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Z:\Documents\i20\"/>
    </mc:Choice>
  </mc:AlternateContent>
  <xr:revisionPtr revIDLastSave="0" documentId="13_ncr:1_{49BFDC53-4FC6-41B0-9F35-C2BC10C222C4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1025_Iris" sheetId="1" r:id="rId1"/>
    <sheet name="0901" sheetId="2" r:id="rId2"/>
    <sheet name="0904(1)" sheetId="3" r:id="rId3"/>
    <sheet name="0904(2)" sheetId="4" r:id="rId4"/>
    <sheet name="0904(3)" sheetId="5" r:id="rId5"/>
    <sheet name="0906(1)" sheetId="6" r:id="rId6"/>
    <sheet name="0906(2)" sheetId="7" r:id="rId7"/>
    <sheet name="0913(1)" sheetId="8" r:id="rId8"/>
    <sheet name="0913(2)" sheetId="9" r:id="rId9"/>
    <sheet name="0915" sheetId="10" r:id="rId10"/>
    <sheet name="0920_abalone" sheetId="11" r:id="rId11"/>
    <sheet name="0920" sheetId="12" r:id="rId12"/>
    <sheet name="1011" sheetId="13" r:id="rId13"/>
  </sheets>
  <definedNames>
    <definedName name="solver_adj" localSheetId="0" hidden="1">'1025_Iris'!$S$13:$AA$17,'1025_Iris'!$S$21:$U$30,'1025_Iris'!$S$34:$U$37</definedName>
    <definedName name="solver_cvg" localSheetId="0" hidden="1">0.0001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lhs1" localSheetId="0" hidden="1">'1025_Iris'!$S$13:$AA$17</definedName>
    <definedName name="solver_lhs2" localSheetId="0" hidden="1">'1025_Iris'!$S$13:$AA$17</definedName>
    <definedName name="solver_lhs3" localSheetId="0" hidden="1">'1025_Iris'!$S$21:$U$30</definedName>
    <definedName name="solver_lhs4" localSheetId="0" hidden="1">'1025_Iris'!$S$21:$U$30</definedName>
    <definedName name="solver_lhs5" localSheetId="0" hidden="1">'1025_Iris'!$S$34:$U$37</definedName>
    <definedName name="solver_lhs6" localSheetId="0" hidden="1">'1025_Iris'!$S$34:$U$37</definedName>
    <definedName name="solver_mip" localSheetId="0" hidden="1">2147483647</definedName>
    <definedName name="solver_mni" localSheetId="0" hidden="1">90</definedName>
    <definedName name="solver_mrt" localSheetId="0" hidden="1">0.075</definedName>
    <definedName name="solver_msl" localSheetId="0" hidden="1">1</definedName>
    <definedName name="solver_neg" localSheetId="0" hidden="1">2</definedName>
    <definedName name="solver_nod" localSheetId="0" hidden="1">2147483647</definedName>
    <definedName name="solver_num" localSheetId="0" hidden="1">6</definedName>
    <definedName name="solver_nwt" localSheetId="0" hidden="1">1</definedName>
    <definedName name="solver_opt" localSheetId="0" hidden="1">'1025_Iris'!$BC$3</definedName>
    <definedName name="solver_pre" localSheetId="0" hidden="1">0.000001</definedName>
    <definedName name="solver_rbv" localSheetId="0" hidden="1">1</definedName>
    <definedName name="solver_rel1" localSheetId="0" hidden="1">1</definedName>
    <definedName name="solver_rel2" localSheetId="0" hidden="1">3</definedName>
    <definedName name="solver_rel3" localSheetId="0" hidden="1">1</definedName>
    <definedName name="solver_rel4" localSheetId="0" hidden="1">3</definedName>
    <definedName name="solver_rel5" localSheetId="0" hidden="1">1</definedName>
    <definedName name="solver_rel6" localSheetId="0" hidden="1">3</definedName>
    <definedName name="solver_rhs1" localSheetId="0" hidden="1">2</definedName>
    <definedName name="solver_rhs2" localSheetId="0" hidden="1">-2</definedName>
    <definedName name="solver_rhs3" localSheetId="0" hidden="1">2</definedName>
    <definedName name="solver_rhs4" localSheetId="0" hidden="1">-2</definedName>
    <definedName name="solver_rhs5" localSheetId="0" hidden="1">2</definedName>
    <definedName name="solver_rhs6" localSheetId="0" hidden="1">-2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2</definedName>
    <definedName name="solver_val" localSheetId="0" hidden="1">0</definedName>
    <definedName name="solver_ver" localSheetId="0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C6" i="1" l="1"/>
  <c r="F8" i="13"/>
  <c r="A3" i="13"/>
  <c r="B2" i="13"/>
  <c r="X4178" i="12"/>
  <c r="U4178" i="12"/>
  <c r="T4178" i="12"/>
  <c r="S4178" i="12"/>
  <c r="R4178" i="12"/>
  <c r="Q4178" i="12"/>
  <c r="P4178" i="12"/>
  <c r="O4178" i="12"/>
  <c r="N4178" i="12"/>
  <c r="X4177" i="12"/>
  <c r="U4177" i="12"/>
  <c r="T4177" i="12"/>
  <c r="S4177" i="12"/>
  <c r="R4177" i="12"/>
  <c r="Q4177" i="12"/>
  <c r="P4177" i="12"/>
  <c r="O4177" i="12"/>
  <c r="N4177" i="12"/>
  <c r="X4176" i="12"/>
  <c r="U4176" i="12"/>
  <c r="T4176" i="12"/>
  <c r="S4176" i="12"/>
  <c r="R4176" i="12"/>
  <c r="Q4176" i="12"/>
  <c r="P4176" i="12"/>
  <c r="O4176" i="12"/>
  <c r="N4176" i="12"/>
  <c r="X4175" i="12"/>
  <c r="U4175" i="12"/>
  <c r="T4175" i="12"/>
  <c r="S4175" i="12"/>
  <c r="R4175" i="12"/>
  <c r="Q4175" i="12"/>
  <c r="P4175" i="12"/>
  <c r="O4175" i="12"/>
  <c r="N4175" i="12"/>
  <c r="X4174" i="12"/>
  <c r="U4174" i="12"/>
  <c r="T4174" i="12"/>
  <c r="S4174" i="12"/>
  <c r="R4174" i="12"/>
  <c r="Q4174" i="12"/>
  <c r="P4174" i="12"/>
  <c r="O4174" i="12"/>
  <c r="N4174" i="12"/>
  <c r="X4173" i="12"/>
  <c r="U4173" i="12"/>
  <c r="T4173" i="12"/>
  <c r="S4173" i="12"/>
  <c r="R4173" i="12"/>
  <c r="Q4173" i="12"/>
  <c r="P4173" i="12"/>
  <c r="O4173" i="12"/>
  <c r="N4173" i="12"/>
  <c r="X4172" i="12"/>
  <c r="U4172" i="12"/>
  <c r="T4172" i="12"/>
  <c r="S4172" i="12"/>
  <c r="R4172" i="12"/>
  <c r="Q4172" i="12"/>
  <c r="P4172" i="12"/>
  <c r="O4172" i="12"/>
  <c r="N4172" i="12"/>
  <c r="X4171" i="12"/>
  <c r="U4171" i="12"/>
  <c r="T4171" i="12"/>
  <c r="S4171" i="12"/>
  <c r="R4171" i="12"/>
  <c r="Q4171" i="12"/>
  <c r="P4171" i="12"/>
  <c r="O4171" i="12"/>
  <c r="N4171" i="12"/>
  <c r="X4170" i="12"/>
  <c r="U4170" i="12"/>
  <c r="T4170" i="12"/>
  <c r="S4170" i="12"/>
  <c r="R4170" i="12"/>
  <c r="Q4170" i="12"/>
  <c r="P4170" i="12"/>
  <c r="O4170" i="12"/>
  <c r="N4170" i="12"/>
  <c r="X4169" i="12"/>
  <c r="U4169" i="12"/>
  <c r="T4169" i="12"/>
  <c r="S4169" i="12"/>
  <c r="R4169" i="12"/>
  <c r="Q4169" i="12"/>
  <c r="P4169" i="12"/>
  <c r="O4169" i="12"/>
  <c r="N4169" i="12"/>
  <c r="X4168" i="12"/>
  <c r="U4168" i="12"/>
  <c r="T4168" i="12"/>
  <c r="S4168" i="12"/>
  <c r="R4168" i="12"/>
  <c r="Q4168" i="12"/>
  <c r="P4168" i="12"/>
  <c r="O4168" i="12"/>
  <c r="N4168" i="12"/>
  <c r="X4167" i="12"/>
  <c r="U4167" i="12"/>
  <c r="T4167" i="12"/>
  <c r="S4167" i="12"/>
  <c r="R4167" i="12"/>
  <c r="Q4167" i="12"/>
  <c r="P4167" i="12"/>
  <c r="O4167" i="12"/>
  <c r="N4167" i="12"/>
  <c r="X4166" i="12"/>
  <c r="U4166" i="12"/>
  <c r="T4166" i="12"/>
  <c r="S4166" i="12"/>
  <c r="R4166" i="12"/>
  <c r="Q4166" i="12"/>
  <c r="P4166" i="12"/>
  <c r="O4166" i="12"/>
  <c r="N4166" i="12"/>
  <c r="X4165" i="12"/>
  <c r="U4165" i="12"/>
  <c r="T4165" i="12"/>
  <c r="S4165" i="12"/>
  <c r="R4165" i="12"/>
  <c r="Q4165" i="12"/>
  <c r="P4165" i="12"/>
  <c r="O4165" i="12"/>
  <c r="N4165" i="12"/>
  <c r="X4164" i="12"/>
  <c r="U4164" i="12"/>
  <c r="T4164" i="12"/>
  <c r="S4164" i="12"/>
  <c r="R4164" i="12"/>
  <c r="Q4164" i="12"/>
  <c r="P4164" i="12"/>
  <c r="O4164" i="12"/>
  <c r="N4164" i="12"/>
  <c r="X4163" i="12"/>
  <c r="U4163" i="12"/>
  <c r="T4163" i="12"/>
  <c r="S4163" i="12"/>
  <c r="R4163" i="12"/>
  <c r="Q4163" i="12"/>
  <c r="P4163" i="12"/>
  <c r="O4163" i="12"/>
  <c r="N4163" i="12"/>
  <c r="X4162" i="12"/>
  <c r="U4162" i="12"/>
  <c r="T4162" i="12"/>
  <c r="S4162" i="12"/>
  <c r="R4162" i="12"/>
  <c r="Q4162" i="12"/>
  <c r="P4162" i="12"/>
  <c r="O4162" i="12"/>
  <c r="N4162" i="12"/>
  <c r="X4161" i="12"/>
  <c r="U4161" i="12"/>
  <c r="T4161" i="12"/>
  <c r="S4161" i="12"/>
  <c r="R4161" i="12"/>
  <c r="Q4161" i="12"/>
  <c r="P4161" i="12"/>
  <c r="O4161" i="12"/>
  <c r="N4161" i="12"/>
  <c r="X4160" i="12"/>
  <c r="U4160" i="12"/>
  <c r="T4160" i="12"/>
  <c r="S4160" i="12"/>
  <c r="R4160" i="12"/>
  <c r="Q4160" i="12"/>
  <c r="P4160" i="12"/>
  <c r="O4160" i="12"/>
  <c r="N4160" i="12"/>
  <c r="X4159" i="12"/>
  <c r="U4159" i="12"/>
  <c r="T4159" i="12"/>
  <c r="S4159" i="12"/>
  <c r="R4159" i="12"/>
  <c r="Q4159" i="12"/>
  <c r="P4159" i="12"/>
  <c r="O4159" i="12"/>
  <c r="N4159" i="12"/>
  <c r="X4158" i="12"/>
  <c r="U4158" i="12"/>
  <c r="T4158" i="12"/>
  <c r="S4158" i="12"/>
  <c r="R4158" i="12"/>
  <c r="Q4158" i="12"/>
  <c r="P4158" i="12"/>
  <c r="O4158" i="12"/>
  <c r="N4158" i="12"/>
  <c r="X4157" i="12"/>
  <c r="U4157" i="12"/>
  <c r="T4157" i="12"/>
  <c r="S4157" i="12"/>
  <c r="R4157" i="12"/>
  <c r="Q4157" i="12"/>
  <c r="P4157" i="12"/>
  <c r="O4157" i="12"/>
  <c r="N4157" i="12"/>
  <c r="X4156" i="12"/>
  <c r="U4156" i="12"/>
  <c r="T4156" i="12"/>
  <c r="S4156" i="12"/>
  <c r="R4156" i="12"/>
  <c r="Q4156" i="12"/>
  <c r="P4156" i="12"/>
  <c r="O4156" i="12"/>
  <c r="N4156" i="12"/>
  <c r="X4155" i="12"/>
  <c r="U4155" i="12"/>
  <c r="T4155" i="12"/>
  <c r="S4155" i="12"/>
  <c r="R4155" i="12"/>
  <c r="Q4155" i="12"/>
  <c r="P4155" i="12"/>
  <c r="O4155" i="12"/>
  <c r="N4155" i="12"/>
  <c r="X4154" i="12"/>
  <c r="U4154" i="12"/>
  <c r="T4154" i="12"/>
  <c r="S4154" i="12"/>
  <c r="R4154" i="12"/>
  <c r="Q4154" i="12"/>
  <c r="P4154" i="12"/>
  <c r="O4154" i="12"/>
  <c r="N4154" i="12"/>
  <c r="X4153" i="12"/>
  <c r="U4153" i="12"/>
  <c r="T4153" i="12"/>
  <c r="S4153" i="12"/>
  <c r="R4153" i="12"/>
  <c r="Q4153" i="12"/>
  <c r="P4153" i="12"/>
  <c r="O4153" i="12"/>
  <c r="N4153" i="12"/>
  <c r="X4152" i="12"/>
  <c r="U4152" i="12"/>
  <c r="T4152" i="12"/>
  <c r="S4152" i="12"/>
  <c r="R4152" i="12"/>
  <c r="Q4152" i="12"/>
  <c r="P4152" i="12"/>
  <c r="O4152" i="12"/>
  <c r="N4152" i="12"/>
  <c r="X4151" i="12"/>
  <c r="U4151" i="12"/>
  <c r="T4151" i="12"/>
  <c r="S4151" i="12"/>
  <c r="R4151" i="12"/>
  <c r="Q4151" i="12"/>
  <c r="P4151" i="12"/>
  <c r="O4151" i="12"/>
  <c r="N4151" i="12"/>
  <c r="X4150" i="12"/>
  <c r="U4150" i="12"/>
  <c r="T4150" i="12"/>
  <c r="S4150" i="12"/>
  <c r="R4150" i="12"/>
  <c r="Q4150" i="12"/>
  <c r="P4150" i="12"/>
  <c r="O4150" i="12"/>
  <c r="N4150" i="12"/>
  <c r="X4149" i="12"/>
  <c r="U4149" i="12"/>
  <c r="T4149" i="12"/>
  <c r="S4149" i="12"/>
  <c r="R4149" i="12"/>
  <c r="Q4149" i="12"/>
  <c r="P4149" i="12"/>
  <c r="O4149" i="12"/>
  <c r="N4149" i="12"/>
  <c r="X4148" i="12"/>
  <c r="U4148" i="12"/>
  <c r="T4148" i="12"/>
  <c r="S4148" i="12"/>
  <c r="R4148" i="12"/>
  <c r="Q4148" i="12"/>
  <c r="P4148" i="12"/>
  <c r="O4148" i="12"/>
  <c r="N4148" i="12"/>
  <c r="X4147" i="12"/>
  <c r="U4147" i="12"/>
  <c r="T4147" i="12"/>
  <c r="S4147" i="12"/>
  <c r="R4147" i="12"/>
  <c r="Q4147" i="12"/>
  <c r="P4147" i="12"/>
  <c r="O4147" i="12"/>
  <c r="N4147" i="12"/>
  <c r="X4146" i="12"/>
  <c r="U4146" i="12"/>
  <c r="T4146" i="12"/>
  <c r="S4146" i="12"/>
  <c r="R4146" i="12"/>
  <c r="Q4146" i="12"/>
  <c r="P4146" i="12"/>
  <c r="O4146" i="12"/>
  <c r="N4146" i="12"/>
  <c r="X4145" i="12"/>
  <c r="U4145" i="12"/>
  <c r="T4145" i="12"/>
  <c r="S4145" i="12"/>
  <c r="R4145" i="12"/>
  <c r="Q4145" i="12"/>
  <c r="P4145" i="12"/>
  <c r="O4145" i="12"/>
  <c r="N4145" i="12"/>
  <c r="X4144" i="12"/>
  <c r="U4144" i="12"/>
  <c r="T4144" i="12"/>
  <c r="S4144" i="12"/>
  <c r="R4144" i="12"/>
  <c r="Q4144" i="12"/>
  <c r="P4144" i="12"/>
  <c r="O4144" i="12"/>
  <c r="N4144" i="12"/>
  <c r="X4143" i="12"/>
  <c r="U4143" i="12"/>
  <c r="T4143" i="12"/>
  <c r="S4143" i="12"/>
  <c r="R4143" i="12"/>
  <c r="Q4143" i="12"/>
  <c r="P4143" i="12"/>
  <c r="O4143" i="12"/>
  <c r="N4143" i="12"/>
  <c r="X4142" i="12"/>
  <c r="U4142" i="12"/>
  <c r="T4142" i="12"/>
  <c r="S4142" i="12"/>
  <c r="R4142" i="12"/>
  <c r="Q4142" i="12"/>
  <c r="P4142" i="12"/>
  <c r="O4142" i="12"/>
  <c r="N4142" i="12"/>
  <c r="X4141" i="12"/>
  <c r="U4141" i="12"/>
  <c r="T4141" i="12"/>
  <c r="S4141" i="12"/>
  <c r="R4141" i="12"/>
  <c r="Q4141" i="12"/>
  <c r="P4141" i="12"/>
  <c r="O4141" i="12"/>
  <c r="N4141" i="12"/>
  <c r="X4140" i="12"/>
  <c r="U4140" i="12"/>
  <c r="T4140" i="12"/>
  <c r="S4140" i="12"/>
  <c r="R4140" i="12"/>
  <c r="Q4140" i="12"/>
  <c r="P4140" i="12"/>
  <c r="O4140" i="12"/>
  <c r="N4140" i="12"/>
  <c r="X4139" i="12"/>
  <c r="U4139" i="12"/>
  <c r="T4139" i="12"/>
  <c r="S4139" i="12"/>
  <c r="R4139" i="12"/>
  <c r="Q4139" i="12"/>
  <c r="P4139" i="12"/>
  <c r="O4139" i="12"/>
  <c r="N4139" i="12"/>
  <c r="X4138" i="12"/>
  <c r="U4138" i="12"/>
  <c r="T4138" i="12"/>
  <c r="S4138" i="12"/>
  <c r="R4138" i="12"/>
  <c r="Q4138" i="12"/>
  <c r="P4138" i="12"/>
  <c r="O4138" i="12"/>
  <c r="N4138" i="12"/>
  <c r="X4137" i="12"/>
  <c r="U4137" i="12"/>
  <c r="T4137" i="12"/>
  <c r="S4137" i="12"/>
  <c r="R4137" i="12"/>
  <c r="Q4137" i="12"/>
  <c r="P4137" i="12"/>
  <c r="O4137" i="12"/>
  <c r="N4137" i="12"/>
  <c r="X4136" i="12"/>
  <c r="U4136" i="12"/>
  <c r="T4136" i="12"/>
  <c r="S4136" i="12"/>
  <c r="R4136" i="12"/>
  <c r="Q4136" i="12"/>
  <c r="P4136" i="12"/>
  <c r="O4136" i="12"/>
  <c r="N4136" i="12"/>
  <c r="X4135" i="12"/>
  <c r="U4135" i="12"/>
  <c r="T4135" i="12"/>
  <c r="S4135" i="12"/>
  <c r="R4135" i="12"/>
  <c r="Q4135" i="12"/>
  <c r="P4135" i="12"/>
  <c r="O4135" i="12"/>
  <c r="N4135" i="12"/>
  <c r="X4134" i="12"/>
  <c r="U4134" i="12"/>
  <c r="T4134" i="12"/>
  <c r="S4134" i="12"/>
  <c r="R4134" i="12"/>
  <c r="Q4134" i="12"/>
  <c r="P4134" i="12"/>
  <c r="O4134" i="12"/>
  <c r="N4134" i="12"/>
  <c r="X4133" i="12"/>
  <c r="U4133" i="12"/>
  <c r="T4133" i="12"/>
  <c r="S4133" i="12"/>
  <c r="R4133" i="12"/>
  <c r="Q4133" i="12"/>
  <c r="P4133" i="12"/>
  <c r="O4133" i="12"/>
  <c r="N4133" i="12"/>
  <c r="X4132" i="12"/>
  <c r="U4132" i="12"/>
  <c r="T4132" i="12"/>
  <c r="S4132" i="12"/>
  <c r="R4132" i="12"/>
  <c r="Q4132" i="12"/>
  <c r="P4132" i="12"/>
  <c r="O4132" i="12"/>
  <c r="N4132" i="12"/>
  <c r="X4131" i="12"/>
  <c r="U4131" i="12"/>
  <c r="T4131" i="12"/>
  <c r="S4131" i="12"/>
  <c r="R4131" i="12"/>
  <c r="Q4131" i="12"/>
  <c r="P4131" i="12"/>
  <c r="O4131" i="12"/>
  <c r="N4131" i="12"/>
  <c r="X4130" i="12"/>
  <c r="U4130" i="12"/>
  <c r="T4130" i="12"/>
  <c r="S4130" i="12"/>
  <c r="R4130" i="12"/>
  <c r="Q4130" i="12"/>
  <c r="P4130" i="12"/>
  <c r="O4130" i="12"/>
  <c r="N4130" i="12"/>
  <c r="X4129" i="12"/>
  <c r="U4129" i="12"/>
  <c r="T4129" i="12"/>
  <c r="S4129" i="12"/>
  <c r="R4129" i="12"/>
  <c r="Q4129" i="12"/>
  <c r="P4129" i="12"/>
  <c r="O4129" i="12"/>
  <c r="N4129" i="12"/>
  <c r="X4128" i="12"/>
  <c r="U4128" i="12"/>
  <c r="T4128" i="12"/>
  <c r="S4128" i="12"/>
  <c r="R4128" i="12"/>
  <c r="Q4128" i="12"/>
  <c r="P4128" i="12"/>
  <c r="O4128" i="12"/>
  <c r="N4128" i="12"/>
  <c r="X4127" i="12"/>
  <c r="U4127" i="12"/>
  <c r="T4127" i="12"/>
  <c r="S4127" i="12"/>
  <c r="R4127" i="12"/>
  <c r="Q4127" i="12"/>
  <c r="P4127" i="12"/>
  <c r="O4127" i="12"/>
  <c r="N4127" i="12"/>
  <c r="X4126" i="12"/>
  <c r="U4126" i="12"/>
  <c r="T4126" i="12"/>
  <c r="S4126" i="12"/>
  <c r="R4126" i="12"/>
  <c r="Q4126" i="12"/>
  <c r="P4126" i="12"/>
  <c r="O4126" i="12"/>
  <c r="N4126" i="12"/>
  <c r="X4125" i="12"/>
  <c r="U4125" i="12"/>
  <c r="T4125" i="12"/>
  <c r="S4125" i="12"/>
  <c r="R4125" i="12"/>
  <c r="Q4125" i="12"/>
  <c r="P4125" i="12"/>
  <c r="O4125" i="12"/>
  <c r="N4125" i="12"/>
  <c r="X4124" i="12"/>
  <c r="U4124" i="12"/>
  <c r="T4124" i="12"/>
  <c r="S4124" i="12"/>
  <c r="R4124" i="12"/>
  <c r="Q4124" i="12"/>
  <c r="P4124" i="12"/>
  <c r="O4124" i="12"/>
  <c r="N4124" i="12"/>
  <c r="X4123" i="12"/>
  <c r="U4123" i="12"/>
  <c r="T4123" i="12"/>
  <c r="S4123" i="12"/>
  <c r="R4123" i="12"/>
  <c r="Q4123" i="12"/>
  <c r="P4123" i="12"/>
  <c r="O4123" i="12"/>
  <c r="N4123" i="12"/>
  <c r="X4122" i="12"/>
  <c r="U4122" i="12"/>
  <c r="T4122" i="12"/>
  <c r="S4122" i="12"/>
  <c r="R4122" i="12"/>
  <c r="Q4122" i="12"/>
  <c r="P4122" i="12"/>
  <c r="O4122" i="12"/>
  <c r="N4122" i="12"/>
  <c r="X4121" i="12"/>
  <c r="U4121" i="12"/>
  <c r="T4121" i="12"/>
  <c r="S4121" i="12"/>
  <c r="R4121" i="12"/>
  <c r="Q4121" i="12"/>
  <c r="P4121" i="12"/>
  <c r="O4121" i="12"/>
  <c r="N4121" i="12"/>
  <c r="X4120" i="12"/>
  <c r="U4120" i="12"/>
  <c r="T4120" i="12"/>
  <c r="S4120" i="12"/>
  <c r="R4120" i="12"/>
  <c r="Q4120" i="12"/>
  <c r="P4120" i="12"/>
  <c r="O4120" i="12"/>
  <c r="N4120" i="12"/>
  <c r="X4119" i="12"/>
  <c r="U4119" i="12"/>
  <c r="T4119" i="12"/>
  <c r="S4119" i="12"/>
  <c r="R4119" i="12"/>
  <c r="Q4119" i="12"/>
  <c r="P4119" i="12"/>
  <c r="O4119" i="12"/>
  <c r="N4119" i="12"/>
  <c r="X4118" i="12"/>
  <c r="U4118" i="12"/>
  <c r="T4118" i="12"/>
  <c r="S4118" i="12"/>
  <c r="R4118" i="12"/>
  <c r="Q4118" i="12"/>
  <c r="P4118" i="12"/>
  <c r="O4118" i="12"/>
  <c r="N4118" i="12"/>
  <c r="X4117" i="12"/>
  <c r="U4117" i="12"/>
  <c r="T4117" i="12"/>
  <c r="S4117" i="12"/>
  <c r="R4117" i="12"/>
  <c r="Q4117" i="12"/>
  <c r="P4117" i="12"/>
  <c r="O4117" i="12"/>
  <c r="N4117" i="12"/>
  <c r="X4116" i="12"/>
  <c r="U4116" i="12"/>
  <c r="T4116" i="12"/>
  <c r="S4116" i="12"/>
  <c r="R4116" i="12"/>
  <c r="Q4116" i="12"/>
  <c r="P4116" i="12"/>
  <c r="O4116" i="12"/>
  <c r="N4116" i="12"/>
  <c r="X4115" i="12"/>
  <c r="U4115" i="12"/>
  <c r="T4115" i="12"/>
  <c r="S4115" i="12"/>
  <c r="R4115" i="12"/>
  <c r="Q4115" i="12"/>
  <c r="P4115" i="12"/>
  <c r="O4115" i="12"/>
  <c r="N4115" i="12"/>
  <c r="X4114" i="12"/>
  <c r="U4114" i="12"/>
  <c r="T4114" i="12"/>
  <c r="S4114" i="12"/>
  <c r="R4114" i="12"/>
  <c r="Q4114" i="12"/>
  <c r="P4114" i="12"/>
  <c r="O4114" i="12"/>
  <c r="N4114" i="12"/>
  <c r="X4113" i="12"/>
  <c r="U4113" i="12"/>
  <c r="T4113" i="12"/>
  <c r="S4113" i="12"/>
  <c r="R4113" i="12"/>
  <c r="Q4113" i="12"/>
  <c r="P4113" i="12"/>
  <c r="O4113" i="12"/>
  <c r="N4113" i="12"/>
  <c r="X4112" i="12"/>
  <c r="U4112" i="12"/>
  <c r="T4112" i="12"/>
  <c r="S4112" i="12"/>
  <c r="R4112" i="12"/>
  <c r="Q4112" i="12"/>
  <c r="P4112" i="12"/>
  <c r="O4112" i="12"/>
  <c r="N4112" i="12"/>
  <c r="X4111" i="12"/>
  <c r="U4111" i="12"/>
  <c r="T4111" i="12"/>
  <c r="S4111" i="12"/>
  <c r="R4111" i="12"/>
  <c r="Q4111" i="12"/>
  <c r="P4111" i="12"/>
  <c r="O4111" i="12"/>
  <c r="N4111" i="12"/>
  <c r="X4110" i="12"/>
  <c r="U4110" i="12"/>
  <c r="T4110" i="12"/>
  <c r="S4110" i="12"/>
  <c r="R4110" i="12"/>
  <c r="Q4110" i="12"/>
  <c r="P4110" i="12"/>
  <c r="O4110" i="12"/>
  <c r="N4110" i="12"/>
  <c r="X4109" i="12"/>
  <c r="U4109" i="12"/>
  <c r="T4109" i="12"/>
  <c r="S4109" i="12"/>
  <c r="R4109" i="12"/>
  <c r="Q4109" i="12"/>
  <c r="P4109" i="12"/>
  <c r="O4109" i="12"/>
  <c r="N4109" i="12"/>
  <c r="X4108" i="12"/>
  <c r="U4108" i="12"/>
  <c r="T4108" i="12"/>
  <c r="S4108" i="12"/>
  <c r="R4108" i="12"/>
  <c r="Q4108" i="12"/>
  <c r="P4108" i="12"/>
  <c r="O4108" i="12"/>
  <c r="N4108" i="12"/>
  <c r="X4107" i="12"/>
  <c r="U4107" i="12"/>
  <c r="T4107" i="12"/>
  <c r="S4107" i="12"/>
  <c r="R4107" i="12"/>
  <c r="Q4107" i="12"/>
  <c r="P4107" i="12"/>
  <c r="O4107" i="12"/>
  <c r="N4107" i="12"/>
  <c r="X4106" i="12"/>
  <c r="U4106" i="12"/>
  <c r="T4106" i="12"/>
  <c r="S4106" i="12"/>
  <c r="R4106" i="12"/>
  <c r="Q4106" i="12"/>
  <c r="P4106" i="12"/>
  <c r="O4106" i="12"/>
  <c r="N4106" i="12"/>
  <c r="X4105" i="12"/>
  <c r="U4105" i="12"/>
  <c r="T4105" i="12"/>
  <c r="S4105" i="12"/>
  <c r="R4105" i="12"/>
  <c r="Q4105" i="12"/>
  <c r="P4105" i="12"/>
  <c r="O4105" i="12"/>
  <c r="N4105" i="12"/>
  <c r="X4104" i="12"/>
  <c r="U4104" i="12"/>
  <c r="T4104" i="12"/>
  <c r="S4104" i="12"/>
  <c r="R4104" i="12"/>
  <c r="Q4104" i="12"/>
  <c r="P4104" i="12"/>
  <c r="O4104" i="12"/>
  <c r="N4104" i="12"/>
  <c r="X4103" i="12"/>
  <c r="U4103" i="12"/>
  <c r="T4103" i="12"/>
  <c r="S4103" i="12"/>
  <c r="R4103" i="12"/>
  <c r="Q4103" i="12"/>
  <c r="P4103" i="12"/>
  <c r="O4103" i="12"/>
  <c r="N4103" i="12"/>
  <c r="X4102" i="12"/>
  <c r="U4102" i="12"/>
  <c r="T4102" i="12"/>
  <c r="S4102" i="12"/>
  <c r="R4102" i="12"/>
  <c r="Q4102" i="12"/>
  <c r="P4102" i="12"/>
  <c r="O4102" i="12"/>
  <c r="N4102" i="12"/>
  <c r="X4101" i="12"/>
  <c r="U4101" i="12"/>
  <c r="T4101" i="12"/>
  <c r="S4101" i="12"/>
  <c r="R4101" i="12"/>
  <c r="Q4101" i="12"/>
  <c r="P4101" i="12"/>
  <c r="O4101" i="12"/>
  <c r="N4101" i="12"/>
  <c r="X4100" i="12"/>
  <c r="U4100" i="12"/>
  <c r="T4100" i="12"/>
  <c r="S4100" i="12"/>
  <c r="R4100" i="12"/>
  <c r="Q4100" i="12"/>
  <c r="P4100" i="12"/>
  <c r="O4100" i="12"/>
  <c r="N4100" i="12"/>
  <c r="X4099" i="12"/>
  <c r="U4099" i="12"/>
  <c r="T4099" i="12"/>
  <c r="S4099" i="12"/>
  <c r="R4099" i="12"/>
  <c r="Q4099" i="12"/>
  <c r="P4099" i="12"/>
  <c r="O4099" i="12"/>
  <c r="N4099" i="12"/>
  <c r="X4098" i="12"/>
  <c r="U4098" i="12"/>
  <c r="T4098" i="12"/>
  <c r="S4098" i="12"/>
  <c r="R4098" i="12"/>
  <c r="Q4098" i="12"/>
  <c r="P4098" i="12"/>
  <c r="O4098" i="12"/>
  <c r="N4098" i="12"/>
  <c r="X4097" i="12"/>
  <c r="U4097" i="12"/>
  <c r="T4097" i="12"/>
  <c r="S4097" i="12"/>
  <c r="R4097" i="12"/>
  <c r="Q4097" i="12"/>
  <c r="P4097" i="12"/>
  <c r="O4097" i="12"/>
  <c r="N4097" i="12"/>
  <c r="X4096" i="12"/>
  <c r="U4096" i="12"/>
  <c r="T4096" i="12"/>
  <c r="S4096" i="12"/>
  <c r="R4096" i="12"/>
  <c r="Q4096" i="12"/>
  <c r="P4096" i="12"/>
  <c r="O4096" i="12"/>
  <c r="N4096" i="12"/>
  <c r="X4095" i="12"/>
  <c r="U4095" i="12"/>
  <c r="T4095" i="12"/>
  <c r="S4095" i="12"/>
  <c r="R4095" i="12"/>
  <c r="Q4095" i="12"/>
  <c r="P4095" i="12"/>
  <c r="O4095" i="12"/>
  <c r="N4095" i="12"/>
  <c r="X4094" i="12"/>
  <c r="U4094" i="12"/>
  <c r="T4094" i="12"/>
  <c r="S4094" i="12"/>
  <c r="R4094" i="12"/>
  <c r="Q4094" i="12"/>
  <c r="P4094" i="12"/>
  <c r="O4094" i="12"/>
  <c r="N4094" i="12"/>
  <c r="X4093" i="12"/>
  <c r="U4093" i="12"/>
  <c r="T4093" i="12"/>
  <c r="S4093" i="12"/>
  <c r="R4093" i="12"/>
  <c r="Q4093" i="12"/>
  <c r="P4093" i="12"/>
  <c r="O4093" i="12"/>
  <c r="N4093" i="12"/>
  <c r="X4092" i="12"/>
  <c r="U4092" i="12"/>
  <c r="T4092" i="12"/>
  <c r="S4092" i="12"/>
  <c r="R4092" i="12"/>
  <c r="Q4092" i="12"/>
  <c r="P4092" i="12"/>
  <c r="O4092" i="12"/>
  <c r="N4092" i="12"/>
  <c r="X4091" i="12"/>
  <c r="U4091" i="12"/>
  <c r="T4091" i="12"/>
  <c r="S4091" i="12"/>
  <c r="R4091" i="12"/>
  <c r="Q4091" i="12"/>
  <c r="P4091" i="12"/>
  <c r="O4091" i="12"/>
  <c r="N4091" i="12"/>
  <c r="X4090" i="12"/>
  <c r="U4090" i="12"/>
  <c r="T4090" i="12"/>
  <c r="S4090" i="12"/>
  <c r="R4090" i="12"/>
  <c r="Q4090" i="12"/>
  <c r="P4090" i="12"/>
  <c r="O4090" i="12"/>
  <c r="N4090" i="12"/>
  <c r="X4089" i="12"/>
  <c r="U4089" i="12"/>
  <c r="T4089" i="12"/>
  <c r="S4089" i="12"/>
  <c r="R4089" i="12"/>
  <c r="Q4089" i="12"/>
  <c r="P4089" i="12"/>
  <c r="O4089" i="12"/>
  <c r="N4089" i="12"/>
  <c r="X4088" i="12"/>
  <c r="U4088" i="12"/>
  <c r="T4088" i="12"/>
  <c r="S4088" i="12"/>
  <c r="R4088" i="12"/>
  <c r="Q4088" i="12"/>
  <c r="P4088" i="12"/>
  <c r="O4088" i="12"/>
  <c r="N4088" i="12"/>
  <c r="X4087" i="12"/>
  <c r="U4087" i="12"/>
  <c r="T4087" i="12"/>
  <c r="S4087" i="12"/>
  <c r="R4087" i="12"/>
  <c r="Q4087" i="12"/>
  <c r="P4087" i="12"/>
  <c r="O4087" i="12"/>
  <c r="N4087" i="12"/>
  <c r="X4086" i="12"/>
  <c r="U4086" i="12"/>
  <c r="T4086" i="12"/>
  <c r="S4086" i="12"/>
  <c r="R4086" i="12"/>
  <c r="Q4086" i="12"/>
  <c r="P4086" i="12"/>
  <c r="O4086" i="12"/>
  <c r="N4086" i="12"/>
  <c r="X4085" i="12"/>
  <c r="U4085" i="12"/>
  <c r="T4085" i="12"/>
  <c r="S4085" i="12"/>
  <c r="R4085" i="12"/>
  <c r="Q4085" i="12"/>
  <c r="P4085" i="12"/>
  <c r="O4085" i="12"/>
  <c r="N4085" i="12"/>
  <c r="X4084" i="12"/>
  <c r="U4084" i="12"/>
  <c r="T4084" i="12"/>
  <c r="S4084" i="12"/>
  <c r="R4084" i="12"/>
  <c r="Q4084" i="12"/>
  <c r="P4084" i="12"/>
  <c r="O4084" i="12"/>
  <c r="N4084" i="12"/>
  <c r="X4083" i="12"/>
  <c r="U4083" i="12"/>
  <c r="T4083" i="12"/>
  <c r="S4083" i="12"/>
  <c r="R4083" i="12"/>
  <c r="Q4083" i="12"/>
  <c r="P4083" i="12"/>
  <c r="O4083" i="12"/>
  <c r="N4083" i="12"/>
  <c r="X4082" i="12"/>
  <c r="U4082" i="12"/>
  <c r="T4082" i="12"/>
  <c r="S4082" i="12"/>
  <c r="R4082" i="12"/>
  <c r="Q4082" i="12"/>
  <c r="P4082" i="12"/>
  <c r="O4082" i="12"/>
  <c r="N4082" i="12"/>
  <c r="X4081" i="12"/>
  <c r="U4081" i="12"/>
  <c r="T4081" i="12"/>
  <c r="S4081" i="12"/>
  <c r="R4081" i="12"/>
  <c r="Q4081" i="12"/>
  <c r="P4081" i="12"/>
  <c r="O4081" i="12"/>
  <c r="N4081" i="12"/>
  <c r="X4080" i="12"/>
  <c r="U4080" i="12"/>
  <c r="T4080" i="12"/>
  <c r="S4080" i="12"/>
  <c r="R4080" i="12"/>
  <c r="Q4080" i="12"/>
  <c r="P4080" i="12"/>
  <c r="O4080" i="12"/>
  <c r="N4080" i="12"/>
  <c r="X4079" i="12"/>
  <c r="U4079" i="12"/>
  <c r="T4079" i="12"/>
  <c r="S4079" i="12"/>
  <c r="R4079" i="12"/>
  <c r="Q4079" i="12"/>
  <c r="P4079" i="12"/>
  <c r="O4079" i="12"/>
  <c r="N4079" i="12"/>
  <c r="X4078" i="12"/>
  <c r="U4078" i="12"/>
  <c r="T4078" i="12"/>
  <c r="S4078" i="12"/>
  <c r="R4078" i="12"/>
  <c r="Q4078" i="12"/>
  <c r="P4078" i="12"/>
  <c r="O4078" i="12"/>
  <c r="N4078" i="12"/>
  <c r="X4077" i="12"/>
  <c r="U4077" i="12"/>
  <c r="T4077" i="12"/>
  <c r="S4077" i="12"/>
  <c r="R4077" i="12"/>
  <c r="Q4077" i="12"/>
  <c r="P4077" i="12"/>
  <c r="O4077" i="12"/>
  <c r="N4077" i="12"/>
  <c r="X4076" i="12"/>
  <c r="U4076" i="12"/>
  <c r="T4076" i="12"/>
  <c r="S4076" i="12"/>
  <c r="R4076" i="12"/>
  <c r="Q4076" i="12"/>
  <c r="P4076" i="12"/>
  <c r="O4076" i="12"/>
  <c r="N4076" i="12"/>
  <c r="X4075" i="12"/>
  <c r="U4075" i="12"/>
  <c r="T4075" i="12"/>
  <c r="S4075" i="12"/>
  <c r="R4075" i="12"/>
  <c r="Q4075" i="12"/>
  <c r="P4075" i="12"/>
  <c r="O4075" i="12"/>
  <c r="N4075" i="12"/>
  <c r="X4074" i="12"/>
  <c r="U4074" i="12"/>
  <c r="T4074" i="12"/>
  <c r="S4074" i="12"/>
  <c r="R4074" i="12"/>
  <c r="Q4074" i="12"/>
  <c r="P4074" i="12"/>
  <c r="O4074" i="12"/>
  <c r="N4074" i="12"/>
  <c r="X4073" i="12"/>
  <c r="U4073" i="12"/>
  <c r="T4073" i="12"/>
  <c r="S4073" i="12"/>
  <c r="R4073" i="12"/>
  <c r="Q4073" i="12"/>
  <c r="P4073" i="12"/>
  <c r="O4073" i="12"/>
  <c r="N4073" i="12"/>
  <c r="X4072" i="12"/>
  <c r="U4072" i="12"/>
  <c r="T4072" i="12"/>
  <c r="S4072" i="12"/>
  <c r="R4072" i="12"/>
  <c r="Q4072" i="12"/>
  <c r="P4072" i="12"/>
  <c r="O4072" i="12"/>
  <c r="N4072" i="12"/>
  <c r="X4071" i="12"/>
  <c r="U4071" i="12"/>
  <c r="T4071" i="12"/>
  <c r="S4071" i="12"/>
  <c r="R4071" i="12"/>
  <c r="Q4071" i="12"/>
  <c r="P4071" i="12"/>
  <c r="O4071" i="12"/>
  <c r="N4071" i="12"/>
  <c r="X4070" i="12"/>
  <c r="U4070" i="12"/>
  <c r="T4070" i="12"/>
  <c r="S4070" i="12"/>
  <c r="R4070" i="12"/>
  <c r="Q4070" i="12"/>
  <c r="P4070" i="12"/>
  <c r="O4070" i="12"/>
  <c r="N4070" i="12"/>
  <c r="X4069" i="12"/>
  <c r="U4069" i="12"/>
  <c r="T4069" i="12"/>
  <c r="S4069" i="12"/>
  <c r="R4069" i="12"/>
  <c r="Q4069" i="12"/>
  <c r="P4069" i="12"/>
  <c r="O4069" i="12"/>
  <c r="N4069" i="12"/>
  <c r="X4068" i="12"/>
  <c r="U4068" i="12"/>
  <c r="T4068" i="12"/>
  <c r="S4068" i="12"/>
  <c r="R4068" i="12"/>
  <c r="Q4068" i="12"/>
  <c r="P4068" i="12"/>
  <c r="O4068" i="12"/>
  <c r="N4068" i="12"/>
  <c r="X4067" i="12"/>
  <c r="U4067" i="12"/>
  <c r="T4067" i="12"/>
  <c r="S4067" i="12"/>
  <c r="R4067" i="12"/>
  <c r="Q4067" i="12"/>
  <c r="P4067" i="12"/>
  <c r="O4067" i="12"/>
  <c r="N4067" i="12"/>
  <c r="X4066" i="12"/>
  <c r="U4066" i="12"/>
  <c r="T4066" i="12"/>
  <c r="S4066" i="12"/>
  <c r="R4066" i="12"/>
  <c r="Q4066" i="12"/>
  <c r="P4066" i="12"/>
  <c r="O4066" i="12"/>
  <c r="N4066" i="12"/>
  <c r="X4065" i="12"/>
  <c r="U4065" i="12"/>
  <c r="T4065" i="12"/>
  <c r="S4065" i="12"/>
  <c r="R4065" i="12"/>
  <c r="Q4065" i="12"/>
  <c r="P4065" i="12"/>
  <c r="O4065" i="12"/>
  <c r="N4065" i="12"/>
  <c r="X4064" i="12"/>
  <c r="U4064" i="12"/>
  <c r="T4064" i="12"/>
  <c r="S4064" i="12"/>
  <c r="R4064" i="12"/>
  <c r="Q4064" i="12"/>
  <c r="P4064" i="12"/>
  <c r="O4064" i="12"/>
  <c r="N4064" i="12"/>
  <c r="X4063" i="12"/>
  <c r="U4063" i="12"/>
  <c r="T4063" i="12"/>
  <c r="S4063" i="12"/>
  <c r="R4063" i="12"/>
  <c r="Q4063" i="12"/>
  <c r="P4063" i="12"/>
  <c r="O4063" i="12"/>
  <c r="N4063" i="12"/>
  <c r="X4062" i="12"/>
  <c r="U4062" i="12"/>
  <c r="T4062" i="12"/>
  <c r="S4062" i="12"/>
  <c r="R4062" i="12"/>
  <c r="Q4062" i="12"/>
  <c r="P4062" i="12"/>
  <c r="O4062" i="12"/>
  <c r="N4062" i="12"/>
  <c r="X4061" i="12"/>
  <c r="U4061" i="12"/>
  <c r="T4061" i="12"/>
  <c r="S4061" i="12"/>
  <c r="R4061" i="12"/>
  <c r="Q4061" i="12"/>
  <c r="P4061" i="12"/>
  <c r="O4061" i="12"/>
  <c r="N4061" i="12"/>
  <c r="X4060" i="12"/>
  <c r="U4060" i="12"/>
  <c r="T4060" i="12"/>
  <c r="S4060" i="12"/>
  <c r="R4060" i="12"/>
  <c r="Q4060" i="12"/>
  <c r="P4060" i="12"/>
  <c r="O4060" i="12"/>
  <c r="N4060" i="12"/>
  <c r="X4059" i="12"/>
  <c r="U4059" i="12"/>
  <c r="T4059" i="12"/>
  <c r="S4059" i="12"/>
  <c r="R4059" i="12"/>
  <c r="Q4059" i="12"/>
  <c r="P4059" i="12"/>
  <c r="O4059" i="12"/>
  <c r="N4059" i="12"/>
  <c r="X4058" i="12"/>
  <c r="U4058" i="12"/>
  <c r="T4058" i="12"/>
  <c r="S4058" i="12"/>
  <c r="R4058" i="12"/>
  <c r="Q4058" i="12"/>
  <c r="P4058" i="12"/>
  <c r="O4058" i="12"/>
  <c r="N4058" i="12"/>
  <c r="X4057" i="12"/>
  <c r="U4057" i="12"/>
  <c r="T4057" i="12"/>
  <c r="S4057" i="12"/>
  <c r="R4057" i="12"/>
  <c r="Q4057" i="12"/>
  <c r="P4057" i="12"/>
  <c r="O4057" i="12"/>
  <c r="N4057" i="12"/>
  <c r="X4056" i="12"/>
  <c r="U4056" i="12"/>
  <c r="T4056" i="12"/>
  <c r="S4056" i="12"/>
  <c r="R4056" i="12"/>
  <c r="Q4056" i="12"/>
  <c r="P4056" i="12"/>
  <c r="O4056" i="12"/>
  <c r="N4056" i="12"/>
  <c r="X4055" i="12"/>
  <c r="U4055" i="12"/>
  <c r="T4055" i="12"/>
  <c r="S4055" i="12"/>
  <c r="R4055" i="12"/>
  <c r="Q4055" i="12"/>
  <c r="P4055" i="12"/>
  <c r="O4055" i="12"/>
  <c r="N4055" i="12"/>
  <c r="X4054" i="12"/>
  <c r="U4054" i="12"/>
  <c r="T4054" i="12"/>
  <c r="S4054" i="12"/>
  <c r="R4054" i="12"/>
  <c r="Q4054" i="12"/>
  <c r="P4054" i="12"/>
  <c r="O4054" i="12"/>
  <c r="N4054" i="12"/>
  <c r="X4053" i="12"/>
  <c r="U4053" i="12"/>
  <c r="T4053" i="12"/>
  <c r="S4053" i="12"/>
  <c r="R4053" i="12"/>
  <c r="Q4053" i="12"/>
  <c r="P4053" i="12"/>
  <c r="O4053" i="12"/>
  <c r="N4053" i="12"/>
  <c r="X4052" i="12"/>
  <c r="U4052" i="12"/>
  <c r="T4052" i="12"/>
  <c r="S4052" i="12"/>
  <c r="R4052" i="12"/>
  <c r="Q4052" i="12"/>
  <c r="P4052" i="12"/>
  <c r="O4052" i="12"/>
  <c r="N4052" i="12"/>
  <c r="X4051" i="12"/>
  <c r="U4051" i="12"/>
  <c r="T4051" i="12"/>
  <c r="S4051" i="12"/>
  <c r="R4051" i="12"/>
  <c r="Q4051" i="12"/>
  <c r="P4051" i="12"/>
  <c r="O4051" i="12"/>
  <c r="N4051" i="12"/>
  <c r="X4050" i="12"/>
  <c r="U4050" i="12"/>
  <c r="T4050" i="12"/>
  <c r="S4050" i="12"/>
  <c r="R4050" i="12"/>
  <c r="Q4050" i="12"/>
  <c r="P4050" i="12"/>
  <c r="O4050" i="12"/>
  <c r="N4050" i="12"/>
  <c r="X4049" i="12"/>
  <c r="U4049" i="12"/>
  <c r="T4049" i="12"/>
  <c r="S4049" i="12"/>
  <c r="R4049" i="12"/>
  <c r="Q4049" i="12"/>
  <c r="P4049" i="12"/>
  <c r="O4049" i="12"/>
  <c r="N4049" i="12"/>
  <c r="X4048" i="12"/>
  <c r="U4048" i="12"/>
  <c r="T4048" i="12"/>
  <c r="S4048" i="12"/>
  <c r="R4048" i="12"/>
  <c r="Q4048" i="12"/>
  <c r="P4048" i="12"/>
  <c r="O4048" i="12"/>
  <c r="N4048" i="12"/>
  <c r="X4047" i="12"/>
  <c r="U4047" i="12"/>
  <c r="T4047" i="12"/>
  <c r="S4047" i="12"/>
  <c r="R4047" i="12"/>
  <c r="Q4047" i="12"/>
  <c r="P4047" i="12"/>
  <c r="O4047" i="12"/>
  <c r="N4047" i="12"/>
  <c r="X4046" i="12"/>
  <c r="U4046" i="12"/>
  <c r="T4046" i="12"/>
  <c r="S4046" i="12"/>
  <c r="R4046" i="12"/>
  <c r="Q4046" i="12"/>
  <c r="P4046" i="12"/>
  <c r="O4046" i="12"/>
  <c r="N4046" i="12"/>
  <c r="X4045" i="12"/>
  <c r="U4045" i="12"/>
  <c r="T4045" i="12"/>
  <c r="S4045" i="12"/>
  <c r="R4045" i="12"/>
  <c r="Q4045" i="12"/>
  <c r="P4045" i="12"/>
  <c r="O4045" i="12"/>
  <c r="N4045" i="12"/>
  <c r="X4044" i="12"/>
  <c r="U4044" i="12"/>
  <c r="T4044" i="12"/>
  <c r="S4044" i="12"/>
  <c r="R4044" i="12"/>
  <c r="Q4044" i="12"/>
  <c r="P4044" i="12"/>
  <c r="O4044" i="12"/>
  <c r="N4044" i="12"/>
  <c r="X4043" i="12"/>
  <c r="U4043" i="12"/>
  <c r="T4043" i="12"/>
  <c r="S4043" i="12"/>
  <c r="R4043" i="12"/>
  <c r="Q4043" i="12"/>
  <c r="P4043" i="12"/>
  <c r="O4043" i="12"/>
  <c r="N4043" i="12"/>
  <c r="X4042" i="12"/>
  <c r="U4042" i="12"/>
  <c r="T4042" i="12"/>
  <c r="S4042" i="12"/>
  <c r="R4042" i="12"/>
  <c r="Q4042" i="12"/>
  <c r="P4042" i="12"/>
  <c r="O4042" i="12"/>
  <c r="N4042" i="12"/>
  <c r="X4041" i="12"/>
  <c r="U4041" i="12"/>
  <c r="T4041" i="12"/>
  <c r="S4041" i="12"/>
  <c r="R4041" i="12"/>
  <c r="Q4041" i="12"/>
  <c r="P4041" i="12"/>
  <c r="O4041" i="12"/>
  <c r="N4041" i="12"/>
  <c r="X4040" i="12"/>
  <c r="U4040" i="12"/>
  <c r="T4040" i="12"/>
  <c r="S4040" i="12"/>
  <c r="R4040" i="12"/>
  <c r="Q4040" i="12"/>
  <c r="P4040" i="12"/>
  <c r="O4040" i="12"/>
  <c r="N4040" i="12"/>
  <c r="X4039" i="12"/>
  <c r="U4039" i="12"/>
  <c r="T4039" i="12"/>
  <c r="S4039" i="12"/>
  <c r="R4039" i="12"/>
  <c r="Q4039" i="12"/>
  <c r="P4039" i="12"/>
  <c r="O4039" i="12"/>
  <c r="N4039" i="12"/>
  <c r="X4038" i="12"/>
  <c r="U4038" i="12"/>
  <c r="T4038" i="12"/>
  <c r="S4038" i="12"/>
  <c r="R4038" i="12"/>
  <c r="Q4038" i="12"/>
  <c r="P4038" i="12"/>
  <c r="O4038" i="12"/>
  <c r="N4038" i="12"/>
  <c r="X4037" i="12"/>
  <c r="U4037" i="12"/>
  <c r="T4037" i="12"/>
  <c r="S4037" i="12"/>
  <c r="R4037" i="12"/>
  <c r="Q4037" i="12"/>
  <c r="P4037" i="12"/>
  <c r="O4037" i="12"/>
  <c r="N4037" i="12"/>
  <c r="X4036" i="12"/>
  <c r="U4036" i="12"/>
  <c r="T4036" i="12"/>
  <c r="S4036" i="12"/>
  <c r="R4036" i="12"/>
  <c r="Q4036" i="12"/>
  <c r="P4036" i="12"/>
  <c r="O4036" i="12"/>
  <c r="N4036" i="12"/>
  <c r="X4035" i="12"/>
  <c r="U4035" i="12"/>
  <c r="T4035" i="12"/>
  <c r="S4035" i="12"/>
  <c r="R4035" i="12"/>
  <c r="Q4035" i="12"/>
  <c r="P4035" i="12"/>
  <c r="O4035" i="12"/>
  <c r="N4035" i="12"/>
  <c r="X4034" i="12"/>
  <c r="U4034" i="12"/>
  <c r="T4034" i="12"/>
  <c r="S4034" i="12"/>
  <c r="R4034" i="12"/>
  <c r="Q4034" i="12"/>
  <c r="P4034" i="12"/>
  <c r="O4034" i="12"/>
  <c r="N4034" i="12"/>
  <c r="X4033" i="12"/>
  <c r="U4033" i="12"/>
  <c r="T4033" i="12"/>
  <c r="S4033" i="12"/>
  <c r="R4033" i="12"/>
  <c r="Q4033" i="12"/>
  <c r="P4033" i="12"/>
  <c r="O4033" i="12"/>
  <c r="N4033" i="12"/>
  <c r="X4032" i="12"/>
  <c r="U4032" i="12"/>
  <c r="T4032" i="12"/>
  <c r="S4032" i="12"/>
  <c r="R4032" i="12"/>
  <c r="Q4032" i="12"/>
  <c r="P4032" i="12"/>
  <c r="O4032" i="12"/>
  <c r="N4032" i="12"/>
  <c r="X4031" i="12"/>
  <c r="U4031" i="12"/>
  <c r="T4031" i="12"/>
  <c r="S4031" i="12"/>
  <c r="R4031" i="12"/>
  <c r="Q4031" i="12"/>
  <c r="P4031" i="12"/>
  <c r="O4031" i="12"/>
  <c r="N4031" i="12"/>
  <c r="X4030" i="12"/>
  <c r="U4030" i="12"/>
  <c r="T4030" i="12"/>
  <c r="S4030" i="12"/>
  <c r="R4030" i="12"/>
  <c r="Q4030" i="12"/>
  <c r="P4030" i="12"/>
  <c r="O4030" i="12"/>
  <c r="N4030" i="12"/>
  <c r="X4029" i="12"/>
  <c r="U4029" i="12"/>
  <c r="T4029" i="12"/>
  <c r="S4029" i="12"/>
  <c r="R4029" i="12"/>
  <c r="Q4029" i="12"/>
  <c r="P4029" i="12"/>
  <c r="O4029" i="12"/>
  <c r="N4029" i="12"/>
  <c r="X4028" i="12"/>
  <c r="U4028" i="12"/>
  <c r="T4028" i="12"/>
  <c r="S4028" i="12"/>
  <c r="R4028" i="12"/>
  <c r="Q4028" i="12"/>
  <c r="P4028" i="12"/>
  <c r="O4028" i="12"/>
  <c r="N4028" i="12"/>
  <c r="X4027" i="12"/>
  <c r="U4027" i="12"/>
  <c r="T4027" i="12"/>
  <c r="S4027" i="12"/>
  <c r="R4027" i="12"/>
  <c r="Q4027" i="12"/>
  <c r="P4027" i="12"/>
  <c r="O4027" i="12"/>
  <c r="N4027" i="12"/>
  <c r="X4026" i="12"/>
  <c r="U4026" i="12"/>
  <c r="T4026" i="12"/>
  <c r="S4026" i="12"/>
  <c r="R4026" i="12"/>
  <c r="Q4026" i="12"/>
  <c r="P4026" i="12"/>
  <c r="O4026" i="12"/>
  <c r="N4026" i="12"/>
  <c r="X4025" i="12"/>
  <c r="U4025" i="12"/>
  <c r="T4025" i="12"/>
  <c r="S4025" i="12"/>
  <c r="R4025" i="12"/>
  <c r="Q4025" i="12"/>
  <c r="P4025" i="12"/>
  <c r="O4025" i="12"/>
  <c r="N4025" i="12"/>
  <c r="X4024" i="12"/>
  <c r="U4024" i="12"/>
  <c r="T4024" i="12"/>
  <c r="S4024" i="12"/>
  <c r="R4024" i="12"/>
  <c r="Q4024" i="12"/>
  <c r="P4024" i="12"/>
  <c r="O4024" i="12"/>
  <c r="N4024" i="12"/>
  <c r="X4023" i="12"/>
  <c r="U4023" i="12"/>
  <c r="T4023" i="12"/>
  <c r="S4023" i="12"/>
  <c r="R4023" i="12"/>
  <c r="Q4023" i="12"/>
  <c r="P4023" i="12"/>
  <c r="O4023" i="12"/>
  <c r="N4023" i="12"/>
  <c r="X4022" i="12"/>
  <c r="U4022" i="12"/>
  <c r="T4022" i="12"/>
  <c r="S4022" i="12"/>
  <c r="R4022" i="12"/>
  <c r="Q4022" i="12"/>
  <c r="P4022" i="12"/>
  <c r="O4022" i="12"/>
  <c r="N4022" i="12"/>
  <c r="X4021" i="12"/>
  <c r="U4021" i="12"/>
  <c r="T4021" i="12"/>
  <c r="S4021" i="12"/>
  <c r="R4021" i="12"/>
  <c r="Q4021" i="12"/>
  <c r="P4021" i="12"/>
  <c r="O4021" i="12"/>
  <c r="N4021" i="12"/>
  <c r="X4020" i="12"/>
  <c r="U4020" i="12"/>
  <c r="T4020" i="12"/>
  <c r="S4020" i="12"/>
  <c r="R4020" i="12"/>
  <c r="Q4020" i="12"/>
  <c r="P4020" i="12"/>
  <c r="O4020" i="12"/>
  <c r="N4020" i="12"/>
  <c r="X4019" i="12"/>
  <c r="U4019" i="12"/>
  <c r="T4019" i="12"/>
  <c r="S4019" i="12"/>
  <c r="R4019" i="12"/>
  <c r="Q4019" i="12"/>
  <c r="P4019" i="12"/>
  <c r="O4019" i="12"/>
  <c r="N4019" i="12"/>
  <c r="X4018" i="12"/>
  <c r="U4018" i="12"/>
  <c r="T4018" i="12"/>
  <c r="S4018" i="12"/>
  <c r="R4018" i="12"/>
  <c r="Q4018" i="12"/>
  <c r="P4018" i="12"/>
  <c r="O4018" i="12"/>
  <c r="N4018" i="12"/>
  <c r="X4017" i="12"/>
  <c r="U4017" i="12"/>
  <c r="T4017" i="12"/>
  <c r="S4017" i="12"/>
  <c r="R4017" i="12"/>
  <c r="Q4017" i="12"/>
  <c r="P4017" i="12"/>
  <c r="O4017" i="12"/>
  <c r="N4017" i="12"/>
  <c r="X4016" i="12"/>
  <c r="U4016" i="12"/>
  <c r="T4016" i="12"/>
  <c r="S4016" i="12"/>
  <c r="R4016" i="12"/>
  <c r="Q4016" i="12"/>
  <c r="P4016" i="12"/>
  <c r="O4016" i="12"/>
  <c r="N4016" i="12"/>
  <c r="X4015" i="12"/>
  <c r="U4015" i="12"/>
  <c r="T4015" i="12"/>
  <c r="S4015" i="12"/>
  <c r="R4015" i="12"/>
  <c r="Q4015" i="12"/>
  <c r="P4015" i="12"/>
  <c r="O4015" i="12"/>
  <c r="N4015" i="12"/>
  <c r="X4014" i="12"/>
  <c r="U4014" i="12"/>
  <c r="T4014" i="12"/>
  <c r="S4014" i="12"/>
  <c r="R4014" i="12"/>
  <c r="Q4014" i="12"/>
  <c r="P4014" i="12"/>
  <c r="O4014" i="12"/>
  <c r="N4014" i="12"/>
  <c r="X4013" i="12"/>
  <c r="U4013" i="12"/>
  <c r="T4013" i="12"/>
  <c r="S4013" i="12"/>
  <c r="R4013" i="12"/>
  <c r="Q4013" i="12"/>
  <c r="P4013" i="12"/>
  <c r="O4013" i="12"/>
  <c r="N4013" i="12"/>
  <c r="X4012" i="12"/>
  <c r="U4012" i="12"/>
  <c r="T4012" i="12"/>
  <c r="S4012" i="12"/>
  <c r="R4012" i="12"/>
  <c r="Q4012" i="12"/>
  <c r="P4012" i="12"/>
  <c r="O4012" i="12"/>
  <c r="N4012" i="12"/>
  <c r="X4011" i="12"/>
  <c r="U4011" i="12"/>
  <c r="T4011" i="12"/>
  <c r="S4011" i="12"/>
  <c r="R4011" i="12"/>
  <c r="Q4011" i="12"/>
  <c r="P4011" i="12"/>
  <c r="O4011" i="12"/>
  <c r="N4011" i="12"/>
  <c r="X4010" i="12"/>
  <c r="U4010" i="12"/>
  <c r="T4010" i="12"/>
  <c r="S4010" i="12"/>
  <c r="R4010" i="12"/>
  <c r="Q4010" i="12"/>
  <c r="P4010" i="12"/>
  <c r="O4010" i="12"/>
  <c r="N4010" i="12"/>
  <c r="X4009" i="12"/>
  <c r="U4009" i="12"/>
  <c r="T4009" i="12"/>
  <c r="S4009" i="12"/>
  <c r="R4009" i="12"/>
  <c r="Q4009" i="12"/>
  <c r="P4009" i="12"/>
  <c r="O4009" i="12"/>
  <c r="N4009" i="12"/>
  <c r="X4008" i="12"/>
  <c r="U4008" i="12"/>
  <c r="T4008" i="12"/>
  <c r="S4008" i="12"/>
  <c r="R4008" i="12"/>
  <c r="Q4008" i="12"/>
  <c r="P4008" i="12"/>
  <c r="O4008" i="12"/>
  <c r="N4008" i="12"/>
  <c r="X4007" i="12"/>
  <c r="U4007" i="12"/>
  <c r="T4007" i="12"/>
  <c r="S4007" i="12"/>
  <c r="R4007" i="12"/>
  <c r="Q4007" i="12"/>
  <c r="P4007" i="12"/>
  <c r="O4007" i="12"/>
  <c r="N4007" i="12"/>
  <c r="X4006" i="12"/>
  <c r="U4006" i="12"/>
  <c r="T4006" i="12"/>
  <c r="S4006" i="12"/>
  <c r="R4006" i="12"/>
  <c r="Q4006" i="12"/>
  <c r="P4006" i="12"/>
  <c r="O4006" i="12"/>
  <c r="N4006" i="12"/>
  <c r="X4005" i="12"/>
  <c r="U4005" i="12"/>
  <c r="T4005" i="12"/>
  <c r="S4005" i="12"/>
  <c r="R4005" i="12"/>
  <c r="Q4005" i="12"/>
  <c r="P4005" i="12"/>
  <c r="O4005" i="12"/>
  <c r="N4005" i="12"/>
  <c r="X4004" i="12"/>
  <c r="U4004" i="12"/>
  <c r="T4004" i="12"/>
  <c r="S4004" i="12"/>
  <c r="R4004" i="12"/>
  <c r="Q4004" i="12"/>
  <c r="P4004" i="12"/>
  <c r="O4004" i="12"/>
  <c r="N4004" i="12"/>
  <c r="X4003" i="12"/>
  <c r="U4003" i="12"/>
  <c r="T4003" i="12"/>
  <c r="S4003" i="12"/>
  <c r="R4003" i="12"/>
  <c r="Q4003" i="12"/>
  <c r="P4003" i="12"/>
  <c r="O4003" i="12"/>
  <c r="N4003" i="12"/>
  <c r="X4002" i="12"/>
  <c r="U4002" i="12"/>
  <c r="T4002" i="12"/>
  <c r="S4002" i="12"/>
  <c r="R4002" i="12"/>
  <c r="Q4002" i="12"/>
  <c r="P4002" i="12"/>
  <c r="O4002" i="12"/>
  <c r="N4002" i="12"/>
  <c r="X4001" i="12"/>
  <c r="U4001" i="12"/>
  <c r="T4001" i="12"/>
  <c r="S4001" i="12"/>
  <c r="R4001" i="12"/>
  <c r="Q4001" i="12"/>
  <c r="P4001" i="12"/>
  <c r="O4001" i="12"/>
  <c r="N4001" i="12"/>
  <c r="X4000" i="12"/>
  <c r="U4000" i="12"/>
  <c r="T4000" i="12"/>
  <c r="S4000" i="12"/>
  <c r="R4000" i="12"/>
  <c r="Q4000" i="12"/>
  <c r="P4000" i="12"/>
  <c r="O4000" i="12"/>
  <c r="N4000" i="12"/>
  <c r="X3999" i="12"/>
  <c r="U3999" i="12"/>
  <c r="T3999" i="12"/>
  <c r="S3999" i="12"/>
  <c r="R3999" i="12"/>
  <c r="Q3999" i="12"/>
  <c r="P3999" i="12"/>
  <c r="O3999" i="12"/>
  <c r="N3999" i="12"/>
  <c r="X3998" i="12"/>
  <c r="U3998" i="12"/>
  <c r="T3998" i="12"/>
  <c r="S3998" i="12"/>
  <c r="R3998" i="12"/>
  <c r="Q3998" i="12"/>
  <c r="P3998" i="12"/>
  <c r="O3998" i="12"/>
  <c r="N3998" i="12"/>
  <c r="X3997" i="12"/>
  <c r="U3997" i="12"/>
  <c r="T3997" i="12"/>
  <c r="S3997" i="12"/>
  <c r="R3997" i="12"/>
  <c r="Q3997" i="12"/>
  <c r="P3997" i="12"/>
  <c r="O3997" i="12"/>
  <c r="N3997" i="12"/>
  <c r="X3996" i="12"/>
  <c r="U3996" i="12"/>
  <c r="T3996" i="12"/>
  <c r="S3996" i="12"/>
  <c r="R3996" i="12"/>
  <c r="Q3996" i="12"/>
  <c r="P3996" i="12"/>
  <c r="O3996" i="12"/>
  <c r="N3996" i="12"/>
  <c r="X3995" i="12"/>
  <c r="U3995" i="12"/>
  <c r="T3995" i="12"/>
  <c r="S3995" i="12"/>
  <c r="R3995" i="12"/>
  <c r="Q3995" i="12"/>
  <c r="P3995" i="12"/>
  <c r="O3995" i="12"/>
  <c r="N3995" i="12"/>
  <c r="X3994" i="12"/>
  <c r="U3994" i="12"/>
  <c r="T3994" i="12"/>
  <c r="S3994" i="12"/>
  <c r="R3994" i="12"/>
  <c r="Q3994" i="12"/>
  <c r="P3994" i="12"/>
  <c r="O3994" i="12"/>
  <c r="N3994" i="12"/>
  <c r="X3993" i="12"/>
  <c r="U3993" i="12"/>
  <c r="T3993" i="12"/>
  <c r="S3993" i="12"/>
  <c r="R3993" i="12"/>
  <c r="Q3993" i="12"/>
  <c r="P3993" i="12"/>
  <c r="O3993" i="12"/>
  <c r="N3993" i="12"/>
  <c r="X3992" i="12"/>
  <c r="U3992" i="12"/>
  <c r="T3992" i="12"/>
  <c r="S3992" i="12"/>
  <c r="R3992" i="12"/>
  <c r="Q3992" i="12"/>
  <c r="P3992" i="12"/>
  <c r="O3992" i="12"/>
  <c r="N3992" i="12"/>
  <c r="X3991" i="12"/>
  <c r="U3991" i="12"/>
  <c r="T3991" i="12"/>
  <c r="S3991" i="12"/>
  <c r="R3991" i="12"/>
  <c r="Q3991" i="12"/>
  <c r="P3991" i="12"/>
  <c r="O3991" i="12"/>
  <c r="N3991" i="12"/>
  <c r="X3990" i="12"/>
  <c r="U3990" i="12"/>
  <c r="T3990" i="12"/>
  <c r="S3990" i="12"/>
  <c r="R3990" i="12"/>
  <c r="Q3990" i="12"/>
  <c r="P3990" i="12"/>
  <c r="O3990" i="12"/>
  <c r="N3990" i="12"/>
  <c r="X3989" i="12"/>
  <c r="U3989" i="12"/>
  <c r="T3989" i="12"/>
  <c r="S3989" i="12"/>
  <c r="R3989" i="12"/>
  <c r="Q3989" i="12"/>
  <c r="P3989" i="12"/>
  <c r="O3989" i="12"/>
  <c r="N3989" i="12"/>
  <c r="X3988" i="12"/>
  <c r="U3988" i="12"/>
  <c r="T3988" i="12"/>
  <c r="S3988" i="12"/>
  <c r="R3988" i="12"/>
  <c r="Q3988" i="12"/>
  <c r="P3988" i="12"/>
  <c r="O3988" i="12"/>
  <c r="N3988" i="12"/>
  <c r="X3987" i="12"/>
  <c r="U3987" i="12"/>
  <c r="T3987" i="12"/>
  <c r="S3987" i="12"/>
  <c r="R3987" i="12"/>
  <c r="Q3987" i="12"/>
  <c r="P3987" i="12"/>
  <c r="O3987" i="12"/>
  <c r="N3987" i="12"/>
  <c r="X3986" i="12"/>
  <c r="U3986" i="12"/>
  <c r="T3986" i="12"/>
  <c r="S3986" i="12"/>
  <c r="R3986" i="12"/>
  <c r="Q3986" i="12"/>
  <c r="P3986" i="12"/>
  <c r="O3986" i="12"/>
  <c r="N3986" i="12"/>
  <c r="X3985" i="12"/>
  <c r="U3985" i="12"/>
  <c r="T3985" i="12"/>
  <c r="S3985" i="12"/>
  <c r="R3985" i="12"/>
  <c r="Q3985" i="12"/>
  <c r="P3985" i="12"/>
  <c r="O3985" i="12"/>
  <c r="N3985" i="12"/>
  <c r="X3984" i="12"/>
  <c r="U3984" i="12"/>
  <c r="T3984" i="12"/>
  <c r="S3984" i="12"/>
  <c r="R3984" i="12"/>
  <c r="Q3984" i="12"/>
  <c r="P3984" i="12"/>
  <c r="O3984" i="12"/>
  <c r="N3984" i="12"/>
  <c r="X3983" i="12"/>
  <c r="U3983" i="12"/>
  <c r="T3983" i="12"/>
  <c r="S3983" i="12"/>
  <c r="R3983" i="12"/>
  <c r="Q3983" i="12"/>
  <c r="P3983" i="12"/>
  <c r="O3983" i="12"/>
  <c r="N3983" i="12"/>
  <c r="X3982" i="12"/>
  <c r="U3982" i="12"/>
  <c r="T3982" i="12"/>
  <c r="S3982" i="12"/>
  <c r="R3982" i="12"/>
  <c r="Q3982" i="12"/>
  <c r="P3982" i="12"/>
  <c r="O3982" i="12"/>
  <c r="N3982" i="12"/>
  <c r="X3981" i="12"/>
  <c r="U3981" i="12"/>
  <c r="T3981" i="12"/>
  <c r="S3981" i="12"/>
  <c r="R3981" i="12"/>
  <c r="Q3981" i="12"/>
  <c r="P3981" i="12"/>
  <c r="O3981" i="12"/>
  <c r="N3981" i="12"/>
  <c r="X3980" i="12"/>
  <c r="U3980" i="12"/>
  <c r="T3980" i="12"/>
  <c r="S3980" i="12"/>
  <c r="R3980" i="12"/>
  <c r="Q3980" i="12"/>
  <c r="P3980" i="12"/>
  <c r="O3980" i="12"/>
  <c r="N3980" i="12"/>
  <c r="X3979" i="12"/>
  <c r="U3979" i="12"/>
  <c r="T3979" i="12"/>
  <c r="S3979" i="12"/>
  <c r="R3979" i="12"/>
  <c r="Q3979" i="12"/>
  <c r="P3979" i="12"/>
  <c r="O3979" i="12"/>
  <c r="N3979" i="12"/>
  <c r="X3978" i="12"/>
  <c r="U3978" i="12"/>
  <c r="T3978" i="12"/>
  <c r="S3978" i="12"/>
  <c r="R3978" i="12"/>
  <c r="Q3978" i="12"/>
  <c r="P3978" i="12"/>
  <c r="O3978" i="12"/>
  <c r="N3978" i="12"/>
  <c r="X3977" i="12"/>
  <c r="U3977" i="12"/>
  <c r="T3977" i="12"/>
  <c r="S3977" i="12"/>
  <c r="R3977" i="12"/>
  <c r="Q3977" i="12"/>
  <c r="P3977" i="12"/>
  <c r="O3977" i="12"/>
  <c r="N3977" i="12"/>
  <c r="X3976" i="12"/>
  <c r="U3976" i="12"/>
  <c r="T3976" i="12"/>
  <c r="S3976" i="12"/>
  <c r="R3976" i="12"/>
  <c r="Q3976" i="12"/>
  <c r="P3976" i="12"/>
  <c r="O3976" i="12"/>
  <c r="N3976" i="12"/>
  <c r="X3975" i="12"/>
  <c r="U3975" i="12"/>
  <c r="T3975" i="12"/>
  <c r="S3975" i="12"/>
  <c r="R3975" i="12"/>
  <c r="Q3975" i="12"/>
  <c r="P3975" i="12"/>
  <c r="O3975" i="12"/>
  <c r="N3975" i="12"/>
  <c r="X3974" i="12"/>
  <c r="U3974" i="12"/>
  <c r="T3974" i="12"/>
  <c r="S3974" i="12"/>
  <c r="R3974" i="12"/>
  <c r="Q3974" i="12"/>
  <c r="P3974" i="12"/>
  <c r="O3974" i="12"/>
  <c r="N3974" i="12"/>
  <c r="X3973" i="12"/>
  <c r="U3973" i="12"/>
  <c r="T3973" i="12"/>
  <c r="S3973" i="12"/>
  <c r="R3973" i="12"/>
  <c r="Q3973" i="12"/>
  <c r="P3973" i="12"/>
  <c r="O3973" i="12"/>
  <c r="N3973" i="12"/>
  <c r="X3972" i="12"/>
  <c r="U3972" i="12"/>
  <c r="T3972" i="12"/>
  <c r="S3972" i="12"/>
  <c r="R3972" i="12"/>
  <c r="Q3972" i="12"/>
  <c r="P3972" i="12"/>
  <c r="O3972" i="12"/>
  <c r="N3972" i="12"/>
  <c r="X3971" i="12"/>
  <c r="U3971" i="12"/>
  <c r="T3971" i="12"/>
  <c r="S3971" i="12"/>
  <c r="R3971" i="12"/>
  <c r="Q3971" i="12"/>
  <c r="P3971" i="12"/>
  <c r="O3971" i="12"/>
  <c r="N3971" i="12"/>
  <c r="X3970" i="12"/>
  <c r="U3970" i="12"/>
  <c r="T3970" i="12"/>
  <c r="S3970" i="12"/>
  <c r="R3970" i="12"/>
  <c r="Q3970" i="12"/>
  <c r="P3970" i="12"/>
  <c r="O3970" i="12"/>
  <c r="N3970" i="12"/>
  <c r="X3969" i="12"/>
  <c r="U3969" i="12"/>
  <c r="T3969" i="12"/>
  <c r="S3969" i="12"/>
  <c r="R3969" i="12"/>
  <c r="Q3969" i="12"/>
  <c r="P3969" i="12"/>
  <c r="O3969" i="12"/>
  <c r="N3969" i="12"/>
  <c r="X3968" i="12"/>
  <c r="U3968" i="12"/>
  <c r="T3968" i="12"/>
  <c r="S3968" i="12"/>
  <c r="R3968" i="12"/>
  <c r="Q3968" i="12"/>
  <c r="P3968" i="12"/>
  <c r="O3968" i="12"/>
  <c r="N3968" i="12"/>
  <c r="X3967" i="12"/>
  <c r="U3967" i="12"/>
  <c r="T3967" i="12"/>
  <c r="S3967" i="12"/>
  <c r="R3967" i="12"/>
  <c r="Q3967" i="12"/>
  <c r="P3967" i="12"/>
  <c r="O3967" i="12"/>
  <c r="N3967" i="12"/>
  <c r="X3966" i="12"/>
  <c r="U3966" i="12"/>
  <c r="T3966" i="12"/>
  <c r="S3966" i="12"/>
  <c r="R3966" i="12"/>
  <c r="Q3966" i="12"/>
  <c r="P3966" i="12"/>
  <c r="O3966" i="12"/>
  <c r="N3966" i="12"/>
  <c r="X3965" i="12"/>
  <c r="U3965" i="12"/>
  <c r="T3965" i="12"/>
  <c r="S3965" i="12"/>
  <c r="R3965" i="12"/>
  <c r="Q3965" i="12"/>
  <c r="P3965" i="12"/>
  <c r="O3965" i="12"/>
  <c r="N3965" i="12"/>
  <c r="X3964" i="12"/>
  <c r="U3964" i="12"/>
  <c r="T3964" i="12"/>
  <c r="S3964" i="12"/>
  <c r="R3964" i="12"/>
  <c r="Q3964" i="12"/>
  <c r="P3964" i="12"/>
  <c r="O3964" i="12"/>
  <c r="N3964" i="12"/>
  <c r="X3963" i="12"/>
  <c r="U3963" i="12"/>
  <c r="T3963" i="12"/>
  <c r="S3963" i="12"/>
  <c r="R3963" i="12"/>
  <c r="Q3963" i="12"/>
  <c r="P3963" i="12"/>
  <c r="O3963" i="12"/>
  <c r="N3963" i="12"/>
  <c r="X3962" i="12"/>
  <c r="U3962" i="12"/>
  <c r="T3962" i="12"/>
  <c r="S3962" i="12"/>
  <c r="R3962" i="12"/>
  <c r="Q3962" i="12"/>
  <c r="P3962" i="12"/>
  <c r="O3962" i="12"/>
  <c r="N3962" i="12"/>
  <c r="X3961" i="12"/>
  <c r="U3961" i="12"/>
  <c r="T3961" i="12"/>
  <c r="S3961" i="12"/>
  <c r="R3961" i="12"/>
  <c r="Q3961" i="12"/>
  <c r="P3961" i="12"/>
  <c r="O3961" i="12"/>
  <c r="N3961" i="12"/>
  <c r="X3960" i="12"/>
  <c r="U3960" i="12"/>
  <c r="T3960" i="12"/>
  <c r="S3960" i="12"/>
  <c r="R3960" i="12"/>
  <c r="Q3960" i="12"/>
  <c r="P3960" i="12"/>
  <c r="O3960" i="12"/>
  <c r="N3960" i="12"/>
  <c r="X3959" i="12"/>
  <c r="U3959" i="12"/>
  <c r="T3959" i="12"/>
  <c r="S3959" i="12"/>
  <c r="R3959" i="12"/>
  <c r="Q3959" i="12"/>
  <c r="P3959" i="12"/>
  <c r="O3959" i="12"/>
  <c r="N3959" i="12"/>
  <c r="X3958" i="12"/>
  <c r="U3958" i="12"/>
  <c r="T3958" i="12"/>
  <c r="S3958" i="12"/>
  <c r="R3958" i="12"/>
  <c r="Q3958" i="12"/>
  <c r="P3958" i="12"/>
  <c r="O3958" i="12"/>
  <c r="N3958" i="12"/>
  <c r="X3957" i="12"/>
  <c r="U3957" i="12"/>
  <c r="T3957" i="12"/>
  <c r="S3957" i="12"/>
  <c r="R3957" i="12"/>
  <c r="Q3957" i="12"/>
  <c r="P3957" i="12"/>
  <c r="O3957" i="12"/>
  <c r="N3957" i="12"/>
  <c r="X3956" i="12"/>
  <c r="U3956" i="12"/>
  <c r="T3956" i="12"/>
  <c r="S3956" i="12"/>
  <c r="R3956" i="12"/>
  <c r="Q3956" i="12"/>
  <c r="P3956" i="12"/>
  <c r="O3956" i="12"/>
  <c r="N3956" i="12"/>
  <c r="X3955" i="12"/>
  <c r="U3955" i="12"/>
  <c r="T3955" i="12"/>
  <c r="S3955" i="12"/>
  <c r="R3955" i="12"/>
  <c r="Q3955" i="12"/>
  <c r="P3955" i="12"/>
  <c r="O3955" i="12"/>
  <c r="N3955" i="12"/>
  <c r="X3954" i="12"/>
  <c r="U3954" i="12"/>
  <c r="T3954" i="12"/>
  <c r="S3954" i="12"/>
  <c r="R3954" i="12"/>
  <c r="Q3954" i="12"/>
  <c r="P3954" i="12"/>
  <c r="O3954" i="12"/>
  <c r="N3954" i="12"/>
  <c r="X3953" i="12"/>
  <c r="U3953" i="12"/>
  <c r="T3953" i="12"/>
  <c r="S3953" i="12"/>
  <c r="R3953" i="12"/>
  <c r="Q3953" i="12"/>
  <c r="P3953" i="12"/>
  <c r="O3953" i="12"/>
  <c r="N3953" i="12"/>
  <c r="X3952" i="12"/>
  <c r="U3952" i="12"/>
  <c r="T3952" i="12"/>
  <c r="S3952" i="12"/>
  <c r="R3952" i="12"/>
  <c r="Q3952" i="12"/>
  <c r="P3952" i="12"/>
  <c r="O3952" i="12"/>
  <c r="N3952" i="12"/>
  <c r="X3951" i="12"/>
  <c r="U3951" i="12"/>
  <c r="T3951" i="12"/>
  <c r="S3951" i="12"/>
  <c r="R3951" i="12"/>
  <c r="Q3951" i="12"/>
  <c r="P3951" i="12"/>
  <c r="O3951" i="12"/>
  <c r="N3951" i="12"/>
  <c r="X3950" i="12"/>
  <c r="U3950" i="12"/>
  <c r="T3950" i="12"/>
  <c r="S3950" i="12"/>
  <c r="R3950" i="12"/>
  <c r="Q3950" i="12"/>
  <c r="P3950" i="12"/>
  <c r="O3950" i="12"/>
  <c r="N3950" i="12"/>
  <c r="X3949" i="12"/>
  <c r="U3949" i="12"/>
  <c r="T3949" i="12"/>
  <c r="S3949" i="12"/>
  <c r="R3949" i="12"/>
  <c r="Q3949" i="12"/>
  <c r="P3949" i="12"/>
  <c r="O3949" i="12"/>
  <c r="N3949" i="12"/>
  <c r="X3948" i="12"/>
  <c r="U3948" i="12"/>
  <c r="T3948" i="12"/>
  <c r="S3948" i="12"/>
  <c r="R3948" i="12"/>
  <c r="Q3948" i="12"/>
  <c r="P3948" i="12"/>
  <c r="O3948" i="12"/>
  <c r="N3948" i="12"/>
  <c r="X3947" i="12"/>
  <c r="U3947" i="12"/>
  <c r="T3947" i="12"/>
  <c r="S3947" i="12"/>
  <c r="R3947" i="12"/>
  <c r="Q3947" i="12"/>
  <c r="P3947" i="12"/>
  <c r="O3947" i="12"/>
  <c r="N3947" i="12"/>
  <c r="X3946" i="12"/>
  <c r="U3946" i="12"/>
  <c r="T3946" i="12"/>
  <c r="S3946" i="12"/>
  <c r="R3946" i="12"/>
  <c r="Q3946" i="12"/>
  <c r="P3946" i="12"/>
  <c r="O3946" i="12"/>
  <c r="N3946" i="12"/>
  <c r="X3945" i="12"/>
  <c r="U3945" i="12"/>
  <c r="T3945" i="12"/>
  <c r="S3945" i="12"/>
  <c r="R3945" i="12"/>
  <c r="Q3945" i="12"/>
  <c r="P3945" i="12"/>
  <c r="O3945" i="12"/>
  <c r="N3945" i="12"/>
  <c r="X3944" i="12"/>
  <c r="U3944" i="12"/>
  <c r="T3944" i="12"/>
  <c r="S3944" i="12"/>
  <c r="R3944" i="12"/>
  <c r="Q3944" i="12"/>
  <c r="P3944" i="12"/>
  <c r="O3944" i="12"/>
  <c r="N3944" i="12"/>
  <c r="X3943" i="12"/>
  <c r="U3943" i="12"/>
  <c r="T3943" i="12"/>
  <c r="S3943" i="12"/>
  <c r="R3943" i="12"/>
  <c r="Q3943" i="12"/>
  <c r="P3943" i="12"/>
  <c r="O3943" i="12"/>
  <c r="N3943" i="12"/>
  <c r="X3942" i="12"/>
  <c r="U3942" i="12"/>
  <c r="T3942" i="12"/>
  <c r="S3942" i="12"/>
  <c r="R3942" i="12"/>
  <c r="Q3942" i="12"/>
  <c r="P3942" i="12"/>
  <c r="O3942" i="12"/>
  <c r="N3942" i="12"/>
  <c r="X3941" i="12"/>
  <c r="U3941" i="12"/>
  <c r="T3941" i="12"/>
  <c r="S3941" i="12"/>
  <c r="R3941" i="12"/>
  <c r="Q3941" i="12"/>
  <c r="P3941" i="12"/>
  <c r="O3941" i="12"/>
  <c r="N3941" i="12"/>
  <c r="X3940" i="12"/>
  <c r="U3940" i="12"/>
  <c r="T3940" i="12"/>
  <c r="S3940" i="12"/>
  <c r="R3940" i="12"/>
  <c r="Q3940" i="12"/>
  <c r="P3940" i="12"/>
  <c r="O3940" i="12"/>
  <c r="N3940" i="12"/>
  <c r="X3939" i="12"/>
  <c r="U3939" i="12"/>
  <c r="T3939" i="12"/>
  <c r="S3939" i="12"/>
  <c r="R3939" i="12"/>
  <c r="Q3939" i="12"/>
  <c r="P3939" i="12"/>
  <c r="O3939" i="12"/>
  <c r="N3939" i="12"/>
  <c r="X3938" i="12"/>
  <c r="U3938" i="12"/>
  <c r="T3938" i="12"/>
  <c r="S3938" i="12"/>
  <c r="R3938" i="12"/>
  <c r="Q3938" i="12"/>
  <c r="P3938" i="12"/>
  <c r="O3938" i="12"/>
  <c r="N3938" i="12"/>
  <c r="X3937" i="12"/>
  <c r="U3937" i="12"/>
  <c r="T3937" i="12"/>
  <c r="S3937" i="12"/>
  <c r="R3937" i="12"/>
  <c r="Q3937" i="12"/>
  <c r="P3937" i="12"/>
  <c r="O3937" i="12"/>
  <c r="N3937" i="12"/>
  <c r="X3936" i="12"/>
  <c r="U3936" i="12"/>
  <c r="T3936" i="12"/>
  <c r="S3936" i="12"/>
  <c r="R3936" i="12"/>
  <c r="Q3936" i="12"/>
  <c r="P3936" i="12"/>
  <c r="O3936" i="12"/>
  <c r="N3936" i="12"/>
  <c r="X3935" i="12"/>
  <c r="U3935" i="12"/>
  <c r="T3935" i="12"/>
  <c r="S3935" i="12"/>
  <c r="R3935" i="12"/>
  <c r="Q3935" i="12"/>
  <c r="P3935" i="12"/>
  <c r="O3935" i="12"/>
  <c r="N3935" i="12"/>
  <c r="X3934" i="12"/>
  <c r="U3934" i="12"/>
  <c r="T3934" i="12"/>
  <c r="S3934" i="12"/>
  <c r="R3934" i="12"/>
  <c r="Q3934" i="12"/>
  <c r="P3934" i="12"/>
  <c r="O3934" i="12"/>
  <c r="N3934" i="12"/>
  <c r="X3933" i="12"/>
  <c r="U3933" i="12"/>
  <c r="T3933" i="12"/>
  <c r="S3933" i="12"/>
  <c r="R3933" i="12"/>
  <c r="Q3933" i="12"/>
  <c r="P3933" i="12"/>
  <c r="O3933" i="12"/>
  <c r="N3933" i="12"/>
  <c r="X3932" i="12"/>
  <c r="U3932" i="12"/>
  <c r="T3932" i="12"/>
  <c r="S3932" i="12"/>
  <c r="R3932" i="12"/>
  <c r="Q3932" i="12"/>
  <c r="P3932" i="12"/>
  <c r="O3932" i="12"/>
  <c r="N3932" i="12"/>
  <c r="X3931" i="12"/>
  <c r="U3931" i="12"/>
  <c r="T3931" i="12"/>
  <c r="S3931" i="12"/>
  <c r="R3931" i="12"/>
  <c r="Q3931" i="12"/>
  <c r="P3931" i="12"/>
  <c r="O3931" i="12"/>
  <c r="N3931" i="12"/>
  <c r="X3930" i="12"/>
  <c r="U3930" i="12"/>
  <c r="T3930" i="12"/>
  <c r="S3930" i="12"/>
  <c r="R3930" i="12"/>
  <c r="Q3930" i="12"/>
  <c r="P3930" i="12"/>
  <c r="O3930" i="12"/>
  <c r="N3930" i="12"/>
  <c r="X3929" i="12"/>
  <c r="U3929" i="12"/>
  <c r="T3929" i="12"/>
  <c r="S3929" i="12"/>
  <c r="R3929" i="12"/>
  <c r="Q3929" i="12"/>
  <c r="P3929" i="12"/>
  <c r="O3929" i="12"/>
  <c r="N3929" i="12"/>
  <c r="X3928" i="12"/>
  <c r="U3928" i="12"/>
  <c r="T3928" i="12"/>
  <c r="S3928" i="12"/>
  <c r="R3928" i="12"/>
  <c r="Q3928" i="12"/>
  <c r="P3928" i="12"/>
  <c r="O3928" i="12"/>
  <c r="N3928" i="12"/>
  <c r="X3927" i="12"/>
  <c r="U3927" i="12"/>
  <c r="T3927" i="12"/>
  <c r="S3927" i="12"/>
  <c r="R3927" i="12"/>
  <c r="Q3927" i="12"/>
  <c r="P3927" i="12"/>
  <c r="O3927" i="12"/>
  <c r="N3927" i="12"/>
  <c r="X3926" i="12"/>
  <c r="U3926" i="12"/>
  <c r="T3926" i="12"/>
  <c r="S3926" i="12"/>
  <c r="R3926" i="12"/>
  <c r="Q3926" i="12"/>
  <c r="P3926" i="12"/>
  <c r="O3926" i="12"/>
  <c r="N3926" i="12"/>
  <c r="X3925" i="12"/>
  <c r="U3925" i="12"/>
  <c r="T3925" i="12"/>
  <c r="S3925" i="12"/>
  <c r="R3925" i="12"/>
  <c r="Q3925" i="12"/>
  <c r="P3925" i="12"/>
  <c r="O3925" i="12"/>
  <c r="N3925" i="12"/>
  <c r="X3924" i="12"/>
  <c r="U3924" i="12"/>
  <c r="T3924" i="12"/>
  <c r="S3924" i="12"/>
  <c r="R3924" i="12"/>
  <c r="Q3924" i="12"/>
  <c r="P3924" i="12"/>
  <c r="O3924" i="12"/>
  <c r="N3924" i="12"/>
  <c r="X3923" i="12"/>
  <c r="U3923" i="12"/>
  <c r="T3923" i="12"/>
  <c r="S3923" i="12"/>
  <c r="R3923" i="12"/>
  <c r="Q3923" i="12"/>
  <c r="P3923" i="12"/>
  <c r="O3923" i="12"/>
  <c r="N3923" i="12"/>
  <c r="X3922" i="12"/>
  <c r="U3922" i="12"/>
  <c r="T3922" i="12"/>
  <c r="S3922" i="12"/>
  <c r="R3922" i="12"/>
  <c r="Q3922" i="12"/>
  <c r="P3922" i="12"/>
  <c r="O3922" i="12"/>
  <c r="N3922" i="12"/>
  <c r="X3921" i="12"/>
  <c r="U3921" i="12"/>
  <c r="T3921" i="12"/>
  <c r="S3921" i="12"/>
  <c r="R3921" i="12"/>
  <c r="Q3921" i="12"/>
  <c r="P3921" i="12"/>
  <c r="O3921" i="12"/>
  <c r="N3921" i="12"/>
  <c r="X3920" i="12"/>
  <c r="U3920" i="12"/>
  <c r="T3920" i="12"/>
  <c r="S3920" i="12"/>
  <c r="R3920" i="12"/>
  <c r="Q3920" i="12"/>
  <c r="P3920" i="12"/>
  <c r="O3920" i="12"/>
  <c r="N3920" i="12"/>
  <c r="X3919" i="12"/>
  <c r="U3919" i="12"/>
  <c r="T3919" i="12"/>
  <c r="S3919" i="12"/>
  <c r="R3919" i="12"/>
  <c r="Q3919" i="12"/>
  <c r="P3919" i="12"/>
  <c r="O3919" i="12"/>
  <c r="N3919" i="12"/>
  <c r="X3918" i="12"/>
  <c r="U3918" i="12"/>
  <c r="T3918" i="12"/>
  <c r="S3918" i="12"/>
  <c r="R3918" i="12"/>
  <c r="Q3918" i="12"/>
  <c r="P3918" i="12"/>
  <c r="O3918" i="12"/>
  <c r="N3918" i="12"/>
  <c r="X3917" i="12"/>
  <c r="U3917" i="12"/>
  <c r="T3917" i="12"/>
  <c r="S3917" i="12"/>
  <c r="R3917" i="12"/>
  <c r="Q3917" i="12"/>
  <c r="P3917" i="12"/>
  <c r="O3917" i="12"/>
  <c r="N3917" i="12"/>
  <c r="X3916" i="12"/>
  <c r="U3916" i="12"/>
  <c r="T3916" i="12"/>
  <c r="S3916" i="12"/>
  <c r="R3916" i="12"/>
  <c r="Q3916" i="12"/>
  <c r="P3916" i="12"/>
  <c r="O3916" i="12"/>
  <c r="N3916" i="12"/>
  <c r="X3915" i="12"/>
  <c r="U3915" i="12"/>
  <c r="T3915" i="12"/>
  <c r="S3915" i="12"/>
  <c r="R3915" i="12"/>
  <c r="Q3915" i="12"/>
  <c r="P3915" i="12"/>
  <c r="O3915" i="12"/>
  <c r="N3915" i="12"/>
  <c r="X3914" i="12"/>
  <c r="U3914" i="12"/>
  <c r="T3914" i="12"/>
  <c r="S3914" i="12"/>
  <c r="R3914" i="12"/>
  <c r="Q3914" i="12"/>
  <c r="P3914" i="12"/>
  <c r="O3914" i="12"/>
  <c r="N3914" i="12"/>
  <c r="X3913" i="12"/>
  <c r="U3913" i="12"/>
  <c r="T3913" i="12"/>
  <c r="S3913" i="12"/>
  <c r="R3913" i="12"/>
  <c r="Q3913" i="12"/>
  <c r="P3913" i="12"/>
  <c r="O3913" i="12"/>
  <c r="N3913" i="12"/>
  <c r="X3912" i="12"/>
  <c r="U3912" i="12"/>
  <c r="T3912" i="12"/>
  <c r="S3912" i="12"/>
  <c r="R3912" i="12"/>
  <c r="Q3912" i="12"/>
  <c r="P3912" i="12"/>
  <c r="O3912" i="12"/>
  <c r="N3912" i="12"/>
  <c r="X3911" i="12"/>
  <c r="U3911" i="12"/>
  <c r="T3911" i="12"/>
  <c r="S3911" i="12"/>
  <c r="R3911" i="12"/>
  <c r="Q3911" i="12"/>
  <c r="P3911" i="12"/>
  <c r="O3911" i="12"/>
  <c r="N3911" i="12"/>
  <c r="X3910" i="12"/>
  <c r="U3910" i="12"/>
  <c r="T3910" i="12"/>
  <c r="S3910" i="12"/>
  <c r="R3910" i="12"/>
  <c r="Q3910" i="12"/>
  <c r="P3910" i="12"/>
  <c r="O3910" i="12"/>
  <c r="N3910" i="12"/>
  <c r="X3909" i="12"/>
  <c r="U3909" i="12"/>
  <c r="T3909" i="12"/>
  <c r="S3909" i="12"/>
  <c r="R3909" i="12"/>
  <c r="Q3909" i="12"/>
  <c r="P3909" i="12"/>
  <c r="O3909" i="12"/>
  <c r="N3909" i="12"/>
  <c r="X3908" i="12"/>
  <c r="U3908" i="12"/>
  <c r="T3908" i="12"/>
  <c r="S3908" i="12"/>
  <c r="R3908" i="12"/>
  <c r="Q3908" i="12"/>
  <c r="P3908" i="12"/>
  <c r="O3908" i="12"/>
  <c r="N3908" i="12"/>
  <c r="X3907" i="12"/>
  <c r="U3907" i="12"/>
  <c r="T3907" i="12"/>
  <c r="S3907" i="12"/>
  <c r="R3907" i="12"/>
  <c r="Q3907" i="12"/>
  <c r="P3907" i="12"/>
  <c r="O3907" i="12"/>
  <c r="N3907" i="12"/>
  <c r="X3906" i="12"/>
  <c r="U3906" i="12"/>
  <c r="T3906" i="12"/>
  <c r="S3906" i="12"/>
  <c r="R3906" i="12"/>
  <c r="Q3906" i="12"/>
  <c r="P3906" i="12"/>
  <c r="O3906" i="12"/>
  <c r="N3906" i="12"/>
  <c r="X3905" i="12"/>
  <c r="U3905" i="12"/>
  <c r="T3905" i="12"/>
  <c r="S3905" i="12"/>
  <c r="R3905" i="12"/>
  <c r="Q3905" i="12"/>
  <c r="P3905" i="12"/>
  <c r="O3905" i="12"/>
  <c r="N3905" i="12"/>
  <c r="X3904" i="12"/>
  <c r="U3904" i="12"/>
  <c r="T3904" i="12"/>
  <c r="S3904" i="12"/>
  <c r="R3904" i="12"/>
  <c r="Q3904" i="12"/>
  <c r="P3904" i="12"/>
  <c r="O3904" i="12"/>
  <c r="N3904" i="12"/>
  <c r="X3903" i="12"/>
  <c r="U3903" i="12"/>
  <c r="T3903" i="12"/>
  <c r="S3903" i="12"/>
  <c r="R3903" i="12"/>
  <c r="Q3903" i="12"/>
  <c r="P3903" i="12"/>
  <c r="O3903" i="12"/>
  <c r="N3903" i="12"/>
  <c r="X3902" i="12"/>
  <c r="U3902" i="12"/>
  <c r="T3902" i="12"/>
  <c r="S3902" i="12"/>
  <c r="R3902" i="12"/>
  <c r="Q3902" i="12"/>
  <c r="P3902" i="12"/>
  <c r="O3902" i="12"/>
  <c r="N3902" i="12"/>
  <c r="X3901" i="12"/>
  <c r="U3901" i="12"/>
  <c r="T3901" i="12"/>
  <c r="S3901" i="12"/>
  <c r="R3901" i="12"/>
  <c r="Q3901" i="12"/>
  <c r="P3901" i="12"/>
  <c r="O3901" i="12"/>
  <c r="N3901" i="12"/>
  <c r="X3900" i="12"/>
  <c r="U3900" i="12"/>
  <c r="T3900" i="12"/>
  <c r="S3900" i="12"/>
  <c r="R3900" i="12"/>
  <c r="Q3900" i="12"/>
  <c r="P3900" i="12"/>
  <c r="O3900" i="12"/>
  <c r="N3900" i="12"/>
  <c r="X3899" i="12"/>
  <c r="U3899" i="12"/>
  <c r="T3899" i="12"/>
  <c r="S3899" i="12"/>
  <c r="R3899" i="12"/>
  <c r="Q3899" i="12"/>
  <c r="P3899" i="12"/>
  <c r="O3899" i="12"/>
  <c r="N3899" i="12"/>
  <c r="X3898" i="12"/>
  <c r="U3898" i="12"/>
  <c r="T3898" i="12"/>
  <c r="S3898" i="12"/>
  <c r="R3898" i="12"/>
  <c r="Q3898" i="12"/>
  <c r="P3898" i="12"/>
  <c r="O3898" i="12"/>
  <c r="N3898" i="12"/>
  <c r="X3897" i="12"/>
  <c r="U3897" i="12"/>
  <c r="T3897" i="12"/>
  <c r="S3897" i="12"/>
  <c r="R3897" i="12"/>
  <c r="Q3897" i="12"/>
  <c r="P3897" i="12"/>
  <c r="O3897" i="12"/>
  <c r="N3897" i="12"/>
  <c r="X3896" i="12"/>
  <c r="U3896" i="12"/>
  <c r="T3896" i="12"/>
  <c r="S3896" i="12"/>
  <c r="R3896" i="12"/>
  <c r="Q3896" i="12"/>
  <c r="P3896" i="12"/>
  <c r="O3896" i="12"/>
  <c r="N3896" i="12"/>
  <c r="X3895" i="12"/>
  <c r="U3895" i="12"/>
  <c r="T3895" i="12"/>
  <c r="S3895" i="12"/>
  <c r="R3895" i="12"/>
  <c r="Q3895" i="12"/>
  <c r="P3895" i="12"/>
  <c r="O3895" i="12"/>
  <c r="N3895" i="12"/>
  <c r="X3894" i="12"/>
  <c r="U3894" i="12"/>
  <c r="T3894" i="12"/>
  <c r="S3894" i="12"/>
  <c r="R3894" i="12"/>
  <c r="Q3894" i="12"/>
  <c r="P3894" i="12"/>
  <c r="O3894" i="12"/>
  <c r="N3894" i="12"/>
  <c r="X3893" i="12"/>
  <c r="U3893" i="12"/>
  <c r="T3893" i="12"/>
  <c r="S3893" i="12"/>
  <c r="R3893" i="12"/>
  <c r="Q3893" i="12"/>
  <c r="P3893" i="12"/>
  <c r="O3893" i="12"/>
  <c r="N3893" i="12"/>
  <c r="X3892" i="12"/>
  <c r="U3892" i="12"/>
  <c r="T3892" i="12"/>
  <c r="S3892" i="12"/>
  <c r="R3892" i="12"/>
  <c r="Q3892" i="12"/>
  <c r="P3892" i="12"/>
  <c r="O3892" i="12"/>
  <c r="N3892" i="12"/>
  <c r="X3891" i="12"/>
  <c r="U3891" i="12"/>
  <c r="T3891" i="12"/>
  <c r="S3891" i="12"/>
  <c r="R3891" i="12"/>
  <c r="Q3891" i="12"/>
  <c r="P3891" i="12"/>
  <c r="O3891" i="12"/>
  <c r="N3891" i="12"/>
  <c r="X3890" i="12"/>
  <c r="U3890" i="12"/>
  <c r="T3890" i="12"/>
  <c r="S3890" i="12"/>
  <c r="R3890" i="12"/>
  <c r="Q3890" i="12"/>
  <c r="P3890" i="12"/>
  <c r="O3890" i="12"/>
  <c r="N3890" i="12"/>
  <c r="X3889" i="12"/>
  <c r="U3889" i="12"/>
  <c r="T3889" i="12"/>
  <c r="S3889" i="12"/>
  <c r="R3889" i="12"/>
  <c r="Q3889" i="12"/>
  <c r="P3889" i="12"/>
  <c r="O3889" i="12"/>
  <c r="N3889" i="12"/>
  <c r="X3888" i="12"/>
  <c r="U3888" i="12"/>
  <c r="T3888" i="12"/>
  <c r="S3888" i="12"/>
  <c r="R3888" i="12"/>
  <c r="Q3888" i="12"/>
  <c r="P3888" i="12"/>
  <c r="O3888" i="12"/>
  <c r="N3888" i="12"/>
  <c r="X3887" i="12"/>
  <c r="U3887" i="12"/>
  <c r="T3887" i="12"/>
  <c r="S3887" i="12"/>
  <c r="R3887" i="12"/>
  <c r="Q3887" i="12"/>
  <c r="P3887" i="12"/>
  <c r="O3887" i="12"/>
  <c r="N3887" i="12"/>
  <c r="X3886" i="12"/>
  <c r="U3886" i="12"/>
  <c r="T3886" i="12"/>
  <c r="S3886" i="12"/>
  <c r="R3886" i="12"/>
  <c r="Q3886" i="12"/>
  <c r="P3886" i="12"/>
  <c r="O3886" i="12"/>
  <c r="N3886" i="12"/>
  <c r="X3885" i="12"/>
  <c r="U3885" i="12"/>
  <c r="T3885" i="12"/>
  <c r="S3885" i="12"/>
  <c r="R3885" i="12"/>
  <c r="Q3885" i="12"/>
  <c r="P3885" i="12"/>
  <c r="O3885" i="12"/>
  <c r="N3885" i="12"/>
  <c r="X3884" i="12"/>
  <c r="U3884" i="12"/>
  <c r="T3884" i="12"/>
  <c r="S3884" i="12"/>
  <c r="R3884" i="12"/>
  <c r="Q3884" i="12"/>
  <c r="P3884" i="12"/>
  <c r="O3884" i="12"/>
  <c r="N3884" i="12"/>
  <c r="X3883" i="12"/>
  <c r="U3883" i="12"/>
  <c r="T3883" i="12"/>
  <c r="S3883" i="12"/>
  <c r="R3883" i="12"/>
  <c r="Q3883" i="12"/>
  <c r="P3883" i="12"/>
  <c r="O3883" i="12"/>
  <c r="N3883" i="12"/>
  <c r="X3882" i="12"/>
  <c r="U3882" i="12"/>
  <c r="T3882" i="12"/>
  <c r="S3882" i="12"/>
  <c r="R3882" i="12"/>
  <c r="Q3882" i="12"/>
  <c r="P3882" i="12"/>
  <c r="O3882" i="12"/>
  <c r="N3882" i="12"/>
  <c r="X3881" i="12"/>
  <c r="U3881" i="12"/>
  <c r="T3881" i="12"/>
  <c r="S3881" i="12"/>
  <c r="R3881" i="12"/>
  <c r="Q3881" i="12"/>
  <c r="P3881" i="12"/>
  <c r="O3881" i="12"/>
  <c r="N3881" i="12"/>
  <c r="X3880" i="12"/>
  <c r="U3880" i="12"/>
  <c r="T3880" i="12"/>
  <c r="S3880" i="12"/>
  <c r="R3880" i="12"/>
  <c r="Q3880" i="12"/>
  <c r="P3880" i="12"/>
  <c r="O3880" i="12"/>
  <c r="N3880" i="12"/>
  <c r="X3879" i="12"/>
  <c r="U3879" i="12"/>
  <c r="T3879" i="12"/>
  <c r="S3879" i="12"/>
  <c r="R3879" i="12"/>
  <c r="Q3879" i="12"/>
  <c r="P3879" i="12"/>
  <c r="O3879" i="12"/>
  <c r="N3879" i="12"/>
  <c r="X3878" i="12"/>
  <c r="U3878" i="12"/>
  <c r="T3878" i="12"/>
  <c r="S3878" i="12"/>
  <c r="R3878" i="12"/>
  <c r="Q3878" i="12"/>
  <c r="P3878" i="12"/>
  <c r="O3878" i="12"/>
  <c r="N3878" i="12"/>
  <c r="X3877" i="12"/>
  <c r="U3877" i="12"/>
  <c r="T3877" i="12"/>
  <c r="S3877" i="12"/>
  <c r="R3877" i="12"/>
  <c r="Q3877" i="12"/>
  <c r="P3877" i="12"/>
  <c r="O3877" i="12"/>
  <c r="N3877" i="12"/>
  <c r="X3876" i="12"/>
  <c r="U3876" i="12"/>
  <c r="T3876" i="12"/>
  <c r="S3876" i="12"/>
  <c r="R3876" i="12"/>
  <c r="Q3876" i="12"/>
  <c r="P3876" i="12"/>
  <c r="O3876" i="12"/>
  <c r="N3876" i="12"/>
  <c r="X3875" i="12"/>
  <c r="U3875" i="12"/>
  <c r="T3875" i="12"/>
  <c r="S3875" i="12"/>
  <c r="R3875" i="12"/>
  <c r="Q3875" i="12"/>
  <c r="P3875" i="12"/>
  <c r="O3875" i="12"/>
  <c r="N3875" i="12"/>
  <c r="X3874" i="12"/>
  <c r="U3874" i="12"/>
  <c r="T3874" i="12"/>
  <c r="S3874" i="12"/>
  <c r="R3874" i="12"/>
  <c r="Q3874" i="12"/>
  <c r="P3874" i="12"/>
  <c r="O3874" i="12"/>
  <c r="N3874" i="12"/>
  <c r="X3873" i="12"/>
  <c r="U3873" i="12"/>
  <c r="T3873" i="12"/>
  <c r="S3873" i="12"/>
  <c r="R3873" i="12"/>
  <c r="Q3873" i="12"/>
  <c r="P3873" i="12"/>
  <c r="O3873" i="12"/>
  <c r="N3873" i="12"/>
  <c r="X3872" i="12"/>
  <c r="U3872" i="12"/>
  <c r="T3872" i="12"/>
  <c r="S3872" i="12"/>
  <c r="R3872" i="12"/>
  <c r="Q3872" i="12"/>
  <c r="P3872" i="12"/>
  <c r="O3872" i="12"/>
  <c r="N3872" i="12"/>
  <c r="X3871" i="12"/>
  <c r="U3871" i="12"/>
  <c r="T3871" i="12"/>
  <c r="S3871" i="12"/>
  <c r="R3871" i="12"/>
  <c r="Q3871" i="12"/>
  <c r="P3871" i="12"/>
  <c r="O3871" i="12"/>
  <c r="N3871" i="12"/>
  <c r="X3870" i="12"/>
  <c r="U3870" i="12"/>
  <c r="T3870" i="12"/>
  <c r="S3870" i="12"/>
  <c r="R3870" i="12"/>
  <c r="Q3870" i="12"/>
  <c r="P3870" i="12"/>
  <c r="O3870" i="12"/>
  <c r="N3870" i="12"/>
  <c r="X3869" i="12"/>
  <c r="U3869" i="12"/>
  <c r="T3869" i="12"/>
  <c r="S3869" i="12"/>
  <c r="R3869" i="12"/>
  <c r="Q3869" i="12"/>
  <c r="P3869" i="12"/>
  <c r="O3869" i="12"/>
  <c r="N3869" i="12"/>
  <c r="X3868" i="12"/>
  <c r="U3868" i="12"/>
  <c r="T3868" i="12"/>
  <c r="S3868" i="12"/>
  <c r="R3868" i="12"/>
  <c r="Q3868" i="12"/>
  <c r="P3868" i="12"/>
  <c r="O3868" i="12"/>
  <c r="N3868" i="12"/>
  <c r="X3867" i="12"/>
  <c r="U3867" i="12"/>
  <c r="T3867" i="12"/>
  <c r="S3867" i="12"/>
  <c r="R3867" i="12"/>
  <c r="Q3867" i="12"/>
  <c r="P3867" i="12"/>
  <c r="O3867" i="12"/>
  <c r="N3867" i="12"/>
  <c r="X3866" i="12"/>
  <c r="U3866" i="12"/>
  <c r="T3866" i="12"/>
  <c r="S3866" i="12"/>
  <c r="R3866" i="12"/>
  <c r="Q3866" i="12"/>
  <c r="P3866" i="12"/>
  <c r="O3866" i="12"/>
  <c r="N3866" i="12"/>
  <c r="X3865" i="12"/>
  <c r="U3865" i="12"/>
  <c r="T3865" i="12"/>
  <c r="S3865" i="12"/>
  <c r="R3865" i="12"/>
  <c r="Q3865" i="12"/>
  <c r="P3865" i="12"/>
  <c r="O3865" i="12"/>
  <c r="N3865" i="12"/>
  <c r="X3864" i="12"/>
  <c r="U3864" i="12"/>
  <c r="T3864" i="12"/>
  <c r="S3864" i="12"/>
  <c r="R3864" i="12"/>
  <c r="Q3864" i="12"/>
  <c r="P3864" i="12"/>
  <c r="O3864" i="12"/>
  <c r="N3864" i="12"/>
  <c r="X3863" i="12"/>
  <c r="U3863" i="12"/>
  <c r="T3863" i="12"/>
  <c r="S3863" i="12"/>
  <c r="R3863" i="12"/>
  <c r="Q3863" i="12"/>
  <c r="P3863" i="12"/>
  <c r="O3863" i="12"/>
  <c r="N3863" i="12"/>
  <c r="X3862" i="12"/>
  <c r="U3862" i="12"/>
  <c r="T3862" i="12"/>
  <c r="S3862" i="12"/>
  <c r="R3862" i="12"/>
  <c r="Q3862" i="12"/>
  <c r="P3862" i="12"/>
  <c r="O3862" i="12"/>
  <c r="N3862" i="12"/>
  <c r="X3861" i="12"/>
  <c r="U3861" i="12"/>
  <c r="T3861" i="12"/>
  <c r="S3861" i="12"/>
  <c r="R3861" i="12"/>
  <c r="Q3861" i="12"/>
  <c r="P3861" i="12"/>
  <c r="O3861" i="12"/>
  <c r="N3861" i="12"/>
  <c r="X3860" i="12"/>
  <c r="U3860" i="12"/>
  <c r="T3860" i="12"/>
  <c r="S3860" i="12"/>
  <c r="R3860" i="12"/>
  <c r="Q3860" i="12"/>
  <c r="P3860" i="12"/>
  <c r="O3860" i="12"/>
  <c r="N3860" i="12"/>
  <c r="X3859" i="12"/>
  <c r="U3859" i="12"/>
  <c r="T3859" i="12"/>
  <c r="S3859" i="12"/>
  <c r="R3859" i="12"/>
  <c r="Q3859" i="12"/>
  <c r="P3859" i="12"/>
  <c r="O3859" i="12"/>
  <c r="N3859" i="12"/>
  <c r="X3858" i="12"/>
  <c r="U3858" i="12"/>
  <c r="T3858" i="12"/>
  <c r="S3858" i="12"/>
  <c r="R3858" i="12"/>
  <c r="Q3858" i="12"/>
  <c r="P3858" i="12"/>
  <c r="O3858" i="12"/>
  <c r="N3858" i="12"/>
  <c r="X3857" i="12"/>
  <c r="U3857" i="12"/>
  <c r="T3857" i="12"/>
  <c r="S3857" i="12"/>
  <c r="R3857" i="12"/>
  <c r="Q3857" i="12"/>
  <c r="P3857" i="12"/>
  <c r="O3857" i="12"/>
  <c r="N3857" i="12"/>
  <c r="X3856" i="12"/>
  <c r="U3856" i="12"/>
  <c r="T3856" i="12"/>
  <c r="S3856" i="12"/>
  <c r="R3856" i="12"/>
  <c r="Q3856" i="12"/>
  <c r="P3856" i="12"/>
  <c r="O3856" i="12"/>
  <c r="N3856" i="12"/>
  <c r="X3855" i="12"/>
  <c r="U3855" i="12"/>
  <c r="T3855" i="12"/>
  <c r="S3855" i="12"/>
  <c r="R3855" i="12"/>
  <c r="Q3855" i="12"/>
  <c r="P3855" i="12"/>
  <c r="O3855" i="12"/>
  <c r="N3855" i="12"/>
  <c r="X3854" i="12"/>
  <c r="U3854" i="12"/>
  <c r="T3854" i="12"/>
  <c r="S3854" i="12"/>
  <c r="R3854" i="12"/>
  <c r="Q3854" i="12"/>
  <c r="P3854" i="12"/>
  <c r="O3854" i="12"/>
  <c r="N3854" i="12"/>
  <c r="X3853" i="12"/>
  <c r="U3853" i="12"/>
  <c r="T3853" i="12"/>
  <c r="S3853" i="12"/>
  <c r="R3853" i="12"/>
  <c r="Q3853" i="12"/>
  <c r="P3853" i="12"/>
  <c r="O3853" i="12"/>
  <c r="N3853" i="12"/>
  <c r="X3852" i="12"/>
  <c r="U3852" i="12"/>
  <c r="T3852" i="12"/>
  <c r="S3852" i="12"/>
  <c r="R3852" i="12"/>
  <c r="Q3852" i="12"/>
  <c r="P3852" i="12"/>
  <c r="O3852" i="12"/>
  <c r="N3852" i="12"/>
  <c r="X3851" i="12"/>
  <c r="U3851" i="12"/>
  <c r="T3851" i="12"/>
  <c r="S3851" i="12"/>
  <c r="R3851" i="12"/>
  <c r="Q3851" i="12"/>
  <c r="P3851" i="12"/>
  <c r="O3851" i="12"/>
  <c r="N3851" i="12"/>
  <c r="X3850" i="12"/>
  <c r="U3850" i="12"/>
  <c r="T3850" i="12"/>
  <c r="S3850" i="12"/>
  <c r="R3850" i="12"/>
  <c r="Q3850" i="12"/>
  <c r="P3850" i="12"/>
  <c r="O3850" i="12"/>
  <c r="N3850" i="12"/>
  <c r="X3849" i="12"/>
  <c r="U3849" i="12"/>
  <c r="T3849" i="12"/>
  <c r="S3849" i="12"/>
  <c r="R3849" i="12"/>
  <c r="Q3849" i="12"/>
  <c r="P3849" i="12"/>
  <c r="O3849" i="12"/>
  <c r="N3849" i="12"/>
  <c r="X3848" i="12"/>
  <c r="U3848" i="12"/>
  <c r="T3848" i="12"/>
  <c r="S3848" i="12"/>
  <c r="R3848" i="12"/>
  <c r="Q3848" i="12"/>
  <c r="P3848" i="12"/>
  <c r="O3848" i="12"/>
  <c r="N3848" i="12"/>
  <c r="X3847" i="12"/>
  <c r="U3847" i="12"/>
  <c r="T3847" i="12"/>
  <c r="S3847" i="12"/>
  <c r="R3847" i="12"/>
  <c r="Q3847" i="12"/>
  <c r="P3847" i="12"/>
  <c r="O3847" i="12"/>
  <c r="N3847" i="12"/>
  <c r="X3846" i="12"/>
  <c r="U3846" i="12"/>
  <c r="T3846" i="12"/>
  <c r="S3846" i="12"/>
  <c r="R3846" i="12"/>
  <c r="Q3846" i="12"/>
  <c r="P3846" i="12"/>
  <c r="O3846" i="12"/>
  <c r="N3846" i="12"/>
  <c r="X3845" i="12"/>
  <c r="U3845" i="12"/>
  <c r="T3845" i="12"/>
  <c r="S3845" i="12"/>
  <c r="R3845" i="12"/>
  <c r="Q3845" i="12"/>
  <c r="P3845" i="12"/>
  <c r="O3845" i="12"/>
  <c r="N3845" i="12"/>
  <c r="X3844" i="12"/>
  <c r="U3844" i="12"/>
  <c r="T3844" i="12"/>
  <c r="S3844" i="12"/>
  <c r="R3844" i="12"/>
  <c r="Q3844" i="12"/>
  <c r="P3844" i="12"/>
  <c r="O3844" i="12"/>
  <c r="N3844" i="12"/>
  <c r="X3843" i="12"/>
  <c r="U3843" i="12"/>
  <c r="T3843" i="12"/>
  <c r="S3843" i="12"/>
  <c r="R3843" i="12"/>
  <c r="Q3843" i="12"/>
  <c r="P3843" i="12"/>
  <c r="O3843" i="12"/>
  <c r="N3843" i="12"/>
  <c r="X3842" i="12"/>
  <c r="U3842" i="12"/>
  <c r="T3842" i="12"/>
  <c r="S3842" i="12"/>
  <c r="R3842" i="12"/>
  <c r="Q3842" i="12"/>
  <c r="P3842" i="12"/>
  <c r="O3842" i="12"/>
  <c r="N3842" i="12"/>
  <c r="X3841" i="12"/>
  <c r="U3841" i="12"/>
  <c r="T3841" i="12"/>
  <c r="S3841" i="12"/>
  <c r="R3841" i="12"/>
  <c r="Q3841" i="12"/>
  <c r="P3841" i="12"/>
  <c r="O3841" i="12"/>
  <c r="N3841" i="12"/>
  <c r="X3840" i="12"/>
  <c r="U3840" i="12"/>
  <c r="T3840" i="12"/>
  <c r="S3840" i="12"/>
  <c r="R3840" i="12"/>
  <c r="Q3840" i="12"/>
  <c r="P3840" i="12"/>
  <c r="O3840" i="12"/>
  <c r="N3840" i="12"/>
  <c r="X3839" i="12"/>
  <c r="U3839" i="12"/>
  <c r="T3839" i="12"/>
  <c r="S3839" i="12"/>
  <c r="R3839" i="12"/>
  <c r="Q3839" i="12"/>
  <c r="P3839" i="12"/>
  <c r="O3839" i="12"/>
  <c r="N3839" i="12"/>
  <c r="X3838" i="12"/>
  <c r="U3838" i="12"/>
  <c r="T3838" i="12"/>
  <c r="S3838" i="12"/>
  <c r="R3838" i="12"/>
  <c r="Q3838" i="12"/>
  <c r="P3838" i="12"/>
  <c r="O3838" i="12"/>
  <c r="N3838" i="12"/>
  <c r="X3837" i="12"/>
  <c r="U3837" i="12"/>
  <c r="T3837" i="12"/>
  <c r="S3837" i="12"/>
  <c r="R3837" i="12"/>
  <c r="Q3837" i="12"/>
  <c r="P3837" i="12"/>
  <c r="O3837" i="12"/>
  <c r="N3837" i="12"/>
  <c r="X3836" i="12"/>
  <c r="U3836" i="12"/>
  <c r="T3836" i="12"/>
  <c r="S3836" i="12"/>
  <c r="R3836" i="12"/>
  <c r="Q3836" i="12"/>
  <c r="P3836" i="12"/>
  <c r="O3836" i="12"/>
  <c r="N3836" i="12"/>
  <c r="X3835" i="12"/>
  <c r="U3835" i="12"/>
  <c r="T3835" i="12"/>
  <c r="S3835" i="12"/>
  <c r="R3835" i="12"/>
  <c r="Q3835" i="12"/>
  <c r="P3835" i="12"/>
  <c r="O3835" i="12"/>
  <c r="N3835" i="12"/>
  <c r="X3834" i="12"/>
  <c r="U3834" i="12"/>
  <c r="T3834" i="12"/>
  <c r="S3834" i="12"/>
  <c r="R3834" i="12"/>
  <c r="Q3834" i="12"/>
  <c r="P3834" i="12"/>
  <c r="O3834" i="12"/>
  <c r="N3834" i="12"/>
  <c r="X3833" i="12"/>
  <c r="U3833" i="12"/>
  <c r="T3833" i="12"/>
  <c r="S3833" i="12"/>
  <c r="R3833" i="12"/>
  <c r="Q3833" i="12"/>
  <c r="P3833" i="12"/>
  <c r="O3833" i="12"/>
  <c r="N3833" i="12"/>
  <c r="X3832" i="12"/>
  <c r="U3832" i="12"/>
  <c r="T3832" i="12"/>
  <c r="S3832" i="12"/>
  <c r="R3832" i="12"/>
  <c r="Q3832" i="12"/>
  <c r="P3832" i="12"/>
  <c r="O3832" i="12"/>
  <c r="N3832" i="12"/>
  <c r="X3831" i="12"/>
  <c r="U3831" i="12"/>
  <c r="T3831" i="12"/>
  <c r="S3831" i="12"/>
  <c r="R3831" i="12"/>
  <c r="Q3831" i="12"/>
  <c r="P3831" i="12"/>
  <c r="O3831" i="12"/>
  <c r="N3831" i="12"/>
  <c r="X3830" i="12"/>
  <c r="U3830" i="12"/>
  <c r="T3830" i="12"/>
  <c r="S3830" i="12"/>
  <c r="R3830" i="12"/>
  <c r="Q3830" i="12"/>
  <c r="P3830" i="12"/>
  <c r="O3830" i="12"/>
  <c r="N3830" i="12"/>
  <c r="X3829" i="12"/>
  <c r="U3829" i="12"/>
  <c r="T3829" i="12"/>
  <c r="S3829" i="12"/>
  <c r="R3829" i="12"/>
  <c r="Q3829" i="12"/>
  <c r="P3829" i="12"/>
  <c r="O3829" i="12"/>
  <c r="N3829" i="12"/>
  <c r="X3828" i="12"/>
  <c r="U3828" i="12"/>
  <c r="T3828" i="12"/>
  <c r="S3828" i="12"/>
  <c r="R3828" i="12"/>
  <c r="Q3828" i="12"/>
  <c r="P3828" i="12"/>
  <c r="O3828" i="12"/>
  <c r="N3828" i="12"/>
  <c r="X3827" i="12"/>
  <c r="U3827" i="12"/>
  <c r="T3827" i="12"/>
  <c r="S3827" i="12"/>
  <c r="R3827" i="12"/>
  <c r="Q3827" i="12"/>
  <c r="P3827" i="12"/>
  <c r="O3827" i="12"/>
  <c r="N3827" i="12"/>
  <c r="X3826" i="12"/>
  <c r="U3826" i="12"/>
  <c r="T3826" i="12"/>
  <c r="S3826" i="12"/>
  <c r="R3826" i="12"/>
  <c r="Q3826" i="12"/>
  <c r="P3826" i="12"/>
  <c r="O3826" i="12"/>
  <c r="N3826" i="12"/>
  <c r="X3825" i="12"/>
  <c r="U3825" i="12"/>
  <c r="T3825" i="12"/>
  <c r="S3825" i="12"/>
  <c r="R3825" i="12"/>
  <c r="Q3825" i="12"/>
  <c r="P3825" i="12"/>
  <c r="O3825" i="12"/>
  <c r="N3825" i="12"/>
  <c r="X3824" i="12"/>
  <c r="U3824" i="12"/>
  <c r="T3824" i="12"/>
  <c r="S3824" i="12"/>
  <c r="R3824" i="12"/>
  <c r="Q3824" i="12"/>
  <c r="P3824" i="12"/>
  <c r="O3824" i="12"/>
  <c r="N3824" i="12"/>
  <c r="X3823" i="12"/>
  <c r="U3823" i="12"/>
  <c r="T3823" i="12"/>
  <c r="S3823" i="12"/>
  <c r="R3823" i="12"/>
  <c r="Q3823" i="12"/>
  <c r="P3823" i="12"/>
  <c r="O3823" i="12"/>
  <c r="N3823" i="12"/>
  <c r="X3822" i="12"/>
  <c r="U3822" i="12"/>
  <c r="T3822" i="12"/>
  <c r="S3822" i="12"/>
  <c r="R3822" i="12"/>
  <c r="Q3822" i="12"/>
  <c r="P3822" i="12"/>
  <c r="O3822" i="12"/>
  <c r="N3822" i="12"/>
  <c r="X3821" i="12"/>
  <c r="U3821" i="12"/>
  <c r="T3821" i="12"/>
  <c r="S3821" i="12"/>
  <c r="R3821" i="12"/>
  <c r="Q3821" i="12"/>
  <c r="P3821" i="12"/>
  <c r="O3821" i="12"/>
  <c r="N3821" i="12"/>
  <c r="X3820" i="12"/>
  <c r="U3820" i="12"/>
  <c r="T3820" i="12"/>
  <c r="S3820" i="12"/>
  <c r="R3820" i="12"/>
  <c r="Q3820" i="12"/>
  <c r="P3820" i="12"/>
  <c r="O3820" i="12"/>
  <c r="N3820" i="12"/>
  <c r="X3819" i="12"/>
  <c r="U3819" i="12"/>
  <c r="T3819" i="12"/>
  <c r="S3819" i="12"/>
  <c r="R3819" i="12"/>
  <c r="Q3819" i="12"/>
  <c r="P3819" i="12"/>
  <c r="O3819" i="12"/>
  <c r="N3819" i="12"/>
  <c r="X3818" i="12"/>
  <c r="U3818" i="12"/>
  <c r="T3818" i="12"/>
  <c r="S3818" i="12"/>
  <c r="R3818" i="12"/>
  <c r="Q3818" i="12"/>
  <c r="P3818" i="12"/>
  <c r="O3818" i="12"/>
  <c r="N3818" i="12"/>
  <c r="X3817" i="12"/>
  <c r="U3817" i="12"/>
  <c r="T3817" i="12"/>
  <c r="S3817" i="12"/>
  <c r="R3817" i="12"/>
  <c r="Q3817" i="12"/>
  <c r="P3817" i="12"/>
  <c r="O3817" i="12"/>
  <c r="N3817" i="12"/>
  <c r="X3816" i="12"/>
  <c r="U3816" i="12"/>
  <c r="T3816" i="12"/>
  <c r="S3816" i="12"/>
  <c r="R3816" i="12"/>
  <c r="Q3816" i="12"/>
  <c r="P3816" i="12"/>
  <c r="O3816" i="12"/>
  <c r="N3816" i="12"/>
  <c r="X3815" i="12"/>
  <c r="U3815" i="12"/>
  <c r="T3815" i="12"/>
  <c r="S3815" i="12"/>
  <c r="R3815" i="12"/>
  <c r="Q3815" i="12"/>
  <c r="P3815" i="12"/>
  <c r="O3815" i="12"/>
  <c r="N3815" i="12"/>
  <c r="X3814" i="12"/>
  <c r="U3814" i="12"/>
  <c r="T3814" i="12"/>
  <c r="S3814" i="12"/>
  <c r="R3814" i="12"/>
  <c r="Q3814" i="12"/>
  <c r="P3814" i="12"/>
  <c r="O3814" i="12"/>
  <c r="N3814" i="12"/>
  <c r="X3813" i="12"/>
  <c r="U3813" i="12"/>
  <c r="T3813" i="12"/>
  <c r="S3813" i="12"/>
  <c r="R3813" i="12"/>
  <c r="Q3813" i="12"/>
  <c r="P3813" i="12"/>
  <c r="O3813" i="12"/>
  <c r="N3813" i="12"/>
  <c r="X3812" i="12"/>
  <c r="U3812" i="12"/>
  <c r="T3812" i="12"/>
  <c r="S3812" i="12"/>
  <c r="R3812" i="12"/>
  <c r="Q3812" i="12"/>
  <c r="P3812" i="12"/>
  <c r="O3812" i="12"/>
  <c r="N3812" i="12"/>
  <c r="X3811" i="12"/>
  <c r="U3811" i="12"/>
  <c r="T3811" i="12"/>
  <c r="S3811" i="12"/>
  <c r="R3811" i="12"/>
  <c r="Q3811" i="12"/>
  <c r="P3811" i="12"/>
  <c r="O3811" i="12"/>
  <c r="N3811" i="12"/>
  <c r="X3810" i="12"/>
  <c r="U3810" i="12"/>
  <c r="T3810" i="12"/>
  <c r="S3810" i="12"/>
  <c r="R3810" i="12"/>
  <c r="Q3810" i="12"/>
  <c r="P3810" i="12"/>
  <c r="O3810" i="12"/>
  <c r="N3810" i="12"/>
  <c r="X3809" i="12"/>
  <c r="U3809" i="12"/>
  <c r="T3809" i="12"/>
  <c r="S3809" i="12"/>
  <c r="R3809" i="12"/>
  <c r="Q3809" i="12"/>
  <c r="P3809" i="12"/>
  <c r="O3809" i="12"/>
  <c r="N3809" i="12"/>
  <c r="X3808" i="12"/>
  <c r="U3808" i="12"/>
  <c r="T3808" i="12"/>
  <c r="S3808" i="12"/>
  <c r="R3808" i="12"/>
  <c r="Q3808" i="12"/>
  <c r="P3808" i="12"/>
  <c r="O3808" i="12"/>
  <c r="N3808" i="12"/>
  <c r="X3807" i="12"/>
  <c r="U3807" i="12"/>
  <c r="T3807" i="12"/>
  <c r="S3807" i="12"/>
  <c r="R3807" i="12"/>
  <c r="Q3807" i="12"/>
  <c r="P3807" i="12"/>
  <c r="O3807" i="12"/>
  <c r="N3807" i="12"/>
  <c r="X3806" i="12"/>
  <c r="U3806" i="12"/>
  <c r="T3806" i="12"/>
  <c r="S3806" i="12"/>
  <c r="R3806" i="12"/>
  <c r="Q3806" i="12"/>
  <c r="P3806" i="12"/>
  <c r="O3806" i="12"/>
  <c r="N3806" i="12"/>
  <c r="X3805" i="12"/>
  <c r="U3805" i="12"/>
  <c r="T3805" i="12"/>
  <c r="S3805" i="12"/>
  <c r="R3805" i="12"/>
  <c r="Q3805" i="12"/>
  <c r="P3805" i="12"/>
  <c r="O3805" i="12"/>
  <c r="N3805" i="12"/>
  <c r="X3804" i="12"/>
  <c r="U3804" i="12"/>
  <c r="T3804" i="12"/>
  <c r="S3804" i="12"/>
  <c r="R3804" i="12"/>
  <c r="Q3804" i="12"/>
  <c r="P3804" i="12"/>
  <c r="O3804" i="12"/>
  <c r="N3804" i="12"/>
  <c r="X3803" i="12"/>
  <c r="U3803" i="12"/>
  <c r="T3803" i="12"/>
  <c r="S3803" i="12"/>
  <c r="R3803" i="12"/>
  <c r="Q3803" i="12"/>
  <c r="P3803" i="12"/>
  <c r="O3803" i="12"/>
  <c r="N3803" i="12"/>
  <c r="X3802" i="12"/>
  <c r="U3802" i="12"/>
  <c r="T3802" i="12"/>
  <c r="S3802" i="12"/>
  <c r="R3802" i="12"/>
  <c r="Q3802" i="12"/>
  <c r="P3802" i="12"/>
  <c r="O3802" i="12"/>
  <c r="N3802" i="12"/>
  <c r="X3801" i="12"/>
  <c r="U3801" i="12"/>
  <c r="T3801" i="12"/>
  <c r="S3801" i="12"/>
  <c r="R3801" i="12"/>
  <c r="Q3801" i="12"/>
  <c r="P3801" i="12"/>
  <c r="O3801" i="12"/>
  <c r="N3801" i="12"/>
  <c r="X3800" i="12"/>
  <c r="U3800" i="12"/>
  <c r="T3800" i="12"/>
  <c r="S3800" i="12"/>
  <c r="R3800" i="12"/>
  <c r="Q3800" i="12"/>
  <c r="P3800" i="12"/>
  <c r="O3800" i="12"/>
  <c r="N3800" i="12"/>
  <c r="X3799" i="12"/>
  <c r="U3799" i="12"/>
  <c r="T3799" i="12"/>
  <c r="S3799" i="12"/>
  <c r="R3799" i="12"/>
  <c r="Q3799" i="12"/>
  <c r="P3799" i="12"/>
  <c r="O3799" i="12"/>
  <c r="N3799" i="12"/>
  <c r="X3798" i="12"/>
  <c r="U3798" i="12"/>
  <c r="T3798" i="12"/>
  <c r="S3798" i="12"/>
  <c r="R3798" i="12"/>
  <c r="Q3798" i="12"/>
  <c r="P3798" i="12"/>
  <c r="O3798" i="12"/>
  <c r="N3798" i="12"/>
  <c r="X3797" i="12"/>
  <c r="U3797" i="12"/>
  <c r="T3797" i="12"/>
  <c r="S3797" i="12"/>
  <c r="R3797" i="12"/>
  <c r="Q3797" i="12"/>
  <c r="P3797" i="12"/>
  <c r="O3797" i="12"/>
  <c r="N3797" i="12"/>
  <c r="X3796" i="12"/>
  <c r="U3796" i="12"/>
  <c r="T3796" i="12"/>
  <c r="S3796" i="12"/>
  <c r="R3796" i="12"/>
  <c r="Q3796" i="12"/>
  <c r="P3796" i="12"/>
  <c r="O3796" i="12"/>
  <c r="N3796" i="12"/>
  <c r="X3795" i="12"/>
  <c r="U3795" i="12"/>
  <c r="T3795" i="12"/>
  <c r="S3795" i="12"/>
  <c r="R3795" i="12"/>
  <c r="Q3795" i="12"/>
  <c r="P3795" i="12"/>
  <c r="O3795" i="12"/>
  <c r="N3795" i="12"/>
  <c r="X3794" i="12"/>
  <c r="U3794" i="12"/>
  <c r="T3794" i="12"/>
  <c r="S3794" i="12"/>
  <c r="R3794" i="12"/>
  <c r="Q3794" i="12"/>
  <c r="P3794" i="12"/>
  <c r="O3794" i="12"/>
  <c r="N3794" i="12"/>
  <c r="X3793" i="12"/>
  <c r="U3793" i="12"/>
  <c r="T3793" i="12"/>
  <c r="S3793" i="12"/>
  <c r="R3793" i="12"/>
  <c r="Q3793" i="12"/>
  <c r="P3793" i="12"/>
  <c r="O3793" i="12"/>
  <c r="N3793" i="12"/>
  <c r="X3792" i="12"/>
  <c r="U3792" i="12"/>
  <c r="T3792" i="12"/>
  <c r="S3792" i="12"/>
  <c r="R3792" i="12"/>
  <c r="Q3792" i="12"/>
  <c r="P3792" i="12"/>
  <c r="O3792" i="12"/>
  <c r="N3792" i="12"/>
  <c r="X3791" i="12"/>
  <c r="U3791" i="12"/>
  <c r="T3791" i="12"/>
  <c r="S3791" i="12"/>
  <c r="R3791" i="12"/>
  <c r="Q3791" i="12"/>
  <c r="P3791" i="12"/>
  <c r="O3791" i="12"/>
  <c r="N3791" i="12"/>
  <c r="X3790" i="12"/>
  <c r="U3790" i="12"/>
  <c r="T3790" i="12"/>
  <c r="S3790" i="12"/>
  <c r="R3790" i="12"/>
  <c r="Q3790" i="12"/>
  <c r="P3790" i="12"/>
  <c r="O3790" i="12"/>
  <c r="N3790" i="12"/>
  <c r="X3789" i="12"/>
  <c r="U3789" i="12"/>
  <c r="T3789" i="12"/>
  <c r="S3789" i="12"/>
  <c r="R3789" i="12"/>
  <c r="Q3789" i="12"/>
  <c r="P3789" i="12"/>
  <c r="O3789" i="12"/>
  <c r="N3789" i="12"/>
  <c r="X3788" i="12"/>
  <c r="U3788" i="12"/>
  <c r="T3788" i="12"/>
  <c r="S3788" i="12"/>
  <c r="R3788" i="12"/>
  <c r="Q3788" i="12"/>
  <c r="P3788" i="12"/>
  <c r="O3788" i="12"/>
  <c r="N3788" i="12"/>
  <c r="X3787" i="12"/>
  <c r="U3787" i="12"/>
  <c r="T3787" i="12"/>
  <c r="S3787" i="12"/>
  <c r="R3787" i="12"/>
  <c r="Q3787" i="12"/>
  <c r="P3787" i="12"/>
  <c r="O3787" i="12"/>
  <c r="N3787" i="12"/>
  <c r="X3786" i="12"/>
  <c r="U3786" i="12"/>
  <c r="T3786" i="12"/>
  <c r="S3786" i="12"/>
  <c r="R3786" i="12"/>
  <c r="Q3786" i="12"/>
  <c r="P3786" i="12"/>
  <c r="O3786" i="12"/>
  <c r="N3786" i="12"/>
  <c r="X3785" i="12"/>
  <c r="U3785" i="12"/>
  <c r="T3785" i="12"/>
  <c r="S3785" i="12"/>
  <c r="R3785" i="12"/>
  <c r="Q3785" i="12"/>
  <c r="P3785" i="12"/>
  <c r="O3785" i="12"/>
  <c r="N3785" i="12"/>
  <c r="X3784" i="12"/>
  <c r="U3784" i="12"/>
  <c r="T3784" i="12"/>
  <c r="S3784" i="12"/>
  <c r="R3784" i="12"/>
  <c r="Q3784" i="12"/>
  <c r="P3784" i="12"/>
  <c r="O3784" i="12"/>
  <c r="N3784" i="12"/>
  <c r="X3783" i="12"/>
  <c r="U3783" i="12"/>
  <c r="T3783" i="12"/>
  <c r="S3783" i="12"/>
  <c r="R3783" i="12"/>
  <c r="Q3783" i="12"/>
  <c r="P3783" i="12"/>
  <c r="O3783" i="12"/>
  <c r="N3783" i="12"/>
  <c r="X3782" i="12"/>
  <c r="U3782" i="12"/>
  <c r="T3782" i="12"/>
  <c r="S3782" i="12"/>
  <c r="R3782" i="12"/>
  <c r="Q3782" i="12"/>
  <c r="P3782" i="12"/>
  <c r="O3782" i="12"/>
  <c r="N3782" i="12"/>
  <c r="X3781" i="12"/>
  <c r="U3781" i="12"/>
  <c r="T3781" i="12"/>
  <c r="S3781" i="12"/>
  <c r="R3781" i="12"/>
  <c r="Q3781" i="12"/>
  <c r="P3781" i="12"/>
  <c r="O3781" i="12"/>
  <c r="N3781" i="12"/>
  <c r="X3780" i="12"/>
  <c r="U3780" i="12"/>
  <c r="T3780" i="12"/>
  <c r="S3780" i="12"/>
  <c r="R3780" i="12"/>
  <c r="Q3780" i="12"/>
  <c r="P3780" i="12"/>
  <c r="O3780" i="12"/>
  <c r="N3780" i="12"/>
  <c r="X3779" i="12"/>
  <c r="U3779" i="12"/>
  <c r="T3779" i="12"/>
  <c r="S3779" i="12"/>
  <c r="R3779" i="12"/>
  <c r="Q3779" i="12"/>
  <c r="P3779" i="12"/>
  <c r="O3779" i="12"/>
  <c r="N3779" i="12"/>
  <c r="X3778" i="12"/>
  <c r="U3778" i="12"/>
  <c r="T3778" i="12"/>
  <c r="S3778" i="12"/>
  <c r="R3778" i="12"/>
  <c r="Q3778" i="12"/>
  <c r="P3778" i="12"/>
  <c r="O3778" i="12"/>
  <c r="N3778" i="12"/>
  <c r="X3777" i="12"/>
  <c r="U3777" i="12"/>
  <c r="T3777" i="12"/>
  <c r="S3777" i="12"/>
  <c r="R3777" i="12"/>
  <c r="Q3777" i="12"/>
  <c r="P3777" i="12"/>
  <c r="O3777" i="12"/>
  <c r="N3777" i="12"/>
  <c r="X3776" i="12"/>
  <c r="U3776" i="12"/>
  <c r="T3776" i="12"/>
  <c r="S3776" i="12"/>
  <c r="R3776" i="12"/>
  <c r="Q3776" i="12"/>
  <c r="P3776" i="12"/>
  <c r="O3776" i="12"/>
  <c r="N3776" i="12"/>
  <c r="X3775" i="12"/>
  <c r="U3775" i="12"/>
  <c r="T3775" i="12"/>
  <c r="S3775" i="12"/>
  <c r="R3775" i="12"/>
  <c r="Q3775" i="12"/>
  <c r="P3775" i="12"/>
  <c r="O3775" i="12"/>
  <c r="N3775" i="12"/>
  <c r="X3774" i="12"/>
  <c r="U3774" i="12"/>
  <c r="T3774" i="12"/>
  <c r="S3774" i="12"/>
  <c r="R3774" i="12"/>
  <c r="Q3774" i="12"/>
  <c r="P3774" i="12"/>
  <c r="O3774" i="12"/>
  <c r="N3774" i="12"/>
  <c r="X3773" i="12"/>
  <c r="U3773" i="12"/>
  <c r="T3773" i="12"/>
  <c r="S3773" i="12"/>
  <c r="R3773" i="12"/>
  <c r="Q3773" i="12"/>
  <c r="P3773" i="12"/>
  <c r="O3773" i="12"/>
  <c r="N3773" i="12"/>
  <c r="X3772" i="12"/>
  <c r="U3772" i="12"/>
  <c r="T3772" i="12"/>
  <c r="S3772" i="12"/>
  <c r="R3772" i="12"/>
  <c r="Q3772" i="12"/>
  <c r="P3772" i="12"/>
  <c r="O3772" i="12"/>
  <c r="N3772" i="12"/>
  <c r="X3771" i="12"/>
  <c r="U3771" i="12"/>
  <c r="T3771" i="12"/>
  <c r="S3771" i="12"/>
  <c r="R3771" i="12"/>
  <c r="Q3771" i="12"/>
  <c r="P3771" i="12"/>
  <c r="O3771" i="12"/>
  <c r="N3771" i="12"/>
  <c r="X3770" i="12"/>
  <c r="U3770" i="12"/>
  <c r="T3770" i="12"/>
  <c r="S3770" i="12"/>
  <c r="R3770" i="12"/>
  <c r="Q3770" i="12"/>
  <c r="P3770" i="12"/>
  <c r="O3770" i="12"/>
  <c r="N3770" i="12"/>
  <c r="X3769" i="12"/>
  <c r="U3769" i="12"/>
  <c r="T3769" i="12"/>
  <c r="S3769" i="12"/>
  <c r="R3769" i="12"/>
  <c r="Q3769" i="12"/>
  <c r="P3769" i="12"/>
  <c r="O3769" i="12"/>
  <c r="N3769" i="12"/>
  <c r="X3768" i="12"/>
  <c r="U3768" i="12"/>
  <c r="T3768" i="12"/>
  <c r="S3768" i="12"/>
  <c r="R3768" i="12"/>
  <c r="Q3768" i="12"/>
  <c r="P3768" i="12"/>
  <c r="O3768" i="12"/>
  <c r="N3768" i="12"/>
  <c r="X3767" i="12"/>
  <c r="U3767" i="12"/>
  <c r="T3767" i="12"/>
  <c r="S3767" i="12"/>
  <c r="R3767" i="12"/>
  <c r="Q3767" i="12"/>
  <c r="P3767" i="12"/>
  <c r="O3767" i="12"/>
  <c r="N3767" i="12"/>
  <c r="X3766" i="12"/>
  <c r="U3766" i="12"/>
  <c r="T3766" i="12"/>
  <c r="S3766" i="12"/>
  <c r="R3766" i="12"/>
  <c r="Q3766" i="12"/>
  <c r="P3766" i="12"/>
  <c r="O3766" i="12"/>
  <c r="N3766" i="12"/>
  <c r="X3765" i="12"/>
  <c r="U3765" i="12"/>
  <c r="T3765" i="12"/>
  <c r="S3765" i="12"/>
  <c r="R3765" i="12"/>
  <c r="Q3765" i="12"/>
  <c r="P3765" i="12"/>
  <c r="O3765" i="12"/>
  <c r="N3765" i="12"/>
  <c r="X3764" i="12"/>
  <c r="U3764" i="12"/>
  <c r="T3764" i="12"/>
  <c r="S3764" i="12"/>
  <c r="R3764" i="12"/>
  <c r="Q3764" i="12"/>
  <c r="P3764" i="12"/>
  <c r="O3764" i="12"/>
  <c r="N3764" i="12"/>
  <c r="X3763" i="12"/>
  <c r="U3763" i="12"/>
  <c r="T3763" i="12"/>
  <c r="S3763" i="12"/>
  <c r="R3763" i="12"/>
  <c r="Q3763" i="12"/>
  <c r="P3763" i="12"/>
  <c r="O3763" i="12"/>
  <c r="N3763" i="12"/>
  <c r="X3762" i="12"/>
  <c r="U3762" i="12"/>
  <c r="T3762" i="12"/>
  <c r="S3762" i="12"/>
  <c r="R3762" i="12"/>
  <c r="Q3762" i="12"/>
  <c r="P3762" i="12"/>
  <c r="O3762" i="12"/>
  <c r="N3762" i="12"/>
  <c r="X3761" i="12"/>
  <c r="U3761" i="12"/>
  <c r="T3761" i="12"/>
  <c r="S3761" i="12"/>
  <c r="R3761" i="12"/>
  <c r="Q3761" i="12"/>
  <c r="P3761" i="12"/>
  <c r="O3761" i="12"/>
  <c r="N3761" i="12"/>
  <c r="X3760" i="12"/>
  <c r="U3760" i="12"/>
  <c r="T3760" i="12"/>
  <c r="S3760" i="12"/>
  <c r="R3760" i="12"/>
  <c r="Q3760" i="12"/>
  <c r="P3760" i="12"/>
  <c r="O3760" i="12"/>
  <c r="N3760" i="12"/>
  <c r="X3759" i="12"/>
  <c r="U3759" i="12"/>
  <c r="T3759" i="12"/>
  <c r="S3759" i="12"/>
  <c r="R3759" i="12"/>
  <c r="Q3759" i="12"/>
  <c r="P3759" i="12"/>
  <c r="O3759" i="12"/>
  <c r="N3759" i="12"/>
  <c r="X3758" i="12"/>
  <c r="U3758" i="12"/>
  <c r="T3758" i="12"/>
  <c r="S3758" i="12"/>
  <c r="R3758" i="12"/>
  <c r="Q3758" i="12"/>
  <c r="P3758" i="12"/>
  <c r="O3758" i="12"/>
  <c r="N3758" i="12"/>
  <c r="X3757" i="12"/>
  <c r="U3757" i="12"/>
  <c r="T3757" i="12"/>
  <c r="S3757" i="12"/>
  <c r="R3757" i="12"/>
  <c r="Q3757" i="12"/>
  <c r="P3757" i="12"/>
  <c r="O3757" i="12"/>
  <c r="N3757" i="12"/>
  <c r="X3756" i="12"/>
  <c r="U3756" i="12"/>
  <c r="T3756" i="12"/>
  <c r="S3756" i="12"/>
  <c r="R3756" i="12"/>
  <c r="Q3756" i="12"/>
  <c r="P3756" i="12"/>
  <c r="O3756" i="12"/>
  <c r="N3756" i="12"/>
  <c r="X3755" i="12"/>
  <c r="U3755" i="12"/>
  <c r="T3755" i="12"/>
  <c r="S3755" i="12"/>
  <c r="R3755" i="12"/>
  <c r="Q3755" i="12"/>
  <c r="P3755" i="12"/>
  <c r="O3755" i="12"/>
  <c r="N3755" i="12"/>
  <c r="X3754" i="12"/>
  <c r="U3754" i="12"/>
  <c r="T3754" i="12"/>
  <c r="S3754" i="12"/>
  <c r="R3754" i="12"/>
  <c r="Q3754" i="12"/>
  <c r="P3754" i="12"/>
  <c r="O3754" i="12"/>
  <c r="N3754" i="12"/>
  <c r="X3753" i="12"/>
  <c r="U3753" i="12"/>
  <c r="T3753" i="12"/>
  <c r="S3753" i="12"/>
  <c r="R3753" i="12"/>
  <c r="Q3753" i="12"/>
  <c r="P3753" i="12"/>
  <c r="O3753" i="12"/>
  <c r="N3753" i="12"/>
  <c r="X3752" i="12"/>
  <c r="U3752" i="12"/>
  <c r="T3752" i="12"/>
  <c r="S3752" i="12"/>
  <c r="R3752" i="12"/>
  <c r="Q3752" i="12"/>
  <c r="P3752" i="12"/>
  <c r="O3752" i="12"/>
  <c r="N3752" i="12"/>
  <c r="X3751" i="12"/>
  <c r="U3751" i="12"/>
  <c r="T3751" i="12"/>
  <c r="S3751" i="12"/>
  <c r="R3751" i="12"/>
  <c r="Q3751" i="12"/>
  <c r="P3751" i="12"/>
  <c r="O3751" i="12"/>
  <c r="N3751" i="12"/>
  <c r="X3750" i="12"/>
  <c r="U3750" i="12"/>
  <c r="T3750" i="12"/>
  <c r="S3750" i="12"/>
  <c r="R3750" i="12"/>
  <c r="Q3750" i="12"/>
  <c r="P3750" i="12"/>
  <c r="O3750" i="12"/>
  <c r="N3750" i="12"/>
  <c r="X3749" i="12"/>
  <c r="U3749" i="12"/>
  <c r="T3749" i="12"/>
  <c r="S3749" i="12"/>
  <c r="R3749" i="12"/>
  <c r="Q3749" i="12"/>
  <c r="P3749" i="12"/>
  <c r="O3749" i="12"/>
  <c r="N3749" i="12"/>
  <c r="X3748" i="12"/>
  <c r="U3748" i="12"/>
  <c r="T3748" i="12"/>
  <c r="S3748" i="12"/>
  <c r="R3748" i="12"/>
  <c r="Q3748" i="12"/>
  <c r="P3748" i="12"/>
  <c r="O3748" i="12"/>
  <c r="N3748" i="12"/>
  <c r="X3747" i="12"/>
  <c r="U3747" i="12"/>
  <c r="T3747" i="12"/>
  <c r="S3747" i="12"/>
  <c r="R3747" i="12"/>
  <c r="Q3747" i="12"/>
  <c r="P3747" i="12"/>
  <c r="O3747" i="12"/>
  <c r="N3747" i="12"/>
  <c r="X3746" i="12"/>
  <c r="U3746" i="12"/>
  <c r="T3746" i="12"/>
  <c r="S3746" i="12"/>
  <c r="R3746" i="12"/>
  <c r="Q3746" i="12"/>
  <c r="P3746" i="12"/>
  <c r="O3746" i="12"/>
  <c r="N3746" i="12"/>
  <c r="X3745" i="12"/>
  <c r="U3745" i="12"/>
  <c r="T3745" i="12"/>
  <c r="S3745" i="12"/>
  <c r="R3745" i="12"/>
  <c r="Q3745" i="12"/>
  <c r="P3745" i="12"/>
  <c r="O3745" i="12"/>
  <c r="N3745" i="12"/>
  <c r="X3744" i="12"/>
  <c r="U3744" i="12"/>
  <c r="T3744" i="12"/>
  <c r="S3744" i="12"/>
  <c r="R3744" i="12"/>
  <c r="Q3744" i="12"/>
  <c r="P3744" i="12"/>
  <c r="O3744" i="12"/>
  <c r="N3744" i="12"/>
  <c r="X3743" i="12"/>
  <c r="U3743" i="12"/>
  <c r="T3743" i="12"/>
  <c r="S3743" i="12"/>
  <c r="R3743" i="12"/>
  <c r="Q3743" i="12"/>
  <c r="P3743" i="12"/>
  <c r="O3743" i="12"/>
  <c r="N3743" i="12"/>
  <c r="X3742" i="12"/>
  <c r="U3742" i="12"/>
  <c r="T3742" i="12"/>
  <c r="S3742" i="12"/>
  <c r="R3742" i="12"/>
  <c r="Q3742" i="12"/>
  <c r="P3742" i="12"/>
  <c r="O3742" i="12"/>
  <c r="N3742" i="12"/>
  <c r="X3741" i="12"/>
  <c r="U3741" i="12"/>
  <c r="T3741" i="12"/>
  <c r="S3741" i="12"/>
  <c r="R3741" i="12"/>
  <c r="Q3741" i="12"/>
  <c r="P3741" i="12"/>
  <c r="O3741" i="12"/>
  <c r="N3741" i="12"/>
  <c r="X3740" i="12"/>
  <c r="U3740" i="12"/>
  <c r="T3740" i="12"/>
  <c r="S3740" i="12"/>
  <c r="R3740" i="12"/>
  <c r="Q3740" i="12"/>
  <c r="P3740" i="12"/>
  <c r="O3740" i="12"/>
  <c r="N3740" i="12"/>
  <c r="X3739" i="12"/>
  <c r="U3739" i="12"/>
  <c r="T3739" i="12"/>
  <c r="S3739" i="12"/>
  <c r="R3739" i="12"/>
  <c r="Q3739" i="12"/>
  <c r="P3739" i="12"/>
  <c r="O3739" i="12"/>
  <c r="N3739" i="12"/>
  <c r="X3738" i="12"/>
  <c r="U3738" i="12"/>
  <c r="T3738" i="12"/>
  <c r="S3738" i="12"/>
  <c r="R3738" i="12"/>
  <c r="Q3738" i="12"/>
  <c r="P3738" i="12"/>
  <c r="O3738" i="12"/>
  <c r="N3738" i="12"/>
  <c r="X3737" i="12"/>
  <c r="U3737" i="12"/>
  <c r="T3737" i="12"/>
  <c r="S3737" i="12"/>
  <c r="R3737" i="12"/>
  <c r="Q3737" i="12"/>
  <c r="P3737" i="12"/>
  <c r="O3737" i="12"/>
  <c r="N3737" i="12"/>
  <c r="X3736" i="12"/>
  <c r="U3736" i="12"/>
  <c r="T3736" i="12"/>
  <c r="S3736" i="12"/>
  <c r="R3736" i="12"/>
  <c r="Q3736" i="12"/>
  <c r="P3736" i="12"/>
  <c r="O3736" i="12"/>
  <c r="N3736" i="12"/>
  <c r="X3735" i="12"/>
  <c r="U3735" i="12"/>
  <c r="T3735" i="12"/>
  <c r="S3735" i="12"/>
  <c r="R3735" i="12"/>
  <c r="Q3735" i="12"/>
  <c r="P3735" i="12"/>
  <c r="O3735" i="12"/>
  <c r="N3735" i="12"/>
  <c r="X3734" i="12"/>
  <c r="U3734" i="12"/>
  <c r="T3734" i="12"/>
  <c r="S3734" i="12"/>
  <c r="R3734" i="12"/>
  <c r="Q3734" i="12"/>
  <c r="P3734" i="12"/>
  <c r="O3734" i="12"/>
  <c r="N3734" i="12"/>
  <c r="X3733" i="12"/>
  <c r="U3733" i="12"/>
  <c r="T3733" i="12"/>
  <c r="S3733" i="12"/>
  <c r="R3733" i="12"/>
  <c r="Q3733" i="12"/>
  <c r="P3733" i="12"/>
  <c r="O3733" i="12"/>
  <c r="N3733" i="12"/>
  <c r="X3732" i="12"/>
  <c r="U3732" i="12"/>
  <c r="T3732" i="12"/>
  <c r="S3732" i="12"/>
  <c r="R3732" i="12"/>
  <c r="Q3732" i="12"/>
  <c r="P3732" i="12"/>
  <c r="O3732" i="12"/>
  <c r="N3732" i="12"/>
  <c r="X3731" i="12"/>
  <c r="U3731" i="12"/>
  <c r="T3731" i="12"/>
  <c r="S3731" i="12"/>
  <c r="R3731" i="12"/>
  <c r="Q3731" i="12"/>
  <c r="P3731" i="12"/>
  <c r="O3731" i="12"/>
  <c r="N3731" i="12"/>
  <c r="X3730" i="12"/>
  <c r="U3730" i="12"/>
  <c r="T3730" i="12"/>
  <c r="S3730" i="12"/>
  <c r="R3730" i="12"/>
  <c r="Q3730" i="12"/>
  <c r="P3730" i="12"/>
  <c r="O3730" i="12"/>
  <c r="N3730" i="12"/>
  <c r="X3729" i="12"/>
  <c r="U3729" i="12"/>
  <c r="T3729" i="12"/>
  <c r="S3729" i="12"/>
  <c r="R3729" i="12"/>
  <c r="Q3729" i="12"/>
  <c r="P3729" i="12"/>
  <c r="O3729" i="12"/>
  <c r="N3729" i="12"/>
  <c r="X3728" i="12"/>
  <c r="U3728" i="12"/>
  <c r="T3728" i="12"/>
  <c r="S3728" i="12"/>
  <c r="R3728" i="12"/>
  <c r="Q3728" i="12"/>
  <c r="P3728" i="12"/>
  <c r="O3728" i="12"/>
  <c r="N3728" i="12"/>
  <c r="X3727" i="12"/>
  <c r="U3727" i="12"/>
  <c r="T3727" i="12"/>
  <c r="S3727" i="12"/>
  <c r="R3727" i="12"/>
  <c r="Q3727" i="12"/>
  <c r="P3727" i="12"/>
  <c r="O3727" i="12"/>
  <c r="N3727" i="12"/>
  <c r="X3726" i="12"/>
  <c r="U3726" i="12"/>
  <c r="T3726" i="12"/>
  <c r="S3726" i="12"/>
  <c r="R3726" i="12"/>
  <c r="Q3726" i="12"/>
  <c r="P3726" i="12"/>
  <c r="O3726" i="12"/>
  <c r="N3726" i="12"/>
  <c r="X3725" i="12"/>
  <c r="U3725" i="12"/>
  <c r="T3725" i="12"/>
  <c r="S3725" i="12"/>
  <c r="R3725" i="12"/>
  <c r="Q3725" i="12"/>
  <c r="P3725" i="12"/>
  <c r="O3725" i="12"/>
  <c r="N3725" i="12"/>
  <c r="X3724" i="12"/>
  <c r="U3724" i="12"/>
  <c r="T3724" i="12"/>
  <c r="S3724" i="12"/>
  <c r="R3724" i="12"/>
  <c r="Q3724" i="12"/>
  <c r="P3724" i="12"/>
  <c r="O3724" i="12"/>
  <c r="N3724" i="12"/>
  <c r="X3723" i="12"/>
  <c r="U3723" i="12"/>
  <c r="T3723" i="12"/>
  <c r="S3723" i="12"/>
  <c r="R3723" i="12"/>
  <c r="Q3723" i="12"/>
  <c r="P3723" i="12"/>
  <c r="O3723" i="12"/>
  <c r="N3723" i="12"/>
  <c r="X3722" i="12"/>
  <c r="U3722" i="12"/>
  <c r="T3722" i="12"/>
  <c r="S3722" i="12"/>
  <c r="R3722" i="12"/>
  <c r="Q3722" i="12"/>
  <c r="P3722" i="12"/>
  <c r="O3722" i="12"/>
  <c r="N3722" i="12"/>
  <c r="X3721" i="12"/>
  <c r="U3721" i="12"/>
  <c r="T3721" i="12"/>
  <c r="S3721" i="12"/>
  <c r="R3721" i="12"/>
  <c r="Q3721" i="12"/>
  <c r="P3721" i="12"/>
  <c r="O3721" i="12"/>
  <c r="N3721" i="12"/>
  <c r="X3720" i="12"/>
  <c r="U3720" i="12"/>
  <c r="T3720" i="12"/>
  <c r="S3720" i="12"/>
  <c r="R3720" i="12"/>
  <c r="Q3720" i="12"/>
  <c r="P3720" i="12"/>
  <c r="O3720" i="12"/>
  <c r="N3720" i="12"/>
  <c r="X3719" i="12"/>
  <c r="U3719" i="12"/>
  <c r="T3719" i="12"/>
  <c r="S3719" i="12"/>
  <c r="R3719" i="12"/>
  <c r="Q3719" i="12"/>
  <c r="P3719" i="12"/>
  <c r="O3719" i="12"/>
  <c r="N3719" i="12"/>
  <c r="X3718" i="12"/>
  <c r="U3718" i="12"/>
  <c r="T3718" i="12"/>
  <c r="S3718" i="12"/>
  <c r="R3718" i="12"/>
  <c r="Q3718" i="12"/>
  <c r="P3718" i="12"/>
  <c r="O3718" i="12"/>
  <c r="N3718" i="12"/>
  <c r="X3717" i="12"/>
  <c r="U3717" i="12"/>
  <c r="T3717" i="12"/>
  <c r="S3717" i="12"/>
  <c r="R3717" i="12"/>
  <c r="Q3717" i="12"/>
  <c r="P3717" i="12"/>
  <c r="O3717" i="12"/>
  <c r="N3717" i="12"/>
  <c r="X3716" i="12"/>
  <c r="U3716" i="12"/>
  <c r="T3716" i="12"/>
  <c r="S3716" i="12"/>
  <c r="R3716" i="12"/>
  <c r="Q3716" i="12"/>
  <c r="P3716" i="12"/>
  <c r="O3716" i="12"/>
  <c r="N3716" i="12"/>
  <c r="X3715" i="12"/>
  <c r="U3715" i="12"/>
  <c r="T3715" i="12"/>
  <c r="S3715" i="12"/>
  <c r="R3715" i="12"/>
  <c r="Q3715" i="12"/>
  <c r="P3715" i="12"/>
  <c r="O3715" i="12"/>
  <c r="N3715" i="12"/>
  <c r="X3714" i="12"/>
  <c r="U3714" i="12"/>
  <c r="T3714" i="12"/>
  <c r="S3714" i="12"/>
  <c r="R3714" i="12"/>
  <c r="Q3714" i="12"/>
  <c r="P3714" i="12"/>
  <c r="O3714" i="12"/>
  <c r="N3714" i="12"/>
  <c r="X3713" i="12"/>
  <c r="U3713" i="12"/>
  <c r="T3713" i="12"/>
  <c r="S3713" i="12"/>
  <c r="R3713" i="12"/>
  <c r="Q3713" i="12"/>
  <c r="P3713" i="12"/>
  <c r="O3713" i="12"/>
  <c r="N3713" i="12"/>
  <c r="X3712" i="12"/>
  <c r="U3712" i="12"/>
  <c r="T3712" i="12"/>
  <c r="S3712" i="12"/>
  <c r="R3712" i="12"/>
  <c r="Q3712" i="12"/>
  <c r="P3712" i="12"/>
  <c r="O3712" i="12"/>
  <c r="N3712" i="12"/>
  <c r="X3711" i="12"/>
  <c r="U3711" i="12"/>
  <c r="T3711" i="12"/>
  <c r="S3711" i="12"/>
  <c r="R3711" i="12"/>
  <c r="Q3711" i="12"/>
  <c r="P3711" i="12"/>
  <c r="O3711" i="12"/>
  <c r="N3711" i="12"/>
  <c r="X3710" i="12"/>
  <c r="U3710" i="12"/>
  <c r="T3710" i="12"/>
  <c r="S3710" i="12"/>
  <c r="R3710" i="12"/>
  <c r="Q3710" i="12"/>
  <c r="P3710" i="12"/>
  <c r="O3710" i="12"/>
  <c r="N3710" i="12"/>
  <c r="X3709" i="12"/>
  <c r="U3709" i="12"/>
  <c r="T3709" i="12"/>
  <c r="S3709" i="12"/>
  <c r="R3709" i="12"/>
  <c r="Q3709" i="12"/>
  <c r="P3709" i="12"/>
  <c r="O3709" i="12"/>
  <c r="N3709" i="12"/>
  <c r="X3708" i="12"/>
  <c r="U3708" i="12"/>
  <c r="T3708" i="12"/>
  <c r="S3708" i="12"/>
  <c r="R3708" i="12"/>
  <c r="Q3708" i="12"/>
  <c r="P3708" i="12"/>
  <c r="O3708" i="12"/>
  <c r="N3708" i="12"/>
  <c r="X3707" i="12"/>
  <c r="U3707" i="12"/>
  <c r="T3707" i="12"/>
  <c r="S3707" i="12"/>
  <c r="R3707" i="12"/>
  <c r="Q3707" i="12"/>
  <c r="P3707" i="12"/>
  <c r="O3707" i="12"/>
  <c r="N3707" i="12"/>
  <c r="X3706" i="12"/>
  <c r="U3706" i="12"/>
  <c r="T3706" i="12"/>
  <c r="S3706" i="12"/>
  <c r="R3706" i="12"/>
  <c r="Q3706" i="12"/>
  <c r="P3706" i="12"/>
  <c r="O3706" i="12"/>
  <c r="N3706" i="12"/>
  <c r="X3705" i="12"/>
  <c r="U3705" i="12"/>
  <c r="T3705" i="12"/>
  <c r="S3705" i="12"/>
  <c r="R3705" i="12"/>
  <c r="Q3705" i="12"/>
  <c r="P3705" i="12"/>
  <c r="O3705" i="12"/>
  <c r="N3705" i="12"/>
  <c r="X3704" i="12"/>
  <c r="U3704" i="12"/>
  <c r="T3704" i="12"/>
  <c r="S3704" i="12"/>
  <c r="R3704" i="12"/>
  <c r="Q3704" i="12"/>
  <c r="P3704" i="12"/>
  <c r="O3704" i="12"/>
  <c r="N3704" i="12"/>
  <c r="X3703" i="12"/>
  <c r="U3703" i="12"/>
  <c r="T3703" i="12"/>
  <c r="S3703" i="12"/>
  <c r="R3703" i="12"/>
  <c r="Q3703" i="12"/>
  <c r="P3703" i="12"/>
  <c r="O3703" i="12"/>
  <c r="N3703" i="12"/>
  <c r="X3702" i="12"/>
  <c r="U3702" i="12"/>
  <c r="T3702" i="12"/>
  <c r="S3702" i="12"/>
  <c r="R3702" i="12"/>
  <c r="Q3702" i="12"/>
  <c r="P3702" i="12"/>
  <c r="O3702" i="12"/>
  <c r="N3702" i="12"/>
  <c r="X3701" i="12"/>
  <c r="U3701" i="12"/>
  <c r="T3701" i="12"/>
  <c r="S3701" i="12"/>
  <c r="R3701" i="12"/>
  <c r="Q3701" i="12"/>
  <c r="P3701" i="12"/>
  <c r="O3701" i="12"/>
  <c r="N3701" i="12"/>
  <c r="X3700" i="12"/>
  <c r="U3700" i="12"/>
  <c r="T3700" i="12"/>
  <c r="S3700" i="12"/>
  <c r="R3700" i="12"/>
  <c r="Q3700" i="12"/>
  <c r="P3700" i="12"/>
  <c r="O3700" i="12"/>
  <c r="N3700" i="12"/>
  <c r="X3699" i="12"/>
  <c r="U3699" i="12"/>
  <c r="T3699" i="12"/>
  <c r="S3699" i="12"/>
  <c r="R3699" i="12"/>
  <c r="Q3699" i="12"/>
  <c r="P3699" i="12"/>
  <c r="O3699" i="12"/>
  <c r="N3699" i="12"/>
  <c r="X3698" i="12"/>
  <c r="U3698" i="12"/>
  <c r="T3698" i="12"/>
  <c r="S3698" i="12"/>
  <c r="R3698" i="12"/>
  <c r="Q3698" i="12"/>
  <c r="P3698" i="12"/>
  <c r="O3698" i="12"/>
  <c r="N3698" i="12"/>
  <c r="X3697" i="12"/>
  <c r="U3697" i="12"/>
  <c r="T3697" i="12"/>
  <c r="S3697" i="12"/>
  <c r="R3697" i="12"/>
  <c r="Q3697" i="12"/>
  <c r="P3697" i="12"/>
  <c r="O3697" i="12"/>
  <c r="N3697" i="12"/>
  <c r="X3696" i="12"/>
  <c r="U3696" i="12"/>
  <c r="T3696" i="12"/>
  <c r="S3696" i="12"/>
  <c r="R3696" i="12"/>
  <c r="Q3696" i="12"/>
  <c r="P3696" i="12"/>
  <c r="O3696" i="12"/>
  <c r="N3696" i="12"/>
  <c r="X3695" i="12"/>
  <c r="U3695" i="12"/>
  <c r="T3695" i="12"/>
  <c r="S3695" i="12"/>
  <c r="R3695" i="12"/>
  <c r="Q3695" i="12"/>
  <c r="P3695" i="12"/>
  <c r="O3695" i="12"/>
  <c r="N3695" i="12"/>
  <c r="X3694" i="12"/>
  <c r="U3694" i="12"/>
  <c r="T3694" i="12"/>
  <c r="S3694" i="12"/>
  <c r="R3694" i="12"/>
  <c r="Q3694" i="12"/>
  <c r="P3694" i="12"/>
  <c r="O3694" i="12"/>
  <c r="N3694" i="12"/>
  <c r="X3693" i="12"/>
  <c r="U3693" i="12"/>
  <c r="T3693" i="12"/>
  <c r="S3693" i="12"/>
  <c r="R3693" i="12"/>
  <c r="Q3693" i="12"/>
  <c r="P3693" i="12"/>
  <c r="O3693" i="12"/>
  <c r="N3693" i="12"/>
  <c r="X3692" i="12"/>
  <c r="U3692" i="12"/>
  <c r="T3692" i="12"/>
  <c r="S3692" i="12"/>
  <c r="R3692" i="12"/>
  <c r="Q3692" i="12"/>
  <c r="P3692" i="12"/>
  <c r="O3692" i="12"/>
  <c r="N3692" i="12"/>
  <c r="X3691" i="12"/>
  <c r="U3691" i="12"/>
  <c r="T3691" i="12"/>
  <c r="S3691" i="12"/>
  <c r="R3691" i="12"/>
  <c r="Q3691" i="12"/>
  <c r="P3691" i="12"/>
  <c r="O3691" i="12"/>
  <c r="N3691" i="12"/>
  <c r="X3690" i="12"/>
  <c r="U3690" i="12"/>
  <c r="T3690" i="12"/>
  <c r="S3690" i="12"/>
  <c r="R3690" i="12"/>
  <c r="Q3690" i="12"/>
  <c r="P3690" i="12"/>
  <c r="O3690" i="12"/>
  <c r="N3690" i="12"/>
  <c r="X3689" i="12"/>
  <c r="U3689" i="12"/>
  <c r="T3689" i="12"/>
  <c r="S3689" i="12"/>
  <c r="R3689" i="12"/>
  <c r="Q3689" i="12"/>
  <c r="P3689" i="12"/>
  <c r="O3689" i="12"/>
  <c r="N3689" i="12"/>
  <c r="X3688" i="12"/>
  <c r="U3688" i="12"/>
  <c r="T3688" i="12"/>
  <c r="S3688" i="12"/>
  <c r="R3688" i="12"/>
  <c r="Q3688" i="12"/>
  <c r="P3688" i="12"/>
  <c r="O3688" i="12"/>
  <c r="N3688" i="12"/>
  <c r="X3687" i="12"/>
  <c r="U3687" i="12"/>
  <c r="T3687" i="12"/>
  <c r="S3687" i="12"/>
  <c r="R3687" i="12"/>
  <c r="Q3687" i="12"/>
  <c r="P3687" i="12"/>
  <c r="O3687" i="12"/>
  <c r="N3687" i="12"/>
  <c r="X3686" i="12"/>
  <c r="U3686" i="12"/>
  <c r="T3686" i="12"/>
  <c r="S3686" i="12"/>
  <c r="R3686" i="12"/>
  <c r="Q3686" i="12"/>
  <c r="P3686" i="12"/>
  <c r="O3686" i="12"/>
  <c r="N3686" i="12"/>
  <c r="X3685" i="12"/>
  <c r="U3685" i="12"/>
  <c r="T3685" i="12"/>
  <c r="S3685" i="12"/>
  <c r="R3685" i="12"/>
  <c r="Q3685" i="12"/>
  <c r="P3685" i="12"/>
  <c r="O3685" i="12"/>
  <c r="N3685" i="12"/>
  <c r="X3684" i="12"/>
  <c r="U3684" i="12"/>
  <c r="T3684" i="12"/>
  <c r="S3684" i="12"/>
  <c r="R3684" i="12"/>
  <c r="Q3684" i="12"/>
  <c r="P3684" i="12"/>
  <c r="O3684" i="12"/>
  <c r="N3684" i="12"/>
  <c r="X3683" i="12"/>
  <c r="U3683" i="12"/>
  <c r="T3683" i="12"/>
  <c r="S3683" i="12"/>
  <c r="R3683" i="12"/>
  <c r="Q3683" i="12"/>
  <c r="P3683" i="12"/>
  <c r="O3683" i="12"/>
  <c r="N3683" i="12"/>
  <c r="X3682" i="12"/>
  <c r="U3682" i="12"/>
  <c r="T3682" i="12"/>
  <c r="S3682" i="12"/>
  <c r="R3682" i="12"/>
  <c r="Q3682" i="12"/>
  <c r="P3682" i="12"/>
  <c r="O3682" i="12"/>
  <c r="N3682" i="12"/>
  <c r="X3681" i="12"/>
  <c r="U3681" i="12"/>
  <c r="T3681" i="12"/>
  <c r="S3681" i="12"/>
  <c r="R3681" i="12"/>
  <c r="Q3681" i="12"/>
  <c r="P3681" i="12"/>
  <c r="O3681" i="12"/>
  <c r="N3681" i="12"/>
  <c r="X3680" i="12"/>
  <c r="U3680" i="12"/>
  <c r="T3680" i="12"/>
  <c r="S3680" i="12"/>
  <c r="R3680" i="12"/>
  <c r="Q3680" i="12"/>
  <c r="P3680" i="12"/>
  <c r="O3680" i="12"/>
  <c r="N3680" i="12"/>
  <c r="X3679" i="12"/>
  <c r="U3679" i="12"/>
  <c r="T3679" i="12"/>
  <c r="S3679" i="12"/>
  <c r="R3679" i="12"/>
  <c r="Q3679" i="12"/>
  <c r="P3679" i="12"/>
  <c r="O3679" i="12"/>
  <c r="N3679" i="12"/>
  <c r="X3678" i="12"/>
  <c r="U3678" i="12"/>
  <c r="T3678" i="12"/>
  <c r="S3678" i="12"/>
  <c r="R3678" i="12"/>
  <c r="Q3678" i="12"/>
  <c r="P3678" i="12"/>
  <c r="O3678" i="12"/>
  <c r="N3678" i="12"/>
  <c r="X3677" i="12"/>
  <c r="U3677" i="12"/>
  <c r="T3677" i="12"/>
  <c r="S3677" i="12"/>
  <c r="R3677" i="12"/>
  <c r="Q3677" i="12"/>
  <c r="P3677" i="12"/>
  <c r="O3677" i="12"/>
  <c r="N3677" i="12"/>
  <c r="X3676" i="12"/>
  <c r="U3676" i="12"/>
  <c r="T3676" i="12"/>
  <c r="S3676" i="12"/>
  <c r="R3676" i="12"/>
  <c r="Q3676" i="12"/>
  <c r="P3676" i="12"/>
  <c r="O3676" i="12"/>
  <c r="N3676" i="12"/>
  <c r="X3675" i="12"/>
  <c r="U3675" i="12"/>
  <c r="T3675" i="12"/>
  <c r="S3675" i="12"/>
  <c r="R3675" i="12"/>
  <c r="Q3675" i="12"/>
  <c r="P3675" i="12"/>
  <c r="O3675" i="12"/>
  <c r="N3675" i="12"/>
  <c r="X3674" i="12"/>
  <c r="U3674" i="12"/>
  <c r="T3674" i="12"/>
  <c r="S3674" i="12"/>
  <c r="R3674" i="12"/>
  <c r="Q3674" i="12"/>
  <c r="P3674" i="12"/>
  <c r="O3674" i="12"/>
  <c r="N3674" i="12"/>
  <c r="X3673" i="12"/>
  <c r="U3673" i="12"/>
  <c r="T3673" i="12"/>
  <c r="S3673" i="12"/>
  <c r="R3673" i="12"/>
  <c r="Q3673" i="12"/>
  <c r="P3673" i="12"/>
  <c r="O3673" i="12"/>
  <c r="N3673" i="12"/>
  <c r="X3672" i="12"/>
  <c r="U3672" i="12"/>
  <c r="T3672" i="12"/>
  <c r="S3672" i="12"/>
  <c r="R3672" i="12"/>
  <c r="Q3672" i="12"/>
  <c r="P3672" i="12"/>
  <c r="O3672" i="12"/>
  <c r="N3672" i="12"/>
  <c r="X3671" i="12"/>
  <c r="U3671" i="12"/>
  <c r="T3671" i="12"/>
  <c r="S3671" i="12"/>
  <c r="R3671" i="12"/>
  <c r="Q3671" i="12"/>
  <c r="P3671" i="12"/>
  <c r="O3671" i="12"/>
  <c r="N3671" i="12"/>
  <c r="X3670" i="12"/>
  <c r="U3670" i="12"/>
  <c r="T3670" i="12"/>
  <c r="S3670" i="12"/>
  <c r="R3670" i="12"/>
  <c r="Q3670" i="12"/>
  <c r="P3670" i="12"/>
  <c r="O3670" i="12"/>
  <c r="N3670" i="12"/>
  <c r="X3669" i="12"/>
  <c r="U3669" i="12"/>
  <c r="T3669" i="12"/>
  <c r="S3669" i="12"/>
  <c r="R3669" i="12"/>
  <c r="Q3669" i="12"/>
  <c r="P3669" i="12"/>
  <c r="O3669" i="12"/>
  <c r="N3669" i="12"/>
  <c r="X3668" i="12"/>
  <c r="U3668" i="12"/>
  <c r="T3668" i="12"/>
  <c r="S3668" i="12"/>
  <c r="R3668" i="12"/>
  <c r="Q3668" i="12"/>
  <c r="P3668" i="12"/>
  <c r="O3668" i="12"/>
  <c r="N3668" i="12"/>
  <c r="X3667" i="12"/>
  <c r="U3667" i="12"/>
  <c r="T3667" i="12"/>
  <c r="S3667" i="12"/>
  <c r="R3667" i="12"/>
  <c r="Q3667" i="12"/>
  <c r="P3667" i="12"/>
  <c r="O3667" i="12"/>
  <c r="N3667" i="12"/>
  <c r="X3666" i="12"/>
  <c r="U3666" i="12"/>
  <c r="T3666" i="12"/>
  <c r="S3666" i="12"/>
  <c r="R3666" i="12"/>
  <c r="Q3666" i="12"/>
  <c r="P3666" i="12"/>
  <c r="O3666" i="12"/>
  <c r="N3666" i="12"/>
  <c r="X3665" i="12"/>
  <c r="U3665" i="12"/>
  <c r="T3665" i="12"/>
  <c r="S3665" i="12"/>
  <c r="R3665" i="12"/>
  <c r="Q3665" i="12"/>
  <c r="P3665" i="12"/>
  <c r="O3665" i="12"/>
  <c r="N3665" i="12"/>
  <c r="X3664" i="12"/>
  <c r="U3664" i="12"/>
  <c r="T3664" i="12"/>
  <c r="S3664" i="12"/>
  <c r="R3664" i="12"/>
  <c r="Q3664" i="12"/>
  <c r="P3664" i="12"/>
  <c r="O3664" i="12"/>
  <c r="N3664" i="12"/>
  <c r="X3663" i="12"/>
  <c r="U3663" i="12"/>
  <c r="T3663" i="12"/>
  <c r="S3663" i="12"/>
  <c r="R3663" i="12"/>
  <c r="Q3663" i="12"/>
  <c r="P3663" i="12"/>
  <c r="O3663" i="12"/>
  <c r="N3663" i="12"/>
  <c r="X3662" i="12"/>
  <c r="U3662" i="12"/>
  <c r="T3662" i="12"/>
  <c r="S3662" i="12"/>
  <c r="R3662" i="12"/>
  <c r="Q3662" i="12"/>
  <c r="P3662" i="12"/>
  <c r="O3662" i="12"/>
  <c r="N3662" i="12"/>
  <c r="X3661" i="12"/>
  <c r="U3661" i="12"/>
  <c r="T3661" i="12"/>
  <c r="S3661" i="12"/>
  <c r="R3661" i="12"/>
  <c r="Q3661" i="12"/>
  <c r="P3661" i="12"/>
  <c r="O3661" i="12"/>
  <c r="N3661" i="12"/>
  <c r="X3660" i="12"/>
  <c r="U3660" i="12"/>
  <c r="T3660" i="12"/>
  <c r="S3660" i="12"/>
  <c r="R3660" i="12"/>
  <c r="Q3660" i="12"/>
  <c r="P3660" i="12"/>
  <c r="O3660" i="12"/>
  <c r="N3660" i="12"/>
  <c r="X3659" i="12"/>
  <c r="U3659" i="12"/>
  <c r="T3659" i="12"/>
  <c r="S3659" i="12"/>
  <c r="R3659" i="12"/>
  <c r="Q3659" i="12"/>
  <c r="P3659" i="12"/>
  <c r="O3659" i="12"/>
  <c r="N3659" i="12"/>
  <c r="X3658" i="12"/>
  <c r="U3658" i="12"/>
  <c r="T3658" i="12"/>
  <c r="S3658" i="12"/>
  <c r="R3658" i="12"/>
  <c r="Q3658" i="12"/>
  <c r="P3658" i="12"/>
  <c r="O3658" i="12"/>
  <c r="N3658" i="12"/>
  <c r="X3657" i="12"/>
  <c r="U3657" i="12"/>
  <c r="T3657" i="12"/>
  <c r="S3657" i="12"/>
  <c r="R3657" i="12"/>
  <c r="Q3657" i="12"/>
  <c r="P3657" i="12"/>
  <c r="O3657" i="12"/>
  <c r="N3657" i="12"/>
  <c r="X3656" i="12"/>
  <c r="U3656" i="12"/>
  <c r="T3656" i="12"/>
  <c r="S3656" i="12"/>
  <c r="R3656" i="12"/>
  <c r="Q3656" i="12"/>
  <c r="P3656" i="12"/>
  <c r="O3656" i="12"/>
  <c r="N3656" i="12"/>
  <c r="X3655" i="12"/>
  <c r="U3655" i="12"/>
  <c r="T3655" i="12"/>
  <c r="S3655" i="12"/>
  <c r="R3655" i="12"/>
  <c r="Q3655" i="12"/>
  <c r="P3655" i="12"/>
  <c r="O3655" i="12"/>
  <c r="N3655" i="12"/>
  <c r="X3654" i="12"/>
  <c r="U3654" i="12"/>
  <c r="T3654" i="12"/>
  <c r="S3654" i="12"/>
  <c r="R3654" i="12"/>
  <c r="Q3654" i="12"/>
  <c r="P3654" i="12"/>
  <c r="O3654" i="12"/>
  <c r="N3654" i="12"/>
  <c r="X3653" i="12"/>
  <c r="U3653" i="12"/>
  <c r="T3653" i="12"/>
  <c r="S3653" i="12"/>
  <c r="R3653" i="12"/>
  <c r="Q3653" i="12"/>
  <c r="P3653" i="12"/>
  <c r="O3653" i="12"/>
  <c r="N3653" i="12"/>
  <c r="X3652" i="12"/>
  <c r="U3652" i="12"/>
  <c r="T3652" i="12"/>
  <c r="S3652" i="12"/>
  <c r="R3652" i="12"/>
  <c r="Q3652" i="12"/>
  <c r="P3652" i="12"/>
  <c r="O3652" i="12"/>
  <c r="N3652" i="12"/>
  <c r="X3651" i="12"/>
  <c r="U3651" i="12"/>
  <c r="T3651" i="12"/>
  <c r="S3651" i="12"/>
  <c r="R3651" i="12"/>
  <c r="Q3651" i="12"/>
  <c r="P3651" i="12"/>
  <c r="O3651" i="12"/>
  <c r="N3651" i="12"/>
  <c r="X3650" i="12"/>
  <c r="U3650" i="12"/>
  <c r="T3650" i="12"/>
  <c r="S3650" i="12"/>
  <c r="R3650" i="12"/>
  <c r="Q3650" i="12"/>
  <c r="P3650" i="12"/>
  <c r="O3650" i="12"/>
  <c r="N3650" i="12"/>
  <c r="X3649" i="12"/>
  <c r="U3649" i="12"/>
  <c r="T3649" i="12"/>
  <c r="S3649" i="12"/>
  <c r="R3649" i="12"/>
  <c r="Q3649" i="12"/>
  <c r="P3649" i="12"/>
  <c r="O3649" i="12"/>
  <c r="N3649" i="12"/>
  <c r="X3648" i="12"/>
  <c r="U3648" i="12"/>
  <c r="T3648" i="12"/>
  <c r="S3648" i="12"/>
  <c r="R3648" i="12"/>
  <c r="Q3648" i="12"/>
  <c r="P3648" i="12"/>
  <c r="O3648" i="12"/>
  <c r="N3648" i="12"/>
  <c r="X3647" i="12"/>
  <c r="U3647" i="12"/>
  <c r="T3647" i="12"/>
  <c r="S3647" i="12"/>
  <c r="R3647" i="12"/>
  <c r="Q3647" i="12"/>
  <c r="P3647" i="12"/>
  <c r="O3647" i="12"/>
  <c r="N3647" i="12"/>
  <c r="X3646" i="12"/>
  <c r="U3646" i="12"/>
  <c r="T3646" i="12"/>
  <c r="S3646" i="12"/>
  <c r="R3646" i="12"/>
  <c r="Q3646" i="12"/>
  <c r="P3646" i="12"/>
  <c r="O3646" i="12"/>
  <c r="N3646" i="12"/>
  <c r="X3645" i="12"/>
  <c r="U3645" i="12"/>
  <c r="T3645" i="12"/>
  <c r="S3645" i="12"/>
  <c r="R3645" i="12"/>
  <c r="Q3645" i="12"/>
  <c r="P3645" i="12"/>
  <c r="O3645" i="12"/>
  <c r="N3645" i="12"/>
  <c r="X3644" i="12"/>
  <c r="U3644" i="12"/>
  <c r="T3644" i="12"/>
  <c r="S3644" i="12"/>
  <c r="R3644" i="12"/>
  <c r="Q3644" i="12"/>
  <c r="P3644" i="12"/>
  <c r="O3644" i="12"/>
  <c r="N3644" i="12"/>
  <c r="X3643" i="12"/>
  <c r="U3643" i="12"/>
  <c r="T3643" i="12"/>
  <c r="S3643" i="12"/>
  <c r="R3643" i="12"/>
  <c r="Q3643" i="12"/>
  <c r="P3643" i="12"/>
  <c r="O3643" i="12"/>
  <c r="N3643" i="12"/>
  <c r="X3642" i="12"/>
  <c r="U3642" i="12"/>
  <c r="T3642" i="12"/>
  <c r="S3642" i="12"/>
  <c r="R3642" i="12"/>
  <c r="Q3642" i="12"/>
  <c r="P3642" i="12"/>
  <c r="O3642" i="12"/>
  <c r="N3642" i="12"/>
  <c r="X3641" i="12"/>
  <c r="U3641" i="12"/>
  <c r="T3641" i="12"/>
  <c r="S3641" i="12"/>
  <c r="R3641" i="12"/>
  <c r="Q3641" i="12"/>
  <c r="P3641" i="12"/>
  <c r="O3641" i="12"/>
  <c r="N3641" i="12"/>
  <c r="X3640" i="12"/>
  <c r="U3640" i="12"/>
  <c r="T3640" i="12"/>
  <c r="S3640" i="12"/>
  <c r="R3640" i="12"/>
  <c r="Q3640" i="12"/>
  <c r="P3640" i="12"/>
  <c r="O3640" i="12"/>
  <c r="N3640" i="12"/>
  <c r="X3639" i="12"/>
  <c r="U3639" i="12"/>
  <c r="T3639" i="12"/>
  <c r="S3639" i="12"/>
  <c r="R3639" i="12"/>
  <c r="Q3639" i="12"/>
  <c r="P3639" i="12"/>
  <c r="O3639" i="12"/>
  <c r="N3639" i="12"/>
  <c r="X3638" i="12"/>
  <c r="U3638" i="12"/>
  <c r="T3638" i="12"/>
  <c r="S3638" i="12"/>
  <c r="R3638" i="12"/>
  <c r="Q3638" i="12"/>
  <c r="P3638" i="12"/>
  <c r="O3638" i="12"/>
  <c r="N3638" i="12"/>
  <c r="X3637" i="12"/>
  <c r="U3637" i="12"/>
  <c r="T3637" i="12"/>
  <c r="S3637" i="12"/>
  <c r="R3637" i="12"/>
  <c r="Q3637" i="12"/>
  <c r="P3637" i="12"/>
  <c r="O3637" i="12"/>
  <c r="N3637" i="12"/>
  <c r="X3636" i="12"/>
  <c r="U3636" i="12"/>
  <c r="T3636" i="12"/>
  <c r="S3636" i="12"/>
  <c r="R3636" i="12"/>
  <c r="Q3636" i="12"/>
  <c r="P3636" i="12"/>
  <c r="O3636" i="12"/>
  <c r="N3636" i="12"/>
  <c r="X3635" i="12"/>
  <c r="U3635" i="12"/>
  <c r="T3635" i="12"/>
  <c r="S3635" i="12"/>
  <c r="R3635" i="12"/>
  <c r="Q3635" i="12"/>
  <c r="P3635" i="12"/>
  <c r="O3635" i="12"/>
  <c r="N3635" i="12"/>
  <c r="X3634" i="12"/>
  <c r="U3634" i="12"/>
  <c r="T3634" i="12"/>
  <c r="S3634" i="12"/>
  <c r="R3634" i="12"/>
  <c r="Q3634" i="12"/>
  <c r="P3634" i="12"/>
  <c r="O3634" i="12"/>
  <c r="N3634" i="12"/>
  <c r="X3633" i="12"/>
  <c r="U3633" i="12"/>
  <c r="T3633" i="12"/>
  <c r="S3633" i="12"/>
  <c r="R3633" i="12"/>
  <c r="Q3633" i="12"/>
  <c r="P3633" i="12"/>
  <c r="O3633" i="12"/>
  <c r="N3633" i="12"/>
  <c r="X3632" i="12"/>
  <c r="U3632" i="12"/>
  <c r="T3632" i="12"/>
  <c r="S3632" i="12"/>
  <c r="R3632" i="12"/>
  <c r="Q3632" i="12"/>
  <c r="P3632" i="12"/>
  <c r="O3632" i="12"/>
  <c r="N3632" i="12"/>
  <c r="X3631" i="12"/>
  <c r="U3631" i="12"/>
  <c r="T3631" i="12"/>
  <c r="S3631" i="12"/>
  <c r="R3631" i="12"/>
  <c r="Q3631" i="12"/>
  <c r="P3631" i="12"/>
  <c r="O3631" i="12"/>
  <c r="N3631" i="12"/>
  <c r="X3630" i="12"/>
  <c r="U3630" i="12"/>
  <c r="T3630" i="12"/>
  <c r="S3630" i="12"/>
  <c r="R3630" i="12"/>
  <c r="Q3630" i="12"/>
  <c r="P3630" i="12"/>
  <c r="O3630" i="12"/>
  <c r="N3630" i="12"/>
  <c r="X3629" i="12"/>
  <c r="U3629" i="12"/>
  <c r="T3629" i="12"/>
  <c r="S3629" i="12"/>
  <c r="R3629" i="12"/>
  <c r="Q3629" i="12"/>
  <c r="P3629" i="12"/>
  <c r="O3629" i="12"/>
  <c r="N3629" i="12"/>
  <c r="X3628" i="12"/>
  <c r="U3628" i="12"/>
  <c r="T3628" i="12"/>
  <c r="S3628" i="12"/>
  <c r="R3628" i="12"/>
  <c r="Q3628" i="12"/>
  <c r="P3628" i="12"/>
  <c r="O3628" i="12"/>
  <c r="N3628" i="12"/>
  <c r="X3627" i="12"/>
  <c r="U3627" i="12"/>
  <c r="T3627" i="12"/>
  <c r="S3627" i="12"/>
  <c r="R3627" i="12"/>
  <c r="Q3627" i="12"/>
  <c r="P3627" i="12"/>
  <c r="O3627" i="12"/>
  <c r="N3627" i="12"/>
  <c r="X3626" i="12"/>
  <c r="U3626" i="12"/>
  <c r="T3626" i="12"/>
  <c r="S3626" i="12"/>
  <c r="R3626" i="12"/>
  <c r="Q3626" i="12"/>
  <c r="P3626" i="12"/>
  <c r="O3626" i="12"/>
  <c r="N3626" i="12"/>
  <c r="X3625" i="12"/>
  <c r="U3625" i="12"/>
  <c r="T3625" i="12"/>
  <c r="S3625" i="12"/>
  <c r="R3625" i="12"/>
  <c r="Q3625" i="12"/>
  <c r="P3625" i="12"/>
  <c r="O3625" i="12"/>
  <c r="N3625" i="12"/>
  <c r="X3624" i="12"/>
  <c r="U3624" i="12"/>
  <c r="T3624" i="12"/>
  <c r="S3624" i="12"/>
  <c r="R3624" i="12"/>
  <c r="Q3624" i="12"/>
  <c r="P3624" i="12"/>
  <c r="O3624" i="12"/>
  <c r="N3624" i="12"/>
  <c r="X3623" i="12"/>
  <c r="U3623" i="12"/>
  <c r="T3623" i="12"/>
  <c r="S3623" i="12"/>
  <c r="R3623" i="12"/>
  <c r="Q3623" i="12"/>
  <c r="P3623" i="12"/>
  <c r="O3623" i="12"/>
  <c r="N3623" i="12"/>
  <c r="X3622" i="12"/>
  <c r="U3622" i="12"/>
  <c r="T3622" i="12"/>
  <c r="S3622" i="12"/>
  <c r="R3622" i="12"/>
  <c r="Q3622" i="12"/>
  <c r="P3622" i="12"/>
  <c r="O3622" i="12"/>
  <c r="N3622" i="12"/>
  <c r="X3621" i="12"/>
  <c r="U3621" i="12"/>
  <c r="T3621" i="12"/>
  <c r="S3621" i="12"/>
  <c r="R3621" i="12"/>
  <c r="Q3621" i="12"/>
  <c r="P3621" i="12"/>
  <c r="O3621" i="12"/>
  <c r="N3621" i="12"/>
  <c r="X3620" i="12"/>
  <c r="U3620" i="12"/>
  <c r="T3620" i="12"/>
  <c r="S3620" i="12"/>
  <c r="R3620" i="12"/>
  <c r="Q3620" i="12"/>
  <c r="P3620" i="12"/>
  <c r="O3620" i="12"/>
  <c r="N3620" i="12"/>
  <c r="X3619" i="12"/>
  <c r="U3619" i="12"/>
  <c r="T3619" i="12"/>
  <c r="S3619" i="12"/>
  <c r="R3619" i="12"/>
  <c r="Q3619" i="12"/>
  <c r="P3619" i="12"/>
  <c r="O3619" i="12"/>
  <c r="N3619" i="12"/>
  <c r="X3618" i="12"/>
  <c r="U3618" i="12"/>
  <c r="T3618" i="12"/>
  <c r="S3618" i="12"/>
  <c r="R3618" i="12"/>
  <c r="Q3618" i="12"/>
  <c r="P3618" i="12"/>
  <c r="O3618" i="12"/>
  <c r="N3618" i="12"/>
  <c r="X3617" i="12"/>
  <c r="U3617" i="12"/>
  <c r="T3617" i="12"/>
  <c r="S3617" i="12"/>
  <c r="R3617" i="12"/>
  <c r="Q3617" i="12"/>
  <c r="P3617" i="12"/>
  <c r="O3617" i="12"/>
  <c r="N3617" i="12"/>
  <c r="X3616" i="12"/>
  <c r="U3616" i="12"/>
  <c r="T3616" i="12"/>
  <c r="S3616" i="12"/>
  <c r="R3616" i="12"/>
  <c r="Q3616" i="12"/>
  <c r="P3616" i="12"/>
  <c r="O3616" i="12"/>
  <c r="N3616" i="12"/>
  <c r="X3615" i="12"/>
  <c r="U3615" i="12"/>
  <c r="T3615" i="12"/>
  <c r="S3615" i="12"/>
  <c r="R3615" i="12"/>
  <c r="Q3615" i="12"/>
  <c r="P3615" i="12"/>
  <c r="O3615" i="12"/>
  <c r="N3615" i="12"/>
  <c r="X3614" i="12"/>
  <c r="U3614" i="12"/>
  <c r="T3614" i="12"/>
  <c r="S3614" i="12"/>
  <c r="R3614" i="12"/>
  <c r="Q3614" i="12"/>
  <c r="P3614" i="12"/>
  <c r="O3614" i="12"/>
  <c r="N3614" i="12"/>
  <c r="X3613" i="12"/>
  <c r="U3613" i="12"/>
  <c r="T3613" i="12"/>
  <c r="S3613" i="12"/>
  <c r="R3613" i="12"/>
  <c r="Q3613" i="12"/>
  <c r="P3613" i="12"/>
  <c r="O3613" i="12"/>
  <c r="N3613" i="12"/>
  <c r="X3612" i="12"/>
  <c r="U3612" i="12"/>
  <c r="T3612" i="12"/>
  <c r="S3612" i="12"/>
  <c r="R3612" i="12"/>
  <c r="Q3612" i="12"/>
  <c r="P3612" i="12"/>
  <c r="O3612" i="12"/>
  <c r="N3612" i="12"/>
  <c r="X3611" i="12"/>
  <c r="U3611" i="12"/>
  <c r="T3611" i="12"/>
  <c r="S3611" i="12"/>
  <c r="R3611" i="12"/>
  <c r="Q3611" i="12"/>
  <c r="P3611" i="12"/>
  <c r="O3611" i="12"/>
  <c r="N3611" i="12"/>
  <c r="X3610" i="12"/>
  <c r="U3610" i="12"/>
  <c r="T3610" i="12"/>
  <c r="S3610" i="12"/>
  <c r="R3610" i="12"/>
  <c r="Q3610" i="12"/>
  <c r="P3610" i="12"/>
  <c r="O3610" i="12"/>
  <c r="N3610" i="12"/>
  <c r="X3609" i="12"/>
  <c r="U3609" i="12"/>
  <c r="T3609" i="12"/>
  <c r="S3609" i="12"/>
  <c r="R3609" i="12"/>
  <c r="Q3609" i="12"/>
  <c r="P3609" i="12"/>
  <c r="O3609" i="12"/>
  <c r="N3609" i="12"/>
  <c r="X3608" i="12"/>
  <c r="U3608" i="12"/>
  <c r="T3608" i="12"/>
  <c r="S3608" i="12"/>
  <c r="R3608" i="12"/>
  <c r="Q3608" i="12"/>
  <c r="P3608" i="12"/>
  <c r="O3608" i="12"/>
  <c r="N3608" i="12"/>
  <c r="X3607" i="12"/>
  <c r="U3607" i="12"/>
  <c r="T3607" i="12"/>
  <c r="S3607" i="12"/>
  <c r="R3607" i="12"/>
  <c r="Q3607" i="12"/>
  <c r="P3607" i="12"/>
  <c r="O3607" i="12"/>
  <c r="N3607" i="12"/>
  <c r="X3606" i="12"/>
  <c r="U3606" i="12"/>
  <c r="T3606" i="12"/>
  <c r="S3606" i="12"/>
  <c r="R3606" i="12"/>
  <c r="Q3606" i="12"/>
  <c r="P3606" i="12"/>
  <c r="O3606" i="12"/>
  <c r="N3606" i="12"/>
  <c r="X3605" i="12"/>
  <c r="U3605" i="12"/>
  <c r="T3605" i="12"/>
  <c r="S3605" i="12"/>
  <c r="R3605" i="12"/>
  <c r="Q3605" i="12"/>
  <c r="P3605" i="12"/>
  <c r="O3605" i="12"/>
  <c r="N3605" i="12"/>
  <c r="X3604" i="12"/>
  <c r="U3604" i="12"/>
  <c r="T3604" i="12"/>
  <c r="S3604" i="12"/>
  <c r="R3604" i="12"/>
  <c r="Q3604" i="12"/>
  <c r="P3604" i="12"/>
  <c r="O3604" i="12"/>
  <c r="N3604" i="12"/>
  <c r="X3603" i="12"/>
  <c r="U3603" i="12"/>
  <c r="T3603" i="12"/>
  <c r="S3603" i="12"/>
  <c r="R3603" i="12"/>
  <c r="Q3603" i="12"/>
  <c r="P3603" i="12"/>
  <c r="O3603" i="12"/>
  <c r="N3603" i="12"/>
  <c r="X3602" i="12"/>
  <c r="U3602" i="12"/>
  <c r="T3602" i="12"/>
  <c r="S3602" i="12"/>
  <c r="R3602" i="12"/>
  <c r="Q3602" i="12"/>
  <c r="P3602" i="12"/>
  <c r="O3602" i="12"/>
  <c r="N3602" i="12"/>
  <c r="X3601" i="12"/>
  <c r="U3601" i="12"/>
  <c r="T3601" i="12"/>
  <c r="S3601" i="12"/>
  <c r="R3601" i="12"/>
  <c r="Q3601" i="12"/>
  <c r="P3601" i="12"/>
  <c r="O3601" i="12"/>
  <c r="N3601" i="12"/>
  <c r="X3600" i="12"/>
  <c r="U3600" i="12"/>
  <c r="T3600" i="12"/>
  <c r="S3600" i="12"/>
  <c r="R3600" i="12"/>
  <c r="Q3600" i="12"/>
  <c r="P3600" i="12"/>
  <c r="O3600" i="12"/>
  <c r="N3600" i="12"/>
  <c r="X3599" i="12"/>
  <c r="U3599" i="12"/>
  <c r="T3599" i="12"/>
  <c r="S3599" i="12"/>
  <c r="R3599" i="12"/>
  <c r="Q3599" i="12"/>
  <c r="P3599" i="12"/>
  <c r="O3599" i="12"/>
  <c r="N3599" i="12"/>
  <c r="X3598" i="12"/>
  <c r="U3598" i="12"/>
  <c r="T3598" i="12"/>
  <c r="S3598" i="12"/>
  <c r="R3598" i="12"/>
  <c r="Q3598" i="12"/>
  <c r="P3598" i="12"/>
  <c r="O3598" i="12"/>
  <c r="N3598" i="12"/>
  <c r="X3597" i="12"/>
  <c r="U3597" i="12"/>
  <c r="T3597" i="12"/>
  <c r="S3597" i="12"/>
  <c r="R3597" i="12"/>
  <c r="Q3597" i="12"/>
  <c r="P3597" i="12"/>
  <c r="O3597" i="12"/>
  <c r="N3597" i="12"/>
  <c r="X3596" i="12"/>
  <c r="U3596" i="12"/>
  <c r="T3596" i="12"/>
  <c r="S3596" i="12"/>
  <c r="R3596" i="12"/>
  <c r="Q3596" i="12"/>
  <c r="P3596" i="12"/>
  <c r="O3596" i="12"/>
  <c r="N3596" i="12"/>
  <c r="X3595" i="12"/>
  <c r="U3595" i="12"/>
  <c r="T3595" i="12"/>
  <c r="S3595" i="12"/>
  <c r="R3595" i="12"/>
  <c r="Q3595" i="12"/>
  <c r="P3595" i="12"/>
  <c r="O3595" i="12"/>
  <c r="N3595" i="12"/>
  <c r="X3594" i="12"/>
  <c r="U3594" i="12"/>
  <c r="T3594" i="12"/>
  <c r="S3594" i="12"/>
  <c r="R3594" i="12"/>
  <c r="Q3594" i="12"/>
  <c r="P3594" i="12"/>
  <c r="O3594" i="12"/>
  <c r="N3594" i="12"/>
  <c r="X3593" i="12"/>
  <c r="U3593" i="12"/>
  <c r="T3593" i="12"/>
  <c r="S3593" i="12"/>
  <c r="R3593" i="12"/>
  <c r="Q3593" i="12"/>
  <c r="P3593" i="12"/>
  <c r="O3593" i="12"/>
  <c r="N3593" i="12"/>
  <c r="X3592" i="12"/>
  <c r="U3592" i="12"/>
  <c r="T3592" i="12"/>
  <c r="S3592" i="12"/>
  <c r="R3592" i="12"/>
  <c r="Q3592" i="12"/>
  <c r="P3592" i="12"/>
  <c r="O3592" i="12"/>
  <c r="N3592" i="12"/>
  <c r="X3591" i="12"/>
  <c r="U3591" i="12"/>
  <c r="T3591" i="12"/>
  <c r="S3591" i="12"/>
  <c r="R3591" i="12"/>
  <c r="Q3591" i="12"/>
  <c r="P3591" i="12"/>
  <c r="O3591" i="12"/>
  <c r="N3591" i="12"/>
  <c r="X3590" i="12"/>
  <c r="U3590" i="12"/>
  <c r="T3590" i="12"/>
  <c r="S3590" i="12"/>
  <c r="R3590" i="12"/>
  <c r="Q3590" i="12"/>
  <c r="P3590" i="12"/>
  <c r="O3590" i="12"/>
  <c r="N3590" i="12"/>
  <c r="X3589" i="12"/>
  <c r="U3589" i="12"/>
  <c r="T3589" i="12"/>
  <c r="S3589" i="12"/>
  <c r="R3589" i="12"/>
  <c r="Q3589" i="12"/>
  <c r="P3589" i="12"/>
  <c r="O3589" i="12"/>
  <c r="N3589" i="12"/>
  <c r="X3588" i="12"/>
  <c r="U3588" i="12"/>
  <c r="T3588" i="12"/>
  <c r="S3588" i="12"/>
  <c r="R3588" i="12"/>
  <c r="Q3588" i="12"/>
  <c r="P3588" i="12"/>
  <c r="O3588" i="12"/>
  <c r="N3588" i="12"/>
  <c r="X3587" i="12"/>
  <c r="U3587" i="12"/>
  <c r="T3587" i="12"/>
  <c r="S3587" i="12"/>
  <c r="R3587" i="12"/>
  <c r="Q3587" i="12"/>
  <c r="P3587" i="12"/>
  <c r="O3587" i="12"/>
  <c r="N3587" i="12"/>
  <c r="X3586" i="12"/>
  <c r="U3586" i="12"/>
  <c r="T3586" i="12"/>
  <c r="S3586" i="12"/>
  <c r="R3586" i="12"/>
  <c r="Q3586" i="12"/>
  <c r="P3586" i="12"/>
  <c r="O3586" i="12"/>
  <c r="N3586" i="12"/>
  <c r="X3585" i="12"/>
  <c r="U3585" i="12"/>
  <c r="T3585" i="12"/>
  <c r="S3585" i="12"/>
  <c r="R3585" i="12"/>
  <c r="Q3585" i="12"/>
  <c r="P3585" i="12"/>
  <c r="O3585" i="12"/>
  <c r="N3585" i="12"/>
  <c r="X3584" i="12"/>
  <c r="U3584" i="12"/>
  <c r="T3584" i="12"/>
  <c r="S3584" i="12"/>
  <c r="R3584" i="12"/>
  <c r="Q3584" i="12"/>
  <c r="P3584" i="12"/>
  <c r="O3584" i="12"/>
  <c r="N3584" i="12"/>
  <c r="X3583" i="12"/>
  <c r="U3583" i="12"/>
  <c r="T3583" i="12"/>
  <c r="S3583" i="12"/>
  <c r="R3583" i="12"/>
  <c r="Q3583" i="12"/>
  <c r="P3583" i="12"/>
  <c r="O3583" i="12"/>
  <c r="N3583" i="12"/>
  <c r="X3582" i="12"/>
  <c r="U3582" i="12"/>
  <c r="T3582" i="12"/>
  <c r="S3582" i="12"/>
  <c r="R3582" i="12"/>
  <c r="Q3582" i="12"/>
  <c r="P3582" i="12"/>
  <c r="O3582" i="12"/>
  <c r="N3582" i="12"/>
  <c r="X3581" i="12"/>
  <c r="U3581" i="12"/>
  <c r="T3581" i="12"/>
  <c r="S3581" i="12"/>
  <c r="R3581" i="12"/>
  <c r="Q3581" i="12"/>
  <c r="P3581" i="12"/>
  <c r="O3581" i="12"/>
  <c r="N3581" i="12"/>
  <c r="X3580" i="12"/>
  <c r="U3580" i="12"/>
  <c r="T3580" i="12"/>
  <c r="S3580" i="12"/>
  <c r="R3580" i="12"/>
  <c r="Q3580" i="12"/>
  <c r="P3580" i="12"/>
  <c r="O3580" i="12"/>
  <c r="N3580" i="12"/>
  <c r="X3579" i="12"/>
  <c r="U3579" i="12"/>
  <c r="T3579" i="12"/>
  <c r="S3579" i="12"/>
  <c r="R3579" i="12"/>
  <c r="Q3579" i="12"/>
  <c r="P3579" i="12"/>
  <c r="O3579" i="12"/>
  <c r="N3579" i="12"/>
  <c r="X3578" i="12"/>
  <c r="U3578" i="12"/>
  <c r="T3578" i="12"/>
  <c r="S3578" i="12"/>
  <c r="R3578" i="12"/>
  <c r="Q3578" i="12"/>
  <c r="P3578" i="12"/>
  <c r="O3578" i="12"/>
  <c r="N3578" i="12"/>
  <c r="X3577" i="12"/>
  <c r="U3577" i="12"/>
  <c r="T3577" i="12"/>
  <c r="S3577" i="12"/>
  <c r="R3577" i="12"/>
  <c r="Q3577" i="12"/>
  <c r="P3577" i="12"/>
  <c r="O3577" i="12"/>
  <c r="N3577" i="12"/>
  <c r="X3576" i="12"/>
  <c r="U3576" i="12"/>
  <c r="T3576" i="12"/>
  <c r="S3576" i="12"/>
  <c r="R3576" i="12"/>
  <c r="Q3576" i="12"/>
  <c r="P3576" i="12"/>
  <c r="O3576" i="12"/>
  <c r="N3576" i="12"/>
  <c r="X3575" i="12"/>
  <c r="U3575" i="12"/>
  <c r="T3575" i="12"/>
  <c r="S3575" i="12"/>
  <c r="R3575" i="12"/>
  <c r="Q3575" i="12"/>
  <c r="P3575" i="12"/>
  <c r="O3575" i="12"/>
  <c r="N3575" i="12"/>
  <c r="X3574" i="12"/>
  <c r="U3574" i="12"/>
  <c r="T3574" i="12"/>
  <c r="S3574" i="12"/>
  <c r="R3574" i="12"/>
  <c r="Q3574" i="12"/>
  <c r="P3574" i="12"/>
  <c r="O3574" i="12"/>
  <c r="N3574" i="12"/>
  <c r="X3573" i="12"/>
  <c r="U3573" i="12"/>
  <c r="T3573" i="12"/>
  <c r="S3573" i="12"/>
  <c r="R3573" i="12"/>
  <c r="Q3573" i="12"/>
  <c r="P3573" i="12"/>
  <c r="O3573" i="12"/>
  <c r="N3573" i="12"/>
  <c r="X3572" i="12"/>
  <c r="U3572" i="12"/>
  <c r="T3572" i="12"/>
  <c r="S3572" i="12"/>
  <c r="R3572" i="12"/>
  <c r="Q3572" i="12"/>
  <c r="P3572" i="12"/>
  <c r="O3572" i="12"/>
  <c r="N3572" i="12"/>
  <c r="X3571" i="12"/>
  <c r="U3571" i="12"/>
  <c r="T3571" i="12"/>
  <c r="S3571" i="12"/>
  <c r="R3571" i="12"/>
  <c r="Q3571" i="12"/>
  <c r="P3571" i="12"/>
  <c r="O3571" i="12"/>
  <c r="N3571" i="12"/>
  <c r="X3570" i="12"/>
  <c r="U3570" i="12"/>
  <c r="T3570" i="12"/>
  <c r="S3570" i="12"/>
  <c r="R3570" i="12"/>
  <c r="Q3570" i="12"/>
  <c r="P3570" i="12"/>
  <c r="O3570" i="12"/>
  <c r="N3570" i="12"/>
  <c r="X3569" i="12"/>
  <c r="U3569" i="12"/>
  <c r="T3569" i="12"/>
  <c r="S3569" i="12"/>
  <c r="R3569" i="12"/>
  <c r="Q3569" i="12"/>
  <c r="P3569" i="12"/>
  <c r="O3569" i="12"/>
  <c r="N3569" i="12"/>
  <c r="X3568" i="12"/>
  <c r="U3568" i="12"/>
  <c r="T3568" i="12"/>
  <c r="S3568" i="12"/>
  <c r="R3568" i="12"/>
  <c r="Q3568" i="12"/>
  <c r="P3568" i="12"/>
  <c r="O3568" i="12"/>
  <c r="N3568" i="12"/>
  <c r="X3567" i="12"/>
  <c r="U3567" i="12"/>
  <c r="T3567" i="12"/>
  <c r="S3567" i="12"/>
  <c r="R3567" i="12"/>
  <c r="Q3567" i="12"/>
  <c r="P3567" i="12"/>
  <c r="O3567" i="12"/>
  <c r="N3567" i="12"/>
  <c r="X3566" i="12"/>
  <c r="U3566" i="12"/>
  <c r="T3566" i="12"/>
  <c r="S3566" i="12"/>
  <c r="R3566" i="12"/>
  <c r="Q3566" i="12"/>
  <c r="P3566" i="12"/>
  <c r="O3566" i="12"/>
  <c r="N3566" i="12"/>
  <c r="X3565" i="12"/>
  <c r="U3565" i="12"/>
  <c r="T3565" i="12"/>
  <c r="S3565" i="12"/>
  <c r="R3565" i="12"/>
  <c r="Q3565" i="12"/>
  <c r="P3565" i="12"/>
  <c r="O3565" i="12"/>
  <c r="N3565" i="12"/>
  <c r="X3564" i="12"/>
  <c r="U3564" i="12"/>
  <c r="T3564" i="12"/>
  <c r="S3564" i="12"/>
  <c r="R3564" i="12"/>
  <c r="Q3564" i="12"/>
  <c r="P3564" i="12"/>
  <c r="O3564" i="12"/>
  <c r="N3564" i="12"/>
  <c r="X3563" i="12"/>
  <c r="U3563" i="12"/>
  <c r="T3563" i="12"/>
  <c r="S3563" i="12"/>
  <c r="R3563" i="12"/>
  <c r="Q3563" i="12"/>
  <c r="P3563" i="12"/>
  <c r="O3563" i="12"/>
  <c r="N3563" i="12"/>
  <c r="X3562" i="12"/>
  <c r="U3562" i="12"/>
  <c r="T3562" i="12"/>
  <c r="S3562" i="12"/>
  <c r="R3562" i="12"/>
  <c r="Q3562" i="12"/>
  <c r="P3562" i="12"/>
  <c r="O3562" i="12"/>
  <c r="N3562" i="12"/>
  <c r="X3561" i="12"/>
  <c r="U3561" i="12"/>
  <c r="T3561" i="12"/>
  <c r="S3561" i="12"/>
  <c r="R3561" i="12"/>
  <c r="Q3561" i="12"/>
  <c r="P3561" i="12"/>
  <c r="O3561" i="12"/>
  <c r="N3561" i="12"/>
  <c r="X3560" i="12"/>
  <c r="U3560" i="12"/>
  <c r="T3560" i="12"/>
  <c r="S3560" i="12"/>
  <c r="R3560" i="12"/>
  <c r="Q3560" i="12"/>
  <c r="P3560" i="12"/>
  <c r="O3560" i="12"/>
  <c r="N3560" i="12"/>
  <c r="X3559" i="12"/>
  <c r="U3559" i="12"/>
  <c r="T3559" i="12"/>
  <c r="S3559" i="12"/>
  <c r="R3559" i="12"/>
  <c r="Q3559" i="12"/>
  <c r="P3559" i="12"/>
  <c r="O3559" i="12"/>
  <c r="N3559" i="12"/>
  <c r="X3558" i="12"/>
  <c r="U3558" i="12"/>
  <c r="T3558" i="12"/>
  <c r="S3558" i="12"/>
  <c r="R3558" i="12"/>
  <c r="Q3558" i="12"/>
  <c r="P3558" i="12"/>
  <c r="O3558" i="12"/>
  <c r="N3558" i="12"/>
  <c r="X3557" i="12"/>
  <c r="U3557" i="12"/>
  <c r="T3557" i="12"/>
  <c r="S3557" i="12"/>
  <c r="R3557" i="12"/>
  <c r="Q3557" i="12"/>
  <c r="P3557" i="12"/>
  <c r="O3557" i="12"/>
  <c r="N3557" i="12"/>
  <c r="X3556" i="12"/>
  <c r="U3556" i="12"/>
  <c r="T3556" i="12"/>
  <c r="S3556" i="12"/>
  <c r="R3556" i="12"/>
  <c r="Q3556" i="12"/>
  <c r="P3556" i="12"/>
  <c r="O3556" i="12"/>
  <c r="N3556" i="12"/>
  <c r="X3555" i="12"/>
  <c r="U3555" i="12"/>
  <c r="T3555" i="12"/>
  <c r="S3555" i="12"/>
  <c r="R3555" i="12"/>
  <c r="Q3555" i="12"/>
  <c r="P3555" i="12"/>
  <c r="O3555" i="12"/>
  <c r="N3555" i="12"/>
  <c r="X3554" i="12"/>
  <c r="U3554" i="12"/>
  <c r="T3554" i="12"/>
  <c r="S3554" i="12"/>
  <c r="R3554" i="12"/>
  <c r="Q3554" i="12"/>
  <c r="P3554" i="12"/>
  <c r="O3554" i="12"/>
  <c r="N3554" i="12"/>
  <c r="X3553" i="12"/>
  <c r="U3553" i="12"/>
  <c r="T3553" i="12"/>
  <c r="S3553" i="12"/>
  <c r="R3553" i="12"/>
  <c r="Q3553" i="12"/>
  <c r="P3553" i="12"/>
  <c r="O3553" i="12"/>
  <c r="N3553" i="12"/>
  <c r="X3552" i="12"/>
  <c r="U3552" i="12"/>
  <c r="T3552" i="12"/>
  <c r="S3552" i="12"/>
  <c r="R3552" i="12"/>
  <c r="Q3552" i="12"/>
  <c r="P3552" i="12"/>
  <c r="O3552" i="12"/>
  <c r="N3552" i="12"/>
  <c r="X3551" i="12"/>
  <c r="U3551" i="12"/>
  <c r="T3551" i="12"/>
  <c r="S3551" i="12"/>
  <c r="R3551" i="12"/>
  <c r="Q3551" i="12"/>
  <c r="P3551" i="12"/>
  <c r="O3551" i="12"/>
  <c r="N3551" i="12"/>
  <c r="X3550" i="12"/>
  <c r="U3550" i="12"/>
  <c r="T3550" i="12"/>
  <c r="S3550" i="12"/>
  <c r="R3550" i="12"/>
  <c r="Q3550" i="12"/>
  <c r="P3550" i="12"/>
  <c r="O3550" i="12"/>
  <c r="N3550" i="12"/>
  <c r="X3549" i="12"/>
  <c r="U3549" i="12"/>
  <c r="T3549" i="12"/>
  <c r="S3549" i="12"/>
  <c r="R3549" i="12"/>
  <c r="Q3549" i="12"/>
  <c r="P3549" i="12"/>
  <c r="O3549" i="12"/>
  <c r="N3549" i="12"/>
  <c r="X3548" i="12"/>
  <c r="U3548" i="12"/>
  <c r="T3548" i="12"/>
  <c r="S3548" i="12"/>
  <c r="R3548" i="12"/>
  <c r="Q3548" i="12"/>
  <c r="P3548" i="12"/>
  <c r="O3548" i="12"/>
  <c r="N3548" i="12"/>
  <c r="X3547" i="12"/>
  <c r="U3547" i="12"/>
  <c r="T3547" i="12"/>
  <c r="S3547" i="12"/>
  <c r="R3547" i="12"/>
  <c r="Q3547" i="12"/>
  <c r="P3547" i="12"/>
  <c r="O3547" i="12"/>
  <c r="N3547" i="12"/>
  <c r="X3546" i="12"/>
  <c r="U3546" i="12"/>
  <c r="T3546" i="12"/>
  <c r="S3546" i="12"/>
  <c r="R3546" i="12"/>
  <c r="Q3546" i="12"/>
  <c r="P3546" i="12"/>
  <c r="O3546" i="12"/>
  <c r="N3546" i="12"/>
  <c r="X3545" i="12"/>
  <c r="U3545" i="12"/>
  <c r="T3545" i="12"/>
  <c r="S3545" i="12"/>
  <c r="R3545" i="12"/>
  <c r="Q3545" i="12"/>
  <c r="P3545" i="12"/>
  <c r="O3545" i="12"/>
  <c r="N3545" i="12"/>
  <c r="X3544" i="12"/>
  <c r="U3544" i="12"/>
  <c r="T3544" i="12"/>
  <c r="S3544" i="12"/>
  <c r="R3544" i="12"/>
  <c r="Q3544" i="12"/>
  <c r="P3544" i="12"/>
  <c r="O3544" i="12"/>
  <c r="N3544" i="12"/>
  <c r="X3543" i="12"/>
  <c r="U3543" i="12"/>
  <c r="T3543" i="12"/>
  <c r="S3543" i="12"/>
  <c r="R3543" i="12"/>
  <c r="Q3543" i="12"/>
  <c r="P3543" i="12"/>
  <c r="O3543" i="12"/>
  <c r="N3543" i="12"/>
  <c r="X3542" i="12"/>
  <c r="U3542" i="12"/>
  <c r="T3542" i="12"/>
  <c r="S3542" i="12"/>
  <c r="R3542" i="12"/>
  <c r="Q3542" i="12"/>
  <c r="P3542" i="12"/>
  <c r="O3542" i="12"/>
  <c r="N3542" i="12"/>
  <c r="X3541" i="12"/>
  <c r="U3541" i="12"/>
  <c r="T3541" i="12"/>
  <c r="S3541" i="12"/>
  <c r="R3541" i="12"/>
  <c r="Q3541" i="12"/>
  <c r="P3541" i="12"/>
  <c r="O3541" i="12"/>
  <c r="N3541" i="12"/>
  <c r="X3540" i="12"/>
  <c r="U3540" i="12"/>
  <c r="T3540" i="12"/>
  <c r="S3540" i="12"/>
  <c r="R3540" i="12"/>
  <c r="Q3540" i="12"/>
  <c r="P3540" i="12"/>
  <c r="O3540" i="12"/>
  <c r="N3540" i="12"/>
  <c r="X3539" i="12"/>
  <c r="U3539" i="12"/>
  <c r="T3539" i="12"/>
  <c r="S3539" i="12"/>
  <c r="R3539" i="12"/>
  <c r="Q3539" i="12"/>
  <c r="P3539" i="12"/>
  <c r="O3539" i="12"/>
  <c r="N3539" i="12"/>
  <c r="X3538" i="12"/>
  <c r="U3538" i="12"/>
  <c r="T3538" i="12"/>
  <c r="S3538" i="12"/>
  <c r="R3538" i="12"/>
  <c r="Q3538" i="12"/>
  <c r="P3538" i="12"/>
  <c r="O3538" i="12"/>
  <c r="N3538" i="12"/>
  <c r="X3537" i="12"/>
  <c r="U3537" i="12"/>
  <c r="T3537" i="12"/>
  <c r="S3537" i="12"/>
  <c r="R3537" i="12"/>
  <c r="Q3537" i="12"/>
  <c r="P3537" i="12"/>
  <c r="O3537" i="12"/>
  <c r="N3537" i="12"/>
  <c r="X3536" i="12"/>
  <c r="U3536" i="12"/>
  <c r="T3536" i="12"/>
  <c r="S3536" i="12"/>
  <c r="R3536" i="12"/>
  <c r="Q3536" i="12"/>
  <c r="P3536" i="12"/>
  <c r="O3536" i="12"/>
  <c r="N3536" i="12"/>
  <c r="X3535" i="12"/>
  <c r="U3535" i="12"/>
  <c r="T3535" i="12"/>
  <c r="S3535" i="12"/>
  <c r="R3535" i="12"/>
  <c r="Q3535" i="12"/>
  <c r="P3535" i="12"/>
  <c r="O3535" i="12"/>
  <c r="N3535" i="12"/>
  <c r="X3534" i="12"/>
  <c r="U3534" i="12"/>
  <c r="T3534" i="12"/>
  <c r="S3534" i="12"/>
  <c r="R3534" i="12"/>
  <c r="Q3534" i="12"/>
  <c r="P3534" i="12"/>
  <c r="O3534" i="12"/>
  <c r="N3534" i="12"/>
  <c r="X3533" i="12"/>
  <c r="U3533" i="12"/>
  <c r="T3533" i="12"/>
  <c r="S3533" i="12"/>
  <c r="R3533" i="12"/>
  <c r="Q3533" i="12"/>
  <c r="P3533" i="12"/>
  <c r="O3533" i="12"/>
  <c r="N3533" i="12"/>
  <c r="X3532" i="12"/>
  <c r="U3532" i="12"/>
  <c r="T3532" i="12"/>
  <c r="S3532" i="12"/>
  <c r="R3532" i="12"/>
  <c r="Q3532" i="12"/>
  <c r="P3532" i="12"/>
  <c r="O3532" i="12"/>
  <c r="N3532" i="12"/>
  <c r="X3531" i="12"/>
  <c r="U3531" i="12"/>
  <c r="T3531" i="12"/>
  <c r="S3531" i="12"/>
  <c r="R3531" i="12"/>
  <c r="Q3531" i="12"/>
  <c r="P3531" i="12"/>
  <c r="O3531" i="12"/>
  <c r="N3531" i="12"/>
  <c r="X3530" i="12"/>
  <c r="U3530" i="12"/>
  <c r="T3530" i="12"/>
  <c r="S3530" i="12"/>
  <c r="R3530" i="12"/>
  <c r="Q3530" i="12"/>
  <c r="P3530" i="12"/>
  <c r="O3530" i="12"/>
  <c r="N3530" i="12"/>
  <c r="X3529" i="12"/>
  <c r="U3529" i="12"/>
  <c r="T3529" i="12"/>
  <c r="S3529" i="12"/>
  <c r="R3529" i="12"/>
  <c r="Q3529" i="12"/>
  <c r="P3529" i="12"/>
  <c r="O3529" i="12"/>
  <c r="N3529" i="12"/>
  <c r="X3528" i="12"/>
  <c r="U3528" i="12"/>
  <c r="T3528" i="12"/>
  <c r="S3528" i="12"/>
  <c r="R3528" i="12"/>
  <c r="Q3528" i="12"/>
  <c r="P3528" i="12"/>
  <c r="O3528" i="12"/>
  <c r="N3528" i="12"/>
  <c r="X3527" i="12"/>
  <c r="U3527" i="12"/>
  <c r="T3527" i="12"/>
  <c r="S3527" i="12"/>
  <c r="R3527" i="12"/>
  <c r="Q3527" i="12"/>
  <c r="P3527" i="12"/>
  <c r="O3527" i="12"/>
  <c r="N3527" i="12"/>
  <c r="X3526" i="12"/>
  <c r="U3526" i="12"/>
  <c r="T3526" i="12"/>
  <c r="S3526" i="12"/>
  <c r="R3526" i="12"/>
  <c r="Q3526" i="12"/>
  <c r="P3526" i="12"/>
  <c r="O3526" i="12"/>
  <c r="N3526" i="12"/>
  <c r="X3525" i="12"/>
  <c r="U3525" i="12"/>
  <c r="T3525" i="12"/>
  <c r="S3525" i="12"/>
  <c r="R3525" i="12"/>
  <c r="Q3525" i="12"/>
  <c r="P3525" i="12"/>
  <c r="O3525" i="12"/>
  <c r="N3525" i="12"/>
  <c r="X3524" i="12"/>
  <c r="U3524" i="12"/>
  <c r="T3524" i="12"/>
  <c r="S3524" i="12"/>
  <c r="R3524" i="12"/>
  <c r="Q3524" i="12"/>
  <c r="P3524" i="12"/>
  <c r="O3524" i="12"/>
  <c r="N3524" i="12"/>
  <c r="X3523" i="12"/>
  <c r="U3523" i="12"/>
  <c r="T3523" i="12"/>
  <c r="S3523" i="12"/>
  <c r="R3523" i="12"/>
  <c r="Q3523" i="12"/>
  <c r="P3523" i="12"/>
  <c r="O3523" i="12"/>
  <c r="N3523" i="12"/>
  <c r="X3522" i="12"/>
  <c r="U3522" i="12"/>
  <c r="T3522" i="12"/>
  <c r="S3522" i="12"/>
  <c r="R3522" i="12"/>
  <c r="Q3522" i="12"/>
  <c r="P3522" i="12"/>
  <c r="O3522" i="12"/>
  <c r="N3522" i="12"/>
  <c r="X3521" i="12"/>
  <c r="U3521" i="12"/>
  <c r="T3521" i="12"/>
  <c r="S3521" i="12"/>
  <c r="R3521" i="12"/>
  <c r="Q3521" i="12"/>
  <c r="P3521" i="12"/>
  <c r="O3521" i="12"/>
  <c r="N3521" i="12"/>
  <c r="X3520" i="12"/>
  <c r="U3520" i="12"/>
  <c r="T3520" i="12"/>
  <c r="S3520" i="12"/>
  <c r="R3520" i="12"/>
  <c r="Q3520" i="12"/>
  <c r="P3520" i="12"/>
  <c r="O3520" i="12"/>
  <c r="N3520" i="12"/>
  <c r="X3519" i="12"/>
  <c r="U3519" i="12"/>
  <c r="T3519" i="12"/>
  <c r="S3519" i="12"/>
  <c r="R3519" i="12"/>
  <c r="Q3519" i="12"/>
  <c r="P3519" i="12"/>
  <c r="O3519" i="12"/>
  <c r="N3519" i="12"/>
  <c r="X3518" i="12"/>
  <c r="U3518" i="12"/>
  <c r="T3518" i="12"/>
  <c r="S3518" i="12"/>
  <c r="R3518" i="12"/>
  <c r="Q3518" i="12"/>
  <c r="P3518" i="12"/>
  <c r="O3518" i="12"/>
  <c r="N3518" i="12"/>
  <c r="X3517" i="12"/>
  <c r="U3517" i="12"/>
  <c r="T3517" i="12"/>
  <c r="S3517" i="12"/>
  <c r="R3517" i="12"/>
  <c r="Q3517" i="12"/>
  <c r="P3517" i="12"/>
  <c r="O3517" i="12"/>
  <c r="N3517" i="12"/>
  <c r="X3516" i="12"/>
  <c r="U3516" i="12"/>
  <c r="T3516" i="12"/>
  <c r="S3516" i="12"/>
  <c r="R3516" i="12"/>
  <c r="Q3516" i="12"/>
  <c r="P3516" i="12"/>
  <c r="O3516" i="12"/>
  <c r="N3516" i="12"/>
  <c r="X3515" i="12"/>
  <c r="U3515" i="12"/>
  <c r="T3515" i="12"/>
  <c r="S3515" i="12"/>
  <c r="R3515" i="12"/>
  <c r="Q3515" i="12"/>
  <c r="P3515" i="12"/>
  <c r="O3515" i="12"/>
  <c r="N3515" i="12"/>
  <c r="X3514" i="12"/>
  <c r="U3514" i="12"/>
  <c r="T3514" i="12"/>
  <c r="S3514" i="12"/>
  <c r="R3514" i="12"/>
  <c r="Q3514" i="12"/>
  <c r="P3514" i="12"/>
  <c r="O3514" i="12"/>
  <c r="N3514" i="12"/>
  <c r="X3513" i="12"/>
  <c r="U3513" i="12"/>
  <c r="T3513" i="12"/>
  <c r="S3513" i="12"/>
  <c r="R3513" i="12"/>
  <c r="Q3513" i="12"/>
  <c r="P3513" i="12"/>
  <c r="O3513" i="12"/>
  <c r="N3513" i="12"/>
  <c r="X3512" i="12"/>
  <c r="U3512" i="12"/>
  <c r="T3512" i="12"/>
  <c r="S3512" i="12"/>
  <c r="R3512" i="12"/>
  <c r="Q3512" i="12"/>
  <c r="P3512" i="12"/>
  <c r="O3512" i="12"/>
  <c r="N3512" i="12"/>
  <c r="X3511" i="12"/>
  <c r="U3511" i="12"/>
  <c r="T3511" i="12"/>
  <c r="S3511" i="12"/>
  <c r="R3511" i="12"/>
  <c r="Q3511" i="12"/>
  <c r="P3511" i="12"/>
  <c r="O3511" i="12"/>
  <c r="N3511" i="12"/>
  <c r="X3510" i="12"/>
  <c r="U3510" i="12"/>
  <c r="T3510" i="12"/>
  <c r="S3510" i="12"/>
  <c r="R3510" i="12"/>
  <c r="Q3510" i="12"/>
  <c r="P3510" i="12"/>
  <c r="O3510" i="12"/>
  <c r="N3510" i="12"/>
  <c r="X3509" i="12"/>
  <c r="U3509" i="12"/>
  <c r="T3509" i="12"/>
  <c r="S3509" i="12"/>
  <c r="R3509" i="12"/>
  <c r="Q3509" i="12"/>
  <c r="P3509" i="12"/>
  <c r="O3509" i="12"/>
  <c r="N3509" i="12"/>
  <c r="X3508" i="12"/>
  <c r="U3508" i="12"/>
  <c r="T3508" i="12"/>
  <c r="S3508" i="12"/>
  <c r="R3508" i="12"/>
  <c r="Q3508" i="12"/>
  <c r="P3508" i="12"/>
  <c r="O3508" i="12"/>
  <c r="N3508" i="12"/>
  <c r="X3507" i="12"/>
  <c r="U3507" i="12"/>
  <c r="T3507" i="12"/>
  <c r="S3507" i="12"/>
  <c r="R3507" i="12"/>
  <c r="Q3507" i="12"/>
  <c r="P3507" i="12"/>
  <c r="O3507" i="12"/>
  <c r="N3507" i="12"/>
  <c r="X3506" i="12"/>
  <c r="U3506" i="12"/>
  <c r="T3506" i="12"/>
  <c r="S3506" i="12"/>
  <c r="R3506" i="12"/>
  <c r="Q3506" i="12"/>
  <c r="P3506" i="12"/>
  <c r="O3506" i="12"/>
  <c r="N3506" i="12"/>
  <c r="X3505" i="12"/>
  <c r="U3505" i="12"/>
  <c r="T3505" i="12"/>
  <c r="S3505" i="12"/>
  <c r="R3505" i="12"/>
  <c r="Q3505" i="12"/>
  <c r="P3505" i="12"/>
  <c r="O3505" i="12"/>
  <c r="N3505" i="12"/>
  <c r="X3504" i="12"/>
  <c r="U3504" i="12"/>
  <c r="T3504" i="12"/>
  <c r="S3504" i="12"/>
  <c r="R3504" i="12"/>
  <c r="Q3504" i="12"/>
  <c r="P3504" i="12"/>
  <c r="O3504" i="12"/>
  <c r="N3504" i="12"/>
  <c r="X3503" i="12"/>
  <c r="U3503" i="12"/>
  <c r="T3503" i="12"/>
  <c r="S3503" i="12"/>
  <c r="R3503" i="12"/>
  <c r="Q3503" i="12"/>
  <c r="P3503" i="12"/>
  <c r="O3503" i="12"/>
  <c r="N3503" i="12"/>
  <c r="X3502" i="12"/>
  <c r="U3502" i="12"/>
  <c r="T3502" i="12"/>
  <c r="S3502" i="12"/>
  <c r="R3502" i="12"/>
  <c r="Q3502" i="12"/>
  <c r="P3502" i="12"/>
  <c r="O3502" i="12"/>
  <c r="N3502" i="12"/>
  <c r="X3501" i="12"/>
  <c r="U3501" i="12"/>
  <c r="T3501" i="12"/>
  <c r="S3501" i="12"/>
  <c r="R3501" i="12"/>
  <c r="Q3501" i="12"/>
  <c r="P3501" i="12"/>
  <c r="O3501" i="12"/>
  <c r="N3501" i="12"/>
  <c r="X3500" i="12"/>
  <c r="U3500" i="12"/>
  <c r="T3500" i="12"/>
  <c r="S3500" i="12"/>
  <c r="R3500" i="12"/>
  <c r="Q3500" i="12"/>
  <c r="P3500" i="12"/>
  <c r="O3500" i="12"/>
  <c r="N3500" i="12"/>
  <c r="X3499" i="12"/>
  <c r="U3499" i="12"/>
  <c r="T3499" i="12"/>
  <c r="S3499" i="12"/>
  <c r="R3499" i="12"/>
  <c r="Q3499" i="12"/>
  <c r="P3499" i="12"/>
  <c r="O3499" i="12"/>
  <c r="N3499" i="12"/>
  <c r="X3498" i="12"/>
  <c r="U3498" i="12"/>
  <c r="T3498" i="12"/>
  <c r="S3498" i="12"/>
  <c r="R3498" i="12"/>
  <c r="Q3498" i="12"/>
  <c r="P3498" i="12"/>
  <c r="O3498" i="12"/>
  <c r="N3498" i="12"/>
  <c r="X3497" i="12"/>
  <c r="U3497" i="12"/>
  <c r="T3497" i="12"/>
  <c r="S3497" i="12"/>
  <c r="R3497" i="12"/>
  <c r="Q3497" i="12"/>
  <c r="P3497" i="12"/>
  <c r="O3497" i="12"/>
  <c r="N3497" i="12"/>
  <c r="X3496" i="12"/>
  <c r="U3496" i="12"/>
  <c r="T3496" i="12"/>
  <c r="S3496" i="12"/>
  <c r="R3496" i="12"/>
  <c r="Q3496" i="12"/>
  <c r="P3496" i="12"/>
  <c r="O3496" i="12"/>
  <c r="N3496" i="12"/>
  <c r="X3495" i="12"/>
  <c r="U3495" i="12"/>
  <c r="T3495" i="12"/>
  <c r="S3495" i="12"/>
  <c r="R3495" i="12"/>
  <c r="Q3495" i="12"/>
  <c r="P3495" i="12"/>
  <c r="O3495" i="12"/>
  <c r="N3495" i="12"/>
  <c r="X3494" i="12"/>
  <c r="U3494" i="12"/>
  <c r="T3494" i="12"/>
  <c r="S3494" i="12"/>
  <c r="R3494" i="12"/>
  <c r="Q3494" i="12"/>
  <c r="P3494" i="12"/>
  <c r="O3494" i="12"/>
  <c r="N3494" i="12"/>
  <c r="X3493" i="12"/>
  <c r="U3493" i="12"/>
  <c r="T3493" i="12"/>
  <c r="S3493" i="12"/>
  <c r="R3493" i="12"/>
  <c r="Q3493" i="12"/>
  <c r="P3493" i="12"/>
  <c r="O3493" i="12"/>
  <c r="N3493" i="12"/>
  <c r="X3492" i="12"/>
  <c r="U3492" i="12"/>
  <c r="T3492" i="12"/>
  <c r="S3492" i="12"/>
  <c r="R3492" i="12"/>
  <c r="Q3492" i="12"/>
  <c r="P3492" i="12"/>
  <c r="O3492" i="12"/>
  <c r="N3492" i="12"/>
  <c r="X3491" i="12"/>
  <c r="U3491" i="12"/>
  <c r="T3491" i="12"/>
  <c r="S3491" i="12"/>
  <c r="R3491" i="12"/>
  <c r="Q3491" i="12"/>
  <c r="P3491" i="12"/>
  <c r="O3491" i="12"/>
  <c r="N3491" i="12"/>
  <c r="X3490" i="12"/>
  <c r="U3490" i="12"/>
  <c r="T3490" i="12"/>
  <c r="S3490" i="12"/>
  <c r="R3490" i="12"/>
  <c r="Q3490" i="12"/>
  <c r="P3490" i="12"/>
  <c r="O3490" i="12"/>
  <c r="N3490" i="12"/>
  <c r="X3489" i="12"/>
  <c r="U3489" i="12"/>
  <c r="T3489" i="12"/>
  <c r="S3489" i="12"/>
  <c r="R3489" i="12"/>
  <c r="Q3489" i="12"/>
  <c r="P3489" i="12"/>
  <c r="O3489" i="12"/>
  <c r="N3489" i="12"/>
  <c r="X3488" i="12"/>
  <c r="U3488" i="12"/>
  <c r="T3488" i="12"/>
  <c r="S3488" i="12"/>
  <c r="R3488" i="12"/>
  <c r="Q3488" i="12"/>
  <c r="P3488" i="12"/>
  <c r="O3488" i="12"/>
  <c r="N3488" i="12"/>
  <c r="X3487" i="12"/>
  <c r="U3487" i="12"/>
  <c r="T3487" i="12"/>
  <c r="S3487" i="12"/>
  <c r="R3487" i="12"/>
  <c r="Q3487" i="12"/>
  <c r="P3487" i="12"/>
  <c r="O3487" i="12"/>
  <c r="N3487" i="12"/>
  <c r="X3486" i="12"/>
  <c r="U3486" i="12"/>
  <c r="T3486" i="12"/>
  <c r="S3486" i="12"/>
  <c r="R3486" i="12"/>
  <c r="Q3486" i="12"/>
  <c r="P3486" i="12"/>
  <c r="O3486" i="12"/>
  <c r="N3486" i="12"/>
  <c r="X3485" i="12"/>
  <c r="U3485" i="12"/>
  <c r="T3485" i="12"/>
  <c r="S3485" i="12"/>
  <c r="R3485" i="12"/>
  <c r="Q3485" i="12"/>
  <c r="P3485" i="12"/>
  <c r="O3485" i="12"/>
  <c r="N3485" i="12"/>
  <c r="X3484" i="12"/>
  <c r="U3484" i="12"/>
  <c r="T3484" i="12"/>
  <c r="S3484" i="12"/>
  <c r="R3484" i="12"/>
  <c r="Q3484" i="12"/>
  <c r="P3484" i="12"/>
  <c r="O3484" i="12"/>
  <c r="N3484" i="12"/>
  <c r="X3483" i="12"/>
  <c r="U3483" i="12"/>
  <c r="T3483" i="12"/>
  <c r="S3483" i="12"/>
  <c r="R3483" i="12"/>
  <c r="Q3483" i="12"/>
  <c r="P3483" i="12"/>
  <c r="O3483" i="12"/>
  <c r="N3483" i="12"/>
  <c r="X3482" i="12"/>
  <c r="U3482" i="12"/>
  <c r="T3482" i="12"/>
  <c r="S3482" i="12"/>
  <c r="R3482" i="12"/>
  <c r="Q3482" i="12"/>
  <c r="P3482" i="12"/>
  <c r="O3482" i="12"/>
  <c r="N3482" i="12"/>
  <c r="X3481" i="12"/>
  <c r="U3481" i="12"/>
  <c r="T3481" i="12"/>
  <c r="S3481" i="12"/>
  <c r="R3481" i="12"/>
  <c r="Q3481" i="12"/>
  <c r="P3481" i="12"/>
  <c r="O3481" i="12"/>
  <c r="N3481" i="12"/>
  <c r="X3480" i="12"/>
  <c r="U3480" i="12"/>
  <c r="T3480" i="12"/>
  <c r="S3480" i="12"/>
  <c r="R3480" i="12"/>
  <c r="Q3480" i="12"/>
  <c r="P3480" i="12"/>
  <c r="O3480" i="12"/>
  <c r="N3480" i="12"/>
  <c r="X3479" i="12"/>
  <c r="U3479" i="12"/>
  <c r="T3479" i="12"/>
  <c r="S3479" i="12"/>
  <c r="R3479" i="12"/>
  <c r="Q3479" i="12"/>
  <c r="P3479" i="12"/>
  <c r="O3479" i="12"/>
  <c r="N3479" i="12"/>
  <c r="X3478" i="12"/>
  <c r="U3478" i="12"/>
  <c r="T3478" i="12"/>
  <c r="S3478" i="12"/>
  <c r="R3478" i="12"/>
  <c r="Q3478" i="12"/>
  <c r="P3478" i="12"/>
  <c r="O3478" i="12"/>
  <c r="N3478" i="12"/>
  <c r="X3477" i="12"/>
  <c r="U3477" i="12"/>
  <c r="T3477" i="12"/>
  <c r="S3477" i="12"/>
  <c r="R3477" i="12"/>
  <c r="Q3477" i="12"/>
  <c r="P3477" i="12"/>
  <c r="O3477" i="12"/>
  <c r="N3477" i="12"/>
  <c r="X3476" i="12"/>
  <c r="U3476" i="12"/>
  <c r="T3476" i="12"/>
  <c r="S3476" i="12"/>
  <c r="R3476" i="12"/>
  <c r="Q3476" i="12"/>
  <c r="P3476" i="12"/>
  <c r="O3476" i="12"/>
  <c r="N3476" i="12"/>
  <c r="X3475" i="12"/>
  <c r="U3475" i="12"/>
  <c r="T3475" i="12"/>
  <c r="S3475" i="12"/>
  <c r="R3475" i="12"/>
  <c r="Q3475" i="12"/>
  <c r="P3475" i="12"/>
  <c r="O3475" i="12"/>
  <c r="N3475" i="12"/>
  <c r="X3474" i="12"/>
  <c r="U3474" i="12"/>
  <c r="T3474" i="12"/>
  <c r="S3474" i="12"/>
  <c r="R3474" i="12"/>
  <c r="Q3474" i="12"/>
  <c r="P3474" i="12"/>
  <c r="O3474" i="12"/>
  <c r="N3474" i="12"/>
  <c r="X3473" i="12"/>
  <c r="U3473" i="12"/>
  <c r="T3473" i="12"/>
  <c r="S3473" i="12"/>
  <c r="R3473" i="12"/>
  <c r="Q3473" i="12"/>
  <c r="P3473" i="12"/>
  <c r="O3473" i="12"/>
  <c r="N3473" i="12"/>
  <c r="X3472" i="12"/>
  <c r="U3472" i="12"/>
  <c r="T3472" i="12"/>
  <c r="S3472" i="12"/>
  <c r="R3472" i="12"/>
  <c r="Q3472" i="12"/>
  <c r="P3472" i="12"/>
  <c r="O3472" i="12"/>
  <c r="N3472" i="12"/>
  <c r="X3471" i="12"/>
  <c r="U3471" i="12"/>
  <c r="T3471" i="12"/>
  <c r="S3471" i="12"/>
  <c r="R3471" i="12"/>
  <c r="Q3471" i="12"/>
  <c r="P3471" i="12"/>
  <c r="O3471" i="12"/>
  <c r="N3471" i="12"/>
  <c r="X3470" i="12"/>
  <c r="U3470" i="12"/>
  <c r="T3470" i="12"/>
  <c r="S3470" i="12"/>
  <c r="R3470" i="12"/>
  <c r="Q3470" i="12"/>
  <c r="P3470" i="12"/>
  <c r="O3470" i="12"/>
  <c r="N3470" i="12"/>
  <c r="X3469" i="12"/>
  <c r="U3469" i="12"/>
  <c r="T3469" i="12"/>
  <c r="S3469" i="12"/>
  <c r="R3469" i="12"/>
  <c r="Q3469" i="12"/>
  <c r="P3469" i="12"/>
  <c r="O3469" i="12"/>
  <c r="N3469" i="12"/>
  <c r="X3468" i="12"/>
  <c r="U3468" i="12"/>
  <c r="T3468" i="12"/>
  <c r="S3468" i="12"/>
  <c r="R3468" i="12"/>
  <c r="Q3468" i="12"/>
  <c r="P3468" i="12"/>
  <c r="O3468" i="12"/>
  <c r="N3468" i="12"/>
  <c r="X3467" i="12"/>
  <c r="U3467" i="12"/>
  <c r="T3467" i="12"/>
  <c r="S3467" i="12"/>
  <c r="R3467" i="12"/>
  <c r="Q3467" i="12"/>
  <c r="P3467" i="12"/>
  <c r="O3467" i="12"/>
  <c r="N3467" i="12"/>
  <c r="X3466" i="12"/>
  <c r="U3466" i="12"/>
  <c r="T3466" i="12"/>
  <c r="S3466" i="12"/>
  <c r="R3466" i="12"/>
  <c r="Q3466" i="12"/>
  <c r="P3466" i="12"/>
  <c r="O3466" i="12"/>
  <c r="N3466" i="12"/>
  <c r="X3465" i="12"/>
  <c r="U3465" i="12"/>
  <c r="T3465" i="12"/>
  <c r="S3465" i="12"/>
  <c r="R3465" i="12"/>
  <c r="Q3465" i="12"/>
  <c r="P3465" i="12"/>
  <c r="O3465" i="12"/>
  <c r="N3465" i="12"/>
  <c r="X3464" i="12"/>
  <c r="U3464" i="12"/>
  <c r="T3464" i="12"/>
  <c r="S3464" i="12"/>
  <c r="R3464" i="12"/>
  <c r="Q3464" i="12"/>
  <c r="P3464" i="12"/>
  <c r="O3464" i="12"/>
  <c r="N3464" i="12"/>
  <c r="X3463" i="12"/>
  <c r="U3463" i="12"/>
  <c r="T3463" i="12"/>
  <c r="S3463" i="12"/>
  <c r="R3463" i="12"/>
  <c r="Q3463" i="12"/>
  <c r="P3463" i="12"/>
  <c r="O3463" i="12"/>
  <c r="N3463" i="12"/>
  <c r="X3462" i="12"/>
  <c r="U3462" i="12"/>
  <c r="T3462" i="12"/>
  <c r="S3462" i="12"/>
  <c r="R3462" i="12"/>
  <c r="Q3462" i="12"/>
  <c r="P3462" i="12"/>
  <c r="O3462" i="12"/>
  <c r="N3462" i="12"/>
  <c r="X3461" i="12"/>
  <c r="U3461" i="12"/>
  <c r="T3461" i="12"/>
  <c r="S3461" i="12"/>
  <c r="R3461" i="12"/>
  <c r="Q3461" i="12"/>
  <c r="P3461" i="12"/>
  <c r="O3461" i="12"/>
  <c r="N3461" i="12"/>
  <c r="X3460" i="12"/>
  <c r="U3460" i="12"/>
  <c r="T3460" i="12"/>
  <c r="S3460" i="12"/>
  <c r="R3460" i="12"/>
  <c r="Q3460" i="12"/>
  <c r="P3460" i="12"/>
  <c r="O3460" i="12"/>
  <c r="N3460" i="12"/>
  <c r="X3459" i="12"/>
  <c r="U3459" i="12"/>
  <c r="T3459" i="12"/>
  <c r="S3459" i="12"/>
  <c r="R3459" i="12"/>
  <c r="Q3459" i="12"/>
  <c r="P3459" i="12"/>
  <c r="O3459" i="12"/>
  <c r="N3459" i="12"/>
  <c r="X3458" i="12"/>
  <c r="U3458" i="12"/>
  <c r="T3458" i="12"/>
  <c r="S3458" i="12"/>
  <c r="R3458" i="12"/>
  <c r="Q3458" i="12"/>
  <c r="P3458" i="12"/>
  <c r="O3458" i="12"/>
  <c r="N3458" i="12"/>
  <c r="X3457" i="12"/>
  <c r="U3457" i="12"/>
  <c r="T3457" i="12"/>
  <c r="S3457" i="12"/>
  <c r="R3457" i="12"/>
  <c r="Q3457" i="12"/>
  <c r="P3457" i="12"/>
  <c r="O3457" i="12"/>
  <c r="N3457" i="12"/>
  <c r="X3456" i="12"/>
  <c r="U3456" i="12"/>
  <c r="T3456" i="12"/>
  <c r="S3456" i="12"/>
  <c r="R3456" i="12"/>
  <c r="Q3456" i="12"/>
  <c r="P3456" i="12"/>
  <c r="O3456" i="12"/>
  <c r="N3456" i="12"/>
  <c r="X3455" i="12"/>
  <c r="U3455" i="12"/>
  <c r="T3455" i="12"/>
  <c r="S3455" i="12"/>
  <c r="R3455" i="12"/>
  <c r="Q3455" i="12"/>
  <c r="P3455" i="12"/>
  <c r="O3455" i="12"/>
  <c r="N3455" i="12"/>
  <c r="X3454" i="12"/>
  <c r="U3454" i="12"/>
  <c r="T3454" i="12"/>
  <c r="S3454" i="12"/>
  <c r="R3454" i="12"/>
  <c r="Q3454" i="12"/>
  <c r="P3454" i="12"/>
  <c r="O3454" i="12"/>
  <c r="N3454" i="12"/>
  <c r="X3453" i="12"/>
  <c r="U3453" i="12"/>
  <c r="T3453" i="12"/>
  <c r="S3453" i="12"/>
  <c r="R3453" i="12"/>
  <c r="Q3453" i="12"/>
  <c r="P3453" i="12"/>
  <c r="O3453" i="12"/>
  <c r="N3453" i="12"/>
  <c r="X3452" i="12"/>
  <c r="U3452" i="12"/>
  <c r="T3452" i="12"/>
  <c r="S3452" i="12"/>
  <c r="R3452" i="12"/>
  <c r="Q3452" i="12"/>
  <c r="P3452" i="12"/>
  <c r="O3452" i="12"/>
  <c r="N3452" i="12"/>
  <c r="X3451" i="12"/>
  <c r="U3451" i="12"/>
  <c r="T3451" i="12"/>
  <c r="S3451" i="12"/>
  <c r="R3451" i="12"/>
  <c r="Q3451" i="12"/>
  <c r="P3451" i="12"/>
  <c r="O3451" i="12"/>
  <c r="N3451" i="12"/>
  <c r="X3450" i="12"/>
  <c r="U3450" i="12"/>
  <c r="T3450" i="12"/>
  <c r="S3450" i="12"/>
  <c r="R3450" i="12"/>
  <c r="Q3450" i="12"/>
  <c r="P3450" i="12"/>
  <c r="O3450" i="12"/>
  <c r="N3450" i="12"/>
  <c r="X3449" i="12"/>
  <c r="U3449" i="12"/>
  <c r="T3449" i="12"/>
  <c r="S3449" i="12"/>
  <c r="R3449" i="12"/>
  <c r="Q3449" i="12"/>
  <c r="P3449" i="12"/>
  <c r="O3449" i="12"/>
  <c r="N3449" i="12"/>
  <c r="X3448" i="12"/>
  <c r="U3448" i="12"/>
  <c r="T3448" i="12"/>
  <c r="S3448" i="12"/>
  <c r="R3448" i="12"/>
  <c r="Q3448" i="12"/>
  <c r="P3448" i="12"/>
  <c r="O3448" i="12"/>
  <c r="N3448" i="12"/>
  <c r="X3447" i="12"/>
  <c r="U3447" i="12"/>
  <c r="T3447" i="12"/>
  <c r="S3447" i="12"/>
  <c r="R3447" i="12"/>
  <c r="Q3447" i="12"/>
  <c r="P3447" i="12"/>
  <c r="O3447" i="12"/>
  <c r="N3447" i="12"/>
  <c r="X3446" i="12"/>
  <c r="U3446" i="12"/>
  <c r="T3446" i="12"/>
  <c r="S3446" i="12"/>
  <c r="R3446" i="12"/>
  <c r="Q3446" i="12"/>
  <c r="P3446" i="12"/>
  <c r="O3446" i="12"/>
  <c r="N3446" i="12"/>
  <c r="X3445" i="12"/>
  <c r="U3445" i="12"/>
  <c r="T3445" i="12"/>
  <c r="S3445" i="12"/>
  <c r="R3445" i="12"/>
  <c r="Q3445" i="12"/>
  <c r="P3445" i="12"/>
  <c r="O3445" i="12"/>
  <c r="N3445" i="12"/>
  <c r="X3444" i="12"/>
  <c r="U3444" i="12"/>
  <c r="T3444" i="12"/>
  <c r="S3444" i="12"/>
  <c r="R3444" i="12"/>
  <c r="Q3444" i="12"/>
  <c r="P3444" i="12"/>
  <c r="O3444" i="12"/>
  <c r="N3444" i="12"/>
  <c r="X3443" i="12"/>
  <c r="U3443" i="12"/>
  <c r="T3443" i="12"/>
  <c r="S3443" i="12"/>
  <c r="R3443" i="12"/>
  <c r="Q3443" i="12"/>
  <c r="P3443" i="12"/>
  <c r="O3443" i="12"/>
  <c r="N3443" i="12"/>
  <c r="X3442" i="12"/>
  <c r="U3442" i="12"/>
  <c r="T3442" i="12"/>
  <c r="S3442" i="12"/>
  <c r="R3442" i="12"/>
  <c r="Q3442" i="12"/>
  <c r="P3442" i="12"/>
  <c r="O3442" i="12"/>
  <c r="N3442" i="12"/>
  <c r="X3441" i="12"/>
  <c r="U3441" i="12"/>
  <c r="T3441" i="12"/>
  <c r="S3441" i="12"/>
  <c r="R3441" i="12"/>
  <c r="Q3441" i="12"/>
  <c r="P3441" i="12"/>
  <c r="O3441" i="12"/>
  <c r="N3441" i="12"/>
  <c r="X3440" i="12"/>
  <c r="U3440" i="12"/>
  <c r="T3440" i="12"/>
  <c r="S3440" i="12"/>
  <c r="R3440" i="12"/>
  <c r="Q3440" i="12"/>
  <c r="P3440" i="12"/>
  <c r="O3440" i="12"/>
  <c r="N3440" i="12"/>
  <c r="X3439" i="12"/>
  <c r="U3439" i="12"/>
  <c r="T3439" i="12"/>
  <c r="S3439" i="12"/>
  <c r="R3439" i="12"/>
  <c r="Q3439" i="12"/>
  <c r="P3439" i="12"/>
  <c r="O3439" i="12"/>
  <c r="N3439" i="12"/>
  <c r="X3438" i="12"/>
  <c r="U3438" i="12"/>
  <c r="T3438" i="12"/>
  <c r="S3438" i="12"/>
  <c r="R3438" i="12"/>
  <c r="Q3438" i="12"/>
  <c r="P3438" i="12"/>
  <c r="O3438" i="12"/>
  <c r="N3438" i="12"/>
  <c r="X3437" i="12"/>
  <c r="U3437" i="12"/>
  <c r="T3437" i="12"/>
  <c r="S3437" i="12"/>
  <c r="R3437" i="12"/>
  <c r="Q3437" i="12"/>
  <c r="P3437" i="12"/>
  <c r="O3437" i="12"/>
  <c r="N3437" i="12"/>
  <c r="X3436" i="12"/>
  <c r="U3436" i="12"/>
  <c r="T3436" i="12"/>
  <c r="S3436" i="12"/>
  <c r="R3436" i="12"/>
  <c r="Q3436" i="12"/>
  <c r="P3436" i="12"/>
  <c r="O3436" i="12"/>
  <c r="N3436" i="12"/>
  <c r="X3435" i="12"/>
  <c r="U3435" i="12"/>
  <c r="T3435" i="12"/>
  <c r="S3435" i="12"/>
  <c r="R3435" i="12"/>
  <c r="Q3435" i="12"/>
  <c r="P3435" i="12"/>
  <c r="O3435" i="12"/>
  <c r="N3435" i="12"/>
  <c r="X3434" i="12"/>
  <c r="U3434" i="12"/>
  <c r="T3434" i="12"/>
  <c r="S3434" i="12"/>
  <c r="R3434" i="12"/>
  <c r="Q3434" i="12"/>
  <c r="P3434" i="12"/>
  <c r="O3434" i="12"/>
  <c r="N3434" i="12"/>
  <c r="X3433" i="12"/>
  <c r="U3433" i="12"/>
  <c r="T3433" i="12"/>
  <c r="S3433" i="12"/>
  <c r="R3433" i="12"/>
  <c r="Q3433" i="12"/>
  <c r="P3433" i="12"/>
  <c r="O3433" i="12"/>
  <c r="N3433" i="12"/>
  <c r="X3432" i="12"/>
  <c r="U3432" i="12"/>
  <c r="T3432" i="12"/>
  <c r="S3432" i="12"/>
  <c r="R3432" i="12"/>
  <c r="Q3432" i="12"/>
  <c r="P3432" i="12"/>
  <c r="O3432" i="12"/>
  <c r="N3432" i="12"/>
  <c r="X3431" i="12"/>
  <c r="U3431" i="12"/>
  <c r="T3431" i="12"/>
  <c r="S3431" i="12"/>
  <c r="R3431" i="12"/>
  <c r="Q3431" i="12"/>
  <c r="P3431" i="12"/>
  <c r="O3431" i="12"/>
  <c r="N3431" i="12"/>
  <c r="X3430" i="12"/>
  <c r="U3430" i="12"/>
  <c r="T3430" i="12"/>
  <c r="S3430" i="12"/>
  <c r="R3430" i="12"/>
  <c r="Q3430" i="12"/>
  <c r="P3430" i="12"/>
  <c r="O3430" i="12"/>
  <c r="N3430" i="12"/>
  <c r="X3429" i="12"/>
  <c r="U3429" i="12"/>
  <c r="T3429" i="12"/>
  <c r="S3429" i="12"/>
  <c r="R3429" i="12"/>
  <c r="Q3429" i="12"/>
  <c r="P3429" i="12"/>
  <c r="O3429" i="12"/>
  <c r="N3429" i="12"/>
  <c r="X3428" i="12"/>
  <c r="U3428" i="12"/>
  <c r="T3428" i="12"/>
  <c r="S3428" i="12"/>
  <c r="R3428" i="12"/>
  <c r="Q3428" i="12"/>
  <c r="P3428" i="12"/>
  <c r="O3428" i="12"/>
  <c r="N3428" i="12"/>
  <c r="X3427" i="12"/>
  <c r="U3427" i="12"/>
  <c r="T3427" i="12"/>
  <c r="S3427" i="12"/>
  <c r="R3427" i="12"/>
  <c r="Q3427" i="12"/>
  <c r="P3427" i="12"/>
  <c r="O3427" i="12"/>
  <c r="N3427" i="12"/>
  <c r="X3426" i="12"/>
  <c r="U3426" i="12"/>
  <c r="T3426" i="12"/>
  <c r="S3426" i="12"/>
  <c r="R3426" i="12"/>
  <c r="Q3426" i="12"/>
  <c r="P3426" i="12"/>
  <c r="O3426" i="12"/>
  <c r="N3426" i="12"/>
  <c r="X3425" i="12"/>
  <c r="U3425" i="12"/>
  <c r="T3425" i="12"/>
  <c r="S3425" i="12"/>
  <c r="R3425" i="12"/>
  <c r="Q3425" i="12"/>
  <c r="P3425" i="12"/>
  <c r="O3425" i="12"/>
  <c r="N3425" i="12"/>
  <c r="X3424" i="12"/>
  <c r="U3424" i="12"/>
  <c r="T3424" i="12"/>
  <c r="S3424" i="12"/>
  <c r="R3424" i="12"/>
  <c r="Q3424" i="12"/>
  <c r="P3424" i="12"/>
  <c r="O3424" i="12"/>
  <c r="N3424" i="12"/>
  <c r="X3423" i="12"/>
  <c r="U3423" i="12"/>
  <c r="T3423" i="12"/>
  <c r="S3423" i="12"/>
  <c r="R3423" i="12"/>
  <c r="Q3423" i="12"/>
  <c r="P3423" i="12"/>
  <c r="O3423" i="12"/>
  <c r="N3423" i="12"/>
  <c r="X3422" i="12"/>
  <c r="U3422" i="12"/>
  <c r="T3422" i="12"/>
  <c r="S3422" i="12"/>
  <c r="R3422" i="12"/>
  <c r="Q3422" i="12"/>
  <c r="P3422" i="12"/>
  <c r="O3422" i="12"/>
  <c r="N3422" i="12"/>
  <c r="X3421" i="12"/>
  <c r="U3421" i="12"/>
  <c r="T3421" i="12"/>
  <c r="S3421" i="12"/>
  <c r="R3421" i="12"/>
  <c r="Q3421" i="12"/>
  <c r="P3421" i="12"/>
  <c r="O3421" i="12"/>
  <c r="N3421" i="12"/>
  <c r="X3420" i="12"/>
  <c r="U3420" i="12"/>
  <c r="T3420" i="12"/>
  <c r="S3420" i="12"/>
  <c r="R3420" i="12"/>
  <c r="Q3420" i="12"/>
  <c r="P3420" i="12"/>
  <c r="O3420" i="12"/>
  <c r="N3420" i="12"/>
  <c r="X3419" i="12"/>
  <c r="U3419" i="12"/>
  <c r="T3419" i="12"/>
  <c r="S3419" i="12"/>
  <c r="R3419" i="12"/>
  <c r="Q3419" i="12"/>
  <c r="P3419" i="12"/>
  <c r="O3419" i="12"/>
  <c r="N3419" i="12"/>
  <c r="X3418" i="12"/>
  <c r="U3418" i="12"/>
  <c r="T3418" i="12"/>
  <c r="S3418" i="12"/>
  <c r="R3418" i="12"/>
  <c r="Q3418" i="12"/>
  <c r="P3418" i="12"/>
  <c r="O3418" i="12"/>
  <c r="N3418" i="12"/>
  <c r="X3417" i="12"/>
  <c r="U3417" i="12"/>
  <c r="T3417" i="12"/>
  <c r="S3417" i="12"/>
  <c r="R3417" i="12"/>
  <c r="Q3417" i="12"/>
  <c r="P3417" i="12"/>
  <c r="O3417" i="12"/>
  <c r="N3417" i="12"/>
  <c r="X3416" i="12"/>
  <c r="U3416" i="12"/>
  <c r="T3416" i="12"/>
  <c r="S3416" i="12"/>
  <c r="R3416" i="12"/>
  <c r="Q3416" i="12"/>
  <c r="P3416" i="12"/>
  <c r="O3416" i="12"/>
  <c r="N3416" i="12"/>
  <c r="X3415" i="12"/>
  <c r="U3415" i="12"/>
  <c r="T3415" i="12"/>
  <c r="S3415" i="12"/>
  <c r="R3415" i="12"/>
  <c r="Q3415" i="12"/>
  <c r="P3415" i="12"/>
  <c r="O3415" i="12"/>
  <c r="N3415" i="12"/>
  <c r="X3414" i="12"/>
  <c r="U3414" i="12"/>
  <c r="T3414" i="12"/>
  <c r="S3414" i="12"/>
  <c r="R3414" i="12"/>
  <c r="Q3414" i="12"/>
  <c r="P3414" i="12"/>
  <c r="O3414" i="12"/>
  <c r="N3414" i="12"/>
  <c r="X3413" i="12"/>
  <c r="U3413" i="12"/>
  <c r="T3413" i="12"/>
  <c r="S3413" i="12"/>
  <c r="R3413" i="12"/>
  <c r="Q3413" i="12"/>
  <c r="P3413" i="12"/>
  <c r="O3413" i="12"/>
  <c r="N3413" i="12"/>
  <c r="X3412" i="12"/>
  <c r="U3412" i="12"/>
  <c r="T3412" i="12"/>
  <c r="S3412" i="12"/>
  <c r="R3412" i="12"/>
  <c r="Q3412" i="12"/>
  <c r="P3412" i="12"/>
  <c r="O3412" i="12"/>
  <c r="N3412" i="12"/>
  <c r="X3411" i="12"/>
  <c r="U3411" i="12"/>
  <c r="T3411" i="12"/>
  <c r="S3411" i="12"/>
  <c r="R3411" i="12"/>
  <c r="Q3411" i="12"/>
  <c r="P3411" i="12"/>
  <c r="O3411" i="12"/>
  <c r="N3411" i="12"/>
  <c r="X3410" i="12"/>
  <c r="U3410" i="12"/>
  <c r="T3410" i="12"/>
  <c r="S3410" i="12"/>
  <c r="R3410" i="12"/>
  <c r="Q3410" i="12"/>
  <c r="P3410" i="12"/>
  <c r="O3410" i="12"/>
  <c r="N3410" i="12"/>
  <c r="X3409" i="12"/>
  <c r="U3409" i="12"/>
  <c r="T3409" i="12"/>
  <c r="S3409" i="12"/>
  <c r="R3409" i="12"/>
  <c r="Q3409" i="12"/>
  <c r="P3409" i="12"/>
  <c r="O3409" i="12"/>
  <c r="N3409" i="12"/>
  <c r="X3408" i="12"/>
  <c r="U3408" i="12"/>
  <c r="T3408" i="12"/>
  <c r="S3408" i="12"/>
  <c r="R3408" i="12"/>
  <c r="Q3408" i="12"/>
  <c r="P3408" i="12"/>
  <c r="O3408" i="12"/>
  <c r="N3408" i="12"/>
  <c r="X3407" i="12"/>
  <c r="U3407" i="12"/>
  <c r="T3407" i="12"/>
  <c r="S3407" i="12"/>
  <c r="R3407" i="12"/>
  <c r="Q3407" i="12"/>
  <c r="P3407" i="12"/>
  <c r="O3407" i="12"/>
  <c r="N3407" i="12"/>
  <c r="X3406" i="12"/>
  <c r="U3406" i="12"/>
  <c r="T3406" i="12"/>
  <c r="S3406" i="12"/>
  <c r="R3406" i="12"/>
  <c r="Q3406" i="12"/>
  <c r="P3406" i="12"/>
  <c r="O3406" i="12"/>
  <c r="N3406" i="12"/>
  <c r="X3405" i="12"/>
  <c r="U3405" i="12"/>
  <c r="T3405" i="12"/>
  <c r="S3405" i="12"/>
  <c r="R3405" i="12"/>
  <c r="Q3405" i="12"/>
  <c r="P3405" i="12"/>
  <c r="O3405" i="12"/>
  <c r="N3405" i="12"/>
  <c r="X3404" i="12"/>
  <c r="U3404" i="12"/>
  <c r="T3404" i="12"/>
  <c r="S3404" i="12"/>
  <c r="R3404" i="12"/>
  <c r="Q3404" i="12"/>
  <c r="P3404" i="12"/>
  <c r="O3404" i="12"/>
  <c r="N3404" i="12"/>
  <c r="X3403" i="12"/>
  <c r="U3403" i="12"/>
  <c r="T3403" i="12"/>
  <c r="S3403" i="12"/>
  <c r="R3403" i="12"/>
  <c r="Q3403" i="12"/>
  <c r="P3403" i="12"/>
  <c r="O3403" i="12"/>
  <c r="N3403" i="12"/>
  <c r="X3402" i="12"/>
  <c r="U3402" i="12"/>
  <c r="T3402" i="12"/>
  <c r="S3402" i="12"/>
  <c r="R3402" i="12"/>
  <c r="Q3402" i="12"/>
  <c r="P3402" i="12"/>
  <c r="O3402" i="12"/>
  <c r="N3402" i="12"/>
  <c r="X3401" i="12"/>
  <c r="U3401" i="12"/>
  <c r="T3401" i="12"/>
  <c r="S3401" i="12"/>
  <c r="R3401" i="12"/>
  <c r="Q3401" i="12"/>
  <c r="P3401" i="12"/>
  <c r="O3401" i="12"/>
  <c r="N3401" i="12"/>
  <c r="X3400" i="12"/>
  <c r="U3400" i="12"/>
  <c r="T3400" i="12"/>
  <c r="S3400" i="12"/>
  <c r="R3400" i="12"/>
  <c r="Q3400" i="12"/>
  <c r="P3400" i="12"/>
  <c r="O3400" i="12"/>
  <c r="N3400" i="12"/>
  <c r="X3399" i="12"/>
  <c r="U3399" i="12"/>
  <c r="T3399" i="12"/>
  <c r="S3399" i="12"/>
  <c r="R3399" i="12"/>
  <c r="Q3399" i="12"/>
  <c r="P3399" i="12"/>
  <c r="O3399" i="12"/>
  <c r="N3399" i="12"/>
  <c r="X3398" i="12"/>
  <c r="U3398" i="12"/>
  <c r="T3398" i="12"/>
  <c r="S3398" i="12"/>
  <c r="R3398" i="12"/>
  <c r="Q3398" i="12"/>
  <c r="P3398" i="12"/>
  <c r="O3398" i="12"/>
  <c r="N3398" i="12"/>
  <c r="X3397" i="12"/>
  <c r="U3397" i="12"/>
  <c r="T3397" i="12"/>
  <c r="S3397" i="12"/>
  <c r="R3397" i="12"/>
  <c r="Q3397" i="12"/>
  <c r="P3397" i="12"/>
  <c r="O3397" i="12"/>
  <c r="N3397" i="12"/>
  <c r="X3396" i="12"/>
  <c r="U3396" i="12"/>
  <c r="T3396" i="12"/>
  <c r="S3396" i="12"/>
  <c r="R3396" i="12"/>
  <c r="Q3396" i="12"/>
  <c r="P3396" i="12"/>
  <c r="O3396" i="12"/>
  <c r="N3396" i="12"/>
  <c r="X3395" i="12"/>
  <c r="U3395" i="12"/>
  <c r="T3395" i="12"/>
  <c r="S3395" i="12"/>
  <c r="R3395" i="12"/>
  <c r="Q3395" i="12"/>
  <c r="P3395" i="12"/>
  <c r="O3395" i="12"/>
  <c r="N3395" i="12"/>
  <c r="X3394" i="12"/>
  <c r="U3394" i="12"/>
  <c r="T3394" i="12"/>
  <c r="S3394" i="12"/>
  <c r="R3394" i="12"/>
  <c r="Q3394" i="12"/>
  <c r="P3394" i="12"/>
  <c r="O3394" i="12"/>
  <c r="N3394" i="12"/>
  <c r="X3393" i="12"/>
  <c r="U3393" i="12"/>
  <c r="T3393" i="12"/>
  <c r="S3393" i="12"/>
  <c r="R3393" i="12"/>
  <c r="Q3393" i="12"/>
  <c r="P3393" i="12"/>
  <c r="O3393" i="12"/>
  <c r="N3393" i="12"/>
  <c r="X3392" i="12"/>
  <c r="U3392" i="12"/>
  <c r="T3392" i="12"/>
  <c r="S3392" i="12"/>
  <c r="R3392" i="12"/>
  <c r="Q3392" i="12"/>
  <c r="P3392" i="12"/>
  <c r="O3392" i="12"/>
  <c r="N3392" i="12"/>
  <c r="X3391" i="12"/>
  <c r="U3391" i="12"/>
  <c r="T3391" i="12"/>
  <c r="S3391" i="12"/>
  <c r="R3391" i="12"/>
  <c r="Q3391" i="12"/>
  <c r="P3391" i="12"/>
  <c r="O3391" i="12"/>
  <c r="N3391" i="12"/>
  <c r="X3390" i="12"/>
  <c r="U3390" i="12"/>
  <c r="T3390" i="12"/>
  <c r="S3390" i="12"/>
  <c r="R3390" i="12"/>
  <c r="Q3390" i="12"/>
  <c r="P3390" i="12"/>
  <c r="O3390" i="12"/>
  <c r="N3390" i="12"/>
  <c r="X3389" i="12"/>
  <c r="U3389" i="12"/>
  <c r="T3389" i="12"/>
  <c r="S3389" i="12"/>
  <c r="R3389" i="12"/>
  <c r="Q3389" i="12"/>
  <c r="P3389" i="12"/>
  <c r="O3389" i="12"/>
  <c r="N3389" i="12"/>
  <c r="X3388" i="12"/>
  <c r="U3388" i="12"/>
  <c r="T3388" i="12"/>
  <c r="S3388" i="12"/>
  <c r="R3388" i="12"/>
  <c r="Q3388" i="12"/>
  <c r="P3388" i="12"/>
  <c r="O3388" i="12"/>
  <c r="N3388" i="12"/>
  <c r="X3387" i="12"/>
  <c r="U3387" i="12"/>
  <c r="T3387" i="12"/>
  <c r="S3387" i="12"/>
  <c r="R3387" i="12"/>
  <c r="Q3387" i="12"/>
  <c r="P3387" i="12"/>
  <c r="O3387" i="12"/>
  <c r="N3387" i="12"/>
  <c r="X3386" i="12"/>
  <c r="U3386" i="12"/>
  <c r="T3386" i="12"/>
  <c r="S3386" i="12"/>
  <c r="R3386" i="12"/>
  <c r="Q3386" i="12"/>
  <c r="P3386" i="12"/>
  <c r="O3386" i="12"/>
  <c r="N3386" i="12"/>
  <c r="X3385" i="12"/>
  <c r="U3385" i="12"/>
  <c r="T3385" i="12"/>
  <c r="S3385" i="12"/>
  <c r="R3385" i="12"/>
  <c r="Q3385" i="12"/>
  <c r="P3385" i="12"/>
  <c r="O3385" i="12"/>
  <c r="N3385" i="12"/>
  <c r="X3384" i="12"/>
  <c r="U3384" i="12"/>
  <c r="T3384" i="12"/>
  <c r="S3384" i="12"/>
  <c r="R3384" i="12"/>
  <c r="Q3384" i="12"/>
  <c r="P3384" i="12"/>
  <c r="O3384" i="12"/>
  <c r="N3384" i="12"/>
  <c r="X3383" i="12"/>
  <c r="U3383" i="12"/>
  <c r="T3383" i="12"/>
  <c r="S3383" i="12"/>
  <c r="R3383" i="12"/>
  <c r="Q3383" i="12"/>
  <c r="P3383" i="12"/>
  <c r="O3383" i="12"/>
  <c r="N3383" i="12"/>
  <c r="X3382" i="12"/>
  <c r="U3382" i="12"/>
  <c r="T3382" i="12"/>
  <c r="S3382" i="12"/>
  <c r="R3382" i="12"/>
  <c r="Q3382" i="12"/>
  <c r="P3382" i="12"/>
  <c r="O3382" i="12"/>
  <c r="N3382" i="12"/>
  <c r="X3381" i="12"/>
  <c r="U3381" i="12"/>
  <c r="T3381" i="12"/>
  <c r="S3381" i="12"/>
  <c r="R3381" i="12"/>
  <c r="Q3381" i="12"/>
  <c r="P3381" i="12"/>
  <c r="O3381" i="12"/>
  <c r="N3381" i="12"/>
  <c r="X3380" i="12"/>
  <c r="U3380" i="12"/>
  <c r="T3380" i="12"/>
  <c r="S3380" i="12"/>
  <c r="R3380" i="12"/>
  <c r="Q3380" i="12"/>
  <c r="P3380" i="12"/>
  <c r="O3380" i="12"/>
  <c r="N3380" i="12"/>
  <c r="X3379" i="12"/>
  <c r="U3379" i="12"/>
  <c r="T3379" i="12"/>
  <c r="S3379" i="12"/>
  <c r="R3379" i="12"/>
  <c r="Q3379" i="12"/>
  <c r="P3379" i="12"/>
  <c r="O3379" i="12"/>
  <c r="N3379" i="12"/>
  <c r="X3378" i="12"/>
  <c r="U3378" i="12"/>
  <c r="T3378" i="12"/>
  <c r="S3378" i="12"/>
  <c r="R3378" i="12"/>
  <c r="Q3378" i="12"/>
  <c r="P3378" i="12"/>
  <c r="O3378" i="12"/>
  <c r="N3378" i="12"/>
  <c r="X3377" i="12"/>
  <c r="U3377" i="12"/>
  <c r="T3377" i="12"/>
  <c r="S3377" i="12"/>
  <c r="R3377" i="12"/>
  <c r="Q3377" i="12"/>
  <c r="P3377" i="12"/>
  <c r="O3377" i="12"/>
  <c r="N3377" i="12"/>
  <c r="X3376" i="12"/>
  <c r="U3376" i="12"/>
  <c r="T3376" i="12"/>
  <c r="S3376" i="12"/>
  <c r="R3376" i="12"/>
  <c r="Q3376" i="12"/>
  <c r="P3376" i="12"/>
  <c r="O3376" i="12"/>
  <c r="N3376" i="12"/>
  <c r="X3375" i="12"/>
  <c r="U3375" i="12"/>
  <c r="T3375" i="12"/>
  <c r="S3375" i="12"/>
  <c r="R3375" i="12"/>
  <c r="Q3375" i="12"/>
  <c r="P3375" i="12"/>
  <c r="O3375" i="12"/>
  <c r="N3375" i="12"/>
  <c r="X3374" i="12"/>
  <c r="U3374" i="12"/>
  <c r="T3374" i="12"/>
  <c r="S3374" i="12"/>
  <c r="R3374" i="12"/>
  <c r="Q3374" i="12"/>
  <c r="P3374" i="12"/>
  <c r="O3374" i="12"/>
  <c r="N3374" i="12"/>
  <c r="X3373" i="12"/>
  <c r="U3373" i="12"/>
  <c r="T3373" i="12"/>
  <c r="S3373" i="12"/>
  <c r="R3373" i="12"/>
  <c r="Q3373" i="12"/>
  <c r="P3373" i="12"/>
  <c r="O3373" i="12"/>
  <c r="N3373" i="12"/>
  <c r="X3372" i="12"/>
  <c r="U3372" i="12"/>
  <c r="T3372" i="12"/>
  <c r="S3372" i="12"/>
  <c r="R3372" i="12"/>
  <c r="Q3372" i="12"/>
  <c r="P3372" i="12"/>
  <c r="O3372" i="12"/>
  <c r="N3372" i="12"/>
  <c r="X3371" i="12"/>
  <c r="U3371" i="12"/>
  <c r="T3371" i="12"/>
  <c r="S3371" i="12"/>
  <c r="R3371" i="12"/>
  <c r="Q3371" i="12"/>
  <c r="P3371" i="12"/>
  <c r="O3371" i="12"/>
  <c r="N3371" i="12"/>
  <c r="X3370" i="12"/>
  <c r="U3370" i="12"/>
  <c r="T3370" i="12"/>
  <c r="S3370" i="12"/>
  <c r="R3370" i="12"/>
  <c r="Q3370" i="12"/>
  <c r="P3370" i="12"/>
  <c r="O3370" i="12"/>
  <c r="N3370" i="12"/>
  <c r="X3369" i="12"/>
  <c r="U3369" i="12"/>
  <c r="T3369" i="12"/>
  <c r="S3369" i="12"/>
  <c r="R3369" i="12"/>
  <c r="Q3369" i="12"/>
  <c r="P3369" i="12"/>
  <c r="O3369" i="12"/>
  <c r="N3369" i="12"/>
  <c r="X3368" i="12"/>
  <c r="U3368" i="12"/>
  <c r="T3368" i="12"/>
  <c r="S3368" i="12"/>
  <c r="R3368" i="12"/>
  <c r="Q3368" i="12"/>
  <c r="P3368" i="12"/>
  <c r="O3368" i="12"/>
  <c r="N3368" i="12"/>
  <c r="X3367" i="12"/>
  <c r="U3367" i="12"/>
  <c r="T3367" i="12"/>
  <c r="S3367" i="12"/>
  <c r="R3367" i="12"/>
  <c r="Q3367" i="12"/>
  <c r="P3367" i="12"/>
  <c r="O3367" i="12"/>
  <c r="N3367" i="12"/>
  <c r="X3366" i="12"/>
  <c r="U3366" i="12"/>
  <c r="T3366" i="12"/>
  <c r="S3366" i="12"/>
  <c r="R3366" i="12"/>
  <c r="Q3366" i="12"/>
  <c r="P3366" i="12"/>
  <c r="O3366" i="12"/>
  <c r="N3366" i="12"/>
  <c r="X3365" i="12"/>
  <c r="U3365" i="12"/>
  <c r="T3365" i="12"/>
  <c r="S3365" i="12"/>
  <c r="R3365" i="12"/>
  <c r="Q3365" i="12"/>
  <c r="P3365" i="12"/>
  <c r="O3365" i="12"/>
  <c r="N3365" i="12"/>
  <c r="X3364" i="12"/>
  <c r="U3364" i="12"/>
  <c r="T3364" i="12"/>
  <c r="S3364" i="12"/>
  <c r="R3364" i="12"/>
  <c r="Q3364" i="12"/>
  <c r="P3364" i="12"/>
  <c r="O3364" i="12"/>
  <c r="N3364" i="12"/>
  <c r="X3363" i="12"/>
  <c r="U3363" i="12"/>
  <c r="T3363" i="12"/>
  <c r="S3363" i="12"/>
  <c r="R3363" i="12"/>
  <c r="Q3363" i="12"/>
  <c r="P3363" i="12"/>
  <c r="O3363" i="12"/>
  <c r="N3363" i="12"/>
  <c r="X3362" i="12"/>
  <c r="U3362" i="12"/>
  <c r="T3362" i="12"/>
  <c r="S3362" i="12"/>
  <c r="R3362" i="12"/>
  <c r="Q3362" i="12"/>
  <c r="P3362" i="12"/>
  <c r="O3362" i="12"/>
  <c r="N3362" i="12"/>
  <c r="X3361" i="12"/>
  <c r="U3361" i="12"/>
  <c r="T3361" i="12"/>
  <c r="S3361" i="12"/>
  <c r="R3361" i="12"/>
  <c r="Q3361" i="12"/>
  <c r="P3361" i="12"/>
  <c r="O3361" i="12"/>
  <c r="N3361" i="12"/>
  <c r="X3360" i="12"/>
  <c r="U3360" i="12"/>
  <c r="T3360" i="12"/>
  <c r="S3360" i="12"/>
  <c r="R3360" i="12"/>
  <c r="Q3360" i="12"/>
  <c r="P3360" i="12"/>
  <c r="O3360" i="12"/>
  <c r="N3360" i="12"/>
  <c r="X3359" i="12"/>
  <c r="U3359" i="12"/>
  <c r="T3359" i="12"/>
  <c r="S3359" i="12"/>
  <c r="R3359" i="12"/>
  <c r="Q3359" i="12"/>
  <c r="P3359" i="12"/>
  <c r="O3359" i="12"/>
  <c r="N3359" i="12"/>
  <c r="X3358" i="12"/>
  <c r="U3358" i="12"/>
  <c r="T3358" i="12"/>
  <c r="S3358" i="12"/>
  <c r="R3358" i="12"/>
  <c r="Q3358" i="12"/>
  <c r="P3358" i="12"/>
  <c r="O3358" i="12"/>
  <c r="N3358" i="12"/>
  <c r="X3357" i="12"/>
  <c r="U3357" i="12"/>
  <c r="T3357" i="12"/>
  <c r="S3357" i="12"/>
  <c r="R3357" i="12"/>
  <c r="Q3357" i="12"/>
  <c r="P3357" i="12"/>
  <c r="O3357" i="12"/>
  <c r="N3357" i="12"/>
  <c r="X3356" i="12"/>
  <c r="U3356" i="12"/>
  <c r="T3356" i="12"/>
  <c r="S3356" i="12"/>
  <c r="R3356" i="12"/>
  <c r="Q3356" i="12"/>
  <c r="P3356" i="12"/>
  <c r="O3356" i="12"/>
  <c r="N3356" i="12"/>
  <c r="X3355" i="12"/>
  <c r="U3355" i="12"/>
  <c r="T3355" i="12"/>
  <c r="S3355" i="12"/>
  <c r="R3355" i="12"/>
  <c r="Q3355" i="12"/>
  <c r="P3355" i="12"/>
  <c r="O3355" i="12"/>
  <c r="N3355" i="12"/>
  <c r="X3354" i="12"/>
  <c r="U3354" i="12"/>
  <c r="T3354" i="12"/>
  <c r="S3354" i="12"/>
  <c r="R3354" i="12"/>
  <c r="Q3354" i="12"/>
  <c r="P3354" i="12"/>
  <c r="O3354" i="12"/>
  <c r="N3354" i="12"/>
  <c r="X3353" i="12"/>
  <c r="U3353" i="12"/>
  <c r="T3353" i="12"/>
  <c r="S3353" i="12"/>
  <c r="R3353" i="12"/>
  <c r="Q3353" i="12"/>
  <c r="P3353" i="12"/>
  <c r="O3353" i="12"/>
  <c r="N3353" i="12"/>
  <c r="X3352" i="12"/>
  <c r="U3352" i="12"/>
  <c r="T3352" i="12"/>
  <c r="S3352" i="12"/>
  <c r="R3352" i="12"/>
  <c r="Q3352" i="12"/>
  <c r="P3352" i="12"/>
  <c r="O3352" i="12"/>
  <c r="N3352" i="12"/>
  <c r="X3351" i="12"/>
  <c r="U3351" i="12"/>
  <c r="T3351" i="12"/>
  <c r="S3351" i="12"/>
  <c r="R3351" i="12"/>
  <c r="Q3351" i="12"/>
  <c r="P3351" i="12"/>
  <c r="O3351" i="12"/>
  <c r="N3351" i="12"/>
  <c r="X3350" i="12"/>
  <c r="U3350" i="12"/>
  <c r="T3350" i="12"/>
  <c r="S3350" i="12"/>
  <c r="R3350" i="12"/>
  <c r="Q3350" i="12"/>
  <c r="P3350" i="12"/>
  <c r="O3350" i="12"/>
  <c r="N3350" i="12"/>
  <c r="X3349" i="12"/>
  <c r="U3349" i="12"/>
  <c r="T3349" i="12"/>
  <c r="S3349" i="12"/>
  <c r="R3349" i="12"/>
  <c r="Q3349" i="12"/>
  <c r="P3349" i="12"/>
  <c r="O3349" i="12"/>
  <c r="N3349" i="12"/>
  <c r="X3348" i="12"/>
  <c r="U3348" i="12"/>
  <c r="T3348" i="12"/>
  <c r="S3348" i="12"/>
  <c r="R3348" i="12"/>
  <c r="Q3348" i="12"/>
  <c r="P3348" i="12"/>
  <c r="O3348" i="12"/>
  <c r="N3348" i="12"/>
  <c r="X3347" i="12"/>
  <c r="U3347" i="12"/>
  <c r="T3347" i="12"/>
  <c r="S3347" i="12"/>
  <c r="R3347" i="12"/>
  <c r="Q3347" i="12"/>
  <c r="P3347" i="12"/>
  <c r="O3347" i="12"/>
  <c r="N3347" i="12"/>
  <c r="X3346" i="12"/>
  <c r="U3346" i="12"/>
  <c r="T3346" i="12"/>
  <c r="S3346" i="12"/>
  <c r="R3346" i="12"/>
  <c r="Q3346" i="12"/>
  <c r="P3346" i="12"/>
  <c r="O3346" i="12"/>
  <c r="N3346" i="12"/>
  <c r="X3345" i="12"/>
  <c r="U3345" i="12"/>
  <c r="T3345" i="12"/>
  <c r="S3345" i="12"/>
  <c r="R3345" i="12"/>
  <c r="Q3345" i="12"/>
  <c r="P3345" i="12"/>
  <c r="O3345" i="12"/>
  <c r="N3345" i="12"/>
  <c r="X3344" i="12"/>
  <c r="U3344" i="12"/>
  <c r="T3344" i="12"/>
  <c r="S3344" i="12"/>
  <c r="R3344" i="12"/>
  <c r="Q3344" i="12"/>
  <c r="P3344" i="12"/>
  <c r="O3344" i="12"/>
  <c r="N3344" i="12"/>
  <c r="X3343" i="12"/>
  <c r="U3343" i="12"/>
  <c r="T3343" i="12"/>
  <c r="S3343" i="12"/>
  <c r="R3343" i="12"/>
  <c r="Q3343" i="12"/>
  <c r="P3343" i="12"/>
  <c r="O3343" i="12"/>
  <c r="N3343" i="12"/>
  <c r="X3342" i="12"/>
  <c r="U3342" i="12"/>
  <c r="T3342" i="12"/>
  <c r="S3342" i="12"/>
  <c r="R3342" i="12"/>
  <c r="Q3342" i="12"/>
  <c r="P3342" i="12"/>
  <c r="O3342" i="12"/>
  <c r="N3342" i="12"/>
  <c r="X3341" i="12"/>
  <c r="U3341" i="12"/>
  <c r="T3341" i="12"/>
  <c r="S3341" i="12"/>
  <c r="R3341" i="12"/>
  <c r="Q3341" i="12"/>
  <c r="P3341" i="12"/>
  <c r="O3341" i="12"/>
  <c r="N3341" i="12"/>
  <c r="X3340" i="12"/>
  <c r="U3340" i="12"/>
  <c r="T3340" i="12"/>
  <c r="S3340" i="12"/>
  <c r="R3340" i="12"/>
  <c r="Q3340" i="12"/>
  <c r="P3340" i="12"/>
  <c r="O3340" i="12"/>
  <c r="N3340" i="12"/>
  <c r="X3339" i="12"/>
  <c r="U3339" i="12"/>
  <c r="T3339" i="12"/>
  <c r="S3339" i="12"/>
  <c r="R3339" i="12"/>
  <c r="Q3339" i="12"/>
  <c r="P3339" i="12"/>
  <c r="O3339" i="12"/>
  <c r="N3339" i="12"/>
  <c r="X3338" i="12"/>
  <c r="U3338" i="12"/>
  <c r="T3338" i="12"/>
  <c r="S3338" i="12"/>
  <c r="R3338" i="12"/>
  <c r="Q3338" i="12"/>
  <c r="P3338" i="12"/>
  <c r="O3338" i="12"/>
  <c r="N3338" i="12"/>
  <c r="X3337" i="12"/>
  <c r="U3337" i="12"/>
  <c r="T3337" i="12"/>
  <c r="S3337" i="12"/>
  <c r="R3337" i="12"/>
  <c r="Q3337" i="12"/>
  <c r="P3337" i="12"/>
  <c r="O3337" i="12"/>
  <c r="N3337" i="12"/>
  <c r="X3336" i="12"/>
  <c r="U3336" i="12"/>
  <c r="T3336" i="12"/>
  <c r="S3336" i="12"/>
  <c r="R3336" i="12"/>
  <c r="Q3336" i="12"/>
  <c r="P3336" i="12"/>
  <c r="O3336" i="12"/>
  <c r="N3336" i="12"/>
  <c r="X3335" i="12"/>
  <c r="U3335" i="12"/>
  <c r="T3335" i="12"/>
  <c r="S3335" i="12"/>
  <c r="R3335" i="12"/>
  <c r="Q3335" i="12"/>
  <c r="P3335" i="12"/>
  <c r="O3335" i="12"/>
  <c r="N3335" i="12"/>
  <c r="X3334" i="12"/>
  <c r="U3334" i="12"/>
  <c r="T3334" i="12"/>
  <c r="S3334" i="12"/>
  <c r="R3334" i="12"/>
  <c r="Q3334" i="12"/>
  <c r="P3334" i="12"/>
  <c r="O3334" i="12"/>
  <c r="N3334" i="12"/>
  <c r="X3333" i="12"/>
  <c r="U3333" i="12"/>
  <c r="T3333" i="12"/>
  <c r="S3333" i="12"/>
  <c r="R3333" i="12"/>
  <c r="Q3333" i="12"/>
  <c r="P3333" i="12"/>
  <c r="O3333" i="12"/>
  <c r="N3333" i="12"/>
  <c r="X3332" i="12"/>
  <c r="U3332" i="12"/>
  <c r="T3332" i="12"/>
  <c r="S3332" i="12"/>
  <c r="R3332" i="12"/>
  <c r="Q3332" i="12"/>
  <c r="P3332" i="12"/>
  <c r="O3332" i="12"/>
  <c r="N3332" i="12"/>
  <c r="X3331" i="12"/>
  <c r="U3331" i="12"/>
  <c r="T3331" i="12"/>
  <c r="S3331" i="12"/>
  <c r="R3331" i="12"/>
  <c r="Q3331" i="12"/>
  <c r="P3331" i="12"/>
  <c r="O3331" i="12"/>
  <c r="N3331" i="12"/>
  <c r="X3330" i="12"/>
  <c r="U3330" i="12"/>
  <c r="T3330" i="12"/>
  <c r="S3330" i="12"/>
  <c r="R3330" i="12"/>
  <c r="Q3330" i="12"/>
  <c r="P3330" i="12"/>
  <c r="O3330" i="12"/>
  <c r="N3330" i="12"/>
  <c r="X3329" i="12"/>
  <c r="U3329" i="12"/>
  <c r="T3329" i="12"/>
  <c r="S3329" i="12"/>
  <c r="R3329" i="12"/>
  <c r="Q3329" i="12"/>
  <c r="P3329" i="12"/>
  <c r="O3329" i="12"/>
  <c r="N3329" i="12"/>
  <c r="X3328" i="12"/>
  <c r="U3328" i="12"/>
  <c r="T3328" i="12"/>
  <c r="S3328" i="12"/>
  <c r="R3328" i="12"/>
  <c r="Q3328" i="12"/>
  <c r="P3328" i="12"/>
  <c r="O3328" i="12"/>
  <c r="N3328" i="12"/>
  <c r="X3327" i="12"/>
  <c r="U3327" i="12"/>
  <c r="T3327" i="12"/>
  <c r="S3327" i="12"/>
  <c r="R3327" i="12"/>
  <c r="Q3327" i="12"/>
  <c r="P3327" i="12"/>
  <c r="O3327" i="12"/>
  <c r="N3327" i="12"/>
  <c r="X3326" i="12"/>
  <c r="U3326" i="12"/>
  <c r="T3326" i="12"/>
  <c r="S3326" i="12"/>
  <c r="R3326" i="12"/>
  <c r="Q3326" i="12"/>
  <c r="P3326" i="12"/>
  <c r="O3326" i="12"/>
  <c r="N3326" i="12"/>
  <c r="X3325" i="12"/>
  <c r="U3325" i="12"/>
  <c r="T3325" i="12"/>
  <c r="S3325" i="12"/>
  <c r="R3325" i="12"/>
  <c r="Q3325" i="12"/>
  <c r="P3325" i="12"/>
  <c r="O3325" i="12"/>
  <c r="N3325" i="12"/>
  <c r="X3324" i="12"/>
  <c r="U3324" i="12"/>
  <c r="T3324" i="12"/>
  <c r="S3324" i="12"/>
  <c r="R3324" i="12"/>
  <c r="Q3324" i="12"/>
  <c r="P3324" i="12"/>
  <c r="O3324" i="12"/>
  <c r="N3324" i="12"/>
  <c r="X3323" i="12"/>
  <c r="U3323" i="12"/>
  <c r="T3323" i="12"/>
  <c r="S3323" i="12"/>
  <c r="R3323" i="12"/>
  <c r="Q3323" i="12"/>
  <c r="P3323" i="12"/>
  <c r="O3323" i="12"/>
  <c r="N3323" i="12"/>
  <c r="X3322" i="12"/>
  <c r="U3322" i="12"/>
  <c r="T3322" i="12"/>
  <c r="S3322" i="12"/>
  <c r="R3322" i="12"/>
  <c r="Q3322" i="12"/>
  <c r="P3322" i="12"/>
  <c r="O3322" i="12"/>
  <c r="N3322" i="12"/>
  <c r="X3321" i="12"/>
  <c r="U3321" i="12"/>
  <c r="T3321" i="12"/>
  <c r="S3321" i="12"/>
  <c r="R3321" i="12"/>
  <c r="Q3321" i="12"/>
  <c r="P3321" i="12"/>
  <c r="O3321" i="12"/>
  <c r="N3321" i="12"/>
  <c r="X3320" i="12"/>
  <c r="U3320" i="12"/>
  <c r="T3320" i="12"/>
  <c r="S3320" i="12"/>
  <c r="R3320" i="12"/>
  <c r="Q3320" i="12"/>
  <c r="P3320" i="12"/>
  <c r="O3320" i="12"/>
  <c r="N3320" i="12"/>
  <c r="X3319" i="12"/>
  <c r="U3319" i="12"/>
  <c r="T3319" i="12"/>
  <c r="S3319" i="12"/>
  <c r="R3319" i="12"/>
  <c r="Q3319" i="12"/>
  <c r="P3319" i="12"/>
  <c r="O3319" i="12"/>
  <c r="N3319" i="12"/>
  <c r="X3318" i="12"/>
  <c r="U3318" i="12"/>
  <c r="T3318" i="12"/>
  <c r="S3318" i="12"/>
  <c r="R3318" i="12"/>
  <c r="Q3318" i="12"/>
  <c r="P3318" i="12"/>
  <c r="O3318" i="12"/>
  <c r="N3318" i="12"/>
  <c r="X3317" i="12"/>
  <c r="U3317" i="12"/>
  <c r="T3317" i="12"/>
  <c r="S3317" i="12"/>
  <c r="R3317" i="12"/>
  <c r="Q3317" i="12"/>
  <c r="P3317" i="12"/>
  <c r="O3317" i="12"/>
  <c r="N3317" i="12"/>
  <c r="X3316" i="12"/>
  <c r="U3316" i="12"/>
  <c r="T3316" i="12"/>
  <c r="S3316" i="12"/>
  <c r="R3316" i="12"/>
  <c r="Q3316" i="12"/>
  <c r="P3316" i="12"/>
  <c r="O3316" i="12"/>
  <c r="N3316" i="12"/>
  <c r="X3315" i="12"/>
  <c r="U3315" i="12"/>
  <c r="T3315" i="12"/>
  <c r="S3315" i="12"/>
  <c r="R3315" i="12"/>
  <c r="Q3315" i="12"/>
  <c r="P3315" i="12"/>
  <c r="O3315" i="12"/>
  <c r="N3315" i="12"/>
  <c r="X3314" i="12"/>
  <c r="U3314" i="12"/>
  <c r="T3314" i="12"/>
  <c r="S3314" i="12"/>
  <c r="R3314" i="12"/>
  <c r="Q3314" i="12"/>
  <c r="P3314" i="12"/>
  <c r="O3314" i="12"/>
  <c r="N3314" i="12"/>
  <c r="X3313" i="12"/>
  <c r="U3313" i="12"/>
  <c r="T3313" i="12"/>
  <c r="S3313" i="12"/>
  <c r="R3313" i="12"/>
  <c r="Q3313" i="12"/>
  <c r="P3313" i="12"/>
  <c r="O3313" i="12"/>
  <c r="N3313" i="12"/>
  <c r="X3312" i="12"/>
  <c r="U3312" i="12"/>
  <c r="T3312" i="12"/>
  <c r="S3312" i="12"/>
  <c r="R3312" i="12"/>
  <c r="Q3312" i="12"/>
  <c r="P3312" i="12"/>
  <c r="O3312" i="12"/>
  <c r="N3312" i="12"/>
  <c r="X3311" i="12"/>
  <c r="U3311" i="12"/>
  <c r="T3311" i="12"/>
  <c r="S3311" i="12"/>
  <c r="R3311" i="12"/>
  <c r="Q3311" i="12"/>
  <c r="P3311" i="12"/>
  <c r="O3311" i="12"/>
  <c r="N3311" i="12"/>
  <c r="X3310" i="12"/>
  <c r="U3310" i="12"/>
  <c r="T3310" i="12"/>
  <c r="S3310" i="12"/>
  <c r="R3310" i="12"/>
  <c r="Q3310" i="12"/>
  <c r="P3310" i="12"/>
  <c r="O3310" i="12"/>
  <c r="N3310" i="12"/>
  <c r="X3309" i="12"/>
  <c r="U3309" i="12"/>
  <c r="T3309" i="12"/>
  <c r="S3309" i="12"/>
  <c r="R3309" i="12"/>
  <c r="Q3309" i="12"/>
  <c r="P3309" i="12"/>
  <c r="O3309" i="12"/>
  <c r="N3309" i="12"/>
  <c r="X3308" i="12"/>
  <c r="U3308" i="12"/>
  <c r="T3308" i="12"/>
  <c r="S3308" i="12"/>
  <c r="R3308" i="12"/>
  <c r="Q3308" i="12"/>
  <c r="P3308" i="12"/>
  <c r="O3308" i="12"/>
  <c r="N3308" i="12"/>
  <c r="X3307" i="12"/>
  <c r="U3307" i="12"/>
  <c r="T3307" i="12"/>
  <c r="S3307" i="12"/>
  <c r="R3307" i="12"/>
  <c r="Q3307" i="12"/>
  <c r="P3307" i="12"/>
  <c r="O3307" i="12"/>
  <c r="N3307" i="12"/>
  <c r="X3306" i="12"/>
  <c r="U3306" i="12"/>
  <c r="T3306" i="12"/>
  <c r="S3306" i="12"/>
  <c r="R3306" i="12"/>
  <c r="Q3306" i="12"/>
  <c r="P3306" i="12"/>
  <c r="O3306" i="12"/>
  <c r="N3306" i="12"/>
  <c r="X3305" i="12"/>
  <c r="U3305" i="12"/>
  <c r="T3305" i="12"/>
  <c r="S3305" i="12"/>
  <c r="R3305" i="12"/>
  <c r="Q3305" i="12"/>
  <c r="P3305" i="12"/>
  <c r="O3305" i="12"/>
  <c r="N3305" i="12"/>
  <c r="X3304" i="12"/>
  <c r="U3304" i="12"/>
  <c r="T3304" i="12"/>
  <c r="S3304" i="12"/>
  <c r="R3304" i="12"/>
  <c r="Q3304" i="12"/>
  <c r="P3304" i="12"/>
  <c r="O3304" i="12"/>
  <c r="N3304" i="12"/>
  <c r="X3303" i="12"/>
  <c r="U3303" i="12"/>
  <c r="T3303" i="12"/>
  <c r="S3303" i="12"/>
  <c r="R3303" i="12"/>
  <c r="Q3303" i="12"/>
  <c r="P3303" i="12"/>
  <c r="O3303" i="12"/>
  <c r="N3303" i="12"/>
  <c r="X3302" i="12"/>
  <c r="U3302" i="12"/>
  <c r="T3302" i="12"/>
  <c r="S3302" i="12"/>
  <c r="R3302" i="12"/>
  <c r="Q3302" i="12"/>
  <c r="P3302" i="12"/>
  <c r="O3302" i="12"/>
  <c r="N3302" i="12"/>
  <c r="X3301" i="12"/>
  <c r="U3301" i="12"/>
  <c r="T3301" i="12"/>
  <c r="S3301" i="12"/>
  <c r="R3301" i="12"/>
  <c r="Q3301" i="12"/>
  <c r="P3301" i="12"/>
  <c r="O3301" i="12"/>
  <c r="N3301" i="12"/>
  <c r="X3300" i="12"/>
  <c r="U3300" i="12"/>
  <c r="T3300" i="12"/>
  <c r="S3300" i="12"/>
  <c r="R3300" i="12"/>
  <c r="Q3300" i="12"/>
  <c r="P3300" i="12"/>
  <c r="O3300" i="12"/>
  <c r="N3300" i="12"/>
  <c r="X3299" i="12"/>
  <c r="U3299" i="12"/>
  <c r="T3299" i="12"/>
  <c r="S3299" i="12"/>
  <c r="R3299" i="12"/>
  <c r="Q3299" i="12"/>
  <c r="P3299" i="12"/>
  <c r="O3299" i="12"/>
  <c r="N3299" i="12"/>
  <c r="X3298" i="12"/>
  <c r="U3298" i="12"/>
  <c r="T3298" i="12"/>
  <c r="S3298" i="12"/>
  <c r="R3298" i="12"/>
  <c r="Q3298" i="12"/>
  <c r="P3298" i="12"/>
  <c r="O3298" i="12"/>
  <c r="N3298" i="12"/>
  <c r="X3297" i="12"/>
  <c r="U3297" i="12"/>
  <c r="T3297" i="12"/>
  <c r="S3297" i="12"/>
  <c r="R3297" i="12"/>
  <c r="Q3297" i="12"/>
  <c r="P3297" i="12"/>
  <c r="O3297" i="12"/>
  <c r="N3297" i="12"/>
  <c r="X3296" i="12"/>
  <c r="U3296" i="12"/>
  <c r="T3296" i="12"/>
  <c r="S3296" i="12"/>
  <c r="R3296" i="12"/>
  <c r="Q3296" i="12"/>
  <c r="P3296" i="12"/>
  <c r="O3296" i="12"/>
  <c r="N3296" i="12"/>
  <c r="X3295" i="12"/>
  <c r="U3295" i="12"/>
  <c r="T3295" i="12"/>
  <c r="S3295" i="12"/>
  <c r="R3295" i="12"/>
  <c r="Q3295" i="12"/>
  <c r="P3295" i="12"/>
  <c r="O3295" i="12"/>
  <c r="N3295" i="12"/>
  <c r="X3294" i="12"/>
  <c r="U3294" i="12"/>
  <c r="T3294" i="12"/>
  <c r="S3294" i="12"/>
  <c r="R3294" i="12"/>
  <c r="Q3294" i="12"/>
  <c r="P3294" i="12"/>
  <c r="O3294" i="12"/>
  <c r="N3294" i="12"/>
  <c r="X3293" i="12"/>
  <c r="U3293" i="12"/>
  <c r="T3293" i="12"/>
  <c r="S3293" i="12"/>
  <c r="R3293" i="12"/>
  <c r="Q3293" i="12"/>
  <c r="P3293" i="12"/>
  <c r="O3293" i="12"/>
  <c r="N3293" i="12"/>
  <c r="X3292" i="12"/>
  <c r="U3292" i="12"/>
  <c r="T3292" i="12"/>
  <c r="S3292" i="12"/>
  <c r="R3292" i="12"/>
  <c r="Q3292" i="12"/>
  <c r="P3292" i="12"/>
  <c r="O3292" i="12"/>
  <c r="N3292" i="12"/>
  <c r="X3291" i="12"/>
  <c r="U3291" i="12"/>
  <c r="T3291" i="12"/>
  <c r="S3291" i="12"/>
  <c r="R3291" i="12"/>
  <c r="Q3291" i="12"/>
  <c r="P3291" i="12"/>
  <c r="O3291" i="12"/>
  <c r="N3291" i="12"/>
  <c r="X3290" i="12"/>
  <c r="U3290" i="12"/>
  <c r="T3290" i="12"/>
  <c r="S3290" i="12"/>
  <c r="R3290" i="12"/>
  <c r="Q3290" i="12"/>
  <c r="P3290" i="12"/>
  <c r="O3290" i="12"/>
  <c r="N3290" i="12"/>
  <c r="X3289" i="12"/>
  <c r="U3289" i="12"/>
  <c r="T3289" i="12"/>
  <c r="S3289" i="12"/>
  <c r="R3289" i="12"/>
  <c r="Q3289" i="12"/>
  <c r="P3289" i="12"/>
  <c r="O3289" i="12"/>
  <c r="N3289" i="12"/>
  <c r="X3288" i="12"/>
  <c r="U3288" i="12"/>
  <c r="T3288" i="12"/>
  <c r="S3288" i="12"/>
  <c r="R3288" i="12"/>
  <c r="Q3288" i="12"/>
  <c r="P3288" i="12"/>
  <c r="O3288" i="12"/>
  <c r="N3288" i="12"/>
  <c r="X3287" i="12"/>
  <c r="U3287" i="12"/>
  <c r="T3287" i="12"/>
  <c r="S3287" i="12"/>
  <c r="R3287" i="12"/>
  <c r="Q3287" i="12"/>
  <c r="P3287" i="12"/>
  <c r="O3287" i="12"/>
  <c r="N3287" i="12"/>
  <c r="X3286" i="12"/>
  <c r="U3286" i="12"/>
  <c r="T3286" i="12"/>
  <c r="S3286" i="12"/>
  <c r="R3286" i="12"/>
  <c r="Q3286" i="12"/>
  <c r="P3286" i="12"/>
  <c r="O3286" i="12"/>
  <c r="N3286" i="12"/>
  <c r="X3285" i="12"/>
  <c r="U3285" i="12"/>
  <c r="T3285" i="12"/>
  <c r="S3285" i="12"/>
  <c r="R3285" i="12"/>
  <c r="Q3285" i="12"/>
  <c r="P3285" i="12"/>
  <c r="O3285" i="12"/>
  <c r="N3285" i="12"/>
  <c r="X3284" i="12"/>
  <c r="U3284" i="12"/>
  <c r="T3284" i="12"/>
  <c r="S3284" i="12"/>
  <c r="R3284" i="12"/>
  <c r="Q3284" i="12"/>
  <c r="P3284" i="12"/>
  <c r="O3284" i="12"/>
  <c r="N3284" i="12"/>
  <c r="X3283" i="12"/>
  <c r="U3283" i="12"/>
  <c r="T3283" i="12"/>
  <c r="S3283" i="12"/>
  <c r="R3283" i="12"/>
  <c r="Q3283" i="12"/>
  <c r="P3283" i="12"/>
  <c r="O3283" i="12"/>
  <c r="N3283" i="12"/>
  <c r="X3282" i="12"/>
  <c r="U3282" i="12"/>
  <c r="T3282" i="12"/>
  <c r="S3282" i="12"/>
  <c r="R3282" i="12"/>
  <c r="Q3282" i="12"/>
  <c r="P3282" i="12"/>
  <c r="O3282" i="12"/>
  <c r="N3282" i="12"/>
  <c r="X3281" i="12"/>
  <c r="U3281" i="12"/>
  <c r="T3281" i="12"/>
  <c r="S3281" i="12"/>
  <c r="R3281" i="12"/>
  <c r="Q3281" i="12"/>
  <c r="P3281" i="12"/>
  <c r="O3281" i="12"/>
  <c r="N3281" i="12"/>
  <c r="X3280" i="12"/>
  <c r="U3280" i="12"/>
  <c r="T3280" i="12"/>
  <c r="S3280" i="12"/>
  <c r="R3280" i="12"/>
  <c r="Q3280" i="12"/>
  <c r="P3280" i="12"/>
  <c r="O3280" i="12"/>
  <c r="N3280" i="12"/>
  <c r="X3279" i="12"/>
  <c r="U3279" i="12"/>
  <c r="T3279" i="12"/>
  <c r="S3279" i="12"/>
  <c r="R3279" i="12"/>
  <c r="Q3279" i="12"/>
  <c r="P3279" i="12"/>
  <c r="O3279" i="12"/>
  <c r="N3279" i="12"/>
  <c r="X3278" i="12"/>
  <c r="U3278" i="12"/>
  <c r="T3278" i="12"/>
  <c r="S3278" i="12"/>
  <c r="R3278" i="12"/>
  <c r="Q3278" i="12"/>
  <c r="P3278" i="12"/>
  <c r="O3278" i="12"/>
  <c r="N3278" i="12"/>
  <c r="X3277" i="12"/>
  <c r="U3277" i="12"/>
  <c r="T3277" i="12"/>
  <c r="S3277" i="12"/>
  <c r="R3277" i="12"/>
  <c r="Q3277" i="12"/>
  <c r="P3277" i="12"/>
  <c r="O3277" i="12"/>
  <c r="N3277" i="12"/>
  <c r="X3276" i="12"/>
  <c r="U3276" i="12"/>
  <c r="T3276" i="12"/>
  <c r="S3276" i="12"/>
  <c r="R3276" i="12"/>
  <c r="Q3276" i="12"/>
  <c r="P3276" i="12"/>
  <c r="O3276" i="12"/>
  <c r="N3276" i="12"/>
  <c r="X3275" i="12"/>
  <c r="U3275" i="12"/>
  <c r="T3275" i="12"/>
  <c r="S3275" i="12"/>
  <c r="R3275" i="12"/>
  <c r="Q3275" i="12"/>
  <c r="P3275" i="12"/>
  <c r="O3275" i="12"/>
  <c r="N3275" i="12"/>
  <c r="X3274" i="12"/>
  <c r="U3274" i="12"/>
  <c r="T3274" i="12"/>
  <c r="S3274" i="12"/>
  <c r="R3274" i="12"/>
  <c r="Q3274" i="12"/>
  <c r="P3274" i="12"/>
  <c r="O3274" i="12"/>
  <c r="N3274" i="12"/>
  <c r="X3273" i="12"/>
  <c r="U3273" i="12"/>
  <c r="T3273" i="12"/>
  <c r="S3273" i="12"/>
  <c r="R3273" i="12"/>
  <c r="Q3273" i="12"/>
  <c r="P3273" i="12"/>
  <c r="O3273" i="12"/>
  <c r="N3273" i="12"/>
  <c r="X3272" i="12"/>
  <c r="U3272" i="12"/>
  <c r="T3272" i="12"/>
  <c r="S3272" i="12"/>
  <c r="R3272" i="12"/>
  <c r="Q3272" i="12"/>
  <c r="P3272" i="12"/>
  <c r="O3272" i="12"/>
  <c r="N3272" i="12"/>
  <c r="X3271" i="12"/>
  <c r="U3271" i="12"/>
  <c r="T3271" i="12"/>
  <c r="S3271" i="12"/>
  <c r="R3271" i="12"/>
  <c r="Q3271" i="12"/>
  <c r="P3271" i="12"/>
  <c r="O3271" i="12"/>
  <c r="N3271" i="12"/>
  <c r="X3270" i="12"/>
  <c r="U3270" i="12"/>
  <c r="T3270" i="12"/>
  <c r="S3270" i="12"/>
  <c r="R3270" i="12"/>
  <c r="Q3270" i="12"/>
  <c r="P3270" i="12"/>
  <c r="O3270" i="12"/>
  <c r="N3270" i="12"/>
  <c r="X3269" i="12"/>
  <c r="U3269" i="12"/>
  <c r="T3269" i="12"/>
  <c r="S3269" i="12"/>
  <c r="R3269" i="12"/>
  <c r="Q3269" i="12"/>
  <c r="P3269" i="12"/>
  <c r="O3269" i="12"/>
  <c r="N3269" i="12"/>
  <c r="X3268" i="12"/>
  <c r="U3268" i="12"/>
  <c r="T3268" i="12"/>
  <c r="S3268" i="12"/>
  <c r="R3268" i="12"/>
  <c r="Q3268" i="12"/>
  <c r="P3268" i="12"/>
  <c r="O3268" i="12"/>
  <c r="N3268" i="12"/>
  <c r="X3267" i="12"/>
  <c r="U3267" i="12"/>
  <c r="T3267" i="12"/>
  <c r="S3267" i="12"/>
  <c r="R3267" i="12"/>
  <c r="Q3267" i="12"/>
  <c r="P3267" i="12"/>
  <c r="O3267" i="12"/>
  <c r="N3267" i="12"/>
  <c r="X3266" i="12"/>
  <c r="U3266" i="12"/>
  <c r="T3266" i="12"/>
  <c r="S3266" i="12"/>
  <c r="R3266" i="12"/>
  <c r="Q3266" i="12"/>
  <c r="P3266" i="12"/>
  <c r="O3266" i="12"/>
  <c r="N3266" i="12"/>
  <c r="X3265" i="12"/>
  <c r="U3265" i="12"/>
  <c r="T3265" i="12"/>
  <c r="S3265" i="12"/>
  <c r="R3265" i="12"/>
  <c r="Q3265" i="12"/>
  <c r="P3265" i="12"/>
  <c r="O3265" i="12"/>
  <c r="N3265" i="12"/>
  <c r="X3264" i="12"/>
  <c r="U3264" i="12"/>
  <c r="T3264" i="12"/>
  <c r="S3264" i="12"/>
  <c r="R3264" i="12"/>
  <c r="Q3264" i="12"/>
  <c r="P3264" i="12"/>
  <c r="O3264" i="12"/>
  <c r="N3264" i="12"/>
  <c r="X3263" i="12"/>
  <c r="U3263" i="12"/>
  <c r="T3263" i="12"/>
  <c r="S3263" i="12"/>
  <c r="R3263" i="12"/>
  <c r="Q3263" i="12"/>
  <c r="P3263" i="12"/>
  <c r="O3263" i="12"/>
  <c r="N3263" i="12"/>
  <c r="X3262" i="12"/>
  <c r="U3262" i="12"/>
  <c r="T3262" i="12"/>
  <c r="S3262" i="12"/>
  <c r="R3262" i="12"/>
  <c r="Q3262" i="12"/>
  <c r="P3262" i="12"/>
  <c r="O3262" i="12"/>
  <c r="N3262" i="12"/>
  <c r="X3261" i="12"/>
  <c r="U3261" i="12"/>
  <c r="T3261" i="12"/>
  <c r="S3261" i="12"/>
  <c r="R3261" i="12"/>
  <c r="Q3261" i="12"/>
  <c r="P3261" i="12"/>
  <c r="O3261" i="12"/>
  <c r="N3261" i="12"/>
  <c r="X3260" i="12"/>
  <c r="U3260" i="12"/>
  <c r="T3260" i="12"/>
  <c r="S3260" i="12"/>
  <c r="R3260" i="12"/>
  <c r="Q3260" i="12"/>
  <c r="P3260" i="12"/>
  <c r="O3260" i="12"/>
  <c r="N3260" i="12"/>
  <c r="X3259" i="12"/>
  <c r="U3259" i="12"/>
  <c r="T3259" i="12"/>
  <c r="S3259" i="12"/>
  <c r="R3259" i="12"/>
  <c r="Q3259" i="12"/>
  <c r="P3259" i="12"/>
  <c r="O3259" i="12"/>
  <c r="N3259" i="12"/>
  <c r="X3258" i="12"/>
  <c r="U3258" i="12"/>
  <c r="T3258" i="12"/>
  <c r="S3258" i="12"/>
  <c r="R3258" i="12"/>
  <c r="Q3258" i="12"/>
  <c r="P3258" i="12"/>
  <c r="O3258" i="12"/>
  <c r="N3258" i="12"/>
  <c r="X3257" i="12"/>
  <c r="U3257" i="12"/>
  <c r="T3257" i="12"/>
  <c r="S3257" i="12"/>
  <c r="R3257" i="12"/>
  <c r="Q3257" i="12"/>
  <c r="P3257" i="12"/>
  <c r="O3257" i="12"/>
  <c r="N3257" i="12"/>
  <c r="X3256" i="12"/>
  <c r="U3256" i="12"/>
  <c r="T3256" i="12"/>
  <c r="S3256" i="12"/>
  <c r="R3256" i="12"/>
  <c r="Q3256" i="12"/>
  <c r="P3256" i="12"/>
  <c r="O3256" i="12"/>
  <c r="N3256" i="12"/>
  <c r="X3255" i="12"/>
  <c r="U3255" i="12"/>
  <c r="T3255" i="12"/>
  <c r="S3255" i="12"/>
  <c r="R3255" i="12"/>
  <c r="Q3255" i="12"/>
  <c r="P3255" i="12"/>
  <c r="O3255" i="12"/>
  <c r="N3255" i="12"/>
  <c r="X3254" i="12"/>
  <c r="U3254" i="12"/>
  <c r="T3254" i="12"/>
  <c r="S3254" i="12"/>
  <c r="R3254" i="12"/>
  <c r="Q3254" i="12"/>
  <c r="P3254" i="12"/>
  <c r="O3254" i="12"/>
  <c r="N3254" i="12"/>
  <c r="X3253" i="12"/>
  <c r="U3253" i="12"/>
  <c r="T3253" i="12"/>
  <c r="S3253" i="12"/>
  <c r="R3253" i="12"/>
  <c r="Q3253" i="12"/>
  <c r="P3253" i="12"/>
  <c r="O3253" i="12"/>
  <c r="N3253" i="12"/>
  <c r="X3252" i="12"/>
  <c r="U3252" i="12"/>
  <c r="T3252" i="12"/>
  <c r="S3252" i="12"/>
  <c r="R3252" i="12"/>
  <c r="Q3252" i="12"/>
  <c r="P3252" i="12"/>
  <c r="O3252" i="12"/>
  <c r="N3252" i="12"/>
  <c r="X3251" i="12"/>
  <c r="U3251" i="12"/>
  <c r="T3251" i="12"/>
  <c r="S3251" i="12"/>
  <c r="R3251" i="12"/>
  <c r="Q3251" i="12"/>
  <c r="P3251" i="12"/>
  <c r="O3251" i="12"/>
  <c r="N3251" i="12"/>
  <c r="X3250" i="12"/>
  <c r="U3250" i="12"/>
  <c r="T3250" i="12"/>
  <c r="S3250" i="12"/>
  <c r="R3250" i="12"/>
  <c r="Q3250" i="12"/>
  <c r="P3250" i="12"/>
  <c r="O3250" i="12"/>
  <c r="N3250" i="12"/>
  <c r="X3249" i="12"/>
  <c r="U3249" i="12"/>
  <c r="T3249" i="12"/>
  <c r="S3249" i="12"/>
  <c r="R3249" i="12"/>
  <c r="Q3249" i="12"/>
  <c r="P3249" i="12"/>
  <c r="O3249" i="12"/>
  <c r="N3249" i="12"/>
  <c r="X3248" i="12"/>
  <c r="U3248" i="12"/>
  <c r="T3248" i="12"/>
  <c r="S3248" i="12"/>
  <c r="R3248" i="12"/>
  <c r="Q3248" i="12"/>
  <c r="P3248" i="12"/>
  <c r="O3248" i="12"/>
  <c r="N3248" i="12"/>
  <c r="X3247" i="12"/>
  <c r="U3247" i="12"/>
  <c r="T3247" i="12"/>
  <c r="S3247" i="12"/>
  <c r="R3247" i="12"/>
  <c r="Q3247" i="12"/>
  <c r="P3247" i="12"/>
  <c r="O3247" i="12"/>
  <c r="N3247" i="12"/>
  <c r="X3246" i="12"/>
  <c r="U3246" i="12"/>
  <c r="T3246" i="12"/>
  <c r="S3246" i="12"/>
  <c r="R3246" i="12"/>
  <c r="Q3246" i="12"/>
  <c r="P3246" i="12"/>
  <c r="O3246" i="12"/>
  <c r="N3246" i="12"/>
  <c r="X3245" i="12"/>
  <c r="U3245" i="12"/>
  <c r="T3245" i="12"/>
  <c r="S3245" i="12"/>
  <c r="R3245" i="12"/>
  <c r="Q3245" i="12"/>
  <c r="P3245" i="12"/>
  <c r="O3245" i="12"/>
  <c r="N3245" i="12"/>
  <c r="X3244" i="12"/>
  <c r="U3244" i="12"/>
  <c r="T3244" i="12"/>
  <c r="S3244" i="12"/>
  <c r="R3244" i="12"/>
  <c r="Q3244" i="12"/>
  <c r="P3244" i="12"/>
  <c r="O3244" i="12"/>
  <c r="N3244" i="12"/>
  <c r="X3243" i="12"/>
  <c r="U3243" i="12"/>
  <c r="T3243" i="12"/>
  <c r="S3243" i="12"/>
  <c r="R3243" i="12"/>
  <c r="Q3243" i="12"/>
  <c r="P3243" i="12"/>
  <c r="O3243" i="12"/>
  <c r="N3243" i="12"/>
  <c r="X3242" i="12"/>
  <c r="U3242" i="12"/>
  <c r="T3242" i="12"/>
  <c r="S3242" i="12"/>
  <c r="R3242" i="12"/>
  <c r="Q3242" i="12"/>
  <c r="P3242" i="12"/>
  <c r="O3242" i="12"/>
  <c r="N3242" i="12"/>
  <c r="X3241" i="12"/>
  <c r="U3241" i="12"/>
  <c r="T3241" i="12"/>
  <c r="S3241" i="12"/>
  <c r="R3241" i="12"/>
  <c r="Q3241" i="12"/>
  <c r="P3241" i="12"/>
  <c r="O3241" i="12"/>
  <c r="N3241" i="12"/>
  <c r="X3240" i="12"/>
  <c r="U3240" i="12"/>
  <c r="T3240" i="12"/>
  <c r="S3240" i="12"/>
  <c r="R3240" i="12"/>
  <c r="Q3240" i="12"/>
  <c r="P3240" i="12"/>
  <c r="O3240" i="12"/>
  <c r="N3240" i="12"/>
  <c r="X3239" i="12"/>
  <c r="U3239" i="12"/>
  <c r="T3239" i="12"/>
  <c r="S3239" i="12"/>
  <c r="R3239" i="12"/>
  <c r="Q3239" i="12"/>
  <c r="P3239" i="12"/>
  <c r="O3239" i="12"/>
  <c r="N3239" i="12"/>
  <c r="X3238" i="12"/>
  <c r="U3238" i="12"/>
  <c r="T3238" i="12"/>
  <c r="S3238" i="12"/>
  <c r="R3238" i="12"/>
  <c r="Q3238" i="12"/>
  <c r="P3238" i="12"/>
  <c r="O3238" i="12"/>
  <c r="N3238" i="12"/>
  <c r="X3237" i="12"/>
  <c r="U3237" i="12"/>
  <c r="T3237" i="12"/>
  <c r="S3237" i="12"/>
  <c r="R3237" i="12"/>
  <c r="Q3237" i="12"/>
  <c r="P3237" i="12"/>
  <c r="O3237" i="12"/>
  <c r="N3237" i="12"/>
  <c r="X3236" i="12"/>
  <c r="U3236" i="12"/>
  <c r="T3236" i="12"/>
  <c r="S3236" i="12"/>
  <c r="R3236" i="12"/>
  <c r="Q3236" i="12"/>
  <c r="P3236" i="12"/>
  <c r="O3236" i="12"/>
  <c r="N3236" i="12"/>
  <c r="X3235" i="12"/>
  <c r="U3235" i="12"/>
  <c r="T3235" i="12"/>
  <c r="S3235" i="12"/>
  <c r="R3235" i="12"/>
  <c r="Q3235" i="12"/>
  <c r="P3235" i="12"/>
  <c r="O3235" i="12"/>
  <c r="N3235" i="12"/>
  <c r="X3234" i="12"/>
  <c r="U3234" i="12"/>
  <c r="T3234" i="12"/>
  <c r="S3234" i="12"/>
  <c r="R3234" i="12"/>
  <c r="Q3234" i="12"/>
  <c r="P3234" i="12"/>
  <c r="O3234" i="12"/>
  <c r="N3234" i="12"/>
  <c r="X3233" i="12"/>
  <c r="U3233" i="12"/>
  <c r="T3233" i="12"/>
  <c r="S3233" i="12"/>
  <c r="R3233" i="12"/>
  <c r="Q3233" i="12"/>
  <c r="P3233" i="12"/>
  <c r="O3233" i="12"/>
  <c r="N3233" i="12"/>
  <c r="X3232" i="12"/>
  <c r="U3232" i="12"/>
  <c r="T3232" i="12"/>
  <c r="S3232" i="12"/>
  <c r="R3232" i="12"/>
  <c r="Q3232" i="12"/>
  <c r="P3232" i="12"/>
  <c r="O3232" i="12"/>
  <c r="N3232" i="12"/>
  <c r="X3231" i="12"/>
  <c r="U3231" i="12"/>
  <c r="T3231" i="12"/>
  <c r="S3231" i="12"/>
  <c r="R3231" i="12"/>
  <c r="Q3231" i="12"/>
  <c r="P3231" i="12"/>
  <c r="O3231" i="12"/>
  <c r="N3231" i="12"/>
  <c r="X3230" i="12"/>
  <c r="U3230" i="12"/>
  <c r="T3230" i="12"/>
  <c r="S3230" i="12"/>
  <c r="R3230" i="12"/>
  <c r="Q3230" i="12"/>
  <c r="P3230" i="12"/>
  <c r="O3230" i="12"/>
  <c r="N3230" i="12"/>
  <c r="X3229" i="12"/>
  <c r="U3229" i="12"/>
  <c r="T3229" i="12"/>
  <c r="S3229" i="12"/>
  <c r="R3229" i="12"/>
  <c r="Q3229" i="12"/>
  <c r="P3229" i="12"/>
  <c r="O3229" i="12"/>
  <c r="N3229" i="12"/>
  <c r="X3228" i="12"/>
  <c r="U3228" i="12"/>
  <c r="T3228" i="12"/>
  <c r="S3228" i="12"/>
  <c r="R3228" i="12"/>
  <c r="Q3228" i="12"/>
  <c r="P3228" i="12"/>
  <c r="O3228" i="12"/>
  <c r="N3228" i="12"/>
  <c r="X3227" i="12"/>
  <c r="U3227" i="12"/>
  <c r="T3227" i="12"/>
  <c r="S3227" i="12"/>
  <c r="R3227" i="12"/>
  <c r="Q3227" i="12"/>
  <c r="P3227" i="12"/>
  <c r="O3227" i="12"/>
  <c r="N3227" i="12"/>
  <c r="X3226" i="12"/>
  <c r="U3226" i="12"/>
  <c r="T3226" i="12"/>
  <c r="S3226" i="12"/>
  <c r="R3226" i="12"/>
  <c r="Q3226" i="12"/>
  <c r="P3226" i="12"/>
  <c r="O3226" i="12"/>
  <c r="N3226" i="12"/>
  <c r="X3225" i="12"/>
  <c r="U3225" i="12"/>
  <c r="T3225" i="12"/>
  <c r="S3225" i="12"/>
  <c r="R3225" i="12"/>
  <c r="Q3225" i="12"/>
  <c r="P3225" i="12"/>
  <c r="O3225" i="12"/>
  <c r="N3225" i="12"/>
  <c r="X3224" i="12"/>
  <c r="U3224" i="12"/>
  <c r="T3224" i="12"/>
  <c r="S3224" i="12"/>
  <c r="R3224" i="12"/>
  <c r="Q3224" i="12"/>
  <c r="P3224" i="12"/>
  <c r="O3224" i="12"/>
  <c r="N3224" i="12"/>
  <c r="X3223" i="12"/>
  <c r="U3223" i="12"/>
  <c r="T3223" i="12"/>
  <c r="S3223" i="12"/>
  <c r="R3223" i="12"/>
  <c r="Q3223" i="12"/>
  <c r="P3223" i="12"/>
  <c r="O3223" i="12"/>
  <c r="N3223" i="12"/>
  <c r="X3222" i="12"/>
  <c r="U3222" i="12"/>
  <c r="T3222" i="12"/>
  <c r="S3222" i="12"/>
  <c r="R3222" i="12"/>
  <c r="Q3222" i="12"/>
  <c r="P3222" i="12"/>
  <c r="O3222" i="12"/>
  <c r="N3222" i="12"/>
  <c r="X3221" i="12"/>
  <c r="U3221" i="12"/>
  <c r="T3221" i="12"/>
  <c r="S3221" i="12"/>
  <c r="R3221" i="12"/>
  <c r="Q3221" i="12"/>
  <c r="P3221" i="12"/>
  <c r="O3221" i="12"/>
  <c r="N3221" i="12"/>
  <c r="X3220" i="12"/>
  <c r="U3220" i="12"/>
  <c r="T3220" i="12"/>
  <c r="S3220" i="12"/>
  <c r="R3220" i="12"/>
  <c r="Q3220" i="12"/>
  <c r="P3220" i="12"/>
  <c r="O3220" i="12"/>
  <c r="N3220" i="12"/>
  <c r="X3219" i="12"/>
  <c r="U3219" i="12"/>
  <c r="T3219" i="12"/>
  <c r="S3219" i="12"/>
  <c r="R3219" i="12"/>
  <c r="Q3219" i="12"/>
  <c r="P3219" i="12"/>
  <c r="O3219" i="12"/>
  <c r="N3219" i="12"/>
  <c r="X3218" i="12"/>
  <c r="U3218" i="12"/>
  <c r="T3218" i="12"/>
  <c r="S3218" i="12"/>
  <c r="R3218" i="12"/>
  <c r="Q3218" i="12"/>
  <c r="P3218" i="12"/>
  <c r="O3218" i="12"/>
  <c r="N3218" i="12"/>
  <c r="X3217" i="12"/>
  <c r="U3217" i="12"/>
  <c r="T3217" i="12"/>
  <c r="S3217" i="12"/>
  <c r="R3217" i="12"/>
  <c r="Q3217" i="12"/>
  <c r="P3217" i="12"/>
  <c r="O3217" i="12"/>
  <c r="N3217" i="12"/>
  <c r="X3216" i="12"/>
  <c r="U3216" i="12"/>
  <c r="T3216" i="12"/>
  <c r="S3216" i="12"/>
  <c r="R3216" i="12"/>
  <c r="Q3216" i="12"/>
  <c r="P3216" i="12"/>
  <c r="O3216" i="12"/>
  <c r="N3216" i="12"/>
  <c r="X3215" i="12"/>
  <c r="U3215" i="12"/>
  <c r="T3215" i="12"/>
  <c r="S3215" i="12"/>
  <c r="R3215" i="12"/>
  <c r="Q3215" i="12"/>
  <c r="P3215" i="12"/>
  <c r="O3215" i="12"/>
  <c r="N3215" i="12"/>
  <c r="X3214" i="12"/>
  <c r="U3214" i="12"/>
  <c r="T3214" i="12"/>
  <c r="S3214" i="12"/>
  <c r="R3214" i="12"/>
  <c r="Q3214" i="12"/>
  <c r="P3214" i="12"/>
  <c r="O3214" i="12"/>
  <c r="N3214" i="12"/>
  <c r="X3213" i="12"/>
  <c r="U3213" i="12"/>
  <c r="T3213" i="12"/>
  <c r="S3213" i="12"/>
  <c r="R3213" i="12"/>
  <c r="Q3213" i="12"/>
  <c r="P3213" i="12"/>
  <c r="O3213" i="12"/>
  <c r="N3213" i="12"/>
  <c r="X3212" i="12"/>
  <c r="U3212" i="12"/>
  <c r="T3212" i="12"/>
  <c r="S3212" i="12"/>
  <c r="R3212" i="12"/>
  <c r="Q3212" i="12"/>
  <c r="P3212" i="12"/>
  <c r="O3212" i="12"/>
  <c r="N3212" i="12"/>
  <c r="X3211" i="12"/>
  <c r="U3211" i="12"/>
  <c r="T3211" i="12"/>
  <c r="S3211" i="12"/>
  <c r="R3211" i="12"/>
  <c r="Q3211" i="12"/>
  <c r="P3211" i="12"/>
  <c r="O3211" i="12"/>
  <c r="N3211" i="12"/>
  <c r="X3210" i="12"/>
  <c r="U3210" i="12"/>
  <c r="T3210" i="12"/>
  <c r="S3210" i="12"/>
  <c r="R3210" i="12"/>
  <c r="Q3210" i="12"/>
  <c r="P3210" i="12"/>
  <c r="O3210" i="12"/>
  <c r="N3210" i="12"/>
  <c r="X3209" i="12"/>
  <c r="U3209" i="12"/>
  <c r="T3209" i="12"/>
  <c r="S3209" i="12"/>
  <c r="R3209" i="12"/>
  <c r="Q3209" i="12"/>
  <c r="P3209" i="12"/>
  <c r="O3209" i="12"/>
  <c r="N3209" i="12"/>
  <c r="X3208" i="12"/>
  <c r="U3208" i="12"/>
  <c r="T3208" i="12"/>
  <c r="S3208" i="12"/>
  <c r="R3208" i="12"/>
  <c r="Q3208" i="12"/>
  <c r="P3208" i="12"/>
  <c r="O3208" i="12"/>
  <c r="N3208" i="12"/>
  <c r="X3207" i="12"/>
  <c r="U3207" i="12"/>
  <c r="T3207" i="12"/>
  <c r="S3207" i="12"/>
  <c r="R3207" i="12"/>
  <c r="Q3207" i="12"/>
  <c r="P3207" i="12"/>
  <c r="O3207" i="12"/>
  <c r="N3207" i="12"/>
  <c r="X3206" i="12"/>
  <c r="U3206" i="12"/>
  <c r="T3206" i="12"/>
  <c r="S3206" i="12"/>
  <c r="R3206" i="12"/>
  <c r="Q3206" i="12"/>
  <c r="P3206" i="12"/>
  <c r="O3206" i="12"/>
  <c r="N3206" i="12"/>
  <c r="X3205" i="12"/>
  <c r="U3205" i="12"/>
  <c r="T3205" i="12"/>
  <c r="S3205" i="12"/>
  <c r="R3205" i="12"/>
  <c r="Q3205" i="12"/>
  <c r="P3205" i="12"/>
  <c r="O3205" i="12"/>
  <c r="N3205" i="12"/>
  <c r="X3204" i="12"/>
  <c r="U3204" i="12"/>
  <c r="T3204" i="12"/>
  <c r="S3204" i="12"/>
  <c r="R3204" i="12"/>
  <c r="Q3204" i="12"/>
  <c r="P3204" i="12"/>
  <c r="O3204" i="12"/>
  <c r="N3204" i="12"/>
  <c r="X3203" i="12"/>
  <c r="U3203" i="12"/>
  <c r="T3203" i="12"/>
  <c r="S3203" i="12"/>
  <c r="R3203" i="12"/>
  <c r="Q3203" i="12"/>
  <c r="P3203" i="12"/>
  <c r="O3203" i="12"/>
  <c r="N3203" i="12"/>
  <c r="X3202" i="12"/>
  <c r="U3202" i="12"/>
  <c r="T3202" i="12"/>
  <c r="S3202" i="12"/>
  <c r="R3202" i="12"/>
  <c r="Q3202" i="12"/>
  <c r="P3202" i="12"/>
  <c r="O3202" i="12"/>
  <c r="N3202" i="12"/>
  <c r="X3201" i="12"/>
  <c r="U3201" i="12"/>
  <c r="T3201" i="12"/>
  <c r="S3201" i="12"/>
  <c r="R3201" i="12"/>
  <c r="Q3201" i="12"/>
  <c r="P3201" i="12"/>
  <c r="O3201" i="12"/>
  <c r="N3201" i="12"/>
  <c r="X3200" i="12"/>
  <c r="U3200" i="12"/>
  <c r="T3200" i="12"/>
  <c r="S3200" i="12"/>
  <c r="R3200" i="12"/>
  <c r="Q3200" i="12"/>
  <c r="P3200" i="12"/>
  <c r="O3200" i="12"/>
  <c r="N3200" i="12"/>
  <c r="X3199" i="12"/>
  <c r="U3199" i="12"/>
  <c r="T3199" i="12"/>
  <c r="S3199" i="12"/>
  <c r="R3199" i="12"/>
  <c r="Q3199" i="12"/>
  <c r="P3199" i="12"/>
  <c r="O3199" i="12"/>
  <c r="N3199" i="12"/>
  <c r="X3198" i="12"/>
  <c r="U3198" i="12"/>
  <c r="T3198" i="12"/>
  <c r="S3198" i="12"/>
  <c r="R3198" i="12"/>
  <c r="Q3198" i="12"/>
  <c r="P3198" i="12"/>
  <c r="O3198" i="12"/>
  <c r="N3198" i="12"/>
  <c r="X3197" i="12"/>
  <c r="U3197" i="12"/>
  <c r="T3197" i="12"/>
  <c r="S3197" i="12"/>
  <c r="R3197" i="12"/>
  <c r="Q3197" i="12"/>
  <c r="P3197" i="12"/>
  <c r="O3197" i="12"/>
  <c r="N3197" i="12"/>
  <c r="X3196" i="12"/>
  <c r="U3196" i="12"/>
  <c r="T3196" i="12"/>
  <c r="S3196" i="12"/>
  <c r="R3196" i="12"/>
  <c r="Q3196" i="12"/>
  <c r="P3196" i="12"/>
  <c r="O3196" i="12"/>
  <c r="N3196" i="12"/>
  <c r="X3195" i="12"/>
  <c r="U3195" i="12"/>
  <c r="T3195" i="12"/>
  <c r="S3195" i="12"/>
  <c r="R3195" i="12"/>
  <c r="Q3195" i="12"/>
  <c r="P3195" i="12"/>
  <c r="O3195" i="12"/>
  <c r="N3195" i="12"/>
  <c r="X3194" i="12"/>
  <c r="U3194" i="12"/>
  <c r="T3194" i="12"/>
  <c r="S3194" i="12"/>
  <c r="R3194" i="12"/>
  <c r="Q3194" i="12"/>
  <c r="P3194" i="12"/>
  <c r="O3194" i="12"/>
  <c r="N3194" i="12"/>
  <c r="X3193" i="12"/>
  <c r="U3193" i="12"/>
  <c r="T3193" i="12"/>
  <c r="S3193" i="12"/>
  <c r="R3193" i="12"/>
  <c r="Q3193" i="12"/>
  <c r="P3193" i="12"/>
  <c r="O3193" i="12"/>
  <c r="N3193" i="12"/>
  <c r="X3192" i="12"/>
  <c r="U3192" i="12"/>
  <c r="T3192" i="12"/>
  <c r="S3192" i="12"/>
  <c r="R3192" i="12"/>
  <c r="Q3192" i="12"/>
  <c r="P3192" i="12"/>
  <c r="O3192" i="12"/>
  <c r="N3192" i="12"/>
  <c r="X3191" i="12"/>
  <c r="U3191" i="12"/>
  <c r="T3191" i="12"/>
  <c r="S3191" i="12"/>
  <c r="R3191" i="12"/>
  <c r="Q3191" i="12"/>
  <c r="P3191" i="12"/>
  <c r="O3191" i="12"/>
  <c r="N3191" i="12"/>
  <c r="X3190" i="12"/>
  <c r="U3190" i="12"/>
  <c r="T3190" i="12"/>
  <c r="S3190" i="12"/>
  <c r="R3190" i="12"/>
  <c r="Q3190" i="12"/>
  <c r="P3190" i="12"/>
  <c r="O3190" i="12"/>
  <c r="N3190" i="12"/>
  <c r="X3189" i="12"/>
  <c r="U3189" i="12"/>
  <c r="T3189" i="12"/>
  <c r="S3189" i="12"/>
  <c r="R3189" i="12"/>
  <c r="Q3189" i="12"/>
  <c r="P3189" i="12"/>
  <c r="O3189" i="12"/>
  <c r="N3189" i="12"/>
  <c r="X3188" i="12"/>
  <c r="U3188" i="12"/>
  <c r="T3188" i="12"/>
  <c r="S3188" i="12"/>
  <c r="R3188" i="12"/>
  <c r="Q3188" i="12"/>
  <c r="P3188" i="12"/>
  <c r="O3188" i="12"/>
  <c r="N3188" i="12"/>
  <c r="X3187" i="12"/>
  <c r="U3187" i="12"/>
  <c r="T3187" i="12"/>
  <c r="S3187" i="12"/>
  <c r="R3187" i="12"/>
  <c r="Q3187" i="12"/>
  <c r="P3187" i="12"/>
  <c r="O3187" i="12"/>
  <c r="N3187" i="12"/>
  <c r="X3186" i="12"/>
  <c r="U3186" i="12"/>
  <c r="T3186" i="12"/>
  <c r="S3186" i="12"/>
  <c r="R3186" i="12"/>
  <c r="Q3186" i="12"/>
  <c r="P3186" i="12"/>
  <c r="O3186" i="12"/>
  <c r="N3186" i="12"/>
  <c r="X3185" i="12"/>
  <c r="U3185" i="12"/>
  <c r="T3185" i="12"/>
  <c r="S3185" i="12"/>
  <c r="R3185" i="12"/>
  <c r="Q3185" i="12"/>
  <c r="P3185" i="12"/>
  <c r="O3185" i="12"/>
  <c r="N3185" i="12"/>
  <c r="X3184" i="12"/>
  <c r="U3184" i="12"/>
  <c r="T3184" i="12"/>
  <c r="S3184" i="12"/>
  <c r="R3184" i="12"/>
  <c r="Q3184" i="12"/>
  <c r="P3184" i="12"/>
  <c r="O3184" i="12"/>
  <c r="N3184" i="12"/>
  <c r="X3183" i="12"/>
  <c r="U3183" i="12"/>
  <c r="T3183" i="12"/>
  <c r="S3183" i="12"/>
  <c r="R3183" i="12"/>
  <c r="Q3183" i="12"/>
  <c r="P3183" i="12"/>
  <c r="O3183" i="12"/>
  <c r="N3183" i="12"/>
  <c r="X3182" i="12"/>
  <c r="U3182" i="12"/>
  <c r="T3182" i="12"/>
  <c r="S3182" i="12"/>
  <c r="R3182" i="12"/>
  <c r="Q3182" i="12"/>
  <c r="P3182" i="12"/>
  <c r="O3182" i="12"/>
  <c r="N3182" i="12"/>
  <c r="X3181" i="12"/>
  <c r="U3181" i="12"/>
  <c r="T3181" i="12"/>
  <c r="S3181" i="12"/>
  <c r="R3181" i="12"/>
  <c r="Q3181" i="12"/>
  <c r="P3181" i="12"/>
  <c r="O3181" i="12"/>
  <c r="N3181" i="12"/>
  <c r="X3180" i="12"/>
  <c r="U3180" i="12"/>
  <c r="T3180" i="12"/>
  <c r="S3180" i="12"/>
  <c r="R3180" i="12"/>
  <c r="Q3180" i="12"/>
  <c r="P3180" i="12"/>
  <c r="O3180" i="12"/>
  <c r="N3180" i="12"/>
  <c r="X3179" i="12"/>
  <c r="U3179" i="12"/>
  <c r="T3179" i="12"/>
  <c r="S3179" i="12"/>
  <c r="R3179" i="12"/>
  <c r="Q3179" i="12"/>
  <c r="P3179" i="12"/>
  <c r="O3179" i="12"/>
  <c r="N3179" i="12"/>
  <c r="X3178" i="12"/>
  <c r="U3178" i="12"/>
  <c r="T3178" i="12"/>
  <c r="S3178" i="12"/>
  <c r="R3178" i="12"/>
  <c r="Q3178" i="12"/>
  <c r="P3178" i="12"/>
  <c r="O3178" i="12"/>
  <c r="N3178" i="12"/>
  <c r="X3177" i="12"/>
  <c r="U3177" i="12"/>
  <c r="T3177" i="12"/>
  <c r="S3177" i="12"/>
  <c r="R3177" i="12"/>
  <c r="Q3177" i="12"/>
  <c r="P3177" i="12"/>
  <c r="O3177" i="12"/>
  <c r="N3177" i="12"/>
  <c r="X3176" i="12"/>
  <c r="U3176" i="12"/>
  <c r="T3176" i="12"/>
  <c r="S3176" i="12"/>
  <c r="R3176" i="12"/>
  <c r="Q3176" i="12"/>
  <c r="P3176" i="12"/>
  <c r="O3176" i="12"/>
  <c r="N3176" i="12"/>
  <c r="X3175" i="12"/>
  <c r="U3175" i="12"/>
  <c r="T3175" i="12"/>
  <c r="S3175" i="12"/>
  <c r="R3175" i="12"/>
  <c r="Q3175" i="12"/>
  <c r="P3175" i="12"/>
  <c r="O3175" i="12"/>
  <c r="N3175" i="12"/>
  <c r="X3174" i="12"/>
  <c r="U3174" i="12"/>
  <c r="T3174" i="12"/>
  <c r="S3174" i="12"/>
  <c r="R3174" i="12"/>
  <c r="Q3174" i="12"/>
  <c r="P3174" i="12"/>
  <c r="O3174" i="12"/>
  <c r="N3174" i="12"/>
  <c r="X3173" i="12"/>
  <c r="U3173" i="12"/>
  <c r="T3173" i="12"/>
  <c r="S3173" i="12"/>
  <c r="R3173" i="12"/>
  <c r="Q3173" i="12"/>
  <c r="P3173" i="12"/>
  <c r="O3173" i="12"/>
  <c r="N3173" i="12"/>
  <c r="X3172" i="12"/>
  <c r="U3172" i="12"/>
  <c r="T3172" i="12"/>
  <c r="S3172" i="12"/>
  <c r="R3172" i="12"/>
  <c r="Q3172" i="12"/>
  <c r="P3172" i="12"/>
  <c r="O3172" i="12"/>
  <c r="N3172" i="12"/>
  <c r="X3171" i="12"/>
  <c r="U3171" i="12"/>
  <c r="T3171" i="12"/>
  <c r="S3171" i="12"/>
  <c r="R3171" i="12"/>
  <c r="Q3171" i="12"/>
  <c r="P3171" i="12"/>
  <c r="O3171" i="12"/>
  <c r="N3171" i="12"/>
  <c r="X3170" i="12"/>
  <c r="U3170" i="12"/>
  <c r="T3170" i="12"/>
  <c r="S3170" i="12"/>
  <c r="R3170" i="12"/>
  <c r="Q3170" i="12"/>
  <c r="P3170" i="12"/>
  <c r="O3170" i="12"/>
  <c r="N3170" i="12"/>
  <c r="X3169" i="12"/>
  <c r="U3169" i="12"/>
  <c r="T3169" i="12"/>
  <c r="S3169" i="12"/>
  <c r="R3169" i="12"/>
  <c r="Q3169" i="12"/>
  <c r="P3169" i="12"/>
  <c r="O3169" i="12"/>
  <c r="N3169" i="12"/>
  <c r="X3168" i="12"/>
  <c r="U3168" i="12"/>
  <c r="T3168" i="12"/>
  <c r="S3168" i="12"/>
  <c r="R3168" i="12"/>
  <c r="Q3168" i="12"/>
  <c r="P3168" i="12"/>
  <c r="O3168" i="12"/>
  <c r="N3168" i="12"/>
  <c r="X3167" i="12"/>
  <c r="U3167" i="12"/>
  <c r="T3167" i="12"/>
  <c r="S3167" i="12"/>
  <c r="R3167" i="12"/>
  <c r="Q3167" i="12"/>
  <c r="P3167" i="12"/>
  <c r="O3167" i="12"/>
  <c r="N3167" i="12"/>
  <c r="X3166" i="12"/>
  <c r="U3166" i="12"/>
  <c r="T3166" i="12"/>
  <c r="S3166" i="12"/>
  <c r="R3166" i="12"/>
  <c r="Q3166" i="12"/>
  <c r="P3166" i="12"/>
  <c r="O3166" i="12"/>
  <c r="N3166" i="12"/>
  <c r="X3165" i="12"/>
  <c r="U3165" i="12"/>
  <c r="T3165" i="12"/>
  <c r="S3165" i="12"/>
  <c r="R3165" i="12"/>
  <c r="Q3165" i="12"/>
  <c r="P3165" i="12"/>
  <c r="O3165" i="12"/>
  <c r="N3165" i="12"/>
  <c r="X3164" i="12"/>
  <c r="U3164" i="12"/>
  <c r="T3164" i="12"/>
  <c r="S3164" i="12"/>
  <c r="R3164" i="12"/>
  <c r="Q3164" i="12"/>
  <c r="P3164" i="12"/>
  <c r="O3164" i="12"/>
  <c r="N3164" i="12"/>
  <c r="X3163" i="12"/>
  <c r="U3163" i="12"/>
  <c r="T3163" i="12"/>
  <c r="S3163" i="12"/>
  <c r="R3163" i="12"/>
  <c r="Q3163" i="12"/>
  <c r="P3163" i="12"/>
  <c r="O3163" i="12"/>
  <c r="N3163" i="12"/>
  <c r="X3162" i="12"/>
  <c r="U3162" i="12"/>
  <c r="T3162" i="12"/>
  <c r="S3162" i="12"/>
  <c r="R3162" i="12"/>
  <c r="Q3162" i="12"/>
  <c r="P3162" i="12"/>
  <c r="O3162" i="12"/>
  <c r="N3162" i="12"/>
  <c r="X3161" i="12"/>
  <c r="U3161" i="12"/>
  <c r="T3161" i="12"/>
  <c r="S3161" i="12"/>
  <c r="R3161" i="12"/>
  <c r="Q3161" i="12"/>
  <c r="P3161" i="12"/>
  <c r="O3161" i="12"/>
  <c r="N3161" i="12"/>
  <c r="X3160" i="12"/>
  <c r="U3160" i="12"/>
  <c r="T3160" i="12"/>
  <c r="S3160" i="12"/>
  <c r="R3160" i="12"/>
  <c r="Q3160" i="12"/>
  <c r="P3160" i="12"/>
  <c r="O3160" i="12"/>
  <c r="N3160" i="12"/>
  <c r="X3159" i="12"/>
  <c r="U3159" i="12"/>
  <c r="T3159" i="12"/>
  <c r="S3159" i="12"/>
  <c r="R3159" i="12"/>
  <c r="Q3159" i="12"/>
  <c r="P3159" i="12"/>
  <c r="O3159" i="12"/>
  <c r="N3159" i="12"/>
  <c r="X3158" i="12"/>
  <c r="U3158" i="12"/>
  <c r="T3158" i="12"/>
  <c r="S3158" i="12"/>
  <c r="R3158" i="12"/>
  <c r="Q3158" i="12"/>
  <c r="P3158" i="12"/>
  <c r="O3158" i="12"/>
  <c r="N3158" i="12"/>
  <c r="X3157" i="12"/>
  <c r="U3157" i="12"/>
  <c r="T3157" i="12"/>
  <c r="S3157" i="12"/>
  <c r="R3157" i="12"/>
  <c r="Q3157" i="12"/>
  <c r="P3157" i="12"/>
  <c r="O3157" i="12"/>
  <c r="N3157" i="12"/>
  <c r="X3156" i="12"/>
  <c r="U3156" i="12"/>
  <c r="T3156" i="12"/>
  <c r="S3156" i="12"/>
  <c r="R3156" i="12"/>
  <c r="Q3156" i="12"/>
  <c r="P3156" i="12"/>
  <c r="O3156" i="12"/>
  <c r="N3156" i="12"/>
  <c r="X3155" i="12"/>
  <c r="U3155" i="12"/>
  <c r="T3155" i="12"/>
  <c r="S3155" i="12"/>
  <c r="R3155" i="12"/>
  <c r="Q3155" i="12"/>
  <c r="P3155" i="12"/>
  <c r="O3155" i="12"/>
  <c r="N3155" i="12"/>
  <c r="X3154" i="12"/>
  <c r="U3154" i="12"/>
  <c r="T3154" i="12"/>
  <c r="S3154" i="12"/>
  <c r="R3154" i="12"/>
  <c r="Q3154" i="12"/>
  <c r="P3154" i="12"/>
  <c r="O3154" i="12"/>
  <c r="N3154" i="12"/>
  <c r="X3153" i="12"/>
  <c r="U3153" i="12"/>
  <c r="T3153" i="12"/>
  <c r="S3153" i="12"/>
  <c r="R3153" i="12"/>
  <c r="Q3153" i="12"/>
  <c r="P3153" i="12"/>
  <c r="O3153" i="12"/>
  <c r="N3153" i="12"/>
  <c r="X3152" i="12"/>
  <c r="U3152" i="12"/>
  <c r="T3152" i="12"/>
  <c r="S3152" i="12"/>
  <c r="R3152" i="12"/>
  <c r="Q3152" i="12"/>
  <c r="P3152" i="12"/>
  <c r="O3152" i="12"/>
  <c r="N3152" i="12"/>
  <c r="X3151" i="12"/>
  <c r="U3151" i="12"/>
  <c r="T3151" i="12"/>
  <c r="S3151" i="12"/>
  <c r="R3151" i="12"/>
  <c r="Q3151" i="12"/>
  <c r="P3151" i="12"/>
  <c r="O3151" i="12"/>
  <c r="N3151" i="12"/>
  <c r="X3150" i="12"/>
  <c r="U3150" i="12"/>
  <c r="T3150" i="12"/>
  <c r="S3150" i="12"/>
  <c r="R3150" i="12"/>
  <c r="Q3150" i="12"/>
  <c r="P3150" i="12"/>
  <c r="O3150" i="12"/>
  <c r="N3150" i="12"/>
  <c r="X3149" i="12"/>
  <c r="U3149" i="12"/>
  <c r="T3149" i="12"/>
  <c r="S3149" i="12"/>
  <c r="R3149" i="12"/>
  <c r="Q3149" i="12"/>
  <c r="P3149" i="12"/>
  <c r="O3149" i="12"/>
  <c r="N3149" i="12"/>
  <c r="X3148" i="12"/>
  <c r="U3148" i="12"/>
  <c r="T3148" i="12"/>
  <c r="S3148" i="12"/>
  <c r="R3148" i="12"/>
  <c r="Q3148" i="12"/>
  <c r="P3148" i="12"/>
  <c r="O3148" i="12"/>
  <c r="N3148" i="12"/>
  <c r="X3147" i="12"/>
  <c r="U3147" i="12"/>
  <c r="T3147" i="12"/>
  <c r="S3147" i="12"/>
  <c r="R3147" i="12"/>
  <c r="Q3147" i="12"/>
  <c r="P3147" i="12"/>
  <c r="O3147" i="12"/>
  <c r="N3147" i="12"/>
  <c r="X3146" i="12"/>
  <c r="U3146" i="12"/>
  <c r="T3146" i="12"/>
  <c r="S3146" i="12"/>
  <c r="R3146" i="12"/>
  <c r="Q3146" i="12"/>
  <c r="P3146" i="12"/>
  <c r="O3146" i="12"/>
  <c r="N3146" i="12"/>
  <c r="X3145" i="12"/>
  <c r="U3145" i="12"/>
  <c r="T3145" i="12"/>
  <c r="S3145" i="12"/>
  <c r="R3145" i="12"/>
  <c r="Q3145" i="12"/>
  <c r="P3145" i="12"/>
  <c r="O3145" i="12"/>
  <c r="N3145" i="12"/>
  <c r="X3144" i="12"/>
  <c r="U3144" i="12"/>
  <c r="T3144" i="12"/>
  <c r="S3144" i="12"/>
  <c r="R3144" i="12"/>
  <c r="Q3144" i="12"/>
  <c r="P3144" i="12"/>
  <c r="O3144" i="12"/>
  <c r="N3144" i="12"/>
  <c r="X3143" i="12"/>
  <c r="U3143" i="12"/>
  <c r="T3143" i="12"/>
  <c r="S3143" i="12"/>
  <c r="R3143" i="12"/>
  <c r="Q3143" i="12"/>
  <c r="P3143" i="12"/>
  <c r="O3143" i="12"/>
  <c r="N3143" i="12"/>
  <c r="X3142" i="12"/>
  <c r="U3142" i="12"/>
  <c r="T3142" i="12"/>
  <c r="S3142" i="12"/>
  <c r="R3142" i="12"/>
  <c r="Q3142" i="12"/>
  <c r="P3142" i="12"/>
  <c r="O3142" i="12"/>
  <c r="N3142" i="12"/>
  <c r="X3141" i="12"/>
  <c r="U3141" i="12"/>
  <c r="T3141" i="12"/>
  <c r="S3141" i="12"/>
  <c r="R3141" i="12"/>
  <c r="Q3141" i="12"/>
  <c r="P3141" i="12"/>
  <c r="O3141" i="12"/>
  <c r="N3141" i="12"/>
  <c r="X3140" i="12"/>
  <c r="U3140" i="12"/>
  <c r="T3140" i="12"/>
  <c r="S3140" i="12"/>
  <c r="R3140" i="12"/>
  <c r="Q3140" i="12"/>
  <c r="P3140" i="12"/>
  <c r="O3140" i="12"/>
  <c r="N3140" i="12"/>
  <c r="X3139" i="12"/>
  <c r="U3139" i="12"/>
  <c r="T3139" i="12"/>
  <c r="S3139" i="12"/>
  <c r="R3139" i="12"/>
  <c r="Q3139" i="12"/>
  <c r="P3139" i="12"/>
  <c r="O3139" i="12"/>
  <c r="N3139" i="12"/>
  <c r="X3138" i="12"/>
  <c r="U3138" i="12"/>
  <c r="T3138" i="12"/>
  <c r="S3138" i="12"/>
  <c r="R3138" i="12"/>
  <c r="Q3138" i="12"/>
  <c r="P3138" i="12"/>
  <c r="O3138" i="12"/>
  <c r="N3138" i="12"/>
  <c r="X3137" i="12"/>
  <c r="U3137" i="12"/>
  <c r="T3137" i="12"/>
  <c r="S3137" i="12"/>
  <c r="R3137" i="12"/>
  <c r="Q3137" i="12"/>
  <c r="P3137" i="12"/>
  <c r="O3137" i="12"/>
  <c r="N3137" i="12"/>
  <c r="X3136" i="12"/>
  <c r="U3136" i="12"/>
  <c r="T3136" i="12"/>
  <c r="S3136" i="12"/>
  <c r="R3136" i="12"/>
  <c r="Q3136" i="12"/>
  <c r="P3136" i="12"/>
  <c r="O3136" i="12"/>
  <c r="N3136" i="12"/>
  <c r="X3135" i="12"/>
  <c r="U3135" i="12"/>
  <c r="T3135" i="12"/>
  <c r="S3135" i="12"/>
  <c r="R3135" i="12"/>
  <c r="Q3135" i="12"/>
  <c r="P3135" i="12"/>
  <c r="O3135" i="12"/>
  <c r="N3135" i="12"/>
  <c r="X3134" i="12"/>
  <c r="U3134" i="12"/>
  <c r="T3134" i="12"/>
  <c r="S3134" i="12"/>
  <c r="R3134" i="12"/>
  <c r="Q3134" i="12"/>
  <c r="P3134" i="12"/>
  <c r="O3134" i="12"/>
  <c r="N3134" i="12"/>
  <c r="X3133" i="12"/>
  <c r="U3133" i="12"/>
  <c r="T3133" i="12"/>
  <c r="S3133" i="12"/>
  <c r="R3133" i="12"/>
  <c r="Q3133" i="12"/>
  <c r="P3133" i="12"/>
  <c r="O3133" i="12"/>
  <c r="N3133" i="12"/>
  <c r="X3132" i="12"/>
  <c r="U3132" i="12"/>
  <c r="T3132" i="12"/>
  <c r="S3132" i="12"/>
  <c r="R3132" i="12"/>
  <c r="Q3132" i="12"/>
  <c r="P3132" i="12"/>
  <c r="O3132" i="12"/>
  <c r="N3132" i="12"/>
  <c r="X3131" i="12"/>
  <c r="U3131" i="12"/>
  <c r="T3131" i="12"/>
  <c r="S3131" i="12"/>
  <c r="R3131" i="12"/>
  <c r="Q3131" i="12"/>
  <c r="P3131" i="12"/>
  <c r="O3131" i="12"/>
  <c r="N3131" i="12"/>
  <c r="X3130" i="12"/>
  <c r="U3130" i="12"/>
  <c r="T3130" i="12"/>
  <c r="S3130" i="12"/>
  <c r="R3130" i="12"/>
  <c r="Q3130" i="12"/>
  <c r="P3130" i="12"/>
  <c r="O3130" i="12"/>
  <c r="N3130" i="12"/>
  <c r="X3129" i="12"/>
  <c r="U3129" i="12"/>
  <c r="T3129" i="12"/>
  <c r="S3129" i="12"/>
  <c r="R3129" i="12"/>
  <c r="Q3129" i="12"/>
  <c r="P3129" i="12"/>
  <c r="O3129" i="12"/>
  <c r="N3129" i="12"/>
  <c r="X3128" i="12"/>
  <c r="U3128" i="12"/>
  <c r="T3128" i="12"/>
  <c r="S3128" i="12"/>
  <c r="R3128" i="12"/>
  <c r="Q3128" i="12"/>
  <c r="P3128" i="12"/>
  <c r="O3128" i="12"/>
  <c r="N3128" i="12"/>
  <c r="X3127" i="12"/>
  <c r="U3127" i="12"/>
  <c r="T3127" i="12"/>
  <c r="S3127" i="12"/>
  <c r="R3127" i="12"/>
  <c r="Q3127" i="12"/>
  <c r="P3127" i="12"/>
  <c r="O3127" i="12"/>
  <c r="N3127" i="12"/>
  <c r="X3126" i="12"/>
  <c r="U3126" i="12"/>
  <c r="T3126" i="12"/>
  <c r="S3126" i="12"/>
  <c r="R3126" i="12"/>
  <c r="Q3126" i="12"/>
  <c r="P3126" i="12"/>
  <c r="O3126" i="12"/>
  <c r="N3126" i="12"/>
  <c r="X3125" i="12"/>
  <c r="U3125" i="12"/>
  <c r="T3125" i="12"/>
  <c r="S3125" i="12"/>
  <c r="R3125" i="12"/>
  <c r="Q3125" i="12"/>
  <c r="P3125" i="12"/>
  <c r="O3125" i="12"/>
  <c r="N3125" i="12"/>
  <c r="X3124" i="12"/>
  <c r="U3124" i="12"/>
  <c r="T3124" i="12"/>
  <c r="S3124" i="12"/>
  <c r="R3124" i="12"/>
  <c r="Q3124" i="12"/>
  <c r="P3124" i="12"/>
  <c r="O3124" i="12"/>
  <c r="N3124" i="12"/>
  <c r="X3123" i="12"/>
  <c r="U3123" i="12"/>
  <c r="T3123" i="12"/>
  <c r="S3123" i="12"/>
  <c r="R3123" i="12"/>
  <c r="Q3123" i="12"/>
  <c r="P3123" i="12"/>
  <c r="O3123" i="12"/>
  <c r="N3123" i="12"/>
  <c r="X3122" i="12"/>
  <c r="U3122" i="12"/>
  <c r="T3122" i="12"/>
  <c r="S3122" i="12"/>
  <c r="R3122" i="12"/>
  <c r="Q3122" i="12"/>
  <c r="P3122" i="12"/>
  <c r="O3122" i="12"/>
  <c r="N3122" i="12"/>
  <c r="X3121" i="12"/>
  <c r="U3121" i="12"/>
  <c r="T3121" i="12"/>
  <c r="S3121" i="12"/>
  <c r="R3121" i="12"/>
  <c r="Q3121" i="12"/>
  <c r="P3121" i="12"/>
  <c r="O3121" i="12"/>
  <c r="N3121" i="12"/>
  <c r="X3120" i="12"/>
  <c r="U3120" i="12"/>
  <c r="T3120" i="12"/>
  <c r="S3120" i="12"/>
  <c r="R3120" i="12"/>
  <c r="Q3120" i="12"/>
  <c r="P3120" i="12"/>
  <c r="O3120" i="12"/>
  <c r="N3120" i="12"/>
  <c r="X3119" i="12"/>
  <c r="U3119" i="12"/>
  <c r="T3119" i="12"/>
  <c r="S3119" i="12"/>
  <c r="R3119" i="12"/>
  <c r="Q3119" i="12"/>
  <c r="P3119" i="12"/>
  <c r="O3119" i="12"/>
  <c r="N3119" i="12"/>
  <c r="X3118" i="12"/>
  <c r="U3118" i="12"/>
  <c r="T3118" i="12"/>
  <c r="S3118" i="12"/>
  <c r="R3118" i="12"/>
  <c r="Q3118" i="12"/>
  <c r="P3118" i="12"/>
  <c r="O3118" i="12"/>
  <c r="N3118" i="12"/>
  <c r="X3117" i="12"/>
  <c r="U3117" i="12"/>
  <c r="T3117" i="12"/>
  <c r="S3117" i="12"/>
  <c r="R3117" i="12"/>
  <c r="Q3117" i="12"/>
  <c r="P3117" i="12"/>
  <c r="O3117" i="12"/>
  <c r="N3117" i="12"/>
  <c r="X3116" i="12"/>
  <c r="U3116" i="12"/>
  <c r="T3116" i="12"/>
  <c r="S3116" i="12"/>
  <c r="R3116" i="12"/>
  <c r="Q3116" i="12"/>
  <c r="P3116" i="12"/>
  <c r="O3116" i="12"/>
  <c r="N3116" i="12"/>
  <c r="X3115" i="12"/>
  <c r="U3115" i="12"/>
  <c r="T3115" i="12"/>
  <c r="S3115" i="12"/>
  <c r="R3115" i="12"/>
  <c r="Q3115" i="12"/>
  <c r="P3115" i="12"/>
  <c r="O3115" i="12"/>
  <c r="N3115" i="12"/>
  <c r="X3114" i="12"/>
  <c r="U3114" i="12"/>
  <c r="T3114" i="12"/>
  <c r="S3114" i="12"/>
  <c r="R3114" i="12"/>
  <c r="Q3114" i="12"/>
  <c r="P3114" i="12"/>
  <c r="O3114" i="12"/>
  <c r="N3114" i="12"/>
  <c r="X3113" i="12"/>
  <c r="U3113" i="12"/>
  <c r="T3113" i="12"/>
  <c r="S3113" i="12"/>
  <c r="R3113" i="12"/>
  <c r="Q3113" i="12"/>
  <c r="P3113" i="12"/>
  <c r="O3113" i="12"/>
  <c r="N3113" i="12"/>
  <c r="X3112" i="12"/>
  <c r="U3112" i="12"/>
  <c r="T3112" i="12"/>
  <c r="S3112" i="12"/>
  <c r="R3112" i="12"/>
  <c r="Q3112" i="12"/>
  <c r="P3112" i="12"/>
  <c r="O3112" i="12"/>
  <c r="N3112" i="12"/>
  <c r="X3111" i="12"/>
  <c r="U3111" i="12"/>
  <c r="T3111" i="12"/>
  <c r="S3111" i="12"/>
  <c r="R3111" i="12"/>
  <c r="Q3111" i="12"/>
  <c r="P3111" i="12"/>
  <c r="O3111" i="12"/>
  <c r="N3111" i="12"/>
  <c r="X3110" i="12"/>
  <c r="U3110" i="12"/>
  <c r="T3110" i="12"/>
  <c r="S3110" i="12"/>
  <c r="R3110" i="12"/>
  <c r="Q3110" i="12"/>
  <c r="P3110" i="12"/>
  <c r="O3110" i="12"/>
  <c r="N3110" i="12"/>
  <c r="X3109" i="12"/>
  <c r="U3109" i="12"/>
  <c r="T3109" i="12"/>
  <c r="S3109" i="12"/>
  <c r="R3109" i="12"/>
  <c r="Q3109" i="12"/>
  <c r="P3109" i="12"/>
  <c r="O3109" i="12"/>
  <c r="N3109" i="12"/>
  <c r="X3108" i="12"/>
  <c r="U3108" i="12"/>
  <c r="T3108" i="12"/>
  <c r="S3108" i="12"/>
  <c r="R3108" i="12"/>
  <c r="Q3108" i="12"/>
  <c r="P3108" i="12"/>
  <c r="O3108" i="12"/>
  <c r="N3108" i="12"/>
  <c r="X3107" i="12"/>
  <c r="U3107" i="12"/>
  <c r="T3107" i="12"/>
  <c r="S3107" i="12"/>
  <c r="R3107" i="12"/>
  <c r="Q3107" i="12"/>
  <c r="P3107" i="12"/>
  <c r="O3107" i="12"/>
  <c r="N3107" i="12"/>
  <c r="X3106" i="12"/>
  <c r="U3106" i="12"/>
  <c r="T3106" i="12"/>
  <c r="S3106" i="12"/>
  <c r="R3106" i="12"/>
  <c r="Q3106" i="12"/>
  <c r="P3106" i="12"/>
  <c r="O3106" i="12"/>
  <c r="N3106" i="12"/>
  <c r="X3105" i="12"/>
  <c r="U3105" i="12"/>
  <c r="T3105" i="12"/>
  <c r="S3105" i="12"/>
  <c r="R3105" i="12"/>
  <c r="Q3105" i="12"/>
  <c r="P3105" i="12"/>
  <c r="O3105" i="12"/>
  <c r="N3105" i="12"/>
  <c r="X3104" i="12"/>
  <c r="U3104" i="12"/>
  <c r="T3104" i="12"/>
  <c r="S3104" i="12"/>
  <c r="R3104" i="12"/>
  <c r="Q3104" i="12"/>
  <c r="P3104" i="12"/>
  <c r="O3104" i="12"/>
  <c r="N3104" i="12"/>
  <c r="X3103" i="12"/>
  <c r="U3103" i="12"/>
  <c r="T3103" i="12"/>
  <c r="S3103" i="12"/>
  <c r="R3103" i="12"/>
  <c r="Q3103" i="12"/>
  <c r="P3103" i="12"/>
  <c r="O3103" i="12"/>
  <c r="N3103" i="12"/>
  <c r="X3102" i="12"/>
  <c r="U3102" i="12"/>
  <c r="T3102" i="12"/>
  <c r="S3102" i="12"/>
  <c r="R3102" i="12"/>
  <c r="Q3102" i="12"/>
  <c r="P3102" i="12"/>
  <c r="O3102" i="12"/>
  <c r="N3102" i="12"/>
  <c r="X3101" i="12"/>
  <c r="U3101" i="12"/>
  <c r="T3101" i="12"/>
  <c r="S3101" i="12"/>
  <c r="R3101" i="12"/>
  <c r="Q3101" i="12"/>
  <c r="P3101" i="12"/>
  <c r="O3101" i="12"/>
  <c r="N3101" i="12"/>
  <c r="X3100" i="12"/>
  <c r="U3100" i="12"/>
  <c r="T3100" i="12"/>
  <c r="S3100" i="12"/>
  <c r="R3100" i="12"/>
  <c r="Q3100" i="12"/>
  <c r="P3100" i="12"/>
  <c r="O3100" i="12"/>
  <c r="N3100" i="12"/>
  <c r="X3099" i="12"/>
  <c r="U3099" i="12"/>
  <c r="T3099" i="12"/>
  <c r="S3099" i="12"/>
  <c r="R3099" i="12"/>
  <c r="Q3099" i="12"/>
  <c r="P3099" i="12"/>
  <c r="O3099" i="12"/>
  <c r="N3099" i="12"/>
  <c r="X3098" i="12"/>
  <c r="U3098" i="12"/>
  <c r="T3098" i="12"/>
  <c r="S3098" i="12"/>
  <c r="R3098" i="12"/>
  <c r="Q3098" i="12"/>
  <c r="P3098" i="12"/>
  <c r="O3098" i="12"/>
  <c r="N3098" i="12"/>
  <c r="X3097" i="12"/>
  <c r="U3097" i="12"/>
  <c r="T3097" i="12"/>
  <c r="S3097" i="12"/>
  <c r="R3097" i="12"/>
  <c r="Q3097" i="12"/>
  <c r="P3097" i="12"/>
  <c r="O3097" i="12"/>
  <c r="N3097" i="12"/>
  <c r="X3096" i="12"/>
  <c r="U3096" i="12"/>
  <c r="T3096" i="12"/>
  <c r="S3096" i="12"/>
  <c r="R3096" i="12"/>
  <c r="Q3096" i="12"/>
  <c r="P3096" i="12"/>
  <c r="O3096" i="12"/>
  <c r="N3096" i="12"/>
  <c r="X3095" i="12"/>
  <c r="U3095" i="12"/>
  <c r="T3095" i="12"/>
  <c r="S3095" i="12"/>
  <c r="R3095" i="12"/>
  <c r="Q3095" i="12"/>
  <c r="P3095" i="12"/>
  <c r="O3095" i="12"/>
  <c r="N3095" i="12"/>
  <c r="X3094" i="12"/>
  <c r="U3094" i="12"/>
  <c r="T3094" i="12"/>
  <c r="S3094" i="12"/>
  <c r="R3094" i="12"/>
  <c r="Q3094" i="12"/>
  <c r="P3094" i="12"/>
  <c r="O3094" i="12"/>
  <c r="N3094" i="12"/>
  <c r="X3093" i="12"/>
  <c r="U3093" i="12"/>
  <c r="T3093" i="12"/>
  <c r="S3093" i="12"/>
  <c r="R3093" i="12"/>
  <c r="Q3093" i="12"/>
  <c r="P3093" i="12"/>
  <c r="O3093" i="12"/>
  <c r="N3093" i="12"/>
  <c r="X3092" i="12"/>
  <c r="U3092" i="12"/>
  <c r="T3092" i="12"/>
  <c r="S3092" i="12"/>
  <c r="R3092" i="12"/>
  <c r="Q3092" i="12"/>
  <c r="P3092" i="12"/>
  <c r="O3092" i="12"/>
  <c r="N3092" i="12"/>
  <c r="X3091" i="12"/>
  <c r="U3091" i="12"/>
  <c r="T3091" i="12"/>
  <c r="S3091" i="12"/>
  <c r="R3091" i="12"/>
  <c r="Q3091" i="12"/>
  <c r="P3091" i="12"/>
  <c r="O3091" i="12"/>
  <c r="N3091" i="12"/>
  <c r="X3090" i="12"/>
  <c r="U3090" i="12"/>
  <c r="T3090" i="12"/>
  <c r="S3090" i="12"/>
  <c r="R3090" i="12"/>
  <c r="Q3090" i="12"/>
  <c r="P3090" i="12"/>
  <c r="O3090" i="12"/>
  <c r="N3090" i="12"/>
  <c r="X3089" i="12"/>
  <c r="U3089" i="12"/>
  <c r="T3089" i="12"/>
  <c r="S3089" i="12"/>
  <c r="R3089" i="12"/>
  <c r="Q3089" i="12"/>
  <c r="P3089" i="12"/>
  <c r="O3089" i="12"/>
  <c r="N3089" i="12"/>
  <c r="X3088" i="12"/>
  <c r="U3088" i="12"/>
  <c r="T3088" i="12"/>
  <c r="S3088" i="12"/>
  <c r="R3088" i="12"/>
  <c r="Q3088" i="12"/>
  <c r="P3088" i="12"/>
  <c r="O3088" i="12"/>
  <c r="N3088" i="12"/>
  <c r="X3087" i="12"/>
  <c r="U3087" i="12"/>
  <c r="T3087" i="12"/>
  <c r="S3087" i="12"/>
  <c r="R3087" i="12"/>
  <c r="Q3087" i="12"/>
  <c r="P3087" i="12"/>
  <c r="O3087" i="12"/>
  <c r="N3087" i="12"/>
  <c r="X3086" i="12"/>
  <c r="U3086" i="12"/>
  <c r="T3086" i="12"/>
  <c r="S3086" i="12"/>
  <c r="R3086" i="12"/>
  <c r="Q3086" i="12"/>
  <c r="P3086" i="12"/>
  <c r="O3086" i="12"/>
  <c r="N3086" i="12"/>
  <c r="X3085" i="12"/>
  <c r="U3085" i="12"/>
  <c r="T3085" i="12"/>
  <c r="S3085" i="12"/>
  <c r="R3085" i="12"/>
  <c r="Q3085" i="12"/>
  <c r="P3085" i="12"/>
  <c r="O3085" i="12"/>
  <c r="N3085" i="12"/>
  <c r="X3084" i="12"/>
  <c r="U3084" i="12"/>
  <c r="T3084" i="12"/>
  <c r="S3084" i="12"/>
  <c r="R3084" i="12"/>
  <c r="Q3084" i="12"/>
  <c r="P3084" i="12"/>
  <c r="O3084" i="12"/>
  <c r="N3084" i="12"/>
  <c r="X3083" i="12"/>
  <c r="U3083" i="12"/>
  <c r="T3083" i="12"/>
  <c r="S3083" i="12"/>
  <c r="R3083" i="12"/>
  <c r="Q3083" i="12"/>
  <c r="P3083" i="12"/>
  <c r="O3083" i="12"/>
  <c r="N3083" i="12"/>
  <c r="X3082" i="12"/>
  <c r="U3082" i="12"/>
  <c r="T3082" i="12"/>
  <c r="S3082" i="12"/>
  <c r="R3082" i="12"/>
  <c r="Q3082" i="12"/>
  <c r="P3082" i="12"/>
  <c r="O3082" i="12"/>
  <c r="N3082" i="12"/>
  <c r="X3081" i="12"/>
  <c r="U3081" i="12"/>
  <c r="T3081" i="12"/>
  <c r="S3081" i="12"/>
  <c r="R3081" i="12"/>
  <c r="Q3081" i="12"/>
  <c r="P3081" i="12"/>
  <c r="O3081" i="12"/>
  <c r="N3081" i="12"/>
  <c r="X3080" i="12"/>
  <c r="U3080" i="12"/>
  <c r="T3080" i="12"/>
  <c r="S3080" i="12"/>
  <c r="R3080" i="12"/>
  <c r="Q3080" i="12"/>
  <c r="P3080" i="12"/>
  <c r="O3080" i="12"/>
  <c r="N3080" i="12"/>
  <c r="X3079" i="12"/>
  <c r="U3079" i="12"/>
  <c r="T3079" i="12"/>
  <c r="S3079" i="12"/>
  <c r="R3079" i="12"/>
  <c r="Q3079" i="12"/>
  <c r="P3079" i="12"/>
  <c r="O3079" i="12"/>
  <c r="N3079" i="12"/>
  <c r="X3078" i="12"/>
  <c r="U3078" i="12"/>
  <c r="T3078" i="12"/>
  <c r="S3078" i="12"/>
  <c r="R3078" i="12"/>
  <c r="Q3078" i="12"/>
  <c r="P3078" i="12"/>
  <c r="O3078" i="12"/>
  <c r="N3078" i="12"/>
  <c r="X3077" i="12"/>
  <c r="U3077" i="12"/>
  <c r="T3077" i="12"/>
  <c r="S3077" i="12"/>
  <c r="R3077" i="12"/>
  <c r="Q3077" i="12"/>
  <c r="P3077" i="12"/>
  <c r="O3077" i="12"/>
  <c r="N3077" i="12"/>
  <c r="X3076" i="12"/>
  <c r="U3076" i="12"/>
  <c r="T3076" i="12"/>
  <c r="S3076" i="12"/>
  <c r="R3076" i="12"/>
  <c r="Q3076" i="12"/>
  <c r="P3076" i="12"/>
  <c r="O3076" i="12"/>
  <c r="N3076" i="12"/>
  <c r="X3075" i="12"/>
  <c r="U3075" i="12"/>
  <c r="T3075" i="12"/>
  <c r="S3075" i="12"/>
  <c r="R3075" i="12"/>
  <c r="Q3075" i="12"/>
  <c r="P3075" i="12"/>
  <c r="O3075" i="12"/>
  <c r="N3075" i="12"/>
  <c r="X3074" i="12"/>
  <c r="U3074" i="12"/>
  <c r="T3074" i="12"/>
  <c r="S3074" i="12"/>
  <c r="R3074" i="12"/>
  <c r="Q3074" i="12"/>
  <c r="P3074" i="12"/>
  <c r="O3074" i="12"/>
  <c r="N3074" i="12"/>
  <c r="X3073" i="12"/>
  <c r="U3073" i="12"/>
  <c r="T3073" i="12"/>
  <c r="S3073" i="12"/>
  <c r="R3073" i="12"/>
  <c r="Q3073" i="12"/>
  <c r="P3073" i="12"/>
  <c r="O3073" i="12"/>
  <c r="N3073" i="12"/>
  <c r="X3072" i="12"/>
  <c r="U3072" i="12"/>
  <c r="T3072" i="12"/>
  <c r="S3072" i="12"/>
  <c r="R3072" i="12"/>
  <c r="Q3072" i="12"/>
  <c r="P3072" i="12"/>
  <c r="O3072" i="12"/>
  <c r="N3072" i="12"/>
  <c r="X3071" i="12"/>
  <c r="U3071" i="12"/>
  <c r="T3071" i="12"/>
  <c r="S3071" i="12"/>
  <c r="R3071" i="12"/>
  <c r="Q3071" i="12"/>
  <c r="P3071" i="12"/>
  <c r="O3071" i="12"/>
  <c r="N3071" i="12"/>
  <c r="X3070" i="12"/>
  <c r="U3070" i="12"/>
  <c r="T3070" i="12"/>
  <c r="S3070" i="12"/>
  <c r="R3070" i="12"/>
  <c r="Q3070" i="12"/>
  <c r="P3070" i="12"/>
  <c r="O3070" i="12"/>
  <c r="N3070" i="12"/>
  <c r="X3069" i="12"/>
  <c r="U3069" i="12"/>
  <c r="T3069" i="12"/>
  <c r="S3069" i="12"/>
  <c r="R3069" i="12"/>
  <c r="Q3069" i="12"/>
  <c r="P3069" i="12"/>
  <c r="O3069" i="12"/>
  <c r="N3069" i="12"/>
  <c r="X3068" i="12"/>
  <c r="U3068" i="12"/>
  <c r="T3068" i="12"/>
  <c r="S3068" i="12"/>
  <c r="R3068" i="12"/>
  <c r="Q3068" i="12"/>
  <c r="P3068" i="12"/>
  <c r="O3068" i="12"/>
  <c r="N3068" i="12"/>
  <c r="X3067" i="12"/>
  <c r="U3067" i="12"/>
  <c r="T3067" i="12"/>
  <c r="S3067" i="12"/>
  <c r="R3067" i="12"/>
  <c r="Q3067" i="12"/>
  <c r="P3067" i="12"/>
  <c r="O3067" i="12"/>
  <c r="N3067" i="12"/>
  <c r="X3066" i="12"/>
  <c r="U3066" i="12"/>
  <c r="T3066" i="12"/>
  <c r="S3066" i="12"/>
  <c r="R3066" i="12"/>
  <c r="Q3066" i="12"/>
  <c r="P3066" i="12"/>
  <c r="O3066" i="12"/>
  <c r="N3066" i="12"/>
  <c r="X3065" i="12"/>
  <c r="U3065" i="12"/>
  <c r="T3065" i="12"/>
  <c r="S3065" i="12"/>
  <c r="R3065" i="12"/>
  <c r="Q3065" i="12"/>
  <c r="P3065" i="12"/>
  <c r="O3065" i="12"/>
  <c r="N3065" i="12"/>
  <c r="X3064" i="12"/>
  <c r="U3064" i="12"/>
  <c r="T3064" i="12"/>
  <c r="S3064" i="12"/>
  <c r="R3064" i="12"/>
  <c r="Q3064" i="12"/>
  <c r="P3064" i="12"/>
  <c r="O3064" i="12"/>
  <c r="N3064" i="12"/>
  <c r="X3063" i="12"/>
  <c r="U3063" i="12"/>
  <c r="T3063" i="12"/>
  <c r="S3063" i="12"/>
  <c r="R3063" i="12"/>
  <c r="Q3063" i="12"/>
  <c r="P3063" i="12"/>
  <c r="O3063" i="12"/>
  <c r="N3063" i="12"/>
  <c r="X3062" i="12"/>
  <c r="U3062" i="12"/>
  <c r="T3062" i="12"/>
  <c r="S3062" i="12"/>
  <c r="R3062" i="12"/>
  <c r="Q3062" i="12"/>
  <c r="P3062" i="12"/>
  <c r="O3062" i="12"/>
  <c r="N3062" i="12"/>
  <c r="X3061" i="12"/>
  <c r="U3061" i="12"/>
  <c r="T3061" i="12"/>
  <c r="S3061" i="12"/>
  <c r="R3061" i="12"/>
  <c r="Q3061" i="12"/>
  <c r="P3061" i="12"/>
  <c r="O3061" i="12"/>
  <c r="N3061" i="12"/>
  <c r="X3060" i="12"/>
  <c r="U3060" i="12"/>
  <c r="T3060" i="12"/>
  <c r="S3060" i="12"/>
  <c r="R3060" i="12"/>
  <c r="Q3060" i="12"/>
  <c r="P3060" i="12"/>
  <c r="O3060" i="12"/>
  <c r="N3060" i="12"/>
  <c r="X3059" i="12"/>
  <c r="U3059" i="12"/>
  <c r="T3059" i="12"/>
  <c r="S3059" i="12"/>
  <c r="R3059" i="12"/>
  <c r="Q3059" i="12"/>
  <c r="P3059" i="12"/>
  <c r="O3059" i="12"/>
  <c r="N3059" i="12"/>
  <c r="X3058" i="12"/>
  <c r="U3058" i="12"/>
  <c r="T3058" i="12"/>
  <c r="S3058" i="12"/>
  <c r="R3058" i="12"/>
  <c r="Q3058" i="12"/>
  <c r="P3058" i="12"/>
  <c r="O3058" i="12"/>
  <c r="N3058" i="12"/>
  <c r="X3057" i="12"/>
  <c r="U3057" i="12"/>
  <c r="T3057" i="12"/>
  <c r="S3057" i="12"/>
  <c r="R3057" i="12"/>
  <c r="Q3057" i="12"/>
  <c r="P3057" i="12"/>
  <c r="O3057" i="12"/>
  <c r="N3057" i="12"/>
  <c r="X3056" i="12"/>
  <c r="U3056" i="12"/>
  <c r="T3056" i="12"/>
  <c r="S3056" i="12"/>
  <c r="R3056" i="12"/>
  <c r="Q3056" i="12"/>
  <c r="P3056" i="12"/>
  <c r="O3056" i="12"/>
  <c r="N3056" i="12"/>
  <c r="X3055" i="12"/>
  <c r="U3055" i="12"/>
  <c r="T3055" i="12"/>
  <c r="S3055" i="12"/>
  <c r="R3055" i="12"/>
  <c r="Q3055" i="12"/>
  <c r="P3055" i="12"/>
  <c r="O3055" i="12"/>
  <c r="N3055" i="12"/>
  <c r="X3054" i="12"/>
  <c r="U3054" i="12"/>
  <c r="T3054" i="12"/>
  <c r="S3054" i="12"/>
  <c r="R3054" i="12"/>
  <c r="Q3054" i="12"/>
  <c r="P3054" i="12"/>
  <c r="O3054" i="12"/>
  <c r="N3054" i="12"/>
  <c r="X3053" i="12"/>
  <c r="U3053" i="12"/>
  <c r="T3053" i="12"/>
  <c r="S3053" i="12"/>
  <c r="R3053" i="12"/>
  <c r="Q3053" i="12"/>
  <c r="P3053" i="12"/>
  <c r="O3053" i="12"/>
  <c r="N3053" i="12"/>
  <c r="X3052" i="12"/>
  <c r="U3052" i="12"/>
  <c r="T3052" i="12"/>
  <c r="S3052" i="12"/>
  <c r="R3052" i="12"/>
  <c r="Q3052" i="12"/>
  <c r="P3052" i="12"/>
  <c r="O3052" i="12"/>
  <c r="N3052" i="12"/>
  <c r="X3051" i="12"/>
  <c r="U3051" i="12"/>
  <c r="T3051" i="12"/>
  <c r="S3051" i="12"/>
  <c r="R3051" i="12"/>
  <c r="Q3051" i="12"/>
  <c r="P3051" i="12"/>
  <c r="O3051" i="12"/>
  <c r="N3051" i="12"/>
  <c r="X3050" i="12"/>
  <c r="U3050" i="12"/>
  <c r="T3050" i="12"/>
  <c r="S3050" i="12"/>
  <c r="R3050" i="12"/>
  <c r="Q3050" i="12"/>
  <c r="P3050" i="12"/>
  <c r="O3050" i="12"/>
  <c r="N3050" i="12"/>
  <c r="X3049" i="12"/>
  <c r="U3049" i="12"/>
  <c r="T3049" i="12"/>
  <c r="S3049" i="12"/>
  <c r="R3049" i="12"/>
  <c r="Q3049" i="12"/>
  <c r="P3049" i="12"/>
  <c r="O3049" i="12"/>
  <c r="N3049" i="12"/>
  <c r="X3048" i="12"/>
  <c r="U3048" i="12"/>
  <c r="T3048" i="12"/>
  <c r="S3048" i="12"/>
  <c r="R3048" i="12"/>
  <c r="Q3048" i="12"/>
  <c r="P3048" i="12"/>
  <c r="O3048" i="12"/>
  <c r="N3048" i="12"/>
  <c r="X3047" i="12"/>
  <c r="U3047" i="12"/>
  <c r="T3047" i="12"/>
  <c r="S3047" i="12"/>
  <c r="R3047" i="12"/>
  <c r="Q3047" i="12"/>
  <c r="P3047" i="12"/>
  <c r="O3047" i="12"/>
  <c r="N3047" i="12"/>
  <c r="X3046" i="12"/>
  <c r="U3046" i="12"/>
  <c r="T3046" i="12"/>
  <c r="S3046" i="12"/>
  <c r="R3046" i="12"/>
  <c r="Q3046" i="12"/>
  <c r="P3046" i="12"/>
  <c r="O3046" i="12"/>
  <c r="N3046" i="12"/>
  <c r="X3045" i="12"/>
  <c r="U3045" i="12"/>
  <c r="T3045" i="12"/>
  <c r="S3045" i="12"/>
  <c r="R3045" i="12"/>
  <c r="Q3045" i="12"/>
  <c r="P3045" i="12"/>
  <c r="O3045" i="12"/>
  <c r="N3045" i="12"/>
  <c r="X3044" i="12"/>
  <c r="U3044" i="12"/>
  <c r="T3044" i="12"/>
  <c r="S3044" i="12"/>
  <c r="R3044" i="12"/>
  <c r="Q3044" i="12"/>
  <c r="P3044" i="12"/>
  <c r="O3044" i="12"/>
  <c r="N3044" i="12"/>
  <c r="X3043" i="12"/>
  <c r="U3043" i="12"/>
  <c r="T3043" i="12"/>
  <c r="S3043" i="12"/>
  <c r="R3043" i="12"/>
  <c r="Q3043" i="12"/>
  <c r="P3043" i="12"/>
  <c r="O3043" i="12"/>
  <c r="N3043" i="12"/>
  <c r="X3042" i="12"/>
  <c r="U3042" i="12"/>
  <c r="T3042" i="12"/>
  <c r="S3042" i="12"/>
  <c r="R3042" i="12"/>
  <c r="Q3042" i="12"/>
  <c r="P3042" i="12"/>
  <c r="O3042" i="12"/>
  <c r="N3042" i="12"/>
  <c r="X3041" i="12"/>
  <c r="U3041" i="12"/>
  <c r="T3041" i="12"/>
  <c r="S3041" i="12"/>
  <c r="R3041" i="12"/>
  <c r="Q3041" i="12"/>
  <c r="P3041" i="12"/>
  <c r="O3041" i="12"/>
  <c r="N3041" i="12"/>
  <c r="X3040" i="12"/>
  <c r="U3040" i="12"/>
  <c r="T3040" i="12"/>
  <c r="S3040" i="12"/>
  <c r="R3040" i="12"/>
  <c r="Q3040" i="12"/>
  <c r="P3040" i="12"/>
  <c r="O3040" i="12"/>
  <c r="N3040" i="12"/>
  <c r="X3039" i="12"/>
  <c r="U3039" i="12"/>
  <c r="T3039" i="12"/>
  <c r="S3039" i="12"/>
  <c r="R3039" i="12"/>
  <c r="Q3039" i="12"/>
  <c r="P3039" i="12"/>
  <c r="O3039" i="12"/>
  <c r="N3039" i="12"/>
  <c r="X3038" i="12"/>
  <c r="U3038" i="12"/>
  <c r="T3038" i="12"/>
  <c r="S3038" i="12"/>
  <c r="R3038" i="12"/>
  <c r="Q3038" i="12"/>
  <c r="P3038" i="12"/>
  <c r="O3038" i="12"/>
  <c r="N3038" i="12"/>
  <c r="X3037" i="12"/>
  <c r="U3037" i="12"/>
  <c r="T3037" i="12"/>
  <c r="S3037" i="12"/>
  <c r="R3037" i="12"/>
  <c r="Q3037" i="12"/>
  <c r="P3037" i="12"/>
  <c r="O3037" i="12"/>
  <c r="N3037" i="12"/>
  <c r="X3036" i="12"/>
  <c r="U3036" i="12"/>
  <c r="T3036" i="12"/>
  <c r="S3036" i="12"/>
  <c r="R3036" i="12"/>
  <c r="Q3036" i="12"/>
  <c r="P3036" i="12"/>
  <c r="O3036" i="12"/>
  <c r="N3036" i="12"/>
  <c r="X3035" i="12"/>
  <c r="U3035" i="12"/>
  <c r="T3035" i="12"/>
  <c r="S3035" i="12"/>
  <c r="R3035" i="12"/>
  <c r="Q3035" i="12"/>
  <c r="P3035" i="12"/>
  <c r="O3035" i="12"/>
  <c r="N3035" i="12"/>
  <c r="X3034" i="12"/>
  <c r="U3034" i="12"/>
  <c r="T3034" i="12"/>
  <c r="S3034" i="12"/>
  <c r="R3034" i="12"/>
  <c r="Q3034" i="12"/>
  <c r="P3034" i="12"/>
  <c r="O3034" i="12"/>
  <c r="N3034" i="12"/>
  <c r="X3033" i="12"/>
  <c r="U3033" i="12"/>
  <c r="T3033" i="12"/>
  <c r="S3033" i="12"/>
  <c r="R3033" i="12"/>
  <c r="Q3033" i="12"/>
  <c r="P3033" i="12"/>
  <c r="O3033" i="12"/>
  <c r="N3033" i="12"/>
  <c r="X3032" i="12"/>
  <c r="U3032" i="12"/>
  <c r="T3032" i="12"/>
  <c r="S3032" i="12"/>
  <c r="R3032" i="12"/>
  <c r="Q3032" i="12"/>
  <c r="P3032" i="12"/>
  <c r="O3032" i="12"/>
  <c r="N3032" i="12"/>
  <c r="X3031" i="12"/>
  <c r="U3031" i="12"/>
  <c r="T3031" i="12"/>
  <c r="S3031" i="12"/>
  <c r="R3031" i="12"/>
  <c r="Q3031" i="12"/>
  <c r="P3031" i="12"/>
  <c r="O3031" i="12"/>
  <c r="N3031" i="12"/>
  <c r="X3030" i="12"/>
  <c r="U3030" i="12"/>
  <c r="T3030" i="12"/>
  <c r="S3030" i="12"/>
  <c r="R3030" i="12"/>
  <c r="Q3030" i="12"/>
  <c r="P3030" i="12"/>
  <c r="O3030" i="12"/>
  <c r="N3030" i="12"/>
  <c r="X3029" i="12"/>
  <c r="U3029" i="12"/>
  <c r="T3029" i="12"/>
  <c r="S3029" i="12"/>
  <c r="R3029" i="12"/>
  <c r="Q3029" i="12"/>
  <c r="P3029" i="12"/>
  <c r="O3029" i="12"/>
  <c r="N3029" i="12"/>
  <c r="X3028" i="12"/>
  <c r="U3028" i="12"/>
  <c r="T3028" i="12"/>
  <c r="S3028" i="12"/>
  <c r="R3028" i="12"/>
  <c r="Q3028" i="12"/>
  <c r="P3028" i="12"/>
  <c r="O3028" i="12"/>
  <c r="N3028" i="12"/>
  <c r="X3027" i="12"/>
  <c r="U3027" i="12"/>
  <c r="T3027" i="12"/>
  <c r="S3027" i="12"/>
  <c r="R3027" i="12"/>
  <c r="Q3027" i="12"/>
  <c r="P3027" i="12"/>
  <c r="O3027" i="12"/>
  <c r="N3027" i="12"/>
  <c r="X3026" i="12"/>
  <c r="U3026" i="12"/>
  <c r="T3026" i="12"/>
  <c r="S3026" i="12"/>
  <c r="R3026" i="12"/>
  <c r="Q3026" i="12"/>
  <c r="P3026" i="12"/>
  <c r="O3026" i="12"/>
  <c r="N3026" i="12"/>
  <c r="X3025" i="12"/>
  <c r="U3025" i="12"/>
  <c r="T3025" i="12"/>
  <c r="S3025" i="12"/>
  <c r="R3025" i="12"/>
  <c r="Q3025" i="12"/>
  <c r="P3025" i="12"/>
  <c r="O3025" i="12"/>
  <c r="N3025" i="12"/>
  <c r="X3024" i="12"/>
  <c r="U3024" i="12"/>
  <c r="T3024" i="12"/>
  <c r="S3024" i="12"/>
  <c r="R3024" i="12"/>
  <c r="Q3024" i="12"/>
  <c r="P3024" i="12"/>
  <c r="O3024" i="12"/>
  <c r="N3024" i="12"/>
  <c r="X3023" i="12"/>
  <c r="U3023" i="12"/>
  <c r="T3023" i="12"/>
  <c r="S3023" i="12"/>
  <c r="R3023" i="12"/>
  <c r="Q3023" i="12"/>
  <c r="P3023" i="12"/>
  <c r="O3023" i="12"/>
  <c r="N3023" i="12"/>
  <c r="X3022" i="12"/>
  <c r="U3022" i="12"/>
  <c r="T3022" i="12"/>
  <c r="S3022" i="12"/>
  <c r="R3022" i="12"/>
  <c r="Q3022" i="12"/>
  <c r="P3022" i="12"/>
  <c r="O3022" i="12"/>
  <c r="N3022" i="12"/>
  <c r="X3021" i="12"/>
  <c r="U3021" i="12"/>
  <c r="T3021" i="12"/>
  <c r="S3021" i="12"/>
  <c r="R3021" i="12"/>
  <c r="Q3021" i="12"/>
  <c r="P3021" i="12"/>
  <c r="O3021" i="12"/>
  <c r="N3021" i="12"/>
  <c r="X3020" i="12"/>
  <c r="U3020" i="12"/>
  <c r="T3020" i="12"/>
  <c r="S3020" i="12"/>
  <c r="R3020" i="12"/>
  <c r="Q3020" i="12"/>
  <c r="P3020" i="12"/>
  <c r="O3020" i="12"/>
  <c r="N3020" i="12"/>
  <c r="X3019" i="12"/>
  <c r="U3019" i="12"/>
  <c r="T3019" i="12"/>
  <c r="S3019" i="12"/>
  <c r="R3019" i="12"/>
  <c r="Q3019" i="12"/>
  <c r="P3019" i="12"/>
  <c r="O3019" i="12"/>
  <c r="N3019" i="12"/>
  <c r="X3018" i="12"/>
  <c r="U3018" i="12"/>
  <c r="T3018" i="12"/>
  <c r="S3018" i="12"/>
  <c r="R3018" i="12"/>
  <c r="Q3018" i="12"/>
  <c r="P3018" i="12"/>
  <c r="O3018" i="12"/>
  <c r="N3018" i="12"/>
  <c r="X3017" i="12"/>
  <c r="U3017" i="12"/>
  <c r="T3017" i="12"/>
  <c r="S3017" i="12"/>
  <c r="R3017" i="12"/>
  <c r="Q3017" i="12"/>
  <c r="P3017" i="12"/>
  <c r="O3017" i="12"/>
  <c r="N3017" i="12"/>
  <c r="X3016" i="12"/>
  <c r="U3016" i="12"/>
  <c r="T3016" i="12"/>
  <c r="S3016" i="12"/>
  <c r="R3016" i="12"/>
  <c r="Q3016" i="12"/>
  <c r="P3016" i="12"/>
  <c r="O3016" i="12"/>
  <c r="N3016" i="12"/>
  <c r="X3015" i="12"/>
  <c r="U3015" i="12"/>
  <c r="T3015" i="12"/>
  <c r="S3015" i="12"/>
  <c r="R3015" i="12"/>
  <c r="Q3015" i="12"/>
  <c r="P3015" i="12"/>
  <c r="O3015" i="12"/>
  <c r="N3015" i="12"/>
  <c r="X3014" i="12"/>
  <c r="U3014" i="12"/>
  <c r="T3014" i="12"/>
  <c r="S3014" i="12"/>
  <c r="R3014" i="12"/>
  <c r="Q3014" i="12"/>
  <c r="P3014" i="12"/>
  <c r="O3014" i="12"/>
  <c r="N3014" i="12"/>
  <c r="X3013" i="12"/>
  <c r="U3013" i="12"/>
  <c r="T3013" i="12"/>
  <c r="S3013" i="12"/>
  <c r="R3013" i="12"/>
  <c r="Q3013" i="12"/>
  <c r="P3013" i="12"/>
  <c r="O3013" i="12"/>
  <c r="N3013" i="12"/>
  <c r="X3012" i="12"/>
  <c r="U3012" i="12"/>
  <c r="T3012" i="12"/>
  <c r="S3012" i="12"/>
  <c r="R3012" i="12"/>
  <c r="Q3012" i="12"/>
  <c r="P3012" i="12"/>
  <c r="O3012" i="12"/>
  <c r="N3012" i="12"/>
  <c r="X3011" i="12"/>
  <c r="U3011" i="12"/>
  <c r="T3011" i="12"/>
  <c r="S3011" i="12"/>
  <c r="R3011" i="12"/>
  <c r="Q3011" i="12"/>
  <c r="P3011" i="12"/>
  <c r="O3011" i="12"/>
  <c r="N3011" i="12"/>
  <c r="X3010" i="12"/>
  <c r="U3010" i="12"/>
  <c r="T3010" i="12"/>
  <c r="S3010" i="12"/>
  <c r="R3010" i="12"/>
  <c r="Q3010" i="12"/>
  <c r="P3010" i="12"/>
  <c r="O3010" i="12"/>
  <c r="N3010" i="12"/>
  <c r="X3009" i="12"/>
  <c r="U3009" i="12"/>
  <c r="T3009" i="12"/>
  <c r="S3009" i="12"/>
  <c r="R3009" i="12"/>
  <c r="Q3009" i="12"/>
  <c r="P3009" i="12"/>
  <c r="O3009" i="12"/>
  <c r="N3009" i="12"/>
  <c r="X3008" i="12"/>
  <c r="U3008" i="12"/>
  <c r="T3008" i="12"/>
  <c r="S3008" i="12"/>
  <c r="R3008" i="12"/>
  <c r="Q3008" i="12"/>
  <c r="P3008" i="12"/>
  <c r="O3008" i="12"/>
  <c r="N3008" i="12"/>
  <c r="X3007" i="12"/>
  <c r="U3007" i="12"/>
  <c r="T3007" i="12"/>
  <c r="S3007" i="12"/>
  <c r="R3007" i="12"/>
  <c r="Q3007" i="12"/>
  <c r="P3007" i="12"/>
  <c r="O3007" i="12"/>
  <c r="N3007" i="12"/>
  <c r="X3006" i="12"/>
  <c r="U3006" i="12"/>
  <c r="T3006" i="12"/>
  <c r="S3006" i="12"/>
  <c r="R3006" i="12"/>
  <c r="Q3006" i="12"/>
  <c r="P3006" i="12"/>
  <c r="O3006" i="12"/>
  <c r="N3006" i="12"/>
  <c r="X3005" i="12"/>
  <c r="U3005" i="12"/>
  <c r="T3005" i="12"/>
  <c r="S3005" i="12"/>
  <c r="R3005" i="12"/>
  <c r="Q3005" i="12"/>
  <c r="P3005" i="12"/>
  <c r="O3005" i="12"/>
  <c r="N3005" i="12"/>
  <c r="X3004" i="12"/>
  <c r="U3004" i="12"/>
  <c r="T3004" i="12"/>
  <c r="S3004" i="12"/>
  <c r="R3004" i="12"/>
  <c r="Q3004" i="12"/>
  <c r="P3004" i="12"/>
  <c r="O3004" i="12"/>
  <c r="N3004" i="12"/>
  <c r="X3003" i="12"/>
  <c r="U3003" i="12"/>
  <c r="T3003" i="12"/>
  <c r="S3003" i="12"/>
  <c r="R3003" i="12"/>
  <c r="Q3003" i="12"/>
  <c r="P3003" i="12"/>
  <c r="O3003" i="12"/>
  <c r="N3003" i="12"/>
  <c r="X3002" i="12"/>
  <c r="U3002" i="12"/>
  <c r="T3002" i="12"/>
  <c r="S3002" i="12"/>
  <c r="R3002" i="12"/>
  <c r="Q3002" i="12"/>
  <c r="P3002" i="12"/>
  <c r="O3002" i="12"/>
  <c r="N3002" i="12"/>
  <c r="X3001" i="12"/>
  <c r="U3001" i="12"/>
  <c r="T3001" i="12"/>
  <c r="S3001" i="12"/>
  <c r="R3001" i="12"/>
  <c r="Q3001" i="12"/>
  <c r="P3001" i="12"/>
  <c r="O3001" i="12"/>
  <c r="N3001" i="12"/>
  <c r="X3000" i="12"/>
  <c r="U3000" i="12"/>
  <c r="T3000" i="12"/>
  <c r="S3000" i="12"/>
  <c r="R3000" i="12"/>
  <c r="Q3000" i="12"/>
  <c r="P3000" i="12"/>
  <c r="O3000" i="12"/>
  <c r="N3000" i="12"/>
  <c r="X2999" i="12"/>
  <c r="U2999" i="12"/>
  <c r="T2999" i="12"/>
  <c r="S2999" i="12"/>
  <c r="R2999" i="12"/>
  <c r="Q2999" i="12"/>
  <c r="P2999" i="12"/>
  <c r="O2999" i="12"/>
  <c r="N2999" i="12"/>
  <c r="X2998" i="12"/>
  <c r="U2998" i="12"/>
  <c r="T2998" i="12"/>
  <c r="S2998" i="12"/>
  <c r="R2998" i="12"/>
  <c r="Q2998" i="12"/>
  <c r="P2998" i="12"/>
  <c r="O2998" i="12"/>
  <c r="N2998" i="12"/>
  <c r="X2997" i="12"/>
  <c r="U2997" i="12"/>
  <c r="T2997" i="12"/>
  <c r="S2997" i="12"/>
  <c r="R2997" i="12"/>
  <c r="Q2997" i="12"/>
  <c r="P2997" i="12"/>
  <c r="O2997" i="12"/>
  <c r="N2997" i="12"/>
  <c r="X2996" i="12"/>
  <c r="U2996" i="12"/>
  <c r="T2996" i="12"/>
  <c r="S2996" i="12"/>
  <c r="R2996" i="12"/>
  <c r="Q2996" i="12"/>
  <c r="P2996" i="12"/>
  <c r="O2996" i="12"/>
  <c r="N2996" i="12"/>
  <c r="X2995" i="12"/>
  <c r="U2995" i="12"/>
  <c r="T2995" i="12"/>
  <c r="S2995" i="12"/>
  <c r="R2995" i="12"/>
  <c r="Q2995" i="12"/>
  <c r="P2995" i="12"/>
  <c r="O2995" i="12"/>
  <c r="N2995" i="12"/>
  <c r="X2994" i="12"/>
  <c r="U2994" i="12"/>
  <c r="T2994" i="12"/>
  <c r="S2994" i="12"/>
  <c r="R2994" i="12"/>
  <c r="Q2994" i="12"/>
  <c r="P2994" i="12"/>
  <c r="O2994" i="12"/>
  <c r="N2994" i="12"/>
  <c r="X2993" i="12"/>
  <c r="U2993" i="12"/>
  <c r="T2993" i="12"/>
  <c r="S2993" i="12"/>
  <c r="R2993" i="12"/>
  <c r="Q2993" i="12"/>
  <c r="P2993" i="12"/>
  <c r="O2993" i="12"/>
  <c r="N2993" i="12"/>
  <c r="X2992" i="12"/>
  <c r="U2992" i="12"/>
  <c r="T2992" i="12"/>
  <c r="S2992" i="12"/>
  <c r="R2992" i="12"/>
  <c r="Q2992" i="12"/>
  <c r="P2992" i="12"/>
  <c r="O2992" i="12"/>
  <c r="N2992" i="12"/>
  <c r="X2991" i="12"/>
  <c r="U2991" i="12"/>
  <c r="T2991" i="12"/>
  <c r="S2991" i="12"/>
  <c r="R2991" i="12"/>
  <c r="Q2991" i="12"/>
  <c r="P2991" i="12"/>
  <c r="O2991" i="12"/>
  <c r="N2991" i="12"/>
  <c r="X2990" i="12"/>
  <c r="U2990" i="12"/>
  <c r="T2990" i="12"/>
  <c r="S2990" i="12"/>
  <c r="R2990" i="12"/>
  <c r="Q2990" i="12"/>
  <c r="P2990" i="12"/>
  <c r="O2990" i="12"/>
  <c r="N2990" i="12"/>
  <c r="X2989" i="12"/>
  <c r="U2989" i="12"/>
  <c r="T2989" i="12"/>
  <c r="S2989" i="12"/>
  <c r="R2989" i="12"/>
  <c r="Q2989" i="12"/>
  <c r="P2989" i="12"/>
  <c r="O2989" i="12"/>
  <c r="N2989" i="12"/>
  <c r="X2988" i="12"/>
  <c r="U2988" i="12"/>
  <c r="T2988" i="12"/>
  <c r="S2988" i="12"/>
  <c r="R2988" i="12"/>
  <c r="Q2988" i="12"/>
  <c r="P2988" i="12"/>
  <c r="O2988" i="12"/>
  <c r="N2988" i="12"/>
  <c r="X2987" i="12"/>
  <c r="U2987" i="12"/>
  <c r="T2987" i="12"/>
  <c r="S2987" i="12"/>
  <c r="R2987" i="12"/>
  <c r="Q2987" i="12"/>
  <c r="P2987" i="12"/>
  <c r="O2987" i="12"/>
  <c r="N2987" i="12"/>
  <c r="X2986" i="12"/>
  <c r="U2986" i="12"/>
  <c r="T2986" i="12"/>
  <c r="S2986" i="12"/>
  <c r="R2986" i="12"/>
  <c r="Q2986" i="12"/>
  <c r="P2986" i="12"/>
  <c r="O2986" i="12"/>
  <c r="N2986" i="12"/>
  <c r="X2985" i="12"/>
  <c r="U2985" i="12"/>
  <c r="T2985" i="12"/>
  <c r="S2985" i="12"/>
  <c r="R2985" i="12"/>
  <c r="Q2985" i="12"/>
  <c r="P2985" i="12"/>
  <c r="O2985" i="12"/>
  <c r="N2985" i="12"/>
  <c r="X2984" i="12"/>
  <c r="U2984" i="12"/>
  <c r="T2984" i="12"/>
  <c r="S2984" i="12"/>
  <c r="R2984" i="12"/>
  <c r="Q2984" i="12"/>
  <c r="P2984" i="12"/>
  <c r="O2984" i="12"/>
  <c r="N2984" i="12"/>
  <c r="X2983" i="12"/>
  <c r="U2983" i="12"/>
  <c r="T2983" i="12"/>
  <c r="S2983" i="12"/>
  <c r="R2983" i="12"/>
  <c r="Q2983" i="12"/>
  <c r="P2983" i="12"/>
  <c r="O2983" i="12"/>
  <c r="N2983" i="12"/>
  <c r="X2982" i="12"/>
  <c r="U2982" i="12"/>
  <c r="T2982" i="12"/>
  <c r="S2982" i="12"/>
  <c r="R2982" i="12"/>
  <c r="Q2982" i="12"/>
  <c r="P2982" i="12"/>
  <c r="O2982" i="12"/>
  <c r="N2982" i="12"/>
  <c r="X2981" i="12"/>
  <c r="U2981" i="12"/>
  <c r="T2981" i="12"/>
  <c r="S2981" i="12"/>
  <c r="R2981" i="12"/>
  <c r="Q2981" i="12"/>
  <c r="P2981" i="12"/>
  <c r="O2981" i="12"/>
  <c r="N2981" i="12"/>
  <c r="X2980" i="12"/>
  <c r="U2980" i="12"/>
  <c r="T2980" i="12"/>
  <c r="S2980" i="12"/>
  <c r="R2980" i="12"/>
  <c r="Q2980" i="12"/>
  <c r="P2980" i="12"/>
  <c r="O2980" i="12"/>
  <c r="N2980" i="12"/>
  <c r="X2979" i="12"/>
  <c r="U2979" i="12"/>
  <c r="T2979" i="12"/>
  <c r="S2979" i="12"/>
  <c r="R2979" i="12"/>
  <c r="Q2979" i="12"/>
  <c r="P2979" i="12"/>
  <c r="O2979" i="12"/>
  <c r="N2979" i="12"/>
  <c r="X2978" i="12"/>
  <c r="U2978" i="12"/>
  <c r="T2978" i="12"/>
  <c r="S2978" i="12"/>
  <c r="R2978" i="12"/>
  <c r="Q2978" i="12"/>
  <c r="P2978" i="12"/>
  <c r="O2978" i="12"/>
  <c r="N2978" i="12"/>
  <c r="X2977" i="12"/>
  <c r="U2977" i="12"/>
  <c r="T2977" i="12"/>
  <c r="S2977" i="12"/>
  <c r="R2977" i="12"/>
  <c r="Q2977" i="12"/>
  <c r="P2977" i="12"/>
  <c r="O2977" i="12"/>
  <c r="N2977" i="12"/>
  <c r="X2976" i="12"/>
  <c r="U2976" i="12"/>
  <c r="T2976" i="12"/>
  <c r="S2976" i="12"/>
  <c r="R2976" i="12"/>
  <c r="Q2976" i="12"/>
  <c r="P2976" i="12"/>
  <c r="O2976" i="12"/>
  <c r="N2976" i="12"/>
  <c r="X2975" i="12"/>
  <c r="U2975" i="12"/>
  <c r="T2975" i="12"/>
  <c r="S2975" i="12"/>
  <c r="R2975" i="12"/>
  <c r="Q2975" i="12"/>
  <c r="P2975" i="12"/>
  <c r="O2975" i="12"/>
  <c r="N2975" i="12"/>
  <c r="X2974" i="12"/>
  <c r="U2974" i="12"/>
  <c r="T2974" i="12"/>
  <c r="S2974" i="12"/>
  <c r="R2974" i="12"/>
  <c r="Q2974" i="12"/>
  <c r="P2974" i="12"/>
  <c r="O2974" i="12"/>
  <c r="N2974" i="12"/>
  <c r="X2973" i="12"/>
  <c r="U2973" i="12"/>
  <c r="T2973" i="12"/>
  <c r="S2973" i="12"/>
  <c r="R2973" i="12"/>
  <c r="Q2973" i="12"/>
  <c r="P2973" i="12"/>
  <c r="O2973" i="12"/>
  <c r="N2973" i="12"/>
  <c r="X2972" i="12"/>
  <c r="U2972" i="12"/>
  <c r="T2972" i="12"/>
  <c r="S2972" i="12"/>
  <c r="R2972" i="12"/>
  <c r="Q2972" i="12"/>
  <c r="P2972" i="12"/>
  <c r="O2972" i="12"/>
  <c r="N2972" i="12"/>
  <c r="X2971" i="12"/>
  <c r="U2971" i="12"/>
  <c r="T2971" i="12"/>
  <c r="S2971" i="12"/>
  <c r="R2971" i="12"/>
  <c r="Q2971" i="12"/>
  <c r="P2971" i="12"/>
  <c r="O2971" i="12"/>
  <c r="N2971" i="12"/>
  <c r="X2970" i="12"/>
  <c r="U2970" i="12"/>
  <c r="T2970" i="12"/>
  <c r="S2970" i="12"/>
  <c r="R2970" i="12"/>
  <c r="Q2970" i="12"/>
  <c r="P2970" i="12"/>
  <c r="O2970" i="12"/>
  <c r="N2970" i="12"/>
  <c r="X2969" i="12"/>
  <c r="U2969" i="12"/>
  <c r="T2969" i="12"/>
  <c r="S2969" i="12"/>
  <c r="R2969" i="12"/>
  <c r="Q2969" i="12"/>
  <c r="P2969" i="12"/>
  <c r="O2969" i="12"/>
  <c r="N2969" i="12"/>
  <c r="X2968" i="12"/>
  <c r="U2968" i="12"/>
  <c r="T2968" i="12"/>
  <c r="S2968" i="12"/>
  <c r="R2968" i="12"/>
  <c r="Q2968" i="12"/>
  <c r="P2968" i="12"/>
  <c r="O2968" i="12"/>
  <c r="N2968" i="12"/>
  <c r="X2967" i="12"/>
  <c r="U2967" i="12"/>
  <c r="T2967" i="12"/>
  <c r="S2967" i="12"/>
  <c r="R2967" i="12"/>
  <c r="Q2967" i="12"/>
  <c r="P2967" i="12"/>
  <c r="O2967" i="12"/>
  <c r="N2967" i="12"/>
  <c r="X2966" i="12"/>
  <c r="U2966" i="12"/>
  <c r="T2966" i="12"/>
  <c r="S2966" i="12"/>
  <c r="R2966" i="12"/>
  <c r="Q2966" i="12"/>
  <c r="P2966" i="12"/>
  <c r="O2966" i="12"/>
  <c r="N2966" i="12"/>
  <c r="X2965" i="12"/>
  <c r="U2965" i="12"/>
  <c r="T2965" i="12"/>
  <c r="S2965" i="12"/>
  <c r="R2965" i="12"/>
  <c r="Q2965" i="12"/>
  <c r="P2965" i="12"/>
  <c r="O2965" i="12"/>
  <c r="N2965" i="12"/>
  <c r="X2964" i="12"/>
  <c r="U2964" i="12"/>
  <c r="T2964" i="12"/>
  <c r="S2964" i="12"/>
  <c r="R2964" i="12"/>
  <c r="Q2964" i="12"/>
  <c r="P2964" i="12"/>
  <c r="O2964" i="12"/>
  <c r="N2964" i="12"/>
  <c r="X2963" i="12"/>
  <c r="U2963" i="12"/>
  <c r="T2963" i="12"/>
  <c r="S2963" i="12"/>
  <c r="R2963" i="12"/>
  <c r="Q2963" i="12"/>
  <c r="P2963" i="12"/>
  <c r="O2963" i="12"/>
  <c r="N2963" i="12"/>
  <c r="X2962" i="12"/>
  <c r="U2962" i="12"/>
  <c r="T2962" i="12"/>
  <c r="S2962" i="12"/>
  <c r="R2962" i="12"/>
  <c r="Q2962" i="12"/>
  <c r="P2962" i="12"/>
  <c r="O2962" i="12"/>
  <c r="N2962" i="12"/>
  <c r="X2961" i="12"/>
  <c r="U2961" i="12"/>
  <c r="T2961" i="12"/>
  <c r="S2961" i="12"/>
  <c r="R2961" i="12"/>
  <c r="Q2961" i="12"/>
  <c r="P2961" i="12"/>
  <c r="O2961" i="12"/>
  <c r="N2961" i="12"/>
  <c r="X2960" i="12"/>
  <c r="U2960" i="12"/>
  <c r="T2960" i="12"/>
  <c r="S2960" i="12"/>
  <c r="R2960" i="12"/>
  <c r="Q2960" i="12"/>
  <c r="P2960" i="12"/>
  <c r="O2960" i="12"/>
  <c r="N2960" i="12"/>
  <c r="X2959" i="12"/>
  <c r="U2959" i="12"/>
  <c r="T2959" i="12"/>
  <c r="S2959" i="12"/>
  <c r="R2959" i="12"/>
  <c r="Q2959" i="12"/>
  <c r="P2959" i="12"/>
  <c r="O2959" i="12"/>
  <c r="N2959" i="12"/>
  <c r="X2958" i="12"/>
  <c r="U2958" i="12"/>
  <c r="T2958" i="12"/>
  <c r="S2958" i="12"/>
  <c r="R2958" i="12"/>
  <c r="Q2958" i="12"/>
  <c r="P2958" i="12"/>
  <c r="O2958" i="12"/>
  <c r="N2958" i="12"/>
  <c r="X2957" i="12"/>
  <c r="U2957" i="12"/>
  <c r="T2957" i="12"/>
  <c r="S2957" i="12"/>
  <c r="R2957" i="12"/>
  <c r="Q2957" i="12"/>
  <c r="P2957" i="12"/>
  <c r="O2957" i="12"/>
  <c r="N2957" i="12"/>
  <c r="X2956" i="12"/>
  <c r="U2956" i="12"/>
  <c r="T2956" i="12"/>
  <c r="S2956" i="12"/>
  <c r="R2956" i="12"/>
  <c r="Q2956" i="12"/>
  <c r="P2956" i="12"/>
  <c r="O2956" i="12"/>
  <c r="N2956" i="12"/>
  <c r="X2955" i="12"/>
  <c r="U2955" i="12"/>
  <c r="T2955" i="12"/>
  <c r="S2955" i="12"/>
  <c r="R2955" i="12"/>
  <c r="Q2955" i="12"/>
  <c r="P2955" i="12"/>
  <c r="O2955" i="12"/>
  <c r="N2955" i="12"/>
  <c r="X2954" i="12"/>
  <c r="U2954" i="12"/>
  <c r="T2954" i="12"/>
  <c r="S2954" i="12"/>
  <c r="R2954" i="12"/>
  <c r="Q2954" i="12"/>
  <c r="P2954" i="12"/>
  <c r="O2954" i="12"/>
  <c r="N2954" i="12"/>
  <c r="X2953" i="12"/>
  <c r="U2953" i="12"/>
  <c r="T2953" i="12"/>
  <c r="S2953" i="12"/>
  <c r="R2953" i="12"/>
  <c r="Q2953" i="12"/>
  <c r="P2953" i="12"/>
  <c r="O2953" i="12"/>
  <c r="N2953" i="12"/>
  <c r="X2952" i="12"/>
  <c r="U2952" i="12"/>
  <c r="T2952" i="12"/>
  <c r="S2952" i="12"/>
  <c r="R2952" i="12"/>
  <c r="Q2952" i="12"/>
  <c r="P2952" i="12"/>
  <c r="O2952" i="12"/>
  <c r="N2952" i="12"/>
  <c r="X2951" i="12"/>
  <c r="U2951" i="12"/>
  <c r="T2951" i="12"/>
  <c r="S2951" i="12"/>
  <c r="R2951" i="12"/>
  <c r="Q2951" i="12"/>
  <c r="P2951" i="12"/>
  <c r="O2951" i="12"/>
  <c r="N2951" i="12"/>
  <c r="X2950" i="12"/>
  <c r="U2950" i="12"/>
  <c r="T2950" i="12"/>
  <c r="S2950" i="12"/>
  <c r="R2950" i="12"/>
  <c r="Q2950" i="12"/>
  <c r="P2950" i="12"/>
  <c r="O2950" i="12"/>
  <c r="N2950" i="12"/>
  <c r="X2949" i="12"/>
  <c r="U2949" i="12"/>
  <c r="T2949" i="12"/>
  <c r="S2949" i="12"/>
  <c r="R2949" i="12"/>
  <c r="Q2949" i="12"/>
  <c r="P2949" i="12"/>
  <c r="O2949" i="12"/>
  <c r="N2949" i="12"/>
  <c r="X2948" i="12"/>
  <c r="U2948" i="12"/>
  <c r="T2948" i="12"/>
  <c r="S2948" i="12"/>
  <c r="R2948" i="12"/>
  <c r="Q2948" i="12"/>
  <c r="P2948" i="12"/>
  <c r="O2948" i="12"/>
  <c r="N2948" i="12"/>
  <c r="X2947" i="12"/>
  <c r="U2947" i="12"/>
  <c r="T2947" i="12"/>
  <c r="S2947" i="12"/>
  <c r="R2947" i="12"/>
  <c r="Q2947" i="12"/>
  <c r="P2947" i="12"/>
  <c r="O2947" i="12"/>
  <c r="N2947" i="12"/>
  <c r="X2946" i="12"/>
  <c r="U2946" i="12"/>
  <c r="T2946" i="12"/>
  <c r="S2946" i="12"/>
  <c r="R2946" i="12"/>
  <c r="Q2946" i="12"/>
  <c r="P2946" i="12"/>
  <c r="O2946" i="12"/>
  <c r="N2946" i="12"/>
  <c r="X2945" i="12"/>
  <c r="U2945" i="12"/>
  <c r="T2945" i="12"/>
  <c r="S2945" i="12"/>
  <c r="R2945" i="12"/>
  <c r="Q2945" i="12"/>
  <c r="P2945" i="12"/>
  <c r="O2945" i="12"/>
  <c r="N2945" i="12"/>
  <c r="X2944" i="12"/>
  <c r="U2944" i="12"/>
  <c r="T2944" i="12"/>
  <c r="S2944" i="12"/>
  <c r="R2944" i="12"/>
  <c r="Q2944" i="12"/>
  <c r="P2944" i="12"/>
  <c r="O2944" i="12"/>
  <c r="N2944" i="12"/>
  <c r="X2943" i="12"/>
  <c r="U2943" i="12"/>
  <c r="T2943" i="12"/>
  <c r="S2943" i="12"/>
  <c r="R2943" i="12"/>
  <c r="Q2943" i="12"/>
  <c r="P2943" i="12"/>
  <c r="O2943" i="12"/>
  <c r="N2943" i="12"/>
  <c r="X2942" i="12"/>
  <c r="U2942" i="12"/>
  <c r="T2942" i="12"/>
  <c r="S2942" i="12"/>
  <c r="R2942" i="12"/>
  <c r="Q2942" i="12"/>
  <c r="P2942" i="12"/>
  <c r="O2942" i="12"/>
  <c r="N2942" i="12"/>
  <c r="X2941" i="12"/>
  <c r="U2941" i="12"/>
  <c r="T2941" i="12"/>
  <c r="S2941" i="12"/>
  <c r="R2941" i="12"/>
  <c r="Q2941" i="12"/>
  <c r="P2941" i="12"/>
  <c r="O2941" i="12"/>
  <c r="N2941" i="12"/>
  <c r="X2940" i="12"/>
  <c r="U2940" i="12"/>
  <c r="T2940" i="12"/>
  <c r="S2940" i="12"/>
  <c r="R2940" i="12"/>
  <c r="Q2940" i="12"/>
  <c r="P2940" i="12"/>
  <c r="O2940" i="12"/>
  <c r="N2940" i="12"/>
  <c r="X2939" i="12"/>
  <c r="U2939" i="12"/>
  <c r="T2939" i="12"/>
  <c r="S2939" i="12"/>
  <c r="R2939" i="12"/>
  <c r="Q2939" i="12"/>
  <c r="P2939" i="12"/>
  <c r="O2939" i="12"/>
  <c r="N2939" i="12"/>
  <c r="X2938" i="12"/>
  <c r="U2938" i="12"/>
  <c r="T2938" i="12"/>
  <c r="S2938" i="12"/>
  <c r="R2938" i="12"/>
  <c r="Q2938" i="12"/>
  <c r="P2938" i="12"/>
  <c r="O2938" i="12"/>
  <c r="N2938" i="12"/>
  <c r="X2937" i="12"/>
  <c r="U2937" i="12"/>
  <c r="T2937" i="12"/>
  <c r="S2937" i="12"/>
  <c r="R2937" i="12"/>
  <c r="Q2937" i="12"/>
  <c r="P2937" i="12"/>
  <c r="O2937" i="12"/>
  <c r="N2937" i="12"/>
  <c r="X2936" i="12"/>
  <c r="U2936" i="12"/>
  <c r="T2936" i="12"/>
  <c r="S2936" i="12"/>
  <c r="R2936" i="12"/>
  <c r="Q2936" i="12"/>
  <c r="P2936" i="12"/>
  <c r="O2936" i="12"/>
  <c r="N2936" i="12"/>
  <c r="X2935" i="12"/>
  <c r="U2935" i="12"/>
  <c r="T2935" i="12"/>
  <c r="S2935" i="12"/>
  <c r="R2935" i="12"/>
  <c r="Q2935" i="12"/>
  <c r="P2935" i="12"/>
  <c r="O2935" i="12"/>
  <c r="N2935" i="12"/>
  <c r="X2934" i="12"/>
  <c r="U2934" i="12"/>
  <c r="T2934" i="12"/>
  <c r="S2934" i="12"/>
  <c r="R2934" i="12"/>
  <c r="Q2934" i="12"/>
  <c r="P2934" i="12"/>
  <c r="O2934" i="12"/>
  <c r="N2934" i="12"/>
  <c r="X2933" i="12"/>
  <c r="U2933" i="12"/>
  <c r="T2933" i="12"/>
  <c r="S2933" i="12"/>
  <c r="R2933" i="12"/>
  <c r="Q2933" i="12"/>
  <c r="P2933" i="12"/>
  <c r="O2933" i="12"/>
  <c r="N2933" i="12"/>
  <c r="X2932" i="12"/>
  <c r="U2932" i="12"/>
  <c r="T2932" i="12"/>
  <c r="S2932" i="12"/>
  <c r="R2932" i="12"/>
  <c r="Q2932" i="12"/>
  <c r="P2932" i="12"/>
  <c r="O2932" i="12"/>
  <c r="N2932" i="12"/>
  <c r="X2931" i="12"/>
  <c r="U2931" i="12"/>
  <c r="T2931" i="12"/>
  <c r="S2931" i="12"/>
  <c r="R2931" i="12"/>
  <c r="Q2931" i="12"/>
  <c r="P2931" i="12"/>
  <c r="O2931" i="12"/>
  <c r="N2931" i="12"/>
  <c r="X2930" i="12"/>
  <c r="U2930" i="12"/>
  <c r="T2930" i="12"/>
  <c r="S2930" i="12"/>
  <c r="R2930" i="12"/>
  <c r="Q2930" i="12"/>
  <c r="P2930" i="12"/>
  <c r="O2930" i="12"/>
  <c r="N2930" i="12"/>
  <c r="X2929" i="12"/>
  <c r="U2929" i="12"/>
  <c r="T2929" i="12"/>
  <c r="S2929" i="12"/>
  <c r="R2929" i="12"/>
  <c r="Q2929" i="12"/>
  <c r="P2929" i="12"/>
  <c r="O2929" i="12"/>
  <c r="N2929" i="12"/>
  <c r="X2928" i="12"/>
  <c r="U2928" i="12"/>
  <c r="T2928" i="12"/>
  <c r="S2928" i="12"/>
  <c r="R2928" i="12"/>
  <c r="Q2928" i="12"/>
  <c r="P2928" i="12"/>
  <c r="O2928" i="12"/>
  <c r="N2928" i="12"/>
  <c r="X2927" i="12"/>
  <c r="U2927" i="12"/>
  <c r="T2927" i="12"/>
  <c r="S2927" i="12"/>
  <c r="R2927" i="12"/>
  <c r="Q2927" i="12"/>
  <c r="P2927" i="12"/>
  <c r="O2927" i="12"/>
  <c r="N2927" i="12"/>
  <c r="X2926" i="12"/>
  <c r="U2926" i="12"/>
  <c r="T2926" i="12"/>
  <c r="S2926" i="12"/>
  <c r="R2926" i="12"/>
  <c r="Q2926" i="12"/>
  <c r="P2926" i="12"/>
  <c r="O2926" i="12"/>
  <c r="N2926" i="12"/>
  <c r="X2925" i="12"/>
  <c r="U2925" i="12"/>
  <c r="T2925" i="12"/>
  <c r="S2925" i="12"/>
  <c r="R2925" i="12"/>
  <c r="Q2925" i="12"/>
  <c r="P2925" i="12"/>
  <c r="O2925" i="12"/>
  <c r="N2925" i="12"/>
  <c r="X2924" i="12"/>
  <c r="U2924" i="12"/>
  <c r="T2924" i="12"/>
  <c r="S2924" i="12"/>
  <c r="R2924" i="12"/>
  <c r="Q2924" i="12"/>
  <c r="P2924" i="12"/>
  <c r="O2924" i="12"/>
  <c r="N2924" i="12"/>
  <c r="X2923" i="12"/>
  <c r="U2923" i="12"/>
  <c r="T2923" i="12"/>
  <c r="S2923" i="12"/>
  <c r="R2923" i="12"/>
  <c r="Q2923" i="12"/>
  <c r="P2923" i="12"/>
  <c r="O2923" i="12"/>
  <c r="N2923" i="12"/>
  <c r="X2922" i="12"/>
  <c r="U2922" i="12"/>
  <c r="T2922" i="12"/>
  <c r="S2922" i="12"/>
  <c r="R2922" i="12"/>
  <c r="Q2922" i="12"/>
  <c r="P2922" i="12"/>
  <c r="O2922" i="12"/>
  <c r="N2922" i="12"/>
  <c r="X2921" i="12"/>
  <c r="U2921" i="12"/>
  <c r="T2921" i="12"/>
  <c r="S2921" i="12"/>
  <c r="R2921" i="12"/>
  <c r="Q2921" i="12"/>
  <c r="P2921" i="12"/>
  <c r="O2921" i="12"/>
  <c r="N2921" i="12"/>
  <c r="X2920" i="12"/>
  <c r="U2920" i="12"/>
  <c r="T2920" i="12"/>
  <c r="S2920" i="12"/>
  <c r="R2920" i="12"/>
  <c r="Q2920" i="12"/>
  <c r="P2920" i="12"/>
  <c r="O2920" i="12"/>
  <c r="N2920" i="12"/>
  <c r="X2919" i="12"/>
  <c r="U2919" i="12"/>
  <c r="T2919" i="12"/>
  <c r="S2919" i="12"/>
  <c r="R2919" i="12"/>
  <c r="Q2919" i="12"/>
  <c r="P2919" i="12"/>
  <c r="O2919" i="12"/>
  <c r="N2919" i="12"/>
  <c r="X2918" i="12"/>
  <c r="U2918" i="12"/>
  <c r="T2918" i="12"/>
  <c r="S2918" i="12"/>
  <c r="R2918" i="12"/>
  <c r="Q2918" i="12"/>
  <c r="P2918" i="12"/>
  <c r="O2918" i="12"/>
  <c r="N2918" i="12"/>
  <c r="X2917" i="12"/>
  <c r="U2917" i="12"/>
  <c r="T2917" i="12"/>
  <c r="S2917" i="12"/>
  <c r="R2917" i="12"/>
  <c r="Q2917" i="12"/>
  <c r="P2917" i="12"/>
  <c r="O2917" i="12"/>
  <c r="N2917" i="12"/>
  <c r="X2916" i="12"/>
  <c r="U2916" i="12"/>
  <c r="T2916" i="12"/>
  <c r="S2916" i="12"/>
  <c r="R2916" i="12"/>
  <c r="Q2916" i="12"/>
  <c r="P2916" i="12"/>
  <c r="O2916" i="12"/>
  <c r="N2916" i="12"/>
  <c r="X2915" i="12"/>
  <c r="U2915" i="12"/>
  <c r="T2915" i="12"/>
  <c r="S2915" i="12"/>
  <c r="R2915" i="12"/>
  <c r="Q2915" i="12"/>
  <c r="P2915" i="12"/>
  <c r="O2915" i="12"/>
  <c r="N2915" i="12"/>
  <c r="X2914" i="12"/>
  <c r="U2914" i="12"/>
  <c r="T2914" i="12"/>
  <c r="S2914" i="12"/>
  <c r="R2914" i="12"/>
  <c r="Q2914" i="12"/>
  <c r="P2914" i="12"/>
  <c r="O2914" i="12"/>
  <c r="N2914" i="12"/>
  <c r="X2913" i="12"/>
  <c r="U2913" i="12"/>
  <c r="T2913" i="12"/>
  <c r="S2913" i="12"/>
  <c r="R2913" i="12"/>
  <c r="Q2913" i="12"/>
  <c r="P2913" i="12"/>
  <c r="O2913" i="12"/>
  <c r="N2913" i="12"/>
  <c r="X2912" i="12"/>
  <c r="U2912" i="12"/>
  <c r="T2912" i="12"/>
  <c r="S2912" i="12"/>
  <c r="R2912" i="12"/>
  <c r="Q2912" i="12"/>
  <c r="P2912" i="12"/>
  <c r="O2912" i="12"/>
  <c r="N2912" i="12"/>
  <c r="X2911" i="12"/>
  <c r="U2911" i="12"/>
  <c r="T2911" i="12"/>
  <c r="S2911" i="12"/>
  <c r="R2911" i="12"/>
  <c r="Q2911" i="12"/>
  <c r="P2911" i="12"/>
  <c r="O2911" i="12"/>
  <c r="N2911" i="12"/>
  <c r="X2910" i="12"/>
  <c r="U2910" i="12"/>
  <c r="T2910" i="12"/>
  <c r="S2910" i="12"/>
  <c r="R2910" i="12"/>
  <c r="Q2910" i="12"/>
  <c r="P2910" i="12"/>
  <c r="O2910" i="12"/>
  <c r="N2910" i="12"/>
  <c r="X2909" i="12"/>
  <c r="U2909" i="12"/>
  <c r="T2909" i="12"/>
  <c r="S2909" i="12"/>
  <c r="R2909" i="12"/>
  <c r="Q2909" i="12"/>
  <c r="P2909" i="12"/>
  <c r="O2909" i="12"/>
  <c r="N2909" i="12"/>
  <c r="X2908" i="12"/>
  <c r="U2908" i="12"/>
  <c r="T2908" i="12"/>
  <c r="S2908" i="12"/>
  <c r="R2908" i="12"/>
  <c r="Q2908" i="12"/>
  <c r="P2908" i="12"/>
  <c r="O2908" i="12"/>
  <c r="N2908" i="12"/>
  <c r="X2907" i="12"/>
  <c r="U2907" i="12"/>
  <c r="T2907" i="12"/>
  <c r="S2907" i="12"/>
  <c r="R2907" i="12"/>
  <c r="Q2907" i="12"/>
  <c r="P2907" i="12"/>
  <c r="O2907" i="12"/>
  <c r="N2907" i="12"/>
  <c r="X2906" i="12"/>
  <c r="U2906" i="12"/>
  <c r="T2906" i="12"/>
  <c r="S2906" i="12"/>
  <c r="R2906" i="12"/>
  <c r="Q2906" i="12"/>
  <c r="P2906" i="12"/>
  <c r="O2906" i="12"/>
  <c r="N2906" i="12"/>
  <c r="X2905" i="12"/>
  <c r="U2905" i="12"/>
  <c r="T2905" i="12"/>
  <c r="S2905" i="12"/>
  <c r="R2905" i="12"/>
  <c r="Q2905" i="12"/>
  <c r="P2905" i="12"/>
  <c r="O2905" i="12"/>
  <c r="N2905" i="12"/>
  <c r="X2904" i="12"/>
  <c r="U2904" i="12"/>
  <c r="T2904" i="12"/>
  <c r="S2904" i="12"/>
  <c r="R2904" i="12"/>
  <c r="Q2904" i="12"/>
  <c r="P2904" i="12"/>
  <c r="O2904" i="12"/>
  <c r="N2904" i="12"/>
  <c r="X2903" i="12"/>
  <c r="U2903" i="12"/>
  <c r="T2903" i="12"/>
  <c r="S2903" i="12"/>
  <c r="R2903" i="12"/>
  <c r="Q2903" i="12"/>
  <c r="P2903" i="12"/>
  <c r="O2903" i="12"/>
  <c r="N2903" i="12"/>
  <c r="X2902" i="12"/>
  <c r="U2902" i="12"/>
  <c r="T2902" i="12"/>
  <c r="S2902" i="12"/>
  <c r="R2902" i="12"/>
  <c r="Q2902" i="12"/>
  <c r="P2902" i="12"/>
  <c r="O2902" i="12"/>
  <c r="N2902" i="12"/>
  <c r="X2901" i="12"/>
  <c r="U2901" i="12"/>
  <c r="T2901" i="12"/>
  <c r="S2901" i="12"/>
  <c r="R2901" i="12"/>
  <c r="Q2901" i="12"/>
  <c r="P2901" i="12"/>
  <c r="O2901" i="12"/>
  <c r="N2901" i="12"/>
  <c r="X2900" i="12"/>
  <c r="U2900" i="12"/>
  <c r="T2900" i="12"/>
  <c r="S2900" i="12"/>
  <c r="R2900" i="12"/>
  <c r="Q2900" i="12"/>
  <c r="P2900" i="12"/>
  <c r="O2900" i="12"/>
  <c r="N2900" i="12"/>
  <c r="X2899" i="12"/>
  <c r="U2899" i="12"/>
  <c r="T2899" i="12"/>
  <c r="S2899" i="12"/>
  <c r="R2899" i="12"/>
  <c r="Q2899" i="12"/>
  <c r="P2899" i="12"/>
  <c r="O2899" i="12"/>
  <c r="N2899" i="12"/>
  <c r="X2898" i="12"/>
  <c r="U2898" i="12"/>
  <c r="T2898" i="12"/>
  <c r="S2898" i="12"/>
  <c r="R2898" i="12"/>
  <c r="Q2898" i="12"/>
  <c r="P2898" i="12"/>
  <c r="O2898" i="12"/>
  <c r="N2898" i="12"/>
  <c r="X2897" i="12"/>
  <c r="U2897" i="12"/>
  <c r="T2897" i="12"/>
  <c r="S2897" i="12"/>
  <c r="R2897" i="12"/>
  <c r="Q2897" i="12"/>
  <c r="P2897" i="12"/>
  <c r="O2897" i="12"/>
  <c r="N2897" i="12"/>
  <c r="X2896" i="12"/>
  <c r="U2896" i="12"/>
  <c r="T2896" i="12"/>
  <c r="S2896" i="12"/>
  <c r="R2896" i="12"/>
  <c r="Q2896" i="12"/>
  <c r="P2896" i="12"/>
  <c r="O2896" i="12"/>
  <c r="N2896" i="12"/>
  <c r="X2895" i="12"/>
  <c r="U2895" i="12"/>
  <c r="T2895" i="12"/>
  <c r="S2895" i="12"/>
  <c r="R2895" i="12"/>
  <c r="Q2895" i="12"/>
  <c r="P2895" i="12"/>
  <c r="O2895" i="12"/>
  <c r="N2895" i="12"/>
  <c r="X2894" i="12"/>
  <c r="U2894" i="12"/>
  <c r="T2894" i="12"/>
  <c r="S2894" i="12"/>
  <c r="R2894" i="12"/>
  <c r="Q2894" i="12"/>
  <c r="P2894" i="12"/>
  <c r="O2894" i="12"/>
  <c r="N2894" i="12"/>
  <c r="X2893" i="12"/>
  <c r="U2893" i="12"/>
  <c r="T2893" i="12"/>
  <c r="S2893" i="12"/>
  <c r="R2893" i="12"/>
  <c r="Q2893" i="12"/>
  <c r="P2893" i="12"/>
  <c r="O2893" i="12"/>
  <c r="N2893" i="12"/>
  <c r="X2892" i="12"/>
  <c r="U2892" i="12"/>
  <c r="T2892" i="12"/>
  <c r="S2892" i="12"/>
  <c r="R2892" i="12"/>
  <c r="Q2892" i="12"/>
  <c r="P2892" i="12"/>
  <c r="O2892" i="12"/>
  <c r="N2892" i="12"/>
  <c r="X2891" i="12"/>
  <c r="U2891" i="12"/>
  <c r="T2891" i="12"/>
  <c r="S2891" i="12"/>
  <c r="R2891" i="12"/>
  <c r="Q2891" i="12"/>
  <c r="P2891" i="12"/>
  <c r="O2891" i="12"/>
  <c r="N2891" i="12"/>
  <c r="X2890" i="12"/>
  <c r="U2890" i="12"/>
  <c r="T2890" i="12"/>
  <c r="S2890" i="12"/>
  <c r="R2890" i="12"/>
  <c r="Q2890" i="12"/>
  <c r="P2890" i="12"/>
  <c r="O2890" i="12"/>
  <c r="N2890" i="12"/>
  <c r="X2889" i="12"/>
  <c r="U2889" i="12"/>
  <c r="T2889" i="12"/>
  <c r="S2889" i="12"/>
  <c r="R2889" i="12"/>
  <c r="Q2889" i="12"/>
  <c r="P2889" i="12"/>
  <c r="O2889" i="12"/>
  <c r="N2889" i="12"/>
  <c r="X2888" i="12"/>
  <c r="U2888" i="12"/>
  <c r="T2888" i="12"/>
  <c r="S2888" i="12"/>
  <c r="R2888" i="12"/>
  <c r="Q2888" i="12"/>
  <c r="P2888" i="12"/>
  <c r="O2888" i="12"/>
  <c r="N2888" i="12"/>
  <c r="X2887" i="12"/>
  <c r="U2887" i="12"/>
  <c r="T2887" i="12"/>
  <c r="S2887" i="12"/>
  <c r="R2887" i="12"/>
  <c r="Q2887" i="12"/>
  <c r="P2887" i="12"/>
  <c r="O2887" i="12"/>
  <c r="N2887" i="12"/>
  <c r="X2886" i="12"/>
  <c r="U2886" i="12"/>
  <c r="T2886" i="12"/>
  <c r="S2886" i="12"/>
  <c r="R2886" i="12"/>
  <c r="Q2886" i="12"/>
  <c r="P2886" i="12"/>
  <c r="O2886" i="12"/>
  <c r="N2886" i="12"/>
  <c r="X2885" i="12"/>
  <c r="U2885" i="12"/>
  <c r="T2885" i="12"/>
  <c r="S2885" i="12"/>
  <c r="R2885" i="12"/>
  <c r="Q2885" i="12"/>
  <c r="P2885" i="12"/>
  <c r="O2885" i="12"/>
  <c r="N2885" i="12"/>
  <c r="X2884" i="12"/>
  <c r="U2884" i="12"/>
  <c r="T2884" i="12"/>
  <c r="S2884" i="12"/>
  <c r="R2884" i="12"/>
  <c r="Q2884" i="12"/>
  <c r="P2884" i="12"/>
  <c r="O2884" i="12"/>
  <c r="N2884" i="12"/>
  <c r="X2883" i="12"/>
  <c r="U2883" i="12"/>
  <c r="T2883" i="12"/>
  <c r="S2883" i="12"/>
  <c r="R2883" i="12"/>
  <c r="Q2883" i="12"/>
  <c r="P2883" i="12"/>
  <c r="O2883" i="12"/>
  <c r="N2883" i="12"/>
  <c r="X2882" i="12"/>
  <c r="U2882" i="12"/>
  <c r="T2882" i="12"/>
  <c r="S2882" i="12"/>
  <c r="R2882" i="12"/>
  <c r="Q2882" i="12"/>
  <c r="P2882" i="12"/>
  <c r="O2882" i="12"/>
  <c r="N2882" i="12"/>
  <c r="X2881" i="12"/>
  <c r="U2881" i="12"/>
  <c r="T2881" i="12"/>
  <c r="S2881" i="12"/>
  <c r="R2881" i="12"/>
  <c r="Q2881" i="12"/>
  <c r="P2881" i="12"/>
  <c r="O2881" i="12"/>
  <c r="N2881" i="12"/>
  <c r="X2880" i="12"/>
  <c r="U2880" i="12"/>
  <c r="T2880" i="12"/>
  <c r="S2880" i="12"/>
  <c r="R2880" i="12"/>
  <c r="Q2880" i="12"/>
  <c r="P2880" i="12"/>
  <c r="O2880" i="12"/>
  <c r="N2880" i="12"/>
  <c r="X2879" i="12"/>
  <c r="U2879" i="12"/>
  <c r="T2879" i="12"/>
  <c r="S2879" i="12"/>
  <c r="R2879" i="12"/>
  <c r="Q2879" i="12"/>
  <c r="P2879" i="12"/>
  <c r="O2879" i="12"/>
  <c r="N2879" i="12"/>
  <c r="X2878" i="12"/>
  <c r="U2878" i="12"/>
  <c r="T2878" i="12"/>
  <c r="S2878" i="12"/>
  <c r="R2878" i="12"/>
  <c r="Q2878" i="12"/>
  <c r="P2878" i="12"/>
  <c r="O2878" i="12"/>
  <c r="N2878" i="12"/>
  <c r="X2877" i="12"/>
  <c r="U2877" i="12"/>
  <c r="T2877" i="12"/>
  <c r="S2877" i="12"/>
  <c r="R2877" i="12"/>
  <c r="Q2877" i="12"/>
  <c r="P2877" i="12"/>
  <c r="O2877" i="12"/>
  <c r="N2877" i="12"/>
  <c r="X2876" i="12"/>
  <c r="U2876" i="12"/>
  <c r="T2876" i="12"/>
  <c r="S2876" i="12"/>
  <c r="R2876" i="12"/>
  <c r="Q2876" i="12"/>
  <c r="P2876" i="12"/>
  <c r="O2876" i="12"/>
  <c r="N2876" i="12"/>
  <c r="X2875" i="12"/>
  <c r="U2875" i="12"/>
  <c r="T2875" i="12"/>
  <c r="S2875" i="12"/>
  <c r="R2875" i="12"/>
  <c r="Q2875" i="12"/>
  <c r="P2875" i="12"/>
  <c r="O2875" i="12"/>
  <c r="N2875" i="12"/>
  <c r="X2874" i="12"/>
  <c r="U2874" i="12"/>
  <c r="T2874" i="12"/>
  <c r="S2874" i="12"/>
  <c r="R2874" i="12"/>
  <c r="Q2874" i="12"/>
  <c r="P2874" i="12"/>
  <c r="O2874" i="12"/>
  <c r="N2874" i="12"/>
  <c r="X2873" i="12"/>
  <c r="U2873" i="12"/>
  <c r="T2873" i="12"/>
  <c r="S2873" i="12"/>
  <c r="R2873" i="12"/>
  <c r="Q2873" i="12"/>
  <c r="P2873" i="12"/>
  <c r="O2873" i="12"/>
  <c r="N2873" i="12"/>
  <c r="X2872" i="12"/>
  <c r="U2872" i="12"/>
  <c r="T2872" i="12"/>
  <c r="S2872" i="12"/>
  <c r="R2872" i="12"/>
  <c r="Q2872" i="12"/>
  <c r="P2872" i="12"/>
  <c r="O2872" i="12"/>
  <c r="N2872" i="12"/>
  <c r="X2871" i="12"/>
  <c r="U2871" i="12"/>
  <c r="T2871" i="12"/>
  <c r="S2871" i="12"/>
  <c r="R2871" i="12"/>
  <c r="Q2871" i="12"/>
  <c r="P2871" i="12"/>
  <c r="O2871" i="12"/>
  <c r="N2871" i="12"/>
  <c r="X2870" i="12"/>
  <c r="U2870" i="12"/>
  <c r="T2870" i="12"/>
  <c r="S2870" i="12"/>
  <c r="R2870" i="12"/>
  <c r="Q2870" i="12"/>
  <c r="P2870" i="12"/>
  <c r="O2870" i="12"/>
  <c r="N2870" i="12"/>
  <c r="X2869" i="12"/>
  <c r="U2869" i="12"/>
  <c r="T2869" i="12"/>
  <c r="S2869" i="12"/>
  <c r="R2869" i="12"/>
  <c r="Q2869" i="12"/>
  <c r="P2869" i="12"/>
  <c r="O2869" i="12"/>
  <c r="N2869" i="12"/>
  <c r="X2868" i="12"/>
  <c r="U2868" i="12"/>
  <c r="T2868" i="12"/>
  <c r="S2868" i="12"/>
  <c r="R2868" i="12"/>
  <c r="Q2868" i="12"/>
  <c r="P2868" i="12"/>
  <c r="O2868" i="12"/>
  <c r="N2868" i="12"/>
  <c r="X2867" i="12"/>
  <c r="U2867" i="12"/>
  <c r="T2867" i="12"/>
  <c r="S2867" i="12"/>
  <c r="R2867" i="12"/>
  <c r="Q2867" i="12"/>
  <c r="P2867" i="12"/>
  <c r="O2867" i="12"/>
  <c r="N2867" i="12"/>
  <c r="X2866" i="12"/>
  <c r="U2866" i="12"/>
  <c r="T2866" i="12"/>
  <c r="S2866" i="12"/>
  <c r="R2866" i="12"/>
  <c r="Q2866" i="12"/>
  <c r="P2866" i="12"/>
  <c r="O2866" i="12"/>
  <c r="N2866" i="12"/>
  <c r="X2865" i="12"/>
  <c r="U2865" i="12"/>
  <c r="T2865" i="12"/>
  <c r="S2865" i="12"/>
  <c r="R2865" i="12"/>
  <c r="Q2865" i="12"/>
  <c r="P2865" i="12"/>
  <c r="O2865" i="12"/>
  <c r="N2865" i="12"/>
  <c r="X2864" i="12"/>
  <c r="U2864" i="12"/>
  <c r="T2864" i="12"/>
  <c r="S2864" i="12"/>
  <c r="R2864" i="12"/>
  <c r="Q2864" i="12"/>
  <c r="P2864" i="12"/>
  <c r="O2864" i="12"/>
  <c r="N2864" i="12"/>
  <c r="X2863" i="12"/>
  <c r="U2863" i="12"/>
  <c r="T2863" i="12"/>
  <c r="S2863" i="12"/>
  <c r="R2863" i="12"/>
  <c r="Q2863" i="12"/>
  <c r="P2863" i="12"/>
  <c r="O2863" i="12"/>
  <c r="N2863" i="12"/>
  <c r="X2862" i="12"/>
  <c r="U2862" i="12"/>
  <c r="T2862" i="12"/>
  <c r="S2862" i="12"/>
  <c r="R2862" i="12"/>
  <c r="Q2862" i="12"/>
  <c r="P2862" i="12"/>
  <c r="O2862" i="12"/>
  <c r="N2862" i="12"/>
  <c r="X2861" i="12"/>
  <c r="U2861" i="12"/>
  <c r="T2861" i="12"/>
  <c r="S2861" i="12"/>
  <c r="R2861" i="12"/>
  <c r="Q2861" i="12"/>
  <c r="P2861" i="12"/>
  <c r="O2861" i="12"/>
  <c r="N2861" i="12"/>
  <c r="X2860" i="12"/>
  <c r="U2860" i="12"/>
  <c r="T2860" i="12"/>
  <c r="S2860" i="12"/>
  <c r="R2860" i="12"/>
  <c r="Q2860" i="12"/>
  <c r="P2860" i="12"/>
  <c r="O2860" i="12"/>
  <c r="N2860" i="12"/>
  <c r="X2859" i="12"/>
  <c r="U2859" i="12"/>
  <c r="T2859" i="12"/>
  <c r="S2859" i="12"/>
  <c r="R2859" i="12"/>
  <c r="Q2859" i="12"/>
  <c r="P2859" i="12"/>
  <c r="O2859" i="12"/>
  <c r="N2859" i="12"/>
  <c r="X2858" i="12"/>
  <c r="U2858" i="12"/>
  <c r="T2858" i="12"/>
  <c r="S2858" i="12"/>
  <c r="R2858" i="12"/>
  <c r="Q2858" i="12"/>
  <c r="P2858" i="12"/>
  <c r="O2858" i="12"/>
  <c r="N2858" i="12"/>
  <c r="X2857" i="12"/>
  <c r="U2857" i="12"/>
  <c r="T2857" i="12"/>
  <c r="S2857" i="12"/>
  <c r="R2857" i="12"/>
  <c r="Q2857" i="12"/>
  <c r="P2857" i="12"/>
  <c r="O2857" i="12"/>
  <c r="N2857" i="12"/>
  <c r="X2856" i="12"/>
  <c r="U2856" i="12"/>
  <c r="T2856" i="12"/>
  <c r="S2856" i="12"/>
  <c r="R2856" i="12"/>
  <c r="Q2856" i="12"/>
  <c r="P2856" i="12"/>
  <c r="O2856" i="12"/>
  <c r="N2856" i="12"/>
  <c r="X2855" i="12"/>
  <c r="U2855" i="12"/>
  <c r="T2855" i="12"/>
  <c r="S2855" i="12"/>
  <c r="R2855" i="12"/>
  <c r="Q2855" i="12"/>
  <c r="P2855" i="12"/>
  <c r="O2855" i="12"/>
  <c r="N2855" i="12"/>
  <c r="X2854" i="12"/>
  <c r="U2854" i="12"/>
  <c r="T2854" i="12"/>
  <c r="S2854" i="12"/>
  <c r="R2854" i="12"/>
  <c r="Q2854" i="12"/>
  <c r="P2854" i="12"/>
  <c r="O2854" i="12"/>
  <c r="N2854" i="12"/>
  <c r="X2853" i="12"/>
  <c r="U2853" i="12"/>
  <c r="T2853" i="12"/>
  <c r="S2853" i="12"/>
  <c r="R2853" i="12"/>
  <c r="Q2853" i="12"/>
  <c r="P2853" i="12"/>
  <c r="O2853" i="12"/>
  <c r="N2853" i="12"/>
  <c r="X2852" i="12"/>
  <c r="U2852" i="12"/>
  <c r="T2852" i="12"/>
  <c r="S2852" i="12"/>
  <c r="R2852" i="12"/>
  <c r="Q2852" i="12"/>
  <c r="P2852" i="12"/>
  <c r="O2852" i="12"/>
  <c r="N2852" i="12"/>
  <c r="X2851" i="12"/>
  <c r="U2851" i="12"/>
  <c r="T2851" i="12"/>
  <c r="S2851" i="12"/>
  <c r="R2851" i="12"/>
  <c r="Q2851" i="12"/>
  <c r="P2851" i="12"/>
  <c r="O2851" i="12"/>
  <c r="N2851" i="12"/>
  <c r="X2850" i="12"/>
  <c r="U2850" i="12"/>
  <c r="T2850" i="12"/>
  <c r="S2850" i="12"/>
  <c r="R2850" i="12"/>
  <c r="Q2850" i="12"/>
  <c r="P2850" i="12"/>
  <c r="O2850" i="12"/>
  <c r="N2850" i="12"/>
  <c r="X2849" i="12"/>
  <c r="U2849" i="12"/>
  <c r="T2849" i="12"/>
  <c r="S2849" i="12"/>
  <c r="R2849" i="12"/>
  <c r="Q2849" i="12"/>
  <c r="P2849" i="12"/>
  <c r="O2849" i="12"/>
  <c r="N2849" i="12"/>
  <c r="X2848" i="12"/>
  <c r="U2848" i="12"/>
  <c r="T2848" i="12"/>
  <c r="S2848" i="12"/>
  <c r="R2848" i="12"/>
  <c r="Q2848" i="12"/>
  <c r="P2848" i="12"/>
  <c r="O2848" i="12"/>
  <c r="N2848" i="12"/>
  <c r="X2847" i="12"/>
  <c r="U2847" i="12"/>
  <c r="T2847" i="12"/>
  <c r="S2847" i="12"/>
  <c r="R2847" i="12"/>
  <c r="Q2847" i="12"/>
  <c r="P2847" i="12"/>
  <c r="O2847" i="12"/>
  <c r="N2847" i="12"/>
  <c r="X2846" i="12"/>
  <c r="U2846" i="12"/>
  <c r="T2846" i="12"/>
  <c r="S2846" i="12"/>
  <c r="R2846" i="12"/>
  <c r="Q2846" i="12"/>
  <c r="P2846" i="12"/>
  <c r="O2846" i="12"/>
  <c r="N2846" i="12"/>
  <c r="X2845" i="12"/>
  <c r="U2845" i="12"/>
  <c r="T2845" i="12"/>
  <c r="S2845" i="12"/>
  <c r="R2845" i="12"/>
  <c r="Q2845" i="12"/>
  <c r="P2845" i="12"/>
  <c r="O2845" i="12"/>
  <c r="N2845" i="12"/>
  <c r="X2844" i="12"/>
  <c r="U2844" i="12"/>
  <c r="T2844" i="12"/>
  <c r="S2844" i="12"/>
  <c r="R2844" i="12"/>
  <c r="Q2844" i="12"/>
  <c r="P2844" i="12"/>
  <c r="O2844" i="12"/>
  <c r="N2844" i="12"/>
  <c r="X2843" i="12"/>
  <c r="U2843" i="12"/>
  <c r="T2843" i="12"/>
  <c r="S2843" i="12"/>
  <c r="R2843" i="12"/>
  <c r="Q2843" i="12"/>
  <c r="P2843" i="12"/>
  <c r="O2843" i="12"/>
  <c r="N2843" i="12"/>
  <c r="X2842" i="12"/>
  <c r="U2842" i="12"/>
  <c r="T2842" i="12"/>
  <c r="S2842" i="12"/>
  <c r="R2842" i="12"/>
  <c r="Q2842" i="12"/>
  <c r="P2842" i="12"/>
  <c r="O2842" i="12"/>
  <c r="N2842" i="12"/>
  <c r="X2841" i="12"/>
  <c r="U2841" i="12"/>
  <c r="T2841" i="12"/>
  <c r="S2841" i="12"/>
  <c r="R2841" i="12"/>
  <c r="Q2841" i="12"/>
  <c r="P2841" i="12"/>
  <c r="O2841" i="12"/>
  <c r="N2841" i="12"/>
  <c r="X2840" i="12"/>
  <c r="U2840" i="12"/>
  <c r="T2840" i="12"/>
  <c r="S2840" i="12"/>
  <c r="R2840" i="12"/>
  <c r="Q2840" i="12"/>
  <c r="P2840" i="12"/>
  <c r="O2840" i="12"/>
  <c r="N2840" i="12"/>
  <c r="X2839" i="12"/>
  <c r="U2839" i="12"/>
  <c r="T2839" i="12"/>
  <c r="S2839" i="12"/>
  <c r="R2839" i="12"/>
  <c r="Q2839" i="12"/>
  <c r="P2839" i="12"/>
  <c r="O2839" i="12"/>
  <c r="N2839" i="12"/>
  <c r="X2838" i="12"/>
  <c r="U2838" i="12"/>
  <c r="T2838" i="12"/>
  <c r="S2838" i="12"/>
  <c r="R2838" i="12"/>
  <c r="Q2838" i="12"/>
  <c r="P2838" i="12"/>
  <c r="O2838" i="12"/>
  <c r="N2838" i="12"/>
  <c r="X2837" i="12"/>
  <c r="U2837" i="12"/>
  <c r="T2837" i="12"/>
  <c r="S2837" i="12"/>
  <c r="R2837" i="12"/>
  <c r="Q2837" i="12"/>
  <c r="P2837" i="12"/>
  <c r="O2837" i="12"/>
  <c r="N2837" i="12"/>
  <c r="X2836" i="12"/>
  <c r="U2836" i="12"/>
  <c r="T2836" i="12"/>
  <c r="S2836" i="12"/>
  <c r="R2836" i="12"/>
  <c r="Q2836" i="12"/>
  <c r="P2836" i="12"/>
  <c r="O2836" i="12"/>
  <c r="N2836" i="12"/>
  <c r="X2835" i="12"/>
  <c r="U2835" i="12"/>
  <c r="T2835" i="12"/>
  <c r="S2835" i="12"/>
  <c r="R2835" i="12"/>
  <c r="Q2835" i="12"/>
  <c r="P2835" i="12"/>
  <c r="O2835" i="12"/>
  <c r="N2835" i="12"/>
  <c r="X2834" i="12"/>
  <c r="U2834" i="12"/>
  <c r="T2834" i="12"/>
  <c r="S2834" i="12"/>
  <c r="R2834" i="12"/>
  <c r="Q2834" i="12"/>
  <c r="P2834" i="12"/>
  <c r="O2834" i="12"/>
  <c r="N2834" i="12"/>
  <c r="X2833" i="12"/>
  <c r="U2833" i="12"/>
  <c r="T2833" i="12"/>
  <c r="S2833" i="12"/>
  <c r="R2833" i="12"/>
  <c r="Q2833" i="12"/>
  <c r="P2833" i="12"/>
  <c r="O2833" i="12"/>
  <c r="N2833" i="12"/>
  <c r="X2832" i="12"/>
  <c r="U2832" i="12"/>
  <c r="T2832" i="12"/>
  <c r="S2832" i="12"/>
  <c r="R2832" i="12"/>
  <c r="Q2832" i="12"/>
  <c r="P2832" i="12"/>
  <c r="O2832" i="12"/>
  <c r="N2832" i="12"/>
  <c r="X2831" i="12"/>
  <c r="U2831" i="12"/>
  <c r="T2831" i="12"/>
  <c r="S2831" i="12"/>
  <c r="R2831" i="12"/>
  <c r="Q2831" i="12"/>
  <c r="P2831" i="12"/>
  <c r="O2831" i="12"/>
  <c r="N2831" i="12"/>
  <c r="X2830" i="12"/>
  <c r="U2830" i="12"/>
  <c r="T2830" i="12"/>
  <c r="S2830" i="12"/>
  <c r="R2830" i="12"/>
  <c r="Q2830" i="12"/>
  <c r="P2830" i="12"/>
  <c r="O2830" i="12"/>
  <c r="N2830" i="12"/>
  <c r="X2829" i="12"/>
  <c r="U2829" i="12"/>
  <c r="T2829" i="12"/>
  <c r="S2829" i="12"/>
  <c r="R2829" i="12"/>
  <c r="Q2829" i="12"/>
  <c r="P2829" i="12"/>
  <c r="O2829" i="12"/>
  <c r="N2829" i="12"/>
  <c r="X2828" i="12"/>
  <c r="U2828" i="12"/>
  <c r="T2828" i="12"/>
  <c r="S2828" i="12"/>
  <c r="R2828" i="12"/>
  <c r="Q2828" i="12"/>
  <c r="P2828" i="12"/>
  <c r="O2828" i="12"/>
  <c r="N2828" i="12"/>
  <c r="X2827" i="12"/>
  <c r="U2827" i="12"/>
  <c r="T2827" i="12"/>
  <c r="S2827" i="12"/>
  <c r="R2827" i="12"/>
  <c r="Q2827" i="12"/>
  <c r="P2827" i="12"/>
  <c r="O2827" i="12"/>
  <c r="N2827" i="12"/>
  <c r="X2826" i="12"/>
  <c r="U2826" i="12"/>
  <c r="T2826" i="12"/>
  <c r="S2826" i="12"/>
  <c r="R2826" i="12"/>
  <c r="Q2826" i="12"/>
  <c r="P2826" i="12"/>
  <c r="O2826" i="12"/>
  <c r="N2826" i="12"/>
  <c r="X2825" i="12"/>
  <c r="U2825" i="12"/>
  <c r="T2825" i="12"/>
  <c r="S2825" i="12"/>
  <c r="R2825" i="12"/>
  <c r="Q2825" i="12"/>
  <c r="P2825" i="12"/>
  <c r="O2825" i="12"/>
  <c r="N2825" i="12"/>
  <c r="X2824" i="12"/>
  <c r="U2824" i="12"/>
  <c r="T2824" i="12"/>
  <c r="S2824" i="12"/>
  <c r="R2824" i="12"/>
  <c r="Q2824" i="12"/>
  <c r="P2824" i="12"/>
  <c r="O2824" i="12"/>
  <c r="N2824" i="12"/>
  <c r="X2823" i="12"/>
  <c r="U2823" i="12"/>
  <c r="T2823" i="12"/>
  <c r="S2823" i="12"/>
  <c r="R2823" i="12"/>
  <c r="Q2823" i="12"/>
  <c r="P2823" i="12"/>
  <c r="O2823" i="12"/>
  <c r="N2823" i="12"/>
  <c r="X2822" i="12"/>
  <c r="U2822" i="12"/>
  <c r="T2822" i="12"/>
  <c r="S2822" i="12"/>
  <c r="R2822" i="12"/>
  <c r="Q2822" i="12"/>
  <c r="P2822" i="12"/>
  <c r="O2822" i="12"/>
  <c r="N2822" i="12"/>
  <c r="X2821" i="12"/>
  <c r="U2821" i="12"/>
  <c r="T2821" i="12"/>
  <c r="S2821" i="12"/>
  <c r="R2821" i="12"/>
  <c r="Q2821" i="12"/>
  <c r="P2821" i="12"/>
  <c r="O2821" i="12"/>
  <c r="N2821" i="12"/>
  <c r="X2820" i="12"/>
  <c r="U2820" i="12"/>
  <c r="T2820" i="12"/>
  <c r="S2820" i="12"/>
  <c r="R2820" i="12"/>
  <c r="Q2820" i="12"/>
  <c r="P2820" i="12"/>
  <c r="O2820" i="12"/>
  <c r="N2820" i="12"/>
  <c r="X2819" i="12"/>
  <c r="U2819" i="12"/>
  <c r="T2819" i="12"/>
  <c r="S2819" i="12"/>
  <c r="R2819" i="12"/>
  <c r="Q2819" i="12"/>
  <c r="P2819" i="12"/>
  <c r="O2819" i="12"/>
  <c r="N2819" i="12"/>
  <c r="X2818" i="12"/>
  <c r="U2818" i="12"/>
  <c r="T2818" i="12"/>
  <c r="S2818" i="12"/>
  <c r="R2818" i="12"/>
  <c r="Q2818" i="12"/>
  <c r="P2818" i="12"/>
  <c r="O2818" i="12"/>
  <c r="N2818" i="12"/>
  <c r="X2817" i="12"/>
  <c r="U2817" i="12"/>
  <c r="T2817" i="12"/>
  <c r="S2817" i="12"/>
  <c r="R2817" i="12"/>
  <c r="Q2817" i="12"/>
  <c r="P2817" i="12"/>
  <c r="O2817" i="12"/>
  <c r="N2817" i="12"/>
  <c r="X2816" i="12"/>
  <c r="U2816" i="12"/>
  <c r="T2816" i="12"/>
  <c r="S2816" i="12"/>
  <c r="R2816" i="12"/>
  <c r="Q2816" i="12"/>
  <c r="P2816" i="12"/>
  <c r="O2816" i="12"/>
  <c r="N2816" i="12"/>
  <c r="X2815" i="12"/>
  <c r="U2815" i="12"/>
  <c r="T2815" i="12"/>
  <c r="S2815" i="12"/>
  <c r="R2815" i="12"/>
  <c r="Q2815" i="12"/>
  <c r="P2815" i="12"/>
  <c r="O2815" i="12"/>
  <c r="N2815" i="12"/>
  <c r="X2814" i="12"/>
  <c r="U2814" i="12"/>
  <c r="T2814" i="12"/>
  <c r="S2814" i="12"/>
  <c r="R2814" i="12"/>
  <c r="Q2814" i="12"/>
  <c r="P2814" i="12"/>
  <c r="O2814" i="12"/>
  <c r="N2814" i="12"/>
  <c r="X2813" i="12"/>
  <c r="U2813" i="12"/>
  <c r="T2813" i="12"/>
  <c r="S2813" i="12"/>
  <c r="R2813" i="12"/>
  <c r="Q2813" i="12"/>
  <c r="P2813" i="12"/>
  <c r="O2813" i="12"/>
  <c r="N2813" i="12"/>
  <c r="X2812" i="12"/>
  <c r="U2812" i="12"/>
  <c r="T2812" i="12"/>
  <c r="S2812" i="12"/>
  <c r="R2812" i="12"/>
  <c r="Q2812" i="12"/>
  <c r="P2812" i="12"/>
  <c r="O2812" i="12"/>
  <c r="N2812" i="12"/>
  <c r="X2811" i="12"/>
  <c r="U2811" i="12"/>
  <c r="T2811" i="12"/>
  <c r="S2811" i="12"/>
  <c r="R2811" i="12"/>
  <c r="Q2811" i="12"/>
  <c r="P2811" i="12"/>
  <c r="O2811" i="12"/>
  <c r="N2811" i="12"/>
  <c r="X2810" i="12"/>
  <c r="U2810" i="12"/>
  <c r="T2810" i="12"/>
  <c r="S2810" i="12"/>
  <c r="R2810" i="12"/>
  <c r="Q2810" i="12"/>
  <c r="P2810" i="12"/>
  <c r="O2810" i="12"/>
  <c r="N2810" i="12"/>
  <c r="X2809" i="12"/>
  <c r="U2809" i="12"/>
  <c r="T2809" i="12"/>
  <c r="S2809" i="12"/>
  <c r="R2809" i="12"/>
  <c r="Q2809" i="12"/>
  <c r="P2809" i="12"/>
  <c r="O2809" i="12"/>
  <c r="N2809" i="12"/>
  <c r="X2808" i="12"/>
  <c r="U2808" i="12"/>
  <c r="T2808" i="12"/>
  <c r="S2808" i="12"/>
  <c r="R2808" i="12"/>
  <c r="Q2808" i="12"/>
  <c r="P2808" i="12"/>
  <c r="O2808" i="12"/>
  <c r="N2808" i="12"/>
  <c r="X2807" i="12"/>
  <c r="U2807" i="12"/>
  <c r="T2807" i="12"/>
  <c r="S2807" i="12"/>
  <c r="R2807" i="12"/>
  <c r="Q2807" i="12"/>
  <c r="P2807" i="12"/>
  <c r="O2807" i="12"/>
  <c r="N2807" i="12"/>
  <c r="X2806" i="12"/>
  <c r="U2806" i="12"/>
  <c r="T2806" i="12"/>
  <c r="S2806" i="12"/>
  <c r="R2806" i="12"/>
  <c r="Q2806" i="12"/>
  <c r="P2806" i="12"/>
  <c r="O2806" i="12"/>
  <c r="N2806" i="12"/>
  <c r="X2805" i="12"/>
  <c r="U2805" i="12"/>
  <c r="T2805" i="12"/>
  <c r="S2805" i="12"/>
  <c r="R2805" i="12"/>
  <c r="Q2805" i="12"/>
  <c r="P2805" i="12"/>
  <c r="O2805" i="12"/>
  <c r="N2805" i="12"/>
  <c r="X2804" i="12"/>
  <c r="U2804" i="12"/>
  <c r="T2804" i="12"/>
  <c r="S2804" i="12"/>
  <c r="R2804" i="12"/>
  <c r="Q2804" i="12"/>
  <c r="P2804" i="12"/>
  <c r="O2804" i="12"/>
  <c r="N2804" i="12"/>
  <c r="X2803" i="12"/>
  <c r="U2803" i="12"/>
  <c r="T2803" i="12"/>
  <c r="S2803" i="12"/>
  <c r="R2803" i="12"/>
  <c r="Q2803" i="12"/>
  <c r="P2803" i="12"/>
  <c r="O2803" i="12"/>
  <c r="N2803" i="12"/>
  <c r="X2802" i="12"/>
  <c r="U2802" i="12"/>
  <c r="T2802" i="12"/>
  <c r="S2802" i="12"/>
  <c r="R2802" i="12"/>
  <c r="Q2802" i="12"/>
  <c r="P2802" i="12"/>
  <c r="O2802" i="12"/>
  <c r="N2802" i="12"/>
  <c r="X2801" i="12"/>
  <c r="U2801" i="12"/>
  <c r="T2801" i="12"/>
  <c r="S2801" i="12"/>
  <c r="R2801" i="12"/>
  <c r="Q2801" i="12"/>
  <c r="P2801" i="12"/>
  <c r="O2801" i="12"/>
  <c r="N2801" i="12"/>
  <c r="X2800" i="12"/>
  <c r="U2800" i="12"/>
  <c r="T2800" i="12"/>
  <c r="S2800" i="12"/>
  <c r="R2800" i="12"/>
  <c r="Q2800" i="12"/>
  <c r="P2800" i="12"/>
  <c r="O2800" i="12"/>
  <c r="N2800" i="12"/>
  <c r="X2799" i="12"/>
  <c r="U2799" i="12"/>
  <c r="T2799" i="12"/>
  <c r="S2799" i="12"/>
  <c r="R2799" i="12"/>
  <c r="Q2799" i="12"/>
  <c r="P2799" i="12"/>
  <c r="O2799" i="12"/>
  <c r="N2799" i="12"/>
  <c r="X2798" i="12"/>
  <c r="U2798" i="12"/>
  <c r="T2798" i="12"/>
  <c r="S2798" i="12"/>
  <c r="R2798" i="12"/>
  <c r="Q2798" i="12"/>
  <c r="P2798" i="12"/>
  <c r="O2798" i="12"/>
  <c r="N2798" i="12"/>
  <c r="X2797" i="12"/>
  <c r="U2797" i="12"/>
  <c r="T2797" i="12"/>
  <c r="S2797" i="12"/>
  <c r="R2797" i="12"/>
  <c r="Q2797" i="12"/>
  <c r="P2797" i="12"/>
  <c r="O2797" i="12"/>
  <c r="N2797" i="12"/>
  <c r="X2796" i="12"/>
  <c r="U2796" i="12"/>
  <c r="T2796" i="12"/>
  <c r="S2796" i="12"/>
  <c r="R2796" i="12"/>
  <c r="Q2796" i="12"/>
  <c r="P2796" i="12"/>
  <c r="O2796" i="12"/>
  <c r="N2796" i="12"/>
  <c r="X2795" i="12"/>
  <c r="U2795" i="12"/>
  <c r="T2795" i="12"/>
  <c r="S2795" i="12"/>
  <c r="R2795" i="12"/>
  <c r="Q2795" i="12"/>
  <c r="P2795" i="12"/>
  <c r="O2795" i="12"/>
  <c r="N2795" i="12"/>
  <c r="X2794" i="12"/>
  <c r="U2794" i="12"/>
  <c r="T2794" i="12"/>
  <c r="S2794" i="12"/>
  <c r="R2794" i="12"/>
  <c r="Q2794" i="12"/>
  <c r="P2794" i="12"/>
  <c r="O2794" i="12"/>
  <c r="N2794" i="12"/>
  <c r="X2793" i="12"/>
  <c r="U2793" i="12"/>
  <c r="T2793" i="12"/>
  <c r="S2793" i="12"/>
  <c r="R2793" i="12"/>
  <c r="Q2793" i="12"/>
  <c r="P2793" i="12"/>
  <c r="O2793" i="12"/>
  <c r="N2793" i="12"/>
  <c r="X2792" i="12"/>
  <c r="U2792" i="12"/>
  <c r="T2792" i="12"/>
  <c r="S2792" i="12"/>
  <c r="R2792" i="12"/>
  <c r="Q2792" i="12"/>
  <c r="P2792" i="12"/>
  <c r="O2792" i="12"/>
  <c r="N2792" i="12"/>
  <c r="X2791" i="12"/>
  <c r="U2791" i="12"/>
  <c r="T2791" i="12"/>
  <c r="S2791" i="12"/>
  <c r="R2791" i="12"/>
  <c r="Q2791" i="12"/>
  <c r="P2791" i="12"/>
  <c r="O2791" i="12"/>
  <c r="N2791" i="12"/>
  <c r="X2790" i="12"/>
  <c r="U2790" i="12"/>
  <c r="T2790" i="12"/>
  <c r="S2790" i="12"/>
  <c r="R2790" i="12"/>
  <c r="Q2790" i="12"/>
  <c r="P2790" i="12"/>
  <c r="O2790" i="12"/>
  <c r="N2790" i="12"/>
  <c r="X2789" i="12"/>
  <c r="U2789" i="12"/>
  <c r="T2789" i="12"/>
  <c r="S2789" i="12"/>
  <c r="R2789" i="12"/>
  <c r="Q2789" i="12"/>
  <c r="P2789" i="12"/>
  <c r="O2789" i="12"/>
  <c r="N2789" i="12"/>
  <c r="X2788" i="12"/>
  <c r="U2788" i="12"/>
  <c r="T2788" i="12"/>
  <c r="S2788" i="12"/>
  <c r="R2788" i="12"/>
  <c r="Q2788" i="12"/>
  <c r="P2788" i="12"/>
  <c r="O2788" i="12"/>
  <c r="N2788" i="12"/>
  <c r="X2787" i="12"/>
  <c r="U2787" i="12"/>
  <c r="T2787" i="12"/>
  <c r="S2787" i="12"/>
  <c r="R2787" i="12"/>
  <c r="Q2787" i="12"/>
  <c r="P2787" i="12"/>
  <c r="O2787" i="12"/>
  <c r="N2787" i="12"/>
  <c r="X2786" i="12"/>
  <c r="U2786" i="12"/>
  <c r="T2786" i="12"/>
  <c r="S2786" i="12"/>
  <c r="R2786" i="12"/>
  <c r="Q2786" i="12"/>
  <c r="P2786" i="12"/>
  <c r="O2786" i="12"/>
  <c r="N2786" i="12"/>
  <c r="X2785" i="12"/>
  <c r="U2785" i="12"/>
  <c r="T2785" i="12"/>
  <c r="S2785" i="12"/>
  <c r="R2785" i="12"/>
  <c r="Q2785" i="12"/>
  <c r="P2785" i="12"/>
  <c r="O2785" i="12"/>
  <c r="N2785" i="12"/>
  <c r="X2784" i="12"/>
  <c r="U2784" i="12"/>
  <c r="T2784" i="12"/>
  <c r="S2784" i="12"/>
  <c r="R2784" i="12"/>
  <c r="Q2784" i="12"/>
  <c r="P2784" i="12"/>
  <c r="O2784" i="12"/>
  <c r="N2784" i="12"/>
  <c r="X2783" i="12"/>
  <c r="U2783" i="12"/>
  <c r="T2783" i="12"/>
  <c r="S2783" i="12"/>
  <c r="R2783" i="12"/>
  <c r="Q2783" i="12"/>
  <c r="P2783" i="12"/>
  <c r="O2783" i="12"/>
  <c r="N2783" i="12"/>
  <c r="X2782" i="12"/>
  <c r="U2782" i="12"/>
  <c r="T2782" i="12"/>
  <c r="S2782" i="12"/>
  <c r="R2782" i="12"/>
  <c r="Q2782" i="12"/>
  <c r="P2782" i="12"/>
  <c r="O2782" i="12"/>
  <c r="N2782" i="12"/>
  <c r="X2781" i="12"/>
  <c r="U2781" i="12"/>
  <c r="T2781" i="12"/>
  <c r="S2781" i="12"/>
  <c r="R2781" i="12"/>
  <c r="Q2781" i="12"/>
  <c r="P2781" i="12"/>
  <c r="O2781" i="12"/>
  <c r="N2781" i="12"/>
  <c r="X2780" i="12"/>
  <c r="U2780" i="12"/>
  <c r="T2780" i="12"/>
  <c r="S2780" i="12"/>
  <c r="R2780" i="12"/>
  <c r="Q2780" i="12"/>
  <c r="P2780" i="12"/>
  <c r="O2780" i="12"/>
  <c r="N2780" i="12"/>
  <c r="X2779" i="12"/>
  <c r="U2779" i="12"/>
  <c r="T2779" i="12"/>
  <c r="S2779" i="12"/>
  <c r="R2779" i="12"/>
  <c r="Q2779" i="12"/>
  <c r="P2779" i="12"/>
  <c r="O2779" i="12"/>
  <c r="N2779" i="12"/>
  <c r="X2778" i="12"/>
  <c r="U2778" i="12"/>
  <c r="T2778" i="12"/>
  <c r="S2778" i="12"/>
  <c r="R2778" i="12"/>
  <c r="Q2778" i="12"/>
  <c r="P2778" i="12"/>
  <c r="O2778" i="12"/>
  <c r="N2778" i="12"/>
  <c r="X2777" i="12"/>
  <c r="U2777" i="12"/>
  <c r="T2777" i="12"/>
  <c r="S2777" i="12"/>
  <c r="R2777" i="12"/>
  <c r="Q2777" i="12"/>
  <c r="P2777" i="12"/>
  <c r="O2777" i="12"/>
  <c r="N2777" i="12"/>
  <c r="X2776" i="12"/>
  <c r="U2776" i="12"/>
  <c r="T2776" i="12"/>
  <c r="S2776" i="12"/>
  <c r="R2776" i="12"/>
  <c r="Q2776" i="12"/>
  <c r="P2776" i="12"/>
  <c r="O2776" i="12"/>
  <c r="N2776" i="12"/>
  <c r="X2775" i="12"/>
  <c r="U2775" i="12"/>
  <c r="T2775" i="12"/>
  <c r="S2775" i="12"/>
  <c r="R2775" i="12"/>
  <c r="Q2775" i="12"/>
  <c r="P2775" i="12"/>
  <c r="O2775" i="12"/>
  <c r="N2775" i="12"/>
  <c r="X2774" i="12"/>
  <c r="U2774" i="12"/>
  <c r="T2774" i="12"/>
  <c r="S2774" i="12"/>
  <c r="R2774" i="12"/>
  <c r="Q2774" i="12"/>
  <c r="P2774" i="12"/>
  <c r="O2774" i="12"/>
  <c r="N2774" i="12"/>
  <c r="X2773" i="12"/>
  <c r="U2773" i="12"/>
  <c r="T2773" i="12"/>
  <c r="S2773" i="12"/>
  <c r="R2773" i="12"/>
  <c r="Q2773" i="12"/>
  <c r="P2773" i="12"/>
  <c r="O2773" i="12"/>
  <c r="N2773" i="12"/>
  <c r="X2772" i="12"/>
  <c r="U2772" i="12"/>
  <c r="T2772" i="12"/>
  <c r="S2772" i="12"/>
  <c r="R2772" i="12"/>
  <c r="Q2772" i="12"/>
  <c r="P2772" i="12"/>
  <c r="O2772" i="12"/>
  <c r="N2772" i="12"/>
  <c r="X2771" i="12"/>
  <c r="U2771" i="12"/>
  <c r="T2771" i="12"/>
  <c r="S2771" i="12"/>
  <c r="R2771" i="12"/>
  <c r="Q2771" i="12"/>
  <c r="P2771" i="12"/>
  <c r="O2771" i="12"/>
  <c r="N2771" i="12"/>
  <c r="X2770" i="12"/>
  <c r="U2770" i="12"/>
  <c r="T2770" i="12"/>
  <c r="S2770" i="12"/>
  <c r="R2770" i="12"/>
  <c r="Q2770" i="12"/>
  <c r="P2770" i="12"/>
  <c r="O2770" i="12"/>
  <c r="N2770" i="12"/>
  <c r="X2769" i="12"/>
  <c r="U2769" i="12"/>
  <c r="T2769" i="12"/>
  <c r="S2769" i="12"/>
  <c r="R2769" i="12"/>
  <c r="Q2769" i="12"/>
  <c r="P2769" i="12"/>
  <c r="O2769" i="12"/>
  <c r="N2769" i="12"/>
  <c r="X2768" i="12"/>
  <c r="U2768" i="12"/>
  <c r="T2768" i="12"/>
  <c r="S2768" i="12"/>
  <c r="R2768" i="12"/>
  <c r="Q2768" i="12"/>
  <c r="P2768" i="12"/>
  <c r="O2768" i="12"/>
  <c r="N2768" i="12"/>
  <c r="X2767" i="12"/>
  <c r="U2767" i="12"/>
  <c r="T2767" i="12"/>
  <c r="S2767" i="12"/>
  <c r="R2767" i="12"/>
  <c r="Q2767" i="12"/>
  <c r="P2767" i="12"/>
  <c r="O2767" i="12"/>
  <c r="N2767" i="12"/>
  <c r="X2766" i="12"/>
  <c r="U2766" i="12"/>
  <c r="T2766" i="12"/>
  <c r="S2766" i="12"/>
  <c r="R2766" i="12"/>
  <c r="Q2766" i="12"/>
  <c r="P2766" i="12"/>
  <c r="O2766" i="12"/>
  <c r="N2766" i="12"/>
  <c r="X2765" i="12"/>
  <c r="U2765" i="12"/>
  <c r="T2765" i="12"/>
  <c r="S2765" i="12"/>
  <c r="R2765" i="12"/>
  <c r="Q2765" i="12"/>
  <c r="P2765" i="12"/>
  <c r="O2765" i="12"/>
  <c r="N2765" i="12"/>
  <c r="X2764" i="12"/>
  <c r="U2764" i="12"/>
  <c r="T2764" i="12"/>
  <c r="S2764" i="12"/>
  <c r="R2764" i="12"/>
  <c r="Q2764" i="12"/>
  <c r="P2764" i="12"/>
  <c r="O2764" i="12"/>
  <c r="N2764" i="12"/>
  <c r="X2763" i="12"/>
  <c r="U2763" i="12"/>
  <c r="T2763" i="12"/>
  <c r="S2763" i="12"/>
  <c r="R2763" i="12"/>
  <c r="Q2763" i="12"/>
  <c r="P2763" i="12"/>
  <c r="O2763" i="12"/>
  <c r="N2763" i="12"/>
  <c r="X2762" i="12"/>
  <c r="U2762" i="12"/>
  <c r="T2762" i="12"/>
  <c r="S2762" i="12"/>
  <c r="R2762" i="12"/>
  <c r="Q2762" i="12"/>
  <c r="P2762" i="12"/>
  <c r="O2762" i="12"/>
  <c r="N2762" i="12"/>
  <c r="X2761" i="12"/>
  <c r="U2761" i="12"/>
  <c r="T2761" i="12"/>
  <c r="S2761" i="12"/>
  <c r="R2761" i="12"/>
  <c r="Q2761" i="12"/>
  <c r="P2761" i="12"/>
  <c r="O2761" i="12"/>
  <c r="N2761" i="12"/>
  <c r="X2760" i="12"/>
  <c r="U2760" i="12"/>
  <c r="T2760" i="12"/>
  <c r="S2760" i="12"/>
  <c r="R2760" i="12"/>
  <c r="Q2760" i="12"/>
  <c r="P2760" i="12"/>
  <c r="O2760" i="12"/>
  <c r="N2760" i="12"/>
  <c r="X2759" i="12"/>
  <c r="U2759" i="12"/>
  <c r="T2759" i="12"/>
  <c r="S2759" i="12"/>
  <c r="R2759" i="12"/>
  <c r="Q2759" i="12"/>
  <c r="P2759" i="12"/>
  <c r="O2759" i="12"/>
  <c r="N2759" i="12"/>
  <c r="X2758" i="12"/>
  <c r="U2758" i="12"/>
  <c r="T2758" i="12"/>
  <c r="S2758" i="12"/>
  <c r="R2758" i="12"/>
  <c r="Q2758" i="12"/>
  <c r="P2758" i="12"/>
  <c r="O2758" i="12"/>
  <c r="N2758" i="12"/>
  <c r="X2757" i="12"/>
  <c r="U2757" i="12"/>
  <c r="T2757" i="12"/>
  <c r="S2757" i="12"/>
  <c r="R2757" i="12"/>
  <c r="Q2757" i="12"/>
  <c r="P2757" i="12"/>
  <c r="O2757" i="12"/>
  <c r="N2757" i="12"/>
  <c r="X2756" i="12"/>
  <c r="U2756" i="12"/>
  <c r="T2756" i="12"/>
  <c r="S2756" i="12"/>
  <c r="R2756" i="12"/>
  <c r="Q2756" i="12"/>
  <c r="P2756" i="12"/>
  <c r="O2756" i="12"/>
  <c r="N2756" i="12"/>
  <c r="X2755" i="12"/>
  <c r="U2755" i="12"/>
  <c r="T2755" i="12"/>
  <c r="S2755" i="12"/>
  <c r="R2755" i="12"/>
  <c r="Q2755" i="12"/>
  <c r="P2755" i="12"/>
  <c r="O2755" i="12"/>
  <c r="N2755" i="12"/>
  <c r="X2754" i="12"/>
  <c r="U2754" i="12"/>
  <c r="T2754" i="12"/>
  <c r="S2754" i="12"/>
  <c r="R2754" i="12"/>
  <c r="Q2754" i="12"/>
  <c r="P2754" i="12"/>
  <c r="O2754" i="12"/>
  <c r="N2754" i="12"/>
  <c r="X2753" i="12"/>
  <c r="U2753" i="12"/>
  <c r="T2753" i="12"/>
  <c r="S2753" i="12"/>
  <c r="R2753" i="12"/>
  <c r="Q2753" i="12"/>
  <c r="P2753" i="12"/>
  <c r="O2753" i="12"/>
  <c r="N2753" i="12"/>
  <c r="X2752" i="12"/>
  <c r="U2752" i="12"/>
  <c r="T2752" i="12"/>
  <c r="S2752" i="12"/>
  <c r="R2752" i="12"/>
  <c r="Q2752" i="12"/>
  <c r="P2752" i="12"/>
  <c r="O2752" i="12"/>
  <c r="N2752" i="12"/>
  <c r="X2751" i="12"/>
  <c r="U2751" i="12"/>
  <c r="T2751" i="12"/>
  <c r="S2751" i="12"/>
  <c r="R2751" i="12"/>
  <c r="Q2751" i="12"/>
  <c r="P2751" i="12"/>
  <c r="O2751" i="12"/>
  <c r="N2751" i="12"/>
  <c r="X2750" i="12"/>
  <c r="U2750" i="12"/>
  <c r="T2750" i="12"/>
  <c r="S2750" i="12"/>
  <c r="R2750" i="12"/>
  <c r="Q2750" i="12"/>
  <c r="P2750" i="12"/>
  <c r="O2750" i="12"/>
  <c r="N2750" i="12"/>
  <c r="X2749" i="12"/>
  <c r="U2749" i="12"/>
  <c r="T2749" i="12"/>
  <c r="S2749" i="12"/>
  <c r="R2749" i="12"/>
  <c r="Q2749" i="12"/>
  <c r="P2749" i="12"/>
  <c r="O2749" i="12"/>
  <c r="N2749" i="12"/>
  <c r="X2748" i="12"/>
  <c r="U2748" i="12"/>
  <c r="T2748" i="12"/>
  <c r="S2748" i="12"/>
  <c r="R2748" i="12"/>
  <c r="Q2748" i="12"/>
  <c r="P2748" i="12"/>
  <c r="O2748" i="12"/>
  <c r="N2748" i="12"/>
  <c r="X2747" i="12"/>
  <c r="U2747" i="12"/>
  <c r="T2747" i="12"/>
  <c r="S2747" i="12"/>
  <c r="R2747" i="12"/>
  <c r="Q2747" i="12"/>
  <c r="P2747" i="12"/>
  <c r="O2747" i="12"/>
  <c r="N2747" i="12"/>
  <c r="X2746" i="12"/>
  <c r="U2746" i="12"/>
  <c r="T2746" i="12"/>
  <c r="S2746" i="12"/>
  <c r="R2746" i="12"/>
  <c r="Q2746" i="12"/>
  <c r="P2746" i="12"/>
  <c r="O2746" i="12"/>
  <c r="N2746" i="12"/>
  <c r="X2745" i="12"/>
  <c r="U2745" i="12"/>
  <c r="T2745" i="12"/>
  <c r="S2745" i="12"/>
  <c r="R2745" i="12"/>
  <c r="Q2745" i="12"/>
  <c r="P2745" i="12"/>
  <c r="O2745" i="12"/>
  <c r="N2745" i="12"/>
  <c r="X2744" i="12"/>
  <c r="U2744" i="12"/>
  <c r="T2744" i="12"/>
  <c r="S2744" i="12"/>
  <c r="R2744" i="12"/>
  <c r="Q2744" i="12"/>
  <c r="P2744" i="12"/>
  <c r="O2744" i="12"/>
  <c r="N2744" i="12"/>
  <c r="X2743" i="12"/>
  <c r="U2743" i="12"/>
  <c r="T2743" i="12"/>
  <c r="S2743" i="12"/>
  <c r="R2743" i="12"/>
  <c r="Q2743" i="12"/>
  <c r="P2743" i="12"/>
  <c r="O2743" i="12"/>
  <c r="N2743" i="12"/>
  <c r="X2742" i="12"/>
  <c r="U2742" i="12"/>
  <c r="T2742" i="12"/>
  <c r="S2742" i="12"/>
  <c r="R2742" i="12"/>
  <c r="Q2742" i="12"/>
  <c r="P2742" i="12"/>
  <c r="O2742" i="12"/>
  <c r="N2742" i="12"/>
  <c r="X2741" i="12"/>
  <c r="U2741" i="12"/>
  <c r="T2741" i="12"/>
  <c r="S2741" i="12"/>
  <c r="R2741" i="12"/>
  <c r="Q2741" i="12"/>
  <c r="P2741" i="12"/>
  <c r="O2741" i="12"/>
  <c r="N2741" i="12"/>
  <c r="X2740" i="12"/>
  <c r="U2740" i="12"/>
  <c r="T2740" i="12"/>
  <c r="S2740" i="12"/>
  <c r="R2740" i="12"/>
  <c r="Q2740" i="12"/>
  <c r="P2740" i="12"/>
  <c r="O2740" i="12"/>
  <c r="N2740" i="12"/>
  <c r="X2739" i="12"/>
  <c r="U2739" i="12"/>
  <c r="T2739" i="12"/>
  <c r="S2739" i="12"/>
  <c r="R2739" i="12"/>
  <c r="Q2739" i="12"/>
  <c r="P2739" i="12"/>
  <c r="O2739" i="12"/>
  <c r="N2739" i="12"/>
  <c r="X2738" i="12"/>
  <c r="U2738" i="12"/>
  <c r="T2738" i="12"/>
  <c r="S2738" i="12"/>
  <c r="R2738" i="12"/>
  <c r="Q2738" i="12"/>
  <c r="P2738" i="12"/>
  <c r="O2738" i="12"/>
  <c r="N2738" i="12"/>
  <c r="X2737" i="12"/>
  <c r="U2737" i="12"/>
  <c r="T2737" i="12"/>
  <c r="S2737" i="12"/>
  <c r="R2737" i="12"/>
  <c r="Q2737" i="12"/>
  <c r="P2737" i="12"/>
  <c r="O2737" i="12"/>
  <c r="N2737" i="12"/>
  <c r="X2736" i="12"/>
  <c r="U2736" i="12"/>
  <c r="T2736" i="12"/>
  <c r="S2736" i="12"/>
  <c r="R2736" i="12"/>
  <c r="Q2736" i="12"/>
  <c r="P2736" i="12"/>
  <c r="O2736" i="12"/>
  <c r="N2736" i="12"/>
  <c r="X2735" i="12"/>
  <c r="U2735" i="12"/>
  <c r="T2735" i="12"/>
  <c r="S2735" i="12"/>
  <c r="R2735" i="12"/>
  <c r="Q2735" i="12"/>
  <c r="P2735" i="12"/>
  <c r="O2735" i="12"/>
  <c r="N2735" i="12"/>
  <c r="X2734" i="12"/>
  <c r="U2734" i="12"/>
  <c r="T2734" i="12"/>
  <c r="S2734" i="12"/>
  <c r="R2734" i="12"/>
  <c r="Q2734" i="12"/>
  <c r="P2734" i="12"/>
  <c r="O2734" i="12"/>
  <c r="N2734" i="12"/>
  <c r="X2733" i="12"/>
  <c r="U2733" i="12"/>
  <c r="T2733" i="12"/>
  <c r="S2733" i="12"/>
  <c r="R2733" i="12"/>
  <c r="Q2733" i="12"/>
  <c r="P2733" i="12"/>
  <c r="O2733" i="12"/>
  <c r="N2733" i="12"/>
  <c r="X2732" i="12"/>
  <c r="U2732" i="12"/>
  <c r="T2732" i="12"/>
  <c r="S2732" i="12"/>
  <c r="R2732" i="12"/>
  <c r="Q2732" i="12"/>
  <c r="P2732" i="12"/>
  <c r="O2732" i="12"/>
  <c r="N2732" i="12"/>
  <c r="X2731" i="12"/>
  <c r="U2731" i="12"/>
  <c r="T2731" i="12"/>
  <c r="S2731" i="12"/>
  <c r="R2731" i="12"/>
  <c r="Q2731" i="12"/>
  <c r="P2731" i="12"/>
  <c r="O2731" i="12"/>
  <c r="N2731" i="12"/>
  <c r="X2730" i="12"/>
  <c r="U2730" i="12"/>
  <c r="T2730" i="12"/>
  <c r="S2730" i="12"/>
  <c r="R2730" i="12"/>
  <c r="Q2730" i="12"/>
  <c r="P2730" i="12"/>
  <c r="O2730" i="12"/>
  <c r="N2730" i="12"/>
  <c r="X2729" i="12"/>
  <c r="U2729" i="12"/>
  <c r="T2729" i="12"/>
  <c r="S2729" i="12"/>
  <c r="R2729" i="12"/>
  <c r="Q2729" i="12"/>
  <c r="P2729" i="12"/>
  <c r="O2729" i="12"/>
  <c r="N2729" i="12"/>
  <c r="X2728" i="12"/>
  <c r="U2728" i="12"/>
  <c r="T2728" i="12"/>
  <c r="S2728" i="12"/>
  <c r="R2728" i="12"/>
  <c r="Q2728" i="12"/>
  <c r="P2728" i="12"/>
  <c r="O2728" i="12"/>
  <c r="N2728" i="12"/>
  <c r="X2727" i="12"/>
  <c r="U2727" i="12"/>
  <c r="T2727" i="12"/>
  <c r="S2727" i="12"/>
  <c r="R2727" i="12"/>
  <c r="Q2727" i="12"/>
  <c r="P2727" i="12"/>
  <c r="O2727" i="12"/>
  <c r="N2727" i="12"/>
  <c r="X2726" i="12"/>
  <c r="U2726" i="12"/>
  <c r="T2726" i="12"/>
  <c r="S2726" i="12"/>
  <c r="R2726" i="12"/>
  <c r="Q2726" i="12"/>
  <c r="P2726" i="12"/>
  <c r="O2726" i="12"/>
  <c r="N2726" i="12"/>
  <c r="X2725" i="12"/>
  <c r="U2725" i="12"/>
  <c r="T2725" i="12"/>
  <c r="S2725" i="12"/>
  <c r="R2725" i="12"/>
  <c r="Q2725" i="12"/>
  <c r="P2725" i="12"/>
  <c r="O2725" i="12"/>
  <c r="N2725" i="12"/>
  <c r="X2724" i="12"/>
  <c r="U2724" i="12"/>
  <c r="T2724" i="12"/>
  <c r="S2724" i="12"/>
  <c r="R2724" i="12"/>
  <c r="Q2724" i="12"/>
  <c r="P2724" i="12"/>
  <c r="O2724" i="12"/>
  <c r="N2724" i="12"/>
  <c r="X2723" i="12"/>
  <c r="U2723" i="12"/>
  <c r="T2723" i="12"/>
  <c r="S2723" i="12"/>
  <c r="R2723" i="12"/>
  <c r="Q2723" i="12"/>
  <c r="P2723" i="12"/>
  <c r="O2723" i="12"/>
  <c r="N2723" i="12"/>
  <c r="X2722" i="12"/>
  <c r="U2722" i="12"/>
  <c r="T2722" i="12"/>
  <c r="S2722" i="12"/>
  <c r="R2722" i="12"/>
  <c r="Q2722" i="12"/>
  <c r="P2722" i="12"/>
  <c r="O2722" i="12"/>
  <c r="N2722" i="12"/>
  <c r="X2721" i="12"/>
  <c r="U2721" i="12"/>
  <c r="T2721" i="12"/>
  <c r="S2721" i="12"/>
  <c r="R2721" i="12"/>
  <c r="Q2721" i="12"/>
  <c r="P2721" i="12"/>
  <c r="O2721" i="12"/>
  <c r="N2721" i="12"/>
  <c r="X2720" i="12"/>
  <c r="U2720" i="12"/>
  <c r="T2720" i="12"/>
  <c r="S2720" i="12"/>
  <c r="R2720" i="12"/>
  <c r="Q2720" i="12"/>
  <c r="P2720" i="12"/>
  <c r="O2720" i="12"/>
  <c r="N2720" i="12"/>
  <c r="X2719" i="12"/>
  <c r="U2719" i="12"/>
  <c r="T2719" i="12"/>
  <c r="S2719" i="12"/>
  <c r="R2719" i="12"/>
  <c r="Q2719" i="12"/>
  <c r="P2719" i="12"/>
  <c r="O2719" i="12"/>
  <c r="N2719" i="12"/>
  <c r="X2718" i="12"/>
  <c r="U2718" i="12"/>
  <c r="T2718" i="12"/>
  <c r="S2718" i="12"/>
  <c r="R2718" i="12"/>
  <c r="Q2718" i="12"/>
  <c r="P2718" i="12"/>
  <c r="O2718" i="12"/>
  <c r="N2718" i="12"/>
  <c r="X2717" i="12"/>
  <c r="U2717" i="12"/>
  <c r="T2717" i="12"/>
  <c r="S2717" i="12"/>
  <c r="R2717" i="12"/>
  <c r="Q2717" i="12"/>
  <c r="P2717" i="12"/>
  <c r="O2717" i="12"/>
  <c r="N2717" i="12"/>
  <c r="X2716" i="12"/>
  <c r="U2716" i="12"/>
  <c r="T2716" i="12"/>
  <c r="S2716" i="12"/>
  <c r="R2716" i="12"/>
  <c r="Q2716" i="12"/>
  <c r="P2716" i="12"/>
  <c r="O2716" i="12"/>
  <c r="N2716" i="12"/>
  <c r="X2715" i="12"/>
  <c r="U2715" i="12"/>
  <c r="T2715" i="12"/>
  <c r="S2715" i="12"/>
  <c r="R2715" i="12"/>
  <c r="Q2715" i="12"/>
  <c r="P2715" i="12"/>
  <c r="O2715" i="12"/>
  <c r="N2715" i="12"/>
  <c r="X2714" i="12"/>
  <c r="U2714" i="12"/>
  <c r="T2714" i="12"/>
  <c r="S2714" i="12"/>
  <c r="R2714" i="12"/>
  <c r="Q2714" i="12"/>
  <c r="P2714" i="12"/>
  <c r="O2714" i="12"/>
  <c r="N2714" i="12"/>
  <c r="X2713" i="12"/>
  <c r="U2713" i="12"/>
  <c r="T2713" i="12"/>
  <c r="S2713" i="12"/>
  <c r="R2713" i="12"/>
  <c r="Q2713" i="12"/>
  <c r="P2713" i="12"/>
  <c r="O2713" i="12"/>
  <c r="N2713" i="12"/>
  <c r="X2712" i="12"/>
  <c r="U2712" i="12"/>
  <c r="T2712" i="12"/>
  <c r="S2712" i="12"/>
  <c r="R2712" i="12"/>
  <c r="Q2712" i="12"/>
  <c r="P2712" i="12"/>
  <c r="O2712" i="12"/>
  <c r="N2712" i="12"/>
  <c r="X2711" i="12"/>
  <c r="U2711" i="12"/>
  <c r="T2711" i="12"/>
  <c r="S2711" i="12"/>
  <c r="R2711" i="12"/>
  <c r="Q2711" i="12"/>
  <c r="P2711" i="12"/>
  <c r="O2711" i="12"/>
  <c r="N2711" i="12"/>
  <c r="X2710" i="12"/>
  <c r="U2710" i="12"/>
  <c r="T2710" i="12"/>
  <c r="S2710" i="12"/>
  <c r="R2710" i="12"/>
  <c r="Q2710" i="12"/>
  <c r="P2710" i="12"/>
  <c r="O2710" i="12"/>
  <c r="N2710" i="12"/>
  <c r="X2709" i="12"/>
  <c r="U2709" i="12"/>
  <c r="T2709" i="12"/>
  <c r="S2709" i="12"/>
  <c r="R2709" i="12"/>
  <c r="Q2709" i="12"/>
  <c r="P2709" i="12"/>
  <c r="O2709" i="12"/>
  <c r="N2709" i="12"/>
  <c r="X2708" i="12"/>
  <c r="U2708" i="12"/>
  <c r="T2708" i="12"/>
  <c r="S2708" i="12"/>
  <c r="R2708" i="12"/>
  <c r="Q2708" i="12"/>
  <c r="P2708" i="12"/>
  <c r="O2708" i="12"/>
  <c r="N2708" i="12"/>
  <c r="X2707" i="12"/>
  <c r="U2707" i="12"/>
  <c r="T2707" i="12"/>
  <c r="S2707" i="12"/>
  <c r="R2707" i="12"/>
  <c r="Q2707" i="12"/>
  <c r="P2707" i="12"/>
  <c r="O2707" i="12"/>
  <c r="N2707" i="12"/>
  <c r="X2706" i="12"/>
  <c r="U2706" i="12"/>
  <c r="T2706" i="12"/>
  <c r="S2706" i="12"/>
  <c r="R2706" i="12"/>
  <c r="Q2706" i="12"/>
  <c r="P2706" i="12"/>
  <c r="O2706" i="12"/>
  <c r="N2706" i="12"/>
  <c r="X2705" i="12"/>
  <c r="U2705" i="12"/>
  <c r="T2705" i="12"/>
  <c r="S2705" i="12"/>
  <c r="R2705" i="12"/>
  <c r="Q2705" i="12"/>
  <c r="P2705" i="12"/>
  <c r="O2705" i="12"/>
  <c r="N2705" i="12"/>
  <c r="X2704" i="12"/>
  <c r="U2704" i="12"/>
  <c r="T2704" i="12"/>
  <c r="S2704" i="12"/>
  <c r="R2704" i="12"/>
  <c r="Q2704" i="12"/>
  <c r="P2704" i="12"/>
  <c r="O2704" i="12"/>
  <c r="N2704" i="12"/>
  <c r="X2703" i="12"/>
  <c r="U2703" i="12"/>
  <c r="T2703" i="12"/>
  <c r="S2703" i="12"/>
  <c r="R2703" i="12"/>
  <c r="Q2703" i="12"/>
  <c r="P2703" i="12"/>
  <c r="O2703" i="12"/>
  <c r="N2703" i="12"/>
  <c r="X2702" i="12"/>
  <c r="U2702" i="12"/>
  <c r="T2702" i="12"/>
  <c r="S2702" i="12"/>
  <c r="R2702" i="12"/>
  <c r="Q2702" i="12"/>
  <c r="P2702" i="12"/>
  <c r="O2702" i="12"/>
  <c r="N2702" i="12"/>
  <c r="X2701" i="12"/>
  <c r="U2701" i="12"/>
  <c r="T2701" i="12"/>
  <c r="S2701" i="12"/>
  <c r="R2701" i="12"/>
  <c r="Q2701" i="12"/>
  <c r="P2701" i="12"/>
  <c r="O2701" i="12"/>
  <c r="N2701" i="12"/>
  <c r="X2700" i="12"/>
  <c r="U2700" i="12"/>
  <c r="T2700" i="12"/>
  <c r="S2700" i="12"/>
  <c r="R2700" i="12"/>
  <c r="Q2700" i="12"/>
  <c r="P2700" i="12"/>
  <c r="O2700" i="12"/>
  <c r="N2700" i="12"/>
  <c r="X2699" i="12"/>
  <c r="U2699" i="12"/>
  <c r="T2699" i="12"/>
  <c r="S2699" i="12"/>
  <c r="R2699" i="12"/>
  <c r="Q2699" i="12"/>
  <c r="P2699" i="12"/>
  <c r="O2699" i="12"/>
  <c r="N2699" i="12"/>
  <c r="X2698" i="12"/>
  <c r="U2698" i="12"/>
  <c r="T2698" i="12"/>
  <c r="S2698" i="12"/>
  <c r="R2698" i="12"/>
  <c r="Q2698" i="12"/>
  <c r="P2698" i="12"/>
  <c r="O2698" i="12"/>
  <c r="N2698" i="12"/>
  <c r="X2697" i="12"/>
  <c r="U2697" i="12"/>
  <c r="T2697" i="12"/>
  <c r="S2697" i="12"/>
  <c r="R2697" i="12"/>
  <c r="Q2697" i="12"/>
  <c r="P2697" i="12"/>
  <c r="O2697" i="12"/>
  <c r="N2697" i="12"/>
  <c r="X2696" i="12"/>
  <c r="U2696" i="12"/>
  <c r="T2696" i="12"/>
  <c r="S2696" i="12"/>
  <c r="R2696" i="12"/>
  <c r="Q2696" i="12"/>
  <c r="P2696" i="12"/>
  <c r="O2696" i="12"/>
  <c r="N2696" i="12"/>
  <c r="X2695" i="12"/>
  <c r="U2695" i="12"/>
  <c r="T2695" i="12"/>
  <c r="S2695" i="12"/>
  <c r="R2695" i="12"/>
  <c r="Q2695" i="12"/>
  <c r="P2695" i="12"/>
  <c r="O2695" i="12"/>
  <c r="N2695" i="12"/>
  <c r="X2694" i="12"/>
  <c r="U2694" i="12"/>
  <c r="T2694" i="12"/>
  <c r="S2694" i="12"/>
  <c r="R2694" i="12"/>
  <c r="Q2694" i="12"/>
  <c r="P2694" i="12"/>
  <c r="O2694" i="12"/>
  <c r="N2694" i="12"/>
  <c r="X2693" i="12"/>
  <c r="U2693" i="12"/>
  <c r="T2693" i="12"/>
  <c r="S2693" i="12"/>
  <c r="R2693" i="12"/>
  <c r="Q2693" i="12"/>
  <c r="P2693" i="12"/>
  <c r="O2693" i="12"/>
  <c r="N2693" i="12"/>
  <c r="X2692" i="12"/>
  <c r="U2692" i="12"/>
  <c r="T2692" i="12"/>
  <c r="S2692" i="12"/>
  <c r="R2692" i="12"/>
  <c r="Q2692" i="12"/>
  <c r="P2692" i="12"/>
  <c r="O2692" i="12"/>
  <c r="N2692" i="12"/>
  <c r="X2691" i="12"/>
  <c r="U2691" i="12"/>
  <c r="T2691" i="12"/>
  <c r="S2691" i="12"/>
  <c r="R2691" i="12"/>
  <c r="Q2691" i="12"/>
  <c r="P2691" i="12"/>
  <c r="O2691" i="12"/>
  <c r="N2691" i="12"/>
  <c r="X2690" i="12"/>
  <c r="U2690" i="12"/>
  <c r="T2690" i="12"/>
  <c r="S2690" i="12"/>
  <c r="R2690" i="12"/>
  <c r="Q2690" i="12"/>
  <c r="P2690" i="12"/>
  <c r="O2690" i="12"/>
  <c r="N2690" i="12"/>
  <c r="X2689" i="12"/>
  <c r="U2689" i="12"/>
  <c r="T2689" i="12"/>
  <c r="S2689" i="12"/>
  <c r="R2689" i="12"/>
  <c r="Q2689" i="12"/>
  <c r="P2689" i="12"/>
  <c r="O2689" i="12"/>
  <c r="N2689" i="12"/>
  <c r="X2688" i="12"/>
  <c r="U2688" i="12"/>
  <c r="T2688" i="12"/>
  <c r="S2688" i="12"/>
  <c r="R2688" i="12"/>
  <c r="Q2688" i="12"/>
  <c r="P2688" i="12"/>
  <c r="O2688" i="12"/>
  <c r="N2688" i="12"/>
  <c r="X2687" i="12"/>
  <c r="U2687" i="12"/>
  <c r="T2687" i="12"/>
  <c r="S2687" i="12"/>
  <c r="R2687" i="12"/>
  <c r="Q2687" i="12"/>
  <c r="P2687" i="12"/>
  <c r="O2687" i="12"/>
  <c r="N2687" i="12"/>
  <c r="X2686" i="12"/>
  <c r="U2686" i="12"/>
  <c r="T2686" i="12"/>
  <c r="S2686" i="12"/>
  <c r="R2686" i="12"/>
  <c r="Q2686" i="12"/>
  <c r="P2686" i="12"/>
  <c r="O2686" i="12"/>
  <c r="N2686" i="12"/>
  <c r="X2685" i="12"/>
  <c r="U2685" i="12"/>
  <c r="T2685" i="12"/>
  <c r="S2685" i="12"/>
  <c r="R2685" i="12"/>
  <c r="Q2685" i="12"/>
  <c r="P2685" i="12"/>
  <c r="O2685" i="12"/>
  <c r="N2685" i="12"/>
  <c r="X2684" i="12"/>
  <c r="U2684" i="12"/>
  <c r="T2684" i="12"/>
  <c r="S2684" i="12"/>
  <c r="R2684" i="12"/>
  <c r="Q2684" i="12"/>
  <c r="P2684" i="12"/>
  <c r="O2684" i="12"/>
  <c r="N2684" i="12"/>
  <c r="X2683" i="12"/>
  <c r="U2683" i="12"/>
  <c r="T2683" i="12"/>
  <c r="S2683" i="12"/>
  <c r="R2683" i="12"/>
  <c r="Q2683" i="12"/>
  <c r="P2683" i="12"/>
  <c r="O2683" i="12"/>
  <c r="N2683" i="12"/>
  <c r="X2682" i="12"/>
  <c r="U2682" i="12"/>
  <c r="T2682" i="12"/>
  <c r="S2682" i="12"/>
  <c r="R2682" i="12"/>
  <c r="Q2682" i="12"/>
  <c r="P2682" i="12"/>
  <c r="O2682" i="12"/>
  <c r="N2682" i="12"/>
  <c r="X2681" i="12"/>
  <c r="U2681" i="12"/>
  <c r="T2681" i="12"/>
  <c r="S2681" i="12"/>
  <c r="R2681" i="12"/>
  <c r="Q2681" i="12"/>
  <c r="P2681" i="12"/>
  <c r="O2681" i="12"/>
  <c r="N2681" i="12"/>
  <c r="X2680" i="12"/>
  <c r="U2680" i="12"/>
  <c r="T2680" i="12"/>
  <c r="S2680" i="12"/>
  <c r="R2680" i="12"/>
  <c r="Q2680" i="12"/>
  <c r="P2680" i="12"/>
  <c r="O2680" i="12"/>
  <c r="N2680" i="12"/>
  <c r="X2679" i="12"/>
  <c r="U2679" i="12"/>
  <c r="T2679" i="12"/>
  <c r="S2679" i="12"/>
  <c r="R2679" i="12"/>
  <c r="Q2679" i="12"/>
  <c r="P2679" i="12"/>
  <c r="O2679" i="12"/>
  <c r="N2679" i="12"/>
  <c r="X2678" i="12"/>
  <c r="U2678" i="12"/>
  <c r="T2678" i="12"/>
  <c r="S2678" i="12"/>
  <c r="R2678" i="12"/>
  <c r="Q2678" i="12"/>
  <c r="P2678" i="12"/>
  <c r="O2678" i="12"/>
  <c r="N2678" i="12"/>
  <c r="X2677" i="12"/>
  <c r="U2677" i="12"/>
  <c r="T2677" i="12"/>
  <c r="S2677" i="12"/>
  <c r="R2677" i="12"/>
  <c r="Q2677" i="12"/>
  <c r="P2677" i="12"/>
  <c r="O2677" i="12"/>
  <c r="N2677" i="12"/>
  <c r="X2676" i="12"/>
  <c r="U2676" i="12"/>
  <c r="T2676" i="12"/>
  <c r="S2676" i="12"/>
  <c r="R2676" i="12"/>
  <c r="Q2676" i="12"/>
  <c r="P2676" i="12"/>
  <c r="O2676" i="12"/>
  <c r="N2676" i="12"/>
  <c r="X2675" i="12"/>
  <c r="U2675" i="12"/>
  <c r="T2675" i="12"/>
  <c r="S2675" i="12"/>
  <c r="R2675" i="12"/>
  <c r="Q2675" i="12"/>
  <c r="P2675" i="12"/>
  <c r="O2675" i="12"/>
  <c r="N2675" i="12"/>
  <c r="X2674" i="12"/>
  <c r="U2674" i="12"/>
  <c r="T2674" i="12"/>
  <c r="S2674" i="12"/>
  <c r="R2674" i="12"/>
  <c r="Q2674" i="12"/>
  <c r="P2674" i="12"/>
  <c r="O2674" i="12"/>
  <c r="N2674" i="12"/>
  <c r="X2673" i="12"/>
  <c r="U2673" i="12"/>
  <c r="T2673" i="12"/>
  <c r="S2673" i="12"/>
  <c r="R2673" i="12"/>
  <c r="Q2673" i="12"/>
  <c r="P2673" i="12"/>
  <c r="O2673" i="12"/>
  <c r="N2673" i="12"/>
  <c r="X2672" i="12"/>
  <c r="U2672" i="12"/>
  <c r="T2672" i="12"/>
  <c r="S2672" i="12"/>
  <c r="R2672" i="12"/>
  <c r="Q2672" i="12"/>
  <c r="P2672" i="12"/>
  <c r="O2672" i="12"/>
  <c r="N2672" i="12"/>
  <c r="X2671" i="12"/>
  <c r="U2671" i="12"/>
  <c r="T2671" i="12"/>
  <c r="S2671" i="12"/>
  <c r="R2671" i="12"/>
  <c r="Q2671" i="12"/>
  <c r="P2671" i="12"/>
  <c r="O2671" i="12"/>
  <c r="N2671" i="12"/>
  <c r="X2670" i="12"/>
  <c r="U2670" i="12"/>
  <c r="T2670" i="12"/>
  <c r="S2670" i="12"/>
  <c r="R2670" i="12"/>
  <c r="Q2670" i="12"/>
  <c r="P2670" i="12"/>
  <c r="O2670" i="12"/>
  <c r="N2670" i="12"/>
  <c r="X2669" i="12"/>
  <c r="U2669" i="12"/>
  <c r="T2669" i="12"/>
  <c r="S2669" i="12"/>
  <c r="R2669" i="12"/>
  <c r="Q2669" i="12"/>
  <c r="P2669" i="12"/>
  <c r="O2669" i="12"/>
  <c r="N2669" i="12"/>
  <c r="X2668" i="12"/>
  <c r="U2668" i="12"/>
  <c r="T2668" i="12"/>
  <c r="S2668" i="12"/>
  <c r="R2668" i="12"/>
  <c r="Q2668" i="12"/>
  <c r="P2668" i="12"/>
  <c r="O2668" i="12"/>
  <c r="N2668" i="12"/>
  <c r="X2667" i="12"/>
  <c r="U2667" i="12"/>
  <c r="T2667" i="12"/>
  <c r="S2667" i="12"/>
  <c r="R2667" i="12"/>
  <c r="Q2667" i="12"/>
  <c r="P2667" i="12"/>
  <c r="O2667" i="12"/>
  <c r="N2667" i="12"/>
  <c r="X2666" i="12"/>
  <c r="U2666" i="12"/>
  <c r="T2666" i="12"/>
  <c r="S2666" i="12"/>
  <c r="R2666" i="12"/>
  <c r="Q2666" i="12"/>
  <c r="P2666" i="12"/>
  <c r="O2666" i="12"/>
  <c r="N2666" i="12"/>
  <c r="X2665" i="12"/>
  <c r="U2665" i="12"/>
  <c r="T2665" i="12"/>
  <c r="S2665" i="12"/>
  <c r="R2665" i="12"/>
  <c r="Q2665" i="12"/>
  <c r="P2665" i="12"/>
  <c r="O2665" i="12"/>
  <c r="N2665" i="12"/>
  <c r="X2664" i="12"/>
  <c r="U2664" i="12"/>
  <c r="T2664" i="12"/>
  <c r="S2664" i="12"/>
  <c r="R2664" i="12"/>
  <c r="Q2664" i="12"/>
  <c r="P2664" i="12"/>
  <c r="O2664" i="12"/>
  <c r="N2664" i="12"/>
  <c r="X2663" i="12"/>
  <c r="U2663" i="12"/>
  <c r="T2663" i="12"/>
  <c r="S2663" i="12"/>
  <c r="R2663" i="12"/>
  <c r="Q2663" i="12"/>
  <c r="P2663" i="12"/>
  <c r="O2663" i="12"/>
  <c r="N2663" i="12"/>
  <c r="X2662" i="12"/>
  <c r="U2662" i="12"/>
  <c r="T2662" i="12"/>
  <c r="S2662" i="12"/>
  <c r="R2662" i="12"/>
  <c r="Q2662" i="12"/>
  <c r="P2662" i="12"/>
  <c r="O2662" i="12"/>
  <c r="N2662" i="12"/>
  <c r="X2661" i="12"/>
  <c r="U2661" i="12"/>
  <c r="T2661" i="12"/>
  <c r="S2661" i="12"/>
  <c r="R2661" i="12"/>
  <c r="Q2661" i="12"/>
  <c r="P2661" i="12"/>
  <c r="O2661" i="12"/>
  <c r="N2661" i="12"/>
  <c r="X2660" i="12"/>
  <c r="U2660" i="12"/>
  <c r="T2660" i="12"/>
  <c r="S2660" i="12"/>
  <c r="R2660" i="12"/>
  <c r="Q2660" i="12"/>
  <c r="P2660" i="12"/>
  <c r="O2660" i="12"/>
  <c r="N2660" i="12"/>
  <c r="X2659" i="12"/>
  <c r="U2659" i="12"/>
  <c r="T2659" i="12"/>
  <c r="S2659" i="12"/>
  <c r="R2659" i="12"/>
  <c r="Q2659" i="12"/>
  <c r="P2659" i="12"/>
  <c r="O2659" i="12"/>
  <c r="N2659" i="12"/>
  <c r="X2658" i="12"/>
  <c r="U2658" i="12"/>
  <c r="T2658" i="12"/>
  <c r="S2658" i="12"/>
  <c r="R2658" i="12"/>
  <c r="Q2658" i="12"/>
  <c r="P2658" i="12"/>
  <c r="O2658" i="12"/>
  <c r="N2658" i="12"/>
  <c r="X2657" i="12"/>
  <c r="U2657" i="12"/>
  <c r="T2657" i="12"/>
  <c r="S2657" i="12"/>
  <c r="R2657" i="12"/>
  <c r="Q2657" i="12"/>
  <c r="P2657" i="12"/>
  <c r="O2657" i="12"/>
  <c r="N2657" i="12"/>
  <c r="X2656" i="12"/>
  <c r="U2656" i="12"/>
  <c r="T2656" i="12"/>
  <c r="S2656" i="12"/>
  <c r="R2656" i="12"/>
  <c r="Q2656" i="12"/>
  <c r="P2656" i="12"/>
  <c r="O2656" i="12"/>
  <c r="N2656" i="12"/>
  <c r="X2655" i="12"/>
  <c r="U2655" i="12"/>
  <c r="T2655" i="12"/>
  <c r="S2655" i="12"/>
  <c r="R2655" i="12"/>
  <c r="Q2655" i="12"/>
  <c r="P2655" i="12"/>
  <c r="O2655" i="12"/>
  <c r="N2655" i="12"/>
  <c r="X2654" i="12"/>
  <c r="U2654" i="12"/>
  <c r="T2654" i="12"/>
  <c r="S2654" i="12"/>
  <c r="R2654" i="12"/>
  <c r="Q2654" i="12"/>
  <c r="P2654" i="12"/>
  <c r="O2654" i="12"/>
  <c r="N2654" i="12"/>
  <c r="X2653" i="12"/>
  <c r="U2653" i="12"/>
  <c r="T2653" i="12"/>
  <c r="S2653" i="12"/>
  <c r="R2653" i="12"/>
  <c r="Q2653" i="12"/>
  <c r="P2653" i="12"/>
  <c r="O2653" i="12"/>
  <c r="N2653" i="12"/>
  <c r="X2652" i="12"/>
  <c r="U2652" i="12"/>
  <c r="T2652" i="12"/>
  <c r="S2652" i="12"/>
  <c r="R2652" i="12"/>
  <c r="Q2652" i="12"/>
  <c r="P2652" i="12"/>
  <c r="O2652" i="12"/>
  <c r="N2652" i="12"/>
  <c r="X2651" i="12"/>
  <c r="U2651" i="12"/>
  <c r="T2651" i="12"/>
  <c r="S2651" i="12"/>
  <c r="R2651" i="12"/>
  <c r="Q2651" i="12"/>
  <c r="P2651" i="12"/>
  <c r="O2651" i="12"/>
  <c r="N2651" i="12"/>
  <c r="X2650" i="12"/>
  <c r="U2650" i="12"/>
  <c r="T2650" i="12"/>
  <c r="S2650" i="12"/>
  <c r="R2650" i="12"/>
  <c r="Q2650" i="12"/>
  <c r="P2650" i="12"/>
  <c r="O2650" i="12"/>
  <c r="N2650" i="12"/>
  <c r="X2649" i="12"/>
  <c r="U2649" i="12"/>
  <c r="T2649" i="12"/>
  <c r="S2649" i="12"/>
  <c r="R2649" i="12"/>
  <c r="Q2649" i="12"/>
  <c r="P2649" i="12"/>
  <c r="O2649" i="12"/>
  <c r="N2649" i="12"/>
  <c r="X2648" i="12"/>
  <c r="U2648" i="12"/>
  <c r="T2648" i="12"/>
  <c r="S2648" i="12"/>
  <c r="R2648" i="12"/>
  <c r="Q2648" i="12"/>
  <c r="P2648" i="12"/>
  <c r="O2648" i="12"/>
  <c r="N2648" i="12"/>
  <c r="X2647" i="12"/>
  <c r="U2647" i="12"/>
  <c r="T2647" i="12"/>
  <c r="S2647" i="12"/>
  <c r="R2647" i="12"/>
  <c r="Q2647" i="12"/>
  <c r="P2647" i="12"/>
  <c r="O2647" i="12"/>
  <c r="N2647" i="12"/>
  <c r="X2646" i="12"/>
  <c r="U2646" i="12"/>
  <c r="T2646" i="12"/>
  <c r="S2646" i="12"/>
  <c r="R2646" i="12"/>
  <c r="Q2646" i="12"/>
  <c r="P2646" i="12"/>
  <c r="O2646" i="12"/>
  <c r="N2646" i="12"/>
  <c r="X2645" i="12"/>
  <c r="U2645" i="12"/>
  <c r="T2645" i="12"/>
  <c r="S2645" i="12"/>
  <c r="R2645" i="12"/>
  <c r="Q2645" i="12"/>
  <c r="P2645" i="12"/>
  <c r="O2645" i="12"/>
  <c r="N2645" i="12"/>
  <c r="X2644" i="12"/>
  <c r="U2644" i="12"/>
  <c r="T2644" i="12"/>
  <c r="S2644" i="12"/>
  <c r="R2644" i="12"/>
  <c r="Q2644" i="12"/>
  <c r="P2644" i="12"/>
  <c r="O2644" i="12"/>
  <c r="N2644" i="12"/>
  <c r="X2643" i="12"/>
  <c r="U2643" i="12"/>
  <c r="T2643" i="12"/>
  <c r="S2643" i="12"/>
  <c r="R2643" i="12"/>
  <c r="Q2643" i="12"/>
  <c r="P2643" i="12"/>
  <c r="O2643" i="12"/>
  <c r="N2643" i="12"/>
  <c r="X2642" i="12"/>
  <c r="U2642" i="12"/>
  <c r="T2642" i="12"/>
  <c r="S2642" i="12"/>
  <c r="R2642" i="12"/>
  <c r="Q2642" i="12"/>
  <c r="P2642" i="12"/>
  <c r="O2642" i="12"/>
  <c r="N2642" i="12"/>
  <c r="X2641" i="12"/>
  <c r="U2641" i="12"/>
  <c r="T2641" i="12"/>
  <c r="S2641" i="12"/>
  <c r="R2641" i="12"/>
  <c r="Q2641" i="12"/>
  <c r="P2641" i="12"/>
  <c r="O2641" i="12"/>
  <c r="N2641" i="12"/>
  <c r="X2640" i="12"/>
  <c r="U2640" i="12"/>
  <c r="T2640" i="12"/>
  <c r="S2640" i="12"/>
  <c r="R2640" i="12"/>
  <c r="Q2640" i="12"/>
  <c r="P2640" i="12"/>
  <c r="O2640" i="12"/>
  <c r="N2640" i="12"/>
  <c r="X2639" i="12"/>
  <c r="U2639" i="12"/>
  <c r="T2639" i="12"/>
  <c r="S2639" i="12"/>
  <c r="R2639" i="12"/>
  <c r="Q2639" i="12"/>
  <c r="P2639" i="12"/>
  <c r="O2639" i="12"/>
  <c r="N2639" i="12"/>
  <c r="X2638" i="12"/>
  <c r="U2638" i="12"/>
  <c r="T2638" i="12"/>
  <c r="S2638" i="12"/>
  <c r="R2638" i="12"/>
  <c r="Q2638" i="12"/>
  <c r="P2638" i="12"/>
  <c r="O2638" i="12"/>
  <c r="N2638" i="12"/>
  <c r="X2637" i="12"/>
  <c r="U2637" i="12"/>
  <c r="T2637" i="12"/>
  <c r="S2637" i="12"/>
  <c r="R2637" i="12"/>
  <c r="Q2637" i="12"/>
  <c r="P2637" i="12"/>
  <c r="O2637" i="12"/>
  <c r="N2637" i="12"/>
  <c r="X2636" i="12"/>
  <c r="U2636" i="12"/>
  <c r="T2636" i="12"/>
  <c r="S2636" i="12"/>
  <c r="R2636" i="12"/>
  <c r="Q2636" i="12"/>
  <c r="P2636" i="12"/>
  <c r="O2636" i="12"/>
  <c r="N2636" i="12"/>
  <c r="X2635" i="12"/>
  <c r="U2635" i="12"/>
  <c r="T2635" i="12"/>
  <c r="S2635" i="12"/>
  <c r="R2635" i="12"/>
  <c r="Q2635" i="12"/>
  <c r="P2635" i="12"/>
  <c r="O2635" i="12"/>
  <c r="N2635" i="12"/>
  <c r="X2634" i="12"/>
  <c r="U2634" i="12"/>
  <c r="T2634" i="12"/>
  <c r="S2634" i="12"/>
  <c r="R2634" i="12"/>
  <c r="Q2634" i="12"/>
  <c r="P2634" i="12"/>
  <c r="O2634" i="12"/>
  <c r="N2634" i="12"/>
  <c r="X2633" i="12"/>
  <c r="U2633" i="12"/>
  <c r="T2633" i="12"/>
  <c r="S2633" i="12"/>
  <c r="R2633" i="12"/>
  <c r="Q2633" i="12"/>
  <c r="P2633" i="12"/>
  <c r="O2633" i="12"/>
  <c r="N2633" i="12"/>
  <c r="X2632" i="12"/>
  <c r="U2632" i="12"/>
  <c r="T2632" i="12"/>
  <c r="S2632" i="12"/>
  <c r="R2632" i="12"/>
  <c r="Q2632" i="12"/>
  <c r="P2632" i="12"/>
  <c r="O2632" i="12"/>
  <c r="N2632" i="12"/>
  <c r="X2631" i="12"/>
  <c r="U2631" i="12"/>
  <c r="T2631" i="12"/>
  <c r="S2631" i="12"/>
  <c r="R2631" i="12"/>
  <c r="Q2631" i="12"/>
  <c r="P2631" i="12"/>
  <c r="O2631" i="12"/>
  <c r="N2631" i="12"/>
  <c r="X2630" i="12"/>
  <c r="U2630" i="12"/>
  <c r="T2630" i="12"/>
  <c r="S2630" i="12"/>
  <c r="R2630" i="12"/>
  <c r="Q2630" i="12"/>
  <c r="P2630" i="12"/>
  <c r="O2630" i="12"/>
  <c r="N2630" i="12"/>
  <c r="X2629" i="12"/>
  <c r="U2629" i="12"/>
  <c r="T2629" i="12"/>
  <c r="S2629" i="12"/>
  <c r="R2629" i="12"/>
  <c r="Q2629" i="12"/>
  <c r="P2629" i="12"/>
  <c r="O2629" i="12"/>
  <c r="N2629" i="12"/>
  <c r="X2628" i="12"/>
  <c r="U2628" i="12"/>
  <c r="T2628" i="12"/>
  <c r="S2628" i="12"/>
  <c r="R2628" i="12"/>
  <c r="Q2628" i="12"/>
  <c r="P2628" i="12"/>
  <c r="O2628" i="12"/>
  <c r="N2628" i="12"/>
  <c r="X2627" i="12"/>
  <c r="U2627" i="12"/>
  <c r="T2627" i="12"/>
  <c r="S2627" i="12"/>
  <c r="R2627" i="12"/>
  <c r="Q2627" i="12"/>
  <c r="P2627" i="12"/>
  <c r="O2627" i="12"/>
  <c r="N2627" i="12"/>
  <c r="X2626" i="12"/>
  <c r="U2626" i="12"/>
  <c r="T2626" i="12"/>
  <c r="S2626" i="12"/>
  <c r="R2626" i="12"/>
  <c r="Q2626" i="12"/>
  <c r="P2626" i="12"/>
  <c r="O2626" i="12"/>
  <c r="N2626" i="12"/>
  <c r="X2625" i="12"/>
  <c r="U2625" i="12"/>
  <c r="T2625" i="12"/>
  <c r="S2625" i="12"/>
  <c r="R2625" i="12"/>
  <c r="Q2625" i="12"/>
  <c r="P2625" i="12"/>
  <c r="O2625" i="12"/>
  <c r="N2625" i="12"/>
  <c r="X2624" i="12"/>
  <c r="U2624" i="12"/>
  <c r="T2624" i="12"/>
  <c r="S2624" i="12"/>
  <c r="R2624" i="12"/>
  <c r="Q2624" i="12"/>
  <c r="P2624" i="12"/>
  <c r="O2624" i="12"/>
  <c r="N2624" i="12"/>
  <c r="X2623" i="12"/>
  <c r="U2623" i="12"/>
  <c r="T2623" i="12"/>
  <c r="S2623" i="12"/>
  <c r="R2623" i="12"/>
  <c r="Q2623" i="12"/>
  <c r="P2623" i="12"/>
  <c r="O2623" i="12"/>
  <c r="N2623" i="12"/>
  <c r="X2622" i="12"/>
  <c r="U2622" i="12"/>
  <c r="T2622" i="12"/>
  <c r="S2622" i="12"/>
  <c r="R2622" i="12"/>
  <c r="Q2622" i="12"/>
  <c r="P2622" i="12"/>
  <c r="O2622" i="12"/>
  <c r="N2622" i="12"/>
  <c r="X2621" i="12"/>
  <c r="U2621" i="12"/>
  <c r="T2621" i="12"/>
  <c r="S2621" i="12"/>
  <c r="R2621" i="12"/>
  <c r="Q2621" i="12"/>
  <c r="P2621" i="12"/>
  <c r="O2621" i="12"/>
  <c r="N2621" i="12"/>
  <c r="X2620" i="12"/>
  <c r="U2620" i="12"/>
  <c r="T2620" i="12"/>
  <c r="S2620" i="12"/>
  <c r="R2620" i="12"/>
  <c r="Q2620" i="12"/>
  <c r="P2620" i="12"/>
  <c r="O2620" i="12"/>
  <c r="N2620" i="12"/>
  <c r="X2619" i="12"/>
  <c r="U2619" i="12"/>
  <c r="T2619" i="12"/>
  <c r="S2619" i="12"/>
  <c r="R2619" i="12"/>
  <c r="Q2619" i="12"/>
  <c r="P2619" i="12"/>
  <c r="O2619" i="12"/>
  <c r="N2619" i="12"/>
  <c r="X2618" i="12"/>
  <c r="U2618" i="12"/>
  <c r="T2618" i="12"/>
  <c r="S2618" i="12"/>
  <c r="R2618" i="12"/>
  <c r="Q2618" i="12"/>
  <c r="P2618" i="12"/>
  <c r="O2618" i="12"/>
  <c r="N2618" i="12"/>
  <c r="X2617" i="12"/>
  <c r="U2617" i="12"/>
  <c r="T2617" i="12"/>
  <c r="S2617" i="12"/>
  <c r="R2617" i="12"/>
  <c r="Q2617" i="12"/>
  <c r="P2617" i="12"/>
  <c r="O2617" i="12"/>
  <c r="N2617" i="12"/>
  <c r="X2616" i="12"/>
  <c r="U2616" i="12"/>
  <c r="T2616" i="12"/>
  <c r="S2616" i="12"/>
  <c r="R2616" i="12"/>
  <c r="Q2616" i="12"/>
  <c r="P2616" i="12"/>
  <c r="O2616" i="12"/>
  <c r="N2616" i="12"/>
  <c r="X2615" i="12"/>
  <c r="U2615" i="12"/>
  <c r="T2615" i="12"/>
  <c r="S2615" i="12"/>
  <c r="R2615" i="12"/>
  <c r="Q2615" i="12"/>
  <c r="P2615" i="12"/>
  <c r="O2615" i="12"/>
  <c r="N2615" i="12"/>
  <c r="X2614" i="12"/>
  <c r="U2614" i="12"/>
  <c r="T2614" i="12"/>
  <c r="S2614" i="12"/>
  <c r="R2614" i="12"/>
  <c r="Q2614" i="12"/>
  <c r="P2614" i="12"/>
  <c r="O2614" i="12"/>
  <c r="N2614" i="12"/>
  <c r="X2613" i="12"/>
  <c r="U2613" i="12"/>
  <c r="T2613" i="12"/>
  <c r="S2613" i="12"/>
  <c r="R2613" i="12"/>
  <c r="Q2613" i="12"/>
  <c r="P2613" i="12"/>
  <c r="O2613" i="12"/>
  <c r="N2613" i="12"/>
  <c r="X2612" i="12"/>
  <c r="U2612" i="12"/>
  <c r="T2612" i="12"/>
  <c r="S2612" i="12"/>
  <c r="R2612" i="12"/>
  <c r="Q2612" i="12"/>
  <c r="P2612" i="12"/>
  <c r="O2612" i="12"/>
  <c r="N2612" i="12"/>
  <c r="X2611" i="12"/>
  <c r="U2611" i="12"/>
  <c r="T2611" i="12"/>
  <c r="S2611" i="12"/>
  <c r="R2611" i="12"/>
  <c r="Q2611" i="12"/>
  <c r="P2611" i="12"/>
  <c r="O2611" i="12"/>
  <c r="N2611" i="12"/>
  <c r="X2610" i="12"/>
  <c r="U2610" i="12"/>
  <c r="T2610" i="12"/>
  <c r="S2610" i="12"/>
  <c r="R2610" i="12"/>
  <c r="Q2610" i="12"/>
  <c r="P2610" i="12"/>
  <c r="O2610" i="12"/>
  <c r="N2610" i="12"/>
  <c r="X2609" i="12"/>
  <c r="U2609" i="12"/>
  <c r="T2609" i="12"/>
  <c r="S2609" i="12"/>
  <c r="R2609" i="12"/>
  <c r="Q2609" i="12"/>
  <c r="P2609" i="12"/>
  <c r="O2609" i="12"/>
  <c r="N2609" i="12"/>
  <c r="X2608" i="12"/>
  <c r="U2608" i="12"/>
  <c r="T2608" i="12"/>
  <c r="S2608" i="12"/>
  <c r="R2608" i="12"/>
  <c r="Q2608" i="12"/>
  <c r="P2608" i="12"/>
  <c r="O2608" i="12"/>
  <c r="N2608" i="12"/>
  <c r="X2607" i="12"/>
  <c r="U2607" i="12"/>
  <c r="T2607" i="12"/>
  <c r="S2607" i="12"/>
  <c r="R2607" i="12"/>
  <c r="Q2607" i="12"/>
  <c r="P2607" i="12"/>
  <c r="O2607" i="12"/>
  <c r="N2607" i="12"/>
  <c r="X2606" i="12"/>
  <c r="U2606" i="12"/>
  <c r="T2606" i="12"/>
  <c r="S2606" i="12"/>
  <c r="R2606" i="12"/>
  <c r="Q2606" i="12"/>
  <c r="P2606" i="12"/>
  <c r="O2606" i="12"/>
  <c r="N2606" i="12"/>
  <c r="X2605" i="12"/>
  <c r="U2605" i="12"/>
  <c r="T2605" i="12"/>
  <c r="S2605" i="12"/>
  <c r="R2605" i="12"/>
  <c r="Q2605" i="12"/>
  <c r="P2605" i="12"/>
  <c r="O2605" i="12"/>
  <c r="N2605" i="12"/>
  <c r="X2604" i="12"/>
  <c r="U2604" i="12"/>
  <c r="T2604" i="12"/>
  <c r="S2604" i="12"/>
  <c r="R2604" i="12"/>
  <c r="Q2604" i="12"/>
  <c r="P2604" i="12"/>
  <c r="O2604" i="12"/>
  <c r="N2604" i="12"/>
  <c r="X2603" i="12"/>
  <c r="U2603" i="12"/>
  <c r="T2603" i="12"/>
  <c r="S2603" i="12"/>
  <c r="R2603" i="12"/>
  <c r="Q2603" i="12"/>
  <c r="P2603" i="12"/>
  <c r="O2603" i="12"/>
  <c r="N2603" i="12"/>
  <c r="X2602" i="12"/>
  <c r="U2602" i="12"/>
  <c r="T2602" i="12"/>
  <c r="S2602" i="12"/>
  <c r="R2602" i="12"/>
  <c r="Q2602" i="12"/>
  <c r="P2602" i="12"/>
  <c r="O2602" i="12"/>
  <c r="N2602" i="12"/>
  <c r="X2601" i="12"/>
  <c r="U2601" i="12"/>
  <c r="T2601" i="12"/>
  <c r="S2601" i="12"/>
  <c r="R2601" i="12"/>
  <c r="Q2601" i="12"/>
  <c r="P2601" i="12"/>
  <c r="O2601" i="12"/>
  <c r="N2601" i="12"/>
  <c r="X2600" i="12"/>
  <c r="U2600" i="12"/>
  <c r="T2600" i="12"/>
  <c r="S2600" i="12"/>
  <c r="R2600" i="12"/>
  <c r="Q2600" i="12"/>
  <c r="P2600" i="12"/>
  <c r="O2600" i="12"/>
  <c r="N2600" i="12"/>
  <c r="X2599" i="12"/>
  <c r="U2599" i="12"/>
  <c r="T2599" i="12"/>
  <c r="S2599" i="12"/>
  <c r="R2599" i="12"/>
  <c r="Q2599" i="12"/>
  <c r="P2599" i="12"/>
  <c r="O2599" i="12"/>
  <c r="N2599" i="12"/>
  <c r="X2598" i="12"/>
  <c r="U2598" i="12"/>
  <c r="T2598" i="12"/>
  <c r="S2598" i="12"/>
  <c r="R2598" i="12"/>
  <c r="Q2598" i="12"/>
  <c r="P2598" i="12"/>
  <c r="O2598" i="12"/>
  <c r="N2598" i="12"/>
  <c r="X2597" i="12"/>
  <c r="U2597" i="12"/>
  <c r="T2597" i="12"/>
  <c r="S2597" i="12"/>
  <c r="R2597" i="12"/>
  <c r="Q2597" i="12"/>
  <c r="P2597" i="12"/>
  <c r="O2597" i="12"/>
  <c r="N2597" i="12"/>
  <c r="X2596" i="12"/>
  <c r="U2596" i="12"/>
  <c r="T2596" i="12"/>
  <c r="S2596" i="12"/>
  <c r="R2596" i="12"/>
  <c r="Q2596" i="12"/>
  <c r="P2596" i="12"/>
  <c r="O2596" i="12"/>
  <c r="N2596" i="12"/>
  <c r="X2595" i="12"/>
  <c r="U2595" i="12"/>
  <c r="T2595" i="12"/>
  <c r="S2595" i="12"/>
  <c r="R2595" i="12"/>
  <c r="Q2595" i="12"/>
  <c r="P2595" i="12"/>
  <c r="O2595" i="12"/>
  <c r="N2595" i="12"/>
  <c r="X2594" i="12"/>
  <c r="U2594" i="12"/>
  <c r="T2594" i="12"/>
  <c r="S2594" i="12"/>
  <c r="R2594" i="12"/>
  <c r="Q2594" i="12"/>
  <c r="P2594" i="12"/>
  <c r="O2594" i="12"/>
  <c r="N2594" i="12"/>
  <c r="X2593" i="12"/>
  <c r="U2593" i="12"/>
  <c r="T2593" i="12"/>
  <c r="S2593" i="12"/>
  <c r="R2593" i="12"/>
  <c r="Q2593" i="12"/>
  <c r="P2593" i="12"/>
  <c r="O2593" i="12"/>
  <c r="N2593" i="12"/>
  <c r="X2592" i="12"/>
  <c r="U2592" i="12"/>
  <c r="T2592" i="12"/>
  <c r="S2592" i="12"/>
  <c r="R2592" i="12"/>
  <c r="Q2592" i="12"/>
  <c r="P2592" i="12"/>
  <c r="O2592" i="12"/>
  <c r="N2592" i="12"/>
  <c r="X2591" i="12"/>
  <c r="U2591" i="12"/>
  <c r="T2591" i="12"/>
  <c r="S2591" i="12"/>
  <c r="R2591" i="12"/>
  <c r="Q2591" i="12"/>
  <c r="P2591" i="12"/>
  <c r="O2591" i="12"/>
  <c r="N2591" i="12"/>
  <c r="X2590" i="12"/>
  <c r="U2590" i="12"/>
  <c r="T2590" i="12"/>
  <c r="S2590" i="12"/>
  <c r="R2590" i="12"/>
  <c r="Q2590" i="12"/>
  <c r="P2590" i="12"/>
  <c r="O2590" i="12"/>
  <c r="N2590" i="12"/>
  <c r="X2589" i="12"/>
  <c r="U2589" i="12"/>
  <c r="T2589" i="12"/>
  <c r="S2589" i="12"/>
  <c r="R2589" i="12"/>
  <c r="Q2589" i="12"/>
  <c r="P2589" i="12"/>
  <c r="O2589" i="12"/>
  <c r="N2589" i="12"/>
  <c r="X2588" i="12"/>
  <c r="U2588" i="12"/>
  <c r="T2588" i="12"/>
  <c r="S2588" i="12"/>
  <c r="R2588" i="12"/>
  <c r="Q2588" i="12"/>
  <c r="P2588" i="12"/>
  <c r="O2588" i="12"/>
  <c r="N2588" i="12"/>
  <c r="X2587" i="12"/>
  <c r="U2587" i="12"/>
  <c r="T2587" i="12"/>
  <c r="S2587" i="12"/>
  <c r="R2587" i="12"/>
  <c r="Q2587" i="12"/>
  <c r="P2587" i="12"/>
  <c r="O2587" i="12"/>
  <c r="N2587" i="12"/>
  <c r="X2586" i="12"/>
  <c r="U2586" i="12"/>
  <c r="T2586" i="12"/>
  <c r="S2586" i="12"/>
  <c r="R2586" i="12"/>
  <c r="Q2586" i="12"/>
  <c r="P2586" i="12"/>
  <c r="O2586" i="12"/>
  <c r="N2586" i="12"/>
  <c r="X2585" i="12"/>
  <c r="U2585" i="12"/>
  <c r="T2585" i="12"/>
  <c r="S2585" i="12"/>
  <c r="R2585" i="12"/>
  <c r="Q2585" i="12"/>
  <c r="P2585" i="12"/>
  <c r="O2585" i="12"/>
  <c r="N2585" i="12"/>
  <c r="X2584" i="12"/>
  <c r="U2584" i="12"/>
  <c r="T2584" i="12"/>
  <c r="S2584" i="12"/>
  <c r="R2584" i="12"/>
  <c r="Q2584" i="12"/>
  <c r="P2584" i="12"/>
  <c r="O2584" i="12"/>
  <c r="N2584" i="12"/>
  <c r="X2583" i="12"/>
  <c r="U2583" i="12"/>
  <c r="T2583" i="12"/>
  <c r="S2583" i="12"/>
  <c r="R2583" i="12"/>
  <c r="Q2583" i="12"/>
  <c r="P2583" i="12"/>
  <c r="O2583" i="12"/>
  <c r="N2583" i="12"/>
  <c r="X2582" i="12"/>
  <c r="U2582" i="12"/>
  <c r="T2582" i="12"/>
  <c r="S2582" i="12"/>
  <c r="R2582" i="12"/>
  <c r="Q2582" i="12"/>
  <c r="P2582" i="12"/>
  <c r="O2582" i="12"/>
  <c r="N2582" i="12"/>
  <c r="X2581" i="12"/>
  <c r="U2581" i="12"/>
  <c r="T2581" i="12"/>
  <c r="S2581" i="12"/>
  <c r="R2581" i="12"/>
  <c r="Q2581" i="12"/>
  <c r="P2581" i="12"/>
  <c r="O2581" i="12"/>
  <c r="N2581" i="12"/>
  <c r="X2580" i="12"/>
  <c r="U2580" i="12"/>
  <c r="T2580" i="12"/>
  <c r="S2580" i="12"/>
  <c r="R2580" i="12"/>
  <c r="Q2580" i="12"/>
  <c r="P2580" i="12"/>
  <c r="O2580" i="12"/>
  <c r="N2580" i="12"/>
  <c r="X2579" i="12"/>
  <c r="U2579" i="12"/>
  <c r="T2579" i="12"/>
  <c r="S2579" i="12"/>
  <c r="R2579" i="12"/>
  <c r="Q2579" i="12"/>
  <c r="P2579" i="12"/>
  <c r="O2579" i="12"/>
  <c r="N2579" i="12"/>
  <c r="X2578" i="12"/>
  <c r="U2578" i="12"/>
  <c r="T2578" i="12"/>
  <c r="S2578" i="12"/>
  <c r="R2578" i="12"/>
  <c r="Q2578" i="12"/>
  <c r="P2578" i="12"/>
  <c r="O2578" i="12"/>
  <c r="N2578" i="12"/>
  <c r="X2577" i="12"/>
  <c r="U2577" i="12"/>
  <c r="T2577" i="12"/>
  <c r="S2577" i="12"/>
  <c r="R2577" i="12"/>
  <c r="Q2577" i="12"/>
  <c r="P2577" i="12"/>
  <c r="O2577" i="12"/>
  <c r="N2577" i="12"/>
  <c r="X2576" i="12"/>
  <c r="U2576" i="12"/>
  <c r="T2576" i="12"/>
  <c r="S2576" i="12"/>
  <c r="R2576" i="12"/>
  <c r="Q2576" i="12"/>
  <c r="P2576" i="12"/>
  <c r="O2576" i="12"/>
  <c r="N2576" i="12"/>
  <c r="X2575" i="12"/>
  <c r="U2575" i="12"/>
  <c r="T2575" i="12"/>
  <c r="S2575" i="12"/>
  <c r="R2575" i="12"/>
  <c r="Q2575" i="12"/>
  <c r="P2575" i="12"/>
  <c r="O2575" i="12"/>
  <c r="N2575" i="12"/>
  <c r="X2574" i="12"/>
  <c r="U2574" i="12"/>
  <c r="T2574" i="12"/>
  <c r="S2574" i="12"/>
  <c r="R2574" i="12"/>
  <c r="Q2574" i="12"/>
  <c r="P2574" i="12"/>
  <c r="O2574" i="12"/>
  <c r="N2574" i="12"/>
  <c r="X2573" i="12"/>
  <c r="U2573" i="12"/>
  <c r="T2573" i="12"/>
  <c r="S2573" i="12"/>
  <c r="R2573" i="12"/>
  <c r="Q2573" i="12"/>
  <c r="P2573" i="12"/>
  <c r="O2573" i="12"/>
  <c r="N2573" i="12"/>
  <c r="X2572" i="12"/>
  <c r="U2572" i="12"/>
  <c r="T2572" i="12"/>
  <c r="S2572" i="12"/>
  <c r="R2572" i="12"/>
  <c r="Q2572" i="12"/>
  <c r="P2572" i="12"/>
  <c r="O2572" i="12"/>
  <c r="N2572" i="12"/>
  <c r="X2571" i="12"/>
  <c r="U2571" i="12"/>
  <c r="T2571" i="12"/>
  <c r="S2571" i="12"/>
  <c r="R2571" i="12"/>
  <c r="Q2571" i="12"/>
  <c r="P2571" i="12"/>
  <c r="O2571" i="12"/>
  <c r="N2571" i="12"/>
  <c r="X2570" i="12"/>
  <c r="U2570" i="12"/>
  <c r="T2570" i="12"/>
  <c r="S2570" i="12"/>
  <c r="R2570" i="12"/>
  <c r="Q2570" i="12"/>
  <c r="P2570" i="12"/>
  <c r="O2570" i="12"/>
  <c r="N2570" i="12"/>
  <c r="X2569" i="12"/>
  <c r="U2569" i="12"/>
  <c r="T2569" i="12"/>
  <c r="S2569" i="12"/>
  <c r="R2569" i="12"/>
  <c r="Q2569" i="12"/>
  <c r="P2569" i="12"/>
  <c r="O2569" i="12"/>
  <c r="N2569" i="12"/>
  <c r="X2568" i="12"/>
  <c r="U2568" i="12"/>
  <c r="T2568" i="12"/>
  <c r="S2568" i="12"/>
  <c r="R2568" i="12"/>
  <c r="Q2568" i="12"/>
  <c r="P2568" i="12"/>
  <c r="O2568" i="12"/>
  <c r="N2568" i="12"/>
  <c r="X2567" i="12"/>
  <c r="U2567" i="12"/>
  <c r="T2567" i="12"/>
  <c r="S2567" i="12"/>
  <c r="R2567" i="12"/>
  <c r="Q2567" i="12"/>
  <c r="P2567" i="12"/>
  <c r="O2567" i="12"/>
  <c r="N2567" i="12"/>
  <c r="X2566" i="12"/>
  <c r="U2566" i="12"/>
  <c r="T2566" i="12"/>
  <c r="S2566" i="12"/>
  <c r="R2566" i="12"/>
  <c r="Q2566" i="12"/>
  <c r="P2566" i="12"/>
  <c r="O2566" i="12"/>
  <c r="N2566" i="12"/>
  <c r="X2565" i="12"/>
  <c r="U2565" i="12"/>
  <c r="T2565" i="12"/>
  <c r="S2565" i="12"/>
  <c r="R2565" i="12"/>
  <c r="Q2565" i="12"/>
  <c r="P2565" i="12"/>
  <c r="O2565" i="12"/>
  <c r="N2565" i="12"/>
  <c r="X2564" i="12"/>
  <c r="U2564" i="12"/>
  <c r="T2564" i="12"/>
  <c r="S2564" i="12"/>
  <c r="R2564" i="12"/>
  <c r="Q2564" i="12"/>
  <c r="P2564" i="12"/>
  <c r="O2564" i="12"/>
  <c r="N2564" i="12"/>
  <c r="X2563" i="12"/>
  <c r="U2563" i="12"/>
  <c r="T2563" i="12"/>
  <c r="S2563" i="12"/>
  <c r="R2563" i="12"/>
  <c r="Q2563" i="12"/>
  <c r="P2563" i="12"/>
  <c r="O2563" i="12"/>
  <c r="N2563" i="12"/>
  <c r="X2562" i="12"/>
  <c r="U2562" i="12"/>
  <c r="T2562" i="12"/>
  <c r="S2562" i="12"/>
  <c r="R2562" i="12"/>
  <c r="Q2562" i="12"/>
  <c r="P2562" i="12"/>
  <c r="O2562" i="12"/>
  <c r="N2562" i="12"/>
  <c r="X2561" i="12"/>
  <c r="U2561" i="12"/>
  <c r="T2561" i="12"/>
  <c r="S2561" i="12"/>
  <c r="R2561" i="12"/>
  <c r="Q2561" i="12"/>
  <c r="P2561" i="12"/>
  <c r="O2561" i="12"/>
  <c r="N2561" i="12"/>
  <c r="X2560" i="12"/>
  <c r="U2560" i="12"/>
  <c r="T2560" i="12"/>
  <c r="S2560" i="12"/>
  <c r="R2560" i="12"/>
  <c r="Q2560" i="12"/>
  <c r="P2560" i="12"/>
  <c r="O2560" i="12"/>
  <c r="N2560" i="12"/>
  <c r="X2559" i="12"/>
  <c r="U2559" i="12"/>
  <c r="T2559" i="12"/>
  <c r="S2559" i="12"/>
  <c r="R2559" i="12"/>
  <c r="Q2559" i="12"/>
  <c r="P2559" i="12"/>
  <c r="O2559" i="12"/>
  <c r="N2559" i="12"/>
  <c r="X2558" i="12"/>
  <c r="U2558" i="12"/>
  <c r="T2558" i="12"/>
  <c r="S2558" i="12"/>
  <c r="R2558" i="12"/>
  <c r="Q2558" i="12"/>
  <c r="P2558" i="12"/>
  <c r="O2558" i="12"/>
  <c r="N2558" i="12"/>
  <c r="X2557" i="12"/>
  <c r="U2557" i="12"/>
  <c r="T2557" i="12"/>
  <c r="S2557" i="12"/>
  <c r="R2557" i="12"/>
  <c r="Q2557" i="12"/>
  <c r="P2557" i="12"/>
  <c r="O2557" i="12"/>
  <c r="N2557" i="12"/>
  <c r="X2556" i="12"/>
  <c r="U2556" i="12"/>
  <c r="T2556" i="12"/>
  <c r="S2556" i="12"/>
  <c r="R2556" i="12"/>
  <c r="Q2556" i="12"/>
  <c r="P2556" i="12"/>
  <c r="O2556" i="12"/>
  <c r="N2556" i="12"/>
  <c r="X2555" i="12"/>
  <c r="U2555" i="12"/>
  <c r="T2555" i="12"/>
  <c r="S2555" i="12"/>
  <c r="R2555" i="12"/>
  <c r="Q2555" i="12"/>
  <c r="P2555" i="12"/>
  <c r="O2555" i="12"/>
  <c r="N2555" i="12"/>
  <c r="X2554" i="12"/>
  <c r="U2554" i="12"/>
  <c r="T2554" i="12"/>
  <c r="S2554" i="12"/>
  <c r="R2554" i="12"/>
  <c r="Q2554" i="12"/>
  <c r="P2554" i="12"/>
  <c r="O2554" i="12"/>
  <c r="N2554" i="12"/>
  <c r="X2553" i="12"/>
  <c r="U2553" i="12"/>
  <c r="T2553" i="12"/>
  <c r="S2553" i="12"/>
  <c r="R2553" i="12"/>
  <c r="Q2553" i="12"/>
  <c r="P2553" i="12"/>
  <c r="O2553" i="12"/>
  <c r="N2553" i="12"/>
  <c r="X2552" i="12"/>
  <c r="U2552" i="12"/>
  <c r="T2552" i="12"/>
  <c r="S2552" i="12"/>
  <c r="R2552" i="12"/>
  <c r="Q2552" i="12"/>
  <c r="P2552" i="12"/>
  <c r="O2552" i="12"/>
  <c r="N2552" i="12"/>
  <c r="X2551" i="12"/>
  <c r="U2551" i="12"/>
  <c r="T2551" i="12"/>
  <c r="S2551" i="12"/>
  <c r="R2551" i="12"/>
  <c r="Q2551" i="12"/>
  <c r="P2551" i="12"/>
  <c r="O2551" i="12"/>
  <c r="N2551" i="12"/>
  <c r="X2550" i="12"/>
  <c r="U2550" i="12"/>
  <c r="T2550" i="12"/>
  <c r="S2550" i="12"/>
  <c r="R2550" i="12"/>
  <c r="Q2550" i="12"/>
  <c r="P2550" i="12"/>
  <c r="O2550" i="12"/>
  <c r="N2550" i="12"/>
  <c r="X2549" i="12"/>
  <c r="U2549" i="12"/>
  <c r="T2549" i="12"/>
  <c r="S2549" i="12"/>
  <c r="R2549" i="12"/>
  <c r="Q2549" i="12"/>
  <c r="P2549" i="12"/>
  <c r="O2549" i="12"/>
  <c r="N2549" i="12"/>
  <c r="X2548" i="12"/>
  <c r="U2548" i="12"/>
  <c r="T2548" i="12"/>
  <c r="S2548" i="12"/>
  <c r="R2548" i="12"/>
  <c r="Q2548" i="12"/>
  <c r="P2548" i="12"/>
  <c r="O2548" i="12"/>
  <c r="N2548" i="12"/>
  <c r="X2547" i="12"/>
  <c r="U2547" i="12"/>
  <c r="T2547" i="12"/>
  <c r="S2547" i="12"/>
  <c r="R2547" i="12"/>
  <c r="Q2547" i="12"/>
  <c r="P2547" i="12"/>
  <c r="O2547" i="12"/>
  <c r="N2547" i="12"/>
  <c r="X2546" i="12"/>
  <c r="U2546" i="12"/>
  <c r="T2546" i="12"/>
  <c r="S2546" i="12"/>
  <c r="R2546" i="12"/>
  <c r="Q2546" i="12"/>
  <c r="P2546" i="12"/>
  <c r="O2546" i="12"/>
  <c r="N2546" i="12"/>
  <c r="X2545" i="12"/>
  <c r="U2545" i="12"/>
  <c r="T2545" i="12"/>
  <c r="S2545" i="12"/>
  <c r="R2545" i="12"/>
  <c r="Q2545" i="12"/>
  <c r="P2545" i="12"/>
  <c r="O2545" i="12"/>
  <c r="N2545" i="12"/>
  <c r="X2544" i="12"/>
  <c r="U2544" i="12"/>
  <c r="T2544" i="12"/>
  <c r="S2544" i="12"/>
  <c r="R2544" i="12"/>
  <c r="Q2544" i="12"/>
  <c r="P2544" i="12"/>
  <c r="O2544" i="12"/>
  <c r="N2544" i="12"/>
  <c r="X2543" i="12"/>
  <c r="U2543" i="12"/>
  <c r="T2543" i="12"/>
  <c r="S2543" i="12"/>
  <c r="R2543" i="12"/>
  <c r="Q2543" i="12"/>
  <c r="P2543" i="12"/>
  <c r="O2543" i="12"/>
  <c r="N2543" i="12"/>
  <c r="X2542" i="12"/>
  <c r="U2542" i="12"/>
  <c r="T2542" i="12"/>
  <c r="S2542" i="12"/>
  <c r="R2542" i="12"/>
  <c r="Q2542" i="12"/>
  <c r="P2542" i="12"/>
  <c r="O2542" i="12"/>
  <c r="N2542" i="12"/>
  <c r="X2541" i="12"/>
  <c r="U2541" i="12"/>
  <c r="T2541" i="12"/>
  <c r="S2541" i="12"/>
  <c r="R2541" i="12"/>
  <c r="Q2541" i="12"/>
  <c r="P2541" i="12"/>
  <c r="O2541" i="12"/>
  <c r="N2541" i="12"/>
  <c r="X2540" i="12"/>
  <c r="U2540" i="12"/>
  <c r="T2540" i="12"/>
  <c r="S2540" i="12"/>
  <c r="R2540" i="12"/>
  <c r="Q2540" i="12"/>
  <c r="P2540" i="12"/>
  <c r="O2540" i="12"/>
  <c r="N2540" i="12"/>
  <c r="X2539" i="12"/>
  <c r="U2539" i="12"/>
  <c r="T2539" i="12"/>
  <c r="S2539" i="12"/>
  <c r="R2539" i="12"/>
  <c r="Q2539" i="12"/>
  <c r="P2539" i="12"/>
  <c r="O2539" i="12"/>
  <c r="N2539" i="12"/>
  <c r="X2538" i="12"/>
  <c r="U2538" i="12"/>
  <c r="T2538" i="12"/>
  <c r="S2538" i="12"/>
  <c r="R2538" i="12"/>
  <c r="Q2538" i="12"/>
  <c r="P2538" i="12"/>
  <c r="O2538" i="12"/>
  <c r="N2538" i="12"/>
  <c r="X2537" i="12"/>
  <c r="U2537" i="12"/>
  <c r="T2537" i="12"/>
  <c r="S2537" i="12"/>
  <c r="R2537" i="12"/>
  <c r="Q2537" i="12"/>
  <c r="P2537" i="12"/>
  <c r="O2537" i="12"/>
  <c r="N2537" i="12"/>
  <c r="X2536" i="12"/>
  <c r="U2536" i="12"/>
  <c r="T2536" i="12"/>
  <c r="S2536" i="12"/>
  <c r="R2536" i="12"/>
  <c r="Q2536" i="12"/>
  <c r="P2536" i="12"/>
  <c r="O2536" i="12"/>
  <c r="N2536" i="12"/>
  <c r="X2535" i="12"/>
  <c r="U2535" i="12"/>
  <c r="T2535" i="12"/>
  <c r="S2535" i="12"/>
  <c r="R2535" i="12"/>
  <c r="Q2535" i="12"/>
  <c r="P2535" i="12"/>
  <c r="O2535" i="12"/>
  <c r="N2535" i="12"/>
  <c r="X2534" i="12"/>
  <c r="U2534" i="12"/>
  <c r="T2534" i="12"/>
  <c r="S2534" i="12"/>
  <c r="R2534" i="12"/>
  <c r="Q2534" i="12"/>
  <c r="P2534" i="12"/>
  <c r="O2534" i="12"/>
  <c r="N2534" i="12"/>
  <c r="X2533" i="12"/>
  <c r="U2533" i="12"/>
  <c r="T2533" i="12"/>
  <c r="S2533" i="12"/>
  <c r="R2533" i="12"/>
  <c r="Q2533" i="12"/>
  <c r="P2533" i="12"/>
  <c r="O2533" i="12"/>
  <c r="N2533" i="12"/>
  <c r="X2532" i="12"/>
  <c r="U2532" i="12"/>
  <c r="T2532" i="12"/>
  <c r="S2532" i="12"/>
  <c r="R2532" i="12"/>
  <c r="Q2532" i="12"/>
  <c r="P2532" i="12"/>
  <c r="O2532" i="12"/>
  <c r="N2532" i="12"/>
  <c r="X2531" i="12"/>
  <c r="U2531" i="12"/>
  <c r="T2531" i="12"/>
  <c r="S2531" i="12"/>
  <c r="R2531" i="12"/>
  <c r="Q2531" i="12"/>
  <c r="P2531" i="12"/>
  <c r="O2531" i="12"/>
  <c r="N2531" i="12"/>
  <c r="X2530" i="12"/>
  <c r="U2530" i="12"/>
  <c r="T2530" i="12"/>
  <c r="S2530" i="12"/>
  <c r="R2530" i="12"/>
  <c r="Q2530" i="12"/>
  <c r="P2530" i="12"/>
  <c r="O2530" i="12"/>
  <c r="N2530" i="12"/>
  <c r="X2529" i="12"/>
  <c r="U2529" i="12"/>
  <c r="T2529" i="12"/>
  <c r="S2529" i="12"/>
  <c r="R2529" i="12"/>
  <c r="Q2529" i="12"/>
  <c r="P2529" i="12"/>
  <c r="O2529" i="12"/>
  <c r="N2529" i="12"/>
  <c r="X2528" i="12"/>
  <c r="U2528" i="12"/>
  <c r="T2528" i="12"/>
  <c r="S2528" i="12"/>
  <c r="R2528" i="12"/>
  <c r="Q2528" i="12"/>
  <c r="P2528" i="12"/>
  <c r="O2528" i="12"/>
  <c r="N2528" i="12"/>
  <c r="X2527" i="12"/>
  <c r="U2527" i="12"/>
  <c r="T2527" i="12"/>
  <c r="S2527" i="12"/>
  <c r="R2527" i="12"/>
  <c r="Q2527" i="12"/>
  <c r="P2527" i="12"/>
  <c r="O2527" i="12"/>
  <c r="N2527" i="12"/>
  <c r="X2526" i="12"/>
  <c r="U2526" i="12"/>
  <c r="T2526" i="12"/>
  <c r="S2526" i="12"/>
  <c r="R2526" i="12"/>
  <c r="Q2526" i="12"/>
  <c r="P2526" i="12"/>
  <c r="O2526" i="12"/>
  <c r="N2526" i="12"/>
  <c r="X2525" i="12"/>
  <c r="U2525" i="12"/>
  <c r="T2525" i="12"/>
  <c r="S2525" i="12"/>
  <c r="R2525" i="12"/>
  <c r="Q2525" i="12"/>
  <c r="P2525" i="12"/>
  <c r="O2525" i="12"/>
  <c r="N2525" i="12"/>
  <c r="X2524" i="12"/>
  <c r="U2524" i="12"/>
  <c r="T2524" i="12"/>
  <c r="S2524" i="12"/>
  <c r="R2524" i="12"/>
  <c r="Q2524" i="12"/>
  <c r="P2524" i="12"/>
  <c r="O2524" i="12"/>
  <c r="N2524" i="12"/>
  <c r="X2523" i="12"/>
  <c r="U2523" i="12"/>
  <c r="T2523" i="12"/>
  <c r="S2523" i="12"/>
  <c r="R2523" i="12"/>
  <c r="Q2523" i="12"/>
  <c r="P2523" i="12"/>
  <c r="O2523" i="12"/>
  <c r="N2523" i="12"/>
  <c r="X2522" i="12"/>
  <c r="U2522" i="12"/>
  <c r="T2522" i="12"/>
  <c r="S2522" i="12"/>
  <c r="R2522" i="12"/>
  <c r="Q2522" i="12"/>
  <c r="P2522" i="12"/>
  <c r="O2522" i="12"/>
  <c r="N2522" i="12"/>
  <c r="X2521" i="12"/>
  <c r="U2521" i="12"/>
  <c r="T2521" i="12"/>
  <c r="S2521" i="12"/>
  <c r="R2521" i="12"/>
  <c r="Q2521" i="12"/>
  <c r="P2521" i="12"/>
  <c r="O2521" i="12"/>
  <c r="N2521" i="12"/>
  <c r="X2520" i="12"/>
  <c r="U2520" i="12"/>
  <c r="T2520" i="12"/>
  <c r="S2520" i="12"/>
  <c r="R2520" i="12"/>
  <c r="Q2520" i="12"/>
  <c r="P2520" i="12"/>
  <c r="O2520" i="12"/>
  <c r="N2520" i="12"/>
  <c r="X2519" i="12"/>
  <c r="U2519" i="12"/>
  <c r="T2519" i="12"/>
  <c r="S2519" i="12"/>
  <c r="R2519" i="12"/>
  <c r="Q2519" i="12"/>
  <c r="P2519" i="12"/>
  <c r="O2519" i="12"/>
  <c r="N2519" i="12"/>
  <c r="X2518" i="12"/>
  <c r="U2518" i="12"/>
  <c r="T2518" i="12"/>
  <c r="S2518" i="12"/>
  <c r="R2518" i="12"/>
  <c r="Q2518" i="12"/>
  <c r="P2518" i="12"/>
  <c r="O2518" i="12"/>
  <c r="N2518" i="12"/>
  <c r="X2517" i="12"/>
  <c r="U2517" i="12"/>
  <c r="T2517" i="12"/>
  <c r="S2517" i="12"/>
  <c r="R2517" i="12"/>
  <c r="Q2517" i="12"/>
  <c r="P2517" i="12"/>
  <c r="O2517" i="12"/>
  <c r="N2517" i="12"/>
  <c r="X2516" i="12"/>
  <c r="U2516" i="12"/>
  <c r="T2516" i="12"/>
  <c r="S2516" i="12"/>
  <c r="R2516" i="12"/>
  <c r="Q2516" i="12"/>
  <c r="P2516" i="12"/>
  <c r="O2516" i="12"/>
  <c r="N2516" i="12"/>
  <c r="X2515" i="12"/>
  <c r="U2515" i="12"/>
  <c r="T2515" i="12"/>
  <c r="S2515" i="12"/>
  <c r="R2515" i="12"/>
  <c r="Q2515" i="12"/>
  <c r="P2515" i="12"/>
  <c r="O2515" i="12"/>
  <c r="N2515" i="12"/>
  <c r="X2514" i="12"/>
  <c r="U2514" i="12"/>
  <c r="T2514" i="12"/>
  <c r="S2514" i="12"/>
  <c r="R2514" i="12"/>
  <c r="Q2514" i="12"/>
  <c r="P2514" i="12"/>
  <c r="O2514" i="12"/>
  <c r="N2514" i="12"/>
  <c r="X2513" i="12"/>
  <c r="U2513" i="12"/>
  <c r="T2513" i="12"/>
  <c r="S2513" i="12"/>
  <c r="R2513" i="12"/>
  <c r="Q2513" i="12"/>
  <c r="P2513" i="12"/>
  <c r="O2513" i="12"/>
  <c r="N2513" i="12"/>
  <c r="X2512" i="12"/>
  <c r="U2512" i="12"/>
  <c r="T2512" i="12"/>
  <c r="S2512" i="12"/>
  <c r="R2512" i="12"/>
  <c r="Q2512" i="12"/>
  <c r="P2512" i="12"/>
  <c r="O2512" i="12"/>
  <c r="N2512" i="12"/>
  <c r="X2511" i="12"/>
  <c r="U2511" i="12"/>
  <c r="T2511" i="12"/>
  <c r="S2511" i="12"/>
  <c r="R2511" i="12"/>
  <c r="Q2511" i="12"/>
  <c r="P2511" i="12"/>
  <c r="O2511" i="12"/>
  <c r="N2511" i="12"/>
  <c r="X2510" i="12"/>
  <c r="U2510" i="12"/>
  <c r="T2510" i="12"/>
  <c r="S2510" i="12"/>
  <c r="R2510" i="12"/>
  <c r="Q2510" i="12"/>
  <c r="P2510" i="12"/>
  <c r="O2510" i="12"/>
  <c r="N2510" i="12"/>
  <c r="X2509" i="12"/>
  <c r="U2509" i="12"/>
  <c r="T2509" i="12"/>
  <c r="S2509" i="12"/>
  <c r="R2509" i="12"/>
  <c r="Q2509" i="12"/>
  <c r="P2509" i="12"/>
  <c r="O2509" i="12"/>
  <c r="N2509" i="12"/>
  <c r="X2508" i="12"/>
  <c r="U2508" i="12"/>
  <c r="T2508" i="12"/>
  <c r="S2508" i="12"/>
  <c r="R2508" i="12"/>
  <c r="Q2508" i="12"/>
  <c r="P2508" i="12"/>
  <c r="O2508" i="12"/>
  <c r="N2508" i="12"/>
  <c r="X2507" i="12"/>
  <c r="U2507" i="12"/>
  <c r="T2507" i="12"/>
  <c r="S2507" i="12"/>
  <c r="R2507" i="12"/>
  <c r="Q2507" i="12"/>
  <c r="P2507" i="12"/>
  <c r="O2507" i="12"/>
  <c r="N2507" i="12"/>
  <c r="X2506" i="12"/>
  <c r="U2506" i="12"/>
  <c r="T2506" i="12"/>
  <c r="S2506" i="12"/>
  <c r="R2506" i="12"/>
  <c r="Q2506" i="12"/>
  <c r="P2506" i="12"/>
  <c r="O2506" i="12"/>
  <c r="N2506" i="12"/>
  <c r="X2505" i="12"/>
  <c r="U2505" i="12"/>
  <c r="T2505" i="12"/>
  <c r="S2505" i="12"/>
  <c r="R2505" i="12"/>
  <c r="Q2505" i="12"/>
  <c r="P2505" i="12"/>
  <c r="O2505" i="12"/>
  <c r="N2505" i="12"/>
  <c r="X2504" i="12"/>
  <c r="U2504" i="12"/>
  <c r="T2504" i="12"/>
  <c r="S2504" i="12"/>
  <c r="R2504" i="12"/>
  <c r="Q2504" i="12"/>
  <c r="P2504" i="12"/>
  <c r="O2504" i="12"/>
  <c r="N2504" i="12"/>
  <c r="X2503" i="12"/>
  <c r="U2503" i="12"/>
  <c r="T2503" i="12"/>
  <c r="S2503" i="12"/>
  <c r="R2503" i="12"/>
  <c r="Q2503" i="12"/>
  <c r="P2503" i="12"/>
  <c r="O2503" i="12"/>
  <c r="N2503" i="12"/>
  <c r="X2502" i="12"/>
  <c r="U2502" i="12"/>
  <c r="T2502" i="12"/>
  <c r="S2502" i="12"/>
  <c r="R2502" i="12"/>
  <c r="Q2502" i="12"/>
  <c r="P2502" i="12"/>
  <c r="O2502" i="12"/>
  <c r="N2502" i="12"/>
  <c r="X2501" i="12"/>
  <c r="U2501" i="12"/>
  <c r="T2501" i="12"/>
  <c r="S2501" i="12"/>
  <c r="R2501" i="12"/>
  <c r="Q2501" i="12"/>
  <c r="P2501" i="12"/>
  <c r="O2501" i="12"/>
  <c r="N2501" i="12"/>
  <c r="X2500" i="12"/>
  <c r="U2500" i="12"/>
  <c r="T2500" i="12"/>
  <c r="S2500" i="12"/>
  <c r="R2500" i="12"/>
  <c r="Q2500" i="12"/>
  <c r="P2500" i="12"/>
  <c r="O2500" i="12"/>
  <c r="N2500" i="12"/>
  <c r="X2499" i="12"/>
  <c r="U2499" i="12"/>
  <c r="T2499" i="12"/>
  <c r="S2499" i="12"/>
  <c r="R2499" i="12"/>
  <c r="Q2499" i="12"/>
  <c r="P2499" i="12"/>
  <c r="O2499" i="12"/>
  <c r="N2499" i="12"/>
  <c r="X2498" i="12"/>
  <c r="U2498" i="12"/>
  <c r="T2498" i="12"/>
  <c r="S2498" i="12"/>
  <c r="R2498" i="12"/>
  <c r="Q2498" i="12"/>
  <c r="P2498" i="12"/>
  <c r="O2498" i="12"/>
  <c r="N2498" i="12"/>
  <c r="X2497" i="12"/>
  <c r="U2497" i="12"/>
  <c r="T2497" i="12"/>
  <c r="S2497" i="12"/>
  <c r="R2497" i="12"/>
  <c r="Q2497" i="12"/>
  <c r="P2497" i="12"/>
  <c r="O2497" i="12"/>
  <c r="N2497" i="12"/>
  <c r="X2496" i="12"/>
  <c r="U2496" i="12"/>
  <c r="T2496" i="12"/>
  <c r="S2496" i="12"/>
  <c r="R2496" i="12"/>
  <c r="Q2496" i="12"/>
  <c r="P2496" i="12"/>
  <c r="O2496" i="12"/>
  <c r="N2496" i="12"/>
  <c r="X2495" i="12"/>
  <c r="U2495" i="12"/>
  <c r="T2495" i="12"/>
  <c r="S2495" i="12"/>
  <c r="R2495" i="12"/>
  <c r="Q2495" i="12"/>
  <c r="P2495" i="12"/>
  <c r="O2495" i="12"/>
  <c r="N2495" i="12"/>
  <c r="X2494" i="12"/>
  <c r="U2494" i="12"/>
  <c r="T2494" i="12"/>
  <c r="S2494" i="12"/>
  <c r="R2494" i="12"/>
  <c r="Q2494" i="12"/>
  <c r="P2494" i="12"/>
  <c r="O2494" i="12"/>
  <c r="N2494" i="12"/>
  <c r="X2493" i="12"/>
  <c r="U2493" i="12"/>
  <c r="T2493" i="12"/>
  <c r="S2493" i="12"/>
  <c r="R2493" i="12"/>
  <c r="Q2493" i="12"/>
  <c r="P2493" i="12"/>
  <c r="O2493" i="12"/>
  <c r="N2493" i="12"/>
  <c r="X2492" i="12"/>
  <c r="U2492" i="12"/>
  <c r="T2492" i="12"/>
  <c r="S2492" i="12"/>
  <c r="R2492" i="12"/>
  <c r="Q2492" i="12"/>
  <c r="P2492" i="12"/>
  <c r="O2492" i="12"/>
  <c r="N2492" i="12"/>
  <c r="X2491" i="12"/>
  <c r="U2491" i="12"/>
  <c r="T2491" i="12"/>
  <c r="S2491" i="12"/>
  <c r="R2491" i="12"/>
  <c r="Q2491" i="12"/>
  <c r="P2491" i="12"/>
  <c r="O2491" i="12"/>
  <c r="N2491" i="12"/>
  <c r="X2490" i="12"/>
  <c r="U2490" i="12"/>
  <c r="T2490" i="12"/>
  <c r="S2490" i="12"/>
  <c r="R2490" i="12"/>
  <c r="Q2490" i="12"/>
  <c r="P2490" i="12"/>
  <c r="O2490" i="12"/>
  <c r="N2490" i="12"/>
  <c r="X2489" i="12"/>
  <c r="U2489" i="12"/>
  <c r="T2489" i="12"/>
  <c r="S2489" i="12"/>
  <c r="R2489" i="12"/>
  <c r="Q2489" i="12"/>
  <c r="P2489" i="12"/>
  <c r="O2489" i="12"/>
  <c r="N2489" i="12"/>
  <c r="X2488" i="12"/>
  <c r="U2488" i="12"/>
  <c r="T2488" i="12"/>
  <c r="S2488" i="12"/>
  <c r="R2488" i="12"/>
  <c r="Q2488" i="12"/>
  <c r="P2488" i="12"/>
  <c r="O2488" i="12"/>
  <c r="N2488" i="12"/>
  <c r="X2487" i="12"/>
  <c r="U2487" i="12"/>
  <c r="T2487" i="12"/>
  <c r="S2487" i="12"/>
  <c r="R2487" i="12"/>
  <c r="Q2487" i="12"/>
  <c r="P2487" i="12"/>
  <c r="O2487" i="12"/>
  <c r="N2487" i="12"/>
  <c r="X2486" i="12"/>
  <c r="U2486" i="12"/>
  <c r="T2486" i="12"/>
  <c r="S2486" i="12"/>
  <c r="R2486" i="12"/>
  <c r="Q2486" i="12"/>
  <c r="P2486" i="12"/>
  <c r="O2486" i="12"/>
  <c r="N2486" i="12"/>
  <c r="X2485" i="12"/>
  <c r="U2485" i="12"/>
  <c r="T2485" i="12"/>
  <c r="S2485" i="12"/>
  <c r="R2485" i="12"/>
  <c r="Q2485" i="12"/>
  <c r="P2485" i="12"/>
  <c r="O2485" i="12"/>
  <c r="N2485" i="12"/>
  <c r="X2484" i="12"/>
  <c r="U2484" i="12"/>
  <c r="T2484" i="12"/>
  <c r="S2484" i="12"/>
  <c r="R2484" i="12"/>
  <c r="Q2484" i="12"/>
  <c r="P2484" i="12"/>
  <c r="O2484" i="12"/>
  <c r="N2484" i="12"/>
  <c r="X2483" i="12"/>
  <c r="U2483" i="12"/>
  <c r="T2483" i="12"/>
  <c r="S2483" i="12"/>
  <c r="R2483" i="12"/>
  <c r="Q2483" i="12"/>
  <c r="P2483" i="12"/>
  <c r="O2483" i="12"/>
  <c r="N2483" i="12"/>
  <c r="X2482" i="12"/>
  <c r="U2482" i="12"/>
  <c r="T2482" i="12"/>
  <c r="S2482" i="12"/>
  <c r="R2482" i="12"/>
  <c r="Q2482" i="12"/>
  <c r="P2482" i="12"/>
  <c r="O2482" i="12"/>
  <c r="N2482" i="12"/>
  <c r="X2481" i="12"/>
  <c r="U2481" i="12"/>
  <c r="T2481" i="12"/>
  <c r="S2481" i="12"/>
  <c r="R2481" i="12"/>
  <c r="Q2481" i="12"/>
  <c r="P2481" i="12"/>
  <c r="O2481" i="12"/>
  <c r="N2481" i="12"/>
  <c r="X2480" i="12"/>
  <c r="U2480" i="12"/>
  <c r="T2480" i="12"/>
  <c r="S2480" i="12"/>
  <c r="R2480" i="12"/>
  <c r="Q2480" i="12"/>
  <c r="P2480" i="12"/>
  <c r="O2480" i="12"/>
  <c r="N2480" i="12"/>
  <c r="X2479" i="12"/>
  <c r="U2479" i="12"/>
  <c r="T2479" i="12"/>
  <c r="S2479" i="12"/>
  <c r="R2479" i="12"/>
  <c r="Q2479" i="12"/>
  <c r="P2479" i="12"/>
  <c r="O2479" i="12"/>
  <c r="N2479" i="12"/>
  <c r="X2478" i="12"/>
  <c r="U2478" i="12"/>
  <c r="T2478" i="12"/>
  <c r="S2478" i="12"/>
  <c r="R2478" i="12"/>
  <c r="Q2478" i="12"/>
  <c r="P2478" i="12"/>
  <c r="O2478" i="12"/>
  <c r="N2478" i="12"/>
  <c r="X2477" i="12"/>
  <c r="U2477" i="12"/>
  <c r="T2477" i="12"/>
  <c r="S2477" i="12"/>
  <c r="R2477" i="12"/>
  <c r="Q2477" i="12"/>
  <c r="P2477" i="12"/>
  <c r="O2477" i="12"/>
  <c r="N2477" i="12"/>
  <c r="X2476" i="12"/>
  <c r="U2476" i="12"/>
  <c r="T2476" i="12"/>
  <c r="S2476" i="12"/>
  <c r="R2476" i="12"/>
  <c r="Q2476" i="12"/>
  <c r="P2476" i="12"/>
  <c r="O2476" i="12"/>
  <c r="N2476" i="12"/>
  <c r="X2475" i="12"/>
  <c r="U2475" i="12"/>
  <c r="T2475" i="12"/>
  <c r="S2475" i="12"/>
  <c r="R2475" i="12"/>
  <c r="Q2475" i="12"/>
  <c r="P2475" i="12"/>
  <c r="O2475" i="12"/>
  <c r="N2475" i="12"/>
  <c r="X2474" i="12"/>
  <c r="U2474" i="12"/>
  <c r="T2474" i="12"/>
  <c r="S2474" i="12"/>
  <c r="R2474" i="12"/>
  <c r="Q2474" i="12"/>
  <c r="P2474" i="12"/>
  <c r="O2474" i="12"/>
  <c r="N2474" i="12"/>
  <c r="X2473" i="12"/>
  <c r="U2473" i="12"/>
  <c r="T2473" i="12"/>
  <c r="S2473" i="12"/>
  <c r="R2473" i="12"/>
  <c r="Q2473" i="12"/>
  <c r="P2473" i="12"/>
  <c r="O2473" i="12"/>
  <c r="N2473" i="12"/>
  <c r="X2472" i="12"/>
  <c r="U2472" i="12"/>
  <c r="T2472" i="12"/>
  <c r="S2472" i="12"/>
  <c r="R2472" i="12"/>
  <c r="Q2472" i="12"/>
  <c r="P2472" i="12"/>
  <c r="O2472" i="12"/>
  <c r="N2472" i="12"/>
  <c r="X2471" i="12"/>
  <c r="U2471" i="12"/>
  <c r="T2471" i="12"/>
  <c r="S2471" i="12"/>
  <c r="R2471" i="12"/>
  <c r="Q2471" i="12"/>
  <c r="P2471" i="12"/>
  <c r="O2471" i="12"/>
  <c r="N2471" i="12"/>
  <c r="X2470" i="12"/>
  <c r="U2470" i="12"/>
  <c r="T2470" i="12"/>
  <c r="S2470" i="12"/>
  <c r="R2470" i="12"/>
  <c r="Q2470" i="12"/>
  <c r="P2470" i="12"/>
  <c r="O2470" i="12"/>
  <c r="N2470" i="12"/>
  <c r="X2469" i="12"/>
  <c r="U2469" i="12"/>
  <c r="T2469" i="12"/>
  <c r="S2469" i="12"/>
  <c r="R2469" i="12"/>
  <c r="Q2469" i="12"/>
  <c r="P2469" i="12"/>
  <c r="O2469" i="12"/>
  <c r="N2469" i="12"/>
  <c r="X2468" i="12"/>
  <c r="U2468" i="12"/>
  <c r="T2468" i="12"/>
  <c r="S2468" i="12"/>
  <c r="R2468" i="12"/>
  <c r="Q2468" i="12"/>
  <c r="P2468" i="12"/>
  <c r="O2468" i="12"/>
  <c r="N2468" i="12"/>
  <c r="X2467" i="12"/>
  <c r="U2467" i="12"/>
  <c r="T2467" i="12"/>
  <c r="S2467" i="12"/>
  <c r="R2467" i="12"/>
  <c r="Q2467" i="12"/>
  <c r="P2467" i="12"/>
  <c r="O2467" i="12"/>
  <c r="N2467" i="12"/>
  <c r="X2466" i="12"/>
  <c r="U2466" i="12"/>
  <c r="T2466" i="12"/>
  <c r="S2466" i="12"/>
  <c r="R2466" i="12"/>
  <c r="Q2466" i="12"/>
  <c r="P2466" i="12"/>
  <c r="O2466" i="12"/>
  <c r="N2466" i="12"/>
  <c r="X2465" i="12"/>
  <c r="U2465" i="12"/>
  <c r="T2465" i="12"/>
  <c r="S2465" i="12"/>
  <c r="R2465" i="12"/>
  <c r="Q2465" i="12"/>
  <c r="P2465" i="12"/>
  <c r="O2465" i="12"/>
  <c r="N2465" i="12"/>
  <c r="X2464" i="12"/>
  <c r="U2464" i="12"/>
  <c r="T2464" i="12"/>
  <c r="S2464" i="12"/>
  <c r="R2464" i="12"/>
  <c r="Q2464" i="12"/>
  <c r="P2464" i="12"/>
  <c r="O2464" i="12"/>
  <c r="N2464" i="12"/>
  <c r="X2463" i="12"/>
  <c r="U2463" i="12"/>
  <c r="T2463" i="12"/>
  <c r="S2463" i="12"/>
  <c r="R2463" i="12"/>
  <c r="Q2463" i="12"/>
  <c r="P2463" i="12"/>
  <c r="O2463" i="12"/>
  <c r="N2463" i="12"/>
  <c r="X2462" i="12"/>
  <c r="U2462" i="12"/>
  <c r="T2462" i="12"/>
  <c r="S2462" i="12"/>
  <c r="R2462" i="12"/>
  <c r="Q2462" i="12"/>
  <c r="P2462" i="12"/>
  <c r="O2462" i="12"/>
  <c r="N2462" i="12"/>
  <c r="X2461" i="12"/>
  <c r="U2461" i="12"/>
  <c r="T2461" i="12"/>
  <c r="S2461" i="12"/>
  <c r="R2461" i="12"/>
  <c r="Q2461" i="12"/>
  <c r="P2461" i="12"/>
  <c r="O2461" i="12"/>
  <c r="N2461" i="12"/>
  <c r="X2460" i="12"/>
  <c r="U2460" i="12"/>
  <c r="T2460" i="12"/>
  <c r="S2460" i="12"/>
  <c r="R2460" i="12"/>
  <c r="Q2460" i="12"/>
  <c r="P2460" i="12"/>
  <c r="O2460" i="12"/>
  <c r="N2460" i="12"/>
  <c r="X2459" i="12"/>
  <c r="U2459" i="12"/>
  <c r="T2459" i="12"/>
  <c r="S2459" i="12"/>
  <c r="R2459" i="12"/>
  <c r="Q2459" i="12"/>
  <c r="P2459" i="12"/>
  <c r="O2459" i="12"/>
  <c r="N2459" i="12"/>
  <c r="X2458" i="12"/>
  <c r="U2458" i="12"/>
  <c r="T2458" i="12"/>
  <c r="S2458" i="12"/>
  <c r="R2458" i="12"/>
  <c r="Q2458" i="12"/>
  <c r="P2458" i="12"/>
  <c r="O2458" i="12"/>
  <c r="N2458" i="12"/>
  <c r="X2457" i="12"/>
  <c r="U2457" i="12"/>
  <c r="T2457" i="12"/>
  <c r="S2457" i="12"/>
  <c r="R2457" i="12"/>
  <c r="Q2457" i="12"/>
  <c r="P2457" i="12"/>
  <c r="O2457" i="12"/>
  <c r="N2457" i="12"/>
  <c r="X2456" i="12"/>
  <c r="U2456" i="12"/>
  <c r="T2456" i="12"/>
  <c r="S2456" i="12"/>
  <c r="R2456" i="12"/>
  <c r="Q2456" i="12"/>
  <c r="P2456" i="12"/>
  <c r="O2456" i="12"/>
  <c r="N2456" i="12"/>
  <c r="X2455" i="12"/>
  <c r="U2455" i="12"/>
  <c r="T2455" i="12"/>
  <c r="S2455" i="12"/>
  <c r="R2455" i="12"/>
  <c r="Q2455" i="12"/>
  <c r="P2455" i="12"/>
  <c r="O2455" i="12"/>
  <c r="N2455" i="12"/>
  <c r="X2454" i="12"/>
  <c r="U2454" i="12"/>
  <c r="T2454" i="12"/>
  <c r="S2454" i="12"/>
  <c r="R2454" i="12"/>
  <c r="Q2454" i="12"/>
  <c r="P2454" i="12"/>
  <c r="O2454" i="12"/>
  <c r="N2454" i="12"/>
  <c r="X2453" i="12"/>
  <c r="U2453" i="12"/>
  <c r="T2453" i="12"/>
  <c r="S2453" i="12"/>
  <c r="R2453" i="12"/>
  <c r="Q2453" i="12"/>
  <c r="P2453" i="12"/>
  <c r="O2453" i="12"/>
  <c r="N2453" i="12"/>
  <c r="X2452" i="12"/>
  <c r="U2452" i="12"/>
  <c r="T2452" i="12"/>
  <c r="S2452" i="12"/>
  <c r="R2452" i="12"/>
  <c r="Q2452" i="12"/>
  <c r="P2452" i="12"/>
  <c r="O2452" i="12"/>
  <c r="N2452" i="12"/>
  <c r="X2451" i="12"/>
  <c r="U2451" i="12"/>
  <c r="T2451" i="12"/>
  <c r="S2451" i="12"/>
  <c r="R2451" i="12"/>
  <c r="Q2451" i="12"/>
  <c r="P2451" i="12"/>
  <c r="O2451" i="12"/>
  <c r="N2451" i="12"/>
  <c r="X2450" i="12"/>
  <c r="U2450" i="12"/>
  <c r="T2450" i="12"/>
  <c r="S2450" i="12"/>
  <c r="R2450" i="12"/>
  <c r="Q2450" i="12"/>
  <c r="P2450" i="12"/>
  <c r="O2450" i="12"/>
  <c r="N2450" i="12"/>
  <c r="X2449" i="12"/>
  <c r="U2449" i="12"/>
  <c r="T2449" i="12"/>
  <c r="S2449" i="12"/>
  <c r="R2449" i="12"/>
  <c r="Q2449" i="12"/>
  <c r="P2449" i="12"/>
  <c r="O2449" i="12"/>
  <c r="N2449" i="12"/>
  <c r="X2448" i="12"/>
  <c r="U2448" i="12"/>
  <c r="T2448" i="12"/>
  <c r="S2448" i="12"/>
  <c r="R2448" i="12"/>
  <c r="Q2448" i="12"/>
  <c r="P2448" i="12"/>
  <c r="O2448" i="12"/>
  <c r="N2448" i="12"/>
  <c r="X2447" i="12"/>
  <c r="U2447" i="12"/>
  <c r="T2447" i="12"/>
  <c r="S2447" i="12"/>
  <c r="R2447" i="12"/>
  <c r="Q2447" i="12"/>
  <c r="P2447" i="12"/>
  <c r="O2447" i="12"/>
  <c r="N2447" i="12"/>
  <c r="X2446" i="12"/>
  <c r="U2446" i="12"/>
  <c r="T2446" i="12"/>
  <c r="S2446" i="12"/>
  <c r="R2446" i="12"/>
  <c r="Q2446" i="12"/>
  <c r="P2446" i="12"/>
  <c r="O2446" i="12"/>
  <c r="N2446" i="12"/>
  <c r="X2445" i="12"/>
  <c r="U2445" i="12"/>
  <c r="T2445" i="12"/>
  <c r="S2445" i="12"/>
  <c r="R2445" i="12"/>
  <c r="Q2445" i="12"/>
  <c r="P2445" i="12"/>
  <c r="O2445" i="12"/>
  <c r="N2445" i="12"/>
  <c r="X2444" i="12"/>
  <c r="U2444" i="12"/>
  <c r="T2444" i="12"/>
  <c r="S2444" i="12"/>
  <c r="R2444" i="12"/>
  <c r="Q2444" i="12"/>
  <c r="P2444" i="12"/>
  <c r="O2444" i="12"/>
  <c r="N2444" i="12"/>
  <c r="X2443" i="12"/>
  <c r="U2443" i="12"/>
  <c r="T2443" i="12"/>
  <c r="S2443" i="12"/>
  <c r="R2443" i="12"/>
  <c r="Q2443" i="12"/>
  <c r="P2443" i="12"/>
  <c r="O2443" i="12"/>
  <c r="N2443" i="12"/>
  <c r="X2442" i="12"/>
  <c r="U2442" i="12"/>
  <c r="T2442" i="12"/>
  <c r="S2442" i="12"/>
  <c r="R2442" i="12"/>
  <c r="Q2442" i="12"/>
  <c r="P2442" i="12"/>
  <c r="O2442" i="12"/>
  <c r="N2442" i="12"/>
  <c r="X2441" i="12"/>
  <c r="U2441" i="12"/>
  <c r="T2441" i="12"/>
  <c r="S2441" i="12"/>
  <c r="R2441" i="12"/>
  <c r="Q2441" i="12"/>
  <c r="P2441" i="12"/>
  <c r="O2441" i="12"/>
  <c r="N2441" i="12"/>
  <c r="X2440" i="12"/>
  <c r="U2440" i="12"/>
  <c r="T2440" i="12"/>
  <c r="S2440" i="12"/>
  <c r="R2440" i="12"/>
  <c r="Q2440" i="12"/>
  <c r="P2440" i="12"/>
  <c r="O2440" i="12"/>
  <c r="N2440" i="12"/>
  <c r="X2439" i="12"/>
  <c r="U2439" i="12"/>
  <c r="T2439" i="12"/>
  <c r="S2439" i="12"/>
  <c r="R2439" i="12"/>
  <c r="Q2439" i="12"/>
  <c r="P2439" i="12"/>
  <c r="O2439" i="12"/>
  <c r="N2439" i="12"/>
  <c r="X2438" i="12"/>
  <c r="U2438" i="12"/>
  <c r="T2438" i="12"/>
  <c r="S2438" i="12"/>
  <c r="R2438" i="12"/>
  <c r="Q2438" i="12"/>
  <c r="P2438" i="12"/>
  <c r="O2438" i="12"/>
  <c r="N2438" i="12"/>
  <c r="X2437" i="12"/>
  <c r="U2437" i="12"/>
  <c r="T2437" i="12"/>
  <c r="S2437" i="12"/>
  <c r="R2437" i="12"/>
  <c r="Q2437" i="12"/>
  <c r="P2437" i="12"/>
  <c r="O2437" i="12"/>
  <c r="N2437" i="12"/>
  <c r="X2436" i="12"/>
  <c r="U2436" i="12"/>
  <c r="T2436" i="12"/>
  <c r="S2436" i="12"/>
  <c r="R2436" i="12"/>
  <c r="Q2436" i="12"/>
  <c r="P2436" i="12"/>
  <c r="O2436" i="12"/>
  <c r="N2436" i="12"/>
  <c r="X2435" i="12"/>
  <c r="U2435" i="12"/>
  <c r="T2435" i="12"/>
  <c r="S2435" i="12"/>
  <c r="R2435" i="12"/>
  <c r="Q2435" i="12"/>
  <c r="P2435" i="12"/>
  <c r="O2435" i="12"/>
  <c r="N2435" i="12"/>
  <c r="X2434" i="12"/>
  <c r="U2434" i="12"/>
  <c r="T2434" i="12"/>
  <c r="S2434" i="12"/>
  <c r="R2434" i="12"/>
  <c r="Q2434" i="12"/>
  <c r="P2434" i="12"/>
  <c r="O2434" i="12"/>
  <c r="N2434" i="12"/>
  <c r="X2433" i="12"/>
  <c r="U2433" i="12"/>
  <c r="T2433" i="12"/>
  <c r="S2433" i="12"/>
  <c r="R2433" i="12"/>
  <c r="Q2433" i="12"/>
  <c r="P2433" i="12"/>
  <c r="O2433" i="12"/>
  <c r="N2433" i="12"/>
  <c r="X2432" i="12"/>
  <c r="U2432" i="12"/>
  <c r="T2432" i="12"/>
  <c r="S2432" i="12"/>
  <c r="R2432" i="12"/>
  <c r="Q2432" i="12"/>
  <c r="P2432" i="12"/>
  <c r="O2432" i="12"/>
  <c r="N2432" i="12"/>
  <c r="X2431" i="12"/>
  <c r="U2431" i="12"/>
  <c r="T2431" i="12"/>
  <c r="S2431" i="12"/>
  <c r="R2431" i="12"/>
  <c r="Q2431" i="12"/>
  <c r="P2431" i="12"/>
  <c r="O2431" i="12"/>
  <c r="N2431" i="12"/>
  <c r="X2430" i="12"/>
  <c r="U2430" i="12"/>
  <c r="T2430" i="12"/>
  <c r="S2430" i="12"/>
  <c r="R2430" i="12"/>
  <c r="Q2430" i="12"/>
  <c r="P2430" i="12"/>
  <c r="O2430" i="12"/>
  <c r="N2430" i="12"/>
  <c r="X2429" i="12"/>
  <c r="U2429" i="12"/>
  <c r="T2429" i="12"/>
  <c r="S2429" i="12"/>
  <c r="R2429" i="12"/>
  <c r="Q2429" i="12"/>
  <c r="P2429" i="12"/>
  <c r="O2429" i="12"/>
  <c r="N2429" i="12"/>
  <c r="X2428" i="12"/>
  <c r="U2428" i="12"/>
  <c r="T2428" i="12"/>
  <c r="S2428" i="12"/>
  <c r="R2428" i="12"/>
  <c r="Q2428" i="12"/>
  <c r="P2428" i="12"/>
  <c r="O2428" i="12"/>
  <c r="N2428" i="12"/>
  <c r="X2427" i="12"/>
  <c r="U2427" i="12"/>
  <c r="T2427" i="12"/>
  <c r="S2427" i="12"/>
  <c r="R2427" i="12"/>
  <c r="Q2427" i="12"/>
  <c r="P2427" i="12"/>
  <c r="O2427" i="12"/>
  <c r="N2427" i="12"/>
  <c r="X2426" i="12"/>
  <c r="U2426" i="12"/>
  <c r="T2426" i="12"/>
  <c r="S2426" i="12"/>
  <c r="R2426" i="12"/>
  <c r="Q2426" i="12"/>
  <c r="P2426" i="12"/>
  <c r="O2426" i="12"/>
  <c r="N2426" i="12"/>
  <c r="X2425" i="12"/>
  <c r="U2425" i="12"/>
  <c r="T2425" i="12"/>
  <c r="S2425" i="12"/>
  <c r="R2425" i="12"/>
  <c r="Q2425" i="12"/>
  <c r="P2425" i="12"/>
  <c r="O2425" i="12"/>
  <c r="N2425" i="12"/>
  <c r="X2424" i="12"/>
  <c r="U2424" i="12"/>
  <c r="T2424" i="12"/>
  <c r="S2424" i="12"/>
  <c r="R2424" i="12"/>
  <c r="Q2424" i="12"/>
  <c r="P2424" i="12"/>
  <c r="O2424" i="12"/>
  <c r="N2424" i="12"/>
  <c r="X2423" i="12"/>
  <c r="U2423" i="12"/>
  <c r="T2423" i="12"/>
  <c r="S2423" i="12"/>
  <c r="R2423" i="12"/>
  <c r="Q2423" i="12"/>
  <c r="P2423" i="12"/>
  <c r="O2423" i="12"/>
  <c r="N2423" i="12"/>
  <c r="X2422" i="12"/>
  <c r="U2422" i="12"/>
  <c r="T2422" i="12"/>
  <c r="S2422" i="12"/>
  <c r="R2422" i="12"/>
  <c r="Q2422" i="12"/>
  <c r="P2422" i="12"/>
  <c r="O2422" i="12"/>
  <c r="N2422" i="12"/>
  <c r="X2421" i="12"/>
  <c r="U2421" i="12"/>
  <c r="T2421" i="12"/>
  <c r="S2421" i="12"/>
  <c r="R2421" i="12"/>
  <c r="Q2421" i="12"/>
  <c r="P2421" i="12"/>
  <c r="O2421" i="12"/>
  <c r="N2421" i="12"/>
  <c r="X2420" i="12"/>
  <c r="U2420" i="12"/>
  <c r="T2420" i="12"/>
  <c r="S2420" i="12"/>
  <c r="R2420" i="12"/>
  <c r="Q2420" i="12"/>
  <c r="P2420" i="12"/>
  <c r="O2420" i="12"/>
  <c r="N2420" i="12"/>
  <c r="X2419" i="12"/>
  <c r="U2419" i="12"/>
  <c r="T2419" i="12"/>
  <c r="S2419" i="12"/>
  <c r="R2419" i="12"/>
  <c r="Q2419" i="12"/>
  <c r="P2419" i="12"/>
  <c r="O2419" i="12"/>
  <c r="N2419" i="12"/>
  <c r="X2418" i="12"/>
  <c r="U2418" i="12"/>
  <c r="T2418" i="12"/>
  <c r="S2418" i="12"/>
  <c r="R2418" i="12"/>
  <c r="Q2418" i="12"/>
  <c r="P2418" i="12"/>
  <c r="O2418" i="12"/>
  <c r="N2418" i="12"/>
  <c r="X2417" i="12"/>
  <c r="U2417" i="12"/>
  <c r="T2417" i="12"/>
  <c r="S2417" i="12"/>
  <c r="R2417" i="12"/>
  <c r="Q2417" i="12"/>
  <c r="P2417" i="12"/>
  <c r="O2417" i="12"/>
  <c r="N2417" i="12"/>
  <c r="X2416" i="12"/>
  <c r="U2416" i="12"/>
  <c r="T2416" i="12"/>
  <c r="S2416" i="12"/>
  <c r="R2416" i="12"/>
  <c r="Q2416" i="12"/>
  <c r="P2416" i="12"/>
  <c r="O2416" i="12"/>
  <c r="N2416" i="12"/>
  <c r="X2415" i="12"/>
  <c r="U2415" i="12"/>
  <c r="T2415" i="12"/>
  <c r="S2415" i="12"/>
  <c r="R2415" i="12"/>
  <c r="Q2415" i="12"/>
  <c r="P2415" i="12"/>
  <c r="O2415" i="12"/>
  <c r="N2415" i="12"/>
  <c r="X2414" i="12"/>
  <c r="U2414" i="12"/>
  <c r="T2414" i="12"/>
  <c r="S2414" i="12"/>
  <c r="R2414" i="12"/>
  <c r="Q2414" i="12"/>
  <c r="P2414" i="12"/>
  <c r="O2414" i="12"/>
  <c r="N2414" i="12"/>
  <c r="X2413" i="12"/>
  <c r="U2413" i="12"/>
  <c r="T2413" i="12"/>
  <c r="S2413" i="12"/>
  <c r="R2413" i="12"/>
  <c r="Q2413" i="12"/>
  <c r="P2413" i="12"/>
  <c r="O2413" i="12"/>
  <c r="N2413" i="12"/>
  <c r="X2412" i="12"/>
  <c r="U2412" i="12"/>
  <c r="T2412" i="12"/>
  <c r="S2412" i="12"/>
  <c r="R2412" i="12"/>
  <c r="Q2412" i="12"/>
  <c r="P2412" i="12"/>
  <c r="O2412" i="12"/>
  <c r="N2412" i="12"/>
  <c r="X2411" i="12"/>
  <c r="U2411" i="12"/>
  <c r="T2411" i="12"/>
  <c r="S2411" i="12"/>
  <c r="R2411" i="12"/>
  <c r="Q2411" i="12"/>
  <c r="P2411" i="12"/>
  <c r="O2411" i="12"/>
  <c r="N2411" i="12"/>
  <c r="X2410" i="12"/>
  <c r="U2410" i="12"/>
  <c r="T2410" i="12"/>
  <c r="S2410" i="12"/>
  <c r="R2410" i="12"/>
  <c r="Q2410" i="12"/>
  <c r="P2410" i="12"/>
  <c r="O2410" i="12"/>
  <c r="N2410" i="12"/>
  <c r="X2409" i="12"/>
  <c r="U2409" i="12"/>
  <c r="T2409" i="12"/>
  <c r="S2409" i="12"/>
  <c r="R2409" i="12"/>
  <c r="Q2409" i="12"/>
  <c r="P2409" i="12"/>
  <c r="O2409" i="12"/>
  <c r="N2409" i="12"/>
  <c r="X2408" i="12"/>
  <c r="U2408" i="12"/>
  <c r="T2408" i="12"/>
  <c r="S2408" i="12"/>
  <c r="R2408" i="12"/>
  <c r="Q2408" i="12"/>
  <c r="P2408" i="12"/>
  <c r="O2408" i="12"/>
  <c r="N2408" i="12"/>
  <c r="X2407" i="12"/>
  <c r="U2407" i="12"/>
  <c r="T2407" i="12"/>
  <c r="S2407" i="12"/>
  <c r="R2407" i="12"/>
  <c r="Q2407" i="12"/>
  <c r="P2407" i="12"/>
  <c r="O2407" i="12"/>
  <c r="N2407" i="12"/>
  <c r="X2406" i="12"/>
  <c r="U2406" i="12"/>
  <c r="T2406" i="12"/>
  <c r="S2406" i="12"/>
  <c r="R2406" i="12"/>
  <c r="Q2406" i="12"/>
  <c r="P2406" i="12"/>
  <c r="O2406" i="12"/>
  <c r="N2406" i="12"/>
  <c r="X2405" i="12"/>
  <c r="U2405" i="12"/>
  <c r="T2405" i="12"/>
  <c r="S2405" i="12"/>
  <c r="R2405" i="12"/>
  <c r="Q2405" i="12"/>
  <c r="P2405" i="12"/>
  <c r="O2405" i="12"/>
  <c r="N2405" i="12"/>
  <c r="X2404" i="12"/>
  <c r="U2404" i="12"/>
  <c r="T2404" i="12"/>
  <c r="S2404" i="12"/>
  <c r="R2404" i="12"/>
  <c r="Q2404" i="12"/>
  <c r="P2404" i="12"/>
  <c r="O2404" i="12"/>
  <c r="N2404" i="12"/>
  <c r="X2403" i="12"/>
  <c r="U2403" i="12"/>
  <c r="T2403" i="12"/>
  <c r="S2403" i="12"/>
  <c r="R2403" i="12"/>
  <c r="Q2403" i="12"/>
  <c r="P2403" i="12"/>
  <c r="O2403" i="12"/>
  <c r="N2403" i="12"/>
  <c r="X2402" i="12"/>
  <c r="U2402" i="12"/>
  <c r="T2402" i="12"/>
  <c r="S2402" i="12"/>
  <c r="R2402" i="12"/>
  <c r="Q2402" i="12"/>
  <c r="P2402" i="12"/>
  <c r="O2402" i="12"/>
  <c r="N2402" i="12"/>
  <c r="X2401" i="12"/>
  <c r="U2401" i="12"/>
  <c r="T2401" i="12"/>
  <c r="S2401" i="12"/>
  <c r="R2401" i="12"/>
  <c r="Q2401" i="12"/>
  <c r="P2401" i="12"/>
  <c r="O2401" i="12"/>
  <c r="N2401" i="12"/>
  <c r="X2400" i="12"/>
  <c r="U2400" i="12"/>
  <c r="T2400" i="12"/>
  <c r="S2400" i="12"/>
  <c r="R2400" i="12"/>
  <c r="Q2400" i="12"/>
  <c r="P2400" i="12"/>
  <c r="O2400" i="12"/>
  <c r="N2400" i="12"/>
  <c r="X2399" i="12"/>
  <c r="U2399" i="12"/>
  <c r="T2399" i="12"/>
  <c r="S2399" i="12"/>
  <c r="R2399" i="12"/>
  <c r="Q2399" i="12"/>
  <c r="P2399" i="12"/>
  <c r="O2399" i="12"/>
  <c r="N2399" i="12"/>
  <c r="X2398" i="12"/>
  <c r="U2398" i="12"/>
  <c r="T2398" i="12"/>
  <c r="S2398" i="12"/>
  <c r="R2398" i="12"/>
  <c r="Q2398" i="12"/>
  <c r="P2398" i="12"/>
  <c r="O2398" i="12"/>
  <c r="N2398" i="12"/>
  <c r="X2397" i="12"/>
  <c r="U2397" i="12"/>
  <c r="T2397" i="12"/>
  <c r="S2397" i="12"/>
  <c r="R2397" i="12"/>
  <c r="Q2397" i="12"/>
  <c r="P2397" i="12"/>
  <c r="O2397" i="12"/>
  <c r="N2397" i="12"/>
  <c r="X2396" i="12"/>
  <c r="U2396" i="12"/>
  <c r="T2396" i="12"/>
  <c r="S2396" i="12"/>
  <c r="R2396" i="12"/>
  <c r="Q2396" i="12"/>
  <c r="P2396" i="12"/>
  <c r="O2396" i="12"/>
  <c r="N2396" i="12"/>
  <c r="X2395" i="12"/>
  <c r="U2395" i="12"/>
  <c r="T2395" i="12"/>
  <c r="S2395" i="12"/>
  <c r="R2395" i="12"/>
  <c r="Q2395" i="12"/>
  <c r="P2395" i="12"/>
  <c r="O2395" i="12"/>
  <c r="N2395" i="12"/>
  <c r="X2394" i="12"/>
  <c r="U2394" i="12"/>
  <c r="T2394" i="12"/>
  <c r="S2394" i="12"/>
  <c r="R2394" i="12"/>
  <c r="Q2394" i="12"/>
  <c r="P2394" i="12"/>
  <c r="O2394" i="12"/>
  <c r="N2394" i="12"/>
  <c r="X2393" i="12"/>
  <c r="U2393" i="12"/>
  <c r="T2393" i="12"/>
  <c r="S2393" i="12"/>
  <c r="R2393" i="12"/>
  <c r="Q2393" i="12"/>
  <c r="P2393" i="12"/>
  <c r="O2393" i="12"/>
  <c r="N2393" i="12"/>
  <c r="X2392" i="12"/>
  <c r="U2392" i="12"/>
  <c r="T2392" i="12"/>
  <c r="S2392" i="12"/>
  <c r="R2392" i="12"/>
  <c r="Q2392" i="12"/>
  <c r="P2392" i="12"/>
  <c r="O2392" i="12"/>
  <c r="N2392" i="12"/>
  <c r="X2391" i="12"/>
  <c r="U2391" i="12"/>
  <c r="T2391" i="12"/>
  <c r="S2391" i="12"/>
  <c r="R2391" i="12"/>
  <c r="Q2391" i="12"/>
  <c r="P2391" i="12"/>
  <c r="O2391" i="12"/>
  <c r="N2391" i="12"/>
  <c r="X2390" i="12"/>
  <c r="U2390" i="12"/>
  <c r="T2390" i="12"/>
  <c r="S2390" i="12"/>
  <c r="R2390" i="12"/>
  <c r="Q2390" i="12"/>
  <c r="P2390" i="12"/>
  <c r="O2390" i="12"/>
  <c r="N2390" i="12"/>
  <c r="X2389" i="12"/>
  <c r="U2389" i="12"/>
  <c r="T2389" i="12"/>
  <c r="S2389" i="12"/>
  <c r="R2389" i="12"/>
  <c r="Q2389" i="12"/>
  <c r="P2389" i="12"/>
  <c r="O2389" i="12"/>
  <c r="N2389" i="12"/>
  <c r="X2388" i="12"/>
  <c r="U2388" i="12"/>
  <c r="T2388" i="12"/>
  <c r="S2388" i="12"/>
  <c r="R2388" i="12"/>
  <c r="Q2388" i="12"/>
  <c r="P2388" i="12"/>
  <c r="O2388" i="12"/>
  <c r="N2388" i="12"/>
  <c r="X2387" i="12"/>
  <c r="U2387" i="12"/>
  <c r="T2387" i="12"/>
  <c r="S2387" i="12"/>
  <c r="R2387" i="12"/>
  <c r="Q2387" i="12"/>
  <c r="P2387" i="12"/>
  <c r="O2387" i="12"/>
  <c r="N2387" i="12"/>
  <c r="X2386" i="12"/>
  <c r="U2386" i="12"/>
  <c r="T2386" i="12"/>
  <c r="S2386" i="12"/>
  <c r="R2386" i="12"/>
  <c r="Q2386" i="12"/>
  <c r="P2386" i="12"/>
  <c r="O2386" i="12"/>
  <c r="N2386" i="12"/>
  <c r="X2385" i="12"/>
  <c r="U2385" i="12"/>
  <c r="T2385" i="12"/>
  <c r="S2385" i="12"/>
  <c r="R2385" i="12"/>
  <c r="Q2385" i="12"/>
  <c r="P2385" i="12"/>
  <c r="O2385" i="12"/>
  <c r="N2385" i="12"/>
  <c r="X2384" i="12"/>
  <c r="U2384" i="12"/>
  <c r="T2384" i="12"/>
  <c r="S2384" i="12"/>
  <c r="R2384" i="12"/>
  <c r="Q2384" i="12"/>
  <c r="P2384" i="12"/>
  <c r="O2384" i="12"/>
  <c r="N2384" i="12"/>
  <c r="X2383" i="12"/>
  <c r="U2383" i="12"/>
  <c r="T2383" i="12"/>
  <c r="S2383" i="12"/>
  <c r="R2383" i="12"/>
  <c r="Q2383" i="12"/>
  <c r="P2383" i="12"/>
  <c r="O2383" i="12"/>
  <c r="N2383" i="12"/>
  <c r="X2382" i="12"/>
  <c r="U2382" i="12"/>
  <c r="T2382" i="12"/>
  <c r="S2382" i="12"/>
  <c r="R2382" i="12"/>
  <c r="Q2382" i="12"/>
  <c r="P2382" i="12"/>
  <c r="O2382" i="12"/>
  <c r="N2382" i="12"/>
  <c r="X2381" i="12"/>
  <c r="U2381" i="12"/>
  <c r="T2381" i="12"/>
  <c r="S2381" i="12"/>
  <c r="R2381" i="12"/>
  <c r="Q2381" i="12"/>
  <c r="P2381" i="12"/>
  <c r="O2381" i="12"/>
  <c r="N2381" i="12"/>
  <c r="X2380" i="12"/>
  <c r="U2380" i="12"/>
  <c r="T2380" i="12"/>
  <c r="S2380" i="12"/>
  <c r="R2380" i="12"/>
  <c r="Q2380" i="12"/>
  <c r="P2380" i="12"/>
  <c r="O2380" i="12"/>
  <c r="N2380" i="12"/>
  <c r="X2379" i="12"/>
  <c r="U2379" i="12"/>
  <c r="T2379" i="12"/>
  <c r="S2379" i="12"/>
  <c r="R2379" i="12"/>
  <c r="Q2379" i="12"/>
  <c r="P2379" i="12"/>
  <c r="O2379" i="12"/>
  <c r="N2379" i="12"/>
  <c r="X2378" i="12"/>
  <c r="U2378" i="12"/>
  <c r="T2378" i="12"/>
  <c r="S2378" i="12"/>
  <c r="R2378" i="12"/>
  <c r="Q2378" i="12"/>
  <c r="P2378" i="12"/>
  <c r="O2378" i="12"/>
  <c r="N2378" i="12"/>
  <c r="X2377" i="12"/>
  <c r="U2377" i="12"/>
  <c r="T2377" i="12"/>
  <c r="S2377" i="12"/>
  <c r="R2377" i="12"/>
  <c r="Q2377" i="12"/>
  <c r="P2377" i="12"/>
  <c r="O2377" i="12"/>
  <c r="N2377" i="12"/>
  <c r="X2376" i="12"/>
  <c r="U2376" i="12"/>
  <c r="T2376" i="12"/>
  <c r="S2376" i="12"/>
  <c r="R2376" i="12"/>
  <c r="Q2376" i="12"/>
  <c r="P2376" i="12"/>
  <c r="O2376" i="12"/>
  <c r="N2376" i="12"/>
  <c r="X2375" i="12"/>
  <c r="U2375" i="12"/>
  <c r="T2375" i="12"/>
  <c r="S2375" i="12"/>
  <c r="R2375" i="12"/>
  <c r="Q2375" i="12"/>
  <c r="P2375" i="12"/>
  <c r="O2375" i="12"/>
  <c r="N2375" i="12"/>
  <c r="X2374" i="12"/>
  <c r="U2374" i="12"/>
  <c r="T2374" i="12"/>
  <c r="S2374" i="12"/>
  <c r="R2374" i="12"/>
  <c r="Q2374" i="12"/>
  <c r="P2374" i="12"/>
  <c r="O2374" i="12"/>
  <c r="N2374" i="12"/>
  <c r="X2373" i="12"/>
  <c r="U2373" i="12"/>
  <c r="T2373" i="12"/>
  <c r="S2373" i="12"/>
  <c r="R2373" i="12"/>
  <c r="Q2373" i="12"/>
  <c r="P2373" i="12"/>
  <c r="O2373" i="12"/>
  <c r="N2373" i="12"/>
  <c r="X2372" i="12"/>
  <c r="U2372" i="12"/>
  <c r="T2372" i="12"/>
  <c r="S2372" i="12"/>
  <c r="R2372" i="12"/>
  <c r="Q2372" i="12"/>
  <c r="P2372" i="12"/>
  <c r="O2372" i="12"/>
  <c r="N2372" i="12"/>
  <c r="X2371" i="12"/>
  <c r="U2371" i="12"/>
  <c r="T2371" i="12"/>
  <c r="S2371" i="12"/>
  <c r="R2371" i="12"/>
  <c r="Q2371" i="12"/>
  <c r="P2371" i="12"/>
  <c r="O2371" i="12"/>
  <c r="N2371" i="12"/>
  <c r="X2370" i="12"/>
  <c r="U2370" i="12"/>
  <c r="T2370" i="12"/>
  <c r="S2370" i="12"/>
  <c r="R2370" i="12"/>
  <c r="Q2370" i="12"/>
  <c r="P2370" i="12"/>
  <c r="O2370" i="12"/>
  <c r="N2370" i="12"/>
  <c r="X2369" i="12"/>
  <c r="U2369" i="12"/>
  <c r="T2369" i="12"/>
  <c r="S2369" i="12"/>
  <c r="R2369" i="12"/>
  <c r="Q2369" i="12"/>
  <c r="P2369" i="12"/>
  <c r="O2369" i="12"/>
  <c r="N2369" i="12"/>
  <c r="X2368" i="12"/>
  <c r="U2368" i="12"/>
  <c r="T2368" i="12"/>
  <c r="S2368" i="12"/>
  <c r="R2368" i="12"/>
  <c r="Q2368" i="12"/>
  <c r="P2368" i="12"/>
  <c r="O2368" i="12"/>
  <c r="N2368" i="12"/>
  <c r="X2367" i="12"/>
  <c r="U2367" i="12"/>
  <c r="T2367" i="12"/>
  <c r="S2367" i="12"/>
  <c r="R2367" i="12"/>
  <c r="Q2367" i="12"/>
  <c r="P2367" i="12"/>
  <c r="O2367" i="12"/>
  <c r="N2367" i="12"/>
  <c r="X2366" i="12"/>
  <c r="U2366" i="12"/>
  <c r="T2366" i="12"/>
  <c r="S2366" i="12"/>
  <c r="R2366" i="12"/>
  <c r="Q2366" i="12"/>
  <c r="P2366" i="12"/>
  <c r="O2366" i="12"/>
  <c r="N2366" i="12"/>
  <c r="X2365" i="12"/>
  <c r="U2365" i="12"/>
  <c r="T2365" i="12"/>
  <c r="S2365" i="12"/>
  <c r="R2365" i="12"/>
  <c r="Q2365" i="12"/>
  <c r="P2365" i="12"/>
  <c r="O2365" i="12"/>
  <c r="N2365" i="12"/>
  <c r="X2364" i="12"/>
  <c r="U2364" i="12"/>
  <c r="T2364" i="12"/>
  <c r="S2364" i="12"/>
  <c r="R2364" i="12"/>
  <c r="Q2364" i="12"/>
  <c r="P2364" i="12"/>
  <c r="O2364" i="12"/>
  <c r="N2364" i="12"/>
  <c r="X2363" i="12"/>
  <c r="U2363" i="12"/>
  <c r="T2363" i="12"/>
  <c r="S2363" i="12"/>
  <c r="R2363" i="12"/>
  <c r="Q2363" i="12"/>
  <c r="P2363" i="12"/>
  <c r="O2363" i="12"/>
  <c r="N2363" i="12"/>
  <c r="X2362" i="12"/>
  <c r="U2362" i="12"/>
  <c r="T2362" i="12"/>
  <c r="S2362" i="12"/>
  <c r="R2362" i="12"/>
  <c r="Q2362" i="12"/>
  <c r="P2362" i="12"/>
  <c r="O2362" i="12"/>
  <c r="N2362" i="12"/>
  <c r="X2361" i="12"/>
  <c r="U2361" i="12"/>
  <c r="T2361" i="12"/>
  <c r="S2361" i="12"/>
  <c r="R2361" i="12"/>
  <c r="Q2361" i="12"/>
  <c r="P2361" i="12"/>
  <c r="O2361" i="12"/>
  <c r="N2361" i="12"/>
  <c r="X2360" i="12"/>
  <c r="U2360" i="12"/>
  <c r="T2360" i="12"/>
  <c r="S2360" i="12"/>
  <c r="R2360" i="12"/>
  <c r="Q2360" i="12"/>
  <c r="P2360" i="12"/>
  <c r="O2360" i="12"/>
  <c r="N2360" i="12"/>
  <c r="X2359" i="12"/>
  <c r="U2359" i="12"/>
  <c r="T2359" i="12"/>
  <c r="S2359" i="12"/>
  <c r="R2359" i="12"/>
  <c r="Q2359" i="12"/>
  <c r="P2359" i="12"/>
  <c r="O2359" i="12"/>
  <c r="N2359" i="12"/>
  <c r="X2358" i="12"/>
  <c r="U2358" i="12"/>
  <c r="T2358" i="12"/>
  <c r="S2358" i="12"/>
  <c r="R2358" i="12"/>
  <c r="Q2358" i="12"/>
  <c r="P2358" i="12"/>
  <c r="O2358" i="12"/>
  <c r="N2358" i="12"/>
  <c r="X2357" i="12"/>
  <c r="U2357" i="12"/>
  <c r="T2357" i="12"/>
  <c r="S2357" i="12"/>
  <c r="R2357" i="12"/>
  <c r="Q2357" i="12"/>
  <c r="P2357" i="12"/>
  <c r="O2357" i="12"/>
  <c r="N2357" i="12"/>
  <c r="X2356" i="12"/>
  <c r="U2356" i="12"/>
  <c r="T2356" i="12"/>
  <c r="S2356" i="12"/>
  <c r="R2356" i="12"/>
  <c r="Q2356" i="12"/>
  <c r="P2356" i="12"/>
  <c r="O2356" i="12"/>
  <c r="N2356" i="12"/>
  <c r="X2355" i="12"/>
  <c r="U2355" i="12"/>
  <c r="T2355" i="12"/>
  <c r="S2355" i="12"/>
  <c r="R2355" i="12"/>
  <c r="Q2355" i="12"/>
  <c r="P2355" i="12"/>
  <c r="O2355" i="12"/>
  <c r="N2355" i="12"/>
  <c r="X2354" i="12"/>
  <c r="U2354" i="12"/>
  <c r="T2354" i="12"/>
  <c r="S2354" i="12"/>
  <c r="R2354" i="12"/>
  <c r="Q2354" i="12"/>
  <c r="P2354" i="12"/>
  <c r="O2354" i="12"/>
  <c r="N2354" i="12"/>
  <c r="X2353" i="12"/>
  <c r="U2353" i="12"/>
  <c r="T2353" i="12"/>
  <c r="S2353" i="12"/>
  <c r="R2353" i="12"/>
  <c r="Q2353" i="12"/>
  <c r="P2353" i="12"/>
  <c r="O2353" i="12"/>
  <c r="N2353" i="12"/>
  <c r="X2352" i="12"/>
  <c r="U2352" i="12"/>
  <c r="T2352" i="12"/>
  <c r="S2352" i="12"/>
  <c r="R2352" i="12"/>
  <c r="Q2352" i="12"/>
  <c r="P2352" i="12"/>
  <c r="O2352" i="12"/>
  <c r="N2352" i="12"/>
  <c r="X2351" i="12"/>
  <c r="U2351" i="12"/>
  <c r="T2351" i="12"/>
  <c r="S2351" i="12"/>
  <c r="R2351" i="12"/>
  <c r="Q2351" i="12"/>
  <c r="P2351" i="12"/>
  <c r="O2351" i="12"/>
  <c r="N2351" i="12"/>
  <c r="X2350" i="12"/>
  <c r="U2350" i="12"/>
  <c r="T2350" i="12"/>
  <c r="S2350" i="12"/>
  <c r="R2350" i="12"/>
  <c r="Q2350" i="12"/>
  <c r="P2350" i="12"/>
  <c r="O2350" i="12"/>
  <c r="N2350" i="12"/>
  <c r="X2349" i="12"/>
  <c r="U2349" i="12"/>
  <c r="T2349" i="12"/>
  <c r="S2349" i="12"/>
  <c r="R2349" i="12"/>
  <c r="Q2349" i="12"/>
  <c r="P2349" i="12"/>
  <c r="O2349" i="12"/>
  <c r="N2349" i="12"/>
  <c r="X2348" i="12"/>
  <c r="U2348" i="12"/>
  <c r="T2348" i="12"/>
  <c r="S2348" i="12"/>
  <c r="R2348" i="12"/>
  <c r="Q2348" i="12"/>
  <c r="P2348" i="12"/>
  <c r="O2348" i="12"/>
  <c r="N2348" i="12"/>
  <c r="X2347" i="12"/>
  <c r="U2347" i="12"/>
  <c r="T2347" i="12"/>
  <c r="S2347" i="12"/>
  <c r="R2347" i="12"/>
  <c r="Q2347" i="12"/>
  <c r="P2347" i="12"/>
  <c r="O2347" i="12"/>
  <c r="N2347" i="12"/>
  <c r="X2346" i="12"/>
  <c r="U2346" i="12"/>
  <c r="T2346" i="12"/>
  <c r="S2346" i="12"/>
  <c r="R2346" i="12"/>
  <c r="Q2346" i="12"/>
  <c r="P2346" i="12"/>
  <c r="O2346" i="12"/>
  <c r="N2346" i="12"/>
  <c r="X2345" i="12"/>
  <c r="U2345" i="12"/>
  <c r="T2345" i="12"/>
  <c r="S2345" i="12"/>
  <c r="R2345" i="12"/>
  <c r="Q2345" i="12"/>
  <c r="P2345" i="12"/>
  <c r="O2345" i="12"/>
  <c r="N2345" i="12"/>
  <c r="X2344" i="12"/>
  <c r="U2344" i="12"/>
  <c r="T2344" i="12"/>
  <c r="S2344" i="12"/>
  <c r="R2344" i="12"/>
  <c r="Q2344" i="12"/>
  <c r="P2344" i="12"/>
  <c r="O2344" i="12"/>
  <c r="N2344" i="12"/>
  <c r="X2343" i="12"/>
  <c r="U2343" i="12"/>
  <c r="T2343" i="12"/>
  <c r="S2343" i="12"/>
  <c r="R2343" i="12"/>
  <c r="Q2343" i="12"/>
  <c r="P2343" i="12"/>
  <c r="O2343" i="12"/>
  <c r="N2343" i="12"/>
  <c r="X2342" i="12"/>
  <c r="U2342" i="12"/>
  <c r="T2342" i="12"/>
  <c r="S2342" i="12"/>
  <c r="R2342" i="12"/>
  <c r="Q2342" i="12"/>
  <c r="P2342" i="12"/>
  <c r="O2342" i="12"/>
  <c r="N2342" i="12"/>
  <c r="X2341" i="12"/>
  <c r="U2341" i="12"/>
  <c r="T2341" i="12"/>
  <c r="S2341" i="12"/>
  <c r="R2341" i="12"/>
  <c r="Q2341" i="12"/>
  <c r="P2341" i="12"/>
  <c r="O2341" i="12"/>
  <c r="N2341" i="12"/>
  <c r="X2340" i="12"/>
  <c r="U2340" i="12"/>
  <c r="T2340" i="12"/>
  <c r="S2340" i="12"/>
  <c r="R2340" i="12"/>
  <c r="Q2340" i="12"/>
  <c r="P2340" i="12"/>
  <c r="O2340" i="12"/>
  <c r="N2340" i="12"/>
  <c r="X2339" i="12"/>
  <c r="U2339" i="12"/>
  <c r="T2339" i="12"/>
  <c r="S2339" i="12"/>
  <c r="R2339" i="12"/>
  <c r="Q2339" i="12"/>
  <c r="P2339" i="12"/>
  <c r="O2339" i="12"/>
  <c r="N2339" i="12"/>
  <c r="X2338" i="12"/>
  <c r="U2338" i="12"/>
  <c r="T2338" i="12"/>
  <c r="S2338" i="12"/>
  <c r="R2338" i="12"/>
  <c r="Q2338" i="12"/>
  <c r="P2338" i="12"/>
  <c r="O2338" i="12"/>
  <c r="N2338" i="12"/>
  <c r="X2337" i="12"/>
  <c r="U2337" i="12"/>
  <c r="T2337" i="12"/>
  <c r="S2337" i="12"/>
  <c r="R2337" i="12"/>
  <c r="Q2337" i="12"/>
  <c r="P2337" i="12"/>
  <c r="O2337" i="12"/>
  <c r="N2337" i="12"/>
  <c r="X2336" i="12"/>
  <c r="U2336" i="12"/>
  <c r="T2336" i="12"/>
  <c r="S2336" i="12"/>
  <c r="R2336" i="12"/>
  <c r="Q2336" i="12"/>
  <c r="P2336" i="12"/>
  <c r="O2336" i="12"/>
  <c r="N2336" i="12"/>
  <c r="X2335" i="12"/>
  <c r="U2335" i="12"/>
  <c r="T2335" i="12"/>
  <c r="S2335" i="12"/>
  <c r="R2335" i="12"/>
  <c r="Q2335" i="12"/>
  <c r="P2335" i="12"/>
  <c r="O2335" i="12"/>
  <c r="N2335" i="12"/>
  <c r="X2334" i="12"/>
  <c r="U2334" i="12"/>
  <c r="T2334" i="12"/>
  <c r="S2334" i="12"/>
  <c r="R2334" i="12"/>
  <c r="Q2334" i="12"/>
  <c r="P2334" i="12"/>
  <c r="O2334" i="12"/>
  <c r="N2334" i="12"/>
  <c r="X2333" i="12"/>
  <c r="U2333" i="12"/>
  <c r="T2333" i="12"/>
  <c r="S2333" i="12"/>
  <c r="R2333" i="12"/>
  <c r="Q2333" i="12"/>
  <c r="P2333" i="12"/>
  <c r="O2333" i="12"/>
  <c r="N2333" i="12"/>
  <c r="X2332" i="12"/>
  <c r="U2332" i="12"/>
  <c r="T2332" i="12"/>
  <c r="S2332" i="12"/>
  <c r="R2332" i="12"/>
  <c r="Q2332" i="12"/>
  <c r="P2332" i="12"/>
  <c r="O2332" i="12"/>
  <c r="N2332" i="12"/>
  <c r="X2331" i="12"/>
  <c r="U2331" i="12"/>
  <c r="T2331" i="12"/>
  <c r="S2331" i="12"/>
  <c r="R2331" i="12"/>
  <c r="Q2331" i="12"/>
  <c r="P2331" i="12"/>
  <c r="O2331" i="12"/>
  <c r="N2331" i="12"/>
  <c r="X2330" i="12"/>
  <c r="U2330" i="12"/>
  <c r="T2330" i="12"/>
  <c r="S2330" i="12"/>
  <c r="R2330" i="12"/>
  <c r="Q2330" i="12"/>
  <c r="P2330" i="12"/>
  <c r="O2330" i="12"/>
  <c r="N2330" i="12"/>
  <c r="X2329" i="12"/>
  <c r="U2329" i="12"/>
  <c r="T2329" i="12"/>
  <c r="S2329" i="12"/>
  <c r="R2329" i="12"/>
  <c r="Q2329" i="12"/>
  <c r="P2329" i="12"/>
  <c r="O2329" i="12"/>
  <c r="N2329" i="12"/>
  <c r="X2328" i="12"/>
  <c r="U2328" i="12"/>
  <c r="T2328" i="12"/>
  <c r="S2328" i="12"/>
  <c r="R2328" i="12"/>
  <c r="Q2328" i="12"/>
  <c r="P2328" i="12"/>
  <c r="O2328" i="12"/>
  <c r="N2328" i="12"/>
  <c r="X2327" i="12"/>
  <c r="U2327" i="12"/>
  <c r="T2327" i="12"/>
  <c r="S2327" i="12"/>
  <c r="R2327" i="12"/>
  <c r="Q2327" i="12"/>
  <c r="P2327" i="12"/>
  <c r="O2327" i="12"/>
  <c r="N2327" i="12"/>
  <c r="X2326" i="12"/>
  <c r="U2326" i="12"/>
  <c r="T2326" i="12"/>
  <c r="S2326" i="12"/>
  <c r="R2326" i="12"/>
  <c r="Q2326" i="12"/>
  <c r="P2326" i="12"/>
  <c r="O2326" i="12"/>
  <c r="N2326" i="12"/>
  <c r="X2325" i="12"/>
  <c r="U2325" i="12"/>
  <c r="T2325" i="12"/>
  <c r="S2325" i="12"/>
  <c r="R2325" i="12"/>
  <c r="Q2325" i="12"/>
  <c r="P2325" i="12"/>
  <c r="O2325" i="12"/>
  <c r="N2325" i="12"/>
  <c r="X2324" i="12"/>
  <c r="U2324" i="12"/>
  <c r="T2324" i="12"/>
  <c r="S2324" i="12"/>
  <c r="R2324" i="12"/>
  <c r="Q2324" i="12"/>
  <c r="P2324" i="12"/>
  <c r="O2324" i="12"/>
  <c r="N2324" i="12"/>
  <c r="X2323" i="12"/>
  <c r="U2323" i="12"/>
  <c r="T2323" i="12"/>
  <c r="S2323" i="12"/>
  <c r="R2323" i="12"/>
  <c r="Q2323" i="12"/>
  <c r="P2323" i="12"/>
  <c r="O2323" i="12"/>
  <c r="N2323" i="12"/>
  <c r="X2322" i="12"/>
  <c r="U2322" i="12"/>
  <c r="T2322" i="12"/>
  <c r="S2322" i="12"/>
  <c r="R2322" i="12"/>
  <c r="Q2322" i="12"/>
  <c r="P2322" i="12"/>
  <c r="O2322" i="12"/>
  <c r="N2322" i="12"/>
  <c r="X2321" i="12"/>
  <c r="U2321" i="12"/>
  <c r="T2321" i="12"/>
  <c r="S2321" i="12"/>
  <c r="R2321" i="12"/>
  <c r="Q2321" i="12"/>
  <c r="P2321" i="12"/>
  <c r="O2321" i="12"/>
  <c r="N2321" i="12"/>
  <c r="X2320" i="12"/>
  <c r="U2320" i="12"/>
  <c r="T2320" i="12"/>
  <c r="S2320" i="12"/>
  <c r="R2320" i="12"/>
  <c r="Q2320" i="12"/>
  <c r="P2320" i="12"/>
  <c r="O2320" i="12"/>
  <c r="N2320" i="12"/>
  <c r="X2319" i="12"/>
  <c r="U2319" i="12"/>
  <c r="T2319" i="12"/>
  <c r="S2319" i="12"/>
  <c r="R2319" i="12"/>
  <c r="Q2319" i="12"/>
  <c r="P2319" i="12"/>
  <c r="O2319" i="12"/>
  <c r="N2319" i="12"/>
  <c r="X2318" i="12"/>
  <c r="U2318" i="12"/>
  <c r="T2318" i="12"/>
  <c r="S2318" i="12"/>
  <c r="R2318" i="12"/>
  <c r="Q2318" i="12"/>
  <c r="P2318" i="12"/>
  <c r="O2318" i="12"/>
  <c r="N2318" i="12"/>
  <c r="X2317" i="12"/>
  <c r="U2317" i="12"/>
  <c r="T2317" i="12"/>
  <c r="S2317" i="12"/>
  <c r="R2317" i="12"/>
  <c r="Q2317" i="12"/>
  <c r="P2317" i="12"/>
  <c r="O2317" i="12"/>
  <c r="N2317" i="12"/>
  <c r="X2316" i="12"/>
  <c r="U2316" i="12"/>
  <c r="T2316" i="12"/>
  <c r="S2316" i="12"/>
  <c r="R2316" i="12"/>
  <c r="Q2316" i="12"/>
  <c r="P2316" i="12"/>
  <c r="O2316" i="12"/>
  <c r="N2316" i="12"/>
  <c r="X2315" i="12"/>
  <c r="U2315" i="12"/>
  <c r="T2315" i="12"/>
  <c r="S2315" i="12"/>
  <c r="R2315" i="12"/>
  <c r="Q2315" i="12"/>
  <c r="P2315" i="12"/>
  <c r="O2315" i="12"/>
  <c r="N2315" i="12"/>
  <c r="X2314" i="12"/>
  <c r="U2314" i="12"/>
  <c r="T2314" i="12"/>
  <c r="S2314" i="12"/>
  <c r="R2314" i="12"/>
  <c r="Q2314" i="12"/>
  <c r="P2314" i="12"/>
  <c r="O2314" i="12"/>
  <c r="N2314" i="12"/>
  <c r="X2313" i="12"/>
  <c r="U2313" i="12"/>
  <c r="T2313" i="12"/>
  <c r="S2313" i="12"/>
  <c r="R2313" i="12"/>
  <c r="Q2313" i="12"/>
  <c r="P2313" i="12"/>
  <c r="O2313" i="12"/>
  <c r="N2313" i="12"/>
  <c r="X2312" i="12"/>
  <c r="U2312" i="12"/>
  <c r="T2312" i="12"/>
  <c r="S2312" i="12"/>
  <c r="R2312" i="12"/>
  <c r="Q2312" i="12"/>
  <c r="P2312" i="12"/>
  <c r="O2312" i="12"/>
  <c r="N2312" i="12"/>
  <c r="X2311" i="12"/>
  <c r="U2311" i="12"/>
  <c r="T2311" i="12"/>
  <c r="S2311" i="12"/>
  <c r="R2311" i="12"/>
  <c r="Q2311" i="12"/>
  <c r="P2311" i="12"/>
  <c r="O2311" i="12"/>
  <c r="N2311" i="12"/>
  <c r="X2310" i="12"/>
  <c r="U2310" i="12"/>
  <c r="T2310" i="12"/>
  <c r="S2310" i="12"/>
  <c r="R2310" i="12"/>
  <c r="Q2310" i="12"/>
  <c r="P2310" i="12"/>
  <c r="O2310" i="12"/>
  <c r="N2310" i="12"/>
  <c r="X2309" i="12"/>
  <c r="U2309" i="12"/>
  <c r="T2309" i="12"/>
  <c r="S2309" i="12"/>
  <c r="R2309" i="12"/>
  <c r="Q2309" i="12"/>
  <c r="P2309" i="12"/>
  <c r="O2309" i="12"/>
  <c r="N2309" i="12"/>
  <c r="X2308" i="12"/>
  <c r="U2308" i="12"/>
  <c r="T2308" i="12"/>
  <c r="S2308" i="12"/>
  <c r="R2308" i="12"/>
  <c r="Q2308" i="12"/>
  <c r="P2308" i="12"/>
  <c r="O2308" i="12"/>
  <c r="N2308" i="12"/>
  <c r="X2307" i="12"/>
  <c r="U2307" i="12"/>
  <c r="T2307" i="12"/>
  <c r="S2307" i="12"/>
  <c r="R2307" i="12"/>
  <c r="Q2307" i="12"/>
  <c r="P2307" i="12"/>
  <c r="O2307" i="12"/>
  <c r="N2307" i="12"/>
  <c r="X2306" i="12"/>
  <c r="U2306" i="12"/>
  <c r="T2306" i="12"/>
  <c r="S2306" i="12"/>
  <c r="R2306" i="12"/>
  <c r="Q2306" i="12"/>
  <c r="P2306" i="12"/>
  <c r="O2306" i="12"/>
  <c r="N2306" i="12"/>
  <c r="X2305" i="12"/>
  <c r="U2305" i="12"/>
  <c r="T2305" i="12"/>
  <c r="S2305" i="12"/>
  <c r="R2305" i="12"/>
  <c r="Q2305" i="12"/>
  <c r="P2305" i="12"/>
  <c r="O2305" i="12"/>
  <c r="N2305" i="12"/>
  <c r="X2304" i="12"/>
  <c r="U2304" i="12"/>
  <c r="T2304" i="12"/>
  <c r="S2304" i="12"/>
  <c r="R2304" i="12"/>
  <c r="Q2304" i="12"/>
  <c r="P2304" i="12"/>
  <c r="O2304" i="12"/>
  <c r="N2304" i="12"/>
  <c r="X2303" i="12"/>
  <c r="U2303" i="12"/>
  <c r="T2303" i="12"/>
  <c r="S2303" i="12"/>
  <c r="R2303" i="12"/>
  <c r="Q2303" i="12"/>
  <c r="P2303" i="12"/>
  <c r="O2303" i="12"/>
  <c r="N2303" i="12"/>
  <c r="X2302" i="12"/>
  <c r="U2302" i="12"/>
  <c r="T2302" i="12"/>
  <c r="S2302" i="12"/>
  <c r="R2302" i="12"/>
  <c r="Q2302" i="12"/>
  <c r="P2302" i="12"/>
  <c r="O2302" i="12"/>
  <c r="N2302" i="12"/>
  <c r="X2301" i="12"/>
  <c r="U2301" i="12"/>
  <c r="T2301" i="12"/>
  <c r="S2301" i="12"/>
  <c r="R2301" i="12"/>
  <c r="Q2301" i="12"/>
  <c r="P2301" i="12"/>
  <c r="O2301" i="12"/>
  <c r="N2301" i="12"/>
  <c r="X2300" i="12"/>
  <c r="U2300" i="12"/>
  <c r="T2300" i="12"/>
  <c r="S2300" i="12"/>
  <c r="R2300" i="12"/>
  <c r="Q2300" i="12"/>
  <c r="P2300" i="12"/>
  <c r="O2300" i="12"/>
  <c r="N2300" i="12"/>
  <c r="X2299" i="12"/>
  <c r="U2299" i="12"/>
  <c r="T2299" i="12"/>
  <c r="S2299" i="12"/>
  <c r="R2299" i="12"/>
  <c r="Q2299" i="12"/>
  <c r="P2299" i="12"/>
  <c r="O2299" i="12"/>
  <c r="N2299" i="12"/>
  <c r="X2298" i="12"/>
  <c r="U2298" i="12"/>
  <c r="T2298" i="12"/>
  <c r="S2298" i="12"/>
  <c r="R2298" i="12"/>
  <c r="Q2298" i="12"/>
  <c r="P2298" i="12"/>
  <c r="O2298" i="12"/>
  <c r="N2298" i="12"/>
  <c r="X2297" i="12"/>
  <c r="U2297" i="12"/>
  <c r="T2297" i="12"/>
  <c r="S2297" i="12"/>
  <c r="R2297" i="12"/>
  <c r="Q2297" i="12"/>
  <c r="P2297" i="12"/>
  <c r="O2297" i="12"/>
  <c r="N2297" i="12"/>
  <c r="X2296" i="12"/>
  <c r="U2296" i="12"/>
  <c r="T2296" i="12"/>
  <c r="S2296" i="12"/>
  <c r="R2296" i="12"/>
  <c r="Q2296" i="12"/>
  <c r="P2296" i="12"/>
  <c r="O2296" i="12"/>
  <c r="N2296" i="12"/>
  <c r="X2295" i="12"/>
  <c r="U2295" i="12"/>
  <c r="T2295" i="12"/>
  <c r="S2295" i="12"/>
  <c r="R2295" i="12"/>
  <c r="Q2295" i="12"/>
  <c r="P2295" i="12"/>
  <c r="O2295" i="12"/>
  <c r="N2295" i="12"/>
  <c r="X2294" i="12"/>
  <c r="U2294" i="12"/>
  <c r="T2294" i="12"/>
  <c r="S2294" i="12"/>
  <c r="R2294" i="12"/>
  <c r="Q2294" i="12"/>
  <c r="P2294" i="12"/>
  <c r="O2294" i="12"/>
  <c r="N2294" i="12"/>
  <c r="X2293" i="12"/>
  <c r="U2293" i="12"/>
  <c r="T2293" i="12"/>
  <c r="S2293" i="12"/>
  <c r="R2293" i="12"/>
  <c r="Q2293" i="12"/>
  <c r="P2293" i="12"/>
  <c r="O2293" i="12"/>
  <c r="N2293" i="12"/>
  <c r="X2292" i="12"/>
  <c r="U2292" i="12"/>
  <c r="T2292" i="12"/>
  <c r="S2292" i="12"/>
  <c r="R2292" i="12"/>
  <c r="Q2292" i="12"/>
  <c r="P2292" i="12"/>
  <c r="O2292" i="12"/>
  <c r="N2292" i="12"/>
  <c r="X2291" i="12"/>
  <c r="U2291" i="12"/>
  <c r="T2291" i="12"/>
  <c r="S2291" i="12"/>
  <c r="R2291" i="12"/>
  <c r="Q2291" i="12"/>
  <c r="P2291" i="12"/>
  <c r="O2291" i="12"/>
  <c r="N2291" i="12"/>
  <c r="X2290" i="12"/>
  <c r="U2290" i="12"/>
  <c r="T2290" i="12"/>
  <c r="S2290" i="12"/>
  <c r="R2290" i="12"/>
  <c r="Q2290" i="12"/>
  <c r="P2290" i="12"/>
  <c r="O2290" i="12"/>
  <c r="N2290" i="12"/>
  <c r="X2289" i="12"/>
  <c r="U2289" i="12"/>
  <c r="T2289" i="12"/>
  <c r="S2289" i="12"/>
  <c r="R2289" i="12"/>
  <c r="Q2289" i="12"/>
  <c r="P2289" i="12"/>
  <c r="O2289" i="12"/>
  <c r="N2289" i="12"/>
  <c r="X2288" i="12"/>
  <c r="U2288" i="12"/>
  <c r="T2288" i="12"/>
  <c r="S2288" i="12"/>
  <c r="R2288" i="12"/>
  <c r="Q2288" i="12"/>
  <c r="P2288" i="12"/>
  <c r="O2288" i="12"/>
  <c r="N2288" i="12"/>
  <c r="X2287" i="12"/>
  <c r="U2287" i="12"/>
  <c r="T2287" i="12"/>
  <c r="S2287" i="12"/>
  <c r="R2287" i="12"/>
  <c r="Q2287" i="12"/>
  <c r="P2287" i="12"/>
  <c r="O2287" i="12"/>
  <c r="N2287" i="12"/>
  <c r="X2286" i="12"/>
  <c r="U2286" i="12"/>
  <c r="T2286" i="12"/>
  <c r="S2286" i="12"/>
  <c r="R2286" i="12"/>
  <c r="Q2286" i="12"/>
  <c r="P2286" i="12"/>
  <c r="O2286" i="12"/>
  <c r="N2286" i="12"/>
  <c r="X2285" i="12"/>
  <c r="U2285" i="12"/>
  <c r="T2285" i="12"/>
  <c r="S2285" i="12"/>
  <c r="R2285" i="12"/>
  <c r="Q2285" i="12"/>
  <c r="P2285" i="12"/>
  <c r="O2285" i="12"/>
  <c r="N2285" i="12"/>
  <c r="X2284" i="12"/>
  <c r="U2284" i="12"/>
  <c r="T2284" i="12"/>
  <c r="S2284" i="12"/>
  <c r="R2284" i="12"/>
  <c r="Q2284" i="12"/>
  <c r="P2284" i="12"/>
  <c r="O2284" i="12"/>
  <c r="N2284" i="12"/>
  <c r="X2283" i="12"/>
  <c r="U2283" i="12"/>
  <c r="T2283" i="12"/>
  <c r="S2283" i="12"/>
  <c r="R2283" i="12"/>
  <c r="Q2283" i="12"/>
  <c r="P2283" i="12"/>
  <c r="O2283" i="12"/>
  <c r="N2283" i="12"/>
  <c r="X2282" i="12"/>
  <c r="U2282" i="12"/>
  <c r="T2282" i="12"/>
  <c r="S2282" i="12"/>
  <c r="R2282" i="12"/>
  <c r="Q2282" i="12"/>
  <c r="P2282" i="12"/>
  <c r="O2282" i="12"/>
  <c r="N2282" i="12"/>
  <c r="X2281" i="12"/>
  <c r="U2281" i="12"/>
  <c r="T2281" i="12"/>
  <c r="S2281" i="12"/>
  <c r="R2281" i="12"/>
  <c r="Q2281" i="12"/>
  <c r="P2281" i="12"/>
  <c r="O2281" i="12"/>
  <c r="N2281" i="12"/>
  <c r="X2280" i="12"/>
  <c r="U2280" i="12"/>
  <c r="T2280" i="12"/>
  <c r="S2280" i="12"/>
  <c r="R2280" i="12"/>
  <c r="Q2280" i="12"/>
  <c r="P2280" i="12"/>
  <c r="O2280" i="12"/>
  <c r="N2280" i="12"/>
  <c r="X2279" i="12"/>
  <c r="U2279" i="12"/>
  <c r="T2279" i="12"/>
  <c r="S2279" i="12"/>
  <c r="R2279" i="12"/>
  <c r="Q2279" i="12"/>
  <c r="P2279" i="12"/>
  <c r="O2279" i="12"/>
  <c r="N2279" i="12"/>
  <c r="X2278" i="12"/>
  <c r="U2278" i="12"/>
  <c r="T2278" i="12"/>
  <c r="S2278" i="12"/>
  <c r="R2278" i="12"/>
  <c r="Q2278" i="12"/>
  <c r="P2278" i="12"/>
  <c r="O2278" i="12"/>
  <c r="N2278" i="12"/>
  <c r="X2277" i="12"/>
  <c r="U2277" i="12"/>
  <c r="T2277" i="12"/>
  <c r="S2277" i="12"/>
  <c r="R2277" i="12"/>
  <c r="Q2277" i="12"/>
  <c r="P2277" i="12"/>
  <c r="O2277" i="12"/>
  <c r="N2277" i="12"/>
  <c r="X2276" i="12"/>
  <c r="U2276" i="12"/>
  <c r="T2276" i="12"/>
  <c r="S2276" i="12"/>
  <c r="R2276" i="12"/>
  <c r="Q2276" i="12"/>
  <c r="P2276" i="12"/>
  <c r="O2276" i="12"/>
  <c r="N2276" i="12"/>
  <c r="X2275" i="12"/>
  <c r="U2275" i="12"/>
  <c r="T2275" i="12"/>
  <c r="S2275" i="12"/>
  <c r="R2275" i="12"/>
  <c r="Q2275" i="12"/>
  <c r="P2275" i="12"/>
  <c r="O2275" i="12"/>
  <c r="N2275" i="12"/>
  <c r="X2274" i="12"/>
  <c r="U2274" i="12"/>
  <c r="T2274" i="12"/>
  <c r="S2274" i="12"/>
  <c r="R2274" i="12"/>
  <c r="Q2274" i="12"/>
  <c r="P2274" i="12"/>
  <c r="O2274" i="12"/>
  <c r="N2274" i="12"/>
  <c r="X2273" i="12"/>
  <c r="U2273" i="12"/>
  <c r="T2273" i="12"/>
  <c r="S2273" i="12"/>
  <c r="R2273" i="12"/>
  <c r="Q2273" i="12"/>
  <c r="P2273" i="12"/>
  <c r="O2273" i="12"/>
  <c r="N2273" i="12"/>
  <c r="X2272" i="12"/>
  <c r="U2272" i="12"/>
  <c r="T2272" i="12"/>
  <c r="S2272" i="12"/>
  <c r="R2272" i="12"/>
  <c r="Q2272" i="12"/>
  <c r="P2272" i="12"/>
  <c r="O2272" i="12"/>
  <c r="N2272" i="12"/>
  <c r="X2271" i="12"/>
  <c r="U2271" i="12"/>
  <c r="T2271" i="12"/>
  <c r="S2271" i="12"/>
  <c r="R2271" i="12"/>
  <c r="Q2271" i="12"/>
  <c r="P2271" i="12"/>
  <c r="O2271" i="12"/>
  <c r="N2271" i="12"/>
  <c r="X2270" i="12"/>
  <c r="U2270" i="12"/>
  <c r="T2270" i="12"/>
  <c r="S2270" i="12"/>
  <c r="R2270" i="12"/>
  <c r="Q2270" i="12"/>
  <c r="P2270" i="12"/>
  <c r="O2270" i="12"/>
  <c r="N2270" i="12"/>
  <c r="X2269" i="12"/>
  <c r="U2269" i="12"/>
  <c r="T2269" i="12"/>
  <c r="S2269" i="12"/>
  <c r="R2269" i="12"/>
  <c r="Q2269" i="12"/>
  <c r="P2269" i="12"/>
  <c r="O2269" i="12"/>
  <c r="N2269" i="12"/>
  <c r="X2268" i="12"/>
  <c r="U2268" i="12"/>
  <c r="T2268" i="12"/>
  <c r="S2268" i="12"/>
  <c r="R2268" i="12"/>
  <c r="Q2268" i="12"/>
  <c r="P2268" i="12"/>
  <c r="O2268" i="12"/>
  <c r="N2268" i="12"/>
  <c r="X2267" i="12"/>
  <c r="U2267" i="12"/>
  <c r="T2267" i="12"/>
  <c r="S2267" i="12"/>
  <c r="R2267" i="12"/>
  <c r="Q2267" i="12"/>
  <c r="P2267" i="12"/>
  <c r="O2267" i="12"/>
  <c r="N2267" i="12"/>
  <c r="X2266" i="12"/>
  <c r="U2266" i="12"/>
  <c r="T2266" i="12"/>
  <c r="S2266" i="12"/>
  <c r="R2266" i="12"/>
  <c r="Q2266" i="12"/>
  <c r="P2266" i="12"/>
  <c r="O2266" i="12"/>
  <c r="N2266" i="12"/>
  <c r="X2265" i="12"/>
  <c r="U2265" i="12"/>
  <c r="T2265" i="12"/>
  <c r="S2265" i="12"/>
  <c r="R2265" i="12"/>
  <c r="Q2265" i="12"/>
  <c r="P2265" i="12"/>
  <c r="O2265" i="12"/>
  <c r="N2265" i="12"/>
  <c r="X2264" i="12"/>
  <c r="U2264" i="12"/>
  <c r="T2264" i="12"/>
  <c r="S2264" i="12"/>
  <c r="R2264" i="12"/>
  <c r="Q2264" i="12"/>
  <c r="P2264" i="12"/>
  <c r="O2264" i="12"/>
  <c r="N2264" i="12"/>
  <c r="X2263" i="12"/>
  <c r="U2263" i="12"/>
  <c r="T2263" i="12"/>
  <c r="S2263" i="12"/>
  <c r="R2263" i="12"/>
  <c r="Q2263" i="12"/>
  <c r="P2263" i="12"/>
  <c r="O2263" i="12"/>
  <c r="N2263" i="12"/>
  <c r="X2262" i="12"/>
  <c r="U2262" i="12"/>
  <c r="T2262" i="12"/>
  <c r="S2262" i="12"/>
  <c r="R2262" i="12"/>
  <c r="Q2262" i="12"/>
  <c r="P2262" i="12"/>
  <c r="O2262" i="12"/>
  <c r="N2262" i="12"/>
  <c r="X2261" i="12"/>
  <c r="U2261" i="12"/>
  <c r="T2261" i="12"/>
  <c r="S2261" i="12"/>
  <c r="R2261" i="12"/>
  <c r="Q2261" i="12"/>
  <c r="P2261" i="12"/>
  <c r="O2261" i="12"/>
  <c r="N2261" i="12"/>
  <c r="X2260" i="12"/>
  <c r="U2260" i="12"/>
  <c r="T2260" i="12"/>
  <c r="S2260" i="12"/>
  <c r="R2260" i="12"/>
  <c r="Q2260" i="12"/>
  <c r="P2260" i="12"/>
  <c r="O2260" i="12"/>
  <c r="N2260" i="12"/>
  <c r="X2259" i="12"/>
  <c r="U2259" i="12"/>
  <c r="T2259" i="12"/>
  <c r="S2259" i="12"/>
  <c r="R2259" i="12"/>
  <c r="Q2259" i="12"/>
  <c r="P2259" i="12"/>
  <c r="O2259" i="12"/>
  <c r="N2259" i="12"/>
  <c r="X2258" i="12"/>
  <c r="U2258" i="12"/>
  <c r="T2258" i="12"/>
  <c r="S2258" i="12"/>
  <c r="R2258" i="12"/>
  <c r="Q2258" i="12"/>
  <c r="P2258" i="12"/>
  <c r="O2258" i="12"/>
  <c r="N2258" i="12"/>
  <c r="X2257" i="12"/>
  <c r="U2257" i="12"/>
  <c r="T2257" i="12"/>
  <c r="S2257" i="12"/>
  <c r="R2257" i="12"/>
  <c r="Q2257" i="12"/>
  <c r="P2257" i="12"/>
  <c r="O2257" i="12"/>
  <c r="N2257" i="12"/>
  <c r="X2256" i="12"/>
  <c r="U2256" i="12"/>
  <c r="T2256" i="12"/>
  <c r="S2256" i="12"/>
  <c r="R2256" i="12"/>
  <c r="Q2256" i="12"/>
  <c r="P2256" i="12"/>
  <c r="O2256" i="12"/>
  <c r="N2256" i="12"/>
  <c r="X2255" i="12"/>
  <c r="U2255" i="12"/>
  <c r="T2255" i="12"/>
  <c r="S2255" i="12"/>
  <c r="R2255" i="12"/>
  <c r="Q2255" i="12"/>
  <c r="P2255" i="12"/>
  <c r="O2255" i="12"/>
  <c r="N2255" i="12"/>
  <c r="X2254" i="12"/>
  <c r="U2254" i="12"/>
  <c r="T2254" i="12"/>
  <c r="S2254" i="12"/>
  <c r="R2254" i="12"/>
  <c r="Q2254" i="12"/>
  <c r="P2254" i="12"/>
  <c r="O2254" i="12"/>
  <c r="N2254" i="12"/>
  <c r="X2253" i="12"/>
  <c r="U2253" i="12"/>
  <c r="T2253" i="12"/>
  <c r="S2253" i="12"/>
  <c r="R2253" i="12"/>
  <c r="Q2253" i="12"/>
  <c r="P2253" i="12"/>
  <c r="O2253" i="12"/>
  <c r="N2253" i="12"/>
  <c r="X2252" i="12"/>
  <c r="U2252" i="12"/>
  <c r="T2252" i="12"/>
  <c r="S2252" i="12"/>
  <c r="R2252" i="12"/>
  <c r="Q2252" i="12"/>
  <c r="P2252" i="12"/>
  <c r="O2252" i="12"/>
  <c r="N2252" i="12"/>
  <c r="X2251" i="12"/>
  <c r="U2251" i="12"/>
  <c r="T2251" i="12"/>
  <c r="S2251" i="12"/>
  <c r="R2251" i="12"/>
  <c r="Q2251" i="12"/>
  <c r="P2251" i="12"/>
  <c r="O2251" i="12"/>
  <c r="N2251" i="12"/>
  <c r="X2250" i="12"/>
  <c r="U2250" i="12"/>
  <c r="T2250" i="12"/>
  <c r="S2250" i="12"/>
  <c r="R2250" i="12"/>
  <c r="Q2250" i="12"/>
  <c r="P2250" i="12"/>
  <c r="O2250" i="12"/>
  <c r="N2250" i="12"/>
  <c r="X2249" i="12"/>
  <c r="U2249" i="12"/>
  <c r="T2249" i="12"/>
  <c r="S2249" i="12"/>
  <c r="R2249" i="12"/>
  <c r="Q2249" i="12"/>
  <c r="P2249" i="12"/>
  <c r="O2249" i="12"/>
  <c r="N2249" i="12"/>
  <c r="X2248" i="12"/>
  <c r="U2248" i="12"/>
  <c r="T2248" i="12"/>
  <c r="S2248" i="12"/>
  <c r="R2248" i="12"/>
  <c r="Q2248" i="12"/>
  <c r="P2248" i="12"/>
  <c r="O2248" i="12"/>
  <c r="N2248" i="12"/>
  <c r="X2247" i="12"/>
  <c r="U2247" i="12"/>
  <c r="T2247" i="12"/>
  <c r="S2247" i="12"/>
  <c r="R2247" i="12"/>
  <c r="Q2247" i="12"/>
  <c r="P2247" i="12"/>
  <c r="O2247" i="12"/>
  <c r="N2247" i="12"/>
  <c r="X2246" i="12"/>
  <c r="U2246" i="12"/>
  <c r="T2246" i="12"/>
  <c r="S2246" i="12"/>
  <c r="R2246" i="12"/>
  <c r="Q2246" i="12"/>
  <c r="P2246" i="12"/>
  <c r="O2246" i="12"/>
  <c r="N2246" i="12"/>
  <c r="X2245" i="12"/>
  <c r="U2245" i="12"/>
  <c r="T2245" i="12"/>
  <c r="S2245" i="12"/>
  <c r="R2245" i="12"/>
  <c r="Q2245" i="12"/>
  <c r="P2245" i="12"/>
  <c r="O2245" i="12"/>
  <c r="N2245" i="12"/>
  <c r="X2244" i="12"/>
  <c r="U2244" i="12"/>
  <c r="T2244" i="12"/>
  <c r="S2244" i="12"/>
  <c r="R2244" i="12"/>
  <c r="Q2244" i="12"/>
  <c r="P2244" i="12"/>
  <c r="O2244" i="12"/>
  <c r="N2244" i="12"/>
  <c r="X2243" i="12"/>
  <c r="U2243" i="12"/>
  <c r="T2243" i="12"/>
  <c r="S2243" i="12"/>
  <c r="R2243" i="12"/>
  <c r="Q2243" i="12"/>
  <c r="P2243" i="12"/>
  <c r="O2243" i="12"/>
  <c r="N2243" i="12"/>
  <c r="X2242" i="12"/>
  <c r="U2242" i="12"/>
  <c r="T2242" i="12"/>
  <c r="S2242" i="12"/>
  <c r="R2242" i="12"/>
  <c r="Q2242" i="12"/>
  <c r="P2242" i="12"/>
  <c r="O2242" i="12"/>
  <c r="N2242" i="12"/>
  <c r="X2241" i="12"/>
  <c r="U2241" i="12"/>
  <c r="T2241" i="12"/>
  <c r="S2241" i="12"/>
  <c r="R2241" i="12"/>
  <c r="Q2241" i="12"/>
  <c r="P2241" i="12"/>
  <c r="O2241" i="12"/>
  <c r="N2241" i="12"/>
  <c r="X2240" i="12"/>
  <c r="U2240" i="12"/>
  <c r="T2240" i="12"/>
  <c r="S2240" i="12"/>
  <c r="R2240" i="12"/>
  <c r="Q2240" i="12"/>
  <c r="P2240" i="12"/>
  <c r="O2240" i="12"/>
  <c r="N2240" i="12"/>
  <c r="X2239" i="12"/>
  <c r="U2239" i="12"/>
  <c r="T2239" i="12"/>
  <c r="S2239" i="12"/>
  <c r="R2239" i="12"/>
  <c r="Q2239" i="12"/>
  <c r="P2239" i="12"/>
  <c r="O2239" i="12"/>
  <c r="N2239" i="12"/>
  <c r="X2238" i="12"/>
  <c r="U2238" i="12"/>
  <c r="T2238" i="12"/>
  <c r="S2238" i="12"/>
  <c r="R2238" i="12"/>
  <c r="Q2238" i="12"/>
  <c r="P2238" i="12"/>
  <c r="O2238" i="12"/>
  <c r="N2238" i="12"/>
  <c r="X2237" i="12"/>
  <c r="U2237" i="12"/>
  <c r="T2237" i="12"/>
  <c r="S2237" i="12"/>
  <c r="R2237" i="12"/>
  <c r="Q2237" i="12"/>
  <c r="P2237" i="12"/>
  <c r="O2237" i="12"/>
  <c r="N2237" i="12"/>
  <c r="X2236" i="12"/>
  <c r="U2236" i="12"/>
  <c r="T2236" i="12"/>
  <c r="S2236" i="12"/>
  <c r="R2236" i="12"/>
  <c r="Q2236" i="12"/>
  <c r="P2236" i="12"/>
  <c r="O2236" i="12"/>
  <c r="N2236" i="12"/>
  <c r="X2235" i="12"/>
  <c r="U2235" i="12"/>
  <c r="T2235" i="12"/>
  <c r="S2235" i="12"/>
  <c r="R2235" i="12"/>
  <c r="Q2235" i="12"/>
  <c r="P2235" i="12"/>
  <c r="O2235" i="12"/>
  <c r="N2235" i="12"/>
  <c r="X2234" i="12"/>
  <c r="U2234" i="12"/>
  <c r="T2234" i="12"/>
  <c r="S2234" i="12"/>
  <c r="R2234" i="12"/>
  <c r="Q2234" i="12"/>
  <c r="P2234" i="12"/>
  <c r="O2234" i="12"/>
  <c r="N2234" i="12"/>
  <c r="X2233" i="12"/>
  <c r="U2233" i="12"/>
  <c r="T2233" i="12"/>
  <c r="S2233" i="12"/>
  <c r="R2233" i="12"/>
  <c r="Q2233" i="12"/>
  <c r="P2233" i="12"/>
  <c r="O2233" i="12"/>
  <c r="N2233" i="12"/>
  <c r="X2232" i="12"/>
  <c r="U2232" i="12"/>
  <c r="T2232" i="12"/>
  <c r="S2232" i="12"/>
  <c r="R2232" i="12"/>
  <c r="Q2232" i="12"/>
  <c r="P2232" i="12"/>
  <c r="O2232" i="12"/>
  <c r="N2232" i="12"/>
  <c r="X2231" i="12"/>
  <c r="U2231" i="12"/>
  <c r="T2231" i="12"/>
  <c r="S2231" i="12"/>
  <c r="R2231" i="12"/>
  <c r="Q2231" i="12"/>
  <c r="P2231" i="12"/>
  <c r="O2231" i="12"/>
  <c r="N2231" i="12"/>
  <c r="X2230" i="12"/>
  <c r="U2230" i="12"/>
  <c r="T2230" i="12"/>
  <c r="S2230" i="12"/>
  <c r="R2230" i="12"/>
  <c r="Q2230" i="12"/>
  <c r="P2230" i="12"/>
  <c r="O2230" i="12"/>
  <c r="N2230" i="12"/>
  <c r="X2229" i="12"/>
  <c r="U2229" i="12"/>
  <c r="T2229" i="12"/>
  <c r="S2229" i="12"/>
  <c r="R2229" i="12"/>
  <c r="Q2229" i="12"/>
  <c r="P2229" i="12"/>
  <c r="O2229" i="12"/>
  <c r="N2229" i="12"/>
  <c r="X2228" i="12"/>
  <c r="U2228" i="12"/>
  <c r="T2228" i="12"/>
  <c r="S2228" i="12"/>
  <c r="R2228" i="12"/>
  <c r="Q2228" i="12"/>
  <c r="P2228" i="12"/>
  <c r="O2228" i="12"/>
  <c r="N2228" i="12"/>
  <c r="X2227" i="12"/>
  <c r="U2227" i="12"/>
  <c r="T2227" i="12"/>
  <c r="S2227" i="12"/>
  <c r="R2227" i="12"/>
  <c r="Q2227" i="12"/>
  <c r="P2227" i="12"/>
  <c r="O2227" i="12"/>
  <c r="N2227" i="12"/>
  <c r="X2226" i="12"/>
  <c r="U2226" i="12"/>
  <c r="T2226" i="12"/>
  <c r="S2226" i="12"/>
  <c r="R2226" i="12"/>
  <c r="Q2226" i="12"/>
  <c r="P2226" i="12"/>
  <c r="O2226" i="12"/>
  <c r="N2226" i="12"/>
  <c r="X2225" i="12"/>
  <c r="U2225" i="12"/>
  <c r="T2225" i="12"/>
  <c r="S2225" i="12"/>
  <c r="R2225" i="12"/>
  <c r="Q2225" i="12"/>
  <c r="P2225" i="12"/>
  <c r="O2225" i="12"/>
  <c r="N2225" i="12"/>
  <c r="X2224" i="12"/>
  <c r="U2224" i="12"/>
  <c r="T2224" i="12"/>
  <c r="S2224" i="12"/>
  <c r="R2224" i="12"/>
  <c r="Q2224" i="12"/>
  <c r="P2224" i="12"/>
  <c r="O2224" i="12"/>
  <c r="N2224" i="12"/>
  <c r="X2223" i="12"/>
  <c r="U2223" i="12"/>
  <c r="T2223" i="12"/>
  <c r="S2223" i="12"/>
  <c r="R2223" i="12"/>
  <c r="Q2223" i="12"/>
  <c r="P2223" i="12"/>
  <c r="O2223" i="12"/>
  <c r="N2223" i="12"/>
  <c r="X2222" i="12"/>
  <c r="U2222" i="12"/>
  <c r="T2222" i="12"/>
  <c r="S2222" i="12"/>
  <c r="R2222" i="12"/>
  <c r="Q2222" i="12"/>
  <c r="P2222" i="12"/>
  <c r="O2222" i="12"/>
  <c r="N2222" i="12"/>
  <c r="X2221" i="12"/>
  <c r="U2221" i="12"/>
  <c r="T2221" i="12"/>
  <c r="S2221" i="12"/>
  <c r="R2221" i="12"/>
  <c r="Q2221" i="12"/>
  <c r="P2221" i="12"/>
  <c r="O2221" i="12"/>
  <c r="N2221" i="12"/>
  <c r="X2220" i="12"/>
  <c r="U2220" i="12"/>
  <c r="T2220" i="12"/>
  <c r="S2220" i="12"/>
  <c r="R2220" i="12"/>
  <c r="Q2220" i="12"/>
  <c r="P2220" i="12"/>
  <c r="O2220" i="12"/>
  <c r="N2220" i="12"/>
  <c r="X2219" i="12"/>
  <c r="U2219" i="12"/>
  <c r="T2219" i="12"/>
  <c r="S2219" i="12"/>
  <c r="R2219" i="12"/>
  <c r="Q2219" i="12"/>
  <c r="P2219" i="12"/>
  <c r="O2219" i="12"/>
  <c r="N2219" i="12"/>
  <c r="X2218" i="12"/>
  <c r="U2218" i="12"/>
  <c r="T2218" i="12"/>
  <c r="S2218" i="12"/>
  <c r="R2218" i="12"/>
  <c r="Q2218" i="12"/>
  <c r="P2218" i="12"/>
  <c r="O2218" i="12"/>
  <c r="N2218" i="12"/>
  <c r="X2217" i="12"/>
  <c r="U2217" i="12"/>
  <c r="T2217" i="12"/>
  <c r="S2217" i="12"/>
  <c r="R2217" i="12"/>
  <c r="Q2217" i="12"/>
  <c r="P2217" i="12"/>
  <c r="O2217" i="12"/>
  <c r="N2217" i="12"/>
  <c r="X2216" i="12"/>
  <c r="U2216" i="12"/>
  <c r="T2216" i="12"/>
  <c r="S2216" i="12"/>
  <c r="R2216" i="12"/>
  <c r="Q2216" i="12"/>
  <c r="P2216" i="12"/>
  <c r="O2216" i="12"/>
  <c r="N2216" i="12"/>
  <c r="X2215" i="12"/>
  <c r="U2215" i="12"/>
  <c r="T2215" i="12"/>
  <c r="S2215" i="12"/>
  <c r="R2215" i="12"/>
  <c r="Q2215" i="12"/>
  <c r="P2215" i="12"/>
  <c r="O2215" i="12"/>
  <c r="N2215" i="12"/>
  <c r="X2214" i="12"/>
  <c r="U2214" i="12"/>
  <c r="T2214" i="12"/>
  <c r="S2214" i="12"/>
  <c r="R2214" i="12"/>
  <c r="Q2214" i="12"/>
  <c r="P2214" i="12"/>
  <c r="O2214" i="12"/>
  <c r="N2214" i="12"/>
  <c r="X2213" i="12"/>
  <c r="U2213" i="12"/>
  <c r="T2213" i="12"/>
  <c r="S2213" i="12"/>
  <c r="R2213" i="12"/>
  <c r="Q2213" i="12"/>
  <c r="P2213" i="12"/>
  <c r="O2213" i="12"/>
  <c r="N2213" i="12"/>
  <c r="X2212" i="12"/>
  <c r="U2212" i="12"/>
  <c r="T2212" i="12"/>
  <c r="S2212" i="12"/>
  <c r="R2212" i="12"/>
  <c r="Q2212" i="12"/>
  <c r="P2212" i="12"/>
  <c r="O2212" i="12"/>
  <c r="N2212" i="12"/>
  <c r="X2211" i="12"/>
  <c r="U2211" i="12"/>
  <c r="T2211" i="12"/>
  <c r="S2211" i="12"/>
  <c r="R2211" i="12"/>
  <c r="Q2211" i="12"/>
  <c r="P2211" i="12"/>
  <c r="O2211" i="12"/>
  <c r="N2211" i="12"/>
  <c r="X2210" i="12"/>
  <c r="U2210" i="12"/>
  <c r="T2210" i="12"/>
  <c r="S2210" i="12"/>
  <c r="R2210" i="12"/>
  <c r="Q2210" i="12"/>
  <c r="P2210" i="12"/>
  <c r="O2210" i="12"/>
  <c r="N2210" i="12"/>
  <c r="X2209" i="12"/>
  <c r="U2209" i="12"/>
  <c r="T2209" i="12"/>
  <c r="S2209" i="12"/>
  <c r="R2209" i="12"/>
  <c r="Q2209" i="12"/>
  <c r="P2209" i="12"/>
  <c r="O2209" i="12"/>
  <c r="N2209" i="12"/>
  <c r="X2208" i="12"/>
  <c r="U2208" i="12"/>
  <c r="T2208" i="12"/>
  <c r="S2208" i="12"/>
  <c r="R2208" i="12"/>
  <c r="Q2208" i="12"/>
  <c r="P2208" i="12"/>
  <c r="O2208" i="12"/>
  <c r="N2208" i="12"/>
  <c r="X2207" i="12"/>
  <c r="U2207" i="12"/>
  <c r="T2207" i="12"/>
  <c r="S2207" i="12"/>
  <c r="R2207" i="12"/>
  <c r="Q2207" i="12"/>
  <c r="P2207" i="12"/>
  <c r="O2207" i="12"/>
  <c r="N2207" i="12"/>
  <c r="X2206" i="12"/>
  <c r="U2206" i="12"/>
  <c r="T2206" i="12"/>
  <c r="S2206" i="12"/>
  <c r="R2206" i="12"/>
  <c r="Q2206" i="12"/>
  <c r="P2206" i="12"/>
  <c r="O2206" i="12"/>
  <c r="N2206" i="12"/>
  <c r="X2205" i="12"/>
  <c r="U2205" i="12"/>
  <c r="T2205" i="12"/>
  <c r="S2205" i="12"/>
  <c r="R2205" i="12"/>
  <c r="Q2205" i="12"/>
  <c r="P2205" i="12"/>
  <c r="O2205" i="12"/>
  <c r="N2205" i="12"/>
  <c r="X2204" i="12"/>
  <c r="U2204" i="12"/>
  <c r="T2204" i="12"/>
  <c r="S2204" i="12"/>
  <c r="R2204" i="12"/>
  <c r="Q2204" i="12"/>
  <c r="P2204" i="12"/>
  <c r="O2204" i="12"/>
  <c r="N2204" i="12"/>
  <c r="X2203" i="12"/>
  <c r="U2203" i="12"/>
  <c r="T2203" i="12"/>
  <c r="S2203" i="12"/>
  <c r="R2203" i="12"/>
  <c r="Q2203" i="12"/>
  <c r="P2203" i="12"/>
  <c r="O2203" i="12"/>
  <c r="N2203" i="12"/>
  <c r="X2202" i="12"/>
  <c r="U2202" i="12"/>
  <c r="T2202" i="12"/>
  <c r="S2202" i="12"/>
  <c r="R2202" i="12"/>
  <c r="Q2202" i="12"/>
  <c r="P2202" i="12"/>
  <c r="O2202" i="12"/>
  <c r="N2202" i="12"/>
  <c r="X2201" i="12"/>
  <c r="U2201" i="12"/>
  <c r="T2201" i="12"/>
  <c r="S2201" i="12"/>
  <c r="R2201" i="12"/>
  <c r="Q2201" i="12"/>
  <c r="P2201" i="12"/>
  <c r="O2201" i="12"/>
  <c r="N2201" i="12"/>
  <c r="X2200" i="12"/>
  <c r="U2200" i="12"/>
  <c r="T2200" i="12"/>
  <c r="S2200" i="12"/>
  <c r="R2200" i="12"/>
  <c r="Q2200" i="12"/>
  <c r="P2200" i="12"/>
  <c r="O2200" i="12"/>
  <c r="N2200" i="12"/>
  <c r="X2199" i="12"/>
  <c r="U2199" i="12"/>
  <c r="T2199" i="12"/>
  <c r="S2199" i="12"/>
  <c r="R2199" i="12"/>
  <c r="Q2199" i="12"/>
  <c r="P2199" i="12"/>
  <c r="O2199" i="12"/>
  <c r="N2199" i="12"/>
  <c r="X2198" i="12"/>
  <c r="U2198" i="12"/>
  <c r="T2198" i="12"/>
  <c r="S2198" i="12"/>
  <c r="R2198" i="12"/>
  <c r="Q2198" i="12"/>
  <c r="P2198" i="12"/>
  <c r="O2198" i="12"/>
  <c r="N2198" i="12"/>
  <c r="X2197" i="12"/>
  <c r="U2197" i="12"/>
  <c r="T2197" i="12"/>
  <c r="S2197" i="12"/>
  <c r="R2197" i="12"/>
  <c r="Q2197" i="12"/>
  <c r="P2197" i="12"/>
  <c r="O2197" i="12"/>
  <c r="N2197" i="12"/>
  <c r="X2196" i="12"/>
  <c r="U2196" i="12"/>
  <c r="T2196" i="12"/>
  <c r="S2196" i="12"/>
  <c r="R2196" i="12"/>
  <c r="Q2196" i="12"/>
  <c r="P2196" i="12"/>
  <c r="O2196" i="12"/>
  <c r="N2196" i="12"/>
  <c r="X2195" i="12"/>
  <c r="U2195" i="12"/>
  <c r="T2195" i="12"/>
  <c r="S2195" i="12"/>
  <c r="R2195" i="12"/>
  <c r="Q2195" i="12"/>
  <c r="P2195" i="12"/>
  <c r="O2195" i="12"/>
  <c r="N2195" i="12"/>
  <c r="X2194" i="12"/>
  <c r="U2194" i="12"/>
  <c r="T2194" i="12"/>
  <c r="S2194" i="12"/>
  <c r="R2194" i="12"/>
  <c r="Q2194" i="12"/>
  <c r="P2194" i="12"/>
  <c r="O2194" i="12"/>
  <c r="N2194" i="12"/>
  <c r="X2193" i="12"/>
  <c r="U2193" i="12"/>
  <c r="T2193" i="12"/>
  <c r="S2193" i="12"/>
  <c r="R2193" i="12"/>
  <c r="Q2193" i="12"/>
  <c r="P2193" i="12"/>
  <c r="O2193" i="12"/>
  <c r="N2193" i="12"/>
  <c r="X2192" i="12"/>
  <c r="U2192" i="12"/>
  <c r="T2192" i="12"/>
  <c r="S2192" i="12"/>
  <c r="R2192" i="12"/>
  <c r="Q2192" i="12"/>
  <c r="P2192" i="12"/>
  <c r="O2192" i="12"/>
  <c r="N2192" i="12"/>
  <c r="X2191" i="12"/>
  <c r="U2191" i="12"/>
  <c r="T2191" i="12"/>
  <c r="S2191" i="12"/>
  <c r="R2191" i="12"/>
  <c r="Q2191" i="12"/>
  <c r="P2191" i="12"/>
  <c r="O2191" i="12"/>
  <c r="N2191" i="12"/>
  <c r="X2190" i="12"/>
  <c r="U2190" i="12"/>
  <c r="T2190" i="12"/>
  <c r="S2190" i="12"/>
  <c r="R2190" i="12"/>
  <c r="Q2190" i="12"/>
  <c r="P2190" i="12"/>
  <c r="O2190" i="12"/>
  <c r="N2190" i="12"/>
  <c r="X2189" i="12"/>
  <c r="U2189" i="12"/>
  <c r="T2189" i="12"/>
  <c r="S2189" i="12"/>
  <c r="R2189" i="12"/>
  <c r="Q2189" i="12"/>
  <c r="P2189" i="12"/>
  <c r="O2189" i="12"/>
  <c r="N2189" i="12"/>
  <c r="X2188" i="12"/>
  <c r="U2188" i="12"/>
  <c r="T2188" i="12"/>
  <c r="S2188" i="12"/>
  <c r="R2188" i="12"/>
  <c r="Q2188" i="12"/>
  <c r="P2188" i="12"/>
  <c r="O2188" i="12"/>
  <c r="N2188" i="12"/>
  <c r="X2187" i="12"/>
  <c r="U2187" i="12"/>
  <c r="T2187" i="12"/>
  <c r="S2187" i="12"/>
  <c r="R2187" i="12"/>
  <c r="Q2187" i="12"/>
  <c r="P2187" i="12"/>
  <c r="O2187" i="12"/>
  <c r="N2187" i="12"/>
  <c r="X2186" i="12"/>
  <c r="U2186" i="12"/>
  <c r="T2186" i="12"/>
  <c r="S2186" i="12"/>
  <c r="R2186" i="12"/>
  <c r="Q2186" i="12"/>
  <c r="P2186" i="12"/>
  <c r="O2186" i="12"/>
  <c r="N2186" i="12"/>
  <c r="X2185" i="12"/>
  <c r="U2185" i="12"/>
  <c r="T2185" i="12"/>
  <c r="S2185" i="12"/>
  <c r="R2185" i="12"/>
  <c r="Q2185" i="12"/>
  <c r="P2185" i="12"/>
  <c r="O2185" i="12"/>
  <c r="N2185" i="12"/>
  <c r="X2184" i="12"/>
  <c r="U2184" i="12"/>
  <c r="T2184" i="12"/>
  <c r="S2184" i="12"/>
  <c r="R2184" i="12"/>
  <c r="Q2184" i="12"/>
  <c r="P2184" i="12"/>
  <c r="O2184" i="12"/>
  <c r="N2184" i="12"/>
  <c r="X2183" i="12"/>
  <c r="U2183" i="12"/>
  <c r="T2183" i="12"/>
  <c r="S2183" i="12"/>
  <c r="R2183" i="12"/>
  <c r="Q2183" i="12"/>
  <c r="P2183" i="12"/>
  <c r="O2183" i="12"/>
  <c r="N2183" i="12"/>
  <c r="X2182" i="12"/>
  <c r="U2182" i="12"/>
  <c r="T2182" i="12"/>
  <c r="S2182" i="12"/>
  <c r="R2182" i="12"/>
  <c r="Q2182" i="12"/>
  <c r="P2182" i="12"/>
  <c r="O2182" i="12"/>
  <c r="N2182" i="12"/>
  <c r="X2181" i="12"/>
  <c r="U2181" i="12"/>
  <c r="T2181" i="12"/>
  <c r="S2181" i="12"/>
  <c r="R2181" i="12"/>
  <c r="Q2181" i="12"/>
  <c r="P2181" i="12"/>
  <c r="O2181" i="12"/>
  <c r="N2181" i="12"/>
  <c r="X2180" i="12"/>
  <c r="U2180" i="12"/>
  <c r="T2180" i="12"/>
  <c r="S2180" i="12"/>
  <c r="R2180" i="12"/>
  <c r="Q2180" i="12"/>
  <c r="P2180" i="12"/>
  <c r="O2180" i="12"/>
  <c r="N2180" i="12"/>
  <c r="X2179" i="12"/>
  <c r="U2179" i="12"/>
  <c r="T2179" i="12"/>
  <c r="S2179" i="12"/>
  <c r="R2179" i="12"/>
  <c r="Q2179" i="12"/>
  <c r="P2179" i="12"/>
  <c r="O2179" i="12"/>
  <c r="N2179" i="12"/>
  <c r="X2178" i="12"/>
  <c r="U2178" i="12"/>
  <c r="T2178" i="12"/>
  <c r="S2178" i="12"/>
  <c r="R2178" i="12"/>
  <c r="Q2178" i="12"/>
  <c r="P2178" i="12"/>
  <c r="O2178" i="12"/>
  <c r="N2178" i="12"/>
  <c r="X2177" i="12"/>
  <c r="U2177" i="12"/>
  <c r="T2177" i="12"/>
  <c r="S2177" i="12"/>
  <c r="R2177" i="12"/>
  <c r="Q2177" i="12"/>
  <c r="P2177" i="12"/>
  <c r="O2177" i="12"/>
  <c r="N2177" i="12"/>
  <c r="X2176" i="12"/>
  <c r="U2176" i="12"/>
  <c r="T2176" i="12"/>
  <c r="S2176" i="12"/>
  <c r="R2176" i="12"/>
  <c r="Q2176" i="12"/>
  <c r="P2176" i="12"/>
  <c r="O2176" i="12"/>
  <c r="N2176" i="12"/>
  <c r="X2175" i="12"/>
  <c r="U2175" i="12"/>
  <c r="T2175" i="12"/>
  <c r="S2175" i="12"/>
  <c r="R2175" i="12"/>
  <c r="Q2175" i="12"/>
  <c r="P2175" i="12"/>
  <c r="O2175" i="12"/>
  <c r="N2175" i="12"/>
  <c r="X2174" i="12"/>
  <c r="U2174" i="12"/>
  <c r="T2174" i="12"/>
  <c r="S2174" i="12"/>
  <c r="R2174" i="12"/>
  <c r="Q2174" i="12"/>
  <c r="P2174" i="12"/>
  <c r="O2174" i="12"/>
  <c r="N2174" i="12"/>
  <c r="X2173" i="12"/>
  <c r="U2173" i="12"/>
  <c r="T2173" i="12"/>
  <c r="S2173" i="12"/>
  <c r="R2173" i="12"/>
  <c r="Q2173" i="12"/>
  <c r="P2173" i="12"/>
  <c r="O2173" i="12"/>
  <c r="N2173" i="12"/>
  <c r="X2172" i="12"/>
  <c r="U2172" i="12"/>
  <c r="T2172" i="12"/>
  <c r="S2172" i="12"/>
  <c r="R2172" i="12"/>
  <c r="Q2172" i="12"/>
  <c r="P2172" i="12"/>
  <c r="O2172" i="12"/>
  <c r="N2172" i="12"/>
  <c r="X2171" i="12"/>
  <c r="U2171" i="12"/>
  <c r="T2171" i="12"/>
  <c r="S2171" i="12"/>
  <c r="R2171" i="12"/>
  <c r="Q2171" i="12"/>
  <c r="P2171" i="12"/>
  <c r="O2171" i="12"/>
  <c r="N2171" i="12"/>
  <c r="X2170" i="12"/>
  <c r="U2170" i="12"/>
  <c r="T2170" i="12"/>
  <c r="S2170" i="12"/>
  <c r="R2170" i="12"/>
  <c r="Q2170" i="12"/>
  <c r="P2170" i="12"/>
  <c r="O2170" i="12"/>
  <c r="N2170" i="12"/>
  <c r="X2169" i="12"/>
  <c r="U2169" i="12"/>
  <c r="T2169" i="12"/>
  <c r="S2169" i="12"/>
  <c r="R2169" i="12"/>
  <c r="Q2169" i="12"/>
  <c r="P2169" i="12"/>
  <c r="O2169" i="12"/>
  <c r="N2169" i="12"/>
  <c r="X2168" i="12"/>
  <c r="U2168" i="12"/>
  <c r="T2168" i="12"/>
  <c r="S2168" i="12"/>
  <c r="R2168" i="12"/>
  <c r="Q2168" i="12"/>
  <c r="P2168" i="12"/>
  <c r="O2168" i="12"/>
  <c r="N2168" i="12"/>
  <c r="X2167" i="12"/>
  <c r="U2167" i="12"/>
  <c r="T2167" i="12"/>
  <c r="S2167" i="12"/>
  <c r="R2167" i="12"/>
  <c r="Q2167" i="12"/>
  <c r="P2167" i="12"/>
  <c r="O2167" i="12"/>
  <c r="N2167" i="12"/>
  <c r="X2166" i="12"/>
  <c r="U2166" i="12"/>
  <c r="T2166" i="12"/>
  <c r="S2166" i="12"/>
  <c r="R2166" i="12"/>
  <c r="Q2166" i="12"/>
  <c r="P2166" i="12"/>
  <c r="O2166" i="12"/>
  <c r="N2166" i="12"/>
  <c r="X2165" i="12"/>
  <c r="U2165" i="12"/>
  <c r="T2165" i="12"/>
  <c r="S2165" i="12"/>
  <c r="R2165" i="12"/>
  <c r="Q2165" i="12"/>
  <c r="P2165" i="12"/>
  <c r="O2165" i="12"/>
  <c r="N2165" i="12"/>
  <c r="X2164" i="12"/>
  <c r="U2164" i="12"/>
  <c r="T2164" i="12"/>
  <c r="S2164" i="12"/>
  <c r="R2164" i="12"/>
  <c r="Q2164" i="12"/>
  <c r="P2164" i="12"/>
  <c r="O2164" i="12"/>
  <c r="N2164" i="12"/>
  <c r="X2163" i="12"/>
  <c r="U2163" i="12"/>
  <c r="T2163" i="12"/>
  <c r="S2163" i="12"/>
  <c r="R2163" i="12"/>
  <c r="Q2163" i="12"/>
  <c r="P2163" i="12"/>
  <c r="O2163" i="12"/>
  <c r="N2163" i="12"/>
  <c r="X2162" i="12"/>
  <c r="U2162" i="12"/>
  <c r="T2162" i="12"/>
  <c r="S2162" i="12"/>
  <c r="R2162" i="12"/>
  <c r="Q2162" i="12"/>
  <c r="P2162" i="12"/>
  <c r="O2162" i="12"/>
  <c r="N2162" i="12"/>
  <c r="X2161" i="12"/>
  <c r="U2161" i="12"/>
  <c r="T2161" i="12"/>
  <c r="S2161" i="12"/>
  <c r="R2161" i="12"/>
  <c r="Q2161" i="12"/>
  <c r="P2161" i="12"/>
  <c r="O2161" i="12"/>
  <c r="N2161" i="12"/>
  <c r="X2160" i="12"/>
  <c r="U2160" i="12"/>
  <c r="T2160" i="12"/>
  <c r="S2160" i="12"/>
  <c r="R2160" i="12"/>
  <c r="Q2160" i="12"/>
  <c r="P2160" i="12"/>
  <c r="O2160" i="12"/>
  <c r="N2160" i="12"/>
  <c r="X2159" i="12"/>
  <c r="U2159" i="12"/>
  <c r="T2159" i="12"/>
  <c r="S2159" i="12"/>
  <c r="R2159" i="12"/>
  <c r="Q2159" i="12"/>
  <c r="P2159" i="12"/>
  <c r="O2159" i="12"/>
  <c r="N2159" i="12"/>
  <c r="X2158" i="12"/>
  <c r="U2158" i="12"/>
  <c r="T2158" i="12"/>
  <c r="S2158" i="12"/>
  <c r="R2158" i="12"/>
  <c r="Q2158" i="12"/>
  <c r="P2158" i="12"/>
  <c r="O2158" i="12"/>
  <c r="N2158" i="12"/>
  <c r="X2157" i="12"/>
  <c r="U2157" i="12"/>
  <c r="T2157" i="12"/>
  <c r="S2157" i="12"/>
  <c r="R2157" i="12"/>
  <c r="Q2157" i="12"/>
  <c r="P2157" i="12"/>
  <c r="O2157" i="12"/>
  <c r="N2157" i="12"/>
  <c r="X2156" i="12"/>
  <c r="U2156" i="12"/>
  <c r="T2156" i="12"/>
  <c r="S2156" i="12"/>
  <c r="R2156" i="12"/>
  <c r="Q2156" i="12"/>
  <c r="P2156" i="12"/>
  <c r="O2156" i="12"/>
  <c r="N2156" i="12"/>
  <c r="X2155" i="12"/>
  <c r="U2155" i="12"/>
  <c r="T2155" i="12"/>
  <c r="S2155" i="12"/>
  <c r="R2155" i="12"/>
  <c r="Q2155" i="12"/>
  <c r="P2155" i="12"/>
  <c r="O2155" i="12"/>
  <c r="N2155" i="12"/>
  <c r="X2154" i="12"/>
  <c r="U2154" i="12"/>
  <c r="T2154" i="12"/>
  <c r="S2154" i="12"/>
  <c r="R2154" i="12"/>
  <c r="Q2154" i="12"/>
  <c r="P2154" i="12"/>
  <c r="O2154" i="12"/>
  <c r="N2154" i="12"/>
  <c r="X2153" i="12"/>
  <c r="U2153" i="12"/>
  <c r="T2153" i="12"/>
  <c r="S2153" i="12"/>
  <c r="R2153" i="12"/>
  <c r="Q2153" i="12"/>
  <c r="P2153" i="12"/>
  <c r="O2153" i="12"/>
  <c r="N2153" i="12"/>
  <c r="X2152" i="12"/>
  <c r="U2152" i="12"/>
  <c r="T2152" i="12"/>
  <c r="S2152" i="12"/>
  <c r="R2152" i="12"/>
  <c r="Q2152" i="12"/>
  <c r="P2152" i="12"/>
  <c r="O2152" i="12"/>
  <c r="N2152" i="12"/>
  <c r="X2151" i="12"/>
  <c r="U2151" i="12"/>
  <c r="T2151" i="12"/>
  <c r="S2151" i="12"/>
  <c r="R2151" i="12"/>
  <c r="Q2151" i="12"/>
  <c r="P2151" i="12"/>
  <c r="O2151" i="12"/>
  <c r="N2151" i="12"/>
  <c r="X2150" i="12"/>
  <c r="U2150" i="12"/>
  <c r="T2150" i="12"/>
  <c r="S2150" i="12"/>
  <c r="R2150" i="12"/>
  <c r="Q2150" i="12"/>
  <c r="P2150" i="12"/>
  <c r="O2150" i="12"/>
  <c r="N2150" i="12"/>
  <c r="X2149" i="12"/>
  <c r="U2149" i="12"/>
  <c r="T2149" i="12"/>
  <c r="S2149" i="12"/>
  <c r="R2149" i="12"/>
  <c r="Q2149" i="12"/>
  <c r="P2149" i="12"/>
  <c r="O2149" i="12"/>
  <c r="N2149" i="12"/>
  <c r="X2148" i="12"/>
  <c r="U2148" i="12"/>
  <c r="T2148" i="12"/>
  <c r="S2148" i="12"/>
  <c r="R2148" i="12"/>
  <c r="Q2148" i="12"/>
  <c r="P2148" i="12"/>
  <c r="O2148" i="12"/>
  <c r="N2148" i="12"/>
  <c r="X2147" i="12"/>
  <c r="U2147" i="12"/>
  <c r="T2147" i="12"/>
  <c r="S2147" i="12"/>
  <c r="R2147" i="12"/>
  <c r="Q2147" i="12"/>
  <c r="P2147" i="12"/>
  <c r="O2147" i="12"/>
  <c r="N2147" i="12"/>
  <c r="X2146" i="12"/>
  <c r="U2146" i="12"/>
  <c r="T2146" i="12"/>
  <c r="S2146" i="12"/>
  <c r="R2146" i="12"/>
  <c r="Q2146" i="12"/>
  <c r="P2146" i="12"/>
  <c r="O2146" i="12"/>
  <c r="N2146" i="12"/>
  <c r="X2145" i="12"/>
  <c r="U2145" i="12"/>
  <c r="T2145" i="12"/>
  <c r="S2145" i="12"/>
  <c r="R2145" i="12"/>
  <c r="Q2145" i="12"/>
  <c r="P2145" i="12"/>
  <c r="O2145" i="12"/>
  <c r="N2145" i="12"/>
  <c r="X2144" i="12"/>
  <c r="U2144" i="12"/>
  <c r="T2144" i="12"/>
  <c r="S2144" i="12"/>
  <c r="R2144" i="12"/>
  <c r="Q2144" i="12"/>
  <c r="P2144" i="12"/>
  <c r="O2144" i="12"/>
  <c r="N2144" i="12"/>
  <c r="X2143" i="12"/>
  <c r="U2143" i="12"/>
  <c r="T2143" i="12"/>
  <c r="S2143" i="12"/>
  <c r="R2143" i="12"/>
  <c r="Q2143" i="12"/>
  <c r="P2143" i="12"/>
  <c r="O2143" i="12"/>
  <c r="N2143" i="12"/>
  <c r="X2142" i="12"/>
  <c r="U2142" i="12"/>
  <c r="T2142" i="12"/>
  <c r="S2142" i="12"/>
  <c r="R2142" i="12"/>
  <c r="Q2142" i="12"/>
  <c r="P2142" i="12"/>
  <c r="O2142" i="12"/>
  <c r="N2142" i="12"/>
  <c r="X2141" i="12"/>
  <c r="U2141" i="12"/>
  <c r="T2141" i="12"/>
  <c r="S2141" i="12"/>
  <c r="R2141" i="12"/>
  <c r="Q2141" i="12"/>
  <c r="P2141" i="12"/>
  <c r="O2141" i="12"/>
  <c r="N2141" i="12"/>
  <c r="X2140" i="12"/>
  <c r="U2140" i="12"/>
  <c r="T2140" i="12"/>
  <c r="S2140" i="12"/>
  <c r="R2140" i="12"/>
  <c r="Q2140" i="12"/>
  <c r="P2140" i="12"/>
  <c r="O2140" i="12"/>
  <c r="N2140" i="12"/>
  <c r="X2139" i="12"/>
  <c r="U2139" i="12"/>
  <c r="T2139" i="12"/>
  <c r="S2139" i="12"/>
  <c r="R2139" i="12"/>
  <c r="Q2139" i="12"/>
  <c r="P2139" i="12"/>
  <c r="O2139" i="12"/>
  <c r="N2139" i="12"/>
  <c r="X2138" i="12"/>
  <c r="U2138" i="12"/>
  <c r="T2138" i="12"/>
  <c r="S2138" i="12"/>
  <c r="R2138" i="12"/>
  <c r="Q2138" i="12"/>
  <c r="P2138" i="12"/>
  <c r="O2138" i="12"/>
  <c r="N2138" i="12"/>
  <c r="X2137" i="12"/>
  <c r="U2137" i="12"/>
  <c r="T2137" i="12"/>
  <c r="S2137" i="12"/>
  <c r="R2137" i="12"/>
  <c r="Q2137" i="12"/>
  <c r="P2137" i="12"/>
  <c r="O2137" i="12"/>
  <c r="N2137" i="12"/>
  <c r="X2136" i="12"/>
  <c r="U2136" i="12"/>
  <c r="T2136" i="12"/>
  <c r="S2136" i="12"/>
  <c r="R2136" i="12"/>
  <c r="Q2136" i="12"/>
  <c r="P2136" i="12"/>
  <c r="O2136" i="12"/>
  <c r="N2136" i="12"/>
  <c r="X2135" i="12"/>
  <c r="U2135" i="12"/>
  <c r="T2135" i="12"/>
  <c r="S2135" i="12"/>
  <c r="R2135" i="12"/>
  <c r="Q2135" i="12"/>
  <c r="P2135" i="12"/>
  <c r="O2135" i="12"/>
  <c r="N2135" i="12"/>
  <c r="X2134" i="12"/>
  <c r="U2134" i="12"/>
  <c r="T2134" i="12"/>
  <c r="S2134" i="12"/>
  <c r="R2134" i="12"/>
  <c r="Q2134" i="12"/>
  <c r="P2134" i="12"/>
  <c r="O2134" i="12"/>
  <c r="N2134" i="12"/>
  <c r="X2133" i="12"/>
  <c r="U2133" i="12"/>
  <c r="T2133" i="12"/>
  <c r="S2133" i="12"/>
  <c r="R2133" i="12"/>
  <c r="Q2133" i="12"/>
  <c r="P2133" i="12"/>
  <c r="O2133" i="12"/>
  <c r="N2133" i="12"/>
  <c r="X2132" i="12"/>
  <c r="U2132" i="12"/>
  <c r="T2132" i="12"/>
  <c r="S2132" i="12"/>
  <c r="R2132" i="12"/>
  <c r="Q2132" i="12"/>
  <c r="P2132" i="12"/>
  <c r="O2132" i="12"/>
  <c r="N2132" i="12"/>
  <c r="X2131" i="12"/>
  <c r="U2131" i="12"/>
  <c r="T2131" i="12"/>
  <c r="S2131" i="12"/>
  <c r="R2131" i="12"/>
  <c r="Q2131" i="12"/>
  <c r="P2131" i="12"/>
  <c r="O2131" i="12"/>
  <c r="N2131" i="12"/>
  <c r="X2130" i="12"/>
  <c r="U2130" i="12"/>
  <c r="T2130" i="12"/>
  <c r="S2130" i="12"/>
  <c r="R2130" i="12"/>
  <c r="Q2130" i="12"/>
  <c r="P2130" i="12"/>
  <c r="O2130" i="12"/>
  <c r="N2130" i="12"/>
  <c r="X2129" i="12"/>
  <c r="U2129" i="12"/>
  <c r="T2129" i="12"/>
  <c r="S2129" i="12"/>
  <c r="R2129" i="12"/>
  <c r="Q2129" i="12"/>
  <c r="P2129" i="12"/>
  <c r="O2129" i="12"/>
  <c r="N2129" i="12"/>
  <c r="X2128" i="12"/>
  <c r="U2128" i="12"/>
  <c r="T2128" i="12"/>
  <c r="S2128" i="12"/>
  <c r="R2128" i="12"/>
  <c r="Q2128" i="12"/>
  <c r="P2128" i="12"/>
  <c r="O2128" i="12"/>
  <c r="N2128" i="12"/>
  <c r="X2127" i="12"/>
  <c r="U2127" i="12"/>
  <c r="T2127" i="12"/>
  <c r="S2127" i="12"/>
  <c r="R2127" i="12"/>
  <c r="Q2127" i="12"/>
  <c r="P2127" i="12"/>
  <c r="O2127" i="12"/>
  <c r="N2127" i="12"/>
  <c r="X2126" i="12"/>
  <c r="U2126" i="12"/>
  <c r="T2126" i="12"/>
  <c r="S2126" i="12"/>
  <c r="R2126" i="12"/>
  <c r="Q2126" i="12"/>
  <c r="P2126" i="12"/>
  <c r="O2126" i="12"/>
  <c r="N2126" i="12"/>
  <c r="X2125" i="12"/>
  <c r="U2125" i="12"/>
  <c r="T2125" i="12"/>
  <c r="S2125" i="12"/>
  <c r="R2125" i="12"/>
  <c r="Q2125" i="12"/>
  <c r="P2125" i="12"/>
  <c r="O2125" i="12"/>
  <c r="N2125" i="12"/>
  <c r="X2124" i="12"/>
  <c r="U2124" i="12"/>
  <c r="T2124" i="12"/>
  <c r="S2124" i="12"/>
  <c r="R2124" i="12"/>
  <c r="Q2124" i="12"/>
  <c r="P2124" i="12"/>
  <c r="O2124" i="12"/>
  <c r="N2124" i="12"/>
  <c r="X2123" i="12"/>
  <c r="U2123" i="12"/>
  <c r="T2123" i="12"/>
  <c r="S2123" i="12"/>
  <c r="R2123" i="12"/>
  <c r="Q2123" i="12"/>
  <c r="P2123" i="12"/>
  <c r="O2123" i="12"/>
  <c r="N2123" i="12"/>
  <c r="X2122" i="12"/>
  <c r="U2122" i="12"/>
  <c r="T2122" i="12"/>
  <c r="S2122" i="12"/>
  <c r="R2122" i="12"/>
  <c r="Q2122" i="12"/>
  <c r="P2122" i="12"/>
  <c r="O2122" i="12"/>
  <c r="N2122" i="12"/>
  <c r="X2121" i="12"/>
  <c r="U2121" i="12"/>
  <c r="T2121" i="12"/>
  <c r="S2121" i="12"/>
  <c r="R2121" i="12"/>
  <c r="Q2121" i="12"/>
  <c r="P2121" i="12"/>
  <c r="O2121" i="12"/>
  <c r="N2121" i="12"/>
  <c r="X2120" i="12"/>
  <c r="U2120" i="12"/>
  <c r="T2120" i="12"/>
  <c r="S2120" i="12"/>
  <c r="R2120" i="12"/>
  <c r="Q2120" i="12"/>
  <c r="P2120" i="12"/>
  <c r="O2120" i="12"/>
  <c r="N2120" i="12"/>
  <c r="X2119" i="12"/>
  <c r="U2119" i="12"/>
  <c r="T2119" i="12"/>
  <c r="S2119" i="12"/>
  <c r="R2119" i="12"/>
  <c r="Q2119" i="12"/>
  <c r="P2119" i="12"/>
  <c r="O2119" i="12"/>
  <c r="N2119" i="12"/>
  <c r="X2118" i="12"/>
  <c r="U2118" i="12"/>
  <c r="T2118" i="12"/>
  <c r="S2118" i="12"/>
  <c r="R2118" i="12"/>
  <c r="Q2118" i="12"/>
  <c r="P2118" i="12"/>
  <c r="O2118" i="12"/>
  <c r="N2118" i="12"/>
  <c r="X2117" i="12"/>
  <c r="U2117" i="12"/>
  <c r="T2117" i="12"/>
  <c r="S2117" i="12"/>
  <c r="R2117" i="12"/>
  <c r="Q2117" i="12"/>
  <c r="P2117" i="12"/>
  <c r="O2117" i="12"/>
  <c r="N2117" i="12"/>
  <c r="X2116" i="12"/>
  <c r="U2116" i="12"/>
  <c r="T2116" i="12"/>
  <c r="S2116" i="12"/>
  <c r="R2116" i="12"/>
  <c r="Q2116" i="12"/>
  <c r="P2116" i="12"/>
  <c r="O2116" i="12"/>
  <c r="N2116" i="12"/>
  <c r="X2115" i="12"/>
  <c r="U2115" i="12"/>
  <c r="T2115" i="12"/>
  <c r="S2115" i="12"/>
  <c r="R2115" i="12"/>
  <c r="Q2115" i="12"/>
  <c r="P2115" i="12"/>
  <c r="O2115" i="12"/>
  <c r="N2115" i="12"/>
  <c r="X2114" i="12"/>
  <c r="U2114" i="12"/>
  <c r="T2114" i="12"/>
  <c r="S2114" i="12"/>
  <c r="R2114" i="12"/>
  <c r="Q2114" i="12"/>
  <c r="P2114" i="12"/>
  <c r="O2114" i="12"/>
  <c r="N2114" i="12"/>
  <c r="X2113" i="12"/>
  <c r="U2113" i="12"/>
  <c r="T2113" i="12"/>
  <c r="S2113" i="12"/>
  <c r="R2113" i="12"/>
  <c r="Q2113" i="12"/>
  <c r="P2113" i="12"/>
  <c r="O2113" i="12"/>
  <c r="N2113" i="12"/>
  <c r="X2112" i="12"/>
  <c r="U2112" i="12"/>
  <c r="T2112" i="12"/>
  <c r="S2112" i="12"/>
  <c r="R2112" i="12"/>
  <c r="Q2112" i="12"/>
  <c r="P2112" i="12"/>
  <c r="O2112" i="12"/>
  <c r="N2112" i="12"/>
  <c r="X2111" i="12"/>
  <c r="U2111" i="12"/>
  <c r="T2111" i="12"/>
  <c r="S2111" i="12"/>
  <c r="R2111" i="12"/>
  <c r="Q2111" i="12"/>
  <c r="P2111" i="12"/>
  <c r="O2111" i="12"/>
  <c r="N2111" i="12"/>
  <c r="X2110" i="12"/>
  <c r="U2110" i="12"/>
  <c r="T2110" i="12"/>
  <c r="S2110" i="12"/>
  <c r="R2110" i="12"/>
  <c r="Q2110" i="12"/>
  <c r="P2110" i="12"/>
  <c r="O2110" i="12"/>
  <c r="N2110" i="12"/>
  <c r="X2109" i="12"/>
  <c r="U2109" i="12"/>
  <c r="T2109" i="12"/>
  <c r="S2109" i="12"/>
  <c r="R2109" i="12"/>
  <c r="Q2109" i="12"/>
  <c r="P2109" i="12"/>
  <c r="O2109" i="12"/>
  <c r="N2109" i="12"/>
  <c r="X2108" i="12"/>
  <c r="U2108" i="12"/>
  <c r="T2108" i="12"/>
  <c r="S2108" i="12"/>
  <c r="R2108" i="12"/>
  <c r="Q2108" i="12"/>
  <c r="P2108" i="12"/>
  <c r="O2108" i="12"/>
  <c r="N2108" i="12"/>
  <c r="X2107" i="12"/>
  <c r="U2107" i="12"/>
  <c r="T2107" i="12"/>
  <c r="S2107" i="12"/>
  <c r="R2107" i="12"/>
  <c r="Q2107" i="12"/>
  <c r="P2107" i="12"/>
  <c r="O2107" i="12"/>
  <c r="N2107" i="12"/>
  <c r="X2106" i="12"/>
  <c r="U2106" i="12"/>
  <c r="T2106" i="12"/>
  <c r="S2106" i="12"/>
  <c r="R2106" i="12"/>
  <c r="Q2106" i="12"/>
  <c r="P2106" i="12"/>
  <c r="O2106" i="12"/>
  <c r="N2106" i="12"/>
  <c r="X2105" i="12"/>
  <c r="U2105" i="12"/>
  <c r="T2105" i="12"/>
  <c r="S2105" i="12"/>
  <c r="R2105" i="12"/>
  <c r="Q2105" i="12"/>
  <c r="P2105" i="12"/>
  <c r="O2105" i="12"/>
  <c r="N2105" i="12"/>
  <c r="X2104" i="12"/>
  <c r="U2104" i="12"/>
  <c r="T2104" i="12"/>
  <c r="S2104" i="12"/>
  <c r="R2104" i="12"/>
  <c r="Q2104" i="12"/>
  <c r="P2104" i="12"/>
  <c r="O2104" i="12"/>
  <c r="N2104" i="12"/>
  <c r="X2103" i="12"/>
  <c r="U2103" i="12"/>
  <c r="T2103" i="12"/>
  <c r="S2103" i="12"/>
  <c r="R2103" i="12"/>
  <c r="Q2103" i="12"/>
  <c r="P2103" i="12"/>
  <c r="O2103" i="12"/>
  <c r="N2103" i="12"/>
  <c r="X2102" i="12"/>
  <c r="U2102" i="12"/>
  <c r="T2102" i="12"/>
  <c r="S2102" i="12"/>
  <c r="R2102" i="12"/>
  <c r="Q2102" i="12"/>
  <c r="P2102" i="12"/>
  <c r="O2102" i="12"/>
  <c r="N2102" i="12"/>
  <c r="X2101" i="12"/>
  <c r="U2101" i="12"/>
  <c r="T2101" i="12"/>
  <c r="S2101" i="12"/>
  <c r="R2101" i="12"/>
  <c r="Q2101" i="12"/>
  <c r="P2101" i="12"/>
  <c r="O2101" i="12"/>
  <c r="N2101" i="12"/>
  <c r="X2100" i="12"/>
  <c r="U2100" i="12"/>
  <c r="T2100" i="12"/>
  <c r="S2100" i="12"/>
  <c r="R2100" i="12"/>
  <c r="Q2100" i="12"/>
  <c r="P2100" i="12"/>
  <c r="O2100" i="12"/>
  <c r="N2100" i="12"/>
  <c r="X2099" i="12"/>
  <c r="U2099" i="12"/>
  <c r="T2099" i="12"/>
  <c r="S2099" i="12"/>
  <c r="R2099" i="12"/>
  <c r="Q2099" i="12"/>
  <c r="P2099" i="12"/>
  <c r="O2099" i="12"/>
  <c r="N2099" i="12"/>
  <c r="X2098" i="12"/>
  <c r="U2098" i="12"/>
  <c r="T2098" i="12"/>
  <c r="S2098" i="12"/>
  <c r="R2098" i="12"/>
  <c r="Q2098" i="12"/>
  <c r="P2098" i="12"/>
  <c r="O2098" i="12"/>
  <c r="N2098" i="12"/>
  <c r="X2097" i="12"/>
  <c r="U2097" i="12"/>
  <c r="T2097" i="12"/>
  <c r="S2097" i="12"/>
  <c r="R2097" i="12"/>
  <c r="Q2097" i="12"/>
  <c r="P2097" i="12"/>
  <c r="O2097" i="12"/>
  <c r="N2097" i="12"/>
  <c r="X2096" i="12"/>
  <c r="U2096" i="12"/>
  <c r="T2096" i="12"/>
  <c r="S2096" i="12"/>
  <c r="R2096" i="12"/>
  <c r="Q2096" i="12"/>
  <c r="P2096" i="12"/>
  <c r="O2096" i="12"/>
  <c r="N2096" i="12"/>
  <c r="X2095" i="12"/>
  <c r="U2095" i="12"/>
  <c r="T2095" i="12"/>
  <c r="S2095" i="12"/>
  <c r="R2095" i="12"/>
  <c r="Q2095" i="12"/>
  <c r="P2095" i="12"/>
  <c r="O2095" i="12"/>
  <c r="N2095" i="12"/>
  <c r="X2094" i="12"/>
  <c r="U2094" i="12"/>
  <c r="T2094" i="12"/>
  <c r="S2094" i="12"/>
  <c r="R2094" i="12"/>
  <c r="Q2094" i="12"/>
  <c r="P2094" i="12"/>
  <c r="O2094" i="12"/>
  <c r="N2094" i="12"/>
  <c r="X2093" i="12"/>
  <c r="U2093" i="12"/>
  <c r="T2093" i="12"/>
  <c r="S2093" i="12"/>
  <c r="R2093" i="12"/>
  <c r="Q2093" i="12"/>
  <c r="P2093" i="12"/>
  <c r="O2093" i="12"/>
  <c r="N2093" i="12"/>
  <c r="X2092" i="12"/>
  <c r="U2092" i="12"/>
  <c r="T2092" i="12"/>
  <c r="S2092" i="12"/>
  <c r="R2092" i="12"/>
  <c r="Q2092" i="12"/>
  <c r="P2092" i="12"/>
  <c r="O2092" i="12"/>
  <c r="N2092" i="12"/>
  <c r="X2091" i="12"/>
  <c r="U2091" i="12"/>
  <c r="T2091" i="12"/>
  <c r="S2091" i="12"/>
  <c r="R2091" i="12"/>
  <c r="Q2091" i="12"/>
  <c r="P2091" i="12"/>
  <c r="O2091" i="12"/>
  <c r="N2091" i="12"/>
  <c r="X2090" i="12"/>
  <c r="U2090" i="12"/>
  <c r="T2090" i="12"/>
  <c r="S2090" i="12"/>
  <c r="R2090" i="12"/>
  <c r="Q2090" i="12"/>
  <c r="P2090" i="12"/>
  <c r="O2090" i="12"/>
  <c r="N2090" i="12"/>
  <c r="X2089" i="12"/>
  <c r="U2089" i="12"/>
  <c r="T2089" i="12"/>
  <c r="S2089" i="12"/>
  <c r="R2089" i="12"/>
  <c r="Q2089" i="12"/>
  <c r="P2089" i="12"/>
  <c r="O2089" i="12"/>
  <c r="N2089" i="12"/>
  <c r="X2088" i="12"/>
  <c r="U2088" i="12"/>
  <c r="T2088" i="12"/>
  <c r="S2088" i="12"/>
  <c r="R2088" i="12"/>
  <c r="Q2088" i="12"/>
  <c r="P2088" i="12"/>
  <c r="O2088" i="12"/>
  <c r="N2088" i="12"/>
  <c r="X2087" i="12"/>
  <c r="U2087" i="12"/>
  <c r="T2087" i="12"/>
  <c r="S2087" i="12"/>
  <c r="R2087" i="12"/>
  <c r="Q2087" i="12"/>
  <c r="P2087" i="12"/>
  <c r="O2087" i="12"/>
  <c r="N2087" i="12"/>
  <c r="X2086" i="12"/>
  <c r="U2086" i="12"/>
  <c r="T2086" i="12"/>
  <c r="S2086" i="12"/>
  <c r="R2086" i="12"/>
  <c r="Q2086" i="12"/>
  <c r="P2086" i="12"/>
  <c r="O2086" i="12"/>
  <c r="N2086" i="12"/>
  <c r="X2085" i="12"/>
  <c r="U2085" i="12"/>
  <c r="T2085" i="12"/>
  <c r="S2085" i="12"/>
  <c r="R2085" i="12"/>
  <c r="Q2085" i="12"/>
  <c r="P2085" i="12"/>
  <c r="O2085" i="12"/>
  <c r="N2085" i="12"/>
  <c r="X2084" i="12"/>
  <c r="U2084" i="12"/>
  <c r="T2084" i="12"/>
  <c r="S2084" i="12"/>
  <c r="R2084" i="12"/>
  <c r="Q2084" i="12"/>
  <c r="P2084" i="12"/>
  <c r="O2084" i="12"/>
  <c r="N2084" i="12"/>
  <c r="X2083" i="12"/>
  <c r="U2083" i="12"/>
  <c r="T2083" i="12"/>
  <c r="S2083" i="12"/>
  <c r="R2083" i="12"/>
  <c r="Q2083" i="12"/>
  <c r="P2083" i="12"/>
  <c r="O2083" i="12"/>
  <c r="N2083" i="12"/>
  <c r="X2082" i="12"/>
  <c r="U2082" i="12"/>
  <c r="T2082" i="12"/>
  <c r="S2082" i="12"/>
  <c r="R2082" i="12"/>
  <c r="Q2082" i="12"/>
  <c r="P2082" i="12"/>
  <c r="O2082" i="12"/>
  <c r="N2082" i="12"/>
  <c r="X2081" i="12"/>
  <c r="U2081" i="12"/>
  <c r="T2081" i="12"/>
  <c r="S2081" i="12"/>
  <c r="R2081" i="12"/>
  <c r="Q2081" i="12"/>
  <c r="P2081" i="12"/>
  <c r="O2081" i="12"/>
  <c r="N2081" i="12"/>
  <c r="X2080" i="12"/>
  <c r="U2080" i="12"/>
  <c r="T2080" i="12"/>
  <c r="S2080" i="12"/>
  <c r="R2080" i="12"/>
  <c r="Q2080" i="12"/>
  <c r="P2080" i="12"/>
  <c r="O2080" i="12"/>
  <c r="N2080" i="12"/>
  <c r="X2079" i="12"/>
  <c r="U2079" i="12"/>
  <c r="T2079" i="12"/>
  <c r="S2079" i="12"/>
  <c r="R2079" i="12"/>
  <c r="Q2079" i="12"/>
  <c r="P2079" i="12"/>
  <c r="O2079" i="12"/>
  <c r="N2079" i="12"/>
  <c r="X2078" i="12"/>
  <c r="U2078" i="12"/>
  <c r="T2078" i="12"/>
  <c r="S2078" i="12"/>
  <c r="R2078" i="12"/>
  <c r="Q2078" i="12"/>
  <c r="P2078" i="12"/>
  <c r="O2078" i="12"/>
  <c r="N2078" i="12"/>
  <c r="X2077" i="12"/>
  <c r="U2077" i="12"/>
  <c r="T2077" i="12"/>
  <c r="S2077" i="12"/>
  <c r="R2077" i="12"/>
  <c r="Q2077" i="12"/>
  <c r="P2077" i="12"/>
  <c r="O2077" i="12"/>
  <c r="N2077" i="12"/>
  <c r="X2076" i="12"/>
  <c r="U2076" i="12"/>
  <c r="T2076" i="12"/>
  <c r="S2076" i="12"/>
  <c r="R2076" i="12"/>
  <c r="Q2076" i="12"/>
  <c r="P2076" i="12"/>
  <c r="O2076" i="12"/>
  <c r="N2076" i="12"/>
  <c r="X2075" i="12"/>
  <c r="U2075" i="12"/>
  <c r="T2075" i="12"/>
  <c r="S2075" i="12"/>
  <c r="R2075" i="12"/>
  <c r="Q2075" i="12"/>
  <c r="P2075" i="12"/>
  <c r="O2075" i="12"/>
  <c r="N2075" i="12"/>
  <c r="X2074" i="12"/>
  <c r="U2074" i="12"/>
  <c r="T2074" i="12"/>
  <c r="S2074" i="12"/>
  <c r="R2074" i="12"/>
  <c r="Q2074" i="12"/>
  <c r="P2074" i="12"/>
  <c r="O2074" i="12"/>
  <c r="N2074" i="12"/>
  <c r="X2073" i="12"/>
  <c r="U2073" i="12"/>
  <c r="T2073" i="12"/>
  <c r="S2073" i="12"/>
  <c r="R2073" i="12"/>
  <c r="Q2073" i="12"/>
  <c r="P2073" i="12"/>
  <c r="O2073" i="12"/>
  <c r="N2073" i="12"/>
  <c r="X2072" i="12"/>
  <c r="U2072" i="12"/>
  <c r="T2072" i="12"/>
  <c r="S2072" i="12"/>
  <c r="R2072" i="12"/>
  <c r="Q2072" i="12"/>
  <c r="P2072" i="12"/>
  <c r="O2072" i="12"/>
  <c r="N2072" i="12"/>
  <c r="X2071" i="12"/>
  <c r="U2071" i="12"/>
  <c r="T2071" i="12"/>
  <c r="S2071" i="12"/>
  <c r="R2071" i="12"/>
  <c r="Q2071" i="12"/>
  <c r="P2071" i="12"/>
  <c r="O2071" i="12"/>
  <c r="N2071" i="12"/>
  <c r="X2070" i="12"/>
  <c r="U2070" i="12"/>
  <c r="T2070" i="12"/>
  <c r="S2070" i="12"/>
  <c r="R2070" i="12"/>
  <c r="Q2070" i="12"/>
  <c r="P2070" i="12"/>
  <c r="O2070" i="12"/>
  <c r="N2070" i="12"/>
  <c r="X2069" i="12"/>
  <c r="U2069" i="12"/>
  <c r="T2069" i="12"/>
  <c r="S2069" i="12"/>
  <c r="R2069" i="12"/>
  <c r="Q2069" i="12"/>
  <c r="P2069" i="12"/>
  <c r="O2069" i="12"/>
  <c r="N2069" i="12"/>
  <c r="X2068" i="12"/>
  <c r="U2068" i="12"/>
  <c r="T2068" i="12"/>
  <c r="S2068" i="12"/>
  <c r="R2068" i="12"/>
  <c r="Q2068" i="12"/>
  <c r="P2068" i="12"/>
  <c r="O2068" i="12"/>
  <c r="N2068" i="12"/>
  <c r="X2067" i="12"/>
  <c r="U2067" i="12"/>
  <c r="T2067" i="12"/>
  <c r="S2067" i="12"/>
  <c r="R2067" i="12"/>
  <c r="Q2067" i="12"/>
  <c r="P2067" i="12"/>
  <c r="O2067" i="12"/>
  <c r="N2067" i="12"/>
  <c r="X2066" i="12"/>
  <c r="U2066" i="12"/>
  <c r="T2066" i="12"/>
  <c r="S2066" i="12"/>
  <c r="R2066" i="12"/>
  <c r="Q2066" i="12"/>
  <c r="P2066" i="12"/>
  <c r="O2066" i="12"/>
  <c r="N2066" i="12"/>
  <c r="X2065" i="12"/>
  <c r="U2065" i="12"/>
  <c r="T2065" i="12"/>
  <c r="S2065" i="12"/>
  <c r="R2065" i="12"/>
  <c r="Q2065" i="12"/>
  <c r="P2065" i="12"/>
  <c r="O2065" i="12"/>
  <c r="N2065" i="12"/>
  <c r="X2064" i="12"/>
  <c r="U2064" i="12"/>
  <c r="T2064" i="12"/>
  <c r="S2064" i="12"/>
  <c r="R2064" i="12"/>
  <c r="Q2064" i="12"/>
  <c r="P2064" i="12"/>
  <c r="O2064" i="12"/>
  <c r="N2064" i="12"/>
  <c r="X2063" i="12"/>
  <c r="U2063" i="12"/>
  <c r="T2063" i="12"/>
  <c r="S2063" i="12"/>
  <c r="R2063" i="12"/>
  <c r="Q2063" i="12"/>
  <c r="P2063" i="12"/>
  <c r="O2063" i="12"/>
  <c r="N2063" i="12"/>
  <c r="X2062" i="12"/>
  <c r="U2062" i="12"/>
  <c r="T2062" i="12"/>
  <c r="S2062" i="12"/>
  <c r="R2062" i="12"/>
  <c r="Q2062" i="12"/>
  <c r="P2062" i="12"/>
  <c r="O2062" i="12"/>
  <c r="N2062" i="12"/>
  <c r="X2061" i="12"/>
  <c r="U2061" i="12"/>
  <c r="T2061" i="12"/>
  <c r="S2061" i="12"/>
  <c r="R2061" i="12"/>
  <c r="Q2061" i="12"/>
  <c r="P2061" i="12"/>
  <c r="O2061" i="12"/>
  <c r="N2061" i="12"/>
  <c r="X2060" i="12"/>
  <c r="U2060" i="12"/>
  <c r="T2060" i="12"/>
  <c r="S2060" i="12"/>
  <c r="R2060" i="12"/>
  <c r="Q2060" i="12"/>
  <c r="P2060" i="12"/>
  <c r="O2060" i="12"/>
  <c r="N2060" i="12"/>
  <c r="X2059" i="12"/>
  <c r="U2059" i="12"/>
  <c r="T2059" i="12"/>
  <c r="S2059" i="12"/>
  <c r="R2059" i="12"/>
  <c r="Q2059" i="12"/>
  <c r="P2059" i="12"/>
  <c r="O2059" i="12"/>
  <c r="N2059" i="12"/>
  <c r="X2058" i="12"/>
  <c r="U2058" i="12"/>
  <c r="T2058" i="12"/>
  <c r="S2058" i="12"/>
  <c r="R2058" i="12"/>
  <c r="Q2058" i="12"/>
  <c r="P2058" i="12"/>
  <c r="O2058" i="12"/>
  <c r="N2058" i="12"/>
  <c r="X2057" i="12"/>
  <c r="U2057" i="12"/>
  <c r="T2057" i="12"/>
  <c r="S2057" i="12"/>
  <c r="R2057" i="12"/>
  <c r="Q2057" i="12"/>
  <c r="P2057" i="12"/>
  <c r="O2057" i="12"/>
  <c r="N2057" i="12"/>
  <c r="X2056" i="12"/>
  <c r="U2056" i="12"/>
  <c r="T2056" i="12"/>
  <c r="S2056" i="12"/>
  <c r="R2056" i="12"/>
  <c r="Q2056" i="12"/>
  <c r="P2056" i="12"/>
  <c r="O2056" i="12"/>
  <c r="N2056" i="12"/>
  <c r="X2055" i="12"/>
  <c r="U2055" i="12"/>
  <c r="T2055" i="12"/>
  <c r="S2055" i="12"/>
  <c r="R2055" i="12"/>
  <c r="Q2055" i="12"/>
  <c r="P2055" i="12"/>
  <c r="O2055" i="12"/>
  <c r="N2055" i="12"/>
  <c r="X2054" i="12"/>
  <c r="U2054" i="12"/>
  <c r="T2054" i="12"/>
  <c r="S2054" i="12"/>
  <c r="R2054" i="12"/>
  <c r="Q2054" i="12"/>
  <c r="P2054" i="12"/>
  <c r="O2054" i="12"/>
  <c r="N2054" i="12"/>
  <c r="X2053" i="12"/>
  <c r="U2053" i="12"/>
  <c r="T2053" i="12"/>
  <c r="S2053" i="12"/>
  <c r="R2053" i="12"/>
  <c r="Q2053" i="12"/>
  <c r="P2053" i="12"/>
  <c r="O2053" i="12"/>
  <c r="N2053" i="12"/>
  <c r="X2052" i="12"/>
  <c r="U2052" i="12"/>
  <c r="T2052" i="12"/>
  <c r="S2052" i="12"/>
  <c r="R2052" i="12"/>
  <c r="Q2052" i="12"/>
  <c r="P2052" i="12"/>
  <c r="O2052" i="12"/>
  <c r="N2052" i="12"/>
  <c r="X2051" i="12"/>
  <c r="U2051" i="12"/>
  <c r="T2051" i="12"/>
  <c r="S2051" i="12"/>
  <c r="R2051" i="12"/>
  <c r="Q2051" i="12"/>
  <c r="P2051" i="12"/>
  <c r="O2051" i="12"/>
  <c r="N2051" i="12"/>
  <c r="X2050" i="12"/>
  <c r="U2050" i="12"/>
  <c r="T2050" i="12"/>
  <c r="S2050" i="12"/>
  <c r="R2050" i="12"/>
  <c r="Q2050" i="12"/>
  <c r="P2050" i="12"/>
  <c r="O2050" i="12"/>
  <c r="N2050" i="12"/>
  <c r="X2049" i="12"/>
  <c r="U2049" i="12"/>
  <c r="T2049" i="12"/>
  <c r="S2049" i="12"/>
  <c r="R2049" i="12"/>
  <c r="Q2049" i="12"/>
  <c r="P2049" i="12"/>
  <c r="O2049" i="12"/>
  <c r="N2049" i="12"/>
  <c r="X2048" i="12"/>
  <c r="U2048" i="12"/>
  <c r="T2048" i="12"/>
  <c r="S2048" i="12"/>
  <c r="R2048" i="12"/>
  <c r="Q2048" i="12"/>
  <c r="P2048" i="12"/>
  <c r="O2048" i="12"/>
  <c r="N2048" i="12"/>
  <c r="X2047" i="12"/>
  <c r="U2047" i="12"/>
  <c r="T2047" i="12"/>
  <c r="S2047" i="12"/>
  <c r="R2047" i="12"/>
  <c r="Q2047" i="12"/>
  <c r="P2047" i="12"/>
  <c r="O2047" i="12"/>
  <c r="N2047" i="12"/>
  <c r="X2046" i="12"/>
  <c r="U2046" i="12"/>
  <c r="T2046" i="12"/>
  <c r="S2046" i="12"/>
  <c r="R2046" i="12"/>
  <c r="Q2046" i="12"/>
  <c r="P2046" i="12"/>
  <c r="O2046" i="12"/>
  <c r="N2046" i="12"/>
  <c r="X2045" i="12"/>
  <c r="U2045" i="12"/>
  <c r="T2045" i="12"/>
  <c r="S2045" i="12"/>
  <c r="R2045" i="12"/>
  <c r="Q2045" i="12"/>
  <c r="P2045" i="12"/>
  <c r="O2045" i="12"/>
  <c r="N2045" i="12"/>
  <c r="X2044" i="12"/>
  <c r="U2044" i="12"/>
  <c r="T2044" i="12"/>
  <c r="S2044" i="12"/>
  <c r="R2044" i="12"/>
  <c r="Q2044" i="12"/>
  <c r="P2044" i="12"/>
  <c r="O2044" i="12"/>
  <c r="N2044" i="12"/>
  <c r="X2043" i="12"/>
  <c r="U2043" i="12"/>
  <c r="T2043" i="12"/>
  <c r="S2043" i="12"/>
  <c r="R2043" i="12"/>
  <c r="Q2043" i="12"/>
  <c r="P2043" i="12"/>
  <c r="O2043" i="12"/>
  <c r="N2043" i="12"/>
  <c r="X2042" i="12"/>
  <c r="U2042" i="12"/>
  <c r="T2042" i="12"/>
  <c r="S2042" i="12"/>
  <c r="R2042" i="12"/>
  <c r="Q2042" i="12"/>
  <c r="P2042" i="12"/>
  <c r="O2042" i="12"/>
  <c r="N2042" i="12"/>
  <c r="X2041" i="12"/>
  <c r="U2041" i="12"/>
  <c r="T2041" i="12"/>
  <c r="S2041" i="12"/>
  <c r="R2041" i="12"/>
  <c r="Q2041" i="12"/>
  <c r="P2041" i="12"/>
  <c r="O2041" i="12"/>
  <c r="N2041" i="12"/>
  <c r="X2040" i="12"/>
  <c r="U2040" i="12"/>
  <c r="T2040" i="12"/>
  <c r="S2040" i="12"/>
  <c r="R2040" i="12"/>
  <c r="Q2040" i="12"/>
  <c r="P2040" i="12"/>
  <c r="O2040" i="12"/>
  <c r="N2040" i="12"/>
  <c r="X2039" i="12"/>
  <c r="U2039" i="12"/>
  <c r="T2039" i="12"/>
  <c r="S2039" i="12"/>
  <c r="R2039" i="12"/>
  <c r="Q2039" i="12"/>
  <c r="P2039" i="12"/>
  <c r="O2039" i="12"/>
  <c r="N2039" i="12"/>
  <c r="X2038" i="12"/>
  <c r="U2038" i="12"/>
  <c r="T2038" i="12"/>
  <c r="S2038" i="12"/>
  <c r="R2038" i="12"/>
  <c r="Q2038" i="12"/>
  <c r="P2038" i="12"/>
  <c r="O2038" i="12"/>
  <c r="N2038" i="12"/>
  <c r="X2037" i="12"/>
  <c r="U2037" i="12"/>
  <c r="T2037" i="12"/>
  <c r="S2037" i="12"/>
  <c r="R2037" i="12"/>
  <c r="Q2037" i="12"/>
  <c r="P2037" i="12"/>
  <c r="O2037" i="12"/>
  <c r="N2037" i="12"/>
  <c r="X2036" i="12"/>
  <c r="U2036" i="12"/>
  <c r="T2036" i="12"/>
  <c r="S2036" i="12"/>
  <c r="R2036" i="12"/>
  <c r="Q2036" i="12"/>
  <c r="P2036" i="12"/>
  <c r="O2036" i="12"/>
  <c r="N2036" i="12"/>
  <c r="X2035" i="12"/>
  <c r="U2035" i="12"/>
  <c r="T2035" i="12"/>
  <c r="S2035" i="12"/>
  <c r="R2035" i="12"/>
  <c r="Q2035" i="12"/>
  <c r="P2035" i="12"/>
  <c r="O2035" i="12"/>
  <c r="N2035" i="12"/>
  <c r="X2034" i="12"/>
  <c r="U2034" i="12"/>
  <c r="T2034" i="12"/>
  <c r="S2034" i="12"/>
  <c r="R2034" i="12"/>
  <c r="Q2034" i="12"/>
  <c r="P2034" i="12"/>
  <c r="O2034" i="12"/>
  <c r="N2034" i="12"/>
  <c r="X2033" i="12"/>
  <c r="U2033" i="12"/>
  <c r="T2033" i="12"/>
  <c r="S2033" i="12"/>
  <c r="R2033" i="12"/>
  <c r="Q2033" i="12"/>
  <c r="P2033" i="12"/>
  <c r="O2033" i="12"/>
  <c r="N2033" i="12"/>
  <c r="X2032" i="12"/>
  <c r="U2032" i="12"/>
  <c r="T2032" i="12"/>
  <c r="S2032" i="12"/>
  <c r="R2032" i="12"/>
  <c r="Q2032" i="12"/>
  <c r="P2032" i="12"/>
  <c r="O2032" i="12"/>
  <c r="N2032" i="12"/>
  <c r="X2031" i="12"/>
  <c r="U2031" i="12"/>
  <c r="T2031" i="12"/>
  <c r="S2031" i="12"/>
  <c r="R2031" i="12"/>
  <c r="Q2031" i="12"/>
  <c r="P2031" i="12"/>
  <c r="O2031" i="12"/>
  <c r="N2031" i="12"/>
  <c r="X2030" i="12"/>
  <c r="U2030" i="12"/>
  <c r="T2030" i="12"/>
  <c r="S2030" i="12"/>
  <c r="R2030" i="12"/>
  <c r="Q2030" i="12"/>
  <c r="P2030" i="12"/>
  <c r="O2030" i="12"/>
  <c r="N2030" i="12"/>
  <c r="X2029" i="12"/>
  <c r="U2029" i="12"/>
  <c r="T2029" i="12"/>
  <c r="S2029" i="12"/>
  <c r="R2029" i="12"/>
  <c r="Q2029" i="12"/>
  <c r="P2029" i="12"/>
  <c r="O2029" i="12"/>
  <c r="N2029" i="12"/>
  <c r="X2028" i="12"/>
  <c r="U2028" i="12"/>
  <c r="T2028" i="12"/>
  <c r="S2028" i="12"/>
  <c r="R2028" i="12"/>
  <c r="Q2028" i="12"/>
  <c r="P2028" i="12"/>
  <c r="O2028" i="12"/>
  <c r="N2028" i="12"/>
  <c r="X2027" i="12"/>
  <c r="U2027" i="12"/>
  <c r="T2027" i="12"/>
  <c r="S2027" i="12"/>
  <c r="R2027" i="12"/>
  <c r="Q2027" i="12"/>
  <c r="P2027" i="12"/>
  <c r="O2027" i="12"/>
  <c r="N2027" i="12"/>
  <c r="X2026" i="12"/>
  <c r="U2026" i="12"/>
  <c r="T2026" i="12"/>
  <c r="S2026" i="12"/>
  <c r="R2026" i="12"/>
  <c r="Q2026" i="12"/>
  <c r="P2026" i="12"/>
  <c r="O2026" i="12"/>
  <c r="N2026" i="12"/>
  <c r="X2025" i="12"/>
  <c r="U2025" i="12"/>
  <c r="T2025" i="12"/>
  <c r="S2025" i="12"/>
  <c r="R2025" i="12"/>
  <c r="Q2025" i="12"/>
  <c r="P2025" i="12"/>
  <c r="O2025" i="12"/>
  <c r="N2025" i="12"/>
  <c r="X2024" i="12"/>
  <c r="U2024" i="12"/>
  <c r="T2024" i="12"/>
  <c r="S2024" i="12"/>
  <c r="R2024" i="12"/>
  <c r="Q2024" i="12"/>
  <c r="P2024" i="12"/>
  <c r="O2024" i="12"/>
  <c r="N2024" i="12"/>
  <c r="X2023" i="12"/>
  <c r="U2023" i="12"/>
  <c r="T2023" i="12"/>
  <c r="S2023" i="12"/>
  <c r="R2023" i="12"/>
  <c r="Q2023" i="12"/>
  <c r="P2023" i="12"/>
  <c r="O2023" i="12"/>
  <c r="N2023" i="12"/>
  <c r="X2022" i="12"/>
  <c r="U2022" i="12"/>
  <c r="T2022" i="12"/>
  <c r="S2022" i="12"/>
  <c r="R2022" i="12"/>
  <c r="Q2022" i="12"/>
  <c r="P2022" i="12"/>
  <c r="O2022" i="12"/>
  <c r="N2022" i="12"/>
  <c r="X2021" i="12"/>
  <c r="U2021" i="12"/>
  <c r="T2021" i="12"/>
  <c r="S2021" i="12"/>
  <c r="R2021" i="12"/>
  <c r="Q2021" i="12"/>
  <c r="P2021" i="12"/>
  <c r="O2021" i="12"/>
  <c r="N2021" i="12"/>
  <c r="X2020" i="12"/>
  <c r="U2020" i="12"/>
  <c r="T2020" i="12"/>
  <c r="S2020" i="12"/>
  <c r="R2020" i="12"/>
  <c r="Q2020" i="12"/>
  <c r="P2020" i="12"/>
  <c r="O2020" i="12"/>
  <c r="N2020" i="12"/>
  <c r="X2019" i="12"/>
  <c r="U2019" i="12"/>
  <c r="T2019" i="12"/>
  <c r="S2019" i="12"/>
  <c r="R2019" i="12"/>
  <c r="Q2019" i="12"/>
  <c r="P2019" i="12"/>
  <c r="O2019" i="12"/>
  <c r="N2019" i="12"/>
  <c r="X2018" i="12"/>
  <c r="U2018" i="12"/>
  <c r="T2018" i="12"/>
  <c r="S2018" i="12"/>
  <c r="R2018" i="12"/>
  <c r="Q2018" i="12"/>
  <c r="P2018" i="12"/>
  <c r="O2018" i="12"/>
  <c r="N2018" i="12"/>
  <c r="X2017" i="12"/>
  <c r="U2017" i="12"/>
  <c r="T2017" i="12"/>
  <c r="S2017" i="12"/>
  <c r="R2017" i="12"/>
  <c r="Q2017" i="12"/>
  <c r="P2017" i="12"/>
  <c r="O2017" i="12"/>
  <c r="N2017" i="12"/>
  <c r="X2016" i="12"/>
  <c r="U2016" i="12"/>
  <c r="T2016" i="12"/>
  <c r="S2016" i="12"/>
  <c r="R2016" i="12"/>
  <c r="Q2016" i="12"/>
  <c r="P2016" i="12"/>
  <c r="O2016" i="12"/>
  <c r="N2016" i="12"/>
  <c r="X2015" i="12"/>
  <c r="U2015" i="12"/>
  <c r="T2015" i="12"/>
  <c r="S2015" i="12"/>
  <c r="R2015" i="12"/>
  <c r="Q2015" i="12"/>
  <c r="P2015" i="12"/>
  <c r="O2015" i="12"/>
  <c r="N2015" i="12"/>
  <c r="X2014" i="12"/>
  <c r="U2014" i="12"/>
  <c r="T2014" i="12"/>
  <c r="S2014" i="12"/>
  <c r="R2014" i="12"/>
  <c r="Q2014" i="12"/>
  <c r="P2014" i="12"/>
  <c r="O2014" i="12"/>
  <c r="N2014" i="12"/>
  <c r="X2013" i="12"/>
  <c r="U2013" i="12"/>
  <c r="T2013" i="12"/>
  <c r="S2013" i="12"/>
  <c r="R2013" i="12"/>
  <c r="Q2013" i="12"/>
  <c r="P2013" i="12"/>
  <c r="O2013" i="12"/>
  <c r="N2013" i="12"/>
  <c r="X2012" i="12"/>
  <c r="U2012" i="12"/>
  <c r="T2012" i="12"/>
  <c r="S2012" i="12"/>
  <c r="R2012" i="12"/>
  <c r="Q2012" i="12"/>
  <c r="P2012" i="12"/>
  <c r="O2012" i="12"/>
  <c r="N2012" i="12"/>
  <c r="X2011" i="12"/>
  <c r="U2011" i="12"/>
  <c r="T2011" i="12"/>
  <c r="S2011" i="12"/>
  <c r="R2011" i="12"/>
  <c r="Q2011" i="12"/>
  <c r="P2011" i="12"/>
  <c r="O2011" i="12"/>
  <c r="N2011" i="12"/>
  <c r="X2010" i="12"/>
  <c r="U2010" i="12"/>
  <c r="T2010" i="12"/>
  <c r="S2010" i="12"/>
  <c r="R2010" i="12"/>
  <c r="Q2010" i="12"/>
  <c r="P2010" i="12"/>
  <c r="O2010" i="12"/>
  <c r="N2010" i="12"/>
  <c r="X2009" i="12"/>
  <c r="U2009" i="12"/>
  <c r="T2009" i="12"/>
  <c r="S2009" i="12"/>
  <c r="R2009" i="12"/>
  <c r="Q2009" i="12"/>
  <c r="P2009" i="12"/>
  <c r="O2009" i="12"/>
  <c r="N2009" i="12"/>
  <c r="X2008" i="12"/>
  <c r="U2008" i="12"/>
  <c r="T2008" i="12"/>
  <c r="S2008" i="12"/>
  <c r="R2008" i="12"/>
  <c r="Q2008" i="12"/>
  <c r="P2008" i="12"/>
  <c r="O2008" i="12"/>
  <c r="N2008" i="12"/>
  <c r="X2007" i="12"/>
  <c r="U2007" i="12"/>
  <c r="T2007" i="12"/>
  <c r="S2007" i="12"/>
  <c r="R2007" i="12"/>
  <c r="Q2007" i="12"/>
  <c r="P2007" i="12"/>
  <c r="O2007" i="12"/>
  <c r="N2007" i="12"/>
  <c r="X2006" i="12"/>
  <c r="U2006" i="12"/>
  <c r="T2006" i="12"/>
  <c r="S2006" i="12"/>
  <c r="R2006" i="12"/>
  <c r="Q2006" i="12"/>
  <c r="P2006" i="12"/>
  <c r="O2006" i="12"/>
  <c r="N2006" i="12"/>
  <c r="X2005" i="12"/>
  <c r="U2005" i="12"/>
  <c r="T2005" i="12"/>
  <c r="S2005" i="12"/>
  <c r="R2005" i="12"/>
  <c r="Q2005" i="12"/>
  <c r="P2005" i="12"/>
  <c r="O2005" i="12"/>
  <c r="N2005" i="12"/>
  <c r="X2004" i="12"/>
  <c r="U2004" i="12"/>
  <c r="T2004" i="12"/>
  <c r="S2004" i="12"/>
  <c r="R2004" i="12"/>
  <c r="Q2004" i="12"/>
  <c r="P2004" i="12"/>
  <c r="O2004" i="12"/>
  <c r="N2004" i="12"/>
  <c r="X2003" i="12"/>
  <c r="U2003" i="12"/>
  <c r="T2003" i="12"/>
  <c r="S2003" i="12"/>
  <c r="R2003" i="12"/>
  <c r="Q2003" i="12"/>
  <c r="P2003" i="12"/>
  <c r="O2003" i="12"/>
  <c r="N2003" i="12"/>
  <c r="X2002" i="12"/>
  <c r="U2002" i="12"/>
  <c r="T2002" i="12"/>
  <c r="S2002" i="12"/>
  <c r="R2002" i="12"/>
  <c r="Q2002" i="12"/>
  <c r="P2002" i="12"/>
  <c r="O2002" i="12"/>
  <c r="N2002" i="12"/>
  <c r="X2001" i="12"/>
  <c r="U2001" i="12"/>
  <c r="T2001" i="12"/>
  <c r="S2001" i="12"/>
  <c r="R2001" i="12"/>
  <c r="Q2001" i="12"/>
  <c r="P2001" i="12"/>
  <c r="O2001" i="12"/>
  <c r="N2001" i="12"/>
  <c r="X2000" i="12"/>
  <c r="U2000" i="12"/>
  <c r="T2000" i="12"/>
  <c r="S2000" i="12"/>
  <c r="R2000" i="12"/>
  <c r="Q2000" i="12"/>
  <c r="P2000" i="12"/>
  <c r="O2000" i="12"/>
  <c r="N2000" i="12"/>
  <c r="X1999" i="12"/>
  <c r="U1999" i="12"/>
  <c r="T1999" i="12"/>
  <c r="S1999" i="12"/>
  <c r="R1999" i="12"/>
  <c r="Q1999" i="12"/>
  <c r="P1999" i="12"/>
  <c r="O1999" i="12"/>
  <c r="N1999" i="12"/>
  <c r="X1998" i="12"/>
  <c r="U1998" i="12"/>
  <c r="T1998" i="12"/>
  <c r="S1998" i="12"/>
  <c r="R1998" i="12"/>
  <c r="Q1998" i="12"/>
  <c r="P1998" i="12"/>
  <c r="O1998" i="12"/>
  <c r="N1998" i="12"/>
  <c r="X1997" i="12"/>
  <c r="U1997" i="12"/>
  <c r="T1997" i="12"/>
  <c r="S1997" i="12"/>
  <c r="R1997" i="12"/>
  <c r="Q1997" i="12"/>
  <c r="P1997" i="12"/>
  <c r="O1997" i="12"/>
  <c r="N1997" i="12"/>
  <c r="X1996" i="12"/>
  <c r="U1996" i="12"/>
  <c r="T1996" i="12"/>
  <c r="S1996" i="12"/>
  <c r="R1996" i="12"/>
  <c r="Q1996" i="12"/>
  <c r="P1996" i="12"/>
  <c r="O1996" i="12"/>
  <c r="N1996" i="12"/>
  <c r="X1995" i="12"/>
  <c r="U1995" i="12"/>
  <c r="T1995" i="12"/>
  <c r="S1995" i="12"/>
  <c r="R1995" i="12"/>
  <c r="Q1995" i="12"/>
  <c r="P1995" i="12"/>
  <c r="O1995" i="12"/>
  <c r="N1995" i="12"/>
  <c r="X1994" i="12"/>
  <c r="U1994" i="12"/>
  <c r="T1994" i="12"/>
  <c r="S1994" i="12"/>
  <c r="R1994" i="12"/>
  <c r="Q1994" i="12"/>
  <c r="P1994" i="12"/>
  <c r="O1994" i="12"/>
  <c r="N1994" i="12"/>
  <c r="X1993" i="12"/>
  <c r="U1993" i="12"/>
  <c r="T1993" i="12"/>
  <c r="S1993" i="12"/>
  <c r="R1993" i="12"/>
  <c r="Q1993" i="12"/>
  <c r="P1993" i="12"/>
  <c r="O1993" i="12"/>
  <c r="N1993" i="12"/>
  <c r="X1992" i="12"/>
  <c r="U1992" i="12"/>
  <c r="T1992" i="12"/>
  <c r="S1992" i="12"/>
  <c r="R1992" i="12"/>
  <c r="Q1992" i="12"/>
  <c r="P1992" i="12"/>
  <c r="O1992" i="12"/>
  <c r="N1992" i="12"/>
  <c r="X1991" i="12"/>
  <c r="U1991" i="12"/>
  <c r="T1991" i="12"/>
  <c r="S1991" i="12"/>
  <c r="R1991" i="12"/>
  <c r="Q1991" i="12"/>
  <c r="P1991" i="12"/>
  <c r="O1991" i="12"/>
  <c r="N1991" i="12"/>
  <c r="X1990" i="12"/>
  <c r="U1990" i="12"/>
  <c r="T1990" i="12"/>
  <c r="S1990" i="12"/>
  <c r="R1990" i="12"/>
  <c r="Q1990" i="12"/>
  <c r="P1990" i="12"/>
  <c r="O1990" i="12"/>
  <c r="N1990" i="12"/>
  <c r="X1989" i="12"/>
  <c r="U1989" i="12"/>
  <c r="T1989" i="12"/>
  <c r="S1989" i="12"/>
  <c r="R1989" i="12"/>
  <c r="Q1989" i="12"/>
  <c r="P1989" i="12"/>
  <c r="O1989" i="12"/>
  <c r="N1989" i="12"/>
  <c r="X1988" i="12"/>
  <c r="U1988" i="12"/>
  <c r="T1988" i="12"/>
  <c r="S1988" i="12"/>
  <c r="R1988" i="12"/>
  <c r="Q1988" i="12"/>
  <c r="P1988" i="12"/>
  <c r="O1988" i="12"/>
  <c r="N1988" i="12"/>
  <c r="X1987" i="12"/>
  <c r="U1987" i="12"/>
  <c r="T1987" i="12"/>
  <c r="S1987" i="12"/>
  <c r="R1987" i="12"/>
  <c r="Q1987" i="12"/>
  <c r="P1987" i="12"/>
  <c r="O1987" i="12"/>
  <c r="N1987" i="12"/>
  <c r="X1986" i="12"/>
  <c r="U1986" i="12"/>
  <c r="T1986" i="12"/>
  <c r="S1986" i="12"/>
  <c r="R1986" i="12"/>
  <c r="Q1986" i="12"/>
  <c r="P1986" i="12"/>
  <c r="O1986" i="12"/>
  <c r="N1986" i="12"/>
  <c r="X1985" i="12"/>
  <c r="U1985" i="12"/>
  <c r="T1985" i="12"/>
  <c r="S1985" i="12"/>
  <c r="R1985" i="12"/>
  <c r="Q1985" i="12"/>
  <c r="P1985" i="12"/>
  <c r="O1985" i="12"/>
  <c r="N1985" i="12"/>
  <c r="X1984" i="12"/>
  <c r="U1984" i="12"/>
  <c r="T1984" i="12"/>
  <c r="S1984" i="12"/>
  <c r="R1984" i="12"/>
  <c r="Q1984" i="12"/>
  <c r="P1984" i="12"/>
  <c r="O1984" i="12"/>
  <c r="N1984" i="12"/>
  <c r="X1983" i="12"/>
  <c r="U1983" i="12"/>
  <c r="T1983" i="12"/>
  <c r="S1983" i="12"/>
  <c r="R1983" i="12"/>
  <c r="Q1983" i="12"/>
  <c r="P1983" i="12"/>
  <c r="O1983" i="12"/>
  <c r="N1983" i="12"/>
  <c r="X1982" i="12"/>
  <c r="U1982" i="12"/>
  <c r="T1982" i="12"/>
  <c r="S1982" i="12"/>
  <c r="R1982" i="12"/>
  <c r="Q1982" i="12"/>
  <c r="P1982" i="12"/>
  <c r="O1982" i="12"/>
  <c r="N1982" i="12"/>
  <c r="X1981" i="12"/>
  <c r="U1981" i="12"/>
  <c r="T1981" i="12"/>
  <c r="S1981" i="12"/>
  <c r="R1981" i="12"/>
  <c r="Q1981" i="12"/>
  <c r="P1981" i="12"/>
  <c r="O1981" i="12"/>
  <c r="N1981" i="12"/>
  <c r="X1980" i="12"/>
  <c r="U1980" i="12"/>
  <c r="T1980" i="12"/>
  <c r="S1980" i="12"/>
  <c r="R1980" i="12"/>
  <c r="Q1980" i="12"/>
  <c r="P1980" i="12"/>
  <c r="O1980" i="12"/>
  <c r="N1980" i="12"/>
  <c r="X1979" i="12"/>
  <c r="U1979" i="12"/>
  <c r="T1979" i="12"/>
  <c r="S1979" i="12"/>
  <c r="R1979" i="12"/>
  <c r="Q1979" i="12"/>
  <c r="P1979" i="12"/>
  <c r="O1979" i="12"/>
  <c r="N1979" i="12"/>
  <c r="X1978" i="12"/>
  <c r="U1978" i="12"/>
  <c r="T1978" i="12"/>
  <c r="S1978" i="12"/>
  <c r="R1978" i="12"/>
  <c r="Q1978" i="12"/>
  <c r="P1978" i="12"/>
  <c r="O1978" i="12"/>
  <c r="N1978" i="12"/>
  <c r="X1977" i="12"/>
  <c r="U1977" i="12"/>
  <c r="T1977" i="12"/>
  <c r="S1977" i="12"/>
  <c r="R1977" i="12"/>
  <c r="Q1977" i="12"/>
  <c r="P1977" i="12"/>
  <c r="O1977" i="12"/>
  <c r="N1977" i="12"/>
  <c r="X1976" i="12"/>
  <c r="U1976" i="12"/>
  <c r="T1976" i="12"/>
  <c r="S1976" i="12"/>
  <c r="R1976" i="12"/>
  <c r="Q1976" i="12"/>
  <c r="P1976" i="12"/>
  <c r="O1976" i="12"/>
  <c r="N1976" i="12"/>
  <c r="X1975" i="12"/>
  <c r="U1975" i="12"/>
  <c r="T1975" i="12"/>
  <c r="S1975" i="12"/>
  <c r="R1975" i="12"/>
  <c r="Q1975" i="12"/>
  <c r="P1975" i="12"/>
  <c r="O1975" i="12"/>
  <c r="N1975" i="12"/>
  <c r="X1974" i="12"/>
  <c r="U1974" i="12"/>
  <c r="T1974" i="12"/>
  <c r="S1974" i="12"/>
  <c r="R1974" i="12"/>
  <c r="Q1974" i="12"/>
  <c r="P1974" i="12"/>
  <c r="O1974" i="12"/>
  <c r="N1974" i="12"/>
  <c r="X1973" i="12"/>
  <c r="U1973" i="12"/>
  <c r="T1973" i="12"/>
  <c r="S1973" i="12"/>
  <c r="R1973" i="12"/>
  <c r="Q1973" i="12"/>
  <c r="P1973" i="12"/>
  <c r="O1973" i="12"/>
  <c r="N1973" i="12"/>
  <c r="X1972" i="12"/>
  <c r="U1972" i="12"/>
  <c r="T1972" i="12"/>
  <c r="S1972" i="12"/>
  <c r="R1972" i="12"/>
  <c r="Q1972" i="12"/>
  <c r="P1972" i="12"/>
  <c r="O1972" i="12"/>
  <c r="N1972" i="12"/>
  <c r="X1971" i="12"/>
  <c r="U1971" i="12"/>
  <c r="T1971" i="12"/>
  <c r="S1971" i="12"/>
  <c r="R1971" i="12"/>
  <c r="Q1971" i="12"/>
  <c r="P1971" i="12"/>
  <c r="O1971" i="12"/>
  <c r="N1971" i="12"/>
  <c r="X1970" i="12"/>
  <c r="U1970" i="12"/>
  <c r="T1970" i="12"/>
  <c r="S1970" i="12"/>
  <c r="R1970" i="12"/>
  <c r="Q1970" i="12"/>
  <c r="P1970" i="12"/>
  <c r="O1970" i="12"/>
  <c r="N1970" i="12"/>
  <c r="X1969" i="12"/>
  <c r="U1969" i="12"/>
  <c r="T1969" i="12"/>
  <c r="S1969" i="12"/>
  <c r="R1969" i="12"/>
  <c r="Q1969" i="12"/>
  <c r="P1969" i="12"/>
  <c r="O1969" i="12"/>
  <c r="N1969" i="12"/>
  <c r="X1968" i="12"/>
  <c r="U1968" i="12"/>
  <c r="T1968" i="12"/>
  <c r="S1968" i="12"/>
  <c r="R1968" i="12"/>
  <c r="Q1968" i="12"/>
  <c r="P1968" i="12"/>
  <c r="O1968" i="12"/>
  <c r="N1968" i="12"/>
  <c r="X1967" i="12"/>
  <c r="U1967" i="12"/>
  <c r="T1967" i="12"/>
  <c r="S1967" i="12"/>
  <c r="R1967" i="12"/>
  <c r="Q1967" i="12"/>
  <c r="P1967" i="12"/>
  <c r="O1967" i="12"/>
  <c r="N1967" i="12"/>
  <c r="X1966" i="12"/>
  <c r="U1966" i="12"/>
  <c r="T1966" i="12"/>
  <c r="S1966" i="12"/>
  <c r="R1966" i="12"/>
  <c r="Q1966" i="12"/>
  <c r="P1966" i="12"/>
  <c r="O1966" i="12"/>
  <c r="N1966" i="12"/>
  <c r="X1965" i="12"/>
  <c r="U1965" i="12"/>
  <c r="T1965" i="12"/>
  <c r="S1965" i="12"/>
  <c r="R1965" i="12"/>
  <c r="Q1965" i="12"/>
  <c r="P1965" i="12"/>
  <c r="O1965" i="12"/>
  <c r="N1965" i="12"/>
  <c r="X1964" i="12"/>
  <c r="U1964" i="12"/>
  <c r="T1964" i="12"/>
  <c r="S1964" i="12"/>
  <c r="R1964" i="12"/>
  <c r="Q1964" i="12"/>
  <c r="P1964" i="12"/>
  <c r="O1964" i="12"/>
  <c r="N1964" i="12"/>
  <c r="X1963" i="12"/>
  <c r="U1963" i="12"/>
  <c r="T1963" i="12"/>
  <c r="S1963" i="12"/>
  <c r="R1963" i="12"/>
  <c r="Q1963" i="12"/>
  <c r="P1963" i="12"/>
  <c r="O1963" i="12"/>
  <c r="N1963" i="12"/>
  <c r="X1962" i="12"/>
  <c r="U1962" i="12"/>
  <c r="T1962" i="12"/>
  <c r="S1962" i="12"/>
  <c r="R1962" i="12"/>
  <c r="Q1962" i="12"/>
  <c r="P1962" i="12"/>
  <c r="O1962" i="12"/>
  <c r="N1962" i="12"/>
  <c r="X1961" i="12"/>
  <c r="U1961" i="12"/>
  <c r="T1961" i="12"/>
  <c r="S1961" i="12"/>
  <c r="R1961" i="12"/>
  <c r="Q1961" i="12"/>
  <c r="P1961" i="12"/>
  <c r="O1961" i="12"/>
  <c r="N1961" i="12"/>
  <c r="X1960" i="12"/>
  <c r="U1960" i="12"/>
  <c r="T1960" i="12"/>
  <c r="S1960" i="12"/>
  <c r="R1960" i="12"/>
  <c r="Q1960" i="12"/>
  <c r="P1960" i="12"/>
  <c r="O1960" i="12"/>
  <c r="N1960" i="12"/>
  <c r="X1959" i="12"/>
  <c r="U1959" i="12"/>
  <c r="T1959" i="12"/>
  <c r="S1959" i="12"/>
  <c r="R1959" i="12"/>
  <c r="Q1959" i="12"/>
  <c r="P1959" i="12"/>
  <c r="O1959" i="12"/>
  <c r="N1959" i="12"/>
  <c r="X1958" i="12"/>
  <c r="U1958" i="12"/>
  <c r="T1958" i="12"/>
  <c r="S1958" i="12"/>
  <c r="R1958" i="12"/>
  <c r="Q1958" i="12"/>
  <c r="P1958" i="12"/>
  <c r="O1958" i="12"/>
  <c r="N1958" i="12"/>
  <c r="X1957" i="12"/>
  <c r="U1957" i="12"/>
  <c r="T1957" i="12"/>
  <c r="S1957" i="12"/>
  <c r="R1957" i="12"/>
  <c r="Q1957" i="12"/>
  <c r="P1957" i="12"/>
  <c r="O1957" i="12"/>
  <c r="N1957" i="12"/>
  <c r="X1956" i="12"/>
  <c r="U1956" i="12"/>
  <c r="T1956" i="12"/>
  <c r="S1956" i="12"/>
  <c r="R1956" i="12"/>
  <c r="Q1956" i="12"/>
  <c r="P1956" i="12"/>
  <c r="O1956" i="12"/>
  <c r="N1956" i="12"/>
  <c r="X1955" i="12"/>
  <c r="U1955" i="12"/>
  <c r="T1955" i="12"/>
  <c r="S1955" i="12"/>
  <c r="R1955" i="12"/>
  <c r="Q1955" i="12"/>
  <c r="P1955" i="12"/>
  <c r="O1955" i="12"/>
  <c r="N1955" i="12"/>
  <c r="X1954" i="12"/>
  <c r="U1954" i="12"/>
  <c r="T1954" i="12"/>
  <c r="S1954" i="12"/>
  <c r="R1954" i="12"/>
  <c r="Q1954" i="12"/>
  <c r="P1954" i="12"/>
  <c r="O1954" i="12"/>
  <c r="N1954" i="12"/>
  <c r="X1953" i="12"/>
  <c r="U1953" i="12"/>
  <c r="T1953" i="12"/>
  <c r="S1953" i="12"/>
  <c r="R1953" i="12"/>
  <c r="Q1953" i="12"/>
  <c r="P1953" i="12"/>
  <c r="O1953" i="12"/>
  <c r="N1953" i="12"/>
  <c r="X1952" i="12"/>
  <c r="U1952" i="12"/>
  <c r="T1952" i="12"/>
  <c r="S1952" i="12"/>
  <c r="R1952" i="12"/>
  <c r="Q1952" i="12"/>
  <c r="P1952" i="12"/>
  <c r="O1952" i="12"/>
  <c r="N1952" i="12"/>
  <c r="X1951" i="12"/>
  <c r="U1951" i="12"/>
  <c r="T1951" i="12"/>
  <c r="S1951" i="12"/>
  <c r="R1951" i="12"/>
  <c r="Q1951" i="12"/>
  <c r="P1951" i="12"/>
  <c r="O1951" i="12"/>
  <c r="N1951" i="12"/>
  <c r="X1950" i="12"/>
  <c r="U1950" i="12"/>
  <c r="T1950" i="12"/>
  <c r="S1950" i="12"/>
  <c r="R1950" i="12"/>
  <c r="Q1950" i="12"/>
  <c r="P1950" i="12"/>
  <c r="O1950" i="12"/>
  <c r="N1950" i="12"/>
  <c r="X1949" i="12"/>
  <c r="U1949" i="12"/>
  <c r="T1949" i="12"/>
  <c r="S1949" i="12"/>
  <c r="R1949" i="12"/>
  <c r="Q1949" i="12"/>
  <c r="P1949" i="12"/>
  <c r="O1949" i="12"/>
  <c r="N1949" i="12"/>
  <c r="X1948" i="12"/>
  <c r="U1948" i="12"/>
  <c r="T1948" i="12"/>
  <c r="S1948" i="12"/>
  <c r="R1948" i="12"/>
  <c r="Q1948" i="12"/>
  <c r="P1948" i="12"/>
  <c r="O1948" i="12"/>
  <c r="N1948" i="12"/>
  <c r="X1947" i="12"/>
  <c r="U1947" i="12"/>
  <c r="T1947" i="12"/>
  <c r="S1947" i="12"/>
  <c r="R1947" i="12"/>
  <c r="Q1947" i="12"/>
  <c r="P1947" i="12"/>
  <c r="O1947" i="12"/>
  <c r="N1947" i="12"/>
  <c r="X1946" i="12"/>
  <c r="U1946" i="12"/>
  <c r="T1946" i="12"/>
  <c r="S1946" i="12"/>
  <c r="R1946" i="12"/>
  <c r="Q1946" i="12"/>
  <c r="P1946" i="12"/>
  <c r="O1946" i="12"/>
  <c r="N1946" i="12"/>
  <c r="X1945" i="12"/>
  <c r="U1945" i="12"/>
  <c r="T1945" i="12"/>
  <c r="S1945" i="12"/>
  <c r="R1945" i="12"/>
  <c r="Q1945" i="12"/>
  <c r="P1945" i="12"/>
  <c r="O1945" i="12"/>
  <c r="N1945" i="12"/>
  <c r="X1944" i="12"/>
  <c r="U1944" i="12"/>
  <c r="T1944" i="12"/>
  <c r="S1944" i="12"/>
  <c r="R1944" i="12"/>
  <c r="Q1944" i="12"/>
  <c r="P1944" i="12"/>
  <c r="O1944" i="12"/>
  <c r="N1944" i="12"/>
  <c r="X1943" i="12"/>
  <c r="U1943" i="12"/>
  <c r="T1943" i="12"/>
  <c r="S1943" i="12"/>
  <c r="R1943" i="12"/>
  <c r="Q1943" i="12"/>
  <c r="P1943" i="12"/>
  <c r="O1943" i="12"/>
  <c r="N1943" i="12"/>
  <c r="X1942" i="12"/>
  <c r="U1942" i="12"/>
  <c r="T1942" i="12"/>
  <c r="S1942" i="12"/>
  <c r="R1942" i="12"/>
  <c r="Q1942" i="12"/>
  <c r="P1942" i="12"/>
  <c r="O1942" i="12"/>
  <c r="N1942" i="12"/>
  <c r="X1941" i="12"/>
  <c r="U1941" i="12"/>
  <c r="T1941" i="12"/>
  <c r="S1941" i="12"/>
  <c r="R1941" i="12"/>
  <c r="Q1941" i="12"/>
  <c r="P1941" i="12"/>
  <c r="O1941" i="12"/>
  <c r="N1941" i="12"/>
  <c r="X1940" i="12"/>
  <c r="U1940" i="12"/>
  <c r="T1940" i="12"/>
  <c r="S1940" i="12"/>
  <c r="R1940" i="12"/>
  <c r="Q1940" i="12"/>
  <c r="P1940" i="12"/>
  <c r="O1940" i="12"/>
  <c r="N1940" i="12"/>
  <c r="X1939" i="12"/>
  <c r="U1939" i="12"/>
  <c r="T1939" i="12"/>
  <c r="S1939" i="12"/>
  <c r="R1939" i="12"/>
  <c r="Q1939" i="12"/>
  <c r="P1939" i="12"/>
  <c r="O1939" i="12"/>
  <c r="N1939" i="12"/>
  <c r="X1938" i="12"/>
  <c r="U1938" i="12"/>
  <c r="T1938" i="12"/>
  <c r="S1938" i="12"/>
  <c r="R1938" i="12"/>
  <c r="Q1938" i="12"/>
  <c r="P1938" i="12"/>
  <c r="O1938" i="12"/>
  <c r="N1938" i="12"/>
  <c r="X1937" i="12"/>
  <c r="U1937" i="12"/>
  <c r="T1937" i="12"/>
  <c r="S1937" i="12"/>
  <c r="R1937" i="12"/>
  <c r="Q1937" i="12"/>
  <c r="P1937" i="12"/>
  <c r="O1937" i="12"/>
  <c r="N1937" i="12"/>
  <c r="X1936" i="12"/>
  <c r="U1936" i="12"/>
  <c r="T1936" i="12"/>
  <c r="S1936" i="12"/>
  <c r="R1936" i="12"/>
  <c r="Q1936" i="12"/>
  <c r="P1936" i="12"/>
  <c r="O1936" i="12"/>
  <c r="N1936" i="12"/>
  <c r="X1935" i="12"/>
  <c r="U1935" i="12"/>
  <c r="T1935" i="12"/>
  <c r="S1935" i="12"/>
  <c r="R1935" i="12"/>
  <c r="Q1935" i="12"/>
  <c r="P1935" i="12"/>
  <c r="O1935" i="12"/>
  <c r="N1935" i="12"/>
  <c r="X1934" i="12"/>
  <c r="U1934" i="12"/>
  <c r="T1934" i="12"/>
  <c r="S1934" i="12"/>
  <c r="R1934" i="12"/>
  <c r="Q1934" i="12"/>
  <c r="P1934" i="12"/>
  <c r="O1934" i="12"/>
  <c r="N1934" i="12"/>
  <c r="X1933" i="12"/>
  <c r="U1933" i="12"/>
  <c r="T1933" i="12"/>
  <c r="S1933" i="12"/>
  <c r="R1933" i="12"/>
  <c r="Q1933" i="12"/>
  <c r="P1933" i="12"/>
  <c r="O1933" i="12"/>
  <c r="N1933" i="12"/>
  <c r="X1932" i="12"/>
  <c r="U1932" i="12"/>
  <c r="T1932" i="12"/>
  <c r="S1932" i="12"/>
  <c r="R1932" i="12"/>
  <c r="Q1932" i="12"/>
  <c r="P1932" i="12"/>
  <c r="O1932" i="12"/>
  <c r="N1932" i="12"/>
  <c r="X1931" i="12"/>
  <c r="U1931" i="12"/>
  <c r="T1931" i="12"/>
  <c r="S1931" i="12"/>
  <c r="R1931" i="12"/>
  <c r="Q1931" i="12"/>
  <c r="P1931" i="12"/>
  <c r="O1931" i="12"/>
  <c r="N1931" i="12"/>
  <c r="X1930" i="12"/>
  <c r="U1930" i="12"/>
  <c r="T1930" i="12"/>
  <c r="S1930" i="12"/>
  <c r="R1930" i="12"/>
  <c r="Q1930" i="12"/>
  <c r="P1930" i="12"/>
  <c r="O1930" i="12"/>
  <c r="N1930" i="12"/>
  <c r="X1929" i="12"/>
  <c r="U1929" i="12"/>
  <c r="T1929" i="12"/>
  <c r="S1929" i="12"/>
  <c r="R1929" i="12"/>
  <c r="Q1929" i="12"/>
  <c r="P1929" i="12"/>
  <c r="O1929" i="12"/>
  <c r="N1929" i="12"/>
  <c r="X1928" i="12"/>
  <c r="U1928" i="12"/>
  <c r="T1928" i="12"/>
  <c r="S1928" i="12"/>
  <c r="R1928" i="12"/>
  <c r="Q1928" i="12"/>
  <c r="P1928" i="12"/>
  <c r="O1928" i="12"/>
  <c r="N1928" i="12"/>
  <c r="X1927" i="12"/>
  <c r="U1927" i="12"/>
  <c r="T1927" i="12"/>
  <c r="S1927" i="12"/>
  <c r="R1927" i="12"/>
  <c r="Q1927" i="12"/>
  <c r="P1927" i="12"/>
  <c r="O1927" i="12"/>
  <c r="N1927" i="12"/>
  <c r="X1926" i="12"/>
  <c r="U1926" i="12"/>
  <c r="T1926" i="12"/>
  <c r="S1926" i="12"/>
  <c r="R1926" i="12"/>
  <c r="Q1926" i="12"/>
  <c r="P1926" i="12"/>
  <c r="O1926" i="12"/>
  <c r="N1926" i="12"/>
  <c r="X1925" i="12"/>
  <c r="U1925" i="12"/>
  <c r="T1925" i="12"/>
  <c r="S1925" i="12"/>
  <c r="R1925" i="12"/>
  <c r="Q1925" i="12"/>
  <c r="P1925" i="12"/>
  <c r="O1925" i="12"/>
  <c r="N1925" i="12"/>
  <c r="X1924" i="12"/>
  <c r="U1924" i="12"/>
  <c r="T1924" i="12"/>
  <c r="S1924" i="12"/>
  <c r="R1924" i="12"/>
  <c r="Q1924" i="12"/>
  <c r="P1924" i="12"/>
  <c r="O1924" i="12"/>
  <c r="N1924" i="12"/>
  <c r="X1923" i="12"/>
  <c r="U1923" i="12"/>
  <c r="T1923" i="12"/>
  <c r="S1923" i="12"/>
  <c r="R1923" i="12"/>
  <c r="Q1923" i="12"/>
  <c r="P1923" i="12"/>
  <c r="O1923" i="12"/>
  <c r="N1923" i="12"/>
  <c r="X1922" i="12"/>
  <c r="U1922" i="12"/>
  <c r="T1922" i="12"/>
  <c r="S1922" i="12"/>
  <c r="R1922" i="12"/>
  <c r="Q1922" i="12"/>
  <c r="P1922" i="12"/>
  <c r="O1922" i="12"/>
  <c r="N1922" i="12"/>
  <c r="X1921" i="12"/>
  <c r="U1921" i="12"/>
  <c r="T1921" i="12"/>
  <c r="S1921" i="12"/>
  <c r="R1921" i="12"/>
  <c r="Q1921" i="12"/>
  <c r="P1921" i="12"/>
  <c r="O1921" i="12"/>
  <c r="N1921" i="12"/>
  <c r="X1920" i="12"/>
  <c r="U1920" i="12"/>
  <c r="T1920" i="12"/>
  <c r="S1920" i="12"/>
  <c r="R1920" i="12"/>
  <c r="Q1920" i="12"/>
  <c r="P1920" i="12"/>
  <c r="O1920" i="12"/>
  <c r="N1920" i="12"/>
  <c r="X1919" i="12"/>
  <c r="U1919" i="12"/>
  <c r="T1919" i="12"/>
  <c r="S1919" i="12"/>
  <c r="R1919" i="12"/>
  <c r="Q1919" i="12"/>
  <c r="P1919" i="12"/>
  <c r="O1919" i="12"/>
  <c r="N1919" i="12"/>
  <c r="X1918" i="12"/>
  <c r="U1918" i="12"/>
  <c r="T1918" i="12"/>
  <c r="S1918" i="12"/>
  <c r="R1918" i="12"/>
  <c r="Q1918" i="12"/>
  <c r="P1918" i="12"/>
  <c r="O1918" i="12"/>
  <c r="N1918" i="12"/>
  <c r="X1917" i="12"/>
  <c r="U1917" i="12"/>
  <c r="T1917" i="12"/>
  <c r="S1917" i="12"/>
  <c r="R1917" i="12"/>
  <c r="Q1917" i="12"/>
  <c r="P1917" i="12"/>
  <c r="O1917" i="12"/>
  <c r="N1917" i="12"/>
  <c r="X1916" i="12"/>
  <c r="U1916" i="12"/>
  <c r="T1916" i="12"/>
  <c r="S1916" i="12"/>
  <c r="R1916" i="12"/>
  <c r="Q1916" i="12"/>
  <c r="P1916" i="12"/>
  <c r="O1916" i="12"/>
  <c r="N1916" i="12"/>
  <c r="X1915" i="12"/>
  <c r="U1915" i="12"/>
  <c r="T1915" i="12"/>
  <c r="S1915" i="12"/>
  <c r="R1915" i="12"/>
  <c r="Q1915" i="12"/>
  <c r="P1915" i="12"/>
  <c r="O1915" i="12"/>
  <c r="N1915" i="12"/>
  <c r="X1914" i="12"/>
  <c r="U1914" i="12"/>
  <c r="T1914" i="12"/>
  <c r="S1914" i="12"/>
  <c r="R1914" i="12"/>
  <c r="Q1914" i="12"/>
  <c r="P1914" i="12"/>
  <c r="O1914" i="12"/>
  <c r="N1914" i="12"/>
  <c r="X1913" i="12"/>
  <c r="U1913" i="12"/>
  <c r="T1913" i="12"/>
  <c r="S1913" i="12"/>
  <c r="R1913" i="12"/>
  <c r="Q1913" i="12"/>
  <c r="P1913" i="12"/>
  <c r="O1913" i="12"/>
  <c r="N1913" i="12"/>
  <c r="X1912" i="12"/>
  <c r="U1912" i="12"/>
  <c r="T1912" i="12"/>
  <c r="S1912" i="12"/>
  <c r="R1912" i="12"/>
  <c r="Q1912" i="12"/>
  <c r="P1912" i="12"/>
  <c r="O1912" i="12"/>
  <c r="N1912" i="12"/>
  <c r="X1911" i="12"/>
  <c r="U1911" i="12"/>
  <c r="T1911" i="12"/>
  <c r="S1911" i="12"/>
  <c r="R1911" i="12"/>
  <c r="Q1911" i="12"/>
  <c r="P1911" i="12"/>
  <c r="O1911" i="12"/>
  <c r="N1911" i="12"/>
  <c r="X1910" i="12"/>
  <c r="U1910" i="12"/>
  <c r="T1910" i="12"/>
  <c r="S1910" i="12"/>
  <c r="R1910" i="12"/>
  <c r="Q1910" i="12"/>
  <c r="P1910" i="12"/>
  <c r="O1910" i="12"/>
  <c r="N1910" i="12"/>
  <c r="X1909" i="12"/>
  <c r="U1909" i="12"/>
  <c r="T1909" i="12"/>
  <c r="S1909" i="12"/>
  <c r="R1909" i="12"/>
  <c r="Q1909" i="12"/>
  <c r="P1909" i="12"/>
  <c r="O1909" i="12"/>
  <c r="N1909" i="12"/>
  <c r="X1908" i="12"/>
  <c r="U1908" i="12"/>
  <c r="T1908" i="12"/>
  <c r="S1908" i="12"/>
  <c r="R1908" i="12"/>
  <c r="Q1908" i="12"/>
  <c r="P1908" i="12"/>
  <c r="O1908" i="12"/>
  <c r="N1908" i="12"/>
  <c r="X1907" i="12"/>
  <c r="U1907" i="12"/>
  <c r="T1907" i="12"/>
  <c r="S1907" i="12"/>
  <c r="R1907" i="12"/>
  <c r="Q1907" i="12"/>
  <c r="P1907" i="12"/>
  <c r="O1907" i="12"/>
  <c r="N1907" i="12"/>
  <c r="X1906" i="12"/>
  <c r="U1906" i="12"/>
  <c r="T1906" i="12"/>
  <c r="S1906" i="12"/>
  <c r="R1906" i="12"/>
  <c r="Q1906" i="12"/>
  <c r="P1906" i="12"/>
  <c r="O1906" i="12"/>
  <c r="N1906" i="12"/>
  <c r="X1905" i="12"/>
  <c r="U1905" i="12"/>
  <c r="T1905" i="12"/>
  <c r="S1905" i="12"/>
  <c r="R1905" i="12"/>
  <c r="Q1905" i="12"/>
  <c r="P1905" i="12"/>
  <c r="O1905" i="12"/>
  <c r="N1905" i="12"/>
  <c r="X1904" i="12"/>
  <c r="U1904" i="12"/>
  <c r="T1904" i="12"/>
  <c r="S1904" i="12"/>
  <c r="R1904" i="12"/>
  <c r="Q1904" i="12"/>
  <c r="P1904" i="12"/>
  <c r="O1904" i="12"/>
  <c r="N1904" i="12"/>
  <c r="X1903" i="12"/>
  <c r="U1903" i="12"/>
  <c r="T1903" i="12"/>
  <c r="S1903" i="12"/>
  <c r="R1903" i="12"/>
  <c r="Q1903" i="12"/>
  <c r="P1903" i="12"/>
  <c r="O1903" i="12"/>
  <c r="N1903" i="12"/>
  <c r="X1902" i="12"/>
  <c r="U1902" i="12"/>
  <c r="T1902" i="12"/>
  <c r="S1902" i="12"/>
  <c r="R1902" i="12"/>
  <c r="Q1902" i="12"/>
  <c r="P1902" i="12"/>
  <c r="O1902" i="12"/>
  <c r="N1902" i="12"/>
  <c r="X1901" i="12"/>
  <c r="U1901" i="12"/>
  <c r="T1901" i="12"/>
  <c r="S1901" i="12"/>
  <c r="R1901" i="12"/>
  <c r="Q1901" i="12"/>
  <c r="P1901" i="12"/>
  <c r="O1901" i="12"/>
  <c r="N1901" i="12"/>
  <c r="X1900" i="12"/>
  <c r="U1900" i="12"/>
  <c r="T1900" i="12"/>
  <c r="S1900" i="12"/>
  <c r="R1900" i="12"/>
  <c r="Q1900" i="12"/>
  <c r="P1900" i="12"/>
  <c r="O1900" i="12"/>
  <c r="N1900" i="12"/>
  <c r="X1899" i="12"/>
  <c r="U1899" i="12"/>
  <c r="T1899" i="12"/>
  <c r="S1899" i="12"/>
  <c r="R1899" i="12"/>
  <c r="Q1899" i="12"/>
  <c r="P1899" i="12"/>
  <c r="O1899" i="12"/>
  <c r="N1899" i="12"/>
  <c r="X1898" i="12"/>
  <c r="U1898" i="12"/>
  <c r="T1898" i="12"/>
  <c r="S1898" i="12"/>
  <c r="R1898" i="12"/>
  <c r="Q1898" i="12"/>
  <c r="P1898" i="12"/>
  <c r="O1898" i="12"/>
  <c r="N1898" i="12"/>
  <c r="X1897" i="12"/>
  <c r="U1897" i="12"/>
  <c r="T1897" i="12"/>
  <c r="S1897" i="12"/>
  <c r="R1897" i="12"/>
  <c r="Q1897" i="12"/>
  <c r="P1897" i="12"/>
  <c r="O1897" i="12"/>
  <c r="N1897" i="12"/>
  <c r="X1896" i="12"/>
  <c r="U1896" i="12"/>
  <c r="T1896" i="12"/>
  <c r="S1896" i="12"/>
  <c r="R1896" i="12"/>
  <c r="Q1896" i="12"/>
  <c r="P1896" i="12"/>
  <c r="O1896" i="12"/>
  <c r="N1896" i="12"/>
  <c r="X1895" i="12"/>
  <c r="U1895" i="12"/>
  <c r="T1895" i="12"/>
  <c r="S1895" i="12"/>
  <c r="R1895" i="12"/>
  <c r="Q1895" i="12"/>
  <c r="P1895" i="12"/>
  <c r="O1895" i="12"/>
  <c r="N1895" i="12"/>
  <c r="X1894" i="12"/>
  <c r="U1894" i="12"/>
  <c r="T1894" i="12"/>
  <c r="S1894" i="12"/>
  <c r="R1894" i="12"/>
  <c r="Q1894" i="12"/>
  <c r="P1894" i="12"/>
  <c r="O1894" i="12"/>
  <c r="N1894" i="12"/>
  <c r="X1893" i="12"/>
  <c r="U1893" i="12"/>
  <c r="T1893" i="12"/>
  <c r="S1893" i="12"/>
  <c r="R1893" i="12"/>
  <c r="Q1893" i="12"/>
  <c r="P1893" i="12"/>
  <c r="O1893" i="12"/>
  <c r="N1893" i="12"/>
  <c r="X1892" i="12"/>
  <c r="U1892" i="12"/>
  <c r="T1892" i="12"/>
  <c r="S1892" i="12"/>
  <c r="R1892" i="12"/>
  <c r="Q1892" i="12"/>
  <c r="P1892" i="12"/>
  <c r="O1892" i="12"/>
  <c r="N1892" i="12"/>
  <c r="X1891" i="12"/>
  <c r="U1891" i="12"/>
  <c r="T1891" i="12"/>
  <c r="S1891" i="12"/>
  <c r="R1891" i="12"/>
  <c r="Q1891" i="12"/>
  <c r="P1891" i="12"/>
  <c r="O1891" i="12"/>
  <c r="N1891" i="12"/>
  <c r="X1890" i="12"/>
  <c r="U1890" i="12"/>
  <c r="T1890" i="12"/>
  <c r="S1890" i="12"/>
  <c r="R1890" i="12"/>
  <c r="Q1890" i="12"/>
  <c r="P1890" i="12"/>
  <c r="O1890" i="12"/>
  <c r="N1890" i="12"/>
  <c r="X1889" i="12"/>
  <c r="U1889" i="12"/>
  <c r="T1889" i="12"/>
  <c r="S1889" i="12"/>
  <c r="R1889" i="12"/>
  <c r="Q1889" i="12"/>
  <c r="P1889" i="12"/>
  <c r="O1889" i="12"/>
  <c r="N1889" i="12"/>
  <c r="X1888" i="12"/>
  <c r="U1888" i="12"/>
  <c r="T1888" i="12"/>
  <c r="S1888" i="12"/>
  <c r="R1888" i="12"/>
  <c r="Q1888" i="12"/>
  <c r="P1888" i="12"/>
  <c r="O1888" i="12"/>
  <c r="N1888" i="12"/>
  <c r="X1887" i="12"/>
  <c r="U1887" i="12"/>
  <c r="T1887" i="12"/>
  <c r="S1887" i="12"/>
  <c r="R1887" i="12"/>
  <c r="Q1887" i="12"/>
  <c r="P1887" i="12"/>
  <c r="O1887" i="12"/>
  <c r="N1887" i="12"/>
  <c r="X1886" i="12"/>
  <c r="U1886" i="12"/>
  <c r="T1886" i="12"/>
  <c r="S1886" i="12"/>
  <c r="R1886" i="12"/>
  <c r="Q1886" i="12"/>
  <c r="P1886" i="12"/>
  <c r="O1886" i="12"/>
  <c r="N1886" i="12"/>
  <c r="X1885" i="12"/>
  <c r="U1885" i="12"/>
  <c r="T1885" i="12"/>
  <c r="S1885" i="12"/>
  <c r="R1885" i="12"/>
  <c r="Q1885" i="12"/>
  <c r="P1885" i="12"/>
  <c r="O1885" i="12"/>
  <c r="N1885" i="12"/>
  <c r="X1884" i="12"/>
  <c r="U1884" i="12"/>
  <c r="T1884" i="12"/>
  <c r="S1884" i="12"/>
  <c r="R1884" i="12"/>
  <c r="Q1884" i="12"/>
  <c r="P1884" i="12"/>
  <c r="O1884" i="12"/>
  <c r="N1884" i="12"/>
  <c r="X1883" i="12"/>
  <c r="U1883" i="12"/>
  <c r="T1883" i="12"/>
  <c r="S1883" i="12"/>
  <c r="R1883" i="12"/>
  <c r="Q1883" i="12"/>
  <c r="P1883" i="12"/>
  <c r="O1883" i="12"/>
  <c r="N1883" i="12"/>
  <c r="X1882" i="12"/>
  <c r="U1882" i="12"/>
  <c r="T1882" i="12"/>
  <c r="S1882" i="12"/>
  <c r="R1882" i="12"/>
  <c r="Q1882" i="12"/>
  <c r="P1882" i="12"/>
  <c r="O1882" i="12"/>
  <c r="N1882" i="12"/>
  <c r="X1881" i="12"/>
  <c r="U1881" i="12"/>
  <c r="T1881" i="12"/>
  <c r="S1881" i="12"/>
  <c r="R1881" i="12"/>
  <c r="Q1881" i="12"/>
  <c r="P1881" i="12"/>
  <c r="O1881" i="12"/>
  <c r="N1881" i="12"/>
  <c r="X1880" i="12"/>
  <c r="U1880" i="12"/>
  <c r="T1880" i="12"/>
  <c r="S1880" i="12"/>
  <c r="R1880" i="12"/>
  <c r="Q1880" i="12"/>
  <c r="P1880" i="12"/>
  <c r="O1880" i="12"/>
  <c r="N1880" i="12"/>
  <c r="X1879" i="12"/>
  <c r="U1879" i="12"/>
  <c r="T1879" i="12"/>
  <c r="S1879" i="12"/>
  <c r="R1879" i="12"/>
  <c r="Q1879" i="12"/>
  <c r="P1879" i="12"/>
  <c r="O1879" i="12"/>
  <c r="N1879" i="12"/>
  <c r="X1878" i="12"/>
  <c r="U1878" i="12"/>
  <c r="T1878" i="12"/>
  <c r="S1878" i="12"/>
  <c r="R1878" i="12"/>
  <c r="Q1878" i="12"/>
  <c r="P1878" i="12"/>
  <c r="O1878" i="12"/>
  <c r="N1878" i="12"/>
  <c r="X1877" i="12"/>
  <c r="U1877" i="12"/>
  <c r="T1877" i="12"/>
  <c r="S1877" i="12"/>
  <c r="R1877" i="12"/>
  <c r="Q1877" i="12"/>
  <c r="P1877" i="12"/>
  <c r="O1877" i="12"/>
  <c r="N1877" i="12"/>
  <c r="X1876" i="12"/>
  <c r="U1876" i="12"/>
  <c r="T1876" i="12"/>
  <c r="S1876" i="12"/>
  <c r="R1876" i="12"/>
  <c r="Q1876" i="12"/>
  <c r="P1876" i="12"/>
  <c r="O1876" i="12"/>
  <c r="N1876" i="12"/>
  <c r="X1875" i="12"/>
  <c r="U1875" i="12"/>
  <c r="T1875" i="12"/>
  <c r="S1875" i="12"/>
  <c r="R1875" i="12"/>
  <c r="Q1875" i="12"/>
  <c r="P1875" i="12"/>
  <c r="O1875" i="12"/>
  <c r="N1875" i="12"/>
  <c r="X1874" i="12"/>
  <c r="U1874" i="12"/>
  <c r="T1874" i="12"/>
  <c r="S1874" i="12"/>
  <c r="R1874" i="12"/>
  <c r="Q1874" i="12"/>
  <c r="P1874" i="12"/>
  <c r="O1874" i="12"/>
  <c r="N1874" i="12"/>
  <c r="X1873" i="12"/>
  <c r="U1873" i="12"/>
  <c r="T1873" i="12"/>
  <c r="S1873" i="12"/>
  <c r="R1873" i="12"/>
  <c r="Q1873" i="12"/>
  <c r="P1873" i="12"/>
  <c r="O1873" i="12"/>
  <c r="N1873" i="12"/>
  <c r="X1872" i="12"/>
  <c r="U1872" i="12"/>
  <c r="T1872" i="12"/>
  <c r="S1872" i="12"/>
  <c r="R1872" i="12"/>
  <c r="Q1872" i="12"/>
  <c r="P1872" i="12"/>
  <c r="O1872" i="12"/>
  <c r="N1872" i="12"/>
  <c r="X1871" i="12"/>
  <c r="U1871" i="12"/>
  <c r="T1871" i="12"/>
  <c r="S1871" i="12"/>
  <c r="R1871" i="12"/>
  <c r="Q1871" i="12"/>
  <c r="P1871" i="12"/>
  <c r="O1871" i="12"/>
  <c r="N1871" i="12"/>
  <c r="X1870" i="12"/>
  <c r="U1870" i="12"/>
  <c r="T1870" i="12"/>
  <c r="S1870" i="12"/>
  <c r="R1870" i="12"/>
  <c r="Q1870" i="12"/>
  <c r="P1870" i="12"/>
  <c r="O1870" i="12"/>
  <c r="N1870" i="12"/>
  <c r="X1869" i="12"/>
  <c r="U1869" i="12"/>
  <c r="T1869" i="12"/>
  <c r="S1869" i="12"/>
  <c r="R1869" i="12"/>
  <c r="Q1869" i="12"/>
  <c r="P1869" i="12"/>
  <c r="O1869" i="12"/>
  <c r="N1869" i="12"/>
  <c r="X1868" i="12"/>
  <c r="U1868" i="12"/>
  <c r="T1868" i="12"/>
  <c r="S1868" i="12"/>
  <c r="R1868" i="12"/>
  <c r="Q1868" i="12"/>
  <c r="P1868" i="12"/>
  <c r="O1868" i="12"/>
  <c r="N1868" i="12"/>
  <c r="X1867" i="12"/>
  <c r="U1867" i="12"/>
  <c r="T1867" i="12"/>
  <c r="S1867" i="12"/>
  <c r="R1867" i="12"/>
  <c r="Q1867" i="12"/>
  <c r="P1867" i="12"/>
  <c r="O1867" i="12"/>
  <c r="N1867" i="12"/>
  <c r="X1866" i="12"/>
  <c r="U1866" i="12"/>
  <c r="T1866" i="12"/>
  <c r="S1866" i="12"/>
  <c r="R1866" i="12"/>
  <c r="Q1866" i="12"/>
  <c r="P1866" i="12"/>
  <c r="O1866" i="12"/>
  <c r="N1866" i="12"/>
  <c r="X1865" i="12"/>
  <c r="U1865" i="12"/>
  <c r="T1865" i="12"/>
  <c r="S1865" i="12"/>
  <c r="R1865" i="12"/>
  <c r="Q1865" i="12"/>
  <c r="P1865" i="12"/>
  <c r="O1865" i="12"/>
  <c r="N1865" i="12"/>
  <c r="X1864" i="12"/>
  <c r="U1864" i="12"/>
  <c r="T1864" i="12"/>
  <c r="S1864" i="12"/>
  <c r="R1864" i="12"/>
  <c r="Q1864" i="12"/>
  <c r="P1864" i="12"/>
  <c r="O1864" i="12"/>
  <c r="N1864" i="12"/>
  <c r="X1863" i="12"/>
  <c r="U1863" i="12"/>
  <c r="T1863" i="12"/>
  <c r="S1863" i="12"/>
  <c r="R1863" i="12"/>
  <c r="Q1863" i="12"/>
  <c r="P1863" i="12"/>
  <c r="O1863" i="12"/>
  <c r="N1863" i="12"/>
  <c r="X1862" i="12"/>
  <c r="U1862" i="12"/>
  <c r="T1862" i="12"/>
  <c r="S1862" i="12"/>
  <c r="R1862" i="12"/>
  <c r="Q1862" i="12"/>
  <c r="P1862" i="12"/>
  <c r="O1862" i="12"/>
  <c r="N1862" i="12"/>
  <c r="X1861" i="12"/>
  <c r="U1861" i="12"/>
  <c r="T1861" i="12"/>
  <c r="S1861" i="12"/>
  <c r="R1861" i="12"/>
  <c r="Q1861" i="12"/>
  <c r="P1861" i="12"/>
  <c r="O1861" i="12"/>
  <c r="N1861" i="12"/>
  <c r="X1860" i="12"/>
  <c r="U1860" i="12"/>
  <c r="T1860" i="12"/>
  <c r="S1860" i="12"/>
  <c r="R1860" i="12"/>
  <c r="Q1860" i="12"/>
  <c r="P1860" i="12"/>
  <c r="O1860" i="12"/>
  <c r="N1860" i="12"/>
  <c r="X1859" i="12"/>
  <c r="U1859" i="12"/>
  <c r="T1859" i="12"/>
  <c r="S1859" i="12"/>
  <c r="R1859" i="12"/>
  <c r="Q1859" i="12"/>
  <c r="P1859" i="12"/>
  <c r="O1859" i="12"/>
  <c r="N1859" i="12"/>
  <c r="X1858" i="12"/>
  <c r="U1858" i="12"/>
  <c r="T1858" i="12"/>
  <c r="S1858" i="12"/>
  <c r="R1858" i="12"/>
  <c r="Q1858" i="12"/>
  <c r="P1858" i="12"/>
  <c r="O1858" i="12"/>
  <c r="N1858" i="12"/>
  <c r="X1857" i="12"/>
  <c r="U1857" i="12"/>
  <c r="T1857" i="12"/>
  <c r="S1857" i="12"/>
  <c r="R1857" i="12"/>
  <c r="Q1857" i="12"/>
  <c r="P1857" i="12"/>
  <c r="O1857" i="12"/>
  <c r="N1857" i="12"/>
  <c r="X1856" i="12"/>
  <c r="U1856" i="12"/>
  <c r="T1856" i="12"/>
  <c r="S1856" i="12"/>
  <c r="R1856" i="12"/>
  <c r="Q1856" i="12"/>
  <c r="P1856" i="12"/>
  <c r="O1856" i="12"/>
  <c r="N1856" i="12"/>
  <c r="X1855" i="12"/>
  <c r="U1855" i="12"/>
  <c r="T1855" i="12"/>
  <c r="S1855" i="12"/>
  <c r="R1855" i="12"/>
  <c r="Q1855" i="12"/>
  <c r="P1855" i="12"/>
  <c r="O1855" i="12"/>
  <c r="N1855" i="12"/>
  <c r="X1854" i="12"/>
  <c r="U1854" i="12"/>
  <c r="T1854" i="12"/>
  <c r="S1854" i="12"/>
  <c r="R1854" i="12"/>
  <c r="Q1854" i="12"/>
  <c r="P1854" i="12"/>
  <c r="O1854" i="12"/>
  <c r="N1854" i="12"/>
  <c r="X1853" i="12"/>
  <c r="U1853" i="12"/>
  <c r="T1853" i="12"/>
  <c r="S1853" i="12"/>
  <c r="R1853" i="12"/>
  <c r="Q1853" i="12"/>
  <c r="P1853" i="12"/>
  <c r="O1853" i="12"/>
  <c r="N1853" i="12"/>
  <c r="X1852" i="12"/>
  <c r="U1852" i="12"/>
  <c r="T1852" i="12"/>
  <c r="S1852" i="12"/>
  <c r="R1852" i="12"/>
  <c r="Q1852" i="12"/>
  <c r="P1852" i="12"/>
  <c r="O1852" i="12"/>
  <c r="N1852" i="12"/>
  <c r="X1851" i="12"/>
  <c r="U1851" i="12"/>
  <c r="T1851" i="12"/>
  <c r="S1851" i="12"/>
  <c r="R1851" i="12"/>
  <c r="Q1851" i="12"/>
  <c r="P1851" i="12"/>
  <c r="O1851" i="12"/>
  <c r="N1851" i="12"/>
  <c r="X1850" i="12"/>
  <c r="U1850" i="12"/>
  <c r="T1850" i="12"/>
  <c r="S1850" i="12"/>
  <c r="R1850" i="12"/>
  <c r="Q1850" i="12"/>
  <c r="P1850" i="12"/>
  <c r="O1850" i="12"/>
  <c r="N1850" i="12"/>
  <c r="X1849" i="12"/>
  <c r="U1849" i="12"/>
  <c r="T1849" i="12"/>
  <c r="S1849" i="12"/>
  <c r="R1849" i="12"/>
  <c r="Q1849" i="12"/>
  <c r="P1849" i="12"/>
  <c r="O1849" i="12"/>
  <c r="N1849" i="12"/>
  <c r="X1848" i="12"/>
  <c r="U1848" i="12"/>
  <c r="T1848" i="12"/>
  <c r="S1848" i="12"/>
  <c r="R1848" i="12"/>
  <c r="Q1848" i="12"/>
  <c r="P1848" i="12"/>
  <c r="O1848" i="12"/>
  <c r="N1848" i="12"/>
  <c r="X1847" i="12"/>
  <c r="U1847" i="12"/>
  <c r="T1847" i="12"/>
  <c r="S1847" i="12"/>
  <c r="R1847" i="12"/>
  <c r="Q1847" i="12"/>
  <c r="P1847" i="12"/>
  <c r="O1847" i="12"/>
  <c r="N1847" i="12"/>
  <c r="X1846" i="12"/>
  <c r="U1846" i="12"/>
  <c r="T1846" i="12"/>
  <c r="S1846" i="12"/>
  <c r="R1846" i="12"/>
  <c r="Q1846" i="12"/>
  <c r="P1846" i="12"/>
  <c r="O1846" i="12"/>
  <c r="N1846" i="12"/>
  <c r="X1845" i="12"/>
  <c r="U1845" i="12"/>
  <c r="T1845" i="12"/>
  <c r="S1845" i="12"/>
  <c r="R1845" i="12"/>
  <c r="Q1845" i="12"/>
  <c r="P1845" i="12"/>
  <c r="O1845" i="12"/>
  <c r="N1845" i="12"/>
  <c r="X1844" i="12"/>
  <c r="U1844" i="12"/>
  <c r="T1844" i="12"/>
  <c r="S1844" i="12"/>
  <c r="R1844" i="12"/>
  <c r="Q1844" i="12"/>
  <c r="P1844" i="12"/>
  <c r="O1844" i="12"/>
  <c r="N1844" i="12"/>
  <c r="X1843" i="12"/>
  <c r="U1843" i="12"/>
  <c r="T1843" i="12"/>
  <c r="S1843" i="12"/>
  <c r="R1843" i="12"/>
  <c r="Q1843" i="12"/>
  <c r="P1843" i="12"/>
  <c r="O1843" i="12"/>
  <c r="N1843" i="12"/>
  <c r="X1842" i="12"/>
  <c r="U1842" i="12"/>
  <c r="T1842" i="12"/>
  <c r="S1842" i="12"/>
  <c r="R1842" i="12"/>
  <c r="Q1842" i="12"/>
  <c r="P1842" i="12"/>
  <c r="O1842" i="12"/>
  <c r="N1842" i="12"/>
  <c r="X1841" i="12"/>
  <c r="U1841" i="12"/>
  <c r="T1841" i="12"/>
  <c r="S1841" i="12"/>
  <c r="R1841" i="12"/>
  <c r="Q1841" i="12"/>
  <c r="P1841" i="12"/>
  <c r="O1841" i="12"/>
  <c r="N1841" i="12"/>
  <c r="X1840" i="12"/>
  <c r="U1840" i="12"/>
  <c r="T1840" i="12"/>
  <c r="S1840" i="12"/>
  <c r="R1840" i="12"/>
  <c r="Q1840" i="12"/>
  <c r="P1840" i="12"/>
  <c r="O1840" i="12"/>
  <c r="N1840" i="12"/>
  <c r="X1839" i="12"/>
  <c r="U1839" i="12"/>
  <c r="T1839" i="12"/>
  <c r="S1839" i="12"/>
  <c r="R1839" i="12"/>
  <c r="Q1839" i="12"/>
  <c r="P1839" i="12"/>
  <c r="O1839" i="12"/>
  <c r="N1839" i="12"/>
  <c r="X1838" i="12"/>
  <c r="U1838" i="12"/>
  <c r="T1838" i="12"/>
  <c r="S1838" i="12"/>
  <c r="R1838" i="12"/>
  <c r="Q1838" i="12"/>
  <c r="P1838" i="12"/>
  <c r="O1838" i="12"/>
  <c r="N1838" i="12"/>
  <c r="X1837" i="12"/>
  <c r="U1837" i="12"/>
  <c r="T1837" i="12"/>
  <c r="S1837" i="12"/>
  <c r="R1837" i="12"/>
  <c r="Q1837" i="12"/>
  <c r="P1837" i="12"/>
  <c r="O1837" i="12"/>
  <c r="N1837" i="12"/>
  <c r="X1836" i="12"/>
  <c r="U1836" i="12"/>
  <c r="T1836" i="12"/>
  <c r="S1836" i="12"/>
  <c r="R1836" i="12"/>
  <c r="Q1836" i="12"/>
  <c r="P1836" i="12"/>
  <c r="O1836" i="12"/>
  <c r="N1836" i="12"/>
  <c r="X1835" i="12"/>
  <c r="U1835" i="12"/>
  <c r="T1835" i="12"/>
  <c r="S1835" i="12"/>
  <c r="R1835" i="12"/>
  <c r="Q1835" i="12"/>
  <c r="P1835" i="12"/>
  <c r="O1835" i="12"/>
  <c r="N1835" i="12"/>
  <c r="X1834" i="12"/>
  <c r="U1834" i="12"/>
  <c r="T1834" i="12"/>
  <c r="S1834" i="12"/>
  <c r="R1834" i="12"/>
  <c r="Q1834" i="12"/>
  <c r="P1834" i="12"/>
  <c r="O1834" i="12"/>
  <c r="N1834" i="12"/>
  <c r="X1833" i="12"/>
  <c r="U1833" i="12"/>
  <c r="T1833" i="12"/>
  <c r="S1833" i="12"/>
  <c r="R1833" i="12"/>
  <c r="Q1833" i="12"/>
  <c r="P1833" i="12"/>
  <c r="O1833" i="12"/>
  <c r="N1833" i="12"/>
  <c r="X1832" i="12"/>
  <c r="U1832" i="12"/>
  <c r="T1832" i="12"/>
  <c r="S1832" i="12"/>
  <c r="R1832" i="12"/>
  <c r="Q1832" i="12"/>
  <c r="P1832" i="12"/>
  <c r="O1832" i="12"/>
  <c r="N1832" i="12"/>
  <c r="X1831" i="12"/>
  <c r="U1831" i="12"/>
  <c r="T1831" i="12"/>
  <c r="S1831" i="12"/>
  <c r="R1831" i="12"/>
  <c r="Q1831" i="12"/>
  <c r="P1831" i="12"/>
  <c r="O1831" i="12"/>
  <c r="N1831" i="12"/>
  <c r="X1830" i="12"/>
  <c r="U1830" i="12"/>
  <c r="T1830" i="12"/>
  <c r="S1830" i="12"/>
  <c r="R1830" i="12"/>
  <c r="Q1830" i="12"/>
  <c r="P1830" i="12"/>
  <c r="O1830" i="12"/>
  <c r="N1830" i="12"/>
  <c r="X1829" i="12"/>
  <c r="U1829" i="12"/>
  <c r="T1829" i="12"/>
  <c r="S1829" i="12"/>
  <c r="R1829" i="12"/>
  <c r="Q1829" i="12"/>
  <c r="P1829" i="12"/>
  <c r="O1829" i="12"/>
  <c r="N1829" i="12"/>
  <c r="X1828" i="12"/>
  <c r="U1828" i="12"/>
  <c r="T1828" i="12"/>
  <c r="S1828" i="12"/>
  <c r="R1828" i="12"/>
  <c r="Q1828" i="12"/>
  <c r="P1828" i="12"/>
  <c r="O1828" i="12"/>
  <c r="N1828" i="12"/>
  <c r="X1827" i="12"/>
  <c r="U1827" i="12"/>
  <c r="T1827" i="12"/>
  <c r="S1827" i="12"/>
  <c r="R1827" i="12"/>
  <c r="Q1827" i="12"/>
  <c r="P1827" i="12"/>
  <c r="O1827" i="12"/>
  <c r="N1827" i="12"/>
  <c r="X1826" i="12"/>
  <c r="U1826" i="12"/>
  <c r="T1826" i="12"/>
  <c r="S1826" i="12"/>
  <c r="R1826" i="12"/>
  <c r="Q1826" i="12"/>
  <c r="P1826" i="12"/>
  <c r="O1826" i="12"/>
  <c r="N1826" i="12"/>
  <c r="X1825" i="12"/>
  <c r="U1825" i="12"/>
  <c r="T1825" i="12"/>
  <c r="S1825" i="12"/>
  <c r="R1825" i="12"/>
  <c r="Q1825" i="12"/>
  <c r="P1825" i="12"/>
  <c r="O1825" i="12"/>
  <c r="N1825" i="12"/>
  <c r="X1824" i="12"/>
  <c r="U1824" i="12"/>
  <c r="T1824" i="12"/>
  <c r="S1824" i="12"/>
  <c r="R1824" i="12"/>
  <c r="Q1824" i="12"/>
  <c r="P1824" i="12"/>
  <c r="O1824" i="12"/>
  <c r="N1824" i="12"/>
  <c r="X1823" i="12"/>
  <c r="U1823" i="12"/>
  <c r="T1823" i="12"/>
  <c r="S1823" i="12"/>
  <c r="R1823" i="12"/>
  <c r="Q1823" i="12"/>
  <c r="P1823" i="12"/>
  <c r="O1823" i="12"/>
  <c r="N1823" i="12"/>
  <c r="X1822" i="12"/>
  <c r="U1822" i="12"/>
  <c r="T1822" i="12"/>
  <c r="S1822" i="12"/>
  <c r="R1822" i="12"/>
  <c r="Q1822" i="12"/>
  <c r="P1822" i="12"/>
  <c r="O1822" i="12"/>
  <c r="N1822" i="12"/>
  <c r="X1821" i="12"/>
  <c r="U1821" i="12"/>
  <c r="T1821" i="12"/>
  <c r="S1821" i="12"/>
  <c r="R1821" i="12"/>
  <c r="Q1821" i="12"/>
  <c r="P1821" i="12"/>
  <c r="O1821" i="12"/>
  <c r="N1821" i="12"/>
  <c r="X1820" i="12"/>
  <c r="U1820" i="12"/>
  <c r="T1820" i="12"/>
  <c r="S1820" i="12"/>
  <c r="R1820" i="12"/>
  <c r="Q1820" i="12"/>
  <c r="P1820" i="12"/>
  <c r="O1820" i="12"/>
  <c r="N1820" i="12"/>
  <c r="X1819" i="12"/>
  <c r="U1819" i="12"/>
  <c r="T1819" i="12"/>
  <c r="S1819" i="12"/>
  <c r="R1819" i="12"/>
  <c r="Q1819" i="12"/>
  <c r="P1819" i="12"/>
  <c r="O1819" i="12"/>
  <c r="N1819" i="12"/>
  <c r="X1818" i="12"/>
  <c r="U1818" i="12"/>
  <c r="T1818" i="12"/>
  <c r="S1818" i="12"/>
  <c r="R1818" i="12"/>
  <c r="Q1818" i="12"/>
  <c r="P1818" i="12"/>
  <c r="O1818" i="12"/>
  <c r="N1818" i="12"/>
  <c r="X1817" i="12"/>
  <c r="U1817" i="12"/>
  <c r="T1817" i="12"/>
  <c r="S1817" i="12"/>
  <c r="R1817" i="12"/>
  <c r="Q1817" i="12"/>
  <c r="P1817" i="12"/>
  <c r="O1817" i="12"/>
  <c r="N1817" i="12"/>
  <c r="X1816" i="12"/>
  <c r="U1816" i="12"/>
  <c r="T1816" i="12"/>
  <c r="S1816" i="12"/>
  <c r="R1816" i="12"/>
  <c r="Q1816" i="12"/>
  <c r="P1816" i="12"/>
  <c r="O1816" i="12"/>
  <c r="N1816" i="12"/>
  <c r="X1815" i="12"/>
  <c r="U1815" i="12"/>
  <c r="T1815" i="12"/>
  <c r="S1815" i="12"/>
  <c r="R1815" i="12"/>
  <c r="Q1815" i="12"/>
  <c r="P1815" i="12"/>
  <c r="O1815" i="12"/>
  <c r="N1815" i="12"/>
  <c r="X1814" i="12"/>
  <c r="U1814" i="12"/>
  <c r="T1814" i="12"/>
  <c r="S1814" i="12"/>
  <c r="R1814" i="12"/>
  <c r="Q1814" i="12"/>
  <c r="P1814" i="12"/>
  <c r="O1814" i="12"/>
  <c r="N1814" i="12"/>
  <c r="X1813" i="12"/>
  <c r="U1813" i="12"/>
  <c r="T1813" i="12"/>
  <c r="S1813" i="12"/>
  <c r="R1813" i="12"/>
  <c r="Q1813" i="12"/>
  <c r="P1813" i="12"/>
  <c r="O1813" i="12"/>
  <c r="N1813" i="12"/>
  <c r="X1812" i="12"/>
  <c r="U1812" i="12"/>
  <c r="T1812" i="12"/>
  <c r="S1812" i="12"/>
  <c r="R1812" i="12"/>
  <c r="Q1812" i="12"/>
  <c r="P1812" i="12"/>
  <c r="O1812" i="12"/>
  <c r="N1812" i="12"/>
  <c r="X1811" i="12"/>
  <c r="U1811" i="12"/>
  <c r="T1811" i="12"/>
  <c r="S1811" i="12"/>
  <c r="R1811" i="12"/>
  <c r="Q1811" i="12"/>
  <c r="P1811" i="12"/>
  <c r="O1811" i="12"/>
  <c r="N1811" i="12"/>
  <c r="X1810" i="12"/>
  <c r="U1810" i="12"/>
  <c r="T1810" i="12"/>
  <c r="S1810" i="12"/>
  <c r="R1810" i="12"/>
  <c r="Q1810" i="12"/>
  <c r="P1810" i="12"/>
  <c r="O1810" i="12"/>
  <c r="N1810" i="12"/>
  <c r="X1809" i="12"/>
  <c r="U1809" i="12"/>
  <c r="T1809" i="12"/>
  <c r="S1809" i="12"/>
  <c r="R1809" i="12"/>
  <c r="Q1809" i="12"/>
  <c r="P1809" i="12"/>
  <c r="O1809" i="12"/>
  <c r="N1809" i="12"/>
  <c r="X1808" i="12"/>
  <c r="U1808" i="12"/>
  <c r="T1808" i="12"/>
  <c r="S1808" i="12"/>
  <c r="R1808" i="12"/>
  <c r="Q1808" i="12"/>
  <c r="P1808" i="12"/>
  <c r="O1808" i="12"/>
  <c r="N1808" i="12"/>
  <c r="X1807" i="12"/>
  <c r="U1807" i="12"/>
  <c r="T1807" i="12"/>
  <c r="S1807" i="12"/>
  <c r="R1807" i="12"/>
  <c r="Q1807" i="12"/>
  <c r="P1807" i="12"/>
  <c r="O1807" i="12"/>
  <c r="N1807" i="12"/>
  <c r="X1806" i="12"/>
  <c r="U1806" i="12"/>
  <c r="T1806" i="12"/>
  <c r="S1806" i="12"/>
  <c r="R1806" i="12"/>
  <c r="Q1806" i="12"/>
  <c r="P1806" i="12"/>
  <c r="O1806" i="12"/>
  <c r="N1806" i="12"/>
  <c r="X1805" i="12"/>
  <c r="U1805" i="12"/>
  <c r="T1805" i="12"/>
  <c r="S1805" i="12"/>
  <c r="R1805" i="12"/>
  <c r="Q1805" i="12"/>
  <c r="P1805" i="12"/>
  <c r="O1805" i="12"/>
  <c r="N1805" i="12"/>
  <c r="X1804" i="12"/>
  <c r="U1804" i="12"/>
  <c r="T1804" i="12"/>
  <c r="S1804" i="12"/>
  <c r="R1804" i="12"/>
  <c r="Q1804" i="12"/>
  <c r="P1804" i="12"/>
  <c r="O1804" i="12"/>
  <c r="N1804" i="12"/>
  <c r="X1803" i="12"/>
  <c r="U1803" i="12"/>
  <c r="T1803" i="12"/>
  <c r="S1803" i="12"/>
  <c r="R1803" i="12"/>
  <c r="Q1803" i="12"/>
  <c r="P1803" i="12"/>
  <c r="O1803" i="12"/>
  <c r="N1803" i="12"/>
  <c r="X1802" i="12"/>
  <c r="U1802" i="12"/>
  <c r="T1802" i="12"/>
  <c r="S1802" i="12"/>
  <c r="R1802" i="12"/>
  <c r="Q1802" i="12"/>
  <c r="P1802" i="12"/>
  <c r="O1802" i="12"/>
  <c r="N1802" i="12"/>
  <c r="X1801" i="12"/>
  <c r="U1801" i="12"/>
  <c r="T1801" i="12"/>
  <c r="S1801" i="12"/>
  <c r="R1801" i="12"/>
  <c r="Q1801" i="12"/>
  <c r="P1801" i="12"/>
  <c r="O1801" i="12"/>
  <c r="N1801" i="12"/>
  <c r="X1800" i="12"/>
  <c r="U1800" i="12"/>
  <c r="T1800" i="12"/>
  <c r="S1800" i="12"/>
  <c r="R1800" i="12"/>
  <c r="Q1800" i="12"/>
  <c r="P1800" i="12"/>
  <c r="O1800" i="12"/>
  <c r="N1800" i="12"/>
  <c r="X1799" i="12"/>
  <c r="U1799" i="12"/>
  <c r="T1799" i="12"/>
  <c r="S1799" i="12"/>
  <c r="R1799" i="12"/>
  <c r="Q1799" i="12"/>
  <c r="P1799" i="12"/>
  <c r="O1799" i="12"/>
  <c r="N1799" i="12"/>
  <c r="X1798" i="12"/>
  <c r="U1798" i="12"/>
  <c r="T1798" i="12"/>
  <c r="S1798" i="12"/>
  <c r="R1798" i="12"/>
  <c r="Q1798" i="12"/>
  <c r="P1798" i="12"/>
  <c r="O1798" i="12"/>
  <c r="N1798" i="12"/>
  <c r="X1797" i="12"/>
  <c r="U1797" i="12"/>
  <c r="T1797" i="12"/>
  <c r="S1797" i="12"/>
  <c r="R1797" i="12"/>
  <c r="Q1797" i="12"/>
  <c r="P1797" i="12"/>
  <c r="O1797" i="12"/>
  <c r="N1797" i="12"/>
  <c r="X1796" i="12"/>
  <c r="U1796" i="12"/>
  <c r="T1796" i="12"/>
  <c r="S1796" i="12"/>
  <c r="R1796" i="12"/>
  <c r="Q1796" i="12"/>
  <c r="P1796" i="12"/>
  <c r="O1796" i="12"/>
  <c r="N1796" i="12"/>
  <c r="X1795" i="12"/>
  <c r="U1795" i="12"/>
  <c r="T1795" i="12"/>
  <c r="S1795" i="12"/>
  <c r="R1795" i="12"/>
  <c r="Q1795" i="12"/>
  <c r="P1795" i="12"/>
  <c r="O1795" i="12"/>
  <c r="N1795" i="12"/>
  <c r="X1794" i="12"/>
  <c r="U1794" i="12"/>
  <c r="T1794" i="12"/>
  <c r="S1794" i="12"/>
  <c r="R1794" i="12"/>
  <c r="Q1794" i="12"/>
  <c r="P1794" i="12"/>
  <c r="O1794" i="12"/>
  <c r="N1794" i="12"/>
  <c r="X1793" i="12"/>
  <c r="U1793" i="12"/>
  <c r="T1793" i="12"/>
  <c r="S1793" i="12"/>
  <c r="R1793" i="12"/>
  <c r="Q1793" i="12"/>
  <c r="P1793" i="12"/>
  <c r="O1793" i="12"/>
  <c r="N1793" i="12"/>
  <c r="X1792" i="12"/>
  <c r="U1792" i="12"/>
  <c r="T1792" i="12"/>
  <c r="S1792" i="12"/>
  <c r="R1792" i="12"/>
  <c r="Q1792" i="12"/>
  <c r="P1792" i="12"/>
  <c r="O1792" i="12"/>
  <c r="N1792" i="12"/>
  <c r="X1791" i="12"/>
  <c r="U1791" i="12"/>
  <c r="T1791" i="12"/>
  <c r="S1791" i="12"/>
  <c r="R1791" i="12"/>
  <c r="Q1791" i="12"/>
  <c r="P1791" i="12"/>
  <c r="O1791" i="12"/>
  <c r="N1791" i="12"/>
  <c r="X1790" i="12"/>
  <c r="U1790" i="12"/>
  <c r="T1790" i="12"/>
  <c r="S1790" i="12"/>
  <c r="R1790" i="12"/>
  <c r="Q1790" i="12"/>
  <c r="P1790" i="12"/>
  <c r="O1790" i="12"/>
  <c r="N1790" i="12"/>
  <c r="X1789" i="12"/>
  <c r="U1789" i="12"/>
  <c r="T1789" i="12"/>
  <c r="S1789" i="12"/>
  <c r="R1789" i="12"/>
  <c r="Q1789" i="12"/>
  <c r="P1789" i="12"/>
  <c r="O1789" i="12"/>
  <c r="N1789" i="12"/>
  <c r="X1788" i="12"/>
  <c r="U1788" i="12"/>
  <c r="T1788" i="12"/>
  <c r="S1788" i="12"/>
  <c r="R1788" i="12"/>
  <c r="Q1788" i="12"/>
  <c r="P1788" i="12"/>
  <c r="O1788" i="12"/>
  <c r="N1788" i="12"/>
  <c r="X1787" i="12"/>
  <c r="U1787" i="12"/>
  <c r="T1787" i="12"/>
  <c r="S1787" i="12"/>
  <c r="R1787" i="12"/>
  <c r="Q1787" i="12"/>
  <c r="P1787" i="12"/>
  <c r="O1787" i="12"/>
  <c r="N1787" i="12"/>
  <c r="X1786" i="12"/>
  <c r="U1786" i="12"/>
  <c r="T1786" i="12"/>
  <c r="S1786" i="12"/>
  <c r="R1786" i="12"/>
  <c r="Q1786" i="12"/>
  <c r="P1786" i="12"/>
  <c r="O1786" i="12"/>
  <c r="N1786" i="12"/>
  <c r="X1785" i="12"/>
  <c r="U1785" i="12"/>
  <c r="T1785" i="12"/>
  <c r="S1785" i="12"/>
  <c r="R1785" i="12"/>
  <c r="Q1785" i="12"/>
  <c r="P1785" i="12"/>
  <c r="O1785" i="12"/>
  <c r="N1785" i="12"/>
  <c r="X1784" i="12"/>
  <c r="U1784" i="12"/>
  <c r="T1784" i="12"/>
  <c r="S1784" i="12"/>
  <c r="R1784" i="12"/>
  <c r="Q1784" i="12"/>
  <c r="P1784" i="12"/>
  <c r="O1784" i="12"/>
  <c r="N1784" i="12"/>
  <c r="X1783" i="12"/>
  <c r="U1783" i="12"/>
  <c r="T1783" i="12"/>
  <c r="S1783" i="12"/>
  <c r="R1783" i="12"/>
  <c r="Q1783" i="12"/>
  <c r="P1783" i="12"/>
  <c r="O1783" i="12"/>
  <c r="N1783" i="12"/>
  <c r="X1782" i="12"/>
  <c r="U1782" i="12"/>
  <c r="T1782" i="12"/>
  <c r="S1782" i="12"/>
  <c r="R1782" i="12"/>
  <c r="Q1782" i="12"/>
  <c r="P1782" i="12"/>
  <c r="O1782" i="12"/>
  <c r="N1782" i="12"/>
  <c r="X1781" i="12"/>
  <c r="U1781" i="12"/>
  <c r="T1781" i="12"/>
  <c r="S1781" i="12"/>
  <c r="R1781" i="12"/>
  <c r="Q1781" i="12"/>
  <c r="P1781" i="12"/>
  <c r="O1781" i="12"/>
  <c r="N1781" i="12"/>
  <c r="X1780" i="12"/>
  <c r="U1780" i="12"/>
  <c r="T1780" i="12"/>
  <c r="S1780" i="12"/>
  <c r="R1780" i="12"/>
  <c r="Q1780" i="12"/>
  <c r="P1780" i="12"/>
  <c r="O1780" i="12"/>
  <c r="N1780" i="12"/>
  <c r="X1779" i="12"/>
  <c r="U1779" i="12"/>
  <c r="T1779" i="12"/>
  <c r="S1779" i="12"/>
  <c r="R1779" i="12"/>
  <c r="Q1779" i="12"/>
  <c r="P1779" i="12"/>
  <c r="O1779" i="12"/>
  <c r="N1779" i="12"/>
  <c r="X1778" i="12"/>
  <c r="U1778" i="12"/>
  <c r="T1778" i="12"/>
  <c r="S1778" i="12"/>
  <c r="R1778" i="12"/>
  <c r="Q1778" i="12"/>
  <c r="P1778" i="12"/>
  <c r="O1778" i="12"/>
  <c r="N1778" i="12"/>
  <c r="X1777" i="12"/>
  <c r="U1777" i="12"/>
  <c r="T1777" i="12"/>
  <c r="S1777" i="12"/>
  <c r="R1777" i="12"/>
  <c r="Q1777" i="12"/>
  <c r="P1777" i="12"/>
  <c r="O1777" i="12"/>
  <c r="N1777" i="12"/>
  <c r="X1776" i="12"/>
  <c r="U1776" i="12"/>
  <c r="T1776" i="12"/>
  <c r="S1776" i="12"/>
  <c r="R1776" i="12"/>
  <c r="Q1776" i="12"/>
  <c r="P1776" i="12"/>
  <c r="O1776" i="12"/>
  <c r="N1776" i="12"/>
  <c r="X1775" i="12"/>
  <c r="U1775" i="12"/>
  <c r="T1775" i="12"/>
  <c r="S1775" i="12"/>
  <c r="R1775" i="12"/>
  <c r="Q1775" i="12"/>
  <c r="P1775" i="12"/>
  <c r="O1775" i="12"/>
  <c r="N1775" i="12"/>
  <c r="X1774" i="12"/>
  <c r="U1774" i="12"/>
  <c r="T1774" i="12"/>
  <c r="S1774" i="12"/>
  <c r="R1774" i="12"/>
  <c r="Q1774" i="12"/>
  <c r="P1774" i="12"/>
  <c r="O1774" i="12"/>
  <c r="N1774" i="12"/>
  <c r="X1773" i="12"/>
  <c r="U1773" i="12"/>
  <c r="T1773" i="12"/>
  <c r="S1773" i="12"/>
  <c r="R1773" i="12"/>
  <c r="Q1773" i="12"/>
  <c r="P1773" i="12"/>
  <c r="O1773" i="12"/>
  <c r="N1773" i="12"/>
  <c r="X1772" i="12"/>
  <c r="U1772" i="12"/>
  <c r="T1772" i="12"/>
  <c r="S1772" i="12"/>
  <c r="R1772" i="12"/>
  <c r="Q1772" i="12"/>
  <c r="P1772" i="12"/>
  <c r="O1772" i="12"/>
  <c r="N1772" i="12"/>
  <c r="X1771" i="12"/>
  <c r="U1771" i="12"/>
  <c r="T1771" i="12"/>
  <c r="S1771" i="12"/>
  <c r="R1771" i="12"/>
  <c r="Q1771" i="12"/>
  <c r="P1771" i="12"/>
  <c r="O1771" i="12"/>
  <c r="N1771" i="12"/>
  <c r="X1770" i="12"/>
  <c r="U1770" i="12"/>
  <c r="T1770" i="12"/>
  <c r="S1770" i="12"/>
  <c r="R1770" i="12"/>
  <c r="Q1770" i="12"/>
  <c r="P1770" i="12"/>
  <c r="O1770" i="12"/>
  <c r="N1770" i="12"/>
  <c r="X1769" i="12"/>
  <c r="U1769" i="12"/>
  <c r="T1769" i="12"/>
  <c r="S1769" i="12"/>
  <c r="R1769" i="12"/>
  <c r="Q1769" i="12"/>
  <c r="P1769" i="12"/>
  <c r="O1769" i="12"/>
  <c r="N1769" i="12"/>
  <c r="X1768" i="12"/>
  <c r="U1768" i="12"/>
  <c r="T1768" i="12"/>
  <c r="S1768" i="12"/>
  <c r="R1768" i="12"/>
  <c r="Q1768" i="12"/>
  <c r="P1768" i="12"/>
  <c r="O1768" i="12"/>
  <c r="N1768" i="12"/>
  <c r="X1767" i="12"/>
  <c r="U1767" i="12"/>
  <c r="T1767" i="12"/>
  <c r="S1767" i="12"/>
  <c r="R1767" i="12"/>
  <c r="Q1767" i="12"/>
  <c r="P1767" i="12"/>
  <c r="O1767" i="12"/>
  <c r="N1767" i="12"/>
  <c r="X1766" i="12"/>
  <c r="U1766" i="12"/>
  <c r="T1766" i="12"/>
  <c r="S1766" i="12"/>
  <c r="R1766" i="12"/>
  <c r="Q1766" i="12"/>
  <c r="P1766" i="12"/>
  <c r="O1766" i="12"/>
  <c r="N1766" i="12"/>
  <c r="X1765" i="12"/>
  <c r="U1765" i="12"/>
  <c r="T1765" i="12"/>
  <c r="S1765" i="12"/>
  <c r="R1765" i="12"/>
  <c r="Q1765" i="12"/>
  <c r="P1765" i="12"/>
  <c r="O1765" i="12"/>
  <c r="N1765" i="12"/>
  <c r="X1764" i="12"/>
  <c r="U1764" i="12"/>
  <c r="T1764" i="12"/>
  <c r="S1764" i="12"/>
  <c r="R1764" i="12"/>
  <c r="Q1764" i="12"/>
  <c r="P1764" i="12"/>
  <c r="O1764" i="12"/>
  <c r="N1764" i="12"/>
  <c r="X1763" i="12"/>
  <c r="U1763" i="12"/>
  <c r="T1763" i="12"/>
  <c r="S1763" i="12"/>
  <c r="R1763" i="12"/>
  <c r="Q1763" i="12"/>
  <c r="P1763" i="12"/>
  <c r="O1763" i="12"/>
  <c r="N1763" i="12"/>
  <c r="X1762" i="12"/>
  <c r="U1762" i="12"/>
  <c r="T1762" i="12"/>
  <c r="S1762" i="12"/>
  <c r="R1762" i="12"/>
  <c r="Q1762" i="12"/>
  <c r="P1762" i="12"/>
  <c r="O1762" i="12"/>
  <c r="N1762" i="12"/>
  <c r="X1761" i="12"/>
  <c r="U1761" i="12"/>
  <c r="T1761" i="12"/>
  <c r="S1761" i="12"/>
  <c r="R1761" i="12"/>
  <c r="Q1761" i="12"/>
  <c r="P1761" i="12"/>
  <c r="O1761" i="12"/>
  <c r="N1761" i="12"/>
  <c r="X1760" i="12"/>
  <c r="U1760" i="12"/>
  <c r="T1760" i="12"/>
  <c r="S1760" i="12"/>
  <c r="R1760" i="12"/>
  <c r="Q1760" i="12"/>
  <c r="P1760" i="12"/>
  <c r="O1760" i="12"/>
  <c r="N1760" i="12"/>
  <c r="X1759" i="12"/>
  <c r="U1759" i="12"/>
  <c r="T1759" i="12"/>
  <c r="S1759" i="12"/>
  <c r="R1759" i="12"/>
  <c r="Q1759" i="12"/>
  <c r="P1759" i="12"/>
  <c r="O1759" i="12"/>
  <c r="N1759" i="12"/>
  <c r="X1758" i="12"/>
  <c r="U1758" i="12"/>
  <c r="T1758" i="12"/>
  <c r="S1758" i="12"/>
  <c r="R1758" i="12"/>
  <c r="Q1758" i="12"/>
  <c r="P1758" i="12"/>
  <c r="O1758" i="12"/>
  <c r="N1758" i="12"/>
  <c r="X1757" i="12"/>
  <c r="U1757" i="12"/>
  <c r="T1757" i="12"/>
  <c r="S1757" i="12"/>
  <c r="R1757" i="12"/>
  <c r="Q1757" i="12"/>
  <c r="P1757" i="12"/>
  <c r="O1757" i="12"/>
  <c r="N1757" i="12"/>
  <c r="X1756" i="12"/>
  <c r="U1756" i="12"/>
  <c r="T1756" i="12"/>
  <c r="S1756" i="12"/>
  <c r="R1756" i="12"/>
  <c r="Q1756" i="12"/>
  <c r="P1756" i="12"/>
  <c r="O1756" i="12"/>
  <c r="N1756" i="12"/>
  <c r="X1755" i="12"/>
  <c r="U1755" i="12"/>
  <c r="T1755" i="12"/>
  <c r="S1755" i="12"/>
  <c r="R1755" i="12"/>
  <c r="Q1755" i="12"/>
  <c r="P1755" i="12"/>
  <c r="O1755" i="12"/>
  <c r="N1755" i="12"/>
  <c r="X1754" i="12"/>
  <c r="U1754" i="12"/>
  <c r="T1754" i="12"/>
  <c r="S1754" i="12"/>
  <c r="R1754" i="12"/>
  <c r="Q1754" i="12"/>
  <c r="P1754" i="12"/>
  <c r="O1754" i="12"/>
  <c r="N1754" i="12"/>
  <c r="X1753" i="12"/>
  <c r="U1753" i="12"/>
  <c r="T1753" i="12"/>
  <c r="S1753" i="12"/>
  <c r="R1753" i="12"/>
  <c r="Q1753" i="12"/>
  <c r="P1753" i="12"/>
  <c r="O1753" i="12"/>
  <c r="N1753" i="12"/>
  <c r="X1752" i="12"/>
  <c r="U1752" i="12"/>
  <c r="T1752" i="12"/>
  <c r="S1752" i="12"/>
  <c r="R1752" i="12"/>
  <c r="Q1752" i="12"/>
  <c r="P1752" i="12"/>
  <c r="O1752" i="12"/>
  <c r="N1752" i="12"/>
  <c r="X1751" i="12"/>
  <c r="U1751" i="12"/>
  <c r="T1751" i="12"/>
  <c r="S1751" i="12"/>
  <c r="R1751" i="12"/>
  <c r="Q1751" i="12"/>
  <c r="P1751" i="12"/>
  <c r="O1751" i="12"/>
  <c r="N1751" i="12"/>
  <c r="X1750" i="12"/>
  <c r="U1750" i="12"/>
  <c r="T1750" i="12"/>
  <c r="S1750" i="12"/>
  <c r="R1750" i="12"/>
  <c r="Q1750" i="12"/>
  <c r="P1750" i="12"/>
  <c r="O1750" i="12"/>
  <c r="N1750" i="12"/>
  <c r="X1749" i="12"/>
  <c r="U1749" i="12"/>
  <c r="T1749" i="12"/>
  <c r="S1749" i="12"/>
  <c r="R1749" i="12"/>
  <c r="Q1749" i="12"/>
  <c r="P1749" i="12"/>
  <c r="O1749" i="12"/>
  <c r="N1749" i="12"/>
  <c r="X1748" i="12"/>
  <c r="U1748" i="12"/>
  <c r="T1748" i="12"/>
  <c r="S1748" i="12"/>
  <c r="R1748" i="12"/>
  <c r="Q1748" i="12"/>
  <c r="P1748" i="12"/>
  <c r="O1748" i="12"/>
  <c r="N1748" i="12"/>
  <c r="X1747" i="12"/>
  <c r="U1747" i="12"/>
  <c r="T1747" i="12"/>
  <c r="S1747" i="12"/>
  <c r="R1747" i="12"/>
  <c r="Q1747" i="12"/>
  <c r="P1747" i="12"/>
  <c r="O1747" i="12"/>
  <c r="N1747" i="12"/>
  <c r="X1746" i="12"/>
  <c r="U1746" i="12"/>
  <c r="T1746" i="12"/>
  <c r="S1746" i="12"/>
  <c r="R1746" i="12"/>
  <c r="Q1746" i="12"/>
  <c r="P1746" i="12"/>
  <c r="O1746" i="12"/>
  <c r="N1746" i="12"/>
  <c r="X1745" i="12"/>
  <c r="U1745" i="12"/>
  <c r="T1745" i="12"/>
  <c r="S1745" i="12"/>
  <c r="R1745" i="12"/>
  <c r="Q1745" i="12"/>
  <c r="P1745" i="12"/>
  <c r="O1745" i="12"/>
  <c r="N1745" i="12"/>
  <c r="X1744" i="12"/>
  <c r="U1744" i="12"/>
  <c r="T1744" i="12"/>
  <c r="S1744" i="12"/>
  <c r="R1744" i="12"/>
  <c r="Q1744" i="12"/>
  <c r="P1744" i="12"/>
  <c r="O1744" i="12"/>
  <c r="N1744" i="12"/>
  <c r="X1743" i="12"/>
  <c r="U1743" i="12"/>
  <c r="T1743" i="12"/>
  <c r="S1743" i="12"/>
  <c r="R1743" i="12"/>
  <c r="Q1743" i="12"/>
  <c r="P1743" i="12"/>
  <c r="O1743" i="12"/>
  <c r="N1743" i="12"/>
  <c r="X1742" i="12"/>
  <c r="U1742" i="12"/>
  <c r="T1742" i="12"/>
  <c r="S1742" i="12"/>
  <c r="R1742" i="12"/>
  <c r="Q1742" i="12"/>
  <c r="P1742" i="12"/>
  <c r="O1742" i="12"/>
  <c r="N1742" i="12"/>
  <c r="X1741" i="12"/>
  <c r="U1741" i="12"/>
  <c r="T1741" i="12"/>
  <c r="S1741" i="12"/>
  <c r="R1741" i="12"/>
  <c r="Q1741" i="12"/>
  <c r="P1741" i="12"/>
  <c r="O1741" i="12"/>
  <c r="N1741" i="12"/>
  <c r="X1740" i="12"/>
  <c r="U1740" i="12"/>
  <c r="T1740" i="12"/>
  <c r="S1740" i="12"/>
  <c r="R1740" i="12"/>
  <c r="Q1740" i="12"/>
  <c r="P1740" i="12"/>
  <c r="O1740" i="12"/>
  <c r="N1740" i="12"/>
  <c r="X1739" i="12"/>
  <c r="U1739" i="12"/>
  <c r="T1739" i="12"/>
  <c r="S1739" i="12"/>
  <c r="R1739" i="12"/>
  <c r="Q1739" i="12"/>
  <c r="P1739" i="12"/>
  <c r="O1739" i="12"/>
  <c r="N1739" i="12"/>
  <c r="X1738" i="12"/>
  <c r="U1738" i="12"/>
  <c r="T1738" i="12"/>
  <c r="S1738" i="12"/>
  <c r="R1738" i="12"/>
  <c r="Q1738" i="12"/>
  <c r="P1738" i="12"/>
  <c r="O1738" i="12"/>
  <c r="N1738" i="12"/>
  <c r="X1737" i="12"/>
  <c r="U1737" i="12"/>
  <c r="T1737" i="12"/>
  <c r="S1737" i="12"/>
  <c r="R1737" i="12"/>
  <c r="Q1737" i="12"/>
  <c r="P1737" i="12"/>
  <c r="O1737" i="12"/>
  <c r="N1737" i="12"/>
  <c r="X1736" i="12"/>
  <c r="U1736" i="12"/>
  <c r="T1736" i="12"/>
  <c r="S1736" i="12"/>
  <c r="R1736" i="12"/>
  <c r="Q1736" i="12"/>
  <c r="P1736" i="12"/>
  <c r="O1736" i="12"/>
  <c r="N1736" i="12"/>
  <c r="X1735" i="12"/>
  <c r="U1735" i="12"/>
  <c r="T1735" i="12"/>
  <c r="S1735" i="12"/>
  <c r="R1735" i="12"/>
  <c r="Q1735" i="12"/>
  <c r="P1735" i="12"/>
  <c r="O1735" i="12"/>
  <c r="N1735" i="12"/>
  <c r="X1734" i="12"/>
  <c r="U1734" i="12"/>
  <c r="T1734" i="12"/>
  <c r="S1734" i="12"/>
  <c r="R1734" i="12"/>
  <c r="Q1734" i="12"/>
  <c r="P1734" i="12"/>
  <c r="O1734" i="12"/>
  <c r="N1734" i="12"/>
  <c r="X1733" i="12"/>
  <c r="U1733" i="12"/>
  <c r="T1733" i="12"/>
  <c r="S1733" i="12"/>
  <c r="R1733" i="12"/>
  <c r="Q1733" i="12"/>
  <c r="P1733" i="12"/>
  <c r="O1733" i="12"/>
  <c r="N1733" i="12"/>
  <c r="X1732" i="12"/>
  <c r="U1732" i="12"/>
  <c r="T1732" i="12"/>
  <c r="S1732" i="12"/>
  <c r="R1732" i="12"/>
  <c r="Q1732" i="12"/>
  <c r="P1732" i="12"/>
  <c r="O1732" i="12"/>
  <c r="N1732" i="12"/>
  <c r="X1731" i="12"/>
  <c r="U1731" i="12"/>
  <c r="T1731" i="12"/>
  <c r="S1731" i="12"/>
  <c r="R1731" i="12"/>
  <c r="Q1731" i="12"/>
  <c r="P1731" i="12"/>
  <c r="O1731" i="12"/>
  <c r="N1731" i="12"/>
  <c r="X1730" i="12"/>
  <c r="U1730" i="12"/>
  <c r="T1730" i="12"/>
  <c r="S1730" i="12"/>
  <c r="R1730" i="12"/>
  <c r="Q1730" i="12"/>
  <c r="P1730" i="12"/>
  <c r="O1730" i="12"/>
  <c r="N1730" i="12"/>
  <c r="X1729" i="12"/>
  <c r="U1729" i="12"/>
  <c r="T1729" i="12"/>
  <c r="S1729" i="12"/>
  <c r="R1729" i="12"/>
  <c r="Q1729" i="12"/>
  <c r="P1729" i="12"/>
  <c r="O1729" i="12"/>
  <c r="N1729" i="12"/>
  <c r="X1728" i="12"/>
  <c r="U1728" i="12"/>
  <c r="T1728" i="12"/>
  <c r="S1728" i="12"/>
  <c r="R1728" i="12"/>
  <c r="Q1728" i="12"/>
  <c r="P1728" i="12"/>
  <c r="O1728" i="12"/>
  <c r="N1728" i="12"/>
  <c r="X1727" i="12"/>
  <c r="U1727" i="12"/>
  <c r="T1727" i="12"/>
  <c r="S1727" i="12"/>
  <c r="R1727" i="12"/>
  <c r="Q1727" i="12"/>
  <c r="P1727" i="12"/>
  <c r="O1727" i="12"/>
  <c r="N1727" i="12"/>
  <c r="X1726" i="12"/>
  <c r="U1726" i="12"/>
  <c r="T1726" i="12"/>
  <c r="S1726" i="12"/>
  <c r="R1726" i="12"/>
  <c r="Q1726" i="12"/>
  <c r="P1726" i="12"/>
  <c r="O1726" i="12"/>
  <c r="N1726" i="12"/>
  <c r="X1725" i="12"/>
  <c r="U1725" i="12"/>
  <c r="T1725" i="12"/>
  <c r="S1725" i="12"/>
  <c r="R1725" i="12"/>
  <c r="Q1725" i="12"/>
  <c r="P1725" i="12"/>
  <c r="O1725" i="12"/>
  <c r="N1725" i="12"/>
  <c r="X1724" i="12"/>
  <c r="U1724" i="12"/>
  <c r="T1724" i="12"/>
  <c r="S1724" i="12"/>
  <c r="R1724" i="12"/>
  <c r="Q1724" i="12"/>
  <c r="P1724" i="12"/>
  <c r="O1724" i="12"/>
  <c r="N1724" i="12"/>
  <c r="X1723" i="12"/>
  <c r="U1723" i="12"/>
  <c r="T1723" i="12"/>
  <c r="S1723" i="12"/>
  <c r="R1723" i="12"/>
  <c r="Q1723" i="12"/>
  <c r="P1723" i="12"/>
  <c r="O1723" i="12"/>
  <c r="N1723" i="12"/>
  <c r="X1722" i="12"/>
  <c r="U1722" i="12"/>
  <c r="T1722" i="12"/>
  <c r="S1722" i="12"/>
  <c r="R1722" i="12"/>
  <c r="Q1722" i="12"/>
  <c r="P1722" i="12"/>
  <c r="O1722" i="12"/>
  <c r="N1722" i="12"/>
  <c r="X1721" i="12"/>
  <c r="U1721" i="12"/>
  <c r="T1721" i="12"/>
  <c r="S1721" i="12"/>
  <c r="R1721" i="12"/>
  <c r="Q1721" i="12"/>
  <c r="P1721" i="12"/>
  <c r="O1721" i="12"/>
  <c r="N1721" i="12"/>
  <c r="X1720" i="12"/>
  <c r="U1720" i="12"/>
  <c r="T1720" i="12"/>
  <c r="S1720" i="12"/>
  <c r="R1720" i="12"/>
  <c r="Q1720" i="12"/>
  <c r="P1720" i="12"/>
  <c r="O1720" i="12"/>
  <c r="N1720" i="12"/>
  <c r="X1719" i="12"/>
  <c r="U1719" i="12"/>
  <c r="T1719" i="12"/>
  <c r="S1719" i="12"/>
  <c r="R1719" i="12"/>
  <c r="Q1719" i="12"/>
  <c r="P1719" i="12"/>
  <c r="O1719" i="12"/>
  <c r="N1719" i="12"/>
  <c r="X1718" i="12"/>
  <c r="U1718" i="12"/>
  <c r="T1718" i="12"/>
  <c r="S1718" i="12"/>
  <c r="R1718" i="12"/>
  <c r="Q1718" i="12"/>
  <c r="P1718" i="12"/>
  <c r="O1718" i="12"/>
  <c r="N1718" i="12"/>
  <c r="X1717" i="12"/>
  <c r="U1717" i="12"/>
  <c r="T1717" i="12"/>
  <c r="S1717" i="12"/>
  <c r="R1717" i="12"/>
  <c r="Q1717" i="12"/>
  <c r="P1717" i="12"/>
  <c r="O1717" i="12"/>
  <c r="N1717" i="12"/>
  <c r="X1716" i="12"/>
  <c r="U1716" i="12"/>
  <c r="T1716" i="12"/>
  <c r="S1716" i="12"/>
  <c r="R1716" i="12"/>
  <c r="Q1716" i="12"/>
  <c r="P1716" i="12"/>
  <c r="O1716" i="12"/>
  <c r="N1716" i="12"/>
  <c r="X1715" i="12"/>
  <c r="U1715" i="12"/>
  <c r="T1715" i="12"/>
  <c r="S1715" i="12"/>
  <c r="R1715" i="12"/>
  <c r="Q1715" i="12"/>
  <c r="P1715" i="12"/>
  <c r="O1715" i="12"/>
  <c r="N1715" i="12"/>
  <c r="X1714" i="12"/>
  <c r="U1714" i="12"/>
  <c r="T1714" i="12"/>
  <c r="S1714" i="12"/>
  <c r="R1714" i="12"/>
  <c r="Q1714" i="12"/>
  <c r="P1714" i="12"/>
  <c r="O1714" i="12"/>
  <c r="N1714" i="12"/>
  <c r="X1713" i="12"/>
  <c r="U1713" i="12"/>
  <c r="T1713" i="12"/>
  <c r="S1713" i="12"/>
  <c r="R1713" i="12"/>
  <c r="Q1713" i="12"/>
  <c r="P1713" i="12"/>
  <c r="O1713" i="12"/>
  <c r="N1713" i="12"/>
  <c r="X1712" i="12"/>
  <c r="U1712" i="12"/>
  <c r="T1712" i="12"/>
  <c r="S1712" i="12"/>
  <c r="R1712" i="12"/>
  <c r="Q1712" i="12"/>
  <c r="P1712" i="12"/>
  <c r="O1712" i="12"/>
  <c r="N1712" i="12"/>
  <c r="X1711" i="12"/>
  <c r="U1711" i="12"/>
  <c r="T1711" i="12"/>
  <c r="S1711" i="12"/>
  <c r="R1711" i="12"/>
  <c r="Q1711" i="12"/>
  <c r="P1711" i="12"/>
  <c r="O1711" i="12"/>
  <c r="N1711" i="12"/>
  <c r="X1710" i="12"/>
  <c r="U1710" i="12"/>
  <c r="T1710" i="12"/>
  <c r="S1710" i="12"/>
  <c r="R1710" i="12"/>
  <c r="Q1710" i="12"/>
  <c r="P1710" i="12"/>
  <c r="O1710" i="12"/>
  <c r="N1710" i="12"/>
  <c r="X1709" i="12"/>
  <c r="U1709" i="12"/>
  <c r="T1709" i="12"/>
  <c r="S1709" i="12"/>
  <c r="R1709" i="12"/>
  <c r="Q1709" i="12"/>
  <c r="P1709" i="12"/>
  <c r="O1709" i="12"/>
  <c r="N1709" i="12"/>
  <c r="X1708" i="12"/>
  <c r="U1708" i="12"/>
  <c r="T1708" i="12"/>
  <c r="S1708" i="12"/>
  <c r="R1708" i="12"/>
  <c r="Q1708" i="12"/>
  <c r="P1708" i="12"/>
  <c r="O1708" i="12"/>
  <c r="N1708" i="12"/>
  <c r="X1707" i="12"/>
  <c r="U1707" i="12"/>
  <c r="T1707" i="12"/>
  <c r="S1707" i="12"/>
  <c r="R1707" i="12"/>
  <c r="Q1707" i="12"/>
  <c r="P1707" i="12"/>
  <c r="O1707" i="12"/>
  <c r="N1707" i="12"/>
  <c r="X1706" i="12"/>
  <c r="U1706" i="12"/>
  <c r="T1706" i="12"/>
  <c r="S1706" i="12"/>
  <c r="R1706" i="12"/>
  <c r="Q1706" i="12"/>
  <c r="P1706" i="12"/>
  <c r="O1706" i="12"/>
  <c r="N1706" i="12"/>
  <c r="X1705" i="12"/>
  <c r="U1705" i="12"/>
  <c r="T1705" i="12"/>
  <c r="S1705" i="12"/>
  <c r="R1705" i="12"/>
  <c r="Q1705" i="12"/>
  <c r="P1705" i="12"/>
  <c r="O1705" i="12"/>
  <c r="N1705" i="12"/>
  <c r="X1704" i="12"/>
  <c r="U1704" i="12"/>
  <c r="T1704" i="12"/>
  <c r="S1704" i="12"/>
  <c r="R1704" i="12"/>
  <c r="Q1704" i="12"/>
  <c r="P1704" i="12"/>
  <c r="O1704" i="12"/>
  <c r="N1704" i="12"/>
  <c r="X1703" i="12"/>
  <c r="U1703" i="12"/>
  <c r="T1703" i="12"/>
  <c r="S1703" i="12"/>
  <c r="R1703" i="12"/>
  <c r="Q1703" i="12"/>
  <c r="P1703" i="12"/>
  <c r="O1703" i="12"/>
  <c r="N1703" i="12"/>
  <c r="X1702" i="12"/>
  <c r="U1702" i="12"/>
  <c r="T1702" i="12"/>
  <c r="S1702" i="12"/>
  <c r="R1702" i="12"/>
  <c r="Q1702" i="12"/>
  <c r="P1702" i="12"/>
  <c r="O1702" i="12"/>
  <c r="N1702" i="12"/>
  <c r="X1701" i="12"/>
  <c r="U1701" i="12"/>
  <c r="T1701" i="12"/>
  <c r="S1701" i="12"/>
  <c r="R1701" i="12"/>
  <c r="Q1701" i="12"/>
  <c r="P1701" i="12"/>
  <c r="O1701" i="12"/>
  <c r="N1701" i="12"/>
  <c r="X1700" i="12"/>
  <c r="U1700" i="12"/>
  <c r="T1700" i="12"/>
  <c r="S1700" i="12"/>
  <c r="R1700" i="12"/>
  <c r="Q1700" i="12"/>
  <c r="P1700" i="12"/>
  <c r="O1700" i="12"/>
  <c r="N1700" i="12"/>
  <c r="X1699" i="12"/>
  <c r="U1699" i="12"/>
  <c r="T1699" i="12"/>
  <c r="S1699" i="12"/>
  <c r="R1699" i="12"/>
  <c r="Q1699" i="12"/>
  <c r="P1699" i="12"/>
  <c r="O1699" i="12"/>
  <c r="N1699" i="12"/>
  <c r="X1698" i="12"/>
  <c r="U1698" i="12"/>
  <c r="T1698" i="12"/>
  <c r="S1698" i="12"/>
  <c r="R1698" i="12"/>
  <c r="Q1698" i="12"/>
  <c r="P1698" i="12"/>
  <c r="O1698" i="12"/>
  <c r="N1698" i="12"/>
  <c r="X1697" i="12"/>
  <c r="U1697" i="12"/>
  <c r="T1697" i="12"/>
  <c r="S1697" i="12"/>
  <c r="R1697" i="12"/>
  <c r="Q1697" i="12"/>
  <c r="P1697" i="12"/>
  <c r="O1697" i="12"/>
  <c r="N1697" i="12"/>
  <c r="X1696" i="12"/>
  <c r="U1696" i="12"/>
  <c r="T1696" i="12"/>
  <c r="S1696" i="12"/>
  <c r="R1696" i="12"/>
  <c r="Q1696" i="12"/>
  <c r="P1696" i="12"/>
  <c r="O1696" i="12"/>
  <c r="N1696" i="12"/>
  <c r="X1695" i="12"/>
  <c r="U1695" i="12"/>
  <c r="T1695" i="12"/>
  <c r="S1695" i="12"/>
  <c r="R1695" i="12"/>
  <c r="Q1695" i="12"/>
  <c r="P1695" i="12"/>
  <c r="O1695" i="12"/>
  <c r="N1695" i="12"/>
  <c r="X1694" i="12"/>
  <c r="U1694" i="12"/>
  <c r="T1694" i="12"/>
  <c r="S1694" i="12"/>
  <c r="R1694" i="12"/>
  <c r="Q1694" i="12"/>
  <c r="P1694" i="12"/>
  <c r="O1694" i="12"/>
  <c r="N1694" i="12"/>
  <c r="X1693" i="12"/>
  <c r="U1693" i="12"/>
  <c r="T1693" i="12"/>
  <c r="S1693" i="12"/>
  <c r="R1693" i="12"/>
  <c r="Q1693" i="12"/>
  <c r="P1693" i="12"/>
  <c r="O1693" i="12"/>
  <c r="N1693" i="12"/>
  <c r="X1692" i="12"/>
  <c r="U1692" i="12"/>
  <c r="T1692" i="12"/>
  <c r="S1692" i="12"/>
  <c r="R1692" i="12"/>
  <c r="Q1692" i="12"/>
  <c r="P1692" i="12"/>
  <c r="O1692" i="12"/>
  <c r="N1692" i="12"/>
  <c r="X1691" i="12"/>
  <c r="U1691" i="12"/>
  <c r="T1691" i="12"/>
  <c r="S1691" i="12"/>
  <c r="R1691" i="12"/>
  <c r="Q1691" i="12"/>
  <c r="P1691" i="12"/>
  <c r="O1691" i="12"/>
  <c r="N1691" i="12"/>
  <c r="X1690" i="12"/>
  <c r="U1690" i="12"/>
  <c r="T1690" i="12"/>
  <c r="S1690" i="12"/>
  <c r="R1690" i="12"/>
  <c r="Q1690" i="12"/>
  <c r="P1690" i="12"/>
  <c r="O1690" i="12"/>
  <c r="N1690" i="12"/>
  <c r="X1689" i="12"/>
  <c r="U1689" i="12"/>
  <c r="T1689" i="12"/>
  <c r="S1689" i="12"/>
  <c r="R1689" i="12"/>
  <c r="Q1689" i="12"/>
  <c r="P1689" i="12"/>
  <c r="O1689" i="12"/>
  <c r="N1689" i="12"/>
  <c r="X1688" i="12"/>
  <c r="U1688" i="12"/>
  <c r="T1688" i="12"/>
  <c r="S1688" i="12"/>
  <c r="R1688" i="12"/>
  <c r="Q1688" i="12"/>
  <c r="P1688" i="12"/>
  <c r="O1688" i="12"/>
  <c r="N1688" i="12"/>
  <c r="X1687" i="12"/>
  <c r="U1687" i="12"/>
  <c r="T1687" i="12"/>
  <c r="S1687" i="12"/>
  <c r="R1687" i="12"/>
  <c r="Q1687" i="12"/>
  <c r="P1687" i="12"/>
  <c r="O1687" i="12"/>
  <c r="N1687" i="12"/>
  <c r="X1686" i="12"/>
  <c r="U1686" i="12"/>
  <c r="T1686" i="12"/>
  <c r="S1686" i="12"/>
  <c r="R1686" i="12"/>
  <c r="Q1686" i="12"/>
  <c r="P1686" i="12"/>
  <c r="O1686" i="12"/>
  <c r="N1686" i="12"/>
  <c r="X1685" i="12"/>
  <c r="U1685" i="12"/>
  <c r="T1685" i="12"/>
  <c r="S1685" i="12"/>
  <c r="R1685" i="12"/>
  <c r="Q1685" i="12"/>
  <c r="P1685" i="12"/>
  <c r="O1685" i="12"/>
  <c r="N1685" i="12"/>
  <c r="X1684" i="12"/>
  <c r="U1684" i="12"/>
  <c r="T1684" i="12"/>
  <c r="S1684" i="12"/>
  <c r="R1684" i="12"/>
  <c r="Q1684" i="12"/>
  <c r="P1684" i="12"/>
  <c r="O1684" i="12"/>
  <c r="N1684" i="12"/>
  <c r="X1683" i="12"/>
  <c r="U1683" i="12"/>
  <c r="T1683" i="12"/>
  <c r="S1683" i="12"/>
  <c r="R1683" i="12"/>
  <c r="Q1683" i="12"/>
  <c r="P1683" i="12"/>
  <c r="O1683" i="12"/>
  <c r="N1683" i="12"/>
  <c r="X1682" i="12"/>
  <c r="U1682" i="12"/>
  <c r="T1682" i="12"/>
  <c r="S1682" i="12"/>
  <c r="R1682" i="12"/>
  <c r="Q1682" i="12"/>
  <c r="P1682" i="12"/>
  <c r="O1682" i="12"/>
  <c r="N1682" i="12"/>
  <c r="X1681" i="12"/>
  <c r="U1681" i="12"/>
  <c r="T1681" i="12"/>
  <c r="S1681" i="12"/>
  <c r="R1681" i="12"/>
  <c r="Q1681" i="12"/>
  <c r="P1681" i="12"/>
  <c r="O1681" i="12"/>
  <c r="N1681" i="12"/>
  <c r="X1680" i="12"/>
  <c r="U1680" i="12"/>
  <c r="T1680" i="12"/>
  <c r="S1680" i="12"/>
  <c r="R1680" i="12"/>
  <c r="Q1680" i="12"/>
  <c r="P1680" i="12"/>
  <c r="O1680" i="12"/>
  <c r="N1680" i="12"/>
  <c r="X1679" i="12"/>
  <c r="U1679" i="12"/>
  <c r="T1679" i="12"/>
  <c r="S1679" i="12"/>
  <c r="R1679" i="12"/>
  <c r="Q1679" i="12"/>
  <c r="P1679" i="12"/>
  <c r="O1679" i="12"/>
  <c r="N1679" i="12"/>
  <c r="X1678" i="12"/>
  <c r="U1678" i="12"/>
  <c r="T1678" i="12"/>
  <c r="S1678" i="12"/>
  <c r="R1678" i="12"/>
  <c r="Q1678" i="12"/>
  <c r="P1678" i="12"/>
  <c r="O1678" i="12"/>
  <c r="N1678" i="12"/>
  <c r="X1677" i="12"/>
  <c r="U1677" i="12"/>
  <c r="T1677" i="12"/>
  <c r="S1677" i="12"/>
  <c r="R1677" i="12"/>
  <c r="Q1677" i="12"/>
  <c r="P1677" i="12"/>
  <c r="O1677" i="12"/>
  <c r="N1677" i="12"/>
  <c r="X1676" i="12"/>
  <c r="U1676" i="12"/>
  <c r="T1676" i="12"/>
  <c r="S1676" i="12"/>
  <c r="R1676" i="12"/>
  <c r="Q1676" i="12"/>
  <c r="P1676" i="12"/>
  <c r="O1676" i="12"/>
  <c r="N1676" i="12"/>
  <c r="X1675" i="12"/>
  <c r="U1675" i="12"/>
  <c r="T1675" i="12"/>
  <c r="S1675" i="12"/>
  <c r="R1675" i="12"/>
  <c r="Q1675" i="12"/>
  <c r="P1675" i="12"/>
  <c r="O1675" i="12"/>
  <c r="N1675" i="12"/>
  <c r="X1674" i="12"/>
  <c r="U1674" i="12"/>
  <c r="T1674" i="12"/>
  <c r="S1674" i="12"/>
  <c r="R1674" i="12"/>
  <c r="Q1674" i="12"/>
  <c r="P1674" i="12"/>
  <c r="O1674" i="12"/>
  <c r="N1674" i="12"/>
  <c r="X1673" i="12"/>
  <c r="U1673" i="12"/>
  <c r="T1673" i="12"/>
  <c r="S1673" i="12"/>
  <c r="R1673" i="12"/>
  <c r="Q1673" i="12"/>
  <c r="P1673" i="12"/>
  <c r="O1673" i="12"/>
  <c r="N1673" i="12"/>
  <c r="X1672" i="12"/>
  <c r="U1672" i="12"/>
  <c r="T1672" i="12"/>
  <c r="S1672" i="12"/>
  <c r="R1672" i="12"/>
  <c r="Q1672" i="12"/>
  <c r="P1672" i="12"/>
  <c r="O1672" i="12"/>
  <c r="N1672" i="12"/>
  <c r="X1671" i="12"/>
  <c r="U1671" i="12"/>
  <c r="T1671" i="12"/>
  <c r="S1671" i="12"/>
  <c r="R1671" i="12"/>
  <c r="Q1671" i="12"/>
  <c r="P1671" i="12"/>
  <c r="O1671" i="12"/>
  <c r="N1671" i="12"/>
  <c r="X1670" i="12"/>
  <c r="U1670" i="12"/>
  <c r="T1670" i="12"/>
  <c r="S1670" i="12"/>
  <c r="R1670" i="12"/>
  <c r="Q1670" i="12"/>
  <c r="P1670" i="12"/>
  <c r="O1670" i="12"/>
  <c r="N1670" i="12"/>
  <c r="X1669" i="12"/>
  <c r="U1669" i="12"/>
  <c r="T1669" i="12"/>
  <c r="S1669" i="12"/>
  <c r="R1669" i="12"/>
  <c r="Q1669" i="12"/>
  <c r="P1669" i="12"/>
  <c r="O1669" i="12"/>
  <c r="N1669" i="12"/>
  <c r="X1668" i="12"/>
  <c r="U1668" i="12"/>
  <c r="T1668" i="12"/>
  <c r="S1668" i="12"/>
  <c r="R1668" i="12"/>
  <c r="Q1668" i="12"/>
  <c r="P1668" i="12"/>
  <c r="O1668" i="12"/>
  <c r="N1668" i="12"/>
  <c r="X1667" i="12"/>
  <c r="U1667" i="12"/>
  <c r="T1667" i="12"/>
  <c r="S1667" i="12"/>
  <c r="R1667" i="12"/>
  <c r="Q1667" i="12"/>
  <c r="P1667" i="12"/>
  <c r="O1667" i="12"/>
  <c r="N1667" i="12"/>
  <c r="X1666" i="12"/>
  <c r="U1666" i="12"/>
  <c r="T1666" i="12"/>
  <c r="S1666" i="12"/>
  <c r="R1666" i="12"/>
  <c r="Q1666" i="12"/>
  <c r="P1666" i="12"/>
  <c r="O1666" i="12"/>
  <c r="N1666" i="12"/>
  <c r="X1665" i="12"/>
  <c r="U1665" i="12"/>
  <c r="T1665" i="12"/>
  <c r="S1665" i="12"/>
  <c r="R1665" i="12"/>
  <c r="Q1665" i="12"/>
  <c r="P1665" i="12"/>
  <c r="O1665" i="12"/>
  <c r="N1665" i="12"/>
  <c r="X1664" i="12"/>
  <c r="U1664" i="12"/>
  <c r="T1664" i="12"/>
  <c r="S1664" i="12"/>
  <c r="R1664" i="12"/>
  <c r="Q1664" i="12"/>
  <c r="P1664" i="12"/>
  <c r="O1664" i="12"/>
  <c r="N1664" i="12"/>
  <c r="X1663" i="12"/>
  <c r="U1663" i="12"/>
  <c r="T1663" i="12"/>
  <c r="S1663" i="12"/>
  <c r="R1663" i="12"/>
  <c r="Q1663" i="12"/>
  <c r="P1663" i="12"/>
  <c r="O1663" i="12"/>
  <c r="N1663" i="12"/>
  <c r="X1662" i="12"/>
  <c r="U1662" i="12"/>
  <c r="T1662" i="12"/>
  <c r="S1662" i="12"/>
  <c r="R1662" i="12"/>
  <c r="Q1662" i="12"/>
  <c r="P1662" i="12"/>
  <c r="O1662" i="12"/>
  <c r="N1662" i="12"/>
  <c r="X1661" i="12"/>
  <c r="U1661" i="12"/>
  <c r="T1661" i="12"/>
  <c r="S1661" i="12"/>
  <c r="R1661" i="12"/>
  <c r="Q1661" i="12"/>
  <c r="P1661" i="12"/>
  <c r="O1661" i="12"/>
  <c r="N1661" i="12"/>
  <c r="X1660" i="12"/>
  <c r="U1660" i="12"/>
  <c r="T1660" i="12"/>
  <c r="S1660" i="12"/>
  <c r="R1660" i="12"/>
  <c r="Q1660" i="12"/>
  <c r="P1660" i="12"/>
  <c r="O1660" i="12"/>
  <c r="N1660" i="12"/>
  <c r="X1659" i="12"/>
  <c r="U1659" i="12"/>
  <c r="T1659" i="12"/>
  <c r="S1659" i="12"/>
  <c r="R1659" i="12"/>
  <c r="Q1659" i="12"/>
  <c r="P1659" i="12"/>
  <c r="O1659" i="12"/>
  <c r="N1659" i="12"/>
  <c r="X1658" i="12"/>
  <c r="U1658" i="12"/>
  <c r="T1658" i="12"/>
  <c r="S1658" i="12"/>
  <c r="R1658" i="12"/>
  <c r="Q1658" i="12"/>
  <c r="P1658" i="12"/>
  <c r="O1658" i="12"/>
  <c r="N1658" i="12"/>
  <c r="X1657" i="12"/>
  <c r="U1657" i="12"/>
  <c r="T1657" i="12"/>
  <c r="S1657" i="12"/>
  <c r="R1657" i="12"/>
  <c r="Q1657" i="12"/>
  <c r="P1657" i="12"/>
  <c r="O1657" i="12"/>
  <c r="N1657" i="12"/>
  <c r="X1656" i="12"/>
  <c r="U1656" i="12"/>
  <c r="T1656" i="12"/>
  <c r="S1656" i="12"/>
  <c r="R1656" i="12"/>
  <c r="Q1656" i="12"/>
  <c r="P1656" i="12"/>
  <c r="O1656" i="12"/>
  <c r="N1656" i="12"/>
  <c r="X1655" i="12"/>
  <c r="U1655" i="12"/>
  <c r="T1655" i="12"/>
  <c r="S1655" i="12"/>
  <c r="R1655" i="12"/>
  <c r="Q1655" i="12"/>
  <c r="P1655" i="12"/>
  <c r="O1655" i="12"/>
  <c r="N1655" i="12"/>
  <c r="X1654" i="12"/>
  <c r="U1654" i="12"/>
  <c r="T1654" i="12"/>
  <c r="S1654" i="12"/>
  <c r="R1654" i="12"/>
  <c r="Q1654" i="12"/>
  <c r="P1654" i="12"/>
  <c r="O1654" i="12"/>
  <c r="N1654" i="12"/>
  <c r="X1653" i="12"/>
  <c r="U1653" i="12"/>
  <c r="T1653" i="12"/>
  <c r="S1653" i="12"/>
  <c r="R1653" i="12"/>
  <c r="Q1653" i="12"/>
  <c r="P1653" i="12"/>
  <c r="O1653" i="12"/>
  <c r="N1653" i="12"/>
  <c r="X1652" i="12"/>
  <c r="U1652" i="12"/>
  <c r="T1652" i="12"/>
  <c r="S1652" i="12"/>
  <c r="R1652" i="12"/>
  <c r="Q1652" i="12"/>
  <c r="P1652" i="12"/>
  <c r="O1652" i="12"/>
  <c r="N1652" i="12"/>
  <c r="X1651" i="12"/>
  <c r="U1651" i="12"/>
  <c r="T1651" i="12"/>
  <c r="S1651" i="12"/>
  <c r="R1651" i="12"/>
  <c r="Q1651" i="12"/>
  <c r="P1651" i="12"/>
  <c r="O1651" i="12"/>
  <c r="N1651" i="12"/>
  <c r="X1650" i="12"/>
  <c r="U1650" i="12"/>
  <c r="T1650" i="12"/>
  <c r="S1650" i="12"/>
  <c r="R1650" i="12"/>
  <c r="Q1650" i="12"/>
  <c r="P1650" i="12"/>
  <c r="O1650" i="12"/>
  <c r="N1650" i="12"/>
  <c r="X1649" i="12"/>
  <c r="U1649" i="12"/>
  <c r="T1649" i="12"/>
  <c r="S1649" i="12"/>
  <c r="R1649" i="12"/>
  <c r="Q1649" i="12"/>
  <c r="P1649" i="12"/>
  <c r="O1649" i="12"/>
  <c r="N1649" i="12"/>
  <c r="X1648" i="12"/>
  <c r="U1648" i="12"/>
  <c r="T1648" i="12"/>
  <c r="S1648" i="12"/>
  <c r="R1648" i="12"/>
  <c r="Q1648" i="12"/>
  <c r="P1648" i="12"/>
  <c r="O1648" i="12"/>
  <c r="N1648" i="12"/>
  <c r="X1647" i="12"/>
  <c r="U1647" i="12"/>
  <c r="T1647" i="12"/>
  <c r="S1647" i="12"/>
  <c r="R1647" i="12"/>
  <c r="Q1647" i="12"/>
  <c r="P1647" i="12"/>
  <c r="O1647" i="12"/>
  <c r="N1647" i="12"/>
  <c r="X1646" i="12"/>
  <c r="U1646" i="12"/>
  <c r="T1646" i="12"/>
  <c r="S1646" i="12"/>
  <c r="R1646" i="12"/>
  <c r="Q1646" i="12"/>
  <c r="P1646" i="12"/>
  <c r="O1646" i="12"/>
  <c r="N1646" i="12"/>
  <c r="X1645" i="12"/>
  <c r="U1645" i="12"/>
  <c r="T1645" i="12"/>
  <c r="S1645" i="12"/>
  <c r="R1645" i="12"/>
  <c r="Q1645" i="12"/>
  <c r="P1645" i="12"/>
  <c r="O1645" i="12"/>
  <c r="N1645" i="12"/>
  <c r="X1644" i="12"/>
  <c r="U1644" i="12"/>
  <c r="T1644" i="12"/>
  <c r="S1644" i="12"/>
  <c r="R1644" i="12"/>
  <c r="Q1644" i="12"/>
  <c r="P1644" i="12"/>
  <c r="O1644" i="12"/>
  <c r="N1644" i="12"/>
  <c r="X1643" i="12"/>
  <c r="U1643" i="12"/>
  <c r="T1643" i="12"/>
  <c r="S1643" i="12"/>
  <c r="R1643" i="12"/>
  <c r="Q1643" i="12"/>
  <c r="P1643" i="12"/>
  <c r="O1643" i="12"/>
  <c r="N1643" i="12"/>
  <c r="X1642" i="12"/>
  <c r="U1642" i="12"/>
  <c r="T1642" i="12"/>
  <c r="S1642" i="12"/>
  <c r="R1642" i="12"/>
  <c r="Q1642" i="12"/>
  <c r="P1642" i="12"/>
  <c r="O1642" i="12"/>
  <c r="N1642" i="12"/>
  <c r="X1641" i="12"/>
  <c r="U1641" i="12"/>
  <c r="T1641" i="12"/>
  <c r="S1641" i="12"/>
  <c r="R1641" i="12"/>
  <c r="Q1641" i="12"/>
  <c r="P1641" i="12"/>
  <c r="O1641" i="12"/>
  <c r="N1641" i="12"/>
  <c r="X1640" i="12"/>
  <c r="U1640" i="12"/>
  <c r="T1640" i="12"/>
  <c r="S1640" i="12"/>
  <c r="R1640" i="12"/>
  <c r="Q1640" i="12"/>
  <c r="P1640" i="12"/>
  <c r="O1640" i="12"/>
  <c r="N1640" i="12"/>
  <c r="X1639" i="12"/>
  <c r="U1639" i="12"/>
  <c r="T1639" i="12"/>
  <c r="S1639" i="12"/>
  <c r="R1639" i="12"/>
  <c r="Q1639" i="12"/>
  <c r="P1639" i="12"/>
  <c r="O1639" i="12"/>
  <c r="N1639" i="12"/>
  <c r="X1638" i="12"/>
  <c r="U1638" i="12"/>
  <c r="T1638" i="12"/>
  <c r="S1638" i="12"/>
  <c r="R1638" i="12"/>
  <c r="Q1638" i="12"/>
  <c r="P1638" i="12"/>
  <c r="O1638" i="12"/>
  <c r="N1638" i="12"/>
  <c r="X1637" i="12"/>
  <c r="U1637" i="12"/>
  <c r="T1637" i="12"/>
  <c r="S1637" i="12"/>
  <c r="R1637" i="12"/>
  <c r="Q1637" i="12"/>
  <c r="P1637" i="12"/>
  <c r="O1637" i="12"/>
  <c r="N1637" i="12"/>
  <c r="X1636" i="12"/>
  <c r="U1636" i="12"/>
  <c r="T1636" i="12"/>
  <c r="S1636" i="12"/>
  <c r="R1636" i="12"/>
  <c r="Q1636" i="12"/>
  <c r="P1636" i="12"/>
  <c r="O1636" i="12"/>
  <c r="N1636" i="12"/>
  <c r="X1635" i="12"/>
  <c r="U1635" i="12"/>
  <c r="T1635" i="12"/>
  <c r="S1635" i="12"/>
  <c r="R1635" i="12"/>
  <c r="Q1635" i="12"/>
  <c r="P1635" i="12"/>
  <c r="O1635" i="12"/>
  <c r="N1635" i="12"/>
  <c r="X1634" i="12"/>
  <c r="U1634" i="12"/>
  <c r="T1634" i="12"/>
  <c r="S1634" i="12"/>
  <c r="R1634" i="12"/>
  <c r="Q1634" i="12"/>
  <c r="P1634" i="12"/>
  <c r="O1634" i="12"/>
  <c r="N1634" i="12"/>
  <c r="X1633" i="12"/>
  <c r="U1633" i="12"/>
  <c r="T1633" i="12"/>
  <c r="S1633" i="12"/>
  <c r="R1633" i="12"/>
  <c r="Q1633" i="12"/>
  <c r="P1633" i="12"/>
  <c r="O1633" i="12"/>
  <c r="N1633" i="12"/>
  <c r="X1632" i="12"/>
  <c r="U1632" i="12"/>
  <c r="T1632" i="12"/>
  <c r="S1632" i="12"/>
  <c r="R1632" i="12"/>
  <c r="Q1632" i="12"/>
  <c r="P1632" i="12"/>
  <c r="O1632" i="12"/>
  <c r="N1632" i="12"/>
  <c r="X1631" i="12"/>
  <c r="U1631" i="12"/>
  <c r="T1631" i="12"/>
  <c r="S1631" i="12"/>
  <c r="R1631" i="12"/>
  <c r="Q1631" i="12"/>
  <c r="P1631" i="12"/>
  <c r="O1631" i="12"/>
  <c r="N1631" i="12"/>
  <c r="X1630" i="12"/>
  <c r="U1630" i="12"/>
  <c r="T1630" i="12"/>
  <c r="S1630" i="12"/>
  <c r="R1630" i="12"/>
  <c r="Q1630" i="12"/>
  <c r="P1630" i="12"/>
  <c r="O1630" i="12"/>
  <c r="N1630" i="12"/>
  <c r="X1629" i="12"/>
  <c r="U1629" i="12"/>
  <c r="T1629" i="12"/>
  <c r="S1629" i="12"/>
  <c r="R1629" i="12"/>
  <c r="Q1629" i="12"/>
  <c r="P1629" i="12"/>
  <c r="O1629" i="12"/>
  <c r="N1629" i="12"/>
  <c r="X1628" i="12"/>
  <c r="U1628" i="12"/>
  <c r="T1628" i="12"/>
  <c r="S1628" i="12"/>
  <c r="R1628" i="12"/>
  <c r="Q1628" i="12"/>
  <c r="P1628" i="12"/>
  <c r="O1628" i="12"/>
  <c r="N1628" i="12"/>
  <c r="X1627" i="12"/>
  <c r="U1627" i="12"/>
  <c r="T1627" i="12"/>
  <c r="S1627" i="12"/>
  <c r="R1627" i="12"/>
  <c r="Q1627" i="12"/>
  <c r="P1627" i="12"/>
  <c r="O1627" i="12"/>
  <c r="N1627" i="12"/>
  <c r="X1626" i="12"/>
  <c r="U1626" i="12"/>
  <c r="T1626" i="12"/>
  <c r="S1626" i="12"/>
  <c r="R1626" i="12"/>
  <c r="Q1626" i="12"/>
  <c r="P1626" i="12"/>
  <c r="O1626" i="12"/>
  <c r="N1626" i="12"/>
  <c r="X1625" i="12"/>
  <c r="U1625" i="12"/>
  <c r="T1625" i="12"/>
  <c r="S1625" i="12"/>
  <c r="R1625" i="12"/>
  <c r="Q1625" i="12"/>
  <c r="P1625" i="12"/>
  <c r="O1625" i="12"/>
  <c r="N1625" i="12"/>
  <c r="X1624" i="12"/>
  <c r="U1624" i="12"/>
  <c r="T1624" i="12"/>
  <c r="S1624" i="12"/>
  <c r="R1624" i="12"/>
  <c r="Q1624" i="12"/>
  <c r="P1624" i="12"/>
  <c r="O1624" i="12"/>
  <c r="N1624" i="12"/>
  <c r="X1623" i="12"/>
  <c r="U1623" i="12"/>
  <c r="T1623" i="12"/>
  <c r="S1623" i="12"/>
  <c r="R1623" i="12"/>
  <c r="Q1623" i="12"/>
  <c r="P1623" i="12"/>
  <c r="O1623" i="12"/>
  <c r="N1623" i="12"/>
  <c r="X1622" i="12"/>
  <c r="U1622" i="12"/>
  <c r="T1622" i="12"/>
  <c r="S1622" i="12"/>
  <c r="R1622" i="12"/>
  <c r="Q1622" i="12"/>
  <c r="P1622" i="12"/>
  <c r="O1622" i="12"/>
  <c r="N1622" i="12"/>
  <c r="X1621" i="12"/>
  <c r="U1621" i="12"/>
  <c r="T1621" i="12"/>
  <c r="S1621" i="12"/>
  <c r="R1621" i="12"/>
  <c r="Q1621" i="12"/>
  <c r="P1621" i="12"/>
  <c r="O1621" i="12"/>
  <c r="N1621" i="12"/>
  <c r="X1620" i="12"/>
  <c r="U1620" i="12"/>
  <c r="T1620" i="12"/>
  <c r="S1620" i="12"/>
  <c r="R1620" i="12"/>
  <c r="Q1620" i="12"/>
  <c r="P1620" i="12"/>
  <c r="O1620" i="12"/>
  <c r="N1620" i="12"/>
  <c r="X1619" i="12"/>
  <c r="U1619" i="12"/>
  <c r="T1619" i="12"/>
  <c r="S1619" i="12"/>
  <c r="R1619" i="12"/>
  <c r="Q1619" i="12"/>
  <c r="P1619" i="12"/>
  <c r="O1619" i="12"/>
  <c r="N1619" i="12"/>
  <c r="X1618" i="12"/>
  <c r="U1618" i="12"/>
  <c r="T1618" i="12"/>
  <c r="S1618" i="12"/>
  <c r="R1618" i="12"/>
  <c r="Q1618" i="12"/>
  <c r="P1618" i="12"/>
  <c r="O1618" i="12"/>
  <c r="N1618" i="12"/>
  <c r="X1617" i="12"/>
  <c r="U1617" i="12"/>
  <c r="T1617" i="12"/>
  <c r="S1617" i="12"/>
  <c r="R1617" i="12"/>
  <c r="Q1617" i="12"/>
  <c r="P1617" i="12"/>
  <c r="O1617" i="12"/>
  <c r="N1617" i="12"/>
  <c r="X1616" i="12"/>
  <c r="U1616" i="12"/>
  <c r="T1616" i="12"/>
  <c r="S1616" i="12"/>
  <c r="R1616" i="12"/>
  <c r="Q1616" i="12"/>
  <c r="P1616" i="12"/>
  <c r="O1616" i="12"/>
  <c r="N1616" i="12"/>
  <c r="X1615" i="12"/>
  <c r="U1615" i="12"/>
  <c r="T1615" i="12"/>
  <c r="S1615" i="12"/>
  <c r="R1615" i="12"/>
  <c r="Q1615" i="12"/>
  <c r="P1615" i="12"/>
  <c r="O1615" i="12"/>
  <c r="N1615" i="12"/>
  <c r="X1614" i="12"/>
  <c r="U1614" i="12"/>
  <c r="T1614" i="12"/>
  <c r="S1614" i="12"/>
  <c r="R1614" i="12"/>
  <c r="Q1614" i="12"/>
  <c r="P1614" i="12"/>
  <c r="O1614" i="12"/>
  <c r="N1614" i="12"/>
  <c r="X1613" i="12"/>
  <c r="U1613" i="12"/>
  <c r="T1613" i="12"/>
  <c r="S1613" i="12"/>
  <c r="R1613" i="12"/>
  <c r="Q1613" i="12"/>
  <c r="P1613" i="12"/>
  <c r="O1613" i="12"/>
  <c r="N1613" i="12"/>
  <c r="X1612" i="12"/>
  <c r="U1612" i="12"/>
  <c r="T1612" i="12"/>
  <c r="S1612" i="12"/>
  <c r="R1612" i="12"/>
  <c r="Q1612" i="12"/>
  <c r="P1612" i="12"/>
  <c r="O1612" i="12"/>
  <c r="N1612" i="12"/>
  <c r="X1611" i="12"/>
  <c r="U1611" i="12"/>
  <c r="T1611" i="12"/>
  <c r="S1611" i="12"/>
  <c r="R1611" i="12"/>
  <c r="Q1611" i="12"/>
  <c r="P1611" i="12"/>
  <c r="O1611" i="12"/>
  <c r="N1611" i="12"/>
  <c r="X1610" i="12"/>
  <c r="U1610" i="12"/>
  <c r="T1610" i="12"/>
  <c r="S1610" i="12"/>
  <c r="R1610" i="12"/>
  <c r="Q1610" i="12"/>
  <c r="P1610" i="12"/>
  <c r="O1610" i="12"/>
  <c r="N1610" i="12"/>
  <c r="X1609" i="12"/>
  <c r="U1609" i="12"/>
  <c r="T1609" i="12"/>
  <c r="S1609" i="12"/>
  <c r="R1609" i="12"/>
  <c r="Q1609" i="12"/>
  <c r="P1609" i="12"/>
  <c r="O1609" i="12"/>
  <c r="N1609" i="12"/>
  <c r="X1608" i="12"/>
  <c r="U1608" i="12"/>
  <c r="T1608" i="12"/>
  <c r="S1608" i="12"/>
  <c r="R1608" i="12"/>
  <c r="Q1608" i="12"/>
  <c r="P1608" i="12"/>
  <c r="O1608" i="12"/>
  <c r="N1608" i="12"/>
  <c r="X1607" i="12"/>
  <c r="U1607" i="12"/>
  <c r="T1607" i="12"/>
  <c r="S1607" i="12"/>
  <c r="R1607" i="12"/>
  <c r="Q1607" i="12"/>
  <c r="P1607" i="12"/>
  <c r="O1607" i="12"/>
  <c r="N1607" i="12"/>
  <c r="X1606" i="12"/>
  <c r="U1606" i="12"/>
  <c r="T1606" i="12"/>
  <c r="S1606" i="12"/>
  <c r="R1606" i="12"/>
  <c r="Q1606" i="12"/>
  <c r="P1606" i="12"/>
  <c r="O1606" i="12"/>
  <c r="N1606" i="12"/>
  <c r="X1605" i="12"/>
  <c r="U1605" i="12"/>
  <c r="T1605" i="12"/>
  <c r="S1605" i="12"/>
  <c r="R1605" i="12"/>
  <c r="Q1605" i="12"/>
  <c r="P1605" i="12"/>
  <c r="O1605" i="12"/>
  <c r="N1605" i="12"/>
  <c r="X1604" i="12"/>
  <c r="U1604" i="12"/>
  <c r="T1604" i="12"/>
  <c r="S1604" i="12"/>
  <c r="R1604" i="12"/>
  <c r="Q1604" i="12"/>
  <c r="P1604" i="12"/>
  <c r="O1604" i="12"/>
  <c r="N1604" i="12"/>
  <c r="X1603" i="12"/>
  <c r="U1603" i="12"/>
  <c r="T1603" i="12"/>
  <c r="S1603" i="12"/>
  <c r="R1603" i="12"/>
  <c r="Q1603" i="12"/>
  <c r="P1603" i="12"/>
  <c r="O1603" i="12"/>
  <c r="N1603" i="12"/>
  <c r="X1602" i="12"/>
  <c r="U1602" i="12"/>
  <c r="T1602" i="12"/>
  <c r="S1602" i="12"/>
  <c r="R1602" i="12"/>
  <c r="Q1602" i="12"/>
  <c r="P1602" i="12"/>
  <c r="O1602" i="12"/>
  <c r="N1602" i="12"/>
  <c r="X1601" i="12"/>
  <c r="U1601" i="12"/>
  <c r="T1601" i="12"/>
  <c r="S1601" i="12"/>
  <c r="R1601" i="12"/>
  <c r="Q1601" i="12"/>
  <c r="P1601" i="12"/>
  <c r="O1601" i="12"/>
  <c r="N1601" i="12"/>
  <c r="X1600" i="12"/>
  <c r="U1600" i="12"/>
  <c r="T1600" i="12"/>
  <c r="S1600" i="12"/>
  <c r="R1600" i="12"/>
  <c r="Q1600" i="12"/>
  <c r="P1600" i="12"/>
  <c r="O1600" i="12"/>
  <c r="N1600" i="12"/>
  <c r="X1599" i="12"/>
  <c r="U1599" i="12"/>
  <c r="T1599" i="12"/>
  <c r="S1599" i="12"/>
  <c r="R1599" i="12"/>
  <c r="Q1599" i="12"/>
  <c r="P1599" i="12"/>
  <c r="O1599" i="12"/>
  <c r="N1599" i="12"/>
  <c r="X1598" i="12"/>
  <c r="U1598" i="12"/>
  <c r="T1598" i="12"/>
  <c r="S1598" i="12"/>
  <c r="R1598" i="12"/>
  <c r="Q1598" i="12"/>
  <c r="P1598" i="12"/>
  <c r="O1598" i="12"/>
  <c r="N1598" i="12"/>
  <c r="X1597" i="12"/>
  <c r="U1597" i="12"/>
  <c r="T1597" i="12"/>
  <c r="S1597" i="12"/>
  <c r="R1597" i="12"/>
  <c r="Q1597" i="12"/>
  <c r="P1597" i="12"/>
  <c r="O1597" i="12"/>
  <c r="N1597" i="12"/>
  <c r="X1596" i="12"/>
  <c r="U1596" i="12"/>
  <c r="T1596" i="12"/>
  <c r="S1596" i="12"/>
  <c r="R1596" i="12"/>
  <c r="Q1596" i="12"/>
  <c r="P1596" i="12"/>
  <c r="O1596" i="12"/>
  <c r="N1596" i="12"/>
  <c r="X1595" i="12"/>
  <c r="U1595" i="12"/>
  <c r="T1595" i="12"/>
  <c r="S1595" i="12"/>
  <c r="R1595" i="12"/>
  <c r="Q1595" i="12"/>
  <c r="P1595" i="12"/>
  <c r="O1595" i="12"/>
  <c r="N1595" i="12"/>
  <c r="X1594" i="12"/>
  <c r="U1594" i="12"/>
  <c r="T1594" i="12"/>
  <c r="S1594" i="12"/>
  <c r="R1594" i="12"/>
  <c r="Q1594" i="12"/>
  <c r="P1594" i="12"/>
  <c r="O1594" i="12"/>
  <c r="N1594" i="12"/>
  <c r="X1593" i="12"/>
  <c r="U1593" i="12"/>
  <c r="T1593" i="12"/>
  <c r="S1593" i="12"/>
  <c r="R1593" i="12"/>
  <c r="Q1593" i="12"/>
  <c r="P1593" i="12"/>
  <c r="O1593" i="12"/>
  <c r="N1593" i="12"/>
  <c r="X1592" i="12"/>
  <c r="U1592" i="12"/>
  <c r="T1592" i="12"/>
  <c r="S1592" i="12"/>
  <c r="R1592" i="12"/>
  <c r="Q1592" i="12"/>
  <c r="P1592" i="12"/>
  <c r="O1592" i="12"/>
  <c r="N1592" i="12"/>
  <c r="X1591" i="12"/>
  <c r="U1591" i="12"/>
  <c r="T1591" i="12"/>
  <c r="S1591" i="12"/>
  <c r="R1591" i="12"/>
  <c r="Q1591" i="12"/>
  <c r="P1591" i="12"/>
  <c r="O1591" i="12"/>
  <c r="N1591" i="12"/>
  <c r="X1590" i="12"/>
  <c r="U1590" i="12"/>
  <c r="T1590" i="12"/>
  <c r="S1590" i="12"/>
  <c r="R1590" i="12"/>
  <c r="Q1590" i="12"/>
  <c r="P1590" i="12"/>
  <c r="O1590" i="12"/>
  <c r="N1590" i="12"/>
  <c r="X1589" i="12"/>
  <c r="U1589" i="12"/>
  <c r="T1589" i="12"/>
  <c r="S1589" i="12"/>
  <c r="R1589" i="12"/>
  <c r="Q1589" i="12"/>
  <c r="P1589" i="12"/>
  <c r="O1589" i="12"/>
  <c r="N1589" i="12"/>
  <c r="X1588" i="12"/>
  <c r="U1588" i="12"/>
  <c r="T1588" i="12"/>
  <c r="S1588" i="12"/>
  <c r="R1588" i="12"/>
  <c r="Q1588" i="12"/>
  <c r="P1588" i="12"/>
  <c r="O1588" i="12"/>
  <c r="N1588" i="12"/>
  <c r="X1587" i="12"/>
  <c r="U1587" i="12"/>
  <c r="T1587" i="12"/>
  <c r="S1587" i="12"/>
  <c r="R1587" i="12"/>
  <c r="Q1587" i="12"/>
  <c r="P1587" i="12"/>
  <c r="O1587" i="12"/>
  <c r="N1587" i="12"/>
  <c r="X1586" i="12"/>
  <c r="U1586" i="12"/>
  <c r="T1586" i="12"/>
  <c r="S1586" i="12"/>
  <c r="R1586" i="12"/>
  <c r="Q1586" i="12"/>
  <c r="P1586" i="12"/>
  <c r="O1586" i="12"/>
  <c r="N1586" i="12"/>
  <c r="X1585" i="12"/>
  <c r="U1585" i="12"/>
  <c r="T1585" i="12"/>
  <c r="S1585" i="12"/>
  <c r="R1585" i="12"/>
  <c r="Q1585" i="12"/>
  <c r="P1585" i="12"/>
  <c r="O1585" i="12"/>
  <c r="N1585" i="12"/>
  <c r="X1584" i="12"/>
  <c r="U1584" i="12"/>
  <c r="T1584" i="12"/>
  <c r="S1584" i="12"/>
  <c r="R1584" i="12"/>
  <c r="Q1584" i="12"/>
  <c r="P1584" i="12"/>
  <c r="O1584" i="12"/>
  <c r="N1584" i="12"/>
  <c r="X1583" i="12"/>
  <c r="U1583" i="12"/>
  <c r="T1583" i="12"/>
  <c r="S1583" i="12"/>
  <c r="R1583" i="12"/>
  <c r="Q1583" i="12"/>
  <c r="P1583" i="12"/>
  <c r="O1583" i="12"/>
  <c r="N1583" i="12"/>
  <c r="X1582" i="12"/>
  <c r="U1582" i="12"/>
  <c r="T1582" i="12"/>
  <c r="S1582" i="12"/>
  <c r="R1582" i="12"/>
  <c r="Q1582" i="12"/>
  <c r="P1582" i="12"/>
  <c r="O1582" i="12"/>
  <c r="N1582" i="12"/>
  <c r="X1581" i="12"/>
  <c r="U1581" i="12"/>
  <c r="T1581" i="12"/>
  <c r="S1581" i="12"/>
  <c r="R1581" i="12"/>
  <c r="Q1581" i="12"/>
  <c r="P1581" i="12"/>
  <c r="O1581" i="12"/>
  <c r="N1581" i="12"/>
  <c r="X1580" i="12"/>
  <c r="U1580" i="12"/>
  <c r="T1580" i="12"/>
  <c r="S1580" i="12"/>
  <c r="R1580" i="12"/>
  <c r="Q1580" i="12"/>
  <c r="P1580" i="12"/>
  <c r="O1580" i="12"/>
  <c r="N1580" i="12"/>
  <c r="X1579" i="12"/>
  <c r="U1579" i="12"/>
  <c r="T1579" i="12"/>
  <c r="S1579" i="12"/>
  <c r="R1579" i="12"/>
  <c r="Q1579" i="12"/>
  <c r="P1579" i="12"/>
  <c r="O1579" i="12"/>
  <c r="N1579" i="12"/>
  <c r="X1578" i="12"/>
  <c r="U1578" i="12"/>
  <c r="T1578" i="12"/>
  <c r="S1578" i="12"/>
  <c r="R1578" i="12"/>
  <c r="Q1578" i="12"/>
  <c r="P1578" i="12"/>
  <c r="O1578" i="12"/>
  <c r="N1578" i="12"/>
  <c r="X1577" i="12"/>
  <c r="U1577" i="12"/>
  <c r="T1577" i="12"/>
  <c r="S1577" i="12"/>
  <c r="R1577" i="12"/>
  <c r="Q1577" i="12"/>
  <c r="P1577" i="12"/>
  <c r="O1577" i="12"/>
  <c r="N1577" i="12"/>
  <c r="X1576" i="12"/>
  <c r="U1576" i="12"/>
  <c r="T1576" i="12"/>
  <c r="S1576" i="12"/>
  <c r="R1576" i="12"/>
  <c r="Q1576" i="12"/>
  <c r="P1576" i="12"/>
  <c r="O1576" i="12"/>
  <c r="N1576" i="12"/>
  <c r="X1575" i="12"/>
  <c r="U1575" i="12"/>
  <c r="T1575" i="12"/>
  <c r="S1575" i="12"/>
  <c r="R1575" i="12"/>
  <c r="Q1575" i="12"/>
  <c r="P1575" i="12"/>
  <c r="O1575" i="12"/>
  <c r="N1575" i="12"/>
  <c r="X1574" i="12"/>
  <c r="U1574" i="12"/>
  <c r="T1574" i="12"/>
  <c r="S1574" i="12"/>
  <c r="R1574" i="12"/>
  <c r="Q1574" i="12"/>
  <c r="P1574" i="12"/>
  <c r="O1574" i="12"/>
  <c r="N1574" i="12"/>
  <c r="X1573" i="12"/>
  <c r="U1573" i="12"/>
  <c r="T1573" i="12"/>
  <c r="S1573" i="12"/>
  <c r="R1573" i="12"/>
  <c r="Q1573" i="12"/>
  <c r="P1573" i="12"/>
  <c r="O1573" i="12"/>
  <c r="N1573" i="12"/>
  <c r="X1572" i="12"/>
  <c r="U1572" i="12"/>
  <c r="T1572" i="12"/>
  <c r="S1572" i="12"/>
  <c r="R1572" i="12"/>
  <c r="Q1572" i="12"/>
  <c r="P1572" i="12"/>
  <c r="O1572" i="12"/>
  <c r="N1572" i="12"/>
  <c r="X1571" i="12"/>
  <c r="U1571" i="12"/>
  <c r="T1571" i="12"/>
  <c r="S1571" i="12"/>
  <c r="R1571" i="12"/>
  <c r="Q1571" i="12"/>
  <c r="P1571" i="12"/>
  <c r="O1571" i="12"/>
  <c r="N1571" i="12"/>
  <c r="X1570" i="12"/>
  <c r="U1570" i="12"/>
  <c r="T1570" i="12"/>
  <c r="S1570" i="12"/>
  <c r="R1570" i="12"/>
  <c r="Q1570" i="12"/>
  <c r="P1570" i="12"/>
  <c r="O1570" i="12"/>
  <c r="N1570" i="12"/>
  <c r="X1569" i="12"/>
  <c r="U1569" i="12"/>
  <c r="T1569" i="12"/>
  <c r="S1569" i="12"/>
  <c r="R1569" i="12"/>
  <c r="Q1569" i="12"/>
  <c r="P1569" i="12"/>
  <c r="O1569" i="12"/>
  <c r="N1569" i="12"/>
  <c r="X1568" i="12"/>
  <c r="U1568" i="12"/>
  <c r="T1568" i="12"/>
  <c r="S1568" i="12"/>
  <c r="R1568" i="12"/>
  <c r="Q1568" i="12"/>
  <c r="P1568" i="12"/>
  <c r="O1568" i="12"/>
  <c r="N1568" i="12"/>
  <c r="X1567" i="12"/>
  <c r="U1567" i="12"/>
  <c r="T1567" i="12"/>
  <c r="S1567" i="12"/>
  <c r="R1567" i="12"/>
  <c r="Q1567" i="12"/>
  <c r="P1567" i="12"/>
  <c r="O1567" i="12"/>
  <c r="N1567" i="12"/>
  <c r="X1566" i="12"/>
  <c r="U1566" i="12"/>
  <c r="T1566" i="12"/>
  <c r="S1566" i="12"/>
  <c r="R1566" i="12"/>
  <c r="Q1566" i="12"/>
  <c r="P1566" i="12"/>
  <c r="O1566" i="12"/>
  <c r="N1566" i="12"/>
  <c r="X1565" i="12"/>
  <c r="U1565" i="12"/>
  <c r="T1565" i="12"/>
  <c r="S1565" i="12"/>
  <c r="R1565" i="12"/>
  <c r="Q1565" i="12"/>
  <c r="P1565" i="12"/>
  <c r="O1565" i="12"/>
  <c r="N1565" i="12"/>
  <c r="X1564" i="12"/>
  <c r="U1564" i="12"/>
  <c r="T1564" i="12"/>
  <c r="S1564" i="12"/>
  <c r="R1564" i="12"/>
  <c r="Q1564" i="12"/>
  <c r="P1564" i="12"/>
  <c r="O1564" i="12"/>
  <c r="N1564" i="12"/>
  <c r="X1563" i="12"/>
  <c r="U1563" i="12"/>
  <c r="T1563" i="12"/>
  <c r="S1563" i="12"/>
  <c r="R1563" i="12"/>
  <c r="Q1563" i="12"/>
  <c r="P1563" i="12"/>
  <c r="O1563" i="12"/>
  <c r="N1563" i="12"/>
  <c r="X1562" i="12"/>
  <c r="U1562" i="12"/>
  <c r="T1562" i="12"/>
  <c r="S1562" i="12"/>
  <c r="R1562" i="12"/>
  <c r="Q1562" i="12"/>
  <c r="P1562" i="12"/>
  <c r="O1562" i="12"/>
  <c r="N1562" i="12"/>
  <c r="X1561" i="12"/>
  <c r="U1561" i="12"/>
  <c r="T1561" i="12"/>
  <c r="S1561" i="12"/>
  <c r="R1561" i="12"/>
  <c r="Q1561" i="12"/>
  <c r="P1561" i="12"/>
  <c r="O1561" i="12"/>
  <c r="N1561" i="12"/>
  <c r="X1560" i="12"/>
  <c r="U1560" i="12"/>
  <c r="T1560" i="12"/>
  <c r="S1560" i="12"/>
  <c r="R1560" i="12"/>
  <c r="Q1560" i="12"/>
  <c r="P1560" i="12"/>
  <c r="O1560" i="12"/>
  <c r="N1560" i="12"/>
  <c r="X1559" i="12"/>
  <c r="U1559" i="12"/>
  <c r="T1559" i="12"/>
  <c r="S1559" i="12"/>
  <c r="R1559" i="12"/>
  <c r="Q1559" i="12"/>
  <c r="P1559" i="12"/>
  <c r="O1559" i="12"/>
  <c r="N1559" i="12"/>
  <c r="X1558" i="12"/>
  <c r="U1558" i="12"/>
  <c r="T1558" i="12"/>
  <c r="S1558" i="12"/>
  <c r="R1558" i="12"/>
  <c r="Q1558" i="12"/>
  <c r="P1558" i="12"/>
  <c r="O1558" i="12"/>
  <c r="N1558" i="12"/>
  <c r="X1557" i="12"/>
  <c r="U1557" i="12"/>
  <c r="T1557" i="12"/>
  <c r="S1557" i="12"/>
  <c r="R1557" i="12"/>
  <c r="Q1557" i="12"/>
  <c r="P1557" i="12"/>
  <c r="O1557" i="12"/>
  <c r="N1557" i="12"/>
  <c r="X1556" i="12"/>
  <c r="U1556" i="12"/>
  <c r="T1556" i="12"/>
  <c r="S1556" i="12"/>
  <c r="R1556" i="12"/>
  <c r="Q1556" i="12"/>
  <c r="P1556" i="12"/>
  <c r="O1556" i="12"/>
  <c r="N1556" i="12"/>
  <c r="X1555" i="12"/>
  <c r="U1555" i="12"/>
  <c r="T1555" i="12"/>
  <c r="S1555" i="12"/>
  <c r="R1555" i="12"/>
  <c r="Q1555" i="12"/>
  <c r="P1555" i="12"/>
  <c r="O1555" i="12"/>
  <c r="N1555" i="12"/>
  <c r="X1554" i="12"/>
  <c r="U1554" i="12"/>
  <c r="T1554" i="12"/>
  <c r="S1554" i="12"/>
  <c r="R1554" i="12"/>
  <c r="Q1554" i="12"/>
  <c r="P1554" i="12"/>
  <c r="O1554" i="12"/>
  <c r="N1554" i="12"/>
  <c r="X1553" i="12"/>
  <c r="U1553" i="12"/>
  <c r="T1553" i="12"/>
  <c r="S1553" i="12"/>
  <c r="R1553" i="12"/>
  <c r="Q1553" i="12"/>
  <c r="P1553" i="12"/>
  <c r="O1553" i="12"/>
  <c r="N1553" i="12"/>
  <c r="X1552" i="12"/>
  <c r="U1552" i="12"/>
  <c r="T1552" i="12"/>
  <c r="S1552" i="12"/>
  <c r="R1552" i="12"/>
  <c r="Q1552" i="12"/>
  <c r="P1552" i="12"/>
  <c r="O1552" i="12"/>
  <c r="N1552" i="12"/>
  <c r="X1551" i="12"/>
  <c r="U1551" i="12"/>
  <c r="T1551" i="12"/>
  <c r="S1551" i="12"/>
  <c r="R1551" i="12"/>
  <c r="Q1551" i="12"/>
  <c r="P1551" i="12"/>
  <c r="O1551" i="12"/>
  <c r="N1551" i="12"/>
  <c r="X1550" i="12"/>
  <c r="U1550" i="12"/>
  <c r="T1550" i="12"/>
  <c r="S1550" i="12"/>
  <c r="R1550" i="12"/>
  <c r="Q1550" i="12"/>
  <c r="P1550" i="12"/>
  <c r="O1550" i="12"/>
  <c r="N1550" i="12"/>
  <c r="X1549" i="12"/>
  <c r="U1549" i="12"/>
  <c r="T1549" i="12"/>
  <c r="S1549" i="12"/>
  <c r="R1549" i="12"/>
  <c r="Q1549" i="12"/>
  <c r="P1549" i="12"/>
  <c r="O1549" i="12"/>
  <c r="N1549" i="12"/>
  <c r="X1548" i="12"/>
  <c r="U1548" i="12"/>
  <c r="T1548" i="12"/>
  <c r="S1548" i="12"/>
  <c r="R1548" i="12"/>
  <c r="Q1548" i="12"/>
  <c r="P1548" i="12"/>
  <c r="O1548" i="12"/>
  <c r="N1548" i="12"/>
  <c r="X1547" i="12"/>
  <c r="U1547" i="12"/>
  <c r="T1547" i="12"/>
  <c r="S1547" i="12"/>
  <c r="R1547" i="12"/>
  <c r="Q1547" i="12"/>
  <c r="P1547" i="12"/>
  <c r="O1547" i="12"/>
  <c r="N1547" i="12"/>
  <c r="X1546" i="12"/>
  <c r="U1546" i="12"/>
  <c r="T1546" i="12"/>
  <c r="S1546" i="12"/>
  <c r="R1546" i="12"/>
  <c r="Q1546" i="12"/>
  <c r="P1546" i="12"/>
  <c r="O1546" i="12"/>
  <c r="N1546" i="12"/>
  <c r="X1545" i="12"/>
  <c r="U1545" i="12"/>
  <c r="T1545" i="12"/>
  <c r="S1545" i="12"/>
  <c r="R1545" i="12"/>
  <c r="Q1545" i="12"/>
  <c r="P1545" i="12"/>
  <c r="O1545" i="12"/>
  <c r="N1545" i="12"/>
  <c r="X1544" i="12"/>
  <c r="U1544" i="12"/>
  <c r="T1544" i="12"/>
  <c r="S1544" i="12"/>
  <c r="R1544" i="12"/>
  <c r="Q1544" i="12"/>
  <c r="P1544" i="12"/>
  <c r="O1544" i="12"/>
  <c r="N1544" i="12"/>
  <c r="X1543" i="12"/>
  <c r="U1543" i="12"/>
  <c r="T1543" i="12"/>
  <c r="S1543" i="12"/>
  <c r="R1543" i="12"/>
  <c r="Q1543" i="12"/>
  <c r="P1543" i="12"/>
  <c r="O1543" i="12"/>
  <c r="N1543" i="12"/>
  <c r="X1542" i="12"/>
  <c r="U1542" i="12"/>
  <c r="T1542" i="12"/>
  <c r="S1542" i="12"/>
  <c r="R1542" i="12"/>
  <c r="Q1542" i="12"/>
  <c r="P1542" i="12"/>
  <c r="O1542" i="12"/>
  <c r="N1542" i="12"/>
  <c r="X1541" i="12"/>
  <c r="U1541" i="12"/>
  <c r="T1541" i="12"/>
  <c r="S1541" i="12"/>
  <c r="R1541" i="12"/>
  <c r="Q1541" i="12"/>
  <c r="P1541" i="12"/>
  <c r="O1541" i="12"/>
  <c r="N1541" i="12"/>
  <c r="X1540" i="12"/>
  <c r="U1540" i="12"/>
  <c r="T1540" i="12"/>
  <c r="S1540" i="12"/>
  <c r="R1540" i="12"/>
  <c r="Q1540" i="12"/>
  <c r="P1540" i="12"/>
  <c r="O1540" i="12"/>
  <c r="N1540" i="12"/>
  <c r="X1539" i="12"/>
  <c r="U1539" i="12"/>
  <c r="T1539" i="12"/>
  <c r="S1539" i="12"/>
  <c r="R1539" i="12"/>
  <c r="Q1539" i="12"/>
  <c r="P1539" i="12"/>
  <c r="O1539" i="12"/>
  <c r="N1539" i="12"/>
  <c r="X1538" i="12"/>
  <c r="U1538" i="12"/>
  <c r="T1538" i="12"/>
  <c r="S1538" i="12"/>
  <c r="R1538" i="12"/>
  <c r="Q1538" i="12"/>
  <c r="P1538" i="12"/>
  <c r="O1538" i="12"/>
  <c r="N1538" i="12"/>
  <c r="X1537" i="12"/>
  <c r="U1537" i="12"/>
  <c r="T1537" i="12"/>
  <c r="S1537" i="12"/>
  <c r="R1537" i="12"/>
  <c r="Q1537" i="12"/>
  <c r="P1537" i="12"/>
  <c r="O1537" i="12"/>
  <c r="N1537" i="12"/>
  <c r="X1536" i="12"/>
  <c r="U1536" i="12"/>
  <c r="T1536" i="12"/>
  <c r="S1536" i="12"/>
  <c r="R1536" i="12"/>
  <c r="Q1536" i="12"/>
  <c r="P1536" i="12"/>
  <c r="O1536" i="12"/>
  <c r="N1536" i="12"/>
  <c r="X1535" i="12"/>
  <c r="U1535" i="12"/>
  <c r="T1535" i="12"/>
  <c r="S1535" i="12"/>
  <c r="R1535" i="12"/>
  <c r="Q1535" i="12"/>
  <c r="P1535" i="12"/>
  <c r="O1535" i="12"/>
  <c r="N1535" i="12"/>
  <c r="X1534" i="12"/>
  <c r="U1534" i="12"/>
  <c r="T1534" i="12"/>
  <c r="S1534" i="12"/>
  <c r="R1534" i="12"/>
  <c r="Q1534" i="12"/>
  <c r="P1534" i="12"/>
  <c r="O1534" i="12"/>
  <c r="N1534" i="12"/>
  <c r="X1533" i="12"/>
  <c r="U1533" i="12"/>
  <c r="T1533" i="12"/>
  <c r="S1533" i="12"/>
  <c r="R1533" i="12"/>
  <c r="Q1533" i="12"/>
  <c r="P1533" i="12"/>
  <c r="O1533" i="12"/>
  <c r="N1533" i="12"/>
  <c r="X1532" i="12"/>
  <c r="U1532" i="12"/>
  <c r="T1532" i="12"/>
  <c r="S1532" i="12"/>
  <c r="R1532" i="12"/>
  <c r="Q1532" i="12"/>
  <c r="P1532" i="12"/>
  <c r="O1532" i="12"/>
  <c r="N1532" i="12"/>
  <c r="X1531" i="12"/>
  <c r="U1531" i="12"/>
  <c r="T1531" i="12"/>
  <c r="S1531" i="12"/>
  <c r="R1531" i="12"/>
  <c r="Q1531" i="12"/>
  <c r="P1531" i="12"/>
  <c r="O1531" i="12"/>
  <c r="N1531" i="12"/>
  <c r="X1530" i="12"/>
  <c r="U1530" i="12"/>
  <c r="T1530" i="12"/>
  <c r="S1530" i="12"/>
  <c r="R1530" i="12"/>
  <c r="Q1530" i="12"/>
  <c r="P1530" i="12"/>
  <c r="O1530" i="12"/>
  <c r="N1530" i="12"/>
  <c r="X1529" i="12"/>
  <c r="U1529" i="12"/>
  <c r="T1529" i="12"/>
  <c r="S1529" i="12"/>
  <c r="R1529" i="12"/>
  <c r="Q1529" i="12"/>
  <c r="P1529" i="12"/>
  <c r="O1529" i="12"/>
  <c r="N1529" i="12"/>
  <c r="X1528" i="12"/>
  <c r="U1528" i="12"/>
  <c r="T1528" i="12"/>
  <c r="S1528" i="12"/>
  <c r="R1528" i="12"/>
  <c r="Q1528" i="12"/>
  <c r="P1528" i="12"/>
  <c r="O1528" i="12"/>
  <c r="N1528" i="12"/>
  <c r="X1527" i="12"/>
  <c r="U1527" i="12"/>
  <c r="T1527" i="12"/>
  <c r="S1527" i="12"/>
  <c r="R1527" i="12"/>
  <c r="Q1527" i="12"/>
  <c r="P1527" i="12"/>
  <c r="O1527" i="12"/>
  <c r="N1527" i="12"/>
  <c r="X1526" i="12"/>
  <c r="U1526" i="12"/>
  <c r="T1526" i="12"/>
  <c r="S1526" i="12"/>
  <c r="R1526" i="12"/>
  <c r="Q1526" i="12"/>
  <c r="P1526" i="12"/>
  <c r="O1526" i="12"/>
  <c r="N1526" i="12"/>
  <c r="X1525" i="12"/>
  <c r="U1525" i="12"/>
  <c r="T1525" i="12"/>
  <c r="S1525" i="12"/>
  <c r="R1525" i="12"/>
  <c r="Q1525" i="12"/>
  <c r="P1525" i="12"/>
  <c r="O1525" i="12"/>
  <c r="N1525" i="12"/>
  <c r="X1524" i="12"/>
  <c r="U1524" i="12"/>
  <c r="T1524" i="12"/>
  <c r="S1524" i="12"/>
  <c r="R1524" i="12"/>
  <c r="Q1524" i="12"/>
  <c r="P1524" i="12"/>
  <c r="O1524" i="12"/>
  <c r="N1524" i="12"/>
  <c r="X1523" i="12"/>
  <c r="U1523" i="12"/>
  <c r="T1523" i="12"/>
  <c r="S1523" i="12"/>
  <c r="R1523" i="12"/>
  <c r="Q1523" i="12"/>
  <c r="P1523" i="12"/>
  <c r="O1523" i="12"/>
  <c r="N1523" i="12"/>
  <c r="X1522" i="12"/>
  <c r="U1522" i="12"/>
  <c r="T1522" i="12"/>
  <c r="S1522" i="12"/>
  <c r="R1522" i="12"/>
  <c r="Q1522" i="12"/>
  <c r="P1522" i="12"/>
  <c r="O1522" i="12"/>
  <c r="N1522" i="12"/>
  <c r="X1521" i="12"/>
  <c r="U1521" i="12"/>
  <c r="T1521" i="12"/>
  <c r="S1521" i="12"/>
  <c r="R1521" i="12"/>
  <c r="Q1521" i="12"/>
  <c r="P1521" i="12"/>
  <c r="O1521" i="12"/>
  <c r="N1521" i="12"/>
  <c r="X1520" i="12"/>
  <c r="U1520" i="12"/>
  <c r="T1520" i="12"/>
  <c r="S1520" i="12"/>
  <c r="R1520" i="12"/>
  <c r="Q1520" i="12"/>
  <c r="P1520" i="12"/>
  <c r="O1520" i="12"/>
  <c r="N1520" i="12"/>
  <c r="X1519" i="12"/>
  <c r="U1519" i="12"/>
  <c r="T1519" i="12"/>
  <c r="S1519" i="12"/>
  <c r="R1519" i="12"/>
  <c r="Q1519" i="12"/>
  <c r="P1519" i="12"/>
  <c r="O1519" i="12"/>
  <c r="N1519" i="12"/>
  <c r="X1518" i="12"/>
  <c r="U1518" i="12"/>
  <c r="T1518" i="12"/>
  <c r="S1518" i="12"/>
  <c r="R1518" i="12"/>
  <c r="Q1518" i="12"/>
  <c r="P1518" i="12"/>
  <c r="O1518" i="12"/>
  <c r="N1518" i="12"/>
  <c r="X1517" i="12"/>
  <c r="U1517" i="12"/>
  <c r="T1517" i="12"/>
  <c r="S1517" i="12"/>
  <c r="R1517" i="12"/>
  <c r="Q1517" i="12"/>
  <c r="P1517" i="12"/>
  <c r="O1517" i="12"/>
  <c r="N1517" i="12"/>
  <c r="X1516" i="12"/>
  <c r="U1516" i="12"/>
  <c r="T1516" i="12"/>
  <c r="S1516" i="12"/>
  <c r="R1516" i="12"/>
  <c r="Q1516" i="12"/>
  <c r="P1516" i="12"/>
  <c r="O1516" i="12"/>
  <c r="N1516" i="12"/>
  <c r="X1515" i="12"/>
  <c r="U1515" i="12"/>
  <c r="T1515" i="12"/>
  <c r="S1515" i="12"/>
  <c r="R1515" i="12"/>
  <c r="Q1515" i="12"/>
  <c r="P1515" i="12"/>
  <c r="O1515" i="12"/>
  <c r="N1515" i="12"/>
  <c r="X1514" i="12"/>
  <c r="U1514" i="12"/>
  <c r="T1514" i="12"/>
  <c r="S1514" i="12"/>
  <c r="R1514" i="12"/>
  <c r="Q1514" i="12"/>
  <c r="P1514" i="12"/>
  <c r="O1514" i="12"/>
  <c r="N1514" i="12"/>
  <c r="X1513" i="12"/>
  <c r="U1513" i="12"/>
  <c r="T1513" i="12"/>
  <c r="S1513" i="12"/>
  <c r="R1513" i="12"/>
  <c r="Q1513" i="12"/>
  <c r="P1513" i="12"/>
  <c r="O1513" i="12"/>
  <c r="N1513" i="12"/>
  <c r="X1512" i="12"/>
  <c r="U1512" i="12"/>
  <c r="T1512" i="12"/>
  <c r="S1512" i="12"/>
  <c r="R1512" i="12"/>
  <c r="Q1512" i="12"/>
  <c r="P1512" i="12"/>
  <c r="O1512" i="12"/>
  <c r="N1512" i="12"/>
  <c r="X1511" i="12"/>
  <c r="U1511" i="12"/>
  <c r="T1511" i="12"/>
  <c r="S1511" i="12"/>
  <c r="R1511" i="12"/>
  <c r="Q1511" i="12"/>
  <c r="P1511" i="12"/>
  <c r="O1511" i="12"/>
  <c r="N1511" i="12"/>
  <c r="X1510" i="12"/>
  <c r="U1510" i="12"/>
  <c r="T1510" i="12"/>
  <c r="S1510" i="12"/>
  <c r="R1510" i="12"/>
  <c r="Q1510" i="12"/>
  <c r="P1510" i="12"/>
  <c r="O1510" i="12"/>
  <c r="N1510" i="12"/>
  <c r="X1509" i="12"/>
  <c r="U1509" i="12"/>
  <c r="T1509" i="12"/>
  <c r="S1509" i="12"/>
  <c r="R1509" i="12"/>
  <c r="Q1509" i="12"/>
  <c r="P1509" i="12"/>
  <c r="O1509" i="12"/>
  <c r="N1509" i="12"/>
  <c r="X1508" i="12"/>
  <c r="U1508" i="12"/>
  <c r="T1508" i="12"/>
  <c r="S1508" i="12"/>
  <c r="R1508" i="12"/>
  <c r="Q1508" i="12"/>
  <c r="P1508" i="12"/>
  <c r="O1508" i="12"/>
  <c r="N1508" i="12"/>
  <c r="X1507" i="12"/>
  <c r="U1507" i="12"/>
  <c r="T1507" i="12"/>
  <c r="S1507" i="12"/>
  <c r="R1507" i="12"/>
  <c r="Q1507" i="12"/>
  <c r="P1507" i="12"/>
  <c r="O1507" i="12"/>
  <c r="N1507" i="12"/>
  <c r="X1506" i="12"/>
  <c r="U1506" i="12"/>
  <c r="T1506" i="12"/>
  <c r="S1506" i="12"/>
  <c r="R1506" i="12"/>
  <c r="Q1506" i="12"/>
  <c r="P1506" i="12"/>
  <c r="O1506" i="12"/>
  <c r="N1506" i="12"/>
  <c r="X1505" i="12"/>
  <c r="U1505" i="12"/>
  <c r="T1505" i="12"/>
  <c r="S1505" i="12"/>
  <c r="R1505" i="12"/>
  <c r="Q1505" i="12"/>
  <c r="P1505" i="12"/>
  <c r="O1505" i="12"/>
  <c r="N1505" i="12"/>
  <c r="X1504" i="12"/>
  <c r="U1504" i="12"/>
  <c r="T1504" i="12"/>
  <c r="S1504" i="12"/>
  <c r="R1504" i="12"/>
  <c r="Q1504" i="12"/>
  <c r="P1504" i="12"/>
  <c r="O1504" i="12"/>
  <c r="N1504" i="12"/>
  <c r="X1503" i="12"/>
  <c r="U1503" i="12"/>
  <c r="T1503" i="12"/>
  <c r="S1503" i="12"/>
  <c r="R1503" i="12"/>
  <c r="Q1503" i="12"/>
  <c r="P1503" i="12"/>
  <c r="O1503" i="12"/>
  <c r="N1503" i="12"/>
  <c r="X1502" i="12"/>
  <c r="U1502" i="12"/>
  <c r="T1502" i="12"/>
  <c r="S1502" i="12"/>
  <c r="R1502" i="12"/>
  <c r="Q1502" i="12"/>
  <c r="P1502" i="12"/>
  <c r="O1502" i="12"/>
  <c r="N1502" i="12"/>
  <c r="X1501" i="12"/>
  <c r="U1501" i="12"/>
  <c r="T1501" i="12"/>
  <c r="S1501" i="12"/>
  <c r="R1501" i="12"/>
  <c r="Q1501" i="12"/>
  <c r="P1501" i="12"/>
  <c r="O1501" i="12"/>
  <c r="N1501" i="12"/>
  <c r="X1500" i="12"/>
  <c r="U1500" i="12"/>
  <c r="T1500" i="12"/>
  <c r="S1500" i="12"/>
  <c r="R1500" i="12"/>
  <c r="Q1500" i="12"/>
  <c r="P1500" i="12"/>
  <c r="O1500" i="12"/>
  <c r="N1500" i="12"/>
  <c r="X1499" i="12"/>
  <c r="U1499" i="12"/>
  <c r="T1499" i="12"/>
  <c r="S1499" i="12"/>
  <c r="R1499" i="12"/>
  <c r="Q1499" i="12"/>
  <c r="P1499" i="12"/>
  <c r="O1499" i="12"/>
  <c r="N1499" i="12"/>
  <c r="X1498" i="12"/>
  <c r="U1498" i="12"/>
  <c r="T1498" i="12"/>
  <c r="S1498" i="12"/>
  <c r="R1498" i="12"/>
  <c r="Q1498" i="12"/>
  <c r="P1498" i="12"/>
  <c r="O1498" i="12"/>
  <c r="N1498" i="12"/>
  <c r="X1497" i="12"/>
  <c r="U1497" i="12"/>
  <c r="T1497" i="12"/>
  <c r="S1497" i="12"/>
  <c r="R1497" i="12"/>
  <c r="Q1497" i="12"/>
  <c r="P1497" i="12"/>
  <c r="O1497" i="12"/>
  <c r="N1497" i="12"/>
  <c r="X1496" i="12"/>
  <c r="U1496" i="12"/>
  <c r="T1496" i="12"/>
  <c r="S1496" i="12"/>
  <c r="R1496" i="12"/>
  <c r="Q1496" i="12"/>
  <c r="P1496" i="12"/>
  <c r="O1496" i="12"/>
  <c r="N1496" i="12"/>
  <c r="X1495" i="12"/>
  <c r="U1495" i="12"/>
  <c r="T1495" i="12"/>
  <c r="S1495" i="12"/>
  <c r="R1495" i="12"/>
  <c r="Q1495" i="12"/>
  <c r="P1495" i="12"/>
  <c r="O1495" i="12"/>
  <c r="N1495" i="12"/>
  <c r="X1494" i="12"/>
  <c r="U1494" i="12"/>
  <c r="T1494" i="12"/>
  <c r="S1494" i="12"/>
  <c r="R1494" i="12"/>
  <c r="Q1494" i="12"/>
  <c r="P1494" i="12"/>
  <c r="O1494" i="12"/>
  <c r="N1494" i="12"/>
  <c r="X1493" i="12"/>
  <c r="U1493" i="12"/>
  <c r="T1493" i="12"/>
  <c r="S1493" i="12"/>
  <c r="R1493" i="12"/>
  <c r="Q1493" i="12"/>
  <c r="P1493" i="12"/>
  <c r="O1493" i="12"/>
  <c r="N1493" i="12"/>
  <c r="X1492" i="12"/>
  <c r="U1492" i="12"/>
  <c r="T1492" i="12"/>
  <c r="S1492" i="12"/>
  <c r="R1492" i="12"/>
  <c r="Q1492" i="12"/>
  <c r="P1492" i="12"/>
  <c r="O1492" i="12"/>
  <c r="N1492" i="12"/>
  <c r="X1491" i="12"/>
  <c r="U1491" i="12"/>
  <c r="T1491" i="12"/>
  <c r="S1491" i="12"/>
  <c r="R1491" i="12"/>
  <c r="Q1491" i="12"/>
  <c r="P1491" i="12"/>
  <c r="O1491" i="12"/>
  <c r="N1491" i="12"/>
  <c r="X1490" i="12"/>
  <c r="U1490" i="12"/>
  <c r="T1490" i="12"/>
  <c r="S1490" i="12"/>
  <c r="R1490" i="12"/>
  <c r="Q1490" i="12"/>
  <c r="P1490" i="12"/>
  <c r="O1490" i="12"/>
  <c r="N1490" i="12"/>
  <c r="X1489" i="12"/>
  <c r="U1489" i="12"/>
  <c r="T1489" i="12"/>
  <c r="S1489" i="12"/>
  <c r="R1489" i="12"/>
  <c r="Q1489" i="12"/>
  <c r="P1489" i="12"/>
  <c r="O1489" i="12"/>
  <c r="N1489" i="12"/>
  <c r="X1488" i="12"/>
  <c r="U1488" i="12"/>
  <c r="T1488" i="12"/>
  <c r="S1488" i="12"/>
  <c r="R1488" i="12"/>
  <c r="Q1488" i="12"/>
  <c r="P1488" i="12"/>
  <c r="O1488" i="12"/>
  <c r="N1488" i="12"/>
  <c r="X1487" i="12"/>
  <c r="U1487" i="12"/>
  <c r="T1487" i="12"/>
  <c r="S1487" i="12"/>
  <c r="R1487" i="12"/>
  <c r="Q1487" i="12"/>
  <c r="P1487" i="12"/>
  <c r="O1487" i="12"/>
  <c r="N1487" i="12"/>
  <c r="X1486" i="12"/>
  <c r="U1486" i="12"/>
  <c r="T1486" i="12"/>
  <c r="S1486" i="12"/>
  <c r="R1486" i="12"/>
  <c r="Q1486" i="12"/>
  <c r="P1486" i="12"/>
  <c r="O1486" i="12"/>
  <c r="N1486" i="12"/>
  <c r="X1485" i="12"/>
  <c r="U1485" i="12"/>
  <c r="T1485" i="12"/>
  <c r="S1485" i="12"/>
  <c r="R1485" i="12"/>
  <c r="Q1485" i="12"/>
  <c r="P1485" i="12"/>
  <c r="O1485" i="12"/>
  <c r="N1485" i="12"/>
  <c r="X1484" i="12"/>
  <c r="U1484" i="12"/>
  <c r="T1484" i="12"/>
  <c r="S1484" i="12"/>
  <c r="R1484" i="12"/>
  <c r="Q1484" i="12"/>
  <c r="P1484" i="12"/>
  <c r="O1484" i="12"/>
  <c r="N1484" i="12"/>
  <c r="X1483" i="12"/>
  <c r="U1483" i="12"/>
  <c r="T1483" i="12"/>
  <c r="S1483" i="12"/>
  <c r="R1483" i="12"/>
  <c r="Q1483" i="12"/>
  <c r="P1483" i="12"/>
  <c r="O1483" i="12"/>
  <c r="N1483" i="12"/>
  <c r="X1482" i="12"/>
  <c r="U1482" i="12"/>
  <c r="T1482" i="12"/>
  <c r="S1482" i="12"/>
  <c r="R1482" i="12"/>
  <c r="Q1482" i="12"/>
  <c r="P1482" i="12"/>
  <c r="O1482" i="12"/>
  <c r="N1482" i="12"/>
  <c r="X1481" i="12"/>
  <c r="U1481" i="12"/>
  <c r="T1481" i="12"/>
  <c r="S1481" i="12"/>
  <c r="R1481" i="12"/>
  <c r="Q1481" i="12"/>
  <c r="P1481" i="12"/>
  <c r="O1481" i="12"/>
  <c r="N1481" i="12"/>
  <c r="X1480" i="12"/>
  <c r="U1480" i="12"/>
  <c r="T1480" i="12"/>
  <c r="S1480" i="12"/>
  <c r="R1480" i="12"/>
  <c r="Q1480" i="12"/>
  <c r="P1480" i="12"/>
  <c r="O1480" i="12"/>
  <c r="N1480" i="12"/>
  <c r="X1479" i="12"/>
  <c r="U1479" i="12"/>
  <c r="T1479" i="12"/>
  <c r="S1479" i="12"/>
  <c r="R1479" i="12"/>
  <c r="Q1479" i="12"/>
  <c r="P1479" i="12"/>
  <c r="O1479" i="12"/>
  <c r="N1479" i="12"/>
  <c r="X1478" i="12"/>
  <c r="U1478" i="12"/>
  <c r="T1478" i="12"/>
  <c r="S1478" i="12"/>
  <c r="R1478" i="12"/>
  <c r="Q1478" i="12"/>
  <c r="P1478" i="12"/>
  <c r="O1478" i="12"/>
  <c r="N1478" i="12"/>
  <c r="X1477" i="12"/>
  <c r="U1477" i="12"/>
  <c r="T1477" i="12"/>
  <c r="S1477" i="12"/>
  <c r="R1477" i="12"/>
  <c r="Q1477" i="12"/>
  <c r="P1477" i="12"/>
  <c r="O1477" i="12"/>
  <c r="N1477" i="12"/>
  <c r="X1476" i="12"/>
  <c r="U1476" i="12"/>
  <c r="T1476" i="12"/>
  <c r="S1476" i="12"/>
  <c r="R1476" i="12"/>
  <c r="Q1476" i="12"/>
  <c r="P1476" i="12"/>
  <c r="O1476" i="12"/>
  <c r="N1476" i="12"/>
  <c r="X1475" i="12"/>
  <c r="U1475" i="12"/>
  <c r="T1475" i="12"/>
  <c r="S1475" i="12"/>
  <c r="R1475" i="12"/>
  <c r="Q1475" i="12"/>
  <c r="P1475" i="12"/>
  <c r="O1475" i="12"/>
  <c r="N1475" i="12"/>
  <c r="X1474" i="12"/>
  <c r="U1474" i="12"/>
  <c r="T1474" i="12"/>
  <c r="S1474" i="12"/>
  <c r="R1474" i="12"/>
  <c r="Q1474" i="12"/>
  <c r="P1474" i="12"/>
  <c r="O1474" i="12"/>
  <c r="N1474" i="12"/>
  <c r="X1473" i="12"/>
  <c r="U1473" i="12"/>
  <c r="T1473" i="12"/>
  <c r="S1473" i="12"/>
  <c r="R1473" i="12"/>
  <c r="Q1473" i="12"/>
  <c r="P1473" i="12"/>
  <c r="O1473" i="12"/>
  <c r="N1473" i="12"/>
  <c r="X1472" i="12"/>
  <c r="U1472" i="12"/>
  <c r="T1472" i="12"/>
  <c r="S1472" i="12"/>
  <c r="R1472" i="12"/>
  <c r="Q1472" i="12"/>
  <c r="P1472" i="12"/>
  <c r="O1472" i="12"/>
  <c r="N1472" i="12"/>
  <c r="X1471" i="12"/>
  <c r="U1471" i="12"/>
  <c r="T1471" i="12"/>
  <c r="S1471" i="12"/>
  <c r="R1471" i="12"/>
  <c r="Q1471" i="12"/>
  <c r="P1471" i="12"/>
  <c r="O1471" i="12"/>
  <c r="N1471" i="12"/>
  <c r="X1470" i="12"/>
  <c r="U1470" i="12"/>
  <c r="T1470" i="12"/>
  <c r="S1470" i="12"/>
  <c r="R1470" i="12"/>
  <c r="Q1470" i="12"/>
  <c r="P1470" i="12"/>
  <c r="O1470" i="12"/>
  <c r="N1470" i="12"/>
  <c r="X1469" i="12"/>
  <c r="U1469" i="12"/>
  <c r="T1469" i="12"/>
  <c r="S1469" i="12"/>
  <c r="R1469" i="12"/>
  <c r="Q1469" i="12"/>
  <c r="P1469" i="12"/>
  <c r="O1469" i="12"/>
  <c r="N1469" i="12"/>
  <c r="X1468" i="12"/>
  <c r="U1468" i="12"/>
  <c r="T1468" i="12"/>
  <c r="S1468" i="12"/>
  <c r="R1468" i="12"/>
  <c r="Q1468" i="12"/>
  <c r="P1468" i="12"/>
  <c r="O1468" i="12"/>
  <c r="N1468" i="12"/>
  <c r="X1467" i="12"/>
  <c r="U1467" i="12"/>
  <c r="T1467" i="12"/>
  <c r="S1467" i="12"/>
  <c r="R1467" i="12"/>
  <c r="Q1467" i="12"/>
  <c r="P1467" i="12"/>
  <c r="O1467" i="12"/>
  <c r="N1467" i="12"/>
  <c r="X1466" i="12"/>
  <c r="U1466" i="12"/>
  <c r="T1466" i="12"/>
  <c r="S1466" i="12"/>
  <c r="R1466" i="12"/>
  <c r="Q1466" i="12"/>
  <c r="P1466" i="12"/>
  <c r="O1466" i="12"/>
  <c r="N1466" i="12"/>
  <c r="X1465" i="12"/>
  <c r="U1465" i="12"/>
  <c r="T1465" i="12"/>
  <c r="S1465" i="12"/>
  <c r="R1465" i="12"/>
  <c r="Q1465" i="12"/>
  <c r="P1465" i="12"/>
  <c r="O1465" i="12"/>
  <c r="N1465" i="12"/>
  <c r="X1464" i="12"/>
  <c r="U1464" i="12"/>
  <c r="T1464" i="12"/>
  <c r="S1464" i="12"/>
  <c r="R1464" i="12"/>
  <c r="Q1464" i="12"/>
  <c r="P1464" i="12"/>
  <c r="O1464" i="12"/>
  <c r="N1464" i="12"/>
  <c r="X1463" i="12"/>
  <c r="U1463" i="12"/>
  <c r="T1463" i="12"/>
  <c r="S1463" i="12"/>
  <c r="R1463" i="12"/>
  <c r="Q1463" i="12"/>
  <c r="P1463" i="12"/>
  <c r="O1463" i="12"/>
  <c r="N1463" i="12"/>
  <c r="X1462" i="12"/>
  <c r="U1462" i="12"/>
  <c r="T1462" i="12"/>
  <c r="S1462" i="12"/>
  <c r="R1462" i="12"/>
  <c r="Q1462" i="12"/>
  <c r="P1462" i="12"/>
  <c r="O1462" i="12"/>
  <c r="N1462" i="12"/>
  <c r="X1461" i="12"/>
  <c r="U1461" i="12"/>
  <c r="T1461" i="12"/>
  <c r="S1461" i="12"/>
  <c r="R1461" i="12"/>
  <c r="Q1461" i="12"/>
  <c r="P1461" i="12"/>
  <c r="O1461" i="12"/>
  <c r="N1461" i="12"/>
  <c r="X1460" i="12"/>
  <c r="U1460" i="12"/>
  <c r="T1460" i="12"/>
  <c r="S1460" i="12"/>
  <c r="R1460" i="12"/>
  <c r="Q1460" i="12"/>
  <c r="P1460" i="12"/>
  <c r="O1460" i="12"/>
  <c r="N1460" i="12"/>
  <c r="X1459" i="12"/>
  <c r="U1459" i="12"/>
  <c r="T1459" i="12"/>
  <c r="S1459" i="12"/>
  <c r="R1459" i="12"/>
  <c r="Q1459" i="12"/>
  <c r="P1459" i="12"/>
  <c r="O1459" i="12"/>
  <c r="N1459" i="12"/>
  <c r="X1458" i="12"/>
  <c r="U1458" i="12"/>
  <c r="T1458" i="12"/>
  <c r="S1458" i="12"/>
  <c r="R1458" i="12"/>
  <c r="Q1458" i="12"/>
  <c r="P1458" i="12"/>
  <c r="O1458" i="12"/>
  <c r="N1458" i="12"/>
  <c r="X1457" i="12"/>
  <c r="U1457" i="12"/>
  <c r="T1457" i="12"/>
  <c r="S1457" i="12"/>
  <c r="R1457" i="12"/>
  <c r="Q1457" i="12"/>
  <c r="P1457" i="12"/>
  <c r="O1457" i="12"/>
  <c r="N1457" i="12"/>
  <c r="X1456" i="12"/>
  <c r="U1456" i="12"/>
  <c r="T1456" i="12"/>
  <c r="S1456" i="12"/>
  <c r="R1456" i="12"/>
  <c r="Q1456" i="12"/>
  <c r="P1456" i="12"/>
  <c r="O1456" i="12"/>
  <c r="N1456" i="12"/>
  <c r="X1455" i="12"/>
  <c r="U1455" i="12"/>
  <c r="T1455" i="12"/>
  <c r="S1455" i="12"/>
  <c r="R1455" i="12"/>
  <c r="Q1455" i="12"/>
  <c r="P1455" i="12"/>
  <c r="O1455" i="12"/>
  <c r="N1455" i="12"/>
  <c r="X1454" i="12"/>
  <c r="U1454" i="12"/>
  <c r="T1454" i="12"/>
  <c r="S1454" i="12"/>
  <c r="R1454" i="12"/>
  <c r="Q1454" i="12"/>
  <c r="P1454" i="12"/>
  <c r="O1454" i="12"/>
  <c r="N1454" i="12"/>
  <c r="X1453" i="12"/>
  <c r="U1453" i="12"/>
  <c r="T1453" i="12"/>
  <c r="S1453" i="12"/>
  <c r="R1453" i="12"/>
  <c r="Q1453" i="12"/>
  <c r="P1453" i="12"/>
  <c r="O1453" i="12"/>
  <c r="N1453" i="12"/>
  <c r="X1452" i="12"/>
  <c r="U1452" i="12"/>
  <c r="T1452" i="12"/>
  <c r="S1452" i="12"/>
  <c r="R1452" i="12"/>
  <c r="Q1452" i="12"/>
  <c r="P1452" i="12"/>
  <c r="O1452" i="12"/>
  <c r="N1452" i="12"/>
  <c r="X1451" i="12"/>
  <c r="U1451" i="12"/>
  <c r="T1451" i="12"/>
  <c r="S1451" i="12"/>
  <c r="R1451" i="12"/>
  <c r="Q1451" i="12"/>
  <c r="P1451" i="12"/>
  <c r="O1451" i="12"/>
  <c r="N1451" i="12"/>
  <c r="X1450" i="12"/>
  <c r="U1450" i="12"/>
  <c r="T1450" i="12"/>
  <c r="S1450" i="12"/>
  <c r="R1450" i="12"/>
  <c r="Q1450" i="12"/>
  <c r="P1450" i="12"/>
  <c r="O1450" i="12"/>
  <c r="N1450" i="12"/>
  <c r="X1449" i="12"/>
  <c r="U1449" i="12"/>
  <c r="T1449" i="12"/>
  <c r="S1449" i="12"/>
  <c r="R1449" i="12"/>
  <c r="Q1449" i="12"/>
  <c r="P1449" i="12"/>
  <c r="O1449" i="12"/>
  <c r="N1449" i="12"/>
  <c r="X1448" i="12"/>
  <c r="U1448" i="12"/>
  <c r="T1448" i="12"/>
  <c r="S1448" i="12"/>
  <c r="R1448" i="12"/>
  <c r="Q1448" i="12"/>
  <c r="P1448" i="12"/>
  <c r="O1448" i="12"/>
  <c r="N1448" i="12"/>
  <c r="X1447" i="12"/>
  <c r="U1447" i="12"/>
  <c r="T1447" i="12"/>
  <c r="S1447" i="12"/>
  <c r="R1447" i="12"/>
  <c r="Q1447" i="12"/>
  <c r="P1447" i="12"/>
  <c r="O1447" i="12"/>
  <c r="N1447" i="12"/>
  <c r="X1446" i="12"/>
  <c r="U1446" i="12"/>
  <c r="T1446" i="12"/>
  <c r="S1446" i="12"/>
  <c r="R1446" i="12"/>
  <c r="Q1446" i="12"/>
  <c r="P1446" i="12"/>
  <c r="O1446" i="12"/>
  <c r="N1446" i="12"/>
  <c r="X1445" i="12"/>
  <c r="U1445" i="12"/>
  <c r="T1445" i="12"/>
  <c r="S1445" i="12"/>
  <c r="R1445" i="12"/>
  <c r="Q1445" i="12"/>
  <c r="P1445" i="12"/>
  <c r="O1445" i="12"/>
  <c r="N1445" i="12"/>
  <c r="X1444" i="12"/>
  <c r="U1444" i="12"/>
  <c r="T1444" i="12"/>
  <c r="S1444" i="12"/>
  <c r="R1444" i="12"/>
  <c r="Q1444" i="12"/>
  <c r="P1444" i="12"/>
  <c r="O1444" i="12"/>
  <c r="N1444" i="12"/>
  <c r="X1443" i="12"/>
  <c r="U1443" i="12"/>
  <c r="T1443" i="12"/>
  <c r="S1443" i="12"/>
  <c r="R1443" i="12"/>
  <c r="Q1443" i="12"/>
  <c r="P1443" i="12"/>
  <c r="O1443" i="12"/>
  <c r="N1443" i="12"/>
  <c r="X1442" i="12"/>
  <c r="U1442" i="12"/>
  <c r="T1442" i="12"/>
  <c r="S1442" i="12"/>
  <c r="R1442" i="12"/>
  <c r="Q1442" i="12"/>
  <c r="P1442" i="12"/>
  <c r="O1442" i="12"/>
  <c r="N1442" i="12"/>
  <c r="X1441" i="12"/>
  <c r="U1441" i="12"/>
  <c r="T1441" i="12"/>
  <c r="S1441" i="12"/>
  <c r="R1441" i="12"/>
  <c r="Q1441" i="12"/>
  <c r="P1441" i="12"/>
  <c r="O1441" i="12"/>
  <c r="N1441" i="12"/>
  <c r="X1440" i="12"/>
  <c r="U1440" i="12"/>
  <c r="T1440" i="12"/>
  <c r="S1440" i="12"/>
  <c r="R1440" i="12"/>
  <c r="Q1440" i="12"/>
  <c r="P1440" i="12"/>
  <c r="O1440" i="12"/>
  <c r="N1440" i="12"/>
  <c r="X1439" i="12"/>
  <c r="U1439" i="12"/>
  <c r="T1439" i="12"/>
  <c r="S1439" i="12"/>
  <c r="R1439" i="12"/>
  <c r="Q1439" i="12"/>
  <c r="P1439" i="12"/>
  <c r="O1439" i="12"/>
  <c r="N1439" i="12"/>
  <c r="X1438" i="12"/>
  <c r="U1438" i="12"/>
  <c r="T1438" i="12"/>
  <c r="S1438" i="12"/>
  <c r="R1438" i="12"/>
  <c r="Q1438" i="12"/>
  <c r="P1438" i="12"/>
  <c r="O1438" i="12"/>
  <c r="N1438" i="12"/>
  <c r="X1437" i="12"/>
  <c r="U1437" i="12"/>
  <c r="T1437" i="12"/>
  <c r="S1437" i="12"/>
  <c r="R1437" i="12"/>
  <c r="Q1437" i="12"/>
  <c r="P1437" i="12"/>
  <c r="O1437" i="12"/>
  <c r="N1437" i="12"/>
  <c r="X1436" i="12"/>
  <c r="U1436" i="12"/>
  <c r="T1436" i="12"/>
  <c r="S1436" i="12"/>
  <c r="R1436" i="12"/>
  <c r="Q1436" i="12"/>
  <c r="P1436" i="12"/>
  <c r="O1436" i="12"/>
  <c r="N1436" i="12"/>
  <c r="X1435" i="12"/>
  <c r="U1435" i="12"/>
  <c r="T1435" i="12"/>
  <c r="S1435" i="12"/>
  <c r="R1435" i="12"/>
  <c r="Q1435" i="12"/>
  <c r="P1435" i="12"/>
  <c r="O1435" i="12"/>
  <c r="N1435" i="12"/>
  <c r="X1434" i="12"/>
  <c r="U1434" i="12"/>
  <c r="T1434" i="12"/>
  <c r="S1434" i="12"/>
  <c r="R1434" i="12"/>
  <c r="Q1434" i="12"/>
  <c r="P1434" i="12"/>
  <c r="O1434" i="12"/>
  <c r="N1434" i="12"/>
  <c r="X1433" i="12"/>
  <c r="U1433" i="12"/>
  <c r="T1433" i="12"/>
  <c r="S1433" i="12"/>
  <c r="R1433" i="12"/>
  <c r="Q1433" i="12"/>
  <c r="P1433" i="12"/>
  <c r="O1433" i="12"/>
  <c r="N1433" i="12"/>
  <c r="X1432" i="12"/>
  <c r="U1432" i="12"/>
  <c r="T1432" i="12"/>
  <c r="S1432" i="12"/>
  <c r="R1432" i="12"/>
  <c r="Q1432" i="12"/>
  <c r="P1432" i="12"/>
  <c r="O1432" i="12"/>
  <c r="N1432" i="12"/>
  <c r="X1431" i="12"/>
  <c r="U1431" i="12"/>
  <c r="T1431" i="12"/>
  <c r="S1431" i="12"/>
  <c r="R1431" i="12"/>
  <c r="Q1431" i="12"/>
  <c r="P1431" i="12"/>
  <c r="O1431" i="12"/>
  <c r="N1431" i="12"/>
  <c r="X1430" i="12"/>
  <c r="U1430" i="12"/>
  <c r="T1430" i="12"/>
  <c r="S1430" i="12"/>
  <c r="R1430" i="12"/>
  <c r="Q1430" i="12"/>
  <c r="P1430" i="12"/>
  <c r="O1430" i="12"/>
  <c r="N1430" i="12"/>
  <c r="X1429" i="12"/>
  <c r="U1429" i="12"/>
  <c r="T1429" i="12"/>
  <c r="S1429" i="12"/>
  <c r="R1429" i="12"/>
  <c r="Q1429" i="12"/>
  <c r="P1429" i="12"/>
  <c r="O1429" i="12"/>
  <c r="N1429" i="12"/>
  <c r="X1428" i="12"/>
  <c r="U1428" i="12"/>
  <c r="T1428" i="12"/>
  <c r="S1428" i="12"/>
  <c r="R1428" i="12"/>
  <c r="Q1428" i="12"/>
  <c r="P1428" i="12"/>
  <c r="O1428" i="12"/>
  <c r="N1428" i="12"/>
  <c r="X1427" i="12"/>
  <c r="U1427" i="12"/>
  <c r="T1427" i="12"/>
  <c r="S1427" i="12"/>
  <c r="R1427" i="12"/>
  <c r="Q1427" i="12"/>
  <c r="P1427" i="12"/>
  <c r="O1427" i="12"/>
  <c r="N1427" i="12"/>
  <c r="X1426" i="12"/>
  <c r="U1426" i="12"/>
  <c r="T1426" i="12"/>
  <c r="S1426" i="12"/>
  <c r="R1426" i="12"/>
  <c r="Q1426" i="12"/>
  <c r="P1426" i="12"/>
  <c r="O1426" i="12"/>
  <c r="N1426" i="12"/>
  <c r="X1425" i="12"/>
  <c r="U1425" i="12"/>
  <c r="T1425" i="12"/>
  <c r="S1425" i="12"/>
  <c r="R1425" i="12"/>
  <c r="Q1425" i="12"/>
  <c r="P1425" i="12"/>
  <c r="O1425" i="12"/>
  <c r="N1425" i="12"/>
  <c r="X1424" i="12"/>
  <c r="U1424" i="12"/>
  <c r="T1424" i="12"/>
  <c r="S1424" i="12"/>
  <c r="R1424" i="12"/>
  <c r="Q1424" i="12"/>
  <c r="P1424" i="12"/>
  <c r="O1424" i="12"/>
  <c r="N1424" i="12"/>
  <c r="X1423" i="12"/>
  <c r="U1423" i="12"/>
  <c r="T1423" i="12"/>
  <c r="S1423" i="12"/>
  <c r="R1423" i="12"/>
  <c r="Q1423" i="12"/>
  <c r="P1423" i="12"/>
  <c r="O1423" i="12"/>
  <c r="N1423" i="12"/>
  <c r="X1422" i="12"/>
  <c r="U1422" i="12"/>
  <c r="T1422" i="12"/>
  <c r="S1422" i="12"/>
  <c r="R1422" i="12"/>
  <c r="Q1422" i="12"/>
  <c r="P1422" i="12"/>
  <c r="O1422" i="12"/>
  <c r="N1422" i="12"/>
  <c r="X1421" i="12"/>
  <c r="U1421" i="12"/>
  <c r="T1421" i="12"/>
  <c r="S1421" i="12"/>
  <c r="R1421" i="12"/>
  <c r="Q1421" i="12"/>
  <c r="P1421" i="12"/>
  <c r="O1421" i="12"/>
  <c r="N1421" i="12"/>
  <c r="X1420" i="12"/>
  <c r="U1420" i="12"/>
  <c r="T1420" i="12"/>
  <c r="S1420" i="12"/>
  <c r="R1420" i="12"/>
  <c r="Q1420" i="12"/>
  <c r="P1420" i="12"/>
  <c r="O1420" i="12"/>
  <c r="N1420" i="12"/>
  <c r="X1419" i="12"/>
  <c r="U1419" i="12"/>
  <c r="T1419" i="12"/>
  <c r="S1419" i="12"/>
  <c r="R1419" i="12"/>
  <c r="Q1419" i="12"/>
  <c r="P1419" i="12"/>
  <c r="O1419" i="12"/>
  <c r="N1419" i="12"/>
  <c r="X1418" i="12"/>
  <c r="U1418" i="12"/>
  <c r="T1418" i="12"/>
  <c r="S1418" i="12"/>
  <c r="R1418" i="12"/>
  <c r="Q1418" i="12"/>
  <c r="P1418" i="12"/>
  <c r="O1418" i="12"/>
  <c r="N1418" i="12"/>
  <c r="X1417" i="12"/>
  <c r="U1417" i="12"/>
  <c r="T1417" i="12"/>
  <c r="S1417" i="12"/>
  <c r="R1417" i="12"/>
  <c r="Q1417" i="12"/>
  <c r="P1417" i="12"/>
  <c r="O1417" i="12"/>
  <c r="N1417" i="12"/>
  <c r="X1416" i="12"/>
  <c r="U1416" i="12"/>
  <c r="T1416" i="12"/>
  <c r="S1416" i="12"/>
  <c r="R1416" i="12"/>
  <c r="Q1416" i="12"/>
  <c r="P1416" i="12"/>
  <c r="O1416" i="12"/>
  <c r="N1416" i="12"/>
  <c r="X1415" i="12"/>
  <c r="U1415" i="12"/>
  <c r="T1415" i="12"/>
  <c r="S1415" i="12"/>
  <c r="R1415" i="12"/>
  <c r="Q1415" i="12"/>
  <c r="P1415" i="12"/>
  <c r="O1415" i="12"/>
  <c r="N1415" i="12"/>
  <c r="X1414" i="12"/>
  <c r="U1414" i="12"/>
  <c r="T1414" i="12"/>
  <c r="S1414" i="12"/>
  <c r="R1414" i="12"/>
  <c r="Q1414" i="12"/>
  <c r="P1414" i="12"/>
  <c r="O1414" i="12"/>
  <c r="N1414" i="12"/>
  <c r="X1413" i="12"/>
  <c r="U1413" i="12"/>
  <c r="T1413" i="12"/>
  <c r="S1413" i="12"/>
  <c r="R1413" i="12"/>
  <c r="Q1413" i="12"/>
  <c r="P1413" i="12"/>
  <c r="O1413" i="12"/>
  <c r="N1413" i="12"/>
  <c r="X1412" i="12"/>
  <c r="U1412" i="12"/>
  <c r="T1412" i="12"/>
  <c r="S1412" i="12"/>
  <c r="R1412" i="12"/>
  <c r="Q1412" i="12"/>
  <c r="P1412" i="12"/>
  <c r="O1412" i="12"/>
  <c r="N1412" i="12"/>
  <c r="X1411" i="12"/>
  <c r="U1411" i="12"/>
  <c r="T1411" i="12"/>
  <c r="S1411" i="12"/>
  <c r="R1411" i="12"/>
  <c r="Q1411" i="12"/>
  <c r="P1411" i="12"/>
  <c r="O1411" i="12"/>
  <c r="N1411" i="12"/>
  <c r="X1410" i="12"/>
  <c r="U1410" i="12"/>
  <c r="T1410" i="12"/>
  <c r="S1410" i="12"/>
  <c r="R1410" i="12"/>
  <c r="Q1410" i="12"/>
  <c r="P1410" i="12"/>
  <c r="O1410" i="12"/>
  <c r="N1410" i="12"/>
  <c r="X1409" i="12"/>
  <c r="U1409" i="12"/>
  <c r="T1409" i="12"/>
  <c r="S1409" i="12"/>
  <c r="R1409" i="12"/>
  <c r="Q1409" i="12"/>
  <c r="P1409" i="12"/>
  <c r="O1409" i="12"/>
  <c r="N1409" i="12"/>
  <c r="X1408" i="12"/>
  <c r="U1408" i="12"/>
  <c r="T1408" i="12"/>
  <c r="S1408" i="12"/>
  <c r="R1408" i="12"/>
  <c r="Q1408" i="12"/>
  <c r="P1408" i="12"/>
  <c r="O1408" i="12"/>
  <c r="N1408" i="12"/>
  <c r="X1407" i="12"/>
  <c r="U1407" i="12"/>
  <c r="T1407" i="12"/>
  <c r="S1407" i="12"/>
  <c r="R1407" i="12"/>
  <c r="Q1407" i="12"/>
  <c r="P1407" i="12"/>
  <c r="O1407" i="12"/>
  <c r="N1407" i="12"/>
  <c r="X1406" i="12"/>
  <c r="U1406" i="12"/>
  <c r="T1406" i="12"/>
  <c r="S1406" i="12"/>
  <c r="R1406" i="12"/>
  <c r="Q1406" i="12"/>
  <c r="P1406" i="12"/>
  <c r="O1406" i="12"/>
  <c r="N1406" i="12"/>
  <c r="X1405" i="12"/>
  <c r="U1405" i="12"/>
  <c r="T1405" i="12"/>
  <c r="S1405" i="12"/>
  <c r="R1405" i="12"/>
  <c r="Q1405" i="12"/>
  <c r="P1405" i="12"/>
  <c r="O1405" i="12"/>
  <c r="N1405" i="12"/>
  <c r="X1404" i="12"/>
  <c r="U1404" i="12"/>
  <c r="T1404" i="12"/>
  <c r="S1404" i="12"/>
  <c r="R1404" i="12"/>
  <c r="Q1404" i="12"/>
  <c r="P1404" i="12"/>
  <c r="O1404" i="12"/>
  <c r="N1404" i="12"/>
  <c r="X1403" i="12"/>
  <c r="U1403" i="12"/>
  <c r="T1403" i="12"/>
  <c r="S1403" i="12"/>
  <c r="R1403" i="12"/>
  <c r="Q1403" i="12"/>
  <c r="P1403" i="12"/>
  <c r="O1403" i="12"/>
  <c r="N1403" i="12"/>
  <c r="X1402" i="12"/>
  <c r="U1402" i="12"/>
  <c r="T1402" i="12"/>
  <c r="S1402" i="12"/>
  <c r="R1402" i="12"/>
  <c r="Q1402" i="12"/>
  <c r="P1402" i="12"/>
  <c r="O1402" i="12"/>
  <c r="N1402" i="12"/>
  <c r="X1401" i="12"/>
  <c r="U1401" i="12"/>
  <c r="T1401" i="12"/>
  <c r="S1401" i="12"/>
  <c r="R1401" i="12"/>
  <c r="Q1401" i="12"/>
  <c r="P1401" i="12"/>
  <c r="O1401" i="12"/>
  <c r="N1401" i="12"/>
  <c r="X1400" i="12"/>
  <c r="U1400" i="12"/>
  <c r="T1400" i="12"/>
  <c r="S1400" i="12"/>
  <c r="R1400" i="12"/>
  <c r="Q1400" i="12"/>
  <c r="P1400" i="12"/>
  <c r="O1400" i="12"/>
  <c r="N1400" i="12"/>
  <c r="X1399" i="12"/>
  <c r="U1399" i="12"/>
  <c r="T1399" i="12"/>
  <c r="S1399" i="12"/>
  <c r="R1399" i="12"/>
  <c r="Q1399" i="12"/>
  <c r="P1399" i="12"/>
  <c r="O1399" i="12"/>
  <c r="N1399" i="12"/>
  <c r="X1398" i="12"/>
  <c r="U1398" i="12"/>
  <c r="T1398" i="12"/>
  <c r="S1398" i="12"/>
  <c r="R1398" i="12"/>
  <c r="Q1398" i="12"/>
  <c r="P1398" i="12"/>
  <c r="O1398" i="12"/>
  <c r="N1398" i="12"/>
  <c r="X1397" i="12"/>
  <c r="U1397" i="12"/>
  <c r="T1397" i="12"/>
  <c r="S1397" i="12"/>
  <c r="R1397" i="12"/>
  <c r="Q1397" i="12"/>
  <c r="P1397" i="12"/>
  <c r="O1397" i="12"/>
  <c r="N1397" i="12"/>
  <c r="X1396" i="12"/>
  <c r="U1396" i="12"/>
  <c r="T1396" i="12"/>
  <c r="S1396" i="12"/>
  <c r="R1396" i="12"/>
  <c r="Q1396" i="12"/>
  <c r="P1396" i="12"/>
  <c r="O1396" i="12"/>
  <c r="N1396" i="12"/>
  <c r="X1395" i="12"/>
  <c r="U1395" i="12"/>
  <c r="T1395" i="12"/>
  <c r="S1395" i="12"/>
  <c r="R1395" i="12"/>
  <c r="Q1395" i="12"/>
  <c r="P1395" i="12"/>
  <c r="O1395" i="12"/>
  <c r="N1395" i="12"/>
  <c r="X1394" i="12"/>
  <c r="U1394" i="12"/>
  <c r="T1394" i="12"/>
  <c r="S1394" i="12"/>
  <c r="R1394" i="12"/>
  <c r="Q1394" i="12"/>
  <c r="P1394" i="12"/>
  <c r="O1394" i="12"/>
  <c r="N1394" i="12"/>
  <c r="X1393" i="12"/>
  <c r="U1393" i="12"/>
  <c r="T1393" i="12"/>
  <c r="S1393" i="12"/>
  <c r="R1393" i="12"/>
  <c r="Q1393" i="12"/>
  <c r="P1393" i="12"/>
  <c r="O1393" i="12"/>
  <c r="N1393" i="12"/>
  <c r="X1392" i="12"/>
  <c r="U1392" i="12"/>
  <c r="T1392" i="12"/>
  <c r="S1392" i="12"/>
  <c r="R1392" i="12"/>
  <c r="Q1392" i="12"/>
  <c r="P1392" i="12"/>
  <c r="O1392" i="12"/>
  <c r="N1392" i="12"/>
  <c r="X1391" i="12"/>
  <c r="U1391" i="12"/>
  <c r="T1391" i="12"/>
  <c r="S1391" i="12"/>
  <c r="R1391" i="12"/>
  <c r="Q1391" i="12"/>
  <c r="P1391" i="12"/>
  <c r="O1391" i="12"/>
  <c r="N1391" i="12"/>
  <c r="X1390" i="12"/>
  <c r="U1390" i="12"/>
  <c r="T1390" i="12"/>
  <c r="S1390" i="12"/>
  <c r="R1390" i="12"/>
  <c r="Q1390" i="12"/>
  <c r="P1390" i="12"/>
  <c r="O1390" i="12"/>
  <c r="N1390" i="12"/>
  <c r="X1389" i="12"/>
  <c r="U1389" i="12"/>
  <c r="T1389" i="12"/>
  <c r="S1389" i="12"/>
  <c r="R1389" i="12"/>
  <c r="Q1389" i="12"/>
  <c r="P1389" i="12"/>
  <c r="O1389" i="12"/>
  <c r="N1389" i="12"/>
  <c r="X1388" i="12"/>
  <c r="U1388" i="12"/>
  <c r="T1388" i="12"/>
  <c r="S1388" i="12"/>
  <c r="R1388" i="12"/>
  <c r="Q1388" i="12"/>
  <c r="P1388" i="12"/>
  <c r="O1388" i="12"/>
  <c r="N1388" i="12"/>
  <c r="X1387" i="12"/>
  <c r="U1387" i="12"/>
  <c r="T1387" i="12"/>
  <c r="S1387" i="12"/>
  <c r="R1387" i="12"/>
  <c r="Q1387" i="12"/>
  <c r="P1387" i="12"/>
  <c r="O1387" i="12"/>
  <c r="N1387" i="12"/>
  <c r="X1386" i="12"/>
  <c r="U1386" i="12"/>
  <c r="T1386" i="12"/>
  <c r="S1386" i="12"/>
  <c r="R1386" i="12"/>
  <c r="Q1386" i="12"/>
  <c r="P1386" i="12"/>
  <c r="O1386" i="12"/>
  <c r="N1386" i="12"/>
  <c r="X1385" i="12"/>
  <c r="U1385" i="12"/>
  <c r="T1385" i="12"/>
  <c r="S1385" i="12"/>
  <c r="R1385" i="12"/>
  <c r="Q1385" i="12"/>
  <c r="P1385" i="12"/>
  <c r="O1385" i="12"/>
  <c r="N1385" i="12"/>
  <c r="X1384" i="12"/>
  <c r="U1384" i="12"/>
  <c r="T1384" i="12"/>
  <c r="S1384" i="12"/>
  <c r="R1384" i="12"/>
  <c r="Q1384" i="12"/>
  <c r="P1384" i="12"/>
  <c r="O1384" i="12"/>
  <c r="N1384" i="12"/>
  <c r="X1383" i="12"/>
  <c r="U1383" i="12"/>
  <c r="T1383" i="12"/>
  <c r="S1383" i="12"/>
  <c r="R1383" i="12"/>
  <c r="Q1383" i="12"/>
  <c r="P1383" i="12"/>
  <c r="O1383" i="12"/>
  <c r="N1383" i="12"/>
  <c r="X1382" i="12"/>
  <c r="U1382" i="12"/>
  <c r="T1382" i="12"/>
  <c r="S1382" i="12"/>
  <c r="R1382" i="12"/>
  <c r="Q1382" i="12"/>
  <c r="P1382" i="12"/>
  <c r="O1382" i="12"/>
  <c r="N1382" i="12"/>
  <c r="X1381" i="12"/>
  <c r="U1381" i="12"/>
  <c r="T1381" i="12"/>
  <c r="S1381" i="12"/>
  <c r="R1381" i="12"/>
  <c r="Q1381" i="12"/>
  <c r="P1381" i="12"/>
  <c r="O1381" i="12"/>
  <c r="N1381" i="12"/>
  <c r="X1380" i="12"/>
  <c r="U1380" i="12"/>
  <c r="T1380" i="12"/>
  <c r="S1380" i="12"/>
  <c r="R1380" i="12"/>
  <c r="Q1380" i="12"/>
  <c r="P1380" i="12"/>
  <c r="O1380" i="12"/>
  <c r="N1380" i="12"/>
  <c r="X1379" i="12"/>
  <c r="U1379" i="12"/>
  <c r="T1379" i="12"/>
  <c r="S1379" i="12"/>
  <c r="R1379" i="12"/>
  <c r="Q1379" i="12"/>
  <c r="P1379" i="12"/>
  <c r="O1379" i="12"/>
  <c r="N1379" i="12"/>
  <c r="X1378" i="12"/>
  <c r="U1378" i="12"/>
  <c r="T1378" i="12"/>
  <c r="S1378" i="12"/>
  <c r="R1378" i="12"/>
  <c r="Q1378" i="12"/>
  <c r="P1378" i="12"/>
  <c r="O1378" i="12"/>
  <c r="N1378" i="12"/>
  <c r="X1377" i="12"/>
  <c r="U1377" i="12"/>
  <c r="T1377" i="12"/>
  <c r="S1377" i="12"/>
  <c r="R1377" i="12"/>
  <c r="Q1377" i="12"/>
  <c r="P1377" i="12"/>
  <c r="O1377" i="12"/>
  <c r="N1377" i="12"/>
  <c r="X1376" i="12"/>
  <c r="U1376" i="12"/>
  <c r="T1376" i="12"/>
  <c r="S1376" i="12"/>
  <c r="R1376" i="12"/>
  <c r="Q1376" i="12"/>
  <c r="P1376" i="12"/>
  <c r="O1376" i="12"/>
  <c r="N1376" i="12"/>
  <c r="X1375" i="12"/>
  <c r="U1375" i="12"/>
  <c r="T1375" i="12"/>
  <c r="S1375" i="12"/>
  <c r="R1375" i="12"/>
  <c r="Q1375" i="12"/>
  <c r="P1375" i="12"/>
  <c r="O1375" i="12"/>
  <c r="N1375" i="12"/>
  <c r="X1374" i="12"/>
  <c r="U1374" i="12"/>
  <c r="T1374" i="12"/>
  <c r="S1374" i="12"/>
  <c r="R1374" i="12"/>
  <c r="Q1374" i="12"/>
  <c r="P1374" i="12"/>
  <c r="O1374" i="12"/>
  <c r="N1374" i="12"/>
  <c r="X1373" i="12"/>
  <c r="U1373" i="12"/>
  <c r="T1373" i="12"/>
  <c r="S1373" i="12"/>
  <c r="R1373" i="12"/>
  <c r="Q1373" i="12"/>
  <c r="P1373" i="12"/>
  <c r="O1373" i="12"/>
  <c r="N1373" i="12"/>
  <c r="X1372" i="12"/>
  <c r="U1372" i="12"/>
  <c r="T1372" i="12"/>
  <c r="S1372" i="12"/>
  <c r="R1372" i="12"/>
  <c r="Q1372" i="12"/>
  <c r="P1372" i="12"/>
  <c r="O1372" i="12"/>
  <c r="N1372" i="12"/>
  <c r="X1371" i="12"/>
  <c r="U1371" i="12"/>
  <c r="T1371" i="12"/>
  <c r="S1371" i="12"/>
  <c r="R1371" i="12"/>
  <c r="Q1371" i="12"/>
  <c r="P1371" i="12"/>
  <c r="O1371" i="12"/>
  <c r="N1371" i="12"/>
  <c r="X1370" i="12"/>
  <c r="U1370" i="12"/>
  <c r="T1370" i="12"/>
  <c r="S1370" i="12"/>
  <c r="R1370" i="12"/>
  <c r="Q1370" i="12"/>
  <c r="P1370" i="12"/>
  <c r="O1370" i="12"/>
  <c r="N1370" i="12"/>
  <c r="X1369" i="12"/>
  <c r="U1369" i="12"/>
  <c r="T1369" i="12"/>
  <c r="S1369" i="12"/>
  <c r="R1369" i="12"/>
  <c r="Q1369" i="12"/>
  <c r="P1369" i="12"/>
  <c r="O1369" i="12"/>
  <c r="N1369" i="12"/>
  <c r="X1368" i="12"/>
  <c r="U1368" i="12"/>
  <c r="T1368" i="12"/>
  <c r="S1368" i="12"/>
  <c r="R1368" i="12"/>
  <c r="Q1368" i="12"/>
  <c r="P1368" i="12"/>
  <c r="O1368" i="12"/>
  <c r="N1368" i="12"/>
  <c r="X1367" i="12"/>
  <c r="U1367" i="12"/>
  <c r="T1367" i="12"/>
  <c r="S1367" i="12"/>
  <c r="R1367" i="12"/>
  <c r="Q1367" i="12"/>
  <c r="P1367" i="12"/>
  <c r="O1367" i="12"/>
  <c r="N1367" i="12"/>
  <c r="X1366" i="12"/>
  <c r="U1366" i="12"/>
  <c r="T1366" i="12"/>
  <c r="S1366" i="12"/>
  <c r="R1366" i="12"/>
  <c r="Q1366" i="12"/>
  <c r="P1366" i="12"/>
  <c r="O1366" i="12"/>
  <c r="N1366" i="12"/>
  <c r="X1365" i="12"/>
  <c r="U1365" i="12"/>
  <c r="T1365" i="12"/>
  <c r="S1365" i="12"/>
  <c r="R1365" i="12"/>
  <c r="Q1365" i="12"/>
  <c r="P1365" i="12"/>
  <c r="O1365" i="12"/>
  <c r="N1365" i="12"/>
  <c r="X1364" i="12"/>
  <c r="U1364" i="12"/>
  <c r="T1364" i="12"/>
  <c r="S1364" i="12"/>
  <c r="R1364" i="12"/>
  <c r="Q1364" i="12"/>
  <c r="P1364" i="12"/>
  <c r="O1364" i="12"/>
  <c r="N1364" i="12"/>
  <c r="X1363" i="12"/>
  <c r="U1363" i="12"/>
  <c r="T1363" i="12"/>
  <c r="S1363" i="12"/>
  <c r="R1363" i="12"/>
  <c r="Q1363" i="12"/>
  <c r="P1363" i="12"/>
  <c r="O1363" i="12"/>
  <c r="N1363" i="12"/>
  <c r="X1362" i="12"/>
  <c r="U1362" i="12"/>
  <c r="T1362" i="12"/>
  <c r="S1362" i="12"/>
  <c r="R1362" i="12"/>
  <c r="Q1362" i="12"/>
  <c r="P1362" i="12"/>
  <c r="O1362" i="12"/>
  <c r="N1362" i="12"/>
  <c r="X1361" i="12"/>
  <c r="U1361" i="12"/>
  <c r="T1361" i="12"/>
  <c r="S1361" i="12"/>
  <c r="R1361" i="12"/>
  <c r="Q1361" i="12"/>
  <c r="P1361" i="12"/>
  <c r="O1361" i="12"/>
  <c r="N1361" i="12"/>
  <c r="X1360" i="12"/>
  <c r="U1360" i="12"/>
  <c r="T1360" i="12"/>
  <c r="S1360" i="12"/>
  <c r="R1360" i="12"/>
  <c r="Q1360" i="12"/>
  <c r="P1360" i="12"/>
  <c r="O1360" i="12"/>
  <c r="N1360" i="12"/>
  <c r="X1359" i="12"/>
  <c r="U1359" i="12"/>
  <c r="T1359" i="12"/>
  <c r="S1359" i="12"/>
  <c r="R1359" i="12"/>
  <c r="Q1359" i="12"/>
  <c r="P1359" i="12"/>
  <c r="O1359" i="12"/>
  <c r="N1359" i="12"/>
  <c r="X1358" i="12"/>
  <c r="U1358" i="12"/>
  <c r="T1358" i="12"/>
  <c r="S1358" i="12"/>
  <c r="R1358" i="12"/>
  <c r="Q1358" i="12"/>
  <c r="P1358" i="12"/>
  <c r="O1358" i="12"/>
  <c r="N1358" i="12"/>
  <c r="X1357" i="12"/>
  <c r="U1357" i="12"/>
  <c r="T1357" i="12"/>
  <c r="S1357" i="12"/>
  <c r="R1357" i="12"/>
  <c r="Q1357" i="12"/>
  <c r="P1357" i="12"/>
  <c r="O1357" i="12"/>
  <c r="N1357" i="12"/>
  <c r="X1356" i="12"/>
  <c r="U1356" i="12"/>
  <c r="T1356" i="12"/>
  <c r="S1356" i="12"/>
  <c r="R1356" i="12"/>
  <c r="Q1356" i="12"/>
  <c r="P1356" i="12"/>
  <c r="O1356" i="12"/>
  <c r="N1356" i="12"/>
  <c r="X1355" i="12"/>
  <c r="U1355" i="12"/>
  <c r="T1355" i="12"/>
  <c r="S1355" i="12"/>
  <c r="R1355" i="12"/>
  <c r="Q1355" i="12"/>
  <c r="P1355" i="12"/>
  <c r="O1355" i="12"/>
  <c r="N1355" i="12"/>
  <c r="X1354" i="12"/>
  <c r="U1354" i="12"/>
  <c r="T1354" i="12"/>
  <c r="S1354" i="12"/>
  <c r="R1354" i="12"/>
  <c r="Q1354" i="12"/>
  <c r="P1354" i="12"/>
  <c r="O1354" i="12"/>
  <c r="N1354" i="12"/>
  <c r="X1353" i="12"/>
  <c r="U1353" i="12"/>
  <c r="T1353" i="12"/>
  <c r="S1353" i="12"/>
  <c r="R1353" i="12"/>
  <c r="Q1353" i="12"/>
  <c r="P1353" i="12"/>
  <c r="O1353" i="12"/>
  <c r="N1353" i="12"/>
  <c r="X1352" i="12"/>
  <c r="U1352" i="12"/>
  <c r="T1352" i="12"/>
  <c r="S1352" i="12"/>
  <c r="R1352" i="12"/>
  <c r="Q1352" i="12"/>
  <c r="P1352" i="12"/>
  <c r="O1352" i="12"/>
  <c r="N1352" i="12"/>
  <c r="X1351" i="12"/>
  <c r="U1351" i="12"/>
  <c r="T1351" i="12"/>
  <c r="S1351" i="12"/>
  <c r="R1351" i="12"/>
  <c r="Q1351" i="12"/>
  <c r="P1351" i="12"/>
  <c r="O1351" i="12"/>
  <c r="N1351" i="12"/>
  <c r="X1350" i="12"/>
  <c r="U1350" i="12"/>
  <c r="T1350" i="12"/>
  <c r="S1350" i="12"/>
  <c r="R1350" i="12"/>
  <c r="Q1350" i="12"/>
  <c r="P1350" i="12"/>
  <c r="O1350" i="12"/>
  <c r="N1350" i="12"/>
  <c r="X1349" i="12"/>
  <c r="U1349" i="12"/>
  <c r="T1349" i="12"/>
  <c r="S1349" i="12"/>
  <c r="R1349" i="12"/>
  <c r="Q1349" i="12"/>
  <c r="P1349" i="12"/>
  <c r="O1349" i="12"/>
  <c r="N1349" i="12"/>
  <c r="X1348" i="12"/>
  <c r="U1348" i="12"/>
  <c r="T1348" i="12"/>
  <c r="S1348" i="12"/>
  <c r="R1348" i="12"/>
  <c r="Q1348" i="12"/>
  <c r="P1348" i="12"/>
  <c r="O1348" i="12"/>
  <c r="N1348" i="12"/>
  <c r="X1347" i="12"/>
  <c r="U1347" i="12"/>
  <c r="T1347" i="12"/>
  <c r="S1347" i="12"/>
  <c r="R1347" i="12"/>
  <c r="Q1347" i="12"/>
  <c r="P1347" i="12"/>
  <c r="O1347" i="12"/>
  <c r="N1347" i="12"/>
  <c r="X1346" i="12"/>
  <c r="U1346" i="12"/>
  <c r="T1346" i="12"/>
  <c r="S1346" i="12"/>
  <c r="R1346" i="12"/>
  <c r="Q1346" i="12"/>
  <c r="P1346" i="12"/>
  <c r="O1346" i="12"/>
  <c r="N1346" i="12"/>
  <c r="X1345" i="12"/>
  <c r="U1345" i="12"/>
  <c r="T1345" i="12"/>
  <c r="S1345" i="12"/>
  <c r="R1345" i="12"/>
  <c r="Q1345" i="12"/>
  <c r="P1345" i="12"/>
  <c r="O1345" i="12"/>
  <c r="N1345" i="12"/>
  <c r="X1344" i="12"/>
  <c r="U1344" i="12"/>
  <c r="T1344" i="12"/>
  <c r="S1344" i="12"/>
  <c r="R1344" i="12"/>
  <c r="Q1344" i="12"/>
  <c r="P1344" i="12"/>
  <c r="O1344" i="12"/>
  <c r="N1344" i="12"/>
  <c r="X1343" i="12"/>
  <c r="U1343" i="12"/>
  <c r="T1343" i="12"/>
  <c r="S1343" i="12"/>
  <c r="R1343" i="12"/>
  <c r="Q1343" i="12"/>
  <c r="P1343" i="12"/>
  <c r="O1343" i="12"/>
  <c r="N1343" i="12"/>
  <c r="X1342" i="12"/>
  <c r="U1342" i="12"/>
  <c r="T1342" i="12"/>
  <c r="S1342" i="12"/>
  <c r="R1342" i="12"/>
  <c r="Q1342" i="12"/>
  <c r="P1342" i="12"/>
  <c r="O1342" i="12"/>
  <c r="N1342" i="12"/>
  <c r="X1341" i="12"/>
  <c r="U1341" i="12"/>
  <c r="T1341" i="12"/>
  <c r="S1341" i="12"/>
  <c r="R1341" i="12"/>
  <c r="Q1341" i="12"/>
  <c r="P1341" i="12"/>
  <c r="O1341" i="12"/>
  <c r="N1341" i="12"/>
  <c r="X1340" i="12"/>
  <c r="U1340" i="12"/>
  <c r="T1340" i="12"/>
  <c r="S1340" i="12"/>
  <c r="R1340" i="12"/>
  <c r="Q1340" i="12"/>
  <c r="P1340" i="12"/>
  <c r="O1340" i="12"/>
  <c r="N1340" i="12"/>
  <c r="X1339" i="12"/>
  <c r="U1339" i="12"/>
  <c r="T1339" i="12"/>
  <c r="S1339" i="12"/>
  <c r="R1339" i="12"/>
  <c r="Q1339" i="12"/>
  <c r="P1339" i="12"/>
  <c r="O1339" i="12"/>
  <c r="N1339" i="12"/>
  <c r="X1338" i="12"/>
  <c r="U1338" i="12"/>
  <c r="T1338" i="12"/>
  <c r="S1338" i="12"/>
  <c r="R1338" i="12"/>
  <c r="Q1338" i="12"/>
  <c r="P1338" i="12"/>
  <c r="O1338" i="12"/>
  <c r="N1338" i="12"/>
  <c r="X1337" i="12"/>
  <c r="U1337" i="12"/>
  <c r="T1337" i="12"/>
  <c r="S1337" i="12"/>
  <c r="R1337" i="12"/>
  <c r="Q1337" i="12"/>
  <c r="P1337" i="12"/>
  <c r="O1337" i="12"/>
  <c r="N1337" i="12"/>
  <c r="X1336" i="12"/>
  <c r="U1336" i="12"/>
  <c r="T1336" i="12"/>
  <c r="S1336" i="12"/>
  <c r="R1336" i="12"/>
  <c r="Q1336" i="12"/>
  <c r="P1336" i="12"/>
  <c r="O1336" i="12"/>
  <c r="N1336" i="12"/>
  <c r="X1335" i="12"/>
  <c r="U1335" i="12"/>
  <c r="T1335" i="12"/>
  <c r="S1335" i="12"/>
  <c r="R1335" i="12"/>
  <c r="Q1335" i="12"/>
  <c r="P1335" i="12"/>
  <c r="O1335" i="12"/>
  <c r="N1335" i="12"/>
  <c r="X1334" i="12"/>
  <c r="U1334" i="12"/>
  <c r="T1334" i="12"/>
  <c r="S1334" i="12"/>
  <c r="R1334" i="12"/>
  <c r="Q1334" i="12"/>
  <c r="P1334" i="12"/>
  <c r="O1334" i="12"/>
  <c r="N1334" i="12"/>
  <c r="X1333" i="12"/>
  <c r="U1333" i="12"/>
  <c r="T1333" i="12"/>
  <c r="S1333" i="12"/>
  <c r="R1333" i="12"/>
  <c r="Q1333" i="12"/>
  <c r="P1333" i="12"/>
  <c r="O1333" i="12"/>
  <c r="N1333" i="12"/>
  <c r="X1332" i="12"/>
  <c r="U1332" i="12"/>
  <c r="T1332" i="12"/>
  <c r="S1332" i="12"/>
  <c r="R1332" i="12"/>
  <c r="Q1332" i="12"/>
  <c r="P1332" i="12"/>
  <c r="O1332" i="12"/>
  <c r="N1332" i="12"/>
  <c r="X1331" i="12"/>
  <c r="U1331" i="12"/>
  <c r="T1331" i="12"/>
  <c r="S1331" i="12"/>
  <c r="R1331" i="12"/>
  <c r="Q1331" i="12"/>
  <c r="P1331" i="12"/>
  <c r="O1331" i="12"/>
  <c r="N1331" i="12"/>
  <c r="X1330" i="12"/>
  <c r="U1330" i="12"/>
  <c r="T1330" i="12"/>
  <c r="S1330" i="12"/>
  <c r="R1330" i="12"/>
  <c r="Q1330" i="12"/>
  <c r="P1330" i="12"/>
  <c r="O1330" i="12"/>
  <c r="N1330" i="12"/>
  <c r="X1329" i="12"/>
  <c r="U1329" i="12"/>
  <c r="T1329" i="12"/>
  <c r="S1329" i="12"/>
  <c r="R1329" i="12"/>
  <c r="Q1329" i="12"/>
  <c r="P1329" i="12"/>
  <c r="O1329" i="12"/>
  <c r="N1329" i="12"/>
  <c r="X1328" i="12"/>
  <c r="U1328" i="12"/>
  <c r="T1328" i="12"/>
  <c r="S1328" i="12"/>
  <c r="R1328" i="12"/>
  <c r="Q1328" i="12"/>
  <c r="P1328" i="12"/>
  <c r="O1328" i="12"/>
  <c r="N1328" i="12"/>
  <c r="X1327" i="12"/>
  <c r="U1327" i="12"/>
  <c r="T1327" i="12"/>
  <c r="S1327" i="12"/>
  <c r="R1327" i="12"/>
  <c r="Q1327" i="12"/>
  <c r="P1327" i="12"/>
  <c r="O1327" i="12"/>
  <c r="N1327" i="12"/>
  <c r="X1326" i="12"/>
  <c r="U1326" i="12"/>
  <c r="T1326" i="12"/>
  <c r="S1326" i="12"/>
  <c r="R1326" i="12"/>
  <c r="Q1326" i="12"/>
  <c r="P1326" i="12"/>
  <c r="O1326" i="12"/>
  <c r="N1326" i="12"/>
  <c r="X1325" i="12"/>
  <c r="U1325" i="12"/>
  <c r="T1325" i="12"/>
  <c r="S1325" i="12"/>
  <c r="R1325" i="12"/>
  <c r="Q1325" i="12"/>
  <c r="P1325" i="12"/>
  <c r="O1325" i="12"/>
  <c r="N1325" i="12"/>
  <c r="X1324" i="12"/>
  <c r="U1324" i="12"/>
  <c r="T1324" i="12"/>
  <c r="S1324" i="12"/>
  <c r="R1324" i="12"/>
  <c r="Q1324" i="12"/>
  <c r="P1324" i="12"/>
  <c r="O1324" i="12"/>
  <c r="N1324" i="12"/>
  <c r="X1323" i="12"/>
  <c r="U1323" i="12"/>
  <c r="T1323" i="12"/>
  <c r="S1323" i="12"/>
  <c r="R1323" i="12"/>
  <c r="Q1323" i="12"/>
  <c r="P1323" i="12"/>
  <c r="O1323" i="12"/>
  <c r="N1323" i="12"/>
  <c r="X1322" i="12"/>
  <c r="U1322" i="12"/>
  <c r="T1322" i="12"/>
  <c r="S1322" i="12"/>
  <c r="R1322" i="12"/>
  <c r="Q1322" i="12"/>
  <c r="P1322" i="12"/>
  <c r="O1322" i="12"/>
  <c r="N1322" i="12"/>
  <c r="X1321" i="12"/>
  <c r="U1321" i="12"/>
  <c r="T1321" i="12"/>
  <c r="S1321" i="12"/>
  <c r="R1321" i="12"/>
  <c r="Q1321" i="12"/>
  <c r="P1321" i="12"/>
  <c r="O1321" i="12"/>
  <c r="N1321" i="12"/>
  <c r="X1320" i="12"/>
  <c r="U1320" i="12"/>
  <c r="T1320" i="12"/>
  <c r="S1320" i="12"/>
  <c r="R1320" i="12"/>
  <c r="Q1320" i="12"/>
  <c r="P1320" i="12"/>
  <c r="O1320" i="12"/>
  <c r="N1320" i="12"/>
  <c r="X1319" i="12"/>
  <c r="U1319" i="12"/>
  <c r="T1319" i="12"/>
  <c r="S1319" i="12"/>
  <c r="R1319" i="12"/>
  <c r="Q1319" i="12"/>
  <c r="P1319" i="12"/>
  <c r="O1319" i="12"/>
  <c r="N1319" i="12"/>
  <c r="X1318" i="12"/>
  <c r="U1318" i="12"/>
  <c r="T1318" i="12"/>
  <c r="S1318" i="12"/>
  <c r="R1318" i="12"/>
  <c r="Q1318" i="12"/>
  <c r="P1318" i="12"/>
  <c r="O1318" i="12"/>
  <c r="N1318" i="12"/>
  <c r="X1317" i="12"/>
  <c r="U1317" i="12"/>
  <c r="T1317" i="12"/>
  <c r="S1317" i="12"/>
  <c r="R1317" i="12"/>
  <c r="Q1317" i="12"/>
  <c r="P1317" i="12"/>
  <c r="O1317" i="12"/>
  <c r="N1317" i="12"/>
  <c r="X1316" i="12"/>
  <c r="U1316" i="12"/>
  <c r="T1316" i="12"/>
  <c r="S1316" i="12"/>
  <c r="R1316" i="12"/>
  <c r="Q1316" i="12"/>
  <c r="P1316" i="12"/>
  <c r="O1316" i="12"/>
  <c r="N1316" i="12"/>
  <c r="X1315" i="12"/>
  <c r="U1315" i="12"/>
  <c r="T1315" i="12"/>
  <c r="S1315" i="12"/>
  <c r="R1315" i="12"/>
  <c r="Q1315" i="12"/>
  <c r="P1315" i="12"/>
  <c r="O1315" i="12"/>
  <c r="N1315" i="12"/>
  <c r="X1314" i="12"/>
  <c r="U1314" i="12"/>
  <c r="T1314" i="12"/>
  <c r="S1314" i="12"/>
  <c r="R1314" i="12"/>
  <c r="Q1314" i="12"/>
  <c r="P1314" i="12"/>
  <c r="O1314" i="12"/>
  <c r="N1314" i="12"/>
  <c r="X1313" i="12"/>
  <c r="U1313" i="12"/>
  <c r="T1313" i="12"/>
  <c r="S1313" i="12"/>
  <c r="R1313" i="12"/>
  <c r="Q1313" i="12"/>
  <c r="P1313" i="12"/>
  <c r="O1313" i="12"/>
  <c r="N1313" i="12"/>
  <c r="X1312" i="12"/>
  <c r="U1312" i="12"/>
  <c r="T1312" i="12"/>
  <c r="S1312" i="12"/>
  <c r="R1312" i="12"/>
  <c r="Q1312" i="12"/>
  <c r="P1312" i="12"/>
  <c r="O1312" i="12"/>
  <c r="N1312" i="12"/>
  <c r="X1311" i="12"/>
  <c r="U1311" i="12"/>
  <c r="T1311" i="12"/>
  <c r="S1311" i="12"/>
  <c r="R1311" i="12"/>
  <c r="Q1311" i="12"/>
  <c r="P1311" i="12"/>
  <c r="O1311" i="12"/>
  <c r="N1311" i="12"/>
  <c r="X1310" i="12"/>
  <c r="U1310" i="12"/>
  <c r="T1310" i="12"/>
  <c r="S1310" i="12"/>
  <c r="R1310" i="12"/>
  <c r="Q1310" i="12"/>
  <c r="P1310" i="12"/>
  <c r="O1310" i="12"/>
  <c r="N1310" i="12"/>
  <c r="X1309" i="12"/>
  <c r="U1309" i="12"/>
  <c r="T1309" i="12"/>
  <c r="S1309" i="12"/>
  <c r="R1309" i="12"/>
  <c r="Q1309" i="12"/>
  <c r="P1309" i="12"/>
  <c r="O1309" i="12"/>
  <c r="N1309" i="12"/>
  <c r="X1308" i="12"/>
  <c r="U1308" i="12"/>
  <c r="T1308" i="12"/>
  <c r="S1308" i="12"/>
  <c r="R1308" i="12"/>
  <c r="Q1308" i="12"/>
  <c r="P1308" i="12"/>
  <c r="O1308" i="12"/>
  <c r="N1308" i="12"/>
  <c r="X1307" i="12"/>
  <c r="U1307" i="12"/>
  <c r="T1307" i="12"/>
  <c r="S1307" i="12"/>
  <c r="R1307" i="12"/>
  <c r="Q1307" i="12"/>
  <c r="P1307" i="12"/>
  <c r="O1307" i="12"/>
  <c r="N1307" i="12"/>
  <c r="X1306" i="12"/>
  <c r="U1306" i="12"/>
  <c r="T1306" i="12"/>
  <c r="S1306" i="12"/>
  <c r="R1306" i="12"/>
  <c r="Q1306" i="12"/>
  <c r="P1306" i="12"/>
  <c r="O1306" i="12"/>
  <c r="N1306" i="12"/>
  <c r="X1305" i="12"/>
  <c r="U1305" i="12"/>
  <c r="T1305" i="12"/>
  <c r="S1305" i="12"/>
  <c r="R1305" i="12"/>
  <c r="Q1305" i="12"/>
  <c r="P1305" i="12"/>
  <c r="O1305" i="12"/>
  <c r="N1305" i="12"/>
  <c r="X1304" i="12"/>
  <c r="U1304" i="12"/>
  <c r="T1304" i="12"/>
  <c r="S1304" i="12"/>
  <c r="R1304" i="12"/>
  <c r="Q1304" i="12"/>
  <c r="P1304" i="12"/>
  <c r="O1304" i="12"/>
  <c r="N1304" i="12"/>
  <c r="X1303" i="12"/>
  <c r="U1303" i="12"/>
  <c r="T1303" i="12"/>
  <c r="S1303" i="12"/>
  <c r="R1303" i="12"/>
  <c r="Q1303" i="12"/>
  <c r="P1303" i="12"/>
  <c r="O1303" i="12"/>
  <c r="N1303" i="12"/>
  <c r="X1302" i="12"/>
  <c r="U1302" i="12"/>
  <c r="T1302" i="12"/>
  <c r="S1302" i="12"/>
  <c r="R1302" i="12"/>
  <c r="Q1302" i="12"/>
  <c r="P1302" i="12"/>
  <c r="O1302" i="12"/>
  <c r="N1302" i="12"/>
  <c r="X1301" i="12"/>
  <c r="U1301" i="12"/>
  <c r="T1301" i="12"/>
  <c r="S1301" i="12"/>
  <c r="R1301" i="12"/>
  <c r="Q1301" i="12"/>
  <c r="P1301" i="12"/>
  <c r="O1301" i="12"/>
  <c r="N1301" i="12"/>
  <c r="X1300" i="12"/>
  <c r="U1300" i="12"/>
  <c r="T1300" i="12"/>
  <c r="S1300" i="12"/>
  <c r="R1300" i="12"/>
  <c r="Q1300" i="12"/>
  <c r="P1300" i="12"/>
  <c r="O1300" i="12"/>
  <c r="N1300" i="12"/>
  <c r="X1299" i="12"/>
  <c r="U1299" i="12"/>
  <c r="T1299" i="12"/>
  <c r="S1299" i="12"/>
  <c r="R1299" i="12"/>
  <c r="Q1299" i="12"/>
  <c r="P1299" i="12"/>
  <c r="O1299" i="12"/>
  <c r="N1299" i="12"/>
  <c r="X1298" i="12"/>
  <c r="U1298" i="12"/>
  <c r="T1298" i="12"/>
  <c r="S1298" i="12"/>
  <c r="R1298" i="12"/>
  <c r="Q1298" i="12"/>
  <c r="P1298" i="12"/>
  <c r="O1298" i="12"/>
  <c r="N1298" i="12"/>
  <c r="X1297" i="12"/>
  <c r="U1297" i="12"/>
  <c r="T1297" i="12"/>
  <c r="S1297" i="12"/>
  <c r="R1297" i="12"/>
  <c r="Q1297" i="12"/>
  <c r="P1297" i="12"/>
  <c r="O1297" i="12"/>
  <c r="N1297" i="12"/>
  <c r="X1296" i="12"/>
  <c r="U1296" i="12"/>
  <c r="T1296" i="12"/>
  <c r="S1296" i="12"/>
  <c r="R1296" i="12"/>
  <c r="Q1296" i="12"/>
  <c r="P1296" i="12"/>
  <c r="O1296" i="12"/>
  <c r="N1296" i="12"/>
  <c r="X1295" i="12"/>
  <c r="U1295" i="12"/>
  <c r="T1295" i="12"/>
  <c r="S1295" i="12"/>
  <c r="R1295" i="12"/>
  <c r="Q1295" i="12"/>
  <c r="P1295" i="12"/>
  <c r="O1295" i="12"/>
  <c r="N1295" i="12"/>
  <c r="X1294" i="12"/>
  <c r="U1294" i="12"/>
  <c r="T1294" i="12"/>
  <c r="S1294" i="12"/>
  <c r="R1294" i="12"/>
  <c r="Q1294" i="12"/>
  <c r="P1294" i="12"/>
  <c r="O1294" i="12"/>
  <c r="N1294" i="12"/>
  <c r="X1293" i="12"/>
  <c r="U1293" i="12"/>
  <c r="T1293" i="12"/>
  <c r="S1293" i="12"/>
  <c r="R1293" i="12"/>
  <c r="Q1293" i="12"/>
  <c r="P1293" i="12"/>
  <c r="O1293" i="12"/>
  <c r="N1293" i="12"/>
  <c r="X1292" i="12"/>
  <c r="U1292" i="12"/>
  <c r="T1292" i="12"/>
  <c r="S1292" i="12"/>
  <c r="R1292" i="12"/>
  <c r="Q1292" i="12"/>
  <c r="P1292" i="12"/>
  <c r="O1292" i="12"/>
  <c r="N1292" i="12"/>
  <c r="X1291" i="12"/>
  <c r="U1291" i="12"/>
  <c r="T1291" i="12"/>
  <c r="S1291" i="12"/>
  <c r="R1291" i="12"/>
  <c r="Q1291" i="12"/>
  <c r="P1291" i="12"/>
  <c r="O1291" i="12"/>
  <c r="N1291" i="12"/>
  <c r="X1290" i="12"/>
  <c r="U1290" i="12"/>
  <c r="T1290" i="12"/>
  <c r="S1290" i="12"/>
  <c r="R1290" i="12"/>
  <c r="Q1290" i="12"/>
  <c r="P1290" i="12"/>
  <c r="O1290" i="12"/>
  <c r="N1290" i="12"/>
  <c r="X1289" i="12"/>
  <c r="U1289" i="12"/>
  <c r="T1289" i="12"/>
  <c r="S1289" i="12"/>
  <c r="R1289" i="12"/>
  <c r="Q1289" i="12"/>
  <c r="P1289" i="12"/>
  <c r="O1289" i="12"/>
  <c r="N1289" i="12"/>
  <c r="X1288" i="12"/>
  <c r="U1288" i="12"/>
  <c r="T1288" i="12"/>
  <c r="S1288" i="12"/>
  <c r="R1288" i="12"/>
  <c r="Q1288" i="12"/>
  <c r="P1288" i="12"/>
  <c r="O1288" i="12"/>
  <c r="N1288" i="12"/>
  <c r="X1287" i="12"/>
  <c r="U1287" i="12"/>
  <c r="T1287" i="12"/>
  <c r="S1287" i="12"/>
  <c r="R1287" i="12"/>
  <c r="Q1287" i="12"/>
  <c r="P1287" i="12"/>
  <c r="O1287" i="12"/>
  <c r="N1287" i="12"/>
  <c r="X1286" i="12"/>
  <c r="U1286" i="12"/>
  <c r="T1286" i="12"/>
  <c r="S1286" i="12"/>
  <c r="R1286" i="12"/>
  <c r="Q1286" i="12"/>
  <c r="P1286" i="12"/>
  <c r="O1286" i="12"/>
  <c r="N1286" i="12"/>
  <c r="X1285" i="12"/>
  <c r="U1285" i="12"/>
  <c r="T1285" i="12"/>
  <c r="S1285" i="12"/>
  <c r="R1285" i="12"/>
  <c r="Q1285" i="12"/>
  <c r="P1285" i="12"/>
  <c r="O1285" i="12"/>
  <c r="N1285" i="12"/>
  <c r="X1284" i="12"/>
  <c r="U1284" i="12"/>
  <c r="T1284" i="12"/>
  <c r="S1284" i="12"/>
  <c r="R1284" i="12"/>
  <c r="Q1284" i="12"/>
  <c r="P1284" i="12"/>
  <c r="O1284" i="12"/>
  <c r="N1284" i="12"/>
  <c r="X1283" i="12"/>
  <c r="U1283" i="12"/>
  <c r="T1283" i="12"/>
  <c r="S1283" i="12"/>
  <c r="R1283" i="12"/>
  <c r="Q1283" i="12"/>
  <c r="P1283" i="12"/>
  <c r="O1283" i="12"/>
  <c r="N1283" i="12"/>
  <c r="X1282" i="12"/>
  <c r="U1282" i="12"/>
  <c r="T1282" i="12"/>
  <c r="S1282" i="12"/>
  <c r="R1282" i="12"/>
  <c r="Q1282" i="12"/>
  <c r="P1282" i="12"/>
  <c r="O1282" i="12"/>
  <c r="N1282" i="12"/>
  <c r="X1281" i="12"/>
  <c r="U1281" i="12"/>
  <c r="T1281" i="12"/>
  <c r="S1281" i="12"/>
  <c r="R1281" i="12"/>
  <c r="Q1281" i="12"/>
  <c r="P1281" i="12"/>
  <c r="O1281" i="12"/>
  <c r="N1281" i="12"/>
  <c r="X1280" i="12"/>
  <c r="U1280" i="12"/>
  <c r="T1280" i="12"/>
  <c r="S1280" i="12"/>
  <c r="R1280" i="12"/>
  <c r="Q1280" i="12"/>
  <c r="P1280" i="12"/>
  <c r="O1280" i="12"/>
  <c r="N1280" i="12"/>
  <c r="X1279" i="12"/>
  <c r="U1279" i="12"/>
  <c r="T1279" i="12"/>
  <c r="S1279" i="12"/>
  <c r="R1279" i="12"/>
  <c r="Q1279" i="12"/>
  <c r="P1279" i="12"/>
  <c r="O1279" i="12"/>
  <c r="N1279" i="12"/>
  <c r="X1278" i="12"/>
  <c r="U1278" i="12"/>
  <c r="T1278" i="12"/>
  <c r="S1278" i="12"/>
  <c r="R1278" i="12"/>
  <c r="Q1278" i="12"/>
  <c r="P1278" i="12"/>
  <c r="O1278" i="12"/>
  <c r="N1278" i="12"/>
  <c r="X1277" i="12"/>
  <c r="U1277" i="12"/>
  <c r="T1277" i="12"/>
  <c r="S1277" i="12"/>
  <c r="R1277" i="12"/>
  <c r="Q1277" i="12"/>
  <c r="P1277" i="12"/>
  <c r="O1277" i="12"/>
  <c r="N1277" i="12"/>
  <c r="X1276" i="12"/>
  <c r="U1276" i="12"/>
  <c r="T1276" i="12"/>
  <c r="S1276" i="12"/>
  <c r="R1276" i="12"/>
  <c r="Q1276" i="12"/>
  <c r="P1276" i="12"/>
  <c r="O1276" i="12"/>
  <c r="N1276" i="12"/>
  <c r="X1275" i="12"/>
  <c r="U1275" i="12"/>
  <c r="T1275" i="12"/>
  <c r="S1275" i="12"/>
  <c r="R1275" i="12"/>
  <c r="Q1275" i="12"/>
  <c r="P1275" i="12"/>
  <c r="O1275" i="12"/>
  <c r="N1275" i="12"/>
  <c r="X1274" i="12"/>
  <c r="U1274" i="12"/>
  <c r="T1274" i="12"/>
  <c r="S1274" i="12"/>
  <c r="R1274" i="12"/>
  <c r="Q1274" i="12"/>
  <c r="P1274" i="12"/>
  <c r="O1274" i="12"/>
  <c r="N1274" i="12"/>
  <c r="X1273" i="12"/>
  <c r="U1273" i="12"/>
  <c r="T1273" i="12"/>
  <c r="S1273" i="12"/>
  <c r="R1273" i="12"/>
  <c r="Q1273" i="12"/>
  <c r="P1273" i="12"/>
  <c r="O1273" i="12"/>
  <c r="N1273" i="12"/>
  <c r="X1272" i="12"/>
  <c r="U1272" i="12"/>
  <c r="T1272" i="12"/>
  <c r="S1272" i="12"/>
  <c r="R1272" i="12"/>
  <c r="Q1272" i="12"/>
  <c r="P1272" i="12"/>
  <c r="O1272" i="12"/>
  <c r="N1272" i="12"/>
  <c r="X1271" i="12"/>
  <c r="U1271" i="12"/>
  <c r="T1271" i="12"/>
  <c r="S1271" i="12"/>
  <c r="R1271" i="12"/>
  <c r="Q1271" i="12"/>
  <c r="P1271" i="12"/>
  <c r="O1271" i="12"/>
  <c r="N1271" i="12"/>
  <c r="X1270" i="12"/>
  <c r="U1270" i="12"/>
  <c r="T1270" i="12"/>
  <c r="S1270" i="12"/>
  <c r="R1270" i="12"/>
  <c r="Q1270" i="12"/>
  <c r="P1270" i="12"/>
  <c r="O1270" i="12"/>
  <c r="N1270" i="12"/>
  <c r="X1269" i="12"/>
  <c r="U1269" i="12"/>
  <c r="T1269" i="12"/>
  <c r="S1269" i="12"/>
  <c r="R1269" i="12"/>
  <c r="Q1269" i="12"/>
  <c r="P1269" i="12"/>
  <c r="O1269" i="12"/>
  <c r="N1269" i="12"/>
  <c r="X1268" i="12"/>
  <c r="U1268" i="12"/>
  <c r="T1268" i="12"/>
  <c r="S1268" i="12"/>
  <c r="R1268" i="12"/>
  <c r="Q1268" i="12"/>
  <c r="P1268" i="12"/>
  <c r="O1268" i="12"/>
  <c r="N1268" i="12"/>
  <c r="X1267" i="12"/>
  <c r="U1267" i="12"/>
  <c r="T1267" i="12"/>
  <c r="S1267" i="12"/>
  <c r="R1267" i="12"/>
  <c r="Q1267" i="12"/>
  <c r="P1267" i="12"/>
  <c r="O1267" i="12"/>
  <c r="N1267" i="12"/>
  <c r="X1266" i="12"/>
  <c r="U1266" i="12"/>
  <c r="T1266" i="12"/>
  <c r="S1266" i="12"/>
  <c r="R1266" i="12"/>
  <c r="Q1266" i="12"/>
  <c r="P1266" i="12"/>
  <c r="O1266" i="12"/>
  <c r="N1266" i="12"/>
  <c r="X1265" i="12"/>
  <c r="U1265" i="12"/>
  <c r="T1265" i="12"/>
  <c r="S1265" i="12"/>
  <c r="R1265" i="12"/>
  <c r="Q1265" i="12"/>
  <c r="P1265" i="12"/>
  <c r="O1265" i="12"/>
  <c r="N1265" i="12"/>
  <c r="X1264" i="12"/>
  <c r="U1264" i="12"/>
  <c r="T1264" i="12"/>
  <c r="S1264" i="12"/>
  <c r="R1264" i="12"/>
  <c r="Q1264" i="12"/>
  <c r="P1264" i="12"/>
  <c r="O1264" i="12"/>
  <c r="N1264" i="12"/>
  <c r="X1263" i="12"/>
  <c r="U1263" i="12"/>
  <c r="T1263" i="12"/>
  <c r="S1263" i="12"/>
  <c r="R1263" i="12"/>
  <c r="Q1263" i="12"/>
  <c r="P1263" i="12"/>
  <c r="O1263" i="12"/>
  <c r="N1263" i="12"/>
  <c r="X1262" i="12"/>
  <c r="U1262" i="12"/>
  <c r="T1262" i="12"/>
  <c r="S1262" i="12"/>
  <c r="R1262" i="12"/>
  <c r="Q1262" i="12"/>
  <c r="P1262" i="12"/>
  <c r="O1262" i="12"/>
  <c r="N1262" i="12"/>
  <c r="X1261" i="12"/>
  <c r="U1261" i="12"/>
  <c r="T1261" i="12"/>
  <c r="S1261" i="12"/>
  <c r="R1261" i="12"/>
  <c r="Q1261" i="12"/>
  <c r="P1261" i="12"/>
  <c r="O1261" i="12"/>
  <c r="N1261" i="12"/>
  <c r="X1260" i="12"/>
  <c r="U1260" i="12"/>
  <c r="T1260" i="12"/>
  <c r="S1260" i="12"/>
  <c r="R1260" i="12"/>
  <c r="Q1260" i="12"/>
  <c r="P1260" i="12"/>
  <c r="O1260" i="12"/>
  <c r="N1260" i="12"/>
  <c r="X1259" i="12"/>
  <c r="U1259" i="12"/>
  <c r="T1259" i="12"/>
  <c r="S1259" i="12"/>
  <c r="R1259" i="12"/>
  <c r="Q1259" i="12"/>
  <c r="P1259" i="12"/>
  <c r="O1259" i="12"/>
  <c r="N1259" i="12"/>
  <c r="X1258" i="12"/>
  <c r="U1258" i="12"/>
  <c r="T1258" i="12"/>
  <c r="S1258" i="12"/>
  <c r="R1258" i="12"/>
  <c r="Q1258" i="12"/>
  <c r="P1258" i="12"/>
  <c r="O1258" i="12"/>
  <c r="N1258" i="12"/>
  <c r="X1257" i="12"/>
  <c r="U1257" i="12"/>
  <c r="T1257" i="12"/>
  <c r="S1257" i="12"/>
  <c r="R1257" i="12"/>
  <c r="Q1257" i="12"/>
  <c r="P1257" i="12"/>
  <c r="O1257" i="12"/>
  <c r="N1257" i="12"/>
  <c r="X1256" i="12"/>
  <c r="U1256" i="12"/>
  <c r="T1256" i="12"/>
  <c r="S1256" i="12"/>
  <c r="R1256" i="12"/>
  <c r="Q1256" i="12"/>
  <c r="P1256" i="12"/>
  <c r="O1256" i="12"/>
  <c r="N1256" i="12"/>
  <c r="X1255" i="12"/>
  <c r="U1255" i="12"/>
  <c r="T1255" i="12"/>
  <c r="S1255" i="12"/>
  <c r="R1255" i="12"/>
  <c r="Q1255" i="12"/>
  <c r="P1255" i="12"/>
  <c r="O1255" i="12"/>
  <c r="N1255" i="12"/>
  <c r="X1254" i="12"/>
  <c r="U1254" i="12"/>
  <c r="T1254" i="12"/>
  <c r="S1254" i="12"/>
  <c r="R1254" i="12"/>
  <c r="Q1254" i="12"/>
  <c r="P1254" i="12"/>
  <c r="O1254" i="12"/>
  <c r="N1254" i="12"/>
  <c r="X1253" i="12"/>
  <c r="U1253" i="12"/>
  <c r="T1253" i="12"/>
  <c r="S1253" i="12"/>
  <c r="R1253" i="12"/>
  <c r="Q1253" i="12"/>
  <c r="P1253" i="12"/>
  <c r="O1253" i="12"/>
  <c r="N1253" i="12"/>
  <c r="X1252" i="12"/>
  <c r="U1252" i="12"/>
  <c r="T1252" i="12"/>
  <c r="S1252" i="12"/>
  <c r="R1252" i="12"/>
  <c r="Q1252" i="12"/>
  <c r="P1252" i="12"/>
  <c r="O1252" i="12"/>
  <c r="N1252" i="12"/>
  <c r="X1251" i="12"/>
  <c r="U1251" i="12"/>
  <c r="T1251" i="12"/>
  <c r="S1251" i="12"/>
  <c r="R1251" i="12"/>
  <c r="Q1251" i="12"/>
  <c r="P1251" i="12"/>
  <c r="O1251" i="12"/>
  <c r="N1251" i="12"/>
  <c r="X1250" i="12"/>
  <c r="U1250" i="12"/>
  <c r="T1250" i="12"/>
  <c r="S1250" i="12"/>
  <c r="R1250" i="12"/>
  <c r="Q1250" i="12"/>
  <c r="P1250" i="12"/>
  <c r="O1250" i="12"/>
  <c r="N1250" i="12"/>
  <c r="X1249" i="12"/>
  <c r="U1249" i="12"/>
  <c r="T1249" i="12"/>
  <c r="S1249" i="12"/>
  <c r="R1249" i="12"/>
  <c r="Q1249" i="12"/>
  <c r="P1249" i="12"/>
  <c r="O1249" i="12"/>
  <c r="N1249" i="12"/>
  <c r="X1248" i="12"/>
  <c r="U1248" i="12"/>
  <c r="T1248" i="12"/>
  <c r="S1248" i="12"/>
  <c r="R1248" i="12"/>
  <c r="Q1248" i="12"/>
  <c r="P1248" i="12"/>
  <c r="O1248" i="12"/>
  <c r="N1248" i="12"/>
  <c r="X1247" i="12"/>
  <c r="U1247" i="12"/>
  <c r="T1247" i="12"/>
  <c r="S1247" i="12"/>
  <c r="R1247" i="12"/>
  <c r="Q1247" i="12"/>
  <c r="P1247" i="12"/>
  <c r="O1247" i="12"/>
  <c r="N1247" i="12"/>
  <c r="X1246" i="12"/>
  <c r="U1246" i="12"/>
  <c r="T1246" i="12"/>
  <c r="S1246" i="12"/>
  <c r="R1246" i="12"/>
  <c r="Q1246" i="12"/>
  <c r="P1246" i="12"/>
  <c r="O1246" i="12"/>
  <c r="N1246" i="12"/>
  <c r="X1245" i="12"/>
  <c r="U1245" i="12"/>
  <c r="T1245" i="12"/>
  <c r="S1245" i="12"/>
  <c r="R1245" i="12"/>
  <c r="Q1245" i="12"/>
  <c r="P1245" i="12"/>
  <c r="O1245" i="12"/>
  <c r="N1245" i="12"/>
  <c r="X1244" i="12"/>
  <c r="U1244" i="12"/>
  <c r="T1244" i="12"/>
  <c r="S1244" i="12"/>
  <c r="R1244" i="12"/>
  <c r="Q1244" i="12"/>
  <c r="P1244" i="12"/>
  <c r="O1244" i="12"/>
  <c r="N1244" i="12"/>
  <c r="X1243" i="12"/>
  <c r="U1243" i="12"/>
  <c r="T1243" i="12"/>
  <c r="S1243" i="12"/>
  <c r="R1243" i="12"/>
  <c r="Q1243" i="12"/>
  <c r="P1243" i="12"/>
  <c r="O1243" i="12"/>
  <c r="N1243" i="12"/>
  <c r="X1242" i="12"/>
  <c r="U1242" i="12"/>
  <c r="T1242" i="12"/>
  <c r="S1242" i="12"/>
  <c r="R1242" i="12"/>
  <c r="Q1242" i="12"/>
  <c r="P1242" i="12"/>
  <c r="O1242" i="12"/>
  <c r="N1242" i="12"/>
  <c r="X1241" i="12"/>
  <c r="U1241" i="12"/>
  <c r="T1241" i="12"/>
  <c r="S1241" i="12"/>
  <c r="R1241" i="12"/>
  <c r="Q1241" i="12"/>
  <c r="P1241" i="12"/>
  <c r="O1241" i="12"/>
  <c r="N1241" i="12"/>
  <c r="X1240" i="12"/>
  <c r="U1240" i="12"/>
  <c r="T1240" i="12"/>
  <c r="S1240" i="12"/>
  <c r="R1240" i="12"/>
  <c r="Q1240" i="12"/>
  <c r="P1240" i="12"/>
  <c r="O1240" i="12"/>
  <c r="N1240" i="12"/>
  <c r="X1239" i="12"/>
  <c r="U1239" i="12"/>
  <c r="T1239" i="12"/>
  <c r="S1239" i="12"/>
  <c r="R1239" i="12"/>
  <c r="Q1239" i="12"/>
  <c r="P1239" i="12"/>
  <c r="O1239" i="12"/>
  <c r="N1239" i="12"/>
  <c r="X1238" i="12"/>
  <c r="U1238" i="12"/>
  <c r="T1238" i="12"/>
  <c r="S1238" i="12"/>
  <c r="R1238" i="12"/>
  <c r="Q1238" i="12"/>
  <c r="P1238" i="12"/>
  <c r="O1238" i="12"/>
  <c r="N1238" i="12"/>
  <c r="X1237" i="12"/>
  <c r="U1237" i="12"/>
  <c r="T1237" i="12"/>
  <c r="S1237" i="12"/>
  <c r="R1237" i="12"/>
  <c r="Q1237" i="12"/>
  <c r="P1237" i="12"/>
  <c r="O1237" i="12"/>
  <c r="N1237" i="12"/>
  <c r="X1236" i="12"/>
  <c r="U1236" i="12"/>
  <c r="T1236" i="12"/>
  <c r="S1236" i="12"/>
  <c r="R1236" i="12"/>
  <c r="Q1236" i="12"/>
  <c r="P1236" i="12"/>
  <c r="O1236" i="12"/>
  <c r="N1236" i="12"/>
  <c r="X1235" i="12"/>
  <c r="U1235" i="12"/>
  <c r="T1235" i="12"/>
  <c r="S1235" i="12"/>
  <c r="R1235" i="12"/>
  <c r="Q1235" i="12"/>
  <c r="P1235" i="12"/>
  <c r="O1235" i="12"/>
  <c r="N1235" i="12"/>
  <c r="X1234" i="12"/>
  <c r="U1234" i="12"/>
  <c r="T1234" i="12"/>
  <c r="S1234" i="12"/>
  <c r="R1234" i="12"/>
  <c r="Q1234" i="12"/>
  <c r="P1234" i="12"/>
  <c r="O1234" i="12"/>
  <c r="N1234" i="12"/>
  <c r="X1233" i="12"/>
  <c r="U1233" i="12"/>
  <c r="T1233" i="12"/>
  <c r="S1233" i="12"/>
  <c r="R1233" i="12"/>
  <c r="Q1233" i="12"/>
  <c r="P1233" i="12"/>
  <c r="O1233" i="12"/>
  <c r="N1233" i="12"/>
  <c r="X1232" i="12"/>
  <c r="U1232" i="12"/>
  <c r="T1232" i="12"/>
  <c r="S1232" i="12"/>
  <c r="R1232" i="12"/>
  <c r="Q1232" i="12"/>
  <c r="P1232" i="12"/>
  <c r="O1232" i="12"/>
  <c r="N1232" i="12"/>
  <c r="X1231" i="12"/>
  <c r="U1231" i="12"/>
  <c r="T1231" i="12"/>
  <c r="S1231" i="12"/>
  <c r="R1231" i="12"/>
  <c r="Q1231" i="12"/>
  <c r="P1231" i="12"/>
  <c r="O1231" i="12"/>
  <c r="N1231" i="12"/>
  <c r="X1230" i="12"/>
  <c r="U1230" i="12"/>
  <c r="T1230" i="12"/>
  <c r="S1230" i="12"/>
  <c r="R1230" i="12"/>
  <c r="Q1230" i="12"/>
  <c r="P1230" i="12"/>
  <c r="O1230" i="12"/>
  <c r="N1230" i="12"/>
  <c r="X1229" i="12"/>
  <c r="U1229" i="12"/>
  <c r="T1229" i="12"/>
  <c r="S1229" i="12"/>
  <c r="R1229" i="12"/>
  <c r="Q1229" i="12"/>
  <c r="P1229" i="12"/>
  <c r="O1229" i="12"/>
  <c r="N1229" i="12"/>
  <c r="X1228" i="12"/>
  <c r="U1228" i="12"/>
  <c r="T1228" i="12"/>
  <c r="S1228" i="12"/>
  <c r="R1228" i="12"/>
  <c r="Q1228" i="12"/>
  <c r="P1228" i="12"/>
  <c r="O1228" i="12"/>
  <c r="N1228" i="12"/>
  <c r="X1227" i="12"/>
  <c r="U1227" i="12"/>
  <c r="T1227" i="12"/>
  <c r="S1227" i="12"/>
  <c r="R1227" i="12"/>
  <c r="Q1227" i="12"/>
  <c r="P1227" i="12"/>
  <c r="O1227" i="12"/>
  <c r="N1227" i="12"/>
  <c r="X1226" i="12"/>
  <c r="U1226" i="12"/>
  <c r="T1226" i="12"/>
  <c r="S1226" i="12"/>
  <c r="R1226" i="12"/>
  <c r="Q1226" i="12"/>
  <c r="P1226" i="12"/>
  <c r="O1226" i="12"/>
  <c r="N1226" i="12"/>
  <c r="X1225" i="12"/>
  <c r="U1225" i="12"/>
  <c r="T1225" i="12"/>
  <c r="S1225" i="12"/>
  <c r="R1225" i="12"/>
  <c r="Q1225" i="12"/>
  <c r="P1225" i="12"/>
  <c r="O1225" i="12"/>
  <c r="N1225" i="12"/>
  <c r="X1224" i="12"/>
  <c r="U1224" i="12"/>
  <c r="T1224" i="12"/>
  <c r="S1224" i="12"/>
  <c r="R1224" i="12"/>
  <c r="Q1224" i="12"/>
  <c r="P1224" i="12"/>
  <c r="O1224" i="12"/>
  <c r="N1224" i="12"/>
  <c r="X1223" i="12"/>
  <c r="U1223" i="12"/>
  <c r="T1223" i="12"/>
  <c r="S1223" i="12"/>
  <c r="R1223" i="12"/>
  <c r="Q1223" i="12"/>
  <c r="P1223" i="12"/>
  <c r="O1223" i="12"/>
  <c r="N1223" i="12"/>
  <c r="X1222" i="12"/>
  <c r="U1222" i="12"/>
  <c r="T1222" i="12"/>
  <c r="S1222" i="12"/>
  <c r="R1222" i="12"/>
  <c r="Q1222" i="12"/>
  <c r="P1222" i="12"/>
  <c r="O1222" i="12"/>
  <c r="N1222" i="12"/>
  <c r="X1221" i="12"/>
  <c r="U1221" i="12"/>
  <c r="T1221" i="12"/>
  <c r="S1221" i="12"/>
  <c r="R1221" i="12"/>
  <c r="Q1221" i="12"/>
  <c r="P1221" i="12"/>
  <c r="O1221" i="12"/>
  <c r="N1221" i="12"/>
  <c r="X1220" i="12"/>
  <c r="U1220" i="12"/>
  <c r="T1220" i="12"/>
  <c r="S1220" i="12"/>
  <c r="R1220" i="12"/>
  <c r="Q1220" i="12"/>
  <c r="P1220" i="12"/>
  <c r="O1220" i="12"/>
  <c r="N1220" i="12"/>
  <c r="X1219" i="12"/>
  <c r="U1219" i="12"/>
  <c r="T1219" i="12"/>
  <c r="S1219" i="12"/>
  <c r="R1219" i="12"/>
  <c r="Q1219" i="12"/>
  <c r="P1219" i="12"/>
  <c r="O1219" i="12"/>
  <c r="N1219" i="12"/>
  <c r="X1218" i="12"/>
  <c r="U1218" i="12"/>
  <c r="T1218" i="12"/>
  <c r="S1218" i="12"/>
  <c r="R1218" i="12"/>
  <c r="Q1218" i="12"/>
  <c r="P1218" i="12"/>
  <c r="O1218" i="12"/>
  <c r="N1218" i="12"/>
  <c r="X1217" i="12"/>
  <c r="U1217" i="12"/>
  <c r="T1217" i="12"/>
  <c r="S1217" i="12"/>
  <c r="R1217" i="12"/>
  <c r="Q1217" i="12"/>
  <c r="P1217" i="12"/>
  <c r="O1217" i="12"/>
  <c r="N1217" i="12"/>
  <c r="X1216" i="12"/>
  <c r="U1216" i="12"/>
  <c r="T1216" i="12"/>
  <c r="S1216" i="12"/>
  <c r="R1216" i="12"/>
  <c r="Q1216" i="12"/>
  <c r="P1216" i="12"/>
  <c r="O1216" i="12"/>
  <c r="N1216" i="12"/>
  <c r="X1215" i="12"/>
  <c r="U1215" i="12"/>
  <c r="T1215" i="12"/>
  <c r="S1215" i="12"/>
  <c r="R1215" i="12"/>
  <c r="Q1215" i="12"/>
  <c r="P1215" i="12"/>
  <c r="O1215" i="12"/>
  <c r="N1215" i="12"/>
  <c r="X1214" i="12"/>
  <c r="U1214" i="12"/>
  <c r="T1214" i="12"/>
  <c r="S1214" i="12"/>
  <c r="R1214" i="12"/>
  <c r="Q1214" i="12"/>
  <c r="P1214" i="12"/>
  <c r="O1214" i="12"/>
  <c r="N1214" i="12"/>
  <c r="X1213" i="12"/>
  <c r="U1213" i="12"/>
  <c r="T1213" i="12"/>
  <c r="S1213" i="12"/>
  <c r="R1213" i="12"/>
  <c r="Q1213" i="12"/>
  <c r="P1213" i="12"/>
  <c r="O1213" i="12"/>
  <c r="N1213" i="12"/>
  <c r="X1212" i="12"/>
  <c r="U1212" i="12"/>
  <c r="T1212" i="12"/>
  <c r="S1212" i="12"/>
  <c r="R1212" i="12"/>
  <c r="Q1212" i="12"/>
  <c r="P1212" i="12"/>
  <c r="O1212" i="12"/>
  <c r="N1212" i="12"/>
  <c r="X1211" i="12"/>
  <c r="U1211" i="12"/>
  <c r="T1211" i="12"/>
  <c r="S1211" i="12"/>
  <c r="R1211" i="12"/>
  <c r="Q1211" i="12"/>
  <c r="P1211" i="12"/>
  <c r="O1211" i="12"/>
  <c r="N1211" i="12"/>
  <c r="X1210" i="12"/>
  <c r="U1210" i="12"/>
  <c r="T1210" i="12"/>
  <c r="S1210" i="12"/>
  <c r="R1210" i="12"/>
  <c r="Q1210" i="12"/>
  <c r="P1210" i="12"/>
  <c r="O1210" i="12"/>
  <c r="N1210" i="12"/>
  <c r="X1209" i="12"/>
  <c r="U1209" i="12"/>
  <c r="T1209" i="12"/>
  <c r="S1209" i="12"/>
  <c r="R1209" i="12"/>
  <c r="Q1209" i="12"/>
  <c r="P1209" i="12"/>
  <c r="O1209" i="12"/>
  <c r="N1209" i="12"/>
  <c r="X1208" i="12"/>
  <c r="U1208" i="12"/>
  <c r="T1208" i="12"/>
  <c r="S1208" i="12"/>
  <c r="R1208" i="12"/>
  <c r="Q1208" i="12"/>
  <c r="P1208" i="12"/>
  <c r="O1208" i="12"/>
  <c r="N1208" i="12"/>
  <c r="X1207" i="12"/>
  <c r="U1207" i="12"/>
  <c r="T1207" i="12"/>
  <c r="S1207" i="12"/>
  <c r="R1207" i="12"/>
  <c r="Q1207" i="12"/>
  <c r="P1207" i="12"/>
  <c r="O1207" i="12"/>
  <c r="N1207" i="12"/>
  <c r="X1206" i="12"/>
  <c r="U1206" i="12"/>
  <c r="T1206" i="12"/>
  <c r="S1206" i="12"/>
  <c r="R1206" i="12"/>
  <c r="Q1206" i="12"/>
  <c r="P1206" i="12"/>
  <c r="O1206" i="12"/>
  <c r="N1206" i="12"/>
  <c r="X1205" i="12"/>
  <c r="U1205" i="12"/>
  <c r="T1205" i="12"/>
  <c r="S1205" i="12"/>
  <c r="R1205" i="12"/>
  <c r="Q1205" i="12"/>
  <c r="P1205" i="12"/>
  <c r="O1205" i="12"/>
  <c r="N1205" i="12"/>
  <c r="X1204" i="12"/>
  <c r="U1204" i="12"/>
  <c r="T1204" i="12"/>
  <c r="S1204" i="12"/>
  <c r="R1204" i="12"/>
  <c r="Q1204" i="12"/>
  <c r="P1204" i="12"/>
  <c r="O1204" i="12"/>
  <c r="N1204" i="12"/>
  <c r="X1203" i="12"/>
  <c r="U1203" i="12"/>
  <c r="T1203" i="12"/>
  <c r="S1203" i="12"/>
  <c r="R1203" i="12"/>
  <c r="Q1203" i="12"/>
  <c r="P1203" i="12"/>
  <c r="O1203" i="12"/>
  <c r="N1203" i="12"/>
  <c r="X1202" i="12"/>
  <c r="U1202" i="12"/>
  <c r="T1202" i="12"/>
  <c r="S1202" i="12"/>
  <c r="R1202" i="12"/>
  <c r="Q1202" i="12"/>
  <c r="P1202" i="12"/>
  <c r="O1202" i="12"/>
  <c r="N1202" i="12"/>
  <c r="X1201" i="12"/>
  <c r="U1201" i="12"/>
  <c r="T1201" i="12"/>
  <c r="S1201" i="12"/>
  <c r="R1201" i="12"/>
  <c r="Q1201" i="12"/>
  <c r="P1201" i="12"/>
  <c r="O1201" i="12"/>
  <c r="N1201" i="12"/>
  <c r="X1200" i="12"/>
  <c r="U1200" i="12"/>
  <c r="T1200" i="12"/>
  <c r="S1200" i="12"/>
  <c r="R1200" i="12"/>
  <c r="Q1200" i="12"/>
  <c r="P1200" i="12"/>
  <c r="O1200" i="12"/>
  <c r="N1200" i="12"/>
  <c r="X1199" i="12"/>
  <c r="U1199" i="12"/>
  <c r="T1199" i="12"/>
  <c r="S1199" i="12"/>
  <c r="R1199" i="12"/>
  <c r="Q1199" i="12"/>
  <c r="P1199" i="12"/>
  <c r="O1199" i="12"/>
  <c r="N1199" i="12"/>
  <c r="X1198" i="12"/>
  <c r="U1198" i="12"/>
  <c r="T1198" i="12"/>
  <c r="S1198" i="12"/>
  <c r="R1198" i="12"/>
  <c r="Q1198" i="12"/>
  <c r="P1198" i="12"/>
  <c r="O1198" i="12"/>
  <c r="N1198" i="12"/>
  <c r="X1197" i="12"/>
  <c r="U1197" i="12"/>
  <c r="T1197" i="12"/>
  <c r="S1197" i="12"/>
  <c r="R1197" i="12"/>
  <c r="Q1197" i="12"/>
  <c r="P1197" i="12"/>
  <c r="O1197" i="12"/>
  <c r="N1197" i="12"/>
  <c r="X1196" i="12"/>
  <c r="U1196" i="12"/>
  <c r="T1196" i="12"/>
  <c r="S1196" i="12"/>
  <c r="R1196" i="12"/>
  <c r="Q1196" i="12"/>
  <c r="P1196" i="12"/>
  <c r="O1196" i="12"/>
  <c r="N1196" i="12"/>
  <c r="X1195" i="12"/>
  <c r="U1195" i="12"/>
  <c r="T1195" i="12"/>
  <c r="S1195" i="12"/>
  <c r="R1195" i="12"/>
  <c r="Q1195" i="12"/>
  <c r="P1195" i="12"/>
  <c r="O1195" i="12"/>
  <c r="N1195" i="12"/>
  <c r="X1194" i="12"/>
  <c r="U1194" i="12"/>
  <c r="T1194" i="12"/>
  <c r="S1194" i="12"/>
  <c r="R1194" i="12"/>
  <c r="Q1194" i="12"/>
  <c r="P1194" i="12"/>
  <c r="O1194" i="12"/>
  <c r="N1194" i="12"/>
  <c r="X1193" i="12"/>
  <c r="U1193" i="12"/>
  <c r="T1193" i="12"/>
  <c r="S1193" i="12"/>
  <c r="R1193" i="12"/>
  <c r="Q1193" i="12"/>
  <c r="P1193" i="12"/>
  <c r="O1193" i="12"/>
  <c r="N1193" i="12"/>
  <c r="X1192" i="12"/>
  <c r="U1192" i="12"/>
  <c r="T1192" i="12"/>
  <c r="S1192" i="12"/>
  <c r="R1192" i="12"/>
  <c r="Q1192" i="12"/>
  <c r="P1192" i="12"/>
  <c r="O1192" i="12"/>
  <c r="N1192" i="12"/>
  <c r="X1191" i="12"/>
  <c r="U1191" i="12"/>
  <c r="T1191" i="12"/>
  <c r="S1191" i="12"/>
  <c r="R1191" i="12"/>
  <c r="Q1191" i="12"/>
  <c r="P1191" i="12"/>
  <c r="O1191" i="12"/>
  <c r="N1191" i="12"/>
  <c r="X1190" i="12"/>
  <c r="U1190" i="12"/>
  <c r="T1190" i="12"/>
  <c r="S1190" i="12"/>
  <c r="R1190" i="12"/>
  <c r="Q1190" i="12"/>
  <c r="P1190" i="12"/>
  <c r="O1190" i="12"/>
  <c r="N1190" i="12"/>
  <c r="X1189" i="12"/>
  <c r="U1189" i="12"/>
  <c r="T1189" i="12"/>
  <c r="S1189" i="12"/>
  <c r="R1189" i="12"/>
  <c r="Q1189" i="12"/>
  <c r="P1189" i="12"/>
  <c r="O1189" i="12"/>
  <c r="N1189" i="12"/>
  <c r="X1188" i="12"/>
  <c r="U1188" i="12"/>
  <c r="T1188" i="12"/>
  <c r="S1188" i="12"/>
  <c r="R1188" i="12"/>
  <c r="Q1188" i="12"/>
  <c r="P1188" i="12"/>
  <c r="O1188" i="12"/>
  <c r="N1188" i="12"/>
  <c r="X1187" i="12"/>
  <c r="U1187" i="12"/>
  <c r="T1187" i="12"/>
  <c r="S1187" i="12"/>
  <c r="R1187" i="12"/>
  <c r="Q1187" i="12"/>
  <c r="P1187" i="12"/>
  <c r="O1187" i="12"/>
  <c r="N1187" i="12"/>
  <c r="X1186" i="12"/>
  <c r="U1186" i="12"/>
  <c r="T1186" i="12"/>
  <c r="S1186" i="12"/>
  <c r="R1186" i="12"/>
  <c r="Q1186" i="12"/>
  <c r="P1186" i="12"/>
  <c r="O1186" i="12"/>
  <c r="N1186" i="12"/>
  <c r="X1185" i="12"/>
  <c r="U1185" i="12"/>
  <c r="T1185" i="12"/>
  <c r="S1185" i="12"/>
  <c r="R1185" i="12"/>
  <c r="Q1185" i="12"/>
  <c r="P1185" i="12"/>
  <c r="O1185" i="12"/>
  <c r="N1185" i="12"/>
  <c r="X1184" i="12"/>
  <c r="U1184" i="12"/>
  <c r="T1184" i="12"/>
  <c r="S1184" i="12"/>
  <c r="R1184" i="12"/>
  <c r="Q1184" i="12"/>
  <c r="P1184" i="12"/>
  <c r="O1184" i="12"/>
  <c r="N1184" i="12"/>
  <c r="X1183" i="12"/>
  <c r="U1183" i="12"/>
  <c r="T1183" i="12"/>
  <c r="S1183" i="12"/>
  <c r="R1183" i="12"/>
  <c r="Q1183" i="12"/>
  <c r="P1183" i="12"/>
  <c r="O1183" i="12"/>
  <c r="N1183" i="12"/>
  <c r="X1182" i="12"/>
  <c r="U1182" i="12"/>
  <c r="T1182" i="12"/>
  <c r="S1182" i="12"/>
  <c r="R1182" i="12"/>
  <c r="Q1182" i="12"/>
  <c r="P1182" i="12"/>
  <c r="O1182" i="12"/>
  <c r="N1182" i="12"/>
  <c r="X1181" i="12"/>
  <c r="U1181" i="12"/>
  <c r="T1181" i="12"/>
  <c r="S1181" i="12"/>
  <c r="R1181" i="12"/>
  <c r="Q1181" i="12"/>
  <c r="P1181" i="12"/>
  <c r="O1181" i="12"/>
  <c r="N1181" i="12"/>
  <c r="X1180" i="12"/>
  <c r="U1180" i="12"/>
  <c r="T1180" i="12"/>
  <c r="S1180" i="12"/>
  <c r="R1180" i="12"/>
  <c r="Q1180" i="12"/>
  <c r="P1180" i="12"/>
  <c r="O1180" i="12"/>
  <c r="N1180" i="12"/>
  <c r="X1179" i="12"/>
  <c r="U1179" i="12"/>
  <c r="T1179" i="12"/>
  <c r="S1179" i="12"/>
  <c r="R1179" i="12"/>
  <c r="Q1179" i="12"/>
  <c r="P1179" i="12"/>
  <c r="O1179" i="12"/>
  <c r="N1179" i="12"/>
  <c r="X1178" i="12"/>
  <c r="U1178" i="12"/>
  <c r="T1178" i="12"/>
  <c r="S1178" i="12"/>
  <c r="R1178" i="12"/>
  <c r="Q1178" i="12"/>
  <c r="P1178" i="12"/>
  <c r="O1178" i="12"/>
  <c r="N1178" i="12"/>
  <c r="X1177" i="12"/>
  <c r="U1177" i="12"/>
  <c r="T1177" i="12"/>
  <c r="S1177" i="12"/>
  <c r="R1177" i="12"/>
  <c r="Q1177" i="12"/>
  <c r="P1177" i="12"/>
  <c r="O1177" i="12"/>
  <c r="N1177" i="12"/>
  <c r="X1176" i="12"/>
  <c r="U1176" i="12"/>
  <c r="T1176" i="12"/>
  <c r="S1176" i="12"/>
  <c r="R1176" i="12"/>
  <c r="Q1176" i="12"/>
  <c r="P1176" i="12"/>
  <c r="O1176" i="12"/>
  <c r="N1176" i="12"/>
  <c r="X1175" i="12"/>
  <c r="U1175" i="12"/>
  <c r="T1175" i="12"/>
  <c r="S1175" i="12"/>
  <c r="R1175" i="12"/>
  <c r="Q1175" i="12"/>
  <c r="P1175" i="12"/>
  <c r="O1175" i="12"/>
  <c r="N1175" i="12"/>
  <c r="X1174" i="12"/>
  <c r="U1174" i="12"/>
  <c r="T1174" i="12"/>
  <c r="S1174" i="12"/>
  <c r="R1174" i="12"/>
  <c r="Q1174" i="12"/>
  <c r="P1174" i="12"/>
  <c r="O1174" i="12"/>
  <c r="N1174" i="12"/>
  <c r="X1173" i="12"/>
  <c r="U1173" i="12"/>
  <c r="T1173" i="12"/>
  <c r="S1173" i="12"/>
  <c r="R1173" i="12"/>
  <c r="Q1173" i="12"/>
  <c r="P1173" i="12"/>
  <c r="O1173" i="12"/>
  <c r="N1173" i="12"/>
  <c r="X1172" i="12"/>
  <c r="U1172" i="12"/>
  <c r="T1172" i="12"/>
  <c r="S1172" i="12"/>
  <c r="R1172" i="12"/>
  <c r="Q1172" i="12"/>
  <c r="P1172" i="12"/>
  <c r="O1172" i="12"/>
  <c r="N1172" i="12"/>
  <c r="X1171" i="12"/>
  <c r="U1171" i="12"/>
  <c r="T1171" i="12"/>
  <c r="S1171" i="12"/>
  <c r="R1171" i="12"/>
  <c r="Q1171" i="12"/>
  <c r="P1171" i="12"/>
  <c r="O1171" i="12"/>
  <c r="N1171" i="12"/>
  <c r="X1170" i="12"/>
  <c r="U1170" i="12"/>
  <c r="T1170" i="12"/>
  <c r="S1170" i="12"/>
  <c r="R1170" i="12"/>
  <c r="Q1170" i="12"/>
  <c r="P1170" i="12"/>
  <c r="O1170" i="12"/>
  <c r="N1170" i="12"/>
  <c r="X1169" i="12"/>
  <c r="U1169" i="12"/>
  <c r="T1169" i="12"/>
  <c r="S1169" i="12"/>
  <c r="R1169" i="12"/>
  <c r="Q1169" i="12"/>
  <c r="P1169" i="12"/>
  <c r="O1169" i="12"/>
  <c r="N1169" i="12"/>
  <c r="X1168" i="12"/>
  <c r="U1168" i="12"/>
  <c r="T1168" i="12"/>
  <c r="S1168" i="12"/>
  <c r="R1168" i="12"/>
  <c r="Q1168" i="12"/>
  <c r="P1168" i="12"/>
  <c r="O1168" i="12"/>
  <c r="N1168" i="12"/>
  <c r="X1167" i="12"/>
  <c r="U1167" i="12"/>
  <c r="T1167" i="12"/>
  <c r="S1167" i="12"/>
  <c r="R1167" i="12"/>
  <c r="Q1167" i="12"/>
  <c r="P1167" i="12"/>
  <c r="O1167" i="12"/>
  <c r="N1167" i="12"/>
  <c r="X1166" i="12"/>
  <c r="U1166" i="12"/>
  <c r="T1166" i="12"/>
  <c r="S1166" i="12"/>
  <c r="R1166" i="12"/>
  <c r="Q1166" i="12"/>
  <c r="P1166" i="12"/>
  <c r="O1166" i="12"/>
  <c r="N1166" i="12"/>
  <c r="X1165" i="12"/>
  <c r="U1165" i="12"/>
  <c r="T1165" i="12"/>
  <c r="S1165" i="12"/>
  <c r="R1165" i="12"/>
  <c r="Q1165" i="12"/>
  <c r="P1165" i="12"/>
  <c r="O1165" i="12"/>
  <c r="N1165" i="12"/>
  <c r="X1164" i="12"/>
  <c r="U1164" i="12"/>
  <c r="T1164" i="12"/>
  <c r="S1164" i="12"/>
  <c r="R1164" i="12"/>
  <c r="Q1164" i="12"/>
  <c r="P1164" i="12"/>
  <c r="O1164" i="12"/>
  <c r="N1164" i="12"/>
  <c r="X1163" i="12"/>
  <c r="U1163" i="12"/>
  <c r="T1163" i="12"/>
  <c r="S1163" i="12"/>
  <c r="R1163" i="12"/>
  <c r="Q1163" i="12"/>
  <c r="P1163" i="12"/>
  <c r="O1163" i="12"/>
  <c r="N1163" i="12"/>
  <c r="X1162" i="12"/>
  <c r="U1162" i="12"/>
  <c r="T1162" i="12"/>
  <c r="S1162" i="12"/>
  <c r="R1162" i="12"/>
  <c r="Q1162" i="12"/>
  <c r="P1162" i="12"/>
  <c r="O1162" i="12"/>
  <c r="N1162" i="12"/>
  <c r="X1161" i="12"/>
  <c r="U1161" i="12"/>
  <c r="T1161" i="12"/>
  <c r="S1161" i="12"/>
  <c r="R1161" i="12"/>
  <c r="Q1161" i="12"/>
  <c r="P1161" i="12"/>
  <c r="O1161" i="12"/>
  <c r="N1161" i="12"/>
  <c r="X1160" i="12"/>
  <c r="U1160" i="12"/>
  <c r="T1160" i="12"/>
  <c r="S1160" i="12"/>
  <c r="R1160" i="12"/>
  <c r="Q1160" i="12"/>
  <c r="P1160" i="12"/>
  <c r="O1160" i="12"/>
  <c r="N1160" i="12"/>
  <c r="X1159" i="12"/>
  <c r="U1159" i="12"/>
  <c r="T1159" i="12"/>
  <c r="S1159" i="12"/>
  <c r="R1159" i="12"/>
  <c r="Q1159" i="12"/>
  <c r="P1159" i="12"/>
  <c r="O1159" i="12"/>
  <c r="N1159" i="12"/>
  <c r="X1158" i="12"/>
  <c r="U1158" i="12"/>
  <c r="T1158" i="12"/>
  <c r="S1158" i="12"/>
  <c r="R1158" i="12"/>
  <c r="Q1158" i="12"/>
  <c r="P1158" i="12"/>
  <c r="O1158" i="12"/>
  <c r="N1158" i="12"/>
  <c r="X1157" i="12"/>
  <c r="U1157" i="12"/>
  <c r="T1157" i="12"/>
  <c r="S1157" i="12"/>
  <c r="R1157" i="12"/>
  <c r="Q1157" i="12"/>
  <c r="P1157" i="12"/>
  <c r="O1157" i="12"/>
  <c r="N1157" i="12"/>
  <c r="X1156" i="12"/>
  <c r="U1156" i="12"/>
  <c r="T1156" i="12"/>
  <c r="S1156" i="12"/>
  <c r="R1156" i="12"/>
  <c r="Q1156" i="12"/>
  <c r="P1156" i="12"/>
  <c r="O1156" i="12"/>
  <c r="N1156" i="12"/>
  <c r="X1155" i="12"/>
  <c r="U1155" i="12"/>
  <c r="T1155" i="12"/>
  <c r="S1155" i="12"/>
  <c r="R1155" i="12"/>
  <c r="Q1155" i="12"/>
  <c r="P1155" i="12"/>
  <c r="O1155" i="12"/>
  <c r="N1155" i="12"/>
  <c r="X1154" i="12"/>
  <c r="U1154" i="12"/>
  <c r="T1154" i="12"/>
  <c r="S1154" i="12"/>
  <c r="R1154" i="12"/>
  <c r="Q1154" i="12"/>
  <c r="P1154" i="12"/>
  <c r="O1154" i="12"/>
  <c r="N1154" i="12"/>
  <c r="X1153" i="12"/>
  <c r="U1153" i="12"/>
  <c r="T1153" i="12"/>
  <c r="S1153" i="12"/>
  <c r="R1153" i="12"/>
  <c r="Q1153" i="12"/>
  <c r="P1153" i="12"/>
  <c r="O1153" i="12"/>
  <c r="N1153" i="12"/>
  <c r="X1152" i="12"/>
  <c r="U1152" i="12"/>
  <c r="T1152" i="12"/>
  <c r="S1152" i="12"/>
  <c r="R1152" i="12"/>
  <c r="Q1152" i="12"/>
  <c r="P1152" i="12"/>
  <c r="O1152" i="12"/>
  <c r="N1152" i="12"/>
  <c r="X1151" i="12"/>
  <c r="U1151" i="12"/>
  <c r="T1151" i="12"/>
  <c r="S1151" i="12"/>
  <c r="R1151" i="12"/>
  <c r="Q1151" i="12"/>
  <c r="P1151" i="12"/>
  <c r="O1151" i="12"/>
  <c r="N1151" i="12"/>
  <c r="X1150" i="12"/>
  <c r="U1150" i="12"/>
  <c r="T1150" i="12"/>
  <c r="S1150" i="12"/>
  <c r="R1150" i="12"/>
  <c r="Q1150" i="12"/>
  <c r="P1150" i="12"/>
  <c r="O1150" i="12"/>
  <c r="N1150" i="12"/>
  <c r="X1149" i="12"/>
  <c r="U1149" i="12"/>
  <c r="T1149" i="12"/>
  <c r="S1149" i="12"/>
  <c r="R1149" i="12"/>
  <c r="Q1149" i="12"/>
  <c r="P1149" i="12"/>
  <c r="O1149" i="12"/>
  <c r="N1149" i="12"/>
  <c r="X1148" i="12"/>
  <c r="U1148" i="12"/>
  <c r="T1148" i="12"/>
  <c r="S1148" i="12"/>
  <c r="R1148" i="12"/>
  <c r="Q1148" i="12"/>
  <c r="P1148" i="12"/>
  <c r="O1148" i="12"/>
  <c r="N1148" i="12"/>
  <c r="X1147" i="12"/>
  <c r="U1147" i="12"/>
  <c r="T1147" i="12"/>
  <c r="S1147" i="12"/>
  <c r="R1147" i="12"/>
  <c r="Q1147" i="12"/>
  <c r="P1147" i="12"/>
  <c r="O1147" i="12"/>
  <c r="N1147" i="12"/>
  <c r="X1146" i="12"/>
  <c r="U1146" i="12"/>
  <c r="T1146" i="12"/>
  <c r="S1146" i="12"/>
  <c r="R1146" i="12"/>
  <c r="Q1146" i="12"/>
  <c r="P1146" i="12"/>
  <c r="O1146" i="12"/>
  <c r="N1146" i="12"/>
  <c r="X1145" i="12"/>
  <c r="U1145" i="12"/>
  <c r="T1145" i="12"/>
  <c r="S1145" i="12"/>
  <c r="R1145" i="12"/>
  <c r="Q1145" i="12"/>
  <c r="P1145" i="12"/>
  <c r="O1145" i="12"/>
  <c r="N1145" i="12"/>
  <c r="X1144" i="12"/>
  <c r="U1144" i="12"/>
  <c r="T1144" i="12"/>
  <c r="S1144" i="12"/>
  <c r="R1144" i="12"/>
  <c r="Q1144" i="12"/>
  <c r="P1144" i="12"/>
  <c r="O1144" i="12"/>
  <c r="N1144" i="12"/>
  <c r="X1143" i="12"/>
  <c r="U1143" i="12"/>
  <c r="T1143" i="12"/>
  <c r="S1143" i="12"/>
  <c r="R1143" i="12"/>
  <c r="Q1143" i="12"/>
  <c r="P1143" i="12"/>
  <c r="O1143" i="12"/>
  <c r="N1143" i="12"/>
  <c r="X1142" i="12"/>
  <c r="U1142" i="12"/>
  <c r="T1142" i="12"/>
  <c r="S1142" i="12"/>
  <c r="R1142" i="12"/>
  <c r="Q1142" i="12"/>
  <c r="P1142" i="12"/>
  <c r="O1142" i="12"/>
  <c r="N1142" i="12"/>
  <c r="X1141" i="12"/>
  <c r="U1141" i="12"/>
  <c r="T1141" i="12"/>
  <c r="S1141" i="12"/>
  <c r="R1141" i="12"/>
  <c r="Q1141" i="12"/>
  <c r="P1141" i="12"/>
  <c r="O1141" i="12"/>
  <c r="N1141" i="12"/>
  <c r="X1140" i="12"/>
  <c r="U1140" i="12"/>
  <c r="T1140" i="12"/>
  <c r="S1140" i="12"/>
  <c r="R1140" i="12"/>
  <c r="Q1140" i="12"/>
  <c r="P1140" i="12"/>
  <c r="O1140" i="12"/>
  <c r="N1140" i="12"/>
  <c r="X1139" i="12"/>
  <c r="U1139" i="12"/>
  <c r="T1139" i="12"/>
  <c r="S1139" i="12"/>
  <c r="R1139" i="12"/>
  <c r="Q1139" i="12"/>
  <c r="P1139" i="12"/>
  <c r="O1139" i="12"/>
  <c r="N1139" i="12"/>
  <c r="X1138" i="12"/>
  <c r="U1138" i="12"/>
  <c r="T1138" i="12"/>
  <c r="S1138" i="12"/>
  <c r="R1138" i="12"/>
  <c r="Q1138" i="12"/>
  <c r="P1138" i="12"/>
  <c r="O1138" i="12"/>
  <c r="N1138" i="12"/>
  <c r="X1137" i="12"/>
  <c r="U1137" i="12"/>
  <c r="T1137" i="12"/>
  <c r="S1137" i="12"/>
  <c r="R1137" i="12"/>
  <c r="Q1137" i="12"/>
  <c r="P1137" i="12"/>
  <c r="O1137" i="12"/>
  <c r="N1137" i="12"/>
  <c r="X1136" i="12"/>
  <c r="U1136" i="12"/>
  <c r="T1136" i="12"/>
  <c r="S1136" i="12"/>
  <c r="R1136" i="12"/>
  <c r="Q1136" i="12"/>
  <c r="P1136" i="12"/>
  <c r="O1136" i="12"/>
  <c r="N1136" i="12"/>
  <c r="X1135" i="12"/>
  <c r="U1135" i="12"/>
  <c r="T1135" i="12"/>
  <c r="S1135" i="12"/>
  <c r="R1135" i="12"/>
  <c r="Q1135" i="12"/>
  <c r="P1135" i="12"/>
  <c r="O1135" i="12"/>
  <c r="N1135" i="12"/>
  <c r="X1134" i="12"/>
  <c r="U1134" i="12"/>
  <c r="T1134" i="12"/>
  <c r="S1134" i="12"/>
  <c r="R1134" i="12"/>
  <c r="Q1134" i="12"/>
  <c r="P1134" i="12"/>
  <c r="O1134" i="12"/>
  <c r="N1134" i="12"/>
  <c r="X1133" i="12"/>
  <c r="U1133" i="12"/>
  <c r="T1133" i="12"/>
  <c r="S1133" i="12"/>
  <c r="R1133" i="12"/>
  <c r="Q1133" i="12"/>
  <c r="P1133" i="12"/>
  <c r="O1133" i="12"/>
  <c r="N1133" i="12"/>
  <c r="X1132" i="12"/>
  <c r="U1132" i="12"/>
  <c r="T1132" i="12"/>
  <c r="S1132" i="12"/>
  <c r="R1132" i="12"/>
  <c r="Q1132" i="12"/>
  <c r="P1132" i="12"/>
  <c r="O1132" i="12"/>
  <c r="N1132" i="12"/>
  <c r="X1131" i="12"/>
  <c r="U1131" i="12"/>
  <c r="T1131" i="12"/>
  <c r="S1131" i="12"/>
  <c r="R1131" i="12"/>
  <c r="Q1131" i="12"/>
  <c r="P1131" i="12"/>
  <c r="O1131" i="12"/>
  <c r="N1131" i="12"/>
  <c r="X1130" i="12"/>
  <c r="U1130" i="12"/>
  <c r="T1130" i="12"/>
  <c r="S1130" i="12"/>
  <c r="R1130" i="12"/>
  <c r="Q1130" i="12"/>
  <c r="P1130" i="12"/>
  <c r="O1130" i="12"/>
  <c r="N1130" i="12"/>
  <c r="X1129" i="12"/>
  <c r="U1129" i="12"/>
  <c r="T1129" i="12"/>
  <c r="S1129" i="12"/>
  <c r="R1129" i="12"/>
  <c r="Q1129" i="12"/>
  <c r="P1129" i="12"/>
  <c r="O1129" i="12"/>
  <c r="N1129" i="12"/>
  <c r="X1128" i="12"/>
  <c r="U1128" i="12"/>
  <c r="T1128" i="12"/>
  <c r="S1128" i="12"/>
  <c r="R1128" i="12"/>
  <c r="Q1128" i="12"/>
  <c r="P1128" i="12"/>
  <c r="O1128" i="12"/>
  <c r="N1128" i="12"/>
  <c r="X1127" i="12"/>
  <c r="U1127" i="12"/>
  <c r="T1127" i="12"/>
  <c r="S1127" i="12"/>
  <c r="R1127" i="12"/>
  <c r="Q1127" i="12"/>
  <c r="P1127" i="12"/>
  <c r="O1127" i="12"/>
  <c r="N1127" i="12"/>
  <c r="X1126" i="12"/>
  <c r="U1126" i="12"/>
  <c r="T1126" i="12"/>
  <c r="S1126" i="12"/>
  <c r="R1126" i="12"/>
  <c r="Q1126" i="12"/>
  <c r="P1126" i="12"/>
  <c r="O1126" i="12"/>
  <c r="N1126" i="12"/>
  <c r="X1125" i="12"/>
  <c r="U1125" i="12"/>
  <c r="T1125" i="12"/>
  <c r="S1125" i="12"/>
  <c r="R1125" i="12"/>
  <c r="Q1125" i="12"/>
  <c r="P1125" i="12"/>
  <c r="O1125" i="12"/>
  <c r="N1125" i="12"/>
  <c r="X1124" i="12"/>
  <c r="U1124" i="12"/>
  <c r="T1124" i="12"/>
  <c r="S1124" i="12"/>
  <c r="R1124" i="12"/>
  <c r="Q1124" i="12"/>
  <c r="P1124" i="12"/>
  <c r="O1124" i="12"/>
  <c r="N1124" i="12"/>
  <c r="X1123" i="12"/>
  <c r="U1123" i="12"/>
  <c r="T1123" i="12"/>
  <c r="S1123" i="12"/>
  <c r="R1123" i="12"/>
  <c r="Q1123" i="12"/>
  <c r="P1123" i="12"/>
  <c r="O1123" i="12"/>
  <c r="N1123" i="12"/>
  <c r="X1122" i="12"/>
  <c r="U1122" i="12"/>
  <c r="T1122" i="12"/>
  <c r="S1122" i="12"/>
  <c r="R1122" i="12"/>
  <c r="Q1122" i="12"/>
  <c r="P1122" i="12"/>
  <c r="O1122" i="12"/>
  <c r="N1122" i="12"/>
  <c r="X1121" i="12"/>
  <c r="U1121" i="12"/>
  <c r="T1121" i="12"/>
  <c r="S1121" i="12"/>
  <c r="R1121" i="12"/>
  <c r="Q1121" i="12"/>
  <c r="P1121" i="12"/>
  <c r="O1121" i="12"/>
  <c r="N1121" i="12"/>
  <c r="X1120" i="12"/>
  <c r="U1120" i="12"/>
  <c r="T1120" i="12"/>
  <c r="S1120" i="12"/>
  <c r="R1120" i="12"/>
  <c r="Q1120" i="12"/>
  <c r="P1120" i="12"/>
  <c r="O1120" i="12"/>
  <c r="N1120" i="12"/>
  <c r="X1119" i="12"/>
  <c r="U1119" i="12"/>
  <c r="T1119" i="12"/>
  <c r="S1119" i="12"/>
  <c r="R1119" i="12"/>
  <c r="Q1119" i="12"/>
  <c r="P1119" i="12"/>
  <c r="O1119" i="12"/>
  <c r="N1119" i="12"/>
  <c r="X1118" i="12"/>
  <c r="U1118" i="12"/>
  <c r="T1118" i="12"/>
  <c r="S1118" i="12"/>
  <c r="R1118" i="12"/>
  <c r="Q1118" i="12"/>
  <c r="P1118" i="12"/>
  <c r="O1118" i="12"/>
  <c r="N1118" i="12"/>
  <c r="X1117" i="12"/>
  <c r="U1117" i="12"/>
  <c r="T1117" i="12"/>
  <c r="S1117" i="12"/>
  <c r="R1117" i="12"/>
  <c r="Q1117" i="12"/>
  <c r="P1117" i="12"/>
  <c r="O1117" i="12"/>
  <c r="N1117" i="12"/>
  <c r="X1116" i="12"/>
  <c r="U1116" i="12"/>
  <c r="T1116" i="12"/>
  <c r="S1116" i="12"/>
  <c r="R1116" i="12"/>
  <c r="Q1116" i="12"/>
  <c r="P1116" i="12"/>
  <c r="O1116" i="12"/>
  <c r="N1116" i="12"/>
  <c r="X1115" i="12"/>
  <c r="U1115" i="12"/>
  <c r="T1115" i="12"/>
  <c r="S1115" i="12"/>
  <c r="R1115" i="12"/>
  <c r="Q1115" i="12"/>
  <c r="P1115" i="12"/>
  <c r="O1115" i="12"/>
  <c r="N1115" i="12"/>
  <c r="X1114" i="12"/>
  <c r="U1114" i="12"/>
  <c r="T1114" i="12"/>
  <c r="S1114" i="12"/>
  <c r="R1114" i="12"/>
  <c r="Q1114" i="12"/>
  <c r="P1114" i="12"/>
  <c r="O1114" i="12"/>
  <c r="N1114" i="12"/>
  <c r="X1113" i="12"/>
  <c r="U1113" i="12"/>
  <c r="T1113" i="12"/>
  <c r="S1113" i="12"/>
  <c r="R1113" i="12"/>
  <c r="Q1113" i="12"/>
  <c r="P1113" i="12"/>
  <c r="O1113" i="12"/>
  <c r="N1113" i="12"/>
  <c r="X1112" i="12"/>
  <c r="U1112" i="12"/>
  <c r="T1112" i="12"/>
  <c r="S1112" i="12"/>
  <c r="R1112" i="12"/>
  <c r="Q1112" i="12"/>
  <c r="P1112" i="12"/>
  <c r="O1112" i="12"/>
  <c r="N1112" i="12"/>
  <c r="X1111" i="12"/>
  <c r="U1111" i="12"/>
  <c r="T1111" i="12"/>
  <c r="S1111" i="12"/>
  <c r="R1111" i="12"/>
  <c r="Q1111" i="12"/>
  <c r="P1111" i="12"/>
  <c r="O1111" i="12"/>
  <c r="N1111" i="12"/>
  <c r="X1110" i="12"/>
  <c r="U1110" i="12"/>
  <c r="T1110" i="12"/>
  <c r="S1110" i="12"/>
  <c r="R1110" i="12"/>
  <c r="Q1110" i="12"/>
  <c r="P1110" i="12"/>
  <c r="O1110" i="12"/>
  <c r="N1110" i="12"/>
  <c r="X1109" i="12"/>
  <c r="U1109" i="12"/>
  <c r="T1109" i="12"/>
  <c r="S1109" i="12"/>
  <c r="R1109" i="12"/>
  <c r="Q1109" i="12"/>
  <c r="P1109" i="12"/>
  <c r="O1109" i="12"/>
  <c r="N1109" i="12"/>
  <c r="X1108" i="12"/>
  <c r="U1108" i="12"/>
  <c r="T1108" i="12"/>
  <c r="S1108" i="12"/>
  <c r="R1108" i="12"/>
  <c r="Q1108" i="12"/>
  <c r="P1108" i="12"/>
  <c r="O1108" i="12"/>
  <c r="N1108" i="12"/>
  <c r="X1107" i="12"/>
  <c r="U1107" i="12"/>
  <c r="T1107" i="12"/>
  <c r="S1107" i="12"/>
  <c r="R1107" i="12"/>
  <c r="Q1107" i="12"/>
  <c r="P1107" i="12"/>
  <c r="O1107" i="12"/>
  <c r="N1107" i="12"/>
  <c r="X1106" i="12"/>
  <c r="U1106" i="12"/>
  <c r="T1106" i="12"/>
  <c r="S1106" i="12"/>
  <c r="R1106" i="12"/>
  <c r="Q1106" i="12"/>
  <c r="P1106" i="12"/>
  <c r="O1106" i="12"/>
  <c r="N1106" i="12"/>
  <c r="X1105" i="12"/>
  <c r="U1105" i="12"/>
  <c r="T1105" i="12"/>
  <c r="S1105" i="12"/>
  <c r="R1105" i="12"/>
  <c r="Q1105" i="12"/>
  <c r="P1105" i="12"/>
  <c r="O1105" i="12"/>
  <c r="N1105" i="12"/>
  <c r="X1104" i="12"/>
  <c r="U1104" i="12"/>
  <c r="T1104" i="12"/>
  <c r="S1104" i="12"/>
  <c r="R1104" i="12"/>
  <c r="Q1104" i="12"/>
  <c r="P1104" i="12"/>
  <c r="O1104" i="12"/>
  <c r="N1104" i="12"/>
  <c r="X1103" i="12"/>
  <c r="U1103" i="12"/>
  <c r="T1103" i="12"/>
  <c r="S1103" i="12"/>
  <c r="R1103" i="12"/>
  <c r="Q1103" i="12"/>
  <c r="P1103" i="12"/>
  <c r="O1103" i="12"/>
  <c r="N1103" i="12"/>
  <c r="X1102" i="12"/>
  <c r="U1102" i="12"/>
  <c r="T1102" i="12"/>
  <c r="S1102" i="12"/>
  <c r="R1102" i="12"/>
  <c r="Q1102" i="12"/>
  <c r="P1102" i="12"/>
  <c r="O1102" i="12"/>
  <c r="N1102" i="12"/>
  <c r="X1101" i="12"/>
  <c r="U1101" i="12"/>
  <c r="T1101" i="12"/>
  <c r="S1101" i="12"/>
  <c r="R1101" i="12"/>
  <c r="Q1101" i="12"/>
  <c r="P1101" i="12"/>
  <c r="O1101" i="12"/>
  <c r="N1101" i="12"/>
  <c r="X1100" i="12"/>
  <c r="U1100" i="12"/>
  <c r="T1100" i="12"/>
  <c r="S1100" i="12"/>
  <c r="R1100" i="12"/>
  <c r="Q1100" i="12"/>
  <c r="P1100" i="12"/>
  <c r="O1100" i="12"/>
  <c r="N1100" i="12"/>
  <c r="X1099" i="12"/>
  <c r="U1099" i="12"/>
  <c r="T1099" i="12"/>
  <c r="S1099" i="12"/>
  <c r="R1099" i="12"/>
  <c r="Q1099" i="12"/>
  <c r="P1099" i="12"/>
  <c r="O1099" i="12"/>
  <c r="N1099" i="12"/>
  <c r="X1098" i="12"/>
  <c r="U1098" i="12"/>
  <c r="T1098" i="12"/>
  <c r="S1098" i="12"/>
  <c r="R1098" i="12"/>
  <c r="Q1098" i="12"/>
  <c r="P1098" i="12"/>
  <c r="O1098" i="12"/>
  <c r="N1098" i="12"/>
  <c r="X1097" i="12"/>
  <c r="U1097" i="12"/>
  <c r="T1097" i="12"/>
  <c r="S1097" i="12"/>
  <c r="R1097" i="12"/>
  <c r="Q1097" i="12"/>
  <c r="P1097" i="12"/>
  <c r="O1097" i="12"/>
  <c r="N1097" i="12"/>
  <c r="X1096" i="12"/>
  <c r="U1096" i="12"/>
  <c r="T1096" i="12"/>
  <c r="S1096" i="12"/>
  <c r="R1096" i="12"/>
  <c r="Q1096" i="12"/>
  <c r="P1096" i="12"/>
  <c r="O1096" i="12"/>
  <c r="N1096" i="12"/>
  <c r="X1095" i="12"/>
  <c r="U1095" i="12"/>
  <c r="T1095" i="12"/>
  <c r="S1095" i="12"/>
  <c r="R1095" i="12"/>
  <c r="Q1095" i="12"/>
  <c r="P1095" i="12"/>
  <c r="O1095" i="12"/>
  <c r="N1095" i="12"/>
  <c r="X1094" i="12"/>
  <c r="U1094" i="12"/>
  <c r="T1094" i="12"/>
  <c r="S1094" i="12"/>
  <c r="R1094" i="12"/>
  <c r="Q1094" i="12"/>
  <c r="P1094" i="12"/>
  <c r="O1094" i="12"/>
  <c r="N1094" i="12"/>
  <c r="X1093" i="12"/>
  <c r="U1093" i="12"/>
  <c r="T1093" i="12"/>
  <c r="S1093" i="12"/>
  <c r="R1093" i="12"/>
  <c r="Q1093" i="12"/>
  <c r="P1093" i="12"/>
  <c r="O1093" i="12"/>
  <c r="N1093" i="12"/>
  <c r="X1092" i="12"/>
  <c r="U1092" i="12"/>
  <c r="T1092" i="12"/>
  <c r="S1092" i="12"/>
  <c r="R1092" i="12"/>
  <c r="Q1092" i="12"/>
  <c r="P1092" i="12"/>
  <c r="O1092" i="12"/>
  <c r="N1092" i="12"/>
  <c r="X1091" i="12"/>
  <c r="U1091" i="12"/>
  <c r="T1091" i="12"/>
  <c r="S1091" i="12"/>
  <c r="R1091" i="12"/>
  <c r="Q1091" i="12"/>
  <c r="P1091" i="12"/>
  <c r="O1091" i="12"/>
  <c r="N1091" i="12"/>
  <c r="X1090" i="12"/>
  <c r="U1090" i="12"/>
  <c r="T1090" i="12"/>
  <c r="S1090" i="12"/>
  <c r="R1090" i="12"/>
  <c r="Q1090" i="12"/>
  <c r="P1090" i="12"/>
  <c r="O1090" i="12"/>
  <c r="N1090" i="12"/>
  <c r="X1089" i="12"/>
  <c r="U1089" i="12"/>
  <c r="T1089" i="12"/>
  <c r="S1089" i="12"/>
  <c r="R1089" i="12"/>
  <c r="Q1089" i="12"/>
  <c r="P1089" i="12"/>
  <c r="O1089" i="12"/>
  <c r="N1089" i="12"/>
  <c r="X1088" i="12"/>
  <c r="U1088" i="12"/>
  <c r="T1088" i="12"/>
  <c r="S1088" i="12"/>
  <c r="R1088" i="12"/>
  <c r="Q1088" i="12"/>
  <c r="P1088" i="12"/>
  <c r="O1088" i="12"/>
  <c r="N1088" i="12"/>
  <c r="X1087" i="12"/>
  <c r="U1087" i="12"/>
  <c r="T1087" i="12"/>
  <c r="S1087" i="12"/>
  <c r="R1087" i="12"/>
  <c r="Q1087" i="12"/>
  <c r="P1087" i="12"/>
  <c r="O1087" i="12"/>
  <c r="N1087" i="12"/>
  <c r="X1086" i="12"/>
  <c r="U1086" i="12"/>
  <c r="T1086" i="12"/>
  <c r="S1086" i="12"/>
  <c r="R1086" i="12"/>
  <c r="Q1086" i="12"/>
  <c r="P1086" i="12"/>
  <c r="O1086" i="12"/>
  <c r="N1086" i="12"/>
  <c r="X1085" i="12"/>
  <c r="U1085" i="12"/>
  <c r="T1085" i="12"/>
  <c r="S1085" i="12"/>
  <c r="R1085" i="12"/>
  <c r="Q1085" i="12"/>
  <c r="P1085" i="12"/>
  <c r="O1085" i="12"/>
  <c r="N1085" i="12"/>
  <c r="X1084" i="12"/>
  <c r="U1084" i="12"/>
  <c r="T1084" i="12"/>
  <c r="S1084" i="12"/>
  <c r="R1084" i="12"/>
  <c r="Q1084" i="12"/>
  <c r="P1084" i="12"/>
  <c r="O1084" i="12"/>
  <c r="N1084" i="12"/>
  <c r="X1083" i="12"/>
  <c r="U1083" i="12"/>
  <c r="T1083" i="12"/>
  <c r="S1083" i="12"/>
  <c r="R1083" i="12"/>
  <c r="Q1083" i="12"/>
  <c r="P1083" i="12"/>
  <c r="O1083" i="12"/>
  <c r="N1083" i="12"/>
  <c r="X1082" i="12"/>
  <c r="U1082" i="12"/>
  <c r="T1082" i="12"/>
  <c r="S1082" i="12"/>
  <c r="R1082" i="12"/>
  <c r="Q1082" i="12"/>
  <c r="P1082" i="12"/>
  <c r="O1082" i="12"/>
  <c r="N1082" i="12"/>
  <c r="X1081" i="12"/>
  <c r="U1081" i="12"/>
  <c r="T1081" i="12"/>
  <c r="S1081" i="12"/>
  <c r="R1081" i="12"/>
  <c r="Q1081" i="12"/>
  <c r="P1081" i="12"/>
  <c r="O1081" i="12"/>
  <c r="N1081" i="12"/>
  <c r="X1080" i="12"/>
  <c r="U1080" i="12"/>
  <c r="T1080" i="12"/>
  <c r="S1080" i="12"/>
  <c r="R1080" i="12"/>
  <c r="Q1080" i="12"/>
  <c r="P1080" i="12"/>
  <c r="O1080" i="12"/>
  <c r="N1080" i="12"/>
  <c r="X1079" i="12"/>
  <c r="U1079" i="12"/>
  <c r="T1079" i="12"/>
  <c r="S1079" i="12"/>
  <c r="R1079" i="12"/>
  <c r="Q1079" i="12"/>
  <c r="P1079" i="12"/>
  <c r="O1079" i="12"/>
  <c r="N1079" i="12"/>
  <c r="X1078" i="12"/>
  <c r="U1078" i="12"/>
  <c r="T1078" i="12"/>
  <c r="S1078" i="12"/>
  <c r="R1078" i="12"/>
  <c r="Q1078" i="12"/>
  <c r="P1078" i="12"/>
  <c r="O1078" i="12"/>
  <c r="N1078" i="12"/>
  <c r="X1077" i="12"/>
  <c r="U1077" i="12"/>
  <c r="T1077" i="12"/>
  <c r="S1077" i="12"/>
  <c r="R1077" i="12"/>
  <c r="Q1077" i="12"/>
  <c r="P1077" i="12"/>
  <c r="O1077" i="12"/>
  <c r="N1077" i="12"/>
  <c r="X1076" i="12"/>
  <c r="U1076" i="12"/>
  <c r="T1076" i="12"/>
  <c r="S1076" i="12"/>
  <c r="R1076" i="12"/>
  <c r="Q1076" i="12"/>
  <c r="P1076" i="12"/>
  <c r="O1076" i="12"/>
  <c r="N1076" i="12"/>
  <c r="X1075" i="12"/>
  <c r="U1075" i="12"/>
  <c r="T1075" i="12"/>
  <c r="S1075" i="12"/>
  <c r="R1075" i="12"/>
  <c r="Q1075" i="12"/>
  <c r="P1075" i="12"/>
  <c r="O1075" i="12"/>
  <c r="N1075" i="12"/>
  <c r="X1074" i="12"/>
  <c r="U1074" i="12"/>
  <c r="T1074" i="12"/>
  <c r="S1074" i="12"/>
  <c r="R1074" i="12"/>
  <c r="Q1074" i="12"/>
  <c r="P1074" i="12"/>
  <c r="O1074" i="12"/>
  <c r="N1074" i="12"/>
  <c r="X1073" i="12"/>
  <c r="U1073" i="12"/>
  <c r="T1073" i="12"/>
  <c r="S1073" i="12"/>
  <c r="R1073" i="12"/>
  <c r="Q1073" i="12"/>
  <c r="P1073" i="12"/>
  <c r="O1073" i="12"/>
  <c r="N1073" i="12"/>
  <c r="X1072" i="12"/>
  <c r="U1072" i="12"/>
  <c r="T1072" i="12"/>
  <c r="S1072" i="12"/>
  <c r="R1072" i="12"/>
  <c r="Q1072" i="12"/>
  <c r="P1072" i="12"/>
  <c r="O1072" i="12"/>
  <c r="N1072" i="12"/>
  <c r="X1071" i="12"/>
  <c r="U1071" i="12"/>
  <c r="T1071" i="12"/>
  <c r="S1071" i="12"/>
  <c r="R1071" i="12"/>
  <c r="Q1071" i="12"/>
  <c r="P1071" i="12"/>
  <c r="O1071" i="12"/>
  <c r="N1071" i="12"/>
  <c r="X1070" i="12"/>
  <c r="U1070" i="12"/>
  <c r="T1070" i="12"/>
  <c r="S1070" i="12"/>
  <c r="R1070" i="12"/>
  <c r="Q1070" i="12"/>
  <c r="P1070" i="12"/>
  <c r="O1070" i="12"/>
  <c r="N1070" i="12"/>
  <c r="X1069" i="12"/>
  <c r="U1069" i="12"/>
  <c r="T1069" i="12"/>
  <c r="S1069" i="12"/>
  <c r="R1069" i="12"/>
  <c r="Q1069" i="12"/>
  <c r="P1069" i="12"/>
  <c r="O1069" i="12"/>
  <c r="N1069" i="12"/>
  <c r="X1068" i="12"/>
  <c r="U1068" i="12"/>
  <c r="T1068" i="12"/>
  <c r="S1068" i="12"/>
  <c r="R1068" i="12"/>
  <c r="Q1068" i="12"/>
  <c r="P1068" i="12"/>
  <c r="O1068" i="12"/>
  <c r="N1068" i="12"/>
  <c r="X1067" i="12"/>
  <c r="U1067" i="12"/>
  <c r="T1067" i="12"/>
  <c r="S1067" i="12"/>
  <c r="R1067" i="12"/>
  <c r="Q1067" i="12"/>
  <c r="P1067" i="12"/>
  <c r="O1067" i="12"/>
  <c r="N1067" i="12"/>
  <c r="X1066" i="12"/>
  <c r="U1066" i="12"/>
  <c r="T1066" i="12"/>
  <c r="S1066" i="12"/>
  <c r="R1066" i="12"/>
  <c r="Q1066" i="12"/>
  <c r="P1066" i="12"/>
  <c r="O1066" i="12"/>
  <c r="N1066" i="12"/>
  <c r="X1065" i="12"/>
  <c r="U1065" i="12"/>
  <c r="T1065" i="12"/>
  <c r="S1065" i="12"/>
  <c r="R1065" i="12"/>
  <c r="Q1065" i="12"/>
  <c r="P1065" i="12"/>
  <c r="O1065" i="12"/>
  <c r="N1065" i="12"/>
  <c r="X1064" i="12"/>
  <c r="U1064" i="12"/>
  <c r="T1064" i="12"/>
  <c r="S1064" i="12"/>
  <c r="R1064" i="12"/>
  <c r="Q1064" i="12"/>
  <c r="P1064" i="12"/>
  <c r="O1064" i="12"/>
  <c r="N1064" i="12"/>
  <c r="X1063" i="12"/>
  <c r="U1063" i="12"/>
  <c r="T1063" i="12"/>
  <c r="S1063" i="12"/>
  <c r="R1063" i="12"/>
  <c r="Q1063" i="12"/>
  <c r="P1063" i="12"/>
  <c r="O1063" i="12"/>
  <c r="N1063" i="12"/>
  <c r="X1062" i="12"/>
  <c r="U1062" i="12"/>
  <c r="T1062" i="12"/>
  <c r="S1062" i="12"/>
  <c r="R1062" i="12"/>
  <c r="Q1062" i="12"/>
  <c r="P1062" i="12"/>
  <c r="O1062" i="12"/>
  <c r="N1062" i="12"/>
  <c r="X1061" i="12"/>
  <c r="U1061" i="12"/>
  <c r="T1061" i="12"/>
  <c r="S1061" i="12"/>
  <c r="R1061" i="12"/>
  <c r="Q1061" i="12"/>
  <c r="P1061" i="12"/>
  <c r="O1061" i="12"/>
  <c r="N1061" i="12"/>
  <c r="X1060" i="12"/>
  <c r="U1060" i="12"/>
  <c r="T1060" i="12"/>
  <c r="S1060" i="12"/>
  <c r="R1060" i="12"/>
  <c r="Q1060" i="12"/>
  <c r="P1060" i="12"/>
  <c r="O1060" i="12"/>
  <c r="N1060" i="12"/>
  <c r="X1059" i="12"/>
  <c r="U1059" i="12"/>
  <c r="T1059" i="12"/>
  <c r="S1059" i="12"/>
  <c r="R1059" i="12"/>
  <c r="Q1059" i="12"/>
  <c r="P1059" i="12"/>
  <c r="O1059" i="12"/>
  <c r="N1059" i="12"/>
  <c r="X1058" i="12"/>
  <c r="U1058" i="12"/>
  <c r="T1058" i="12"/>
  <c r="S1058" i="12"/>
  <c r="R1058" i="12"/>
  <c r="Q1058" i="12"/>
  <c r="P1058" i="12"/>
  <c r="O1058" i="12"/>
  <c r="N1058" i="12"/>
  <c r="X1057" i="12"/>
  <c r="U1057" i="12"/>
  <c r="T1057" i="12"/>
  <c r="S1057" i="12"/>
  <c r="R1057" i="12"/>
  <c r="Q1057" i="12"/>
  <c r="P1057" i="12"/>
  <c r="O1057" i="12"/>
  <c r="N1057" i="12"/>
  <c r="X1056" i="12"/>
  <c r="U1056" i="12"/>
  <c r="T1056" i="12"/>
  <c r="S1056" i="12"/>
  <c r="R1056" i="12"/>
  <c r="Q1056" i="12"/>
  <c r="P1056" i="12"/>
  <c r="O1056" i="12"/>
  <c r="N1056" i="12"/>
  <c r="X1055" i="12"/>
  <c r="U1055" i="12"/>
  <c r="T1055" i="12"/>
  <c r="S1055" i="12"/>
  <c r="R1055" i="12"/>
  <c r="Q1055" i="12"/>
  <c r="P1055" i="12"/>
  <c r="O1055" i="12"/>
  <c r="N1055" i="12"/>
  <c r="X1054" i="12"/>
  <c r="U1054" i="12"/>
  <c r="T1054" i="12"/>
  <c r="S1054" i="12"/>
  <c r="R1054" i="12"/>
  <c r="Q1054" i="12"/>
  <c r="P1054" i="12"/>
  <c r="O1054" i="12"/>
  <c r="N1054" i="12"/>
  <c r="X1053" i="12"/>
  <c r="U1053" i="12"/>
  <c r="T1053" i="12"/>
  <c r="S1053" i="12"/>
  <c r="R1053" i="12"/>
  <c r="Q1053" i="12"/>
  <c r="P1053" i="12"/>
  <c r="O1053" i="12"/>
  <c r="N1053" i="12"/>
  <c r="X1052" i="12"/>
  <c r="U1052" i="12"/>
  <c r="T1052" i="12"/>
  <c r="S1052" i="12"/>
  <c r="R1052" i="12"/>
  <c r="Q1052" i="12"/>
  <c r="P1052" i="12"/>
  <c r="O1052" i="12"/>
  <c r="N1052" i="12"/>
  <c r="X1051" i="12"/>
  <c r="U1051" i="12"/>
  <c r="T1051" i="12"/>
  <c r="S1051" i="12"/>
  <c r="R1051" i="12"/>
  <c r="Q1051" i="12"/>
  <c r="P1051" i="12"/>
  <c r="O1051" i="12"/>
  <c r="N1051" i="12"/>
  <c r="X1050" i="12"/>
  <c r="U1050" i="12"/>
  <c r="T1050" i="12"/>
  <c r="S1050" i="12"/>
  <c r="R1050" i="12"/>
  <c r="Q1050" i="12"/>
  <c r="P1050" i="12"/>
  <c r="O1050" i="12"/>
  <c r="N1050" i="12"/>
  <c r="X1049" i="12"/>
  <c r="U1049" i="12"/>
  <c r="T1049" i="12"/>
  <c r="S1049" i="12"/>
  <c r="R1049" i="12"/>
  <c r="Q1049" i="12"/>
  <c r="P1049" i="12"/>
  <c r="O1049" i="12"/>
  <c r="N1049" i="12"/>
  <c r="X1048" i="12"/>
  <c r="U1048" i="12"/>
  <c r="T1048" i="12"/>
  <c r="S1048" i="12"/>
  <c r="R1048" i="12"/>
  <c r="Q1048" i="12"/>
  <c r="P1048" i="12"/>
  <c r="O1048" i="12"/>
  <c r="N1048" i="12"/>
  <c r="X1047" i="12"/>
  <c r="U1047" i="12"/>
  <c r="T1047" i="12"/>
  <c r="S1047" i="12"/>
  <c r="R1047" i="12"/>
  <c r="Q1047" i="12"/>
  <c r="P1047" i="12"/>
  <c r="O1047" i="12"/>
  <c r="N1047" i="12"/>
  <c r="X1046" i="12"/>
  <c r="U1046" i="12"/>
  <c r="T1046" i="12"/>
  <c r="S1046" i="12"/>
  <c r="R1046" i="12"/>
  <c r="Q1046" i="12"/>
  <c r="P1046" i="12"/>
  <c r="O1046" i="12"/>
  <c r="N1046" i="12"/>
  <c r="X1045" i="12"/>
  <c r="U1045" i="12"/>
  <c r="T1045" i="12"/>
  <c r="S1045" i="12"/>
  <c r="R1045" i="12"/>
  <c r="Q1045" i="12"/>
  <c r="P1045" i="12"/>
  <c r="O1045" i="12"/>
  <c r="N1045" i="12"/>
  <c r="X1044" i="12"/>
  <c r="U1044" i="12"/>
  <c r="T1044" i="12"/>
  <c r="S1044" i="12"/>
  <c r="R1044" i="12"/>
  <c r="Q1044" i="12"/>
  <c r="P1044" i="12"/>
  <c r="O1044" i="12"/>
  <c r="N1044" i="12"/>
  <c r="X1043" i="12"/>
  <c r="U1043" i="12"/>
  <c r="T1043" i="12"/>
  <c r="S1043" i="12"/>
  <c r="R1043" i="12"/>
  <c r="Q1043" i="12"/>
  <c r="P1043" i="12"/>
  <c r="O1043" i="12"/>
  <c r="N1043" i="12"/>
  <c r="X1042" i="12"/>
  <c r="U1042" i="12"/>
  <c r="T1042" i="12"/>
  <c r="S1042" i="12"/>
  <c r="R1042" i="12"/>
  <c r="Q1042" i="12"/>
  <c r="P1042" i="12"/>
  <c r="O1042" i="12"/>
  <c r="N1042" i="12"/>
  <c r="X1041" i="12"/>
  <c r="U1041" i="12"/>
  <c r="T1041" i="12"/>
  <c r="S1041" i="12"/>
  <c r="R1041" i="12"/>
  <c r="Q1041" i="12"/>
  <c r="P1041" i="12"/>
  <c r="O1041" i="12"/>
  <c r="N1041" i="12"/>
  <c r="X1040" i="12"/>
  <c r="U1040" i="12"/>
  <c r="T1040" i="12"/>
  <c r="S1040" i="12"/>
  <c r="R1040" i="12"/>
  <c r="Q1040" i="12"/>
  <c r="P1040" i="12"/>
  <c r="O1040" i="12"/>
  <c r="N1040" i="12"/>
  <c r="X1039" i="12"/>
  <c r="U1039" i="12"/>
  <c r="T1039" i="12"/>
  <c r="S1039" i="12"/>
  <c r="R1039" i="12"/>
  <c r="Q1039" i="12"/>
  <c r="P1039" i="12"/>
  <c r="O1039" i="12"/>
  <c r="N1039" i="12"/>
  <c r="X1038" i="12"/>
  <c r="U1038" i="12"/>
  <c r="T1038" i="12"/>
  <c r="S1038" i="12"/>
  <c r="R1038" i="12"/>
  <c r="Q1038" i="12"/>
  <c r="P1038" i="12"/>
  <c r="O1038" i="12"/>
  <c r="N1038" i="12"/>
  <c r="X1037" i="12"/>
  <c r="U1037" i="12"/>
  <c r="T1037" i="12"/>
  <c r="S1037" i="12"/>
  <c r="R1037" i="12"/>
  <c r="Q1037" i="12"/>
  <c r="P1037" i="12"/>
  <c r="O1037" i="12"/>
  <c r="N1037" i="12"/>
  <c r="X1036" i="12"/>
  <c r="U1036" i="12"/>
  <c r="T1036" i="12"/>
  <c r="S1036" i="12"/>
  <c r="R1036" i="12"/>
  <c r="Q1036" i="12"/>
  <c r="P1036" i="12"/>
  <c r="O1036" i="12"/>
  <c r="N1036" i="12"/>
  <c r="X1035" i="12"/>
  <c r="U1035" i="12"/>
  <c r="T1035" i="12"/>
  <c r="S1035" i="12"/>
  <c r="R1035" i="12"/>
  <c r="Q1035" i="12"/>
  <c r="P1035" i="12"/>
  <c r="O1035" i="12"/>
  <c r="N1035" i="12"/>
  <c r="X1034" i="12"/>
  <c r="U1034" i="12"/>
  <c r="T1034" i="12"/>
  <c r="S1034" i="12"/>
  <c r="R1034" i="12"/>
  <c r="Q1034" i="12"/>
  <c r="P1034" i="12"/>
  <c r="O1034" i="12"/>
  <c r="N1034" i="12"/>
  <c r="X1033" i="12"/>
  <c r="U1033" i="12"/>
  <c r="T1033" i="12"/>
  <c r="S1033" i="12"/>
  <c r="R1033" i="12"/>
  <c r="Q1033" i="12"/>
  <c r="P1033" i="12"/>
  <c r="O1033" i="12"/>
  <c r="N1033" i="12"/>
  <c r="X1032" i="12"/>
  <c r="U1032" i="12"/>
  <c r="T1032" i="12"/>
  <c r="S1032" i="12"/>
  <c r="R1032" i="12"/>
  <c r="Q1032" i="12"/>
  <c r="P1032" i="12"/>
  <c r="O1032" i="12"/>
  <c r="N1032" i="12"/>
  <c r="X1031" i="12"/>
  <c r="U1031" i="12"/>
  <c r="T1031" i="12"/>
  <c r="S1031" i="12"/>
  <c r="R1031" i="12"/>
  <c r="Q1031" i="12"/>
  <c r="P1031" i="12"/>
  <c r="O1031" i="12"/>
  <c r="N1031" i="12"/>
  <c r="X1030" i="12"/>
  <c r="U1030" i="12"/>
  <c r="T1030" i="12"/>
  <c r="S1030" i="12"/>
  <c r="R1030" i="12"/>
  <c r="Q1030" i="12"/>
  <c r="P1030" i="12"/>
  <c r="O1030" i="12"/>
  <c r="N1030" i="12"/>
  <c r="X1029" i="12"/>
  <c r="U1029" i="12"/>
  <c r="T1029" i="12"/>
  <c r="S1029" i="12"/>
  <c r="R1029" i="12"/>
  <c r="Q1029" i="12"/>
  <c r="P1029" i="12"/>
  <c r="O1029" i="12"/>
  <c r="N1029" i="12"/>
  <c r="X1028" i="12"/>
  <c r="U1028" i="12"/>
  <c r="T1028" i="12"/>
  <c r="S1028" i="12"/>
  <c r="R1028" i="12"/>
  <c r="Q1028" i="12"/>
  <c r="P1028" i="12"/>
  <c r="O1028" i="12"/>
  <c r="N1028" i="12"/>
  <c r="X1027" i="12"/>
  <c r="U1027" i="12"/>
  <c r="T1027" i="12"/>
  <c r="S1027" i="12"/>
  <c r="R1027" i="12"/>
  <c r="Q1027" i="12"/>
  <c r="P1027" i="12"/>
  <c r="O1027" i="12"/>
  <c r="N1027" i="12"/>
  <c r="X1026" i="12"/>
  <c r="U1026" i="12"/>
  <c r="T1026" i="12"/>
  <c r="S1026" i="12"/>
  <c r="R1026" i="12"/>
  <c r="Q1026" i="12"/>
  <c r="P1026" i="12"/>
  <c r="O1026" i="12"/>
  <c r="N1026" i="12"/>
  <c r="X1025" i="12"/>
  <c r="U1025" i="12"/>
  <c r="T1025" i="12"/>
  <c r="S1025" i="12"/>
  <c r="R1025" i="12"/>
  <c r="Q1025" i="12"/>
  <c r="P1025" i="12"/>
  <c r="O1025" i="12"/>
  <c r="N1025" i="12"/>
  <c r="X1024" i="12"/>
  <c r="U1024" i="12"/>
  <c r="T1024" i="12"/>
  <c r="S1024" i="12"/>
  <c r="R1024" i="12"/>
  <c r="Q1024" i="12"/>
  <c r="P1024" i="12"/>
  <c r="O1024" i="12"/>
  <c r="N1024" i="12"/>
  <c r="X1023" i="12"/>
  <c r="U1023" i="12"/>
  <c r="T1023" i="12"/>
  <c r="S1023" i="12"/>
  <c r="R1023" i="12"/>
  <c r="Q1023" i="12"/>
  <c r="P1023" i="12"/>
  <c r="O1023" i="12"/>
  <c r="N1023" i="12"/>
  <c r="X1022" i="12"/>
  <c r="U1022" i="12"/>
  <c r="T1022" i="12"/>
  <c r="S1022" i="12"/>
  <c r="R1022" i="12"/>
  <c r="Q1022" i="12"/>
  <c r="P1022" i="12"/>
  <c r="O1022" i="12"/>
  <c r="N1022" i="12"/>
  <c r="X1021" i="12"/>
  <c r="U1021" i="12"/>
  <c r="T1021" i="12"/>
  <c r="S1021" i="12"/>
  <c r="R1021" i="12"/>
  <c r="Q1021" i="12"/>
  <c r="P1021" i="12"/>
  <c r="O1021" i="12"/>
  <c r="N1021" i="12"/>
  <c r="X1020" i="12"/>
  <c r="U1020" i="12"/>
  <c r="T1020" i="12"/>
  <c r="S1020" i="12"/>
  <c r="R1020" i="12"/>
  <c r="Q1020" i="12"/>
  <c r="P1020" i="12"/>
  <c r="O1020" i="12"/>
  <c r="N1020" i="12"/>
  <c r="X1019" i="12"/>
  <c r="U1019" i="12"/>
  <c r="T1019" i="12"/>
  <c r="S1019" i="12"/>
  <c r="R1019" i="12"/>
  <c r="Q1019" i="12"/>
  <c r="P1019" i="12"/>
  <c r="O1019" i="12"/>
  <c r="N1019" i="12"/>
  <c r="X1018" i="12"/>
  <c r="U1018" i="12"/>
  <c r="T1018" i="12"/>
  <c r="S1018" i="12"/>
  <c r="R1018" i="12"/>
  <c r="Q1018" i="12"/>
  <c r="P1018" i="12"/>
  <c r="O1018" i="12"/>
  <c r="N1018" i="12"/>
  <c r="X1017" i="12"/>
  <c r="U1017" i="12"/>
  <c r="T1017" i="12"/>
  <c r="S1017" i="12"/>
  <c r="R1017" i="12"/>
  <c r="Q1017" i="12"/>
  <c r="P1017" i="12"/>
  <c r="O1017" i="12"/>
  <c r="N1017" i="12"/>
  <c r="X1016" i="12"/>
  <c r="U1016" i="12"/>
  <c r="T1016" i="12"/>
  <c r="S1016" i="12"/>
  <c r="R1016" i="12"/>
  <c r="Q1016" i="12"/>
  <c r="P1016" i="12"/>
  <c r="O1016" i="12"/>
  <c r="N1016" i="12"/>
  <c r="X1015" i="12"/>
  <c r="U1015" i="12"/>
  <c r="T1015" i="12"/>
  <c r="S1015" i="12"/>
  <c r="R1015" i="12"/>
  <c r="Q1015" i="12"/>
  <c r="P1015" i="12"/>
  <c r="O1015" i="12"/>
  <c r="N1015" i="12"/>
  <c r="X1014" i="12"/>
  <c r="U1014" i="12"/>
  <c r="T1014" i="12"/>
  <c r="S1014" i="12"/>
  <c r="R1014" i="12"/>
  <c r="Q1014" i="12"/>
  <c r="P1014" i="12"/>
  <c r="O1014" i="12"/>
  <c r="N1014" i="12"/>
  <c r="X1013" i="12"/>
  <c r="U1013" i="12"/>
  <c r="T1013" i="12"/>
  <c r="S1013" i="12"/>
  <c r="R1013" i="12"/>
  <c r="Q1013" i="12"/>
  <c r="P1013" i="12"/>
  <c r="O1013" i="12"/>
  <c r="N1013" i="12"/>
  <c r="X1012" i="12"/>
  <c r="U1012" i="12"/>
  <c r="T1012" i="12"/>
  <c r="S1012" i="12"/>
  <c r="R1012" i="12"/>
  <c r="Q1012" i="12"/>
  <c r="P1012" i="12"/>
  <c r="O1012" i="12"/>
  <c r="N1012" i="12"/>
  <c r="X1011" i="12"/>
  <c r="U1011" i="12"/>
  <c r="T1011" i="12"/>
  <c r="S1011" i="12"/>
  <c r="R1011" i="12"/>
  <c r="Q1011" i="12"/>
  <c r="P1011" i="12"/>
  <c r="O1011" i="12"/>
  <c r="N1011" i="12"/>
  <c r="X1010" i="12"/>
  <c r="U1010" i="12"/>
  <c r="T1010" i="12"/>
  <c r="S1010" i="12"/>
  <c r="R1010" i="12"/>
  <c r="Q1010" i="12"/>
  <c r="P1010" i="12"/>
  <c r="O1010" i="12"/>
  <c r="N1010" i="12"/>
  <c r="X1009" i="12"/>
  <c r="U1009" i="12"/>
  <c r="T1009" i="12"/>
  <c r="S1009" i="12"/>
  <c r="R1009" i="12"/>
  <c r="Q1009" i="12"/>
  <c r="P1009" i="12"/>
  <c r="O1009" i="12"/>
  <c r="N1009" i="12"/>
  <c r="X1008" i="12"/>
  <c r="U1008" i="12"/>
  <c r="T1008" i="12"/>
  <c r="S1008" i="12"/>
  <c r="R1008" i="12"/>
  <c r="Q1008" i="12"/>
  <c r="P1008" i="12"/>
  <c r="O1008" i="12"/>
  <c r="N1008" i="12"/>
  <c r="X1007" i="12"/>
  <c r="U1007" i="12"/>
  <c r="T1007" i="12"/>
  <c r="S1007" i="12"/>
  <c r="R1007" i="12"/>
  <c r="Q1007" i="12"/>
  <c r="P1007" i="12"/>
  <c r="O1007" i="12"/>
  <c r="N1007" i="12"/>
  <c r="X1006" i="12"/>
  <c r="U1006" i="12"/>
  <c r="T1006" i="12"/>
  <c r="S1006" i="12"/>
  <c r="R1006" i="12"/>
  <c r="Q1006" i="12"/>
  <c r="P1006" i="12"/>
  <c r="O1006" i="12"/>
  <c r="N1006" i="12"/>
  <c r="X1005" i="12"/>
  <c r="U1005" i="12"/>
  <c r="T1005" i="12"/>
  <c r="S1005" i="12"/>
  <c r="R1005" i="12"/>
  <c r="Q1005" i="12"/>
  <c r="P1005" i="12"/>
  <c r="O1005" i="12"/>
  <c r="N1005" i="12"/>
  <c r="X1004" i="12"/>
  <c r="U1004" i="12"/>
  <c r="T1004" i="12"/>
  <c r="S1004" i="12"/>
  <c r="R1004" i="12"/>
  <c r="Q1004" i="12"/>
  <c r="P1004" i="12"/>
  <c r="O1004" i="12"/>
  <c r="N1004" i="12"/>
  <c r="X1003" i="12"/>
  <c r="U1003" i="12"/>
  <c r="T1003" i="12"/>
  <c r="S1003" i="12"/>
  <c r="R1003" i="12"/>
  <c r="Q1003" i="12"/>
  <c r="P1003" i="12"/>
  <c r="O1003" i="12"/>
  <c r="N1003" i="12"/>
  <c r="X1002" i="12"/>
  <c r="U1002" i="12"/>
  <c r="T1002" i="12"/>
  <c r="S1002" i="12"/>
  <c r="R1002" i="12"/>
  <c r="Q1002" i="12"/>
  <c r="P1002" i="12"/>
  <c r="O1002" i="12"/>
  <c r="N1002" i="12"/>
  <c r="X1001" i="12"/>
  <c r="U1001" i="12"/>
  <c r="T1001" i="12"/>
  <c r="S1001" i="12"/>
  <c r="R1001" i="12"/>
  <c r="Q1001" i="12"/>
  <c r="P1001" i="12"/>
  <c r="O1001" i="12"/>
  <c r="N1001" i="12"/>
  <c r="X1000" i="12"/>
  <c r="U1000" i="12"/>
  <c r="T1000" i="12"/>
  <c r="S1000" i="12"/>
  <c r="R1000" i="12"/>
  <c r="Q1000" i="12"/>
  <c r="P1000" i="12"/>
  <c r="O1000" i="12"/>
  <c r="N1000" i="12"/>
  <c r="X999" i="12"/>
  <c r="U999" i="12"/>
  <c r="T999" i="12"/>
  <c r="S999" i="12"/>
  <c r="R999" i="12"/>
  <c r="Q999" i="12"/>
  <c r="P999" i="12"/>
  <c r="O999" i="12"/>
  <c r="N999" i="12"/>
  <c r="X998" i="12"/>
  <c r="U998" i="12"/>
  <c r="T998" i="12"/>
  <c r="S998" i="12"/>
  <c r="R998" i="12"/>
  <c r="Q998" i="12"/>
  <c r="P998" i="12"/>
  <c r="O998" i="12"/>
  <c r="N998" i="12"/>
  <c r="X997" i="12"/>
  <c r="U997" i="12"/>
  <c r="T997" i="12"/>
  <c r="S997" i="12"/>
  <c r="R997" i="12"/>
  <c r="Q997" i="12"/>
  <c r="P997" i="12"/>
  <c r="O997" i="12"/>
  <c r="N997" i="12"/>
  <c r="X996" i="12"/>
  <c r="U996" i="12"/>
  <c r="T996" i="12"/>
  <c r="S996" i="12"/>
  <c r="R996" i="12"/>
  <c r="Q996" i="12"/>
  <c r="P996" i="12"/>
  <c r="O996" i="12"/>
  <c r="N996" i="12"/>
  <c r="X995" i="12"/>
  <c r="U995" i="12"/>
  <c r="T995" i="12"/>
  <c r="S995" i="12"/>
  <c r="R995" i="12"/>
  <c r="Q995" i="12"/>
  <c r="P995" i="12"/>
  <c r="O995" i="12"/>
  <c r="N995" i="12"/>
  <c r="X994" i="12"/>
  <c r="U994" i="12"/>
  <c r="T994" i="12"/>
  <c r="S994" i="12"/>
  <c r="R994" i="12"/>
  <c r="Q994" i="12"/>
  <c r="P994" i="12"/>
  <c r="O994" i="12"/>
  <c r="N994" i="12"/>
  <c r="X993" i="12"/>
  <c r="U993" i="12"/>
  <c r="T993" i="12"/>
  <c r="S993" i="12"/>
  <c r="R993" i="12"/>
  <c r="Q993" i="12"/>
  <c r="P993" i="12"/>
  <c r="O993" i="12"/>
  <c r="N993" i="12"/>
  <c r="X992" i="12"/>
  <c r="U992" i="12"/>
  <c r="T992" i="12"/>
  <c r="S992" i="12"/>
  <c r="R992" i="12"/>
  <c r="Q992" i="12"/>
  <c r="P992" i="12"/>
  <c r="O992" i="12"/>
  <c r="N992" i="12"/>
  <c r="X991" i="12"/>
  <c r="U991" i="12"/>
  <c r="T991" i="12"/>
  <c r="S991" i="12"/>
  <c r="R991" i="12"/>
  <c r="Q991" i="12"/>
  <c r="P991" i="12"/>
  <c r="O991" i="12"/>
  <c r="N991" i="12"/>
  <c r="X990" i="12"/>
  <c r="U990" i="12"/>
  <c r="T990" i="12"/>
  <c r="S990" i="12"/>
  <c r="R990" i="12"/>
  <c r="Q990" i="12"/>
  <c r="P990" i="12"/>
  <c r="O990" i="12"/>
  <c r="N990" i="12"/>
  <c r="X989" i="12"/>
  <c r="U989" i="12"/>
  <c r="T989" i="12"/>
  <c r="S989" i="12"/>
  <c r="R989" i="12"/>
  <c r="Q989" i="12"/>
  <c r="P989" i="12"/>
  <c r="O989" i="12"/>
  <c r="N989" i="12"/>
  <c r="X988" i="12"/>
  <c r="U988" i="12"/>
  <c r="T988" i="12"/>
  <c r="S988" i="12"/>
  <c r="R988" i="12"/>
  <c r="Q988" i="12"/>
  <c r="P988" i="12"/>
  <c r="O988" i="12"/>
  <c r="N988" i="12"/>
  <c r="X987" i="12"/>
  <c r="U987" i="12"/>
  <c r="T987" i="12"/>
  <c r="S987" i="12"/>
  <c r="R987" i="12"/>
  <c r="Q987" i="12"/>
  <c r="P987" i="12"/>
  <c r="O987" i="12"/>
  <c r="N987" i="12"/>
  <c r="X986" i="12"/>
  <c r="U986" i="12"/>
  <c r="T986" i="12"/>
  <c r="S986" i="12"/>
  <c r="R986" i="12"/>
  <c r="Q986" i="12"/>
  <c r="P986" i="12"/>
  <c r="O986" i="12"/>
  <c r="N986" i="12"/>
  <c r="X985" i="12"/>
  <c r="U985" i="12"/>
  <c r="T985" i="12"/>
  <c r="S985" i="12"/>
  <c r="R985" i="12"/>
  <c r="Q985" i="12"/>
  <c r="P985" i="12"/>
  <c r="O985" i="12"/>
  <c r="N985" i="12"/>
  <c r="X984" i="12"/>
  <c r="U984" i="12"/>
  <c r="T984" i="12"/>
  <c r="S984" i="12"/>
  <c r="R984" i="12"/>
  <c r="Q984" i="12"/>
  <c r="P984" i="12"/>
  <c r="O984" i="12"/>
  <c r="N984" i="12"/>
  <c r="X983" i="12"/>
  <c r="U983" i="12"/>
  <c r="T983" i="12"/>
  <c r="S983" i="12"/>
  <c r="R983" i="12"/>
  <c r="Q983" i="12"/>
  <c r="P983" i="12"/>
  <c r="O983" i="12"/>
  <c r="N983" i="12"/>
  <c r="X982" i="12"/>
  <c r="U982" i="12"/>
  <c r="T982" i="12"/>
  <c r="S982" i="12"/>
  <c r="R982" i="12"/>
  <c r="Q982" i="12"/>
  <c r="P982" i="12"/>
  <c r="O982" i="12"/>
  <c r="N982" i="12"/>
  <c r="X981" i="12"/>
  <c r="U981" i="12"/>
  <c r="T981" i="12"/>
  <c r="S981" i="12"/>
  <c r="R981" i="12"/>
  <c r="Q981" i="12"/>
  <c r="P981" i="12"/>
  <c r="O981" i="12"/>
  <c r="N981" i="12"/>
  <c r="X980" i="12"/>
  <c r="U980" i="12"/>
  <c r="T980" i="12"/>
  <c r="S980" i="12"/>
  <c r="R980" i="12"/>
  <c r="Q980" i="12"/>
  <c r="P980" i="12"/>
  <c r="O980" i="12"/>
  <c r="N980" i="12"/>
  <c r="X979" i="12"/>
  <c r="U979" i="12"/>
  <c r="T979" i="12"/>
  <c r="S979" i="12"/>
  <c r="R979" i="12"/>
  <c r="Q979" i="12"/>
  <c r="P979" i="12"/>
  <c r="O979" i="12"/>
  <c r="N979" i="12"/>
  <c r="X978" i="12"/>
  <c r="U978" i="12"/>
  <c r="T978" i="12"/>
  <c r="S978" i="12"/>
  <c r="R978" i="12"/>
  <c r="Q978" i="12"/>
  <c r="P978" i="12"/>
  <c r="O978" i="12"/>
  <c r="N978" i="12"/>
  <c r="X977" i="12"/>
  <c r="U977" i="12"/>
  <c r="T977" i="12"/>
  <c r="S977" i="12"/>
  <c r="R977" i="12"/>
  <c r="Q977" i="12"/>
  <c r="P977" i="12"/>
  <c r="O977" i="12"/>
  <c r="N977" i="12"/>
  <c r="X976" i="12"/>
  <c r="U976" i="12"/>
  <c r="T976" i="12"/>
  <c r="S976" i="12"/>
  <c r="R976" i="12"/>
  <c r="Q976" i="12"/>
  <c r="P976" i="12"/>
  <c r="O976" i="12"/>
  <c r="N976" i="12"/>
  <c r="X975" i="12"/>
  <c r="U975" i="12"/>
  <c r="T975" i="12"/>
  <c r="S975" i="12"/>
  <c r="R975" i="12"/>
  <c r="Q975" i="12"/>
  <c r="P975" i="12"/>
  <c r="O975" i="12"/>
  <c r="N975" i="12"/>
  <c r="X974" i="12"/>
  <c r="U974" i="12"/>
  <c r="T974" i="12"/>
  <c r="S974" i="12"/>
  <c r="R974" i="12"/>
  <c r="Q974" i="12"/>
  <c r="P974" i="12"/>
  <c r="O974" i="12"/>
  <c r="N974" i="12"/>
  <c r="X973" i="12"/>
  <c r="U973" i="12"/>
  <c r="T973" i="12"/>
  <c r="S973" i="12"/>
  <c r="R973" i="12"/>
  <c r="Q973" i="12"/>
  <c r="P973" i="12"/>
  <c r="O973" i="12"/>
  <c r="N973" i="12"/>
  <c r="X972" i="12"/>
  <c r="U972" i="12"/>
  <c r="T972" i="12"/>
  <c r="S972" i="12"/>
  <c r="R972" i="12"/>
  <c r="Q972" i="12"/>
  <c r="P972" i="12"/>
  <c r="O972" i="12"/>
  <c r="N972" i="12"/>
  <c r="X971" i="12"/>
  <c r="U971" i="12"/>
  <c r="T971" i="12"/>
  <c r="S971" i="12"/>
  <c r="R971" i="12"/>
  <c r="Q971" i="12"/>
  <c r="P971" i="12"/>
  <c r="O971" i="12"/>
  <c r="N971" i="12"/>
  <c r="X970" i="12"/>
  <c r="U970" i="12"/>
  <c r="T970" i="12"/>
  <c r="S970" i="12"/>
  <c r="R970" i="12"/>
  <c r="Q970" i="12"/>
  <c r="P970" i="12"/>
  <c r="O970" i="12"/>
  <c r="N970" i="12"/>
  <c r="X969" i="12"/>
  <c r="U969" i="12"/>
  <c r="T969" i="12"/>
  <c r="S969" i="12"/>
  <c r="R969" i="12"/>
  <c r="Q969" i="12"/>
  <c r="P969" i="12"/>
  <c r="O969" i="12"/>
  <c r="N969" i="12"/>
  <c r="X968" i="12"/>
  <c r="U968" i="12"/>
  <c r="T968" i="12"/>
  <c r="S968" i="12"/>
  <c r="R968" i="12"/>
  <c r="Q968" i="12"/>
  <c r="P968" i="12"/>
  <c r="O968" i="12"/>
  <c r="N968" i="12"/>
  <c r="X967" i="12"/>
  <c r="U967" i="12"/>
  <c r="T967" i="12"/>
  <c r="S967" i="12"/>
  <c r="R967" i="12"/>
  <c r="Q967" i="12"/>
  <c r="P967" i="12"/>
  <c r="O967" i="12"/>
  <c r="N967" i="12"/>
  <c r="X966" i="12"/>
  <c r="U966" i="12"/>
  <c r="T966" i="12"/>
  <c r="S966" i="12"/>
  <c r="R966" i="12"/>
  <c r="Q966" i="12"/>
  <c r="P966" i="12"/>
  <c r="O966" i="12"/>
  <c r="N966" i="12"/>
  <c r="X965" i="12"/>
  <c r="U965" i="12"/>
  <c r="T965" i="12"/>
  <c r="S965" i="12"/>
  <c r="R965" i="12"/>
  <c r="Q965" i="12"/>
  <c r="P965" i="12"/>
  <c r="O965" i="12"/>
  <c r="N965" i="12"/>
  <c r="X964" i="12"/>
  <c r="U964" i="12"/>
  <c r="T964" i="12"/>
  <c r="S964" i="12"/>
  <c r="R964" i="12"/>
  <c r="Q964" i="12"/>
  <c r="P964" i="12"/>
  <c r="O964" i="12"/>
  <c r="N964" i="12"/>
  <c r="X963" i="12"/>
  <c r="U963" i="12"/>
  <c r="T963" i="12"/>
  <c r="S963" i="12"/>
  <c r="R963" i="12"/>
  <c r="Q963" i="12"/>
  <c r="P963" i="12"/>
  <c r="O963" i="12"/>
  <c r="N963" i="12"/>
  <c r="X962" i="12"/>
  <c r="U962" i="12"/>
  <c r="T962" i="12"/>
  <c r="S962" i="12"/>
  <c r="R962" i="12"/>
  <c r="Q962" i="12"/>
  <c r="P962" i="12"/>
  <c r="O962" i="12"/>
  <c r="N962" i="12"/>
  <c r="X961" i="12"/>
  <c r="U961" i="12"/>
  <c r="T961" i="12"/>
  <c r="S961" i="12"/>
  <c r="R961" i="12"/>
  <c r="Q961" i="12"/>
  <c r="P961" i="12"/>
  <c r="O961" i="12"/>
  <c r="N961" i="12"/>
  <c r="X960" i="12"/>
  <c r="U960" i="12"/>
  <c r="T960" i="12"/>
  <c r="S960" i="12"/>
  <c r="R960" i="12"/>
  <c r="Q960" i="12"/>
  <c r="P960" i="12"/>
  <c r="O960" i="12"/>
  <c r="N960" i="12"/>
  <c r="X959" i="12"/>
  <c r="U959" i="12"/>
  <c r="T959" i="12"/>
  <c r="S959" i="12"/>
  <c r="R959" i="12"/>
  <c r="Q959" i="12"/>
  <c r="P959" i="12"/>
  <c r="O959" i="12"/>
  <c r="N959" i="12"/>
  <c r="X958" i="12"/>
  <c r="U958" i="12"/>
  <c r="T958" i="12"/>
  <c r="S958" i="12"/>
  <c r="R958" i="12"/>
  <c r="Q958" i="12"/>
  <c r="P958" i="12"/>
  <c r="O958" i="12"/>
  <c r="N958" i="12"/>
  <c r="X957" i="12"/>
  <c r="U957" i="12"/>
  <c r="T957" i="12"/>
  <c r="S957" i="12"/>
  <c r="R957" i="12"/>
  <c r="Q957" i="12"/>
  <c r="P957" i="12"/>
  <c r="O957" i="12"/>
  <c r="N957" i="12"/>
  <c r="X956" i="12"/>
  <c r="U956" i="12"/>
  <c r="T956" i="12"/>
  <c r="S956" i="12"/>
  <c r="R956" i="12"/>
  <c r="Q956" i="12"/>
  <c r="P956" i="12"/>
  <c r="O956" i="12"/>
  <c r="N956" i="12"/>
  <c r="X955" i="12"/>
  <c r="U955" i="12"/>
  <c r="T955" i="12"/>
  <c r="S955" i="12"/>
  <c r="R955" i="12"/>
  <c r="Q955" i="12"/>
  <c r="P955" i="12"/>
  <c r="O955" i="12"/>
  <c r="N955" i="12"/>
  <c r="X954" i="12"/>
  <c r="U954" i="12"/>
  <c r="T954" i="12"/>
  <c r="S954" i="12"/>
  <c r="R954" i="12"/>
  <c r="Q954" i="12"/>
  <c r="P954" i="12"/>
  <c r="O954" i="12"/>
  <c r="N954" i="12"/>
  <c r="X953" i="12"/>
  <c r="U953" i="12"/>
  <c r="T953" i="12"/>
  <c r="S953" i="12"/>
  <c r="R953" i="12"/>
  <c r="Q953" i="12"/>
  <c r="P953" i="12"/>
  <c r="O953" i="12"/>
  <c r="N953" i="12"/>
  <c r="X952" i="12"/>
  <c r="U952" i="12"/>
  <c r="T952" i="12"/>
  <c r="S952" i="12"/>
  <c r="R952" i="12"/>
  <c r="Q952" i="12"/>
  <c r="P952" i="12"/>
  <c r="O952" i="12"/>
  <c r="N952" i="12"/>
  <c r="X951" i="12"/>
  <c r="U951" i="12"/>
  <c r="T951" i="12"/>
  <c r="S951" i="12"/>
  <c r="R951" i="12"/>
  <c r="Q951" i="12"/>
  <c r="P951" i="12"/>
  <c r="O951" i="12"/>
  <c r="N951" i="12"/>
  <c r="X950" i="12"/>
  <c r="U950" i="12"/>
  <c r="T950" i="12"/>
  <c r="S950" i="12"/>
  <c r="R950" i="12"/>
  <c r="Q950" i="12"/>
  <c r="P950" i="12"/>
  <c r="O950" i="12"/>
  <c r="N950" i="12"/>
  <c r="X949" i="12"/>
  <c r="U949" i="12"/>
  <c r="T949" i="12"/>
  <c r="S949" i="12"/>
  <c r="R949" i="12"/>
  <c r="Q949" i="12"/>
  <c r="P949" i="12"/>
  <c r="O949" i="12"/>
  <c r="N949" i="12"/>
  <c r="X948" i="12"/>
  <c r="U948" i="12"/>
  <c r="T948" i="12"/>
  <c r="S948" i="12"/>
  <c r="R948" i="12"/>
  <c r="Q948" i="12"/>
  <c r="P948" i="12"/>
  <c r="O948" i="12"/>
  <c r="N948" i="12"/>
  <c r="X947" i="12"/>
  <c r="U947" i="12"/>
  <c r="T947" i="12"/>
  <c r="S947" i="12"/>
  <c r="R947" i="12"/>
  <c r="Q947" i="12"/>
  <c r="P947" i="12"/>
  <c r="O947" i="12"/>
  <c r="N947" i="12"/>
  <c r="X946" i="12"/>
  <c r="U946" i="12"/>
  <c r="T946" i="12"/>
  <c r="S946" i="12"/>
  <c r="R946" i="12"/>
  <c r="Q946" i="12"/>
  <c r="P946" i="12"/>
  <c r="O946" i="12"/>
  <c r="N946" i="12"/>
  <c r="X945" i="12"/>
  <c r="U945" i="12"/>
  <c r="T945" i="12"/>
  <c r="S945" i="12"/>
  <c r="R945" i="12"/>
  <c r="Q945" i="12"/>
  <c r="P945" i="12"/>
  <c r="O945" i="12"/>
  <c r="N945" i="12"/>
  <c r="X944" i="12"/>
  <c r="U944" i="12"/>
  <c r="T944" i="12"/>
  <c r="S944" i="12"/>
  <c r="R944" i="12"/>
  <c r="Q944" i="12"/>
  <c r="P944" i="12"/>
  <c r="O944" i="12"/>
  <c r="N944" i="12"/>
  <c r="X943" i="12"/>
  <c r="U943" i="12"/>
  <c r="T943" i="12"/>
  <c r="S943" i="12"/>
  <c r="R943" i="12"/>
  <c r="Q943" i="12"/>
  <c r="P943" i="12"/>
  <c r="O943" i="12"/>
  <c r="N943" i="12"/>
  <c r="X942" i="12"/>
  <c r="U942" i="12"/>
  <c r="T942" i="12"/>
  <c r="S942" i="12"/>
  <c r="R942" i="12"/>
  <c r="Q942" i="12"/>
  <c r="P942" i="12"/>
  <c r="O942" i="12"/>
  <c r="N942" i="12"/>
  <c r="X941" i="12"/>
  <c r="U941" i="12"/>
  <c r="T941" i="12"/>
  <c r="S941" i="12"/>
  <c r="R941" i="12"/>
  <c r="Q941" i="12"/>
  <c r="P941" i="12"/>
  <c r="O941" i="12"/>
  <c r="N941" i="12"/>
  <c r="X940" i="12"/>
  <c r="U940" i="12"/>
  <c r="T940" i="12"/>
  <c r="S940" i="12"/>
  <c r="R940" i="12"/>
  <c r="Q940" i="12"/>
  <c r="P940" i="12"/>
  <c r="O940" i="12"/>
  <c r="N940" i="12"/>
  <c r="X939" i="12"/>
  <c r="U939" i="12"/>
  <c r="T939" i="12"/>
  <c r="S939" i="12"/>
  <c r="R939" i="12"/>
  <c r="Q939" i="12"/>
  <c r="P939" i="12"/>
  <c r="O939" i="12"/>
  <c r="N939" i="12"/>
  <c r="X938" i="12"/>
  <c r="U938" i="12"/>
  <c r="T938" i="12"/>
  <c r="S938" i="12"/>
  <c r="R938" i="12"/>
  <c r="Q938" i="12"/>
  <c r="P938" i="12"/>
  <c r="O938" i="12"/>
  <c r="N938" i="12"/>
  <c r="X937" i="12"/>
  <c r="U937" i="12"/>
  <c r="T937" i="12"/>
  <c r="S937" i="12"/>
  <c r="R937" i="12"/>
  <c r="Q937" i="12"/>
  <c r="P937" i="12"/>
  <c r="O937" i="12"/>
  <c r="N937" i="12"/>
  <c r="X936" i="12"/>
  <c r="U936" i="12"/>
  <c r="T936" i="12"/>
  <c r="S936" i="12"/>
  <c r="R936" i="12"/>
  <c r="Q936" i="12"/>
  <c r="P936" i="12"/>
  <c r="O936" i="12"/>
  <c r="N936" i="12"/>
  <c r="X935" i="12"/>
  <c r="U935" i="12"/>
  <c r="T935" i="12"/>
  <c r="S935" i="12"/>
  <c r="R935" i="12"/>
  <c r="Q935" i="12"/>
  <c r="P935" i="12"/>
  <c r="O935" i="12"/>
  <c r="N935" i="12"/>
  <c r="X934" i="12"/>
  <c r="U934" i="12"/>
  <c r="T934" i="12"/>
  <c r="S934" i="12"/>
  <c r="R934" i="12"/>
  <c r="Q934" i="12"/>
  <c r="P934" i="12"/>
  <c r="O934" i="12"/>
  <c r="N934" i="12"/>
  <c r="X933" i="12"/>
  <c r="U933" i="12"/>
  <c r="T933" i="12"/>
  <c r="S933" i="12"/>
  <c r="R933" i="12"/>
  <c r="Q933" i="12"/>
  <c r="P933" i="12"/>
  <c r="O933" i="12"/>
  <c r="N933" i="12"/>
  <c r="X932" i="12"/>
  <c r="U932" i="12"/>
  <c r="T932" i="12"/>
  <c r="S932" i="12"/>
  <c r="R932" i="12"/>
  <c r="Q932" i="12"/>
  <c r="P932" i="12"/>
  <c r="O932" i="12"/>
  <c r="N932" i="12"/>
  <c r="X931" i="12"/>
  <c r="U931" i="12"/>
  <c r="T931" i="12"/>
  <c r="S931" i="12"/>
  <c r="R931" i="12"/>
  <c r="Q931" i="12"/>
  <c r="P931" i="12"/>
  <c r="O931" i="12"/>
  <c r="N931" i="12"/>
  <c r="X930" i="12"/>
  <c r="U930" i="12"/>
  <c r="T930" i="12"/>
  <c r="S930" i="12"/>
  <c r="R930" i="12"/>
  <c r="Q930" i="12"/>
  <c r="P930" i="12"/>
  <c r="O930" i="12"/>
  <c r="N930" i="12"/>
  <c r="X929" i="12"/>
  <c r="U929" i="12"/>
  <c r="T929" i="12"/>
  <c r="S929" i="12"/>
  <c r="R929" i="12"/>
  <c r="Q929" i="12"/>
  <c r="P929" i="12"/>
  <c r="O929" i="12"/>
  <c r="N929" i="12"/>
  <c r="X928" i="12"/>
  <c r="U928" i="12"/>
  <c r="T928" i="12"/>
  <c r="S928" i="12"/>
  <c r="R928" i="12"/>
  <c r="Q928" i="12"/>
  <c r="P928" i="12"/>
  <c r="O928" i="12"/>
  <c r="N928" i="12"/>
  <c r="X927" i="12"/>
  <c r="U927" i="12"/>
  <c r="T927" i="12"/>
  <c r="S927" i="12"/>
  <c r="R927" i="12"/>
  <c r="Q927" i="12"/>
  <c r="P927" i="12"/>
  <c r="O927" i="12"/>
  <c r="N927" i="12"/>
  <c r="X926" i="12"/>
  <c r="U926" i="12"/>
  <c r="T926" i="12"/>
  <c r="S926" i="12"/>
  <c r="R926" i="12"/>
  <c r="Q926" i="12"/>
  <c r="P926" i="12"/>
  <c r="O926" i="12"/>
  <c r="N926" i="12"/>
  <c r="X925" i="12"/>
  <c r="U925" i="12"/>
  <c r="T925" i="12"/>
  <c r="S925" i="12"/>
  <c r="R925" i="12"/>
  <c r="Q925" i="12"/>
  <c r="P925" i="12"/>
  <c r="O925" i="12"/>
  <c r="N925" i="12"/>
  <c r="X924" i="12"/>
  <c r="U924" i="12"/>
  <c r="T924" i="12"/>
  <c r="S924" i="12"/>
  <c r="R924" i="12"/>
  <c r="Q924" i="12"/>
  <c r="P924" i="12"/>
  <c r="O924" i="12"/>
  <c r="N924" i="12"/>
  <c r="X923" i="12"/>
  <c r="U923" i="12"/>
  <c r="T923" i="12"/>
  <c r="S923" i="12"/>
  <c r="R923" i="12"/>
  <c r="Q923" i="12"/>
  <c r="P923" i="12"/>
  <c r="O923" i="12"/>
  <c r="N923" i="12"/>
  <c r="X922" i="12"/>
  <c r="U922" i="12"/>
  <c r="T922" i="12"/>
  <c r="S922" i="12"/>
  <c r="R922" i="12"/>
  <c r="Q922" i="12"/>
  <c r="P922" i="12"/>
  <c r="O922" i="12"/>
  <c r="N922" i="12"/>
  <c r="X921" i="12"/>
  <c r="U921" i="12"/>
  <c r="T921" i="12"/>
  <c r="S921" i="12"/>
  <c r="R921" i="12"/>
  <c r="Q921" i="12"/>
  <c r="P921" i="12"/>
  <c r="O921" i="12"/>
  <c r="N921" i="12"/>
  <c r="X920" i="12"/>
  <c r="U920" i="12"/>
  <c r="T920" i="12"/>
  <c r="S920" i="12"/>
  <c r="R920" i="12"/>
  <c r="Q920" i="12"/>
  <c r="P920" i="12"/>
  <c r="O920" i="12"/>
  <c r="N920" i="12"/>
  <c r="X919" i="12"/>
  <c r="U919" i="12"/>
  <c r="T919" i="12"/>
  <c r="S919" i="12"/>
  <c r="R919" i="12"/>
  <c r="Q919" i="12"/>
  <c r="P919" i="12"/>
  <c r="O919" i="12"/>
  <c r="N919" i="12"/>
  <c r="X918" i="12"/>
  <c r="U918" i="12"/>
  <c r="T918" i="12"/>
  <c r="S918" i="12"/>
  <c r="R918" i="12"/>
  <c r="Q918" i="12"/>
  <c r="P918" i="12"/>
  <c r="O918" i="12"/>
  <c r="N918" i="12"/>
  <c r="X917" i="12"/>
  <c r="U917" i="12"/>
  <c r="T917" i="12"/>
  <c r="S917" i="12"/>
  <c r="R917" i="12"/>
  <c r="Q917" i="12"/>
  <c r="P917" i="12"/>
  <c r="O917" i="12"/>
  <c r="N917" i="12"/>
  <c r="X916" i="12"/>
  <c r="U916" i="12"/>
  <c r="T916" i="12"/>
  <c r="S916" i="12"/>
  <c r="R916" i="12"/>
  <c r="Q916" i="12"/>
  <c r="P916" i="12"/>
  <c r="O916" i="12"/>
  <c r="N916" i="12"/>
  <c r="X915" i="12"/>
  <c r="U915" i="12"/>
  <c r="T915" i="12"/>
  <c r="S915" i="12"/>
  <c r="R915" i="12"/>
  <c r="Q915" i="12"/>
  <c r="P915" i="12"/>
  <c r="O915" i="12"/>
  <c r="N915" i="12"/>
  <c r="X914" i="12"/>
  <c r="U914" i="12"/>
  <c r="T914" i="12"/>
  <c r="S914" i="12"/>
  <c r="R914" i="12"/>
  <c r="Q914" i="12"/>
  <c r="P914" i="12"/>
  <c r="O914" i="12"/>
  <c r="N914" i="12"/>
  <c r="X913" i="12"/>
  <c r="U913" i="12"/>
  <c r="T913" i="12"/>
  <c r="S913" i="12"/>
  <c r="R913" i="12"/>
  <c r="Q913" i="12"/>
  <c r="P913" i="12"/>
  <c r="O913" i="12"/>
  <c r="N913" i="12"/>
  <c r="X912" i="12"/>
  <c r="U912" i="12"/>
  <c r="T912" i="12"/>
  <c r="S912" i="12"/>
  <c r="R912" i="12"/>
  <c r="Q912" i="12"/>
  <c r="P912" i="12"/>
  <c r="O912" i="12"/>
  <c r="N912" i="12"/>
  <c r="X911" i="12"/>
  <c r="U911" i="12"/>
  <c r="T911" i="12"/>
  <c r="S911" i="12"/>
  <c r="R911" i="12"/>
  <c r="Q911" i="12"/>
  <c r="P911" i="12"/>
  <c r="O911" i="12"/>
  <c r="N911" i="12"/>
  <c r="X910" i="12"/>
  <c r="U910" i="12"/>
  <c r="T910" i="12"/>
  <c r="S910" i="12"/>
  <c r="R910" i="12"/>
  <c r="Q910" i="12"/>
  <c r="P910" i="12"/>
  <c r="O910" i="12"/>
  <c r="N910" i="12"/>
  <c r="X909" i="12"/>
  <c r="U909" i="12"/>
  <c r="T909" i="12"/>
  <c r="S909" i="12"/>
  <c r="R909" i="12"/>
  <c r="Q909" i="12"/>
  <c r="P909" i="12"/>
  <c r="O909" i="12"/>
  <c r="N909" i="12"/>
  <c r="X908" i="12"/>
  <c r="U908" i="12"/>
  <c r="T908" i="12"/>
  <c r="S908" i="12"/>
  <c r="R908" i="12"/>
  <c r="Q908" i="12"/>
  <c r="P908" i="12"/>
  <c r="O908" i="12"/>
  <c r="N908" i="12"/>
  <c r="X907" i="12"/>
  <c r="U907" i="12"/>
  <c r="T907" i="12"/>
  <c r="S907" i="12"/>
  <c r="R907" i="12"/>
  <c r="Q907" i="12"/>
  <c r="P907" i="12"/>
  <c r="O907" i="12"/>
  <c r="N907" i="12"/>
  <c r="X906" i="12"/>
  <c r="U906" i="12"/>
  <c r="T906" i="12"/>
  <c r="S906" i="12"/>
  <c r="R906" i="12"/>
  <c r="Q906" i="12"/>
  <c r="P906" i="12"/>
  <c r="O906" i="12"/>
  <c r="N906" i="12"/>
  <c r="X905" i="12"/>
  <c r="U905" i="12"/>
  <c r="T905" i="12"/>
  <c r="S905" i="12"/>
  <c r="R905" i="12"/>
  <c r="Q905" i="12"/>
  <c r="P905" i="12"/>
  <c r="O905" i="12"/>
  <c r="N905" i="12"/>
  <c r="X904" i="12"/>
  <c r="U904" i="12"/>
  <c r="T904" i="12"/>
  <c r="S904" i="12"/>
  <c r="R904" i="12"/>
  <c r="Q904" i="12"/>
  <c r="P904" i="12"/>
  <c r="O904" i="12"/>
  <c r="N904" i="12"/>
  <c r="X903" i="12"/>
  <c r="U903" i="12"/>
  <c r="T903" i="12"/>
  <c r="S903" i="12"/>
  <c r="R903" i="12"/>
  <c r="Q903" i="12"/>
  <c r="P903" i="12"/>
  <c r="O903" i="12"/>
  <c r="N903" i="12"/>
  <c r="X902" i="12"/>
  <c r="U902" i="12"/>
  <c r="T902" i="12"/>
  <c r="S902" i="12"/>
  <c r="R902" i="12"/>
  <c r="Q902" i="12"/>
  <c r="P902" i="12"/>
  <c r="O902" i="12"/>
  <c r="N902" i="12"/>
  <c r="X901" i="12"/>
  <c r="U901" i="12"/>
  <c r="T901" i="12"/>
  <c r="S901" i="12"/>
  <c r="R901" i="12"/>
  <c r="Q901" i="12"/>
  <c r="P901" i="12"/>
  <c r="O901" i="12"/>
  <c r="N901" i="12"/>
  <c r="X900" i="12"/>
  <c r="U900" i="12"/>
  <c r="T900" i="12"/>
  <c r="S900" i="12"/>
  <c r="R900" i="12"/>
  <c r="Q900" i="12"/>
  <c r="P900" i="12"/>
  <c r="O900" i="12"/>
  <c r="N900" i="12"/>
  <c r="X899" i="12"/>
  <c r="U899" i="12"/>
  <c r="T899" i="12"/>
  <c r="S899" i="12"/>
  <c r="R899" i="12"/>
  <c r="Q899" i="12"/>
  <c r="P899" i="12"/>
  <c r="O899" i="12"/>
  <c r="N899" i="12"/>
  <c r="X898" i="12"/>
  <c r="U898" i="12"/>
  <c r="T898" i="12"/>
  <c r="S898" i="12"/>
  <c r="R898" i="12"/>
  <c r="Q898" i="12"/>
  <c r="P898" i="12"/>
  <c r="O898" i="12"/>
  <c r="N898" i="12"/>
  <c r="X897" i="12"/>
  <c r="U897" i="12"/>
  <c r="T897" i="12"/>
  <c r="S897" i="12"/>
  <c r="R897" i="12"/>
  <c r="Q897" i="12"/>
  <c r="P897" i="12"/>
  <c r="O897" i="12"/>
  <c r="N897" i="12"/>
  <c r="X896" i="12"/>
  <c r="U896" i="12"/>
  <c r="T896" i="12"/>
  <c r="S896" i="12"/>
  <c r="R896" i="12"/>
  <c r="Q896" i="12"/>
  <c r="P896" i="12"/>
  <c r="O896" i="12"/>
  <c r="N896" i="12"/>
  <c r="X895" i="12"/>
  <c r="U895" i="12"/>
  <c r="T895" i="12"/>
  <c r="S895" i="12"/>
  <c r="R895" i="12"/>
  <c r="Q895" i="12"/>
  <c r="P895" i="12"/>
  <c r="O895" i="12"/>
  <c r="N895" i="12"/>
  <c r="X894" i="12"/>
  <c r="U894" i="12"/>
  <c r="T894" i="12"/>
  <c r="S894" i="12"/>
  <c r="R894" i="12"/>
  <c r="Q894" i="12"/>
  <c r="P894" i="12"/>
  <c r="O894" i="12"/>
  <c r="N894" i="12"/>
  <c r="X893" i="12"/>
  <c r="U893" i="12"/>
  <c r="T893" i="12"/>
  <c r="S893" i="12"/>
  <c r="R893" i="12"/>
  <c r="Q893" i="12"/>
  <c r="P893" i="12"/>
  <c r="O893" i="12"/>
  <c r="N893" i="12"/>
  <c r="X892" i="12"/>
  <c r="U892" i="12"/>
  <c r="T892" i="12"/>
  <c r="S892" i="12"/>
  <c r="R892" i="12"/>
  <c r="Q892" i="12"/>
  <c r="P892" i="12"/>
  <c r="O892" i="12"/>
  <c r="N892" i="12"/>
  <c r="X891" i="12"/>
  <c r="U891" i="12"/>
  <c r="T891" i="12"/>
  <c r="S891" i="12"/>
  <c r="R891" i="12"/>
  <c r="Q891" i="12"/>
  <c r="P891" i="12"/>
  <c r="O891" i="12"/>
  <c r="N891" i="12"/>
  <c r="X890" i="12"/>
  <c r="U890" i="12"/>
  <c r="T890" i="12"/>
  <c r="S890" i="12"/>
  <c r="R890" i="12"/>
  <c r="Q890" i="12"/>
  <c r="P890" i="12"/>
  <c r="O890" i="12"/>
  <c r="N890" i="12"/>
  <c r="X889" i="12"/>
  <c r="U889" i="12"/>
  <c r="T889" i="12"/>
  <c r="S889" i="12"/>
  <c r="R889" i="12"/>
  <c r="Q889" i="12"/>
  <c r="P889" i="12"/>
  <c r="O889" i="12"/>
  <c r="N889" i="12"/>
  <c r="X888" i="12"/>
  <c r="U888" i="12"/>
  <c r="T888" i="12"/>
  <c r="S888" i="12"/>
  <c r="R888" i="12"/>
  <c r="Q888" i="12"/>
  <c r="P888" i="12"/>
  <c r="O888" i="12"/>
  <c r="N888" i="12"/>
  <c r="X887" i="12"/>
  <c r="U887" i="12"/>
  <c r="T887" i="12"/>
  <c r="S887" i="12"/>
  <c r="R887" i="12"/>
  <c r="Q887" i="12"/>
  <c r="P887" i="12"/>
  <c r="O887" i="12"/>
  <c r="N887" i="12"/>
  <c r="X886" i="12"/>
  <c r="U886" i="12"/>
  <c r="T886" i="12"/>
  <c r="S886" i="12"/>
  <c r="R886" i="12"/>
  <c r="Q886" i="12"/>
  <c r="P886" i="12"/>
  <c r="O886" i="12"/>
  <c r="N886" i="12"/>
  <c r="X885" i="12"/>
  <c r="U885" i="12"/>
  <c r="T885" i="12"/>
  <c r="S885" i="12"/>
  <c r="R885" i="12"/>
  <c r="Q885" i="12"/>
  <c r="P885" i="12"/>
  <c r="O885" i="12"/>
  <c r="N885" i="12"/>
  <c r="X884" i="12"/>
  <c r="U884" i="12"/>
  <c r="T884" i="12"/>
  <c r="S884" i="12"/>
  <c r="R884" i="12"/>
  <c r="Q884" i="12"/>
  <c r="P884" i="12"/>
  <c r="O884" i="12"/>
  <c r="N884" i="12"/>
  <c r="X883" i="12"/>
  <c r="U883" i="12"/>
  <c r="T883" i="12"/>
  <c r="S883" i="12"/>
  <c r="R883" i="12"/>
  <c r="Q883" i="12"/>
  <c r="P883" i="12"/>
  <c r="O883" i="12"/>
  <c r="N883" i="12"/>
  <c r="X882" i="12"/>
  <c r="U882" i="12"/>
  <c r="T882" i="12"/>
  <c r="S882" i="12"/>
  <c r="R882" i="12"/>
  <c r="Q882" i="12"/>
  <c r="P882" i="12"/>
  <c r="O882" i="12"/>
  <c r="N882" i="12"/>
  <c r="X881" i="12"/>
  <c r="U881" i="12"/>
  <c r="T881" i="12"/>
  <c r="S881" i="12"/>
  <c r="R881" i="12"/>
  <c r="Q881" i="12"/>
  <c r="P881" i="12"/>
  <c r="O881" i="12"/>
  <c r="N881" i="12"/>
  <c r="X880" i="12"/>
  <c r="U880" i="12"/>
  <c r="T880" i="12"/>
  <c r="S880" i="12"/>
  <c r="R880" i="12"/>
  <c r="Q880" i="12"/>
  <c r="P880" i="12"/>
  <c r="O880" i="12"/>
  <c r="N880" i="12"/>
  <c r="X879" i="12"/>
  <c r="U879" i="12"/>
  <c r="T879" i="12"/>
  <c r="S879" i="12"/>
  <c r="R879" i="12"/>
  <c r="Q879" i="12"/>
  <c r="P879" i="12"/>
  <c r="O879" i="12"/>
  <c r="N879" i="12"/>
  <c r="X878" i="12"/>
  <c r="U878" i="12"/>
  <c r="T878" i="12"/>
  <c r="S878" i="12"/>
  <c r="R878" i="12"/>
  <c r="Q878" i="12"/>
  <c r="P878" i="12"/>
  <c r="O878" i="12"/>
  <c r="N878" i="12"/>
  <c r="X877" i="12"/>
  <c r="U877" i="12"/>
  <c r="T877" i="12"/>
  <c r="S877" i="12"/>
  <c r="R877" i="12"/>
  <c r="Q877" i="12"/>
  <c r="P877" i="12"/>
  <c r="O877" i="12"/>
  <c r="N877" i="12"/>
  <c r="X876" i="12"/>
  <c r="U876" i="12"/>
  <c r="T876" i="12"/>
  <c r="S876" i="12"/>
  <c r="R876" i="12"/>
  <c r="Q876" i="12"/>
  <c r="P876" i="12"/>
  <c r="O876" i="12"/>
  <c r="N876" i="12"/>
  <c r="X875" i="12"/>
  <c r="U875" i="12"/>
  <c r="T875" i="12"/>
  <c r="S875" i="12"/>
  <c r="R875" i="12"/>
  <c r="Q875" i="12"/>
  <c r="P875" i="12"/>
  <c r="O875" i="12"/>
  <c r="N875" i="12"/>
  <c r="X874" i="12"/>
  <c r="U874" i="12"/>
  <c r="T874" i="12"/>
  <c r="S874" i="12"/>
  <c r="R874" i="12"/>
  <c r="Q874" i="12"/>
  <c r="P874" i="12"/>
  <c r="O874" i="12"/>
  <c r="N874" i="12"/>
  <c r="X873" i="12"/>
  <c r="U873" i="12"/>
  <c r="T873" i="12"/>
  <c r="S873" i="12"/>
  <c r="R873" i="12"/>
  <c r="Q873" i="12"/>
  <c r="P873" i="12"/>
  <c r="O873" i="12"/>
  <c r="N873" i="12"/>
  <c r="X872" i="12"/>
  <c r="U872" i="12"/>
  <c r="T872" i="12"/>
  <c r="S872" i="12"/>
  <c r="R872" i="12"/>
  <c r="Q872" i="12"/>
  <c r="P872" i="12"/>
  <c r="O872" i="12"/>
  <c r="N872" i="12"/>
  <c r="X871" i="12"/>
  <c r="U871" i="12"/>
  <c r="T871" i="12"/>
  <c r="S871" i="12"/>
  <c r="R871" i="12"/>
  <c r="Q871" i="12"/>
  <c r="P871" i="12"/>
  <c r="O871" i="12"/>
  <c r="N871" i="12"/>
  <c r="X870" i="12"/>
  <c r="U870" i="12"/>
  <c r="T870" i="12"/>
  <c r="S870" i="12"/>
  <c r="R870" i="12"/>
  <c r="Q870" i="12"/>
  <c r="P870" i="12"/>
  <c r="O870" i="12"/>
  <c r="N870" i="12"/>
  <c r="X869" i="12"/>
  <c r="U869" i="12"/>
  <c r="T869" i="12"/>
  <c r="S869" i="12"/>
  <c r="R869" i="12"/>
  <c r="Q869" i="12"/>
  <c r="P869" i="12"/>
  <c r="O869" i="12"/>
  <c r="N869" i="12"/>
  <c r="X868" i="12"/>
  <c r="U868" i="12"/>
  <c r="T868" i="12"/>
  <c r="S868" i="12"/>
  <c r="R868" i="12"/>
  <c r="Q868" i="12"/>
  <c r="P868" i="12"/>
  <c r="O868" i="12"/>
  <c r="N868" i="12"/>
  <c r="X867" i="12"/>
  <c r="U867" i="12"/>
  <c r="T867" i="12"/>
  <c r="S867" i="12"/>
  <c r="R867" i="12"/>
  <c r="Q867" i="12"/>
  <c r="P867" i="12"/>
  <c r="O867" i="12"/>
  <c r="N867" i="12"/>
  <c r="X866" i="12"/>
  <c r="U866" i="12"/>
  <c r="T866" i="12"/>
  <c r="S866" i="12"/>
  <c r="R866" i="12"/>
  <c r="Q866" i="12"/>
  <c r="P866" i="12"/>
  <c r="O866" i="12"/>
  <c r="N866" i="12"/>
  <c r="X865" i="12"/>
  <c r="U865" i="12"/>
  <c r="T865" i="12"/>
  <c r="S865" i="12"/>
  <c r="R865" i="12"/>
  <c r="Q865" i="12"/>
  <c r="P865" i="12"/>
  <c r="O865" i="12"/>
  <c r="N865" i="12"/>
  <c r="X864" i="12"/>
  <c r="U864" i="12"/>
  <c r="T864" i="12"/>
  <c r="S864" i="12"/>
  <c r="R864" i="12"/>
  <c r="Q864" i="12"/>
  <c r="P864" i="12"/>
  <c r="O864" i="12"/>
  <c r="N864" i="12"/>
  <c r="X863" i="12"/>
  <c r="U863" i="12"/>
  <c r="T863" i="12"/>
  <c r="S863" i="12"/>
  <c r="R863" i="12"/>
  <c r="Q863" i="12"/>
  <c r="P863" i="12"/>
  <c r="O863" i="12"/>
  <c r="N863" i="12"/>
  <c r="X862" i="12"/>
  <c r="U862" i="12"/>
  <c r="T862" i="12"/>
  <c r="S862" i="12"/>
  <c r="R862" i="12"/>
  <c r="Q862" i="12"/>
  <c r="P862" i="12"/>
  <c r="O862" i="12"/>
  <c r="N862" i="12"/>
  <c r="X861" i="12"/>
  <c r="U861" i="12"/>
  <c r="T861" i="12"/>
  <c r="S861" i="12"/>
  <c r="R861" i="12"/>
  <c r="Q861" i="12"/>
  <c r="P861" i="12"/>
  <c r="O861" i="12"/>
  <c r="N861" i="12"/>
  <c r="X860" i="12"/>
  <c r="U860" i="12"/>
  <c r="T860" i="12"/>
  <c r="S860" i="12"/>
  <c r="R860" i="12"/>
  <c r="Q860" i="12"/>
  <c r="P860" i="12"/>
  <c r="O860" i="12"/>
  <c r="N860" i="12"/>
  <c r="X859" i="12"/>
  <c r="U859" i="12"/>
  <c r="T859" i="12"/>
  <c r="S859" i="12"/>
  <c r="R859" i="12"/>
  <c r="Q859" i="12"/>
  <c r="P859" i="12"/>
  <c r="O859" i="12"/>
  <c r="N859" i="12"/>
  <c r="X858" i="12"/>
  <c r="U858" i="12"/>
  <c r="T858" i="12"/>
  <c r="S858" i="12"/>
  <c r="R858" i="12"/>
  <c r="Q858" i="12"/>
  <c r="P858" i="12"/>
  <c r="O858" i="12"/>
  <c r="N858" i="12"/>
  <c r="X857" i="12"/>
  <c r="U857" i="12"/>
  <c r="T857" i="12"/>
  <c r="S857" i="12"/>
  <c r="R857" i="12"/>
  <c r="Q857" i="12"/>
  <c r="P857" i="12"/>
  <c r="O857" i="12"/>
  <c r="N857" i="12"/>
  <c r="X856" i="12"/>
  <c r="U856" i="12"/>
  <c r="T856" i="12"/>
  <c r="S856" i="12"/>
  <c r="R856" i="12"/>
  <c r="Q856" i="12"/>
  <c r="P856" i="12"/>
  <c r="O856" i="12"/>
  <c r="N856" i="12"/>
  <c r="X855" i="12"/>
  <c r="U855" i="12"/>
  <c r="T855" i="12"/>
  <c r="S855" i="12"/>
  <c r="R855" i="12"/>
  <c r="Q855" i="12"/>
  <c r="P855" i="12"/>
  <c r="O855" i="12"/>
  <c r="N855" i="12"/>
  <c r="X854" i="12"/>
  <c r="U854" i="12"/>
  <c r="T854" i="12"/>
  <c r="S854" i="12"/>
  <c r="R854" i="12"/>
  <c r="Q854" i="12"/>
  <c r="P854" i="12"/>
  <c r="O854" i="12"/>
  <c r="N854" i="12"/>
  <c r="X853" i="12"/>
  <c r="U853" i="12"/>
  <c r="T853" i="12"/>
  <c r="S853" i="12"/>
  <c r="R853" i="12"/>
  <c r="Q853" i="12"/>
  <c r="P853" i="12"/>
  <c r="O853" i="12"/>
  <c r="N853" i="12"/>
  <c r="X852" i="12"/>
  <c r="U852" i="12"/>
  <c r="T852" i="12"/>
  <c r="S852" i="12"/>
  <c r="R852" i="12"/>
  <c r="Q852" i="12"/>
  <c r="P852" i="12"/>
  <c r="O852" i="12"/>
  <c r="N852" i="12"/>
  <c r="X851" i="12"/>
  <c r="U851" i="12"/>
  <c r="T851" i="12"/>
  <c r="S851" i="12"/>
  <c r="R851" i="12"/>
  <c r="Q851" i="12"/>
  <c r="P851" i="12"/>
  <c r="O851" i="12"/>
  <c r="N851" i="12"/>
  <c r="X850" i="12"/>
  <c r="U850" i="12"/>
  <c r="T850" i="12"/>
  <c r="S850" i="12"/>
  <c r="R850" i="12"/>
  <c r="Q850" i="12"/>
  <c r="P850" i="12"/>
  <c r="O850" i="12"/>
  <c r="N850" i="12"/>
  <c r="X849" i="12"/>
  <c r="U849" i="12"/>
  <c r="T849" i="12"/>
  <c r="S849" i="12"/>
  <c r="R849" i="12"/>
  <c r="Q849" i="12"/>
  <c r="P849" i="12"/>
  <c r="O849" i="12"/>
  <c r="N849" i="12"/>
  <c r="X848" i="12"/>
  <c r="U848" i="12"/>
  <c r="T848" i="12"/>
  <c r="S848" i="12"/>
  <c r="R848" i="12"/>
  <c r="Q848" i="12"/>
  <c r="P848" i="12"/>
  <c r="O848" i="12"/>
  <c r="N848" i="12"/>
  <c r="X847" i="12"/>
  <c r="U847" i="12"/>
  <c r="T847" i="12"/>
  <c r="S847" i="12"/>
  <c r="R847" i="12"/>
  <c r="Q847" i="12"/>
  <c r="P847" i="12"/>
  <c r="O847" i="12"/>
  <c r="N847" i="12"/>
  <c r="X846" i="12"/>
  <c r="U846" i="12"/>
  <c r="T846" i="12"/>
  <c r="S846" i="12"/>
  <c r="R846" i="12"/>
  <c r="Q846" i="12"/>
  <c r="P846" i="12"/>
  <c r="O846" i="12"/>
  <c r="N846" i="12"/>
  <c r="X845" i="12"/>
  <c r="U845" i="12"/>
  <c r="T845" i="12"/>
  <c r="S845" i="12"/>
  <c r="R845" i="12"/>
  <c r="Q845" i="12"/>
  <c r="P845" i="12"/>
  <c r="O845" i="12"/>
  <c r="N845" i="12"/>
  <c r="X844" i="12"/>
  <c r="U844" i="12"/>
  <c r="T844" i="12"/>
  <c r="S844" i="12"/>
  <c r="R844" i="12"/>
  <c r="Q844" i="12"/>
  <c r="P844" i="12"/>
  <c r="O844" i="12"/>
  <c r="N844" i="12"/>
  <c r="X843" i="12"/>
  <c r="U843" i="12"/>
  <c r="T843" i="12"/>
  <c r="S843" i="12"/>
  <c r="R843" i="12"/>
  <c r="Q843" i="12"/>
  <c r="P843" i="12"/>
  <c r="O843" i="12"/>
  <c r="N843" i="12"/>
  <c r="X842" i="12"/>
  <c r="U842" i="12"/>
  <c r="T842" i="12"/>
  <c r="S842" i="12"/>
  <c r="R842" i="12"/>
  <c r="Q842" i="12"/>
  <c r="P842" i="12"/>
  <c r="O842" i="12"/>
  <c r="N842" i="12"/>
  <c r="X841" i="12"/>
  <c r="U841" i="12"/>
  <c r="T841" i="12"/>
  <c r="S841" i="12"/>
  <c r="R841" i="12"/>
  <c r="Q841" i="12"/>
  <c r="P841" i="12"/>
  <c r="O841" i="12"/>
  <c r="N841" i="12"/>
  <c r="X840" i="12"/>
  <c r="U840" i="12"/>
  <c r="T840" i="12"/>
  <c r="S840" i="12"/>
  <c r="R840" i="12"/>
  <c r="Q840" i="12"/>
  <c r="P840" i="12"/>
  <c r="O840" i="12"/>
  <c r="N840" i="12"/>
  <c r="X839" i="12"/>
  <c r="U839" i="12"/>
  <c r="T839" i="12"/>
  <c r="S839" i="12"/>
  <c r="R839" i="12"/>
  <c r="Q839" i="12"/>
  <c r="P839" i="12"/>
  <c r="O839" i="12"/>
  <c r="N839" i="12"/>
  <c r="X838" i="12"/>
  <c r="U838" i="12"/>
  <c r="T838" i="12"/>
  <c r="S838" i="12"/>
  <c r="R838" i="12"/>
  <c r="Q838" i="12"/>
  <c r="P838" i="12"/>
  <c r="O838" i="12"/>
  <c r="N838" i="12"/>
  <c r="X837" i="12"/>
  <c r="U837" i="12"/>
  <c r="T837" i="12"/>
  <c r="S837" i="12"/>
  <c r="R837" i="12"/>
  <c r="Q837" i="12"/>
  <c r="P837" i="12"/>
  <c r="O837" i="12"/>
  <c r="N837" i="12"/>
  <c r="X836" i="12"/>
  <c r="U836" i="12"/>
  <c r="T836" i="12"/>
  <c r="S836" i="12"/>
  <c r="R836" i="12"/>
  <c r="Q836" i="12"/>
  <c r="P836" i="12"/>
  <c r="O836" i="12"/>
  <c r="N836" i="12"/>
  <c r="X835" i="12"/>
  <c r="U835" i="12"/>
  <c r="T835" i="12"/>
  <c r="S835" i="12"/>
  <c r="R835" i="12"/>
  <c r="Q835" i="12"/>
  <c r="P835" i="12"/>
  <c r="O835" i="12"/>
  <c r="N835" i="12"/>
  <c r="X834" i="12"/>
  <c r="U834" i="12"/>
  <c r="T834" i="12"/>
  <c r="S834" i="12"/>
  <c r="R834" i="12"/>
  <c r="Q834" i="12"/>
  <c r="P834" i="12"/>
  <c r="O834" i="12"/>
  <c r="N834" i="12"/>
  <c r="X833" i="12"/>
  <c r="U833" i="12"/>
  <c r="T833" i="12"/>
  <c r="S833" i="12"/>
  <c r="R833" i="12"/>
  <c r="Q833" i="12"/>
  <c r="P833" i="12"/>
  <c r="O833" i="12"/>
  <c r="N833" i="12"/>
  <c r="X832" i="12"/>
  <c r="U832" i="12"/>
  <c r="T832" i="12"/>
  <c r="S832" i="12"/>
  <c r="R832" i="12"/>
  <c r="Q832" i="12"/>
  <c r="P832" i="12"/>
  <c r="O832" i="12"/>
  <c r="N832" i="12"/>
  <c r="X831" i="12"/>
  <c r="U831" i="12"/>
  <c r="T831" i="12"/>
  <c r="S831" i="12"/>
  <c r="R831" i="12"/>
  <c r="Q831" i="12"/>
  <c r="P831" i="12"/>
  <c r="O831" i="12"/>
  <c r="N831" i="12"/>
  <c r="X830" i="12"/>
  <c r="U830" i="12"/>
  <c r="T830" i="12"/>
  <c r="S830" i="12"/>
  <c r="R830" i="12"/>
  <c r="Q830" i="12"/>
  <c r="P830" i="12"/>
  <c r="O830" i="12"/>
  <c r="N830" i="12"/>
  <c r="X829" i="12"/>
  <c r="U829" i="12"/>
  <c r="T829" i="12"/>
  <c r="S829" i="12"/>
  <c r="R829" i="12"/>
  <c r="Q829" i="12"/>
  <c r="P829" i="12"/>
  <c r="O829" i="12"/>
  <c r="N829" i="12"/>
  <c r="X828" i="12"/>
  <c r="U828" i="12"/>
  <c r="T828" i="12"/>
  <c r="S828" i="12"/>
  <c r="R828" i="12"/>
  <c r="Q828" i="12"/>
  <c r="P828" i="12"/>
  <c r="O828" i="12"/>
  <c r="N828" i="12"/>
  <c r="X827" i="12"/>
  <c r="U827" i="12"/>
  <c r="T827" i="12"/>
  <c r="S827" i="12"/>
  <c r="R827" i="12"/>
  <c r="Q827" i="12"/>
  <c r="P827" i="12"/>
  <c r="O827" i="12"/>
  <c r="N827" i="12"/>
  <c r="X826" i="12"/>
  <c r="U826" i="12"/>
  <c r="T826" i="12"/>
  <c r="S826" i="12"/>
  <c r="R826" i="12"/>
  <c r="Q826" i="12"/>
  <c r="P826" i="12"/>
  <c r="O826" i="12"/>
  <c r="N826" i="12"/>
  <c r="X825" i="12"/>
  <c r="U825" i="12"/>
  <c r="T825" i="12"/>
  <c r="S825" i="12"/>
  <c r="R825" i="12"/>
  <c r="Q825" i="12"/>
  <c r="P825" i="12"/>
  <c r="O825" i="12"/>
  <c r="N825" i="12"/>
  <c r="X824" i="12"/>
  <c r="U824" i="12"/>
  <c r="T824" i="12"/>
  <c r="S824" i="12"/>
  <c r="R824" i="12"/>
  <c r="Q824" i="12"/>
  <c r="P824" i="12"/>
  <c r="O824" i="12"/>
  <c r="N824" i="12"/>
  <c r="X823" i="12"/>
  <c r="U823" i="12"/>
  <c r="T823" i="12"/>
  <c r="S823" i="12"/>
  <c r="R823" i="12"/>
  <c r="Q823" i="12"/>
  <c r="P823" i="12"/>
  <c r="O823" i="12"/>
  <c r="N823" i="12"/>
  <c r="X822" i="12"/>
  <c r="U822" i="12"/>
  <c r="T822" i="12"/>
  <c r="S822" i="12"/>
  <c r="R822" i="12"/>
  <c r="Q822" i="12"/>
  <c r="P822" i="12"/>
  <c r="O822" i="12"/>
  <c r="N822" i="12"/>
  <c r="X821" i="12"/>
  <c r="U821" i="12"/>
  <c r="T821" i="12"/>
  <c r="S821" i="12"/>
  <c r="R821" i="12"/>
  <c r="Q821" i="12"/>
  <c r="P821" i="12"/>
  <c r="O821" i="12"/>
  <c r="N821" i="12"/>
  <c r="X820" i="12"/>
  <c r="U820" i="12"/>
  <c r="T820" i="12"/>
  <c r="S820" i="12"/>
  <c r="R820" i="12"/>
  <c r="Q820" i="12"/>
  <c r="P820" i="12"/>
  <c r="O820" i="12"/>
  <c r="N820" i="12"/>
  <c r="X819" i="12"/>
  <c r="U819" i="12"/>
  <c r="T819" i="12"/>
  <c r="S819" i="12"/>
  <c r="R819" i="12"/>
  <c r="Q819" i="12"/>
  <c r="P819" i="12"/>
  <c r="O819" i="12"/>
  <c r="N819" i="12"/>
  <c r="X818" i="12"/>
  <c r="U818" i="12"/>
  <c r="T818" i="12"/>
  <c r="S818" i="12"/>
  <c r="R818" i="12"/>
  <c r="Q818" i="12"/>
  <c r="P818" i="12"/>
  <c r="O818" i="12"/>
  <c r="N818" i="12"/>
  <c r="X817" i="12"/>
  <c r="U817" i="12"/>
  <c r="T817" i="12"/>
  <c r="S817" i="12"/>
  <c r="R817" i="12"/>
  <c r="Q817" i="12"/>
  <c r="P817" i="12"/>
  <c r="O817" i="12"/>
  <c r="N817" i="12"/>
  <c r="X816" i="12"/>
  <c r="U816" i="12"/>
  <c r="T816" i="12"/>
  <c r="S816" i="12"/>
  <c r="R816" i="12"/>
  <c r="Q816" i="12"/>
  <c r="P816" i="12"/>
  <c r="O816" i="12"/>
  <c r="N816" i="12"/>
  <c r="X815" i="12"/>
  <c r="U815" i="12"/>
  <c r="T815" i="12"/>
  <c r="S815" i="12"/>
  <c r="R815" i="12"/>
  <c r="Q815" i="12"/>
  <c r="P815" i="12"/>
  <c r="O815" i="12"/>
  <c r="N815" i="12"/>
  <c r="X814" i="12"/>
  <c r="U814" i="12"/>
  <c r="T814" i="12"/>
  <c r="S814" i="12"/>
  <c r="R814" i="12"/>
  <c r="Q814" i="12"/>
  <c r="P814" i="12"/>
  <c r="O814" i="12"/>
  <c r="N814" i="12"/>
  <c r="X813" i="12"/>
  <c r="U813" i="12"/>
  <c r="T813" i="12"/>
  <c r="S813" i="12"/>
  <c r="R813" i="12"/>
  <c r="Q813" i="12"/>
  <c r="P813" i="12"/>
  <c r="O813" i="12"/>
  <c r="N813" i="12"/>
  <c r="X812" i="12"/>
  <c r="U812" i="12"/>
  <c r="T812" i="12"/>
  <c r="S812" i="12"/>
  <c r="R812" i="12"/>
  <c r="Q812" i="12"/>
  <c r="P812" i="12"/>
  <c r="O812" i="12"/>
  <c r="N812" i="12"/>
  <c r="X811" i="12"/>
  <c r="U811" i="12"/>
  <c r="T811" i="12"/>
  <c r="S811" i="12"/>
  <c r="R811" i="12"/>
  <c r="Q811" i="12"/>
  <c r="P811" i="12"/>
  <c r="O811" i="12"/>
  <c r="N811" i="12"/>
  <c r="X810" i="12"/>
  <c r="U810" i="12"/>
  <c r="T810" i="12"/>
  <c r="S810" i="12"/>
  <c r="R810" i="12"/>
  <c r="Q810" i="12"/>
  <c r="P810" i="12"/>
  <c r="O810" i="12"/>
  <c r="N810" i="12"/>
  <c r="X809" i="12"/>
  <c r="U809" i="12"/>
  <c r="T809" i="12"/>
  <c r="S809" i="12"/>
  <c r="R809" i="12"/>
  <c r="Q809" i="12"/>
  <c r="P809" i="12"/>
  <c r="O809" i="12"/>
  <c r="N809" i="12"/>
  <c r="X808" i="12"/>
  <c r="U808" i="12"/>
  <c r="T808" i="12"/>
  <c r="S808" i="12"/>
  <c r="R808" i="12"/>
  <c r="Q808" i="12"/>
  <c r="P808" i="12"/>
  <c r="O808" i="12"/>
  <c r="N808" i="12"/>
  <c r="X807" i="12"/>
  <c r="U807" i="12"/>
  <c r="T807" i="12"/>
  <c r="S807" i="12"/>
  <c r="R807" i="12"/>
  <c r="Q807" i="12"/>
  <c r="P807" i="12"/>
  <c r="O807" i="12"/>
  <c r="N807" i="12"/>
  <c r="X806" i="12"/>
  <c r="U806" i="12"/>
  <c r="T806" i="12"/>
  <c r="S806" i="12"/>
  <c r="R806" i="12"/>
  <c r="Q806" i="12"/>
  <c r="P806" i="12"/>
  <c r="O806" i="12"/>
  <c r="N806" i="12"/>
  <c r="X805" i="12"/>
  <c r="U805" i="12"/>
  <c r="T805" i="12"/>
  <c r="S805" i="12"/>
  <c r="R805" i="12"/>
  <c r="Q805" i="12"/>
  <c r="P805" i="12"/>
  <c r="O805" i="12"/>
  <c r="N805" i="12"/>
  <c r="X804" i="12"/>
  <c r="U804" i="12"/>
  <c r="T804" i="12"/>
  <c r="S804" i="12"/>
  <c r="R804" i="12"/>
  <c r="Q804" i="12"/>
  <c r="P804" i="12"/>
  <c r="O804" i="12"/>
  <c r="N804" i="12"/>
  <c r="X803" i="12"/>
  <c r="U803" i="12"/>
  <c r="T803" i="12"/>
  <c r="S803" i="12"/>
  <c r="R803" i="12"/>
  <c r="Q803" i="12"/>
  <c r="P803" i="12"/>
  <c r="O803" i="12"/>
  <c r="N803" i="12"/>
  <c r="X802" i="12"/>
  <c r="U802" i="12"/>
  <c r="T802" i="12"/>
  <c r="S802" i="12"/>
  <c r="R802" i="12"/>
  <c r="Q802" i="12"/>
  <c r="P802" i="12"/>
  <c r="O802" i="12"/>
  <c r="N802" i="12"/>
  <c r="X801" i="12"/>
  <c r="U801" i="12"/>
  <c r="T801" i="12"/>
  <c r="S801" i="12"/>
  <c r="R801" i="12"/>
  <c r="Q801" i="12"/>
  <c r="P801" i="12"/>
  <c r="O801" i="12"/>
  <c r="N801" i="12"/>
  <c r="X800" i="12"/>
  <c r="U800" i="12"/>
  <c r="T800" i="12"/>
  <c r="S800" i="12"/>
  <c r="R800" i="12"/>
  <c r="Q800" i="12"/>
  <c r="P800" i="12"/>
  <c r="O800" i="12"/>
  <c r="N800" i="12"/>
  <c r="X799" i="12"/>
  <c r="U799" i="12"/>
  <c r="T799" i="12"/>
  <c r="S799" i="12"/>
  <c r="R799" i="12"/>
  <c r="Q799" i="12"/>
  <c r="P799" i="12"/>
  <c r="O799" i="12"/>
  <c r="N799" i="12"/>
  <c r="X798" i="12"/>
  <c r="U798" i="12"/>
  <c r="T798" i="12"/>
  <c r="S798" i="12"/>
  <c r="R798" i="12"/>
  <c r="Q798" i="12"/>
  <c r="P798" i="12"/>
  <c r="O798" i="12"/>
  <c r="N798" i="12"/>
  <c r="X797" i="12"/>
  <c r="U797" i="12"/>
  <c r="T797" i="12"/>
  <c r="S797" i="12"/>
  <c r="R797" i="12"/>
  <c r="Q797" i="12"/>
  <c r="P797" i="12"/>
  <c r="O797" i="12"/>
  <c r="N797" i="12"/>
  <c r="X796" i="12"/>
  <c r="U796" i="12"/>
  <c r="T796" i="12"/>
  <c r="S796" i="12"/>
  <c r="R796" i="12"/>
  <c r="Q796" i="12"/>
  <c r="P796" i="12"/>
  <c r="O796" i="12"/>
  <c r="N796" i="12"/>
  <c r="X795" i="12"/>
  <c r="U795" i="12"/>
  <c r="T795" i="12"/>
  <c r="S795" i="12"/>
  <c r="R795" i="12"/>
  <c r="Q795" i="12"/>
  <c r="P795" i="12"/>
  <c r="O795" i="12"/>
  <c r="N795" i="12"/>
  <c r="X794" i="12"/>
  <c r="U794" i="12"/>
  <c r="T794" i="12"/>
  <c r="S794" i="12"/>
  <c r="R794" i="12"/>
  <c r="Q794" i="12"/>
  <c r="P794" i="12"/>
  <c r="O794" i="12"/>
  <c r="N794" i="12"/>
  <c r="X793" i="12"/>
  <c r="U793" i="12"/>
  <c r="T793" i="12"/>
  <c r="S793" i="12"/>
  <c r="R793" i="12"/>
  <c r="Q793" i="12"/>
  <c r="P793" i="12"/>
  <c r="O793" i="12"/>
  <c r="N793" i="12"/>
  <c r="X792" i="12"/>
  <c r="U792" i="12"/>
  <c r="T792" i="12"/>
  <c r="S792" i="12"/>
  <c r="R792" i="12"/>
  <c r="Q792" i="12"/>
  <c r="P792" i="12"/>
  <c r="O792" i="12"/>
  <c r="N792" i="12"/>
  <c r="X791" i="12"/>
  <c r="U791" i="12"/>
  <c r="T791" i="12"/>
  <c r="S791" i="12"/>
  <c r="R791" i="12"/>
  <c r="Q791" i="12"/>
  <c r="P791" i="12"/>
  <c r="O791" i="12"/>
  <c r="N791" i="12"/>
  <c r="X790" i="12"/>
  <c r="U790" i="12"/>
  <c r="T790" i="12"/>
  <c r="S790" i="12"/>
  <c r="R790" i="12"/>
  <c r="Q790" i="12"/>
  <c r="P790" i="12"/>
  <c r="O790" i="12"/>
  <c r="N790" i="12"/>
  <c r="X789" i="12"/>
  <c r="U789" i="12"/>
  <c r="T789" i="12"/>
  <c r="S789" i="12"/>
  <c r="R789" i="12"/>
  <c r="Q789" i="12"/>
  <c r="P789" i="12"/>
  <c r="O789" i="12"/>
  <c r="N789" i="12"/>
  <c r="X788" i="12"/>
  <c r="U788" i="12"/>
  <c r="T788" i="12"/>
  <c r="S788" i="12"/>
  <c r="R788" i="12"/>
  <c r="Q788" i="12"/>
  <c r="P788" i="12"/>
  <c r="O788" i="12"/>
  <c r="N788" i="12"/>
  <c r="X787" i="12"/>
  <c r="U787" i="12"/>
  <c r="T787" i="12"/>
  <c r="S787" i="12"/>
  <c r="R787" i="12"/>
  <c r="Q787" i="12"/>
  <c r="P787" i="12"/>
  <c r="O787" i="12"/>
  <c r="N787" i="12"/>
  <c r="X786" i="12"/>
  <c r="U786" i="12"/>
  <c r="T786" i="12"/>
  <c r="S786" i="12"/>
  <c r="R786" i="12"/>
  <c r="Q786" i="12"/>
  <c r="P786" i="12"/>
  <c r="O786" i="12"/>
  <c r="N786" i="12"/>
  <c r="X785" i="12"/>
  <c r="U785" i="12"/>
  <c r="T785" i="12"/>
  <c r="S785" i="12"/>
  <c r="R785" i="12"/>
  <c r="Q785" i="12"/>
  <c r="P785" i="12"/>
  <c r="O785" i="12"/>
  <c r="N785" i="12"/>
  <c r="X784" i="12"/>
  <c r="U784" i="12"/>
  <c r="T784" i="12"/>
  <c r="S784" i="12"/>
  <c r="R784" i="12"/>
  <c r="Q784" i="12"/>
  <c r="P784" i="12"/>
  <c r="O784" i="12"/>
  <c r="N784" i="12"/>
  <c r="X783" i="12"/>
  <c r="U783" i="12"/>
  <c r="T783" i="12"/>
  <c r="S783" i="12"/>
  <c r="R783" i="12"/>
  <c r="Q783" i="12"/>
  <c r="P783" i="12"/>
  <c r="O783" i="12"/>
  <c r="N783" i="12"/>
  <c r="X782" i="12"/>
  <c r="U782" i="12"/>
  <c r="T782" i="12"/>
  <c r="S782" i="12"/>
  <c r="R782" i="12"/>
  <c r="Q782" i="12"/>
  <c r="P782" i="12"/>
  <c r="O782" i="12"/>
  <c r="N782" i="12"/>
  <c r="X781" i="12"/>
  <c r="U781" i="12"/>
  <c r="T781" i="12"/>
  <c r="S781" i="12"/>
  <c r="R781" i="12"/>
  <c r="Q781" i="12"/>
  <c r="P781" i="12"/>
  <c r="O781" i="12"/>
  <c r="N781" i="12"/>
  <c r="X780" i="12"/>
  <c r="U780" i="12"/>
  <c r="T780" i="12"/>
  <c r="S780" i="12"/>
  <c r="R780" i="12"/>
  <c r="Q780" i="12"/>
  <c r="P780" i="12"/>
  <c r="O780" i="12"/>
  <c r="N780" i="12"/>
  <c r="X779" i="12"/>
  <c r="U779" i="12"/>
  <c r="T779" i="12"/>
  <c r="S779" i="12"/>
  <c r="R779" i="12"/>
  <c r="Q779" i="12"/>
  <c r="P779" i="12"/>
  <c r="O779" i="12"/>
  <c r="N779" i="12"/>
  <c r="X778" i="12"/>
  <c r="U778" i="12"/>
  <c r="T778" i="12"/>
  <c r="S778" i="12"/>
  <c r="R778" i="12"/>
  <c r="Q778" i="12"/>
  <c r="P778" i="12"/>
  <c r="O778" i="12"/>
  <c r="N778" i="12"/>
  <c r="X777" i="12"/>
  <c r="U777" i="12"/>
  <c r="T777" i="12"/>
  <c r="S777" i="12"/>
  <c r="R777" i="12"/>
  <c r="Q777" i="12"/>
  <c r="P777" i="12"/>
  <c r="O777" i="12"/>
  <c r="N777" i="12"/>
  <c r="X776" i="12"/>
  <c r="U776" i="12"/>
  <c r="T776" i="12"/>
  <c r="S776" i="12"/>
  <c r="R776" i="12"/>
  <c r="Q776" i="12"/>
  <c r="P776" i="12"/>
  <c r="O776" i="12"/>
  <c r="N776" i="12"/>
  <c r="X775" i="12"/>
  <c r="U775" i="12"/>
  <c r="T775" i="12"/>
  <c r="S775" i="12"/>
  <c r="R775" i="12"/>
  <c r="Q775" i="12"/>
  <c r="P775" i="12"/>
  <c r="O775" i="12"/>
  <c r="N775" i="12"/>
  <c r="X774" i="12"/>
  <c r="U774" i="12"/>
  <c r="T774" i="12"/>
  <c r="S774" i="12"/>
  <c r="R774" i="12"/>
  <c r="Q774" i="12"/>
  <c r="P774" i="12"/>
  <c r="O774" i="12"/>
  <c r="N774" i="12"/>
  <c r="X773" i="12"/>
  <c r="U773" i="12"/>
  <c r="T773" i="12"/>
  <c r="S773" i="12"/>
  <c r="R773" i="12"/>
  <c r="Q773" i="12"/>
  <c r="P773" i="12"/>
  <c r="O773" i="12"/>
  <c r="N773" i="12"/>
  <c r="X772" i="12"/>
  <c r="U772" i="12"/>
  <c r="T772" i="12"/>
  <c r="S772" i="12"/>
  <c r="R772" i="12"/>
  <c r="Q772" i="12"/>
  <c r="P772" i="12"/>
  <c r="O772" i="12"/>
  <c r="N772" i="12"/>
  <c r="X771" i="12"/>
  <c r="U771" i="12"/>
  <c r="T771" i="12"/>
  <c r="S771" i="12"/>
  <c r="R771" i="12"/>
  <c r="Q771" i="12"/>
  <c r="P771" i="12"/>
  <c r="O771" i="12"/>
  <c r="N771" i="12"/>
  <c r="X770" i="12"/>
  <c r="U770" i="12"/>
  <c r="T770" i="12"/>
  <c r="S770" i="12"/>
  <c r="R770" i="12"/>
  <c r="Q770" i="12"/>
  <c r="P770" i="12"/>
  <c r="O770" i="12"/>
  <c r="N770" i="12"/>
  <c r="X769" i="12"/>
  <c r="U769" i="12"/>
  <c r="T769" i="12"/>
  <c r="S769" i="12"/>
  <c r="R769" i="12"/>
  <c r="Q769" i="12"/>
  <c r="P769" i="12"/>
  <c r="O769" i="12"/>
  <c r="N769" i="12"/>
  <c r="X768" i="12"/>
  <c r="U768" i="12"/>
  <c r="T768" i="12"/>
  <c r="S768" i="12"/>
  <c r="R768" i="12"/>
  <c r="Q768" i="12"/>
  <c r="P768" i="12"/>
  <c r="O768" i="12"/>
  <c r="N768" i="12"/>
  <c r="X767" i="12"/>
  <c r="U767" i="12"/>
  <c r="T767" i="12"/>
  <c r="S767" i="12"/>
  <c r="R767" i="12"/>
  <c r="Q767" i="12"/>
  <c r="P767" i="12"/>
  <c r="O767" i="12"/>
  <c r="N767" i="12"/>
  <c r="X766" i="12"/>
  <c r="U766" i="12"/>
  <c r="T766" i="12"/>
  <c r="S766" i="12"/>
  <c r="R766" i="12"/>
  <c r="Q766" i="12"/>
  <c r="P766" i="12"/>
  <c r="O766" i="12"/>
  <c r="N766" i="12"/>
  <c r="X765" i="12"/>
  <c r="U765" i="12"/>
  <c r="T765" i="12"/>
  <c r="S765" i="12"/>
  <c r="R765" i="12"/>
  <c r="Q765" i="12"/>
  <c r="P765" i="12"/>
  <c r="O765" i="12"/>
  <c r="N765" i="12"/>
  <c r="X764" i="12"/>
  <c r="U764" i="12"/>
  <c r="T764" i="12"/>
  <c r="S764" i="12"/>
  <c r="R764" i="12"/>
  <c r="Q764" i="12"/>
  <c r="P764" i="12"/>
  <c r="O764" i="12"/>
  <c r="N764" i="12"/>
  <c r="X763" i="12"/>
  <c r="U763" i="12"/>
  <c r="T763" i="12"/>
  <c r="S763" i="12"/>
  <c r="R763" i="12"/>
  <c r="Q763" i="12"/>
  <c r="P763" i="12"/>
  <c r="O763" i="12"/>
  <c r="N763" i="12"/>
  <c r="X762" i="12"/>
  <c r="U762" i="12"/>
  <c r="T762" i="12"/>
  <c r="S762" i="12"/>
  <c r="R762" i="12"/>
  <c r="Q762" i="12"/>
  <c r="P762" i="12"/>
  <c r="O762" i="12"/>
  <c r="N762" i="12"/>
  <c r="X761" i="12"/>
  <c r="U761" i="12"/>
  <c r="T761" i="12"/>
  <c r="S761" i="12"/>
  <c r="R761" i="12"/>
  <c r="Q761" i="12"/>
  <c r="P761" i="12"/>
  <c r="O761" i="12"/>
  <c r="N761" i="12"/>
  <c r="X760" i="12"/>
  <c r="U760" i="12"/>
  <c r="T760" i="12"/>
  <c r="S760" i="12"/>
  <c r="R760" i="12"/>
  <c r="Q760" i="12"/>
  <c r="P760" i="12"/>
  <c r="O760" i="12"/>
  <c r="N760" i="12"/>
  <c r="X759" i="12"/>
  <c r="U759" i="12"/>
  <c r="T759" i="12"/>
  <c r="S759" i="12"/>
  <c r="R759" i="12"/>
  <c r="Q759" i="12"/>
  <c r="P759" i="12"/>
  <c r="O759" i="12"/>
  <c r="N759" i="12"/>
  <c r="X758" i="12"/>
  <c r="U758" i="12"/>
  <c r="T758" i="12"/>
  <c r="S758" i="12"/>
  <c r="R758" i="12"/>
  <c r="Q758" i="12"/>
  <c r="P758" i="12"/>
  <c r="O758" i="12"/>
  <c r="N758" i="12"/>
  <c r="X757" i="12"/>
  <c r="U757" i="12"/>
  <c r="T757" i="12"/>
  <c r="S757" i="12"/>
  <c r="R757" i="12"/>
  <c r="Q757" i="12"/>
  <c r="P757" i="12"/>
  <c r="O757" i="12"/>
  <c r="N757" i="12"/>
  <c r="X756" i="12"/>
  <c r="U756" i="12"/>
  <c r="T756" i="12"/>
  <c r="S756" i="12"/>
  <c r="R756" i="12"/>
  <c r="Q756" i="12"/>
  <c r="P756" i="12"/>
  <c r="O756" i="12"/>
  <c r="N756" i="12"/>
  <c r="X755" i="12"/>
  <c r="U755" i="12"/>
  <c r="T755" i="12"/>
  <c r="S755" i="12"/>
  <c r="R755" i="12"/>
  <c r="Q755" i="12"/>
  <c r="P755" i="12"/>
  <c r="O755" i="12"/>
  <c r="N755" i="12"/>
  <c r="X754" i="12"/>
  <c r="U754" i="12"/>
  <c r="T754" i="12"/>
  <c r="S754" i="12"/>
  <c r="R754" i="12"/>
  <c r="Q754" i="12"/>
  <c r="P754" i="12"/>
  <c r="O754" i="12"/>
  <c r="N754" i="12"/>
  <c r="X753" i="12"/>
  <c r="U753" i="12"/>
  <c r="T753" i="12"/>
  <c r="S753" i="12"/>
  <c r="R753" i="12"/>
  <c r="Q753" i="12"/>
  <c r="P753" i="12"/>
  <c r="O753" i="12"/>
  <c r="N753" i="12"/>
  <c r="X752" i="12"/>
  <c r="U752" i="12"/>
  <c r="T752" i="12"/>
  <c r="S752" i="12"/>
  <c r="R752" i="12"/>
  <c r="Q752" i="12"/>
  <c r="P752" i="12"/>
  <c r="O752" i="12"/>
  <c r="N752" i="12"/>
  <c r="X751" i="12"/>
  <c r="U751" i="12"/>
  <c r="T751" i="12"/>
  <c r="S751" i="12"/>
  <c r="R751" i="12"/>
  <c r="Q751" i="12"/>
  <c r="P751" i="12"/>
  <c r="O751" i="12"/>
  <c r="N751" i="12"/>
  <c r="X750" i="12"/>
  <c r="U750" i="12"/>
  <c r="T750" i="12"/>
  <c r="S750" i="12"/>
  <c r="R750" i="12"/>
  <c r="Q750" i="12"/>
  <c r="P750" i="12"/>
  <c r="O750" i="12"/>
  <c r="N750" i="12"/>
  <c r="X749" i="12"/>
  <c r="U749" i="12"/>
  <c r="T749" i="12"/>
  <c r="S749" i="12"/>
  <c r="R749" i="12"/>
  <c r="Q749" i="12"/>
  <c r="P749" i="12"/>
  <c r="O749" i="12"/>
  <c r="N749" i="12"/>
  <c r="X748" i="12"/>
  <c r="U748" i="12"/>
  <c r="T748" i="12"/>
  <c r="S748" i="12"/>
  <c r="R748" i="12"/>
  <c r="Q748" i="12"/>
  <c r="P748" i="12"/>
  <c r="O748" i="12"/>
  <c r="N748" i="12"/>
  <c r="X747" i="12"/>
  <c r="U747" i="12"/>
  <c r="T747" i="12"/>
  <c r="S747" i="12"/>
  <c r="R747" i="12"/>
  <c r="Q747" i="12"/>
  <c r="P747" i="12"/>
  <c r="O747" i="12"/>
  <c r="N747" i="12"/>
  <c r="X746" i="12"/>
  <c r="U746" i="12"/>
  <c r="T746" i="12"/>
  <c r="S746" i="12"/>
  <c r="R746" i="12"/>
  <c r="Q746" i="12"/>
  <c r="P746" i="12"/>
  <c r="O746" i="12"/>
  <c r="N746" i="12"/>
  <c r="X745" i="12"/>
  <c r="U745" i="12"/>
  <c r="T745" i="12"/>
  <c r="S745" i="12"/>
  <c r="R745" i="12"/>
  <c r="Q745" i="12"/>
  <c r="P745" i="12"/>
  <c r="O745" i="12"/>
  <c r="N745" i="12"/>
  <c r="X744" i="12"/>
  <c r="U744" i="12"/>
  <c r="T744" i="12"/>
  <c r="S744" i="12"/>
  <c r="R744" i="12"/>
  <c r="Q744" i="12"/>
  <c r="P744" i="12"/>
  <c r="O744" i="12"/>
  <c r="N744" i="12"/>
  <c r="X743" i="12"/>
  <c r="U743" i="12"/>
  <c r="T743" i="12"/>
  <c r="S743" i="12"/>
  <c r="R743" i="12"/>
  <c r="Q743" i="12"/>
  <c r="P743" i="12"/>
  <c r="O743" i="12"/>
  <c r="N743" i="12"/>
  <c r="X742" i="12"/>
  <c r="U742" i="12"/>
  <c r="T742" i="12"/>
  <c r="S742" i="12"/>
  <c r="R742" i="12"/>
  <c r="Q742" i="12"/>
  <c r="P742" i="12"/>
  <c r="O742" i="12"/>
  <c r="N742" i="12"/>
  <c r="X741" i="12"/>
  <c r="U741" i="12"/>
  <c r="T741" i="12"/>
  <c r="S741" i="12"/>
  <c r="R741" i="12"/>
  <c r="Q741" i="12"/>
  <c r="P741" i="12"/>
  <c r="O741" i="12"/>
  <c r="N741" i="12"/>
  <c r="X740" i="12"/>
  <c r="U740" i="12"/>
  <c r="T740" i="12"/>
  <c r="S740" i="12"/>
  <c r="R740" i="12"/>
  <c r="Q740" i="12"/>
  <c r="P740" i="12"/>
  <c r="O740" i="12"/>
  <c r="N740" i="12"/>
  <c r="X739" i="12"/>
  <c r="U739" i="12"/>
  <c r="T739" i="12"/>
  <c r="S739" i="12"/>
  <c r="R739" i="12"/>
  <c r="Q739" i="12"/>
  <c r="P739" i="12"/>
  <c r="O739" i="12"/>
  <c r="N739" i="12"/>
  <c r="X738" i="12"/>
  <c r="U738" i="12"/>
  <c r="T738" i="12"/>
  <c r="S738" i="12"/>
  <c r="R738" i="12"/>
  <c r="Q738" i="12"/>
  <c r="P738" i="12"/>
  <c r="O738" i="12"/>
  <c r="N738" i="12"/>
  <c r="X737" i="12"/>
  <c r="U737" i="12"/>
  <c r="T737" i="12"/>
  <c r="S737" i="12"/>
  <c r="R737" i="12"/>
  <c r="Q737" i="12"/>
  <c r="P737" i="12"/>
  <c r="O737" i="12"/>
  <c r="N737" i="12"/>
  <c r="X736" i="12"/>
  <c r="U736" i="12"/>
  <c r="T736" i="12"/>
  <c r="S736" i="12"/>
  <c r="R736" i="12"/>
  <c r="Q736" i="12"/>
  <c r="P736" i="12"/>
  <c r="O736" i="12"/>
  <c r="N736" i="12"/>
  <c r="X735" i="12"/>
  <c r="U735" i="12"/>
  <c r="T735" i="12"/>
  <c r="S735" i="12"/>
  <c r="R735" i="12"/>
  <c r="Q735" i="12"/>
  <c r="P735" i="12"/>
  <c r="O735" i="12"/>
  <c r="N735" i="12"/>
  <c r="X734" i="12"/>
  <c r="U734" i="12"/>
  <c r="T734" i="12"/>
  <c r="S734" i="12"/>
  <c r="R734" i="12"/>
  <c r="Q734" i="12"/>
  <c r="P734" i="12"/>
  <c r="O734" i="12"/>
  <c r="N734" i="12"/>
  <c r="X733" i="12"/>
  <c r="U733" i="12"/>
  <c r="T733" i="12"/>
  <c r="S733" i="12"/>
  <c r="R733" i="12"/>
  <c r="Q733" i="12"/>
  <c r="P733" i="12"/>
  <c r="O733" i="12"/>
  <c r="N733" i="12"/>
  <c r="X732" i="12"/>
  <c r="U732" i="12"/>
  <c r="T732" i="12"/>
  <c r="S732" i="12"/>
  <c r="R732" i="12"/>
  <c r="Q732" i="12"/>
  <c r="P732" i="12"/>
  <c r="O732" i="12"/>
  <c r="N732" i="12"/>
  <c r="X731" i="12"/>
  <c r="U731" i="12"/>
  <c r="T731" i="12"/>
  <c r="S731" i="12"/>
  <c r="R731" i="12"/>
  <c r="Q731" i="12"/>
  <c r="P731" i="12"/>
  <c r="O731" i="12"/>
  <c r="N731" i="12"/>
  <c r="X730" i="12"/>
  <c r="U730" i="12"/>
  <c r="T730" i="12"/>
  <c r="S730" i="12"/>
  <c r="R730" i="12"/>
  <c r="Q730" i="12"/>
  <c r="P730" i="12"/>
  <c r="O730" i="12"/>
  <c r="N730" i="12"/>
  <c r="X729" i="12"/>
  <c r="U729" i="12"/>
  <c r="T729" i="12"/>
  <c r="S729" i="12"/>
  <c r="R729" i="12"/>
  <c r="Q729" i="12"/>
  <c r="P729" i="12"/>
  <c r="O729" i="12"/>
  <c r="N729" i="12"/>
  <c r="X728" i="12"/>
  <c r="U728" i="12"/>
  <c r="T728" i="12"/>
  <c r="S728" i="12"/>
  <c r="R728" i="12"/>
  <c r="Q728" i="12"/>
  <c r="P728" i="12"/>
  <c r="O728" i="12"/>
  <c r="N728" i="12"/>
  <c r="X727" i="12"/>
  <c r="U727" i="12"/>
  <c r="T727" i="12"/>
  <c r="S727" i="12"/>
  <c r="R727" i="12"/>
  <c r="Q727" i="12"/>
  <c r="P727" i="12"/>
  <c r="O727" i="12"/>
  <c r="N727" i="12"/>
  <c r="X726" i="12"/>
  <c r="U726" i="12"/>
  <c r="T726" i="12"/>
  <c r="S726" i="12"/>
  <c r="R726" i="12"/>
  <c r="Q726" i="12"/>
  <c r="P726" i="12"/>
  <c r="O726" i="12"/>
  <c r="N726" i="12"/>
  <c r="X725" i="12"/>
  <c r="U725" i="12"/>
  <c r="T725" i="12"/>
  <c r="S725" i="12"/>
  <c r="R725" i="12"/>
  <c r="Q725" i="12"/>
  <c r="P725" i="12"/>
  <c r="O725" i="12"/>
  <c r="N725" i="12"/>
  <c r="X724" i="12"/>
  <c r="U724" i="12"/>
  <c r="T724" i="12"/>
  <c r="S724" i="12"/>
  <c r="R724" i="12"/>
  <c r="Q724" i="12"/>
  <c r="P724" i="12"/>
  <c r="O724" i="12"/>
  <c r="N724" i="12"/>
  <c r="X723" i="12"/>
  <c r="U723" i="12"/>
  <c r="T723" i="12"/>
  <c r="S723" i="12"/>
  <c r="R723" i="12"/>
  <c r="Q723" i="12"/>
  <c r="P723" i="12"/>
  <c r="O723" i="12"/>
  <c r="N723" i="12"/>
  <c r="X722" i="12"/>
  <c r="U722" i="12"/>
  <c r="T722" i="12"/>
  <c r="S722" i="12"/>
  <c r="R722" i="12"/>
  <c r="Q722" i="12"/>
  <c r="P722" i="12"/>
  <c r="O722" i="12"/>
  <c r="N722" i="12"/>
  <c r="X721" i="12"/>
  <c r="U721" i="12"/>
  <c r="T721" i="12"/>
  <c r="S721" i="12"/>
  <c r="R721" i="12"/>
  <c r="Q721" i="12"/>
  <c r="P721" i="12"/>
  <c r="O721" i="12"/>
  <c r="N721" i="12"/>
  <c r="X720" i="12"/>
  <c r="U720" i="12"/>
  <c r="T720" i="12"/>
  <c r="S720" i="12"/>
  <c r="R720" i="12"/>
  <c r="Q720" i="12"/>
  <c r="P720" i="12"/>
  <c r="O720" i="12"/>
  <c r="N720" i="12"/>
  <c r="X719" i="12"/>
  <c r="U719" i="12"/>
  <c r="T719" i="12"/>
  <c r="S719" i="12"/>
  <c r="R719" i="12"/>
  <c r="Q719" i="12"/>
  <c r="P719" i="12"/>
  <c r="O719" i="12"/>
  <c r="N719" i="12"/>
  <c r="X718" i="12"/>
  <c r="U718" i="12"/>
  <c r="T718" i="12"/>
  <c r="S718" i="12"/>
  <c r="R718" i="12"/>
  <c r="Q718" i="12"/>
  <c r="P718" i="12"/>
  <c r="O718" i="12"/>
  <c r="N718" i="12"/>
  <c r="X717" i="12"/>
  <c r="U717" i="12"/>
  <c r="T717" i="12"/>
  <c r="S717" i="12"/>
  <c r="R717" i="12"/>
  <c r="Q717" i="12"/>
  <c r="P717" i="12"/>
  <c r="O717" i="12"/>
  <c r="N717" i="12"/>
  <c r="X716" i="12"/>
  <c r="U716" i="12"/>
  <c r="T716" i="12"/>
  <c r="S716" i="12"/>
  <c r="R716" i="12"/>
  <c r="Q716" i="12"/>
  <c r="P716" i="12"/>
  <c r="O716" i="12"/>
  <c r="N716" i="12"/>
  <c r="X715" i="12"/>
  <c r="U715" i="12"/>
  <c r="T715" i="12"/>
  <c r="S715" i="12"/>
  <c r="R715" i="12"/>
  <c r="Q715" i="12"/>
  <c r="P715" i="12"/>
  <c r="O715" i="12"/>
  <c r="N715" i="12"/>
  <c r="X714" i="12"/>
  <c r="U714" i="12"/>
  <c r="T714" i="12"/>
  <c r="S714" i="12"/>
  <c r="R714" i="12"/>
  <c r="Q714" i="12"/>
  <c r="P714" i="12"/>
  <c r="O714" i="12"/>
  <c r="N714" i="12"/>
  <c r="X713" i="12"/>
  <c r="U713" i="12"/>
  <c r="T713" i="12"/>
  <c r="S713" i="12"/>
  <c r="R713" i="12"/>
  <c r="Q713" i="12"/>
  <c r="P713" i="12"/>
  <c r="O713" i="12"/>
  <c r="N713" i="12"/>
  <c r="X712" i="12"/>
  <c r="U712" i="12"/>
  <c r="T712" i="12"/>
  <c r="S712" i="12"/>
  <c r="R712" i="12"/>
  <c r="Q712" i="12"/>
  <c r="P712" i="12"/>
  <c r="O712" i="12"/>
  <c r="N712" i="12"/>
  <c r="X711" i="12"/>
  <c r="U711" i="12"/>
  <c r="T711" i="12"/>
  <c r="S711" i="12"/>
  <c r="R711" i="12"/>
  <c r="Q711" i="12"/>
  <c r="P711" i="12"/>
  <c r="O711" i="12"/>
  <c r="N711" i="12"/>
  <c r="X710" i="12"/>
  <c r="U710" i="12"/>
  <c r="T710" i="12"/>
  <c r="S710" i="12"/>
  <c r="R710" i="12"/>
  <c r="Q710" i="12"/>
  <c r="P710" i="12"/>
  <c r="O710" i="12"/>
  <c r="N710" i="12"/>
  <c r="X709" i="12"/>
  <c r="U709" i="12"/>
  <c r="T709" i="12"/>
  <c r="S709" i="12"/>
  <c r="R709" i="12"/>
  <c r="Q709" i="12"/>
  <c r="P709" i="12"/>
  <c r="O709" i="12"/>
  <c r="N709" i="12"/>
  <c r="X708" i="12"/>
  <c r="U708" i="12"/>
  <c r="T708" i="12"/>
  <c r="S708" i="12"/>
  <c r="R708" i="12"/>
  <c r="Q708" i="12"/>
  <c r="P708" i="12"/>
  <c r="O708" i="12"/>
  <c r="N708" i="12"/>
  <c r="X707" i="12"/>
  <c r="U707" i="12"/>
  <c r="T707" i="12"/>
  <c r="S707" i="12"/>
  <c r="R707" i="12"/>
  <c r="Q707" i="12"/>
  <c r="P707" i="12"/>
  <c r="O707" i="12"/>
  <c r="N707" i="12"/>
  <c r="X706" i="12"/>
  <c r="U706" i="12"/>
  <c r="T706" i="12"/>
  <c r="S706" i="12"/>
  <c r="R706" i="12"/>
  <c r="Q706" i="12"/>
  <c r="P706" i="12"/>
  <c r="O706" i="12"/>
  <c r="N706" i="12"/>
  <c r="X705" i="12"/>
  <c r="U705" i="12"/>
  <c r="T705" i="12"/>
  <c r="S705" i="12"/>
  <c r="R705" i="12"/>
  <c r="Q705" i="12"/>
  <c r="P705" i="12"/>
  <c r="O705" i="12"/>
  <c r="N705" i="12"/>
  <c r="X704" i="12"/>
  <c r="U704" i="12"/>
  <c r="T704" i="12"/>
  <c r="S704" i="12"/>
  <c r="R704" i="12"/>
  <c r="Q704" i="12"/>
  <c r="P704" i="12"/>
  <c r="O704" i="12"/>
  <c r="N704" i="12"/>
  <c r="X703" i="12"/>
  <c r="U703" i="12"/>
  <c r="T703" i="12"/>
  <c r="S703" i="12"/>
  <c r="R703" i="12"/>
  <c r="Q703" i="12"/>
  <c r="P703" i="12"/>
  <c r="O703" i="12"/>
  <c r="N703" i="12"/>
  <c r="X702" i="12"/>
  <c r="U702" i="12"/>
  <c r="T702" i="12"/>
  <c r="S702" i="12"/>
  <c r="R702" i="12"/>
  <c r="Q702" i="12"/>
  <c r="P702" i="12"/>
  <c r="O702" i="12"/>
  <c r="N702" i="12"/>
  <c r="X701" i="12"/>
  <c r="U701" i="12"/>
  <c r="T701" i="12"/>
  <c r="S701" i="12"/>
  <c r="R701" i="12"/>
  <c r="Q701" i="12"/>
  <c r="P701" i="12"/>
  <c r="O701" i="12"/>
  <c r="N701" i="12"/>
  <c r="X700" i="12"/>
  <c r="U700" i="12"/>
  <c r="T700" i="12"/>
  <c r="S700" i="12"/>
  <c r="R700" i="12"/>
  <c r="Q700" i="12"/>
  <c r="P700" i="12"/>
  <c r="O700" i="12"/>
  <c r="N700" i="12"/>
  <c r="X699" i="12"/>
  <c r="U699" i="12"/>
  <c r="T699" i="12"/>
  <c r="S699" i="12"/>
  <c r="R699" i="12"/>
  <c r="Q699" i="12"/>
  <c r="P699" i="12"/>
  <c r="O699" i="12"/>
  <c r="N699" i="12"/>
  <c r="X698" i="12"/>
  <c r="U698" i="12"/>
  <c r="T698" i="12"/>
  <c r="S698" i="12"/>
  <c r="R698" i="12"/>
  <c r="Q698" i="12"/>
  <c r="P698" i="12"/>
  <c r="O698" i="12"/>
  <c r="N698" i="12"/>
  <c r="X697" i="12"/>
  <c r="U697" i="12"/>
  <c r="T697" i="12"/>
  <c r="S697" i="12"/>
  <c r="R697" i="12"/>
  <c r="Q697" i="12"/>
  <c r="P697" i="12"/>
  <c r="O697" i="12"/>
  <c r="N697" i="12"/>
  <c r="X696" i="12"/>
  <c r="U696" i="12"/>
  <c r="T696" i="12"/>
  <c r="S696" i="12"/>
  <c r="R696" i="12"/>
  <c r="Q696" i="12"/>
  <c r="P696" i="12"/>
  <c r="O696" i="12"/>
  <c r="N696" i="12"/>
  <c r="X695" i="12"/>
  <c r="U695" i="12"/>
  <c r="T695" i="12"/>
  <c r="S695" i="12"/>
  <c r="R695" i="12"/>
  <c r="Q695" i="12"/>
  <c r="P695" i="12"/>
  <c r="O695" i="12"/>
  <c r="N695" i="12"/>
  <c r="X694" i="12"/>
  <c r="U694" i="12"/>
  <c r="T694" i="12"/>
  <c r="S694" i="12"/>
  <c r="R694" i="12"/>
  <c r="Q694" i="12"/>
  <c r="P694" i="12"/>
  <c r="O694" i="12"/>
  <c r="N694" i="12"/>
  <c r="X693" i="12"/>
  <c r="U693" i="12"/>
  <c r="T693" i="12"/>
  <c r="S693" i="12"/>
  <c r="R693" i="12"/>
  <c r="Q693" i="12"/>
  <c r="P693" i="12"/>
  <c r="O693" i="12"/>
  <c r="N693" i="12"/>
  <c r="X692" i="12"/>
  <c r="U692" i="12"/>
  <c r="T692" i="12"/>
  <c r="S692" i="12"/>
  <c r="R692" i="12"/>
  <c r="Q692" i="12"/>
  <c r="P692" i="12"/>
  <c r="O692" i="12"/>
  <c r="N692" i="12"/>
  <c r="X691" i="12"/>
  <c r="U691" i="12"/>
  <c r="T691" i="12"/>
  <c r="S691" i="12"/>
  <c r="R691" i="12"/>
  <c r="Q691" i="12"/>
  <c r="P691" i="12"/>
  <c r="O691" i="12"/>
  <c r="N691" i="12"/>
  <c r="X690" i="12"/>
  <c r="U690" i="12"/>
  <c r="T690" i="12"/>
  <c r="S690" i="12"/>
  <c r="R690" i="12"/>
  <c r="Q690" i="12"/>
  <c r="P690" i="12"/>
  <c r="O690" i="12"/>
  <c r="N690" i="12"/>
  <c r="X689" i="12"/>
  <c r="U689" i="12"/>
  <c r="T689" i="12"/>
  <c r="S689" i="12"/>
  <c r="R689" i="12"/>
  <c r="Q689" i="12"/>
  <c r="P689" i="12"/>
  <c r="O689" i="12"/>
  <c r="N689" i="12"/>
  <c r="X688" i="12"/>
  <c r="U688" i="12"/>
  <c r="T688" i="12"/>
  <c r="S688" i="12"/>
  <c r="R688" i="12"/>
  <c r="Q688" i="12"/>
  <c r="P688" i="12"/>
  <c r="O688" i="12"/>
  <c r="N688" i="12"/>
  <c r="X687" i="12"/>
  <c r="U687" i="12"/>
  <c r="T687" i="12"/>
  <c r="S687" i="12"/>
  <c r="R687" i="12"/>
  <c r="Q687" i="12"/>
  <c r="P687" i="12"/>
  <c r="O687" i="12"/>
  <c r="N687" i="12"/>
  <c r="X686" i="12"/>
  <c r="U686" i="12"/>
  <c r="T686" i="12"/>
  <c r="S686" i="12"/>
  <c r="R686" i="12"/>
  <c r="Q686" i="12"/>
  <c r="P686" i="12"/>
  <c r="O686" i="12"/>
  <c r="N686" i="12"/>
  <c r="X685" i="12"/>
  <c r="U685" i="12"/>
  <c r="T685" i="12"/>
  <c r="S685" i="12"/>
  <c r="R685" i="12"/>
  <c r="Q685" i="12"/>
  <c r="P685" i="12"/>
  <c r="O685" i="12"/>
  <c r="N685" i="12"/>
  <c r="X684" i="12"/>
  <c r="U684" i="12"/>
  <c r="T684" i="12"/>
  <c r="S684" i="12"/>
  <c r="R684" i="12"/>
  <c r="Q684" i="12"/>
  <c r="P684" i="12"/>
  <c r="O684" i="12"/>
  <c r="N684" i="12"/>
  <c r="X683" i="12"/>
  <c r="U683" i="12"/>
  <c r="T683" i="12"/>
  <c r="S683" i="12"/>
  <c r="R683" i="12"/>
  <c r="Q683" i="12"/>
  <c r="P683" i="12"/>
  <c r="O683" i="12"/>
  <c r="N683" i="12"/>
  <c r="X682" i="12"/>
  <c r="U682" i="12"/>
  <c r="T682" i="12"/>
  <c r="S682" i="12"/>
  <c r="R682" i="12"/>
  <c r="Q682" i="12"/>
  <c r="P682" i="12"/>
  <c r="O682" i="12"/>
  <c r="N682" i="12"/>
  <c r="X681" i="12"/>
  <c r="U681" i="12"/>
  <c r="T681" i="12"/>
  <c r="S681" i="12"/>
  <c r="R681" i="12"/>
  <c r="Q681" i="12"/>
  <c r="P681" i="12"/>
  <c r="O681" i="12"/>
  <c r="N681" i="12"/>
  <c r="X680" i="12"/>
  <c r="U680" i="12"/>
  <c r="T680" i="12"/>
  <c r="S680" i="12"/>
  <c r="R680" i="12"/>
  <c r="Q680" i="12"/>
  <c r="P680" i="12"/>
  <c r="O680" i="12"/>
  <c r="N680" i="12"/>
  <c r="X679" i="12"/>
  <c r="U679" i="12"/>
  <c r="T679" i="12"/>
  <c r="S679" i="12"/>
  <c r="R679" i="12"/>
  <c r="Q679" i="12"/>
  <c r="P679" i="12"/>
  <c r="O679" i="12"/>
  <c r="N679" i="12"/>
  <c r="X678" i="12"/>
  <c r="U678" i="12"/>
  <c r="T678" i="12"/>
  <c r="S678" i="12"/>
  <c r="R678" i="12"/>
  <c r="Q678" i="12"/>
  <c r="P678" i="12"/>
  <c r="O678" i="12"/>
  <c r="N678" i="12"/>
  <c r="X677" i="12"/>
  <c r="U677" i="12"/>
  <c r="T677" i="12"/>
  <c r="S677" i="12"/>
  <c r="R677" i="12"/>
  <c r="Q677" i="12"/>
  <c r="P677" i="12"/>
  <c r="O677" i="12"/>
  <c r="N677" i="12"/>
  <c r="X676" i="12"/>
  <c r="U676" i="12"/>
  <c r="T676" i="12"/>
  <c r="S676" i="12"/>
  <c r="R676" i="12"/>
  <c r="Q676" i="12"/>
  <c r="P676" i="12"/>
  <c r="O676" i="12"/>
  <c r="N676" i="12"/>
  <c r="X675" i="12"/>
  <c r="U675" i="12"/>
  <c r="T675" i="12"/>
  <c r="S675" i="12"/>
  <c r="R675" i="12"/>
  <c r="Q675" i="12"/>
  <c r="P675" i="12"/>
  <c r="O675" i="12"/>
  <c r="N675" i="12"/>
  <c r="X674" i="12"/>
  <c r="U674" i="12"/>
  <c r="T674" i="12"/>
  <c r="S674" i="12"/>
  <c r="R674" i="12"/>
  <c r="Q674" i="12"/>
  <c r="P674" i="12"/>
  <c r="O674" i="12"/>
  <c r="N674" i="12"/>
  <c r="X673" i="12"/>
  <c r="U673" i="12"/>
  <c r="T673" i="12"/>
  <c r="S673" i="12"/>
  <c r="R673" i="12"/>
  <c r="Q673" i="12"/>
  <c r="P673" i="12"/>
  <c r="O673" i="12"/>
  <c r="N673" i="12"/>
  <c r="X672" i="12"/>
  <c r="U672" i="12"/>
  <c r="T672" i="12"/>
  <c r="S672" i="12"/>
  <c r="R672" i="12"/>
  <c r="Q672" i="12"/>
  <c r="P672" i="12"/>
  <c r="O672" i="12"/>
  <c r="N672" i="12"/>
  <c r="X671" i="12"/>
  <c r="U671" i="12"/>
  <c r="T671" i="12"/>
  <c r="S671" i="12"/>
  <c r="R671" i="12"/>
  <c r="Q671" i="12"/>
  <c r="P671" i="12"/>
  <c r="O671" i="12"/>
  <c r="N671" i="12"/>
  <c r="X670" i="12"/>
  <c r="U670" i="12"/>
  <c r="T670" i="12"/>
  <c r="S670" i="12"/>
  <c r="R670" i="12"/>
  <c r="Q670" i="12"/>
  <c r="P670" i="12"/>
  <c r="O670" i="12"/>
  <c r="N670" i="12"/>
  <c r="X669" i="12"/>
  <c r="U669" i="12"/>
  <c r="T669" i="12"/>
  <c r="S669" i="12"/>
  <c r="R669" i="12"/>
  <c r="Q669" i="12"/>
  <c r="P669" i="12"/>
  <c r="O669" i="12"/>
  <c r="N669" i="12"/>
  <c r="X668" i="12"/>
  <c r="U668" i="12"/>
  <c r="T668" i="12"/>
  <c r="S668" i="12"/>
  <c r="R668" i="12"/>
  <c r="Q668" i="12"/>
  <c r="P668" i="12"/>
  <c r="O668" i="12"/>
  <c r="N668" i="12"/>
  <c r="X667" i="12"/>
  <c r="U667" i="12"/>
  <c r="T667" i="12"/>
  <c r="S667" i="12"/>
  <c r="R667" i="12"/>
  <c r="Q667" i="12"/>
  <c r="P667" i="12"/>
  <c r="O667" i="12"/>
  <c r="N667" i="12"/>
  <c r="X666" i="12"/>
  <c r="U666" i="12"/>
  <c r="T666" i="12"/>
  <c r="S666" i="12"/>
  <c r="R666" i="12"/>
  <c r="Q666" i="12"/>
  <c r="P666" i="12"/>
  <c r="O666" i="12"/>
  <c r="N666" i="12"/>
  <c r="X665" i="12"/>
  <c r="U665" i="12"/>
  <c r="T665" i="12"/>
  <c r="S665" i="12"/>
  <c r="R665" i="12"/>
  <c r="Q665" i="12"/>
  <c r="P665" i="12"/>
  <c r="O665" i="12"/>
  <c r="N665" i="12"/>
  <c r="X664" i="12"/>
  <c r="U664" i="12"/>
  <c r="T664" i="12"/>
  <c r="S664" i="12"/>
  <c r="R664" i="12"/>
  <c r="Q664" i="12"/>
  <c r="P664" i="12"/>
  <c r="O664" i="12"/>
  <c r="N664" i="12"/>
  <c r="X663" i="12"/>
  <c r="U663" i="12"/>
  <c r="T663" i="12"/>
  <c r="S663" i="12"/>
  <c r="R663" i="12"/>
  <c r="Q663" i="12"/>
  <c r="P663" i="12"/>
  <c r="O663" i="12"/>
  <c r="N663" i="12"/>
  <c r="X662" i="12"/>
  <c r="U662" i="12"/>
  <c r="T662" i="12"/>
  <c r="S662" i="12"/>
  <c r="R662" i="12"/>
  <c r="Q662" i="12"/>
  <c r="P662" i="12"/>
  <c r="O662" i="12"/>
  <c r="N662" i="12"/>
  <c r="X661" i="12"/>
  <c r="U661" i="12"/>
  <c r="T661" i="12"/>
  <c r="S661" i="12"/>
  <c r="R661" i="12"/>
  <c r="Q661" i="12"/>
  <c r="P661" i="12"/>
  <c r="O661" i="12"/>
  <c r="N661" i="12"/>
  <c r="X660" i="12"/>
  <c r="U660" i="12"/>
  <c r="T660" i="12"/>
  <c r="S660" i="12"/>
  <c r="R660" i="12"/>
  <c r="Q660" i="12"/>
  <c r="P660" i="12"/>
  <c r="O660" i="12"/>
  <c r="N660" i="12"/>
  <c r="X659" i="12"/>
  <c r="U659" i="12"/>
  <c r="T659" i="12"/>
  <c r="S659" i="12"/>
  <c r="R659" i="12"/>
  <c r="Q659" i="12"/>
  <c r="P659" i="12"/>
  <c r="O659" i="12"/>
  <c r="N659" i="12"/>
  <c r="X658" i="12"/>
  <c r="U658" i="12"/>
  <c r="T658" i="12"/>
  <c r="S658" i="12"/>
  <c r="R658" i="12"/>
  <c r="Q658" i="12"/>
  <c r="P658" i="12"/>
  <c r="O658" i="12"/>
  <c r="N658" i="12"/>
  <c r="X657" i="12"/>
  <c r="U657" i="12"/>
  <c r="T657" i="12"/>
  <c r="S657" i="12"/>
  <c r="R657" i="12"/>
  <c r="Q657" i="12"/>
  <c r="P657" i="12"/>
  <c r="O657" i="12"/>
  <c r="N657" i="12"/>
  <c r="X656" i="12"/>
  <c r="U656" i="12"/>
  <c r="T656" i="12"/>
  <c r="S656" i="12"/>
  <c r="R656" i="12"/>
  <c r="Q656" i="12"/>
  <c r="P656" i="12"/>
  <c r="O656" i="12"/>
  <c r="N656" i="12"/>
  <c r="X655" i="12"/>
  <c r="U655" i="12"/>
  <c r="T655" i="12"/>
  <c r="S655" i="12"/>
  <c r="R655" i="12"/>
  <c r="Q655" i="12"/>
  <c r="P655" i="12"/>
  <c r="O655" i="12"/>
  <c r="N655" i="12"/>
  <c r="X654" i="12"/>
  <c r="U654" i="12"/>
  <c r="T654" i="12"/>
  <c r="S654" i="12"/>
  <c r="R654" i="12"/>
  <c r="Q654" i="12"/>
  <c r="P654" i="12"/>
  <c r="O654" i="12"/>
  <c r="N654" i="12"/>
  <c r="X653" i="12"/>
  <c r="U653" i="12"/>
  <c r="T653" i="12"/>
  <c r="S653" i="12"/>
  <c r="R653" i="12"/>
  <c r="Q653" i="12"/>
  <c r="P653" i="12"/>
  <c r="O653" i="12"/>
  <c r="N653" i="12"/>
  <c r="X652" i="12"/>
  <c r="U652" i="12"/>
  <c r="T652" i="12"/>
  <c r="S652" i="12"/>
  <c r="R652" i="12"/>
  <c r="Q652" i="12"/>
  <c r="P652" i="12"/>
  <c r="O652" i="12"/>
  <c r="N652" i="12"/>
  <c r="X651" i="12"/>
  <c r="U651" i="12"/>
  <c r="T651" i="12"/>
  <c r="S651" i="12"/>
  <c r="R651" i="12"/>
  <c r="Q651" i="12"/>
  <c r="P651" i="12"/>
  <c r="O651" i="12"/>
  <c r="N651" i="12"/>
  <c r="X650" i="12"/>
  <c r="U650" i="12"/>
  <c r="T650" i="12"/>
  <c r="S650" i="12"/>
  <c r="R650" i="12"/>
  <c r="Q650" i="12"/>
  <c r="P650" i="12"/>
  <c r="O650" i="12"/>
  <c r="N650" i="12"/>
  <c r="X649" i="12"/>
  <c r="U649" i="12"/>
  <c r="T649" i="12"/>
  <c r="S649" i="12"/>
  <c r="R649" i="12"/>
  <c r="Q649" i="12"/>
  <c r="P649" i="12"/>
  <c r="O649" i="12"/>
  <c r="N649" i="12"/>
  <c r="X648" i="12"/>
  <c r="U648" i="12"/>
  <c r="T648" i="12"/>
  <c r="S648" i="12"/>
  <c r="R648" i="12"/>
  <c r="Q648" i="12"/>
  <c r="P648" i="12"/>
  <c r="O648" i="12"/>
  <c r="N648" i="12"/>
  <c r="X647" i="12"/>
  <c r="U647" i="12"/>
  <c r="T647" i="12"/>
  <c r="S647" i="12"/>
  <c r="R647" i="12"/>
  <c r="Q647" i="12"/>
  <c r="P647" i="12"/>
  <c r="O647" i="12"/>
  <c r="N647" i="12"/>
  <c r="X646" i="12"/>
  <c r="U646" i="12"/>
  <c r="T646" i="12"/>
  <c r="S646" i="12"/>
  <c r="R646" i="12"/>
  <c r="Q646" i="12"/>
  <c r="P646" i="12"/>
  <c r="O646" i="12"/>
  <c r="N646" i="12"/>
  <c r="X645" i="12"/>
  <c r="U645" i="12"/>
  <c r="T645" i="12"/>
  <c r="S645" i="12"/>
  <c r="R645" i="12"/>
  <c r="Q645" i="12"/>
  <c r="P645" i="12"/>
  <c r="O645" i="12"/>
  <c r="N645" i="12"/>
  <c r="X644" i="12"/>
  <c r="U644" i="12"/>
  <c r="T644" i="12"/>
  <c r="S644" i="12"/>
  <c r="R644" i="12"/>
  <c r="Q644" i="12"/>
  <c r="P644" i="12"/>
  <c r="O644" i="12"/>
  <c r="N644" i="12"/>
  <c r="X643" i="12"/>
  <c r="U643" i="12"/>
  <c r="T643" i="12"/>
  <c r="S643" i="12"/>
  <c r="R643" i="12"/>
  <c r="Q643" i="12"/>
  <c r="P643" i="12"/>
  <c r="O643" i="12"/>
  <c r="N643" i="12"/>
  <c r="X642" i="12"/>
  <c r="U642" i="12"/>
  <c r="T642" i="12"/>
  <c r="S642" i="12"/>
  <c r="R642" i="12"/>
  <c r="Q642" i="12"/>
  <c r="P642" i="12"/>
  <c r="O642" i="12"/>
  <c r="N642" i="12"/>
  <c r="X641" i="12"/>
  <c r="U641" i="12"/>
  <c r="T641" i="12"/>
  <c r="S641" i="12"/>
  <c r="R641" i="12"/>
  <c r="Q641" i="12"/>
  <c r="P641" i="12"/>
  <c r="O641" i="12"/>
  <c r="N641" i="12"/>
  <c r="X640" i="12"/>
  <c r="U640" i="12"/>
  <c r="T640" i="12"/>
  <c r="S640" i="12"/>
  <c r="R640" i="12"/>
  <c r="Q640" i="12"/>
  <c r="P640" i="12"/>
  <c r="O640" i="12"/>
  <c r="N640" i="12"/>
  <c r="X639" i="12"/>
  <c r="U639" i="12"/>
  <c r="T639" i="12"/>
  <c r="S639" i="12"/>
  <c r="R639" i="12"/>
  <c r="Q639" i="12"/>
  <c r="P639" i="12"/>
  <c r="O639" i="12"/>
  <c r="N639" i="12"/>
  <c r="X638" i="12"/>
  <c r="U638" i="12"/>
  <c r="T638" i="12"/>
  <c r="S638" i="12"/>
  <c r="R638" i="12"/>
  <c r="Q638" i="12"/>
  <c r="P638" i="12"/>
  <c r="O638" i="12"/>
  <c r="N638" i="12"/>
  <c r="X637" i="12"/>
  <c r="U637" i="12"/>
  <c r="T637" i="12"/>
  <c r="S637" i="12"/>
  <c r="R637" i="12"/>
  <c r="Q637" i="12"/>
  <c r="P637" i="12"/>
  <c r="O637" i="12"/>
  <c r="N637" i="12"/>
  <c r="X636" i="12"/>
  <c r="U636" i="12"/>
  <c r="T636" i="12"/>
  <c r="S636" i="12"/>
  <c r="R636" i="12"/>
  <c r="Q636" i="12"/>
  <c r="P636" i="12"/>
  <c r="O636" i="12"/>
  <c r="N636" i="12"/>
  <c r="X635" i="12"/>
  <c r="U635" i="12"/>
  <c r="T635" i="12"/>
  <c r="S635" i="12"/>
  <c r="R635" i="12"/>
  <c r="Q635" i="12"/>
  <c r="P635" i="12"/>
  <c r="O635" i="12"/>
  <c r="N635" i="12"/>
  <c r="X634" i="12"/>
  <c r="U634" i="12"/>
  <c r="T634" i="12"/>
  <c r="S634" i="12"/>
  <c r="R634" i="12"/>
  <c r="Q634" i="12"/>
  <c r="P634" i="12"/>
  <c r="O634" i="12"/>
  <c r="N634" i="12"/>
  <c r="X633" i="12"/>
  <c r="U633" i="12"/>
  <c r="T633" i="12"/>
  <c r="S633" i="12"/>
  <c r="R633" i="12"/>
  <c r="Q633" i="12"/>
  <c r="P633" i="12"/>
  <c r="O633" i="12"/>
  <c r="N633" i="12"/>
  <c r="X632" i="12"/>
  <c r="U632" i="12"/>
  <c r="T632" i="12"/>
  <c r="S632" i="12"/>
  <c r="R632" i="12"/>
  <c r="Q632" i="12"/>
  <c r="P632" i="12"/>
  <c r="O632" i="12"/>
  <c r="N632" i="12"/>
  <c r="X631" i="12"/>
  <c r="U631" i="12"/>
  <c r="T631" i="12"/>
  <c r="S631" i="12"/>
  <c r="R631" i="12"/>
  <c r="Q631" i="12"/>
  <c r="P631" i="12"/>
  <c r="O631" i="12"/>
  <c r="N631" i="12"/>
  <c r="X630" i="12"/>
  <c r="U630" i="12"/>
  <c r="T630" i="12"/>
  <c r="S630" i="12"/>
  <c r="R630" i="12"/>
  <c r="Q630" i="12"/>
  <c r="P630" i="12"/>
  <c r="O630" i="12"/>
  <c r="N630" i="12"/>
  <c r="X629" i="12"/>
  <c r="U629" i="12"/>
  <c r="T629" i="12"/>
  <c r="S629" i="12"/>
  <c r="R629" i="12"/>
  <c r="Q629" i="12"/>
  <c r="P629" i="12"/>
  <c r="O629" i="12"/>
  <c r="N629" i="12"/>
  <c r="X628" i="12"/>
  <c r="U628" i="12"/>
  <c r="T628" i="12"/>
  <c r="S628" i="12"/>
  <c r="R628" i="12"/>
  <c r="Q628" i="12"/>
  <c r="P628" i="12"/>
  <c r="O628" i="12"/>
  <c r="N628" i="12"/>
  <c r="X627" i="12"/>
  <c r="U627" i="12"/>
  <c r="T627" i="12"/>
  <c r="S627" i="12"/>
  <c r="R627" i="12"/>
  <c r="Q627" i="12"/>
  <c r="P627" i="12"/>
  <c r="O627" i="12"/>
  <c r="N627" i="12"/>
  <c r="X626" i="12"/>
  <c r="U626" i="12"/>
  <c r="T626" i="12"/>
  <c r="S626" i="12"/>
  <c r="R626" i="12"/>
  <c r="Q626" i="12"/>
  <c r="P626" i="12"/>
  <c r="O626" i="12"/>
  <c r="N626" i="12"/>
  <c r="X625" i="12"/>
  <c r="U625" i="12"/>
  <c r="T625" i="12"/>
  <c r="S625" i="12"/>
  <c r="R625" i="12"/>
  <c r="Q625" i="12"/>
  <c r="P625" i="12"/>
  <c r="O625" i="12"/>
  <c r="N625" i="12"/>
  <c r="X624" i="12"/>
  <c r="U624" i="12"/>
  <c r="T624" i="12"/>
  <c r="S624" i="12"/>
  <c r="R624" i="12"/>
  <c r="Q624" i="12"/>
  <c r="P624" i="12"/>
  <c r="O624" i="12"/>
  <c r="N624" i="12"/>
  <c r="X623" i="12"/>
  <c r="U623" i="12"/>
  <c r="T623" i="12"/>
  <c r="S623" i="12"/>
  <c r="R623" i="12"/>
  <c r="Q623" i="12"/>
  <c r="P623" i="12"/>
  <c r="O623" i="12"/>
  <c r="N623" i="12"/>
  <c r="X622" i="12"/>
  <c r="U622" i="12"/>
  <c r="T622" i="12"/>
  <c r="S622" i="12"/>
  <c r="R622" i="12"/>
  <c r="Q622" i="12"/>
  <c r="P622" i="12"/>
  <c r="O622" i="12"/>
  <c r="N622" i="12"/>
  <c r="X621" i="12"/>
  <c r="U621" i="12"/>
  <c r="T621" i="12"/>
  <c r="S621" i="12"/>
  <c r="R621" i="12"/>
  <c r="Q621" i="12"/>
  <c r="P621" i="12"/>
  <c r="O621" i="12"/>
  <c r="N621" i="12"/>
  <c r="X620" i="12"/>
  <c r="U620" i="12"/>
  <c r="T620" i="12"/>
  <c r="S620" i="12"/>
  <c r="R620" i="12"/>
  <c r="Q620" i="12"/>
  <c r="P620" i="12"/>
  <c r="O620" i="12"/>
  <c r="N620" i="12"/>
  <c r="X619" i="12"/>
  <c r="U619" i="12"/>
  <c r="T619" i="12"/>
  <c r="S619" i="12"/>
  <c r="R619" i="12"/>
  <c r="Q619" i="12"/>
  <c r="P619" i="12"/>
  <c r="O619" i="12"/>
  <c r="N619" i="12"/>
  <c r="X618" i="12"/>
  <c r="U618" i="12"/>
  <c r="T618" i="12"/>
  <c r="S618" i="12"/>
  <c r="R618" i="12"/>
  <c r="Q618" i="12"/>
  <c r="P618" i="12"/>
  <c r="O618" i="12"/>
  <c r="N618" i="12"/>
  <c r="X617" i="12"/>
  <c r="U617" i="12"/>
  <c r="T617" i="12"/>
  <c r="S617" i="12"/>
  <c r="R617" i="12"/>
  <c r="Q617" i="12"/>
  <c r="P617" i="12"/>
  <c r="O617" i="12"/>
  <c r="N617" i="12"/>
  <c r="X616" i="12"/>
  <c r="U616" i="12"/>
  <c r="T616" i="12"/>
  <c r="S616" i="12"/>
  <c r="R616" i="12"/>
  <c r="Q616" i="12"/>
  <c r="P616" i="12"/>
  <c r="O616" i="12"/>
  <c r="N616" i="12"/>
  <c r="X615" i="12"/>
  <c r="U615" i="12"/>
  <c r="T615" i="12"/>
  <c r="S615" i="12"/>
  <c r="R615" i="12"/>
  <c r="Q615" i="12"/>
  <c r="P615" i="12"/>
  <c r="O615" i="12"/>
  <c r="N615" i="12"/>
  <c r="X614" i="12"/>
  <c r="U614" i="12"/>
  <c r="T614" i="12"/>
  <c r="S614" i="12"/>
  <c r="R614" i="12"/>
  <c r="Q614" i="12"/>
  <c r="P614" i="12"/>
  <c r="O614" i="12"/>
  <c r="N614" i="12"/>
  <c r="X613" i="12"/>
  <c r="U613" i="12"/>
  <c r="T613" i="12"/>
  <c r="S613" i="12"/>
  <c r="R613" i="12"/>
  <c r="Q613" i="12"/>
  <c r="P613" i="12"/>
  <c r="O613" i="12"/>
  <c r="N613" i="12"/>
  <c r="X612" i="12"/>
  <c r="U612" i="12"/>
  <c r="T612" i="12"/>
  <c r="S612" i="12"/>
  <c r="R612" i="12"/>
  <c r="Q612" i="12"/>
  <c r="P612" i="12"/>
  <c r="O612" i="12"/>
  <c r="N612" i="12"/>
  <c r="X611" i="12"/>
  <c r="U611" i="12"/>
  <c r="T611" i="12"/>
  <c r="S611" i="12"/>
  <c r="R611" i="12"/>
  <c r="Q611" i="12"/>
  <c r="P611" i="12"/>
  <c r="O611" i="12"/>
  <c r="N611" i="12"/>
  <c r="X610" i="12"/>
  <c r="U610" i="12"/>
  <c r="T610" i="12"/>
  <c r="S610" i="12"/>
  <c r="R610" i="12"/>
  <c r="Q610" i="12"/>
  <c r="P610" i="12"/>
  <c r="O610" i="12"/>
  <c r="N610" i="12"/>
  <c r="X609" i="12"/>
  <c r="U609" i="12"/>
  <c r="T609" i="12"/>
  <c r="S609" i="12"/>
  <c r="R609" i="12"/>
  <c r="Q609" i="12"/>
  <c r="P609" i="12"/>
  <c r="O609" i="12"/>
  <c r="N609" i="12"/>
  <c r="X608" i="12"/>
  <c r="U608" i="12"/>
  <c r="T608" i="12"/>
  <c r="S608" i="12"/>
  <c r="R608" i="12"/>
  <c r="Q608" i="12"/>
  <c r="P608" i="12"/>
  <c r="O608" i="12"/>
  <c r="N608" i="12"/>
  <c r="X607" i="12"/>
  <c r="U607" i="12"/>
  <c r="T607" i="12"/>
  <c r="S607" i="12"/>
  <c r="R607" i="12"/>
  <c r="Q607" i="12"/>
  <c r="P607" i="12"/>
  <c r="O607" i="12"/>
  <c r="N607" i="12"/>
  <c r="X606" i="12"/>
  <c r="U606" i="12"/>
  <c r="T606" i="12"/>
  <c r="S606" i="12"/>
  <c r="R606" i="12"/>
  <c r="Q606" i="12"/>
  <c r="P606" i="12"/>
  <c r="O606" i="12"/>
  <c r="N606" i="12"/>
  <c r="X605" i="12"/>
  <c r="U605" i="12"/>
  <c r="T605" i="12"/>
  <c r="S605" i="12"/>
  <c r="R605" i="12"/>
  <c r="Q605" i="12"/>
  <c r="P605" i="12"/>
  <c r="O605" i="12"/>
  <c r="N605" i="12"/>
  <c r="X604" i="12"/>
  <c r="U604" i="12"/>
  <c r="T604" i="12"/>
  <c r="S604" i="12"/>
  <c r="R604" i="12"/>
  <c r="Q604" i="12"/>
  <c r="P604" i="12"/>
  <c r="O604" i="12"/>
  <c r="N604" i="12"/>
  <c r="X603" i="12"/>
  <c r="U603" i="12"/>
  <c r="T603" i="12"/>
  <c r="S603" i="12"/>
  <c r="R603" i="12"/>
  <c r="Q603" i="12"/>
  <c r="P603" i="12"/>
  <c r="O603" i="12"/>
  <c r="N603" i="12"/>
  <c r="X602" i="12"/>
  <c r="U602" i="12"/>
  <c r="T602" i="12"/>
  <c r="S602" i="12"/>
  <c r="R602" i="12"/>
  <c r="Q602" i="12"/>
  <c r="P602" i="12"/>
  <c r="O602" i="12"/>
  <c r="N602" i="12"/>
  <c r="X601" i="12"/>
  <c r="U601" i="12"/>
  <c r="T601" i="12"/>
  <c r="S601" i="12"/>
  <c r="R601" i="12"/>
  <c r="Q601" i="12"/>
  <c r="P601" i="12"/>
  <c r="O601" i="12"/>
  <c r="N601" i="12"/>
  <c r="X600" i="12"/>
  <c r="U600" i="12"/>
  <c r="T600" i="12"/>
  <c r="S600" i="12"/>
  <c r="R600" i="12"/>
  <c r="Q600" i="12"/>
  <c r="P600" i="12"/>
  <c r="O600" i="12"/>
  <c r="N600" i="12"/>
  <c r="X599" i="12"/>
  <c r="U599" i="12"/>
  <c r="T599" i="12"/>
  <c r="S599" i="12"/>
  <c r="R599" i="12"/>
  <c r="Q599" i="12"/>
  <c r="P599" i="12"/>
  <c r="O599" i="12"/>
  <c r="N599" i="12"/>
  <c r="X598" i="12"/>
  <c r="U598" i="12"/>
  <c r="T598" i="12"/>
  <c r="S598" i="12"/>
  <c r="R598" i="12"/>
  <c r="Q598" i="12"/>
  <c r="P598" i="12"/>
  <c r="O598" i="12"/>
  <c r="N598" i="12"/>
  <c r="X597" i="12"/>
  <c r="U597" i="12"/>
  <c r="T597" i="12"/>
  <c r="S597" i="12"/>
  <c r="R597" i="12"/>
  <c r="Q597" i="12"/>
  <c r="P597" i="12"/>
  <c r="O597" i="12"/>
  <c r="N597" i="12"/>
  <c r="X596" i="12"/>
  <c r="U596" i="12"/>
  <c r="T596" i="12"/>
  <c r="S596" i="12"/>
  <c r="R596" i="12"/>
  <c r="Q596" i="12"/>
  <c r="P596" i="12"/>
  <c r="O596" i="12"/>
  <c r="N596" i="12"/>
  <c r="X595" i="12"/>
  <c r="U595" i="12"/>
  <c r="T595" i="12"/>
  <c r="S595" i="12"/>
  <c r="R595" i="12"/>
  <c r="Q595" i="12"/>
  <c r="P595" i="12"/>
  <c r="O595" i="12"/>
  <c r="N595" i="12"/>
  <c r="X594" i="12"/>
  <c r="U594" i="12"/>
  <c r="T594" i="12"/>
  <c r="S594" i="12"/>
  <c r="R594" i="12"/>
  <c r="Q594" i="12"/>
  <c r="P594" i="12"/>
  <c r="O594" i="12"/>
  <c r="N594" i="12"/>
  <c r="X593" i="12"/>
  <c r="U593" i="12"/>
  <c r="T593" i="12"/>
  <c r="S593" i="12"/>
  <c r="R593" i="12"/>
  <c r="Q593" i="12"/>
  <c r="P593" i="12"/>
  <c r="O593" i="12"/>
  <c r="N593" i="12"/>
  <c r="X592" i="12"/>
  <c r="U592" i="12"/>
  <c r="T592" i="12"/>
  <c r="S592" i="12"/>
  <c r="R592" i="12"/>
  <c r="Q592" i="12"/>
  <c r="P592" i="12"/>
  <c r="O592" i="12"/>
  <c r="N592" i="12"/>
  <c r="X591" i="12"/>
  <c r="U591" i="12"/>
  <c r="T591" i="12"/>
  <c r="S591" i="12"/>
  <c r="R591" i="12"/>
  <c r="Q591" i="12"/>
  <c r="P591" i="12"/>
  <c r="O591" i="12"/>
  <c r="N591" i="12"/>
  <c r="X590" i="12"/>
  <c r="U590" i="12"/>
  <c r="T590" i="12"/>
  <c r="S590" i="12"/>
  <c r="R590" i="12"/>
  <c r="Q590" i="12"/>
  <c r="P590" i="12"/>
  <c r="O590" i="12"/>
  <c r="N590" i="12"/>
  <c r="X589" i="12"/>
  <c r="U589" i="12"/>
  <c r="T589" i="12"/>
  <c r="S589" i="12"/>
  <c r="R589" i="12"/>
  <c r="Q589" i="12"/>
  <c r="P589" i="12"/>
  <c r="O589" i="12"/>
  <c r="N589" i="12"/>
  <c r="X588" i="12"/>
  <c r="U588" i="12"/>
  <c r="T588" i="12"/>
  <c r="S588" i="12"/>
  <c r="R588" i="12"/>
  <c r="Q588" i="12"/>
  <c r="P588" i="12"/>
  <c r="O588" i="12"/>
  <c r="N588" i="12"/>
  <c r="X587" i="12"/>
  <c r="U587" i="12"/>
  <c r="T587" i="12"/>
  <c r="S587" i="12"/>
  <c r="R587" i="12"/>
  <c r="Q587" i="12"/>
  <c r="P587" i="12"/>
  <c r="O587" i="12"/>
  <c r="N587" i="12"/>
  <c r="X586" i="12"/>
  <c r="U586" i="12"/>
  <c r="T586" i="12"/>
  <c r="S586" i="12"/>
  <c r="R586" i="12"/>
  <c r="Q586" i="12"/>
  <c r="P586" i="12"/>
  <c r="O586" i="12"/>
  <c r="N586" i="12"/>
  <c r="X585" i="12"/>
  <c r="U585" i="12"/>
  <c r="T585" i="12"/>
  <c r="S585" i="12"/>
  <c r="R585" i="12"/>
  <c r="Q585" i="12"/>
  <c r="P585" i="12"/>
  <c r="O585" i="12"/>
  <c r="N585" i="12"/>
  <c r="X584" i="12"/>
  <c r="U584" i="12"/>
  <c r="T584" i="12"/>
  <c r="S584" i="12"/>
  <c r="R584" i="12"/>
  <c r="Q584" i="12"/>
  <c r="P584" i="12"/>
  <c r="O584" i="12"/>
  <c r="N584" i="12"/>
  <c r="X583" i="12"/>
  <c r="U583" i="12"/>
  <c r="T583" i="12"/>
  <c r="S583" i="12"/>
  <c r="R583" i="12"/>
  <c r="Q583" i="12"/>
  <c r="P583" i="12"/>
  <c r="O583" i="12"/>
  <c r="N583" i="12"/>
  <c r="X582" i="12"/>
  <c r="U582" i="12"/>
  <c r="T582" i="12"/>
  <c r="S582" i="12"/>
  <c r="R582" i="12"/>
  <c r="Q582" i="12"/>
  <c r="P582" i="12"/>
  <c r="O582" i="12"/>
  <c r="N582" i="12"/>
  <c r="X581" i="12"/>
  <c r="U581" i="12"/>
  <c r="T581" i="12"/>
  <c r="S581" i="12"/>
  <c r="R581" i="12"/>
  <c r="Q581" i="12"/>
  <c r="P581" i="12"/>
  <c r="O581" i="12"/>
  <c r="N581" i="12"/>
  <c r="X580" i="12"/>
  <c r="U580" i="12"/>
  <c r="T580" i="12"/>
  <c r="S580" i="12"/>
  <c r="R580" i="12"/>
  <c r="Q580" i="12"/>
  <c r="P580" i="12"/>
  <c r="O580" i="12"/>
  <c r="N580" i="12"/>
  <c r="X579" i="12"/>
  <c r="U579" i="12"/>
  <c r="T579" i="12"/>
  <c r="S579" i="12"/>
  <c r="R579" i="12"/>
  <c r="Q579" i="12"/>
  <c r="P579" i="12"/>
  <c r="O579" i="12"/>
  <c r="N579" i="12"/>
  <c r="X578" i="12"/>
  <c r="U578" i="12"/>
  <c r="T578" i="12"/>
  <c r="S578" i="12"/>
  <c r="R578" i="12"/>
  <c r="Q578" i="12"/>
  <c r="P578" i="12"/>
  <c r="O578" i="12"/>
  <c r="N578" i="12"/>
  <c r="X577" i="12"/>
  <c r="U577" i="12"/>
  <c r="T577" i="12"/>
  <c r="S577" i="12"/>
  <c r="R577" i="12"/>
  <c r="Q577" i="12"/>
  <c r="P577" i="12"/>
  <c r="O577" i="12"/>
  <c r="N577" i="12"/>
  <c r="X576" i="12"/>
  <c r="U576" i="12"/>
  <c r="T576" i="12"/>
  <c r="S576" i="12"/>
  <c r="R576" i="12"/>
  <c r="Q576" i="12"/>
  <c r="P576" i="12"/>
  <c r="O576" i="12"/>
  <c r="N576" i="12"/>
  <c r="X575" i="12"/>
  <c r="U575" i="12"/>
  <c r="T575" i="12"/>
  <c r="S575" i="12"/>
  <c r="R575" i="12"/>
  <c r="Q575" i="12"/>
  <c r="P575" i="12"/>
  <c r="O575" i="12"/>
  <c r="N575" i="12"/>
  <c r="X574" i="12"/>
  <c r="U574" i="12"/>
  <c r="T574" i="12"/>
  <c r="S574" i="12"/>
  <c r="R574" i="12"/>
  <c r="Q574" i="12"/>
  <c r="P574" i="12"/>
  <c r="O574" i="12"/>
  <c r="N574" i="12"/>
  <c r="X573" i="12"/>
  <c r="U573" i="12"/>
  <c r="T573" i="12"/>
  <c r="S573" i="12"/>
  <c r="R573" i="12"/>
  <c r="Q573" i="12"/>
  <c r="P573" i="12"/>
  <c r="O573" i="12"/>
  <c r="N573" i="12"/>
  <c r="X572" i="12"/>
  <c r="U572" i="12"/>
  <c r="T572" i="12"/>
  <c r="S572" i="12"/>
  <c r="R572" i="12"/>
  <c r="Q572" i="12"/>
  <c r="P572" i="12"/>
  <c r="O572" i="12"/>
  <c r="N572" i="12"/>
  <c r="X571" i="12"/>
  <c r="U571" i="12"/>
  <c r="T571" i="12"/>
  <c r="S571" i="12"/>
  <c r="R571" i="12"/>
  <c r="Q571" i="12"/>
  <c r="P571" i="12"/>
  <c r="O571" i="12"/>
  <c r="N571" i="12"/>
  <c r="X570" i="12"/>
  <c r="U570" i="12"/>
  <c r="T570" i="12"/>
  <c r="S570" i="12"/>
  <c r="R570" i="12"/>
  <c r="Q570" i="12"/>
  <c r="P570" i="12"/>
  <c r="O570" i="12"/>
  <c r="N570" i="12"/>
  <c r="X569" i="12"/>
  <c r="U569" i="12"/>
  <c r="T569" i="12"/>
  <c r="S569" i="12"/>
  <c r="R569" i="12"/>
  <c r="Q569" i="12"/>
  <c r="P569" i="12"/>
  <c r="O569" i="12"/>
  <c r="N569" i="12"/>
  <c r="X568" i="12"/>
  <c r="U568" i="12"/>
  <c r="T568" i="12"/>
  <c r="S568" i="12"/>
  <c r="R568" i="12"/>
  <c r="Q568" i="12"/>
  <c r="P568" i="12"/>
  <c r="O568" i="12"/>
  <c r="N568" i="12"/>
  <c r="X567" i="12"/>
  <c r="U567" i="12"/>
  <c r="T567" i="12"/>
  <c r="S567" i="12"/>
  <c r="R567" i="12"/>
  <c r="Q567" i="12"/>
  <c r="P567" i="12"/>
  <c r="O567" i="12"/>
  <c r="N567" i="12"/>
  <c r="X566" i="12"/>
  <c r="U566" i="12"/>
  <c r="T566" i="12"/>
  <c r="S566" i="12"/>
  <c r="R566" i="12"/>
  <c r="Q566" i="12"/>
  <c r="P566" i="12"/>
  <c r="O566" i="12"/>
  <c r="N566" i="12"/>
  <c r="X565" i="12"/>
  <c r="U565" i="12"/>
  <c r="T565" i="12"/>
  <c r="S565" i="12"/>
  <c r="R565" i="12"/>
  <c r="Q565" i="12"/>
  <c r="P565" i="12"/>
  <c r="O565" i="12"/>
  <c r="N565" i="12"/>
  <c r="X564" i="12"/>
  <c r="U564" i="12"/>
  <c r="T564" i="12"/>
  <c r="S564" i="12"/>
  <c r="R564" i="12"/>
  <c r="Q564" i="12"/>
  <c r="P564" i="12"/>
  <c r="O564" i="12"/>
  <c r="N564" i="12"/>
  <c r="X563" i="12"/>
  <c r="U563" i="12"/>
  <c r="T563" i="12"/>
  <c r="S563" i="12"/>
  <c r="R563" i="12"/>
  <c r="Q563" i="12"/>
  <c r="P563" i="12"/>
  <c r="O563" i="12"/>
  <c r="N563" i="12"/>
  <c r="X562" i="12"/>
  <c r="U562" i="12"/>
  <c r="T562" i="12"/>
  <c r="S562" i="12"/>
  <c r="R562" i="12"/>
  <c r="Q562" i="12"/>
  <c r="P562" i="12"/>
  <c r="O562" i="12"/>
  <c r="N562" i="12"/>
  <c r="X561" i="12"/>
  <c r="U561" i="12"/>
  <c r="T561" i="12"/>
  <c r="S561" i="12"/>
  <c r="R561" i="12"/>
  <c r="Q561" i="12"/>
  <c r="P561" i="12"/>
  <c r="O561" i="12"/>
  <c r="N561" i="12"/>
  <c r="X560" i="12"/>
  <c r="U560" i="12"/>
  <c r="T560" i="12"/>
  <c r="S560" i="12"/>
  <c r="R560" i="12"/>
  <c r="Q560" i="12"/>
  <c r="P560" i="12"/>
  <c r="O560" i="12"/>
  <c r="N560" i="12"/>
  <c r="X559" i="12"/>
  <c r="U559" i="12"/>
  <c r="T559" i="12"/>
  <c r="S559" i="12"/>
  <c r="R559" i="12"/>
  <c r="Q559" i="12"/>
  <c r="P559" i="12"/>
  <c r="O559" i="12"/>
  <c r="N559" i="12"/>
  <c r="X558" i="12"/>
  <c r="U558" i="12"/>
  <c r="T558" i="12"/>
  <c r="S558" i="12"/>
  <c r="R558" i="12"/>
  <c r="Q558" i="12"/>
  <c r="P558" i="12"/>
  <c r="O558" i="12"/>
  <c r="N558" i="12"/>
  <c r="X557" i="12"/>
  <c r="U557" i="12"/>
  <c r="T557" i="12"/>
  <c r="S557" i="12"/>
  <c r="R557" i="12"/>
  <c r="Q557" i="12"/>
  <c r="P557" i="12"/>
  <c r="O557" i="12"/>
  <c r="N557" i="12"/>
  <c r="X556" i="12"/>
  <c r="U556" i="12"/>
  <c r="T556" i="12"/>
  <c r="S556" i="12"/>
  <c r="R556" i="12"/>
  <c r="Q556" i="12"/>
  <c r="P556" i="12"/>
  <c r="O556" i="12"/>
  <c r="N556" i="12"/>
  <c r="X555" i="12"/>
  <c r="U555" i="12"/>
  <c r="T555" i="12"/>
  <c r="S555" i="12"/>
  <c r="R555" i="12"/>
  <c r="Q555" i="12"/>
  <c r="P555" i="12"/>
  <c r="O555" i="12"/>
  <c r="N555" i="12"/>
  <c r="X554" i="12"/>
  <c r="U554" i="12"/>
  <c r="T554" i="12"/>
  <c r="S554" i="12"/>
  <c r="R554" i="12"/>
  <c r="Q554" i="12"/>
  <c r="P554" i="12"/>
  <c r="O554" i="12"/>
  <c r="N554" i="12"/>
  <c r="X553" i="12"/>
  <c r="U553" i="12"/>
  <c r="T553" i="12"/>
  <c r="S553" i="12"/>
  <c r="R553" i="12"/>
  <c r="Q553" i="12"/>
  <c r="P553" i="12"/>
  <c r="O553" i="12"/>
  <c r="N553" i="12"/>
  <c r="X552" i="12"/>
  <c r="U552" i="12"/>
  <c r="T552" i="12"/>
  <c r="S552" i="12"/>
  <c r="R552" i="12"/>
  <c r="Q552" i="12"/>
  <c r="P552" i="12"/>
  <c r="O552" i="12"/>
  <c r="N552" i="12"/>
  <c r="X551" i="12"/>
  <c r="U551" i="12"/>
  <c r="T551" i="12"/>
  <c r="S551" i="12"/>
  <c r="R551" i="12"/>
  <c r="Q551" i="12"/>
  <c r="P551" i="12"/>
  <c r="O551" i="12"/>
  <c r="N551" i="12"/>
  <c r="X550" i="12"/>
  <c r="U550" i="12"/>
  <c r="T550" i="12"/>
  <c r="S550" i="12"/>
  <c r="R550" i="12"/>
  <c r="Q550" i="12"/>
  <c r="P550" i="12"/>
  <c r="O550" i="12"/>
  <c r="N550" i="12"/>
  <c r="X549" i="12"/>
  <c r="U549" i="12"/>
  <c r="T549" i="12"/>
  <c r="S549" i="12"/>
  <c r="R549" i="12"/>
  <c r="Q549" i="12"/>
  <c r="P549" i="12"/>
  <c r="O549" i="12"/>
  <c r="N549" i="12"/>
  <c r="X548" i="12"/>
  <c r="U548" i="12"/>
  <c r="T548" i="12"/>
  <c r="S548" i="12"/>
  <c r="R548" i="12"/>
  <c r="Q548" i="12"/>
  <c r="P548" i="12"/>
  <c r="O548" i="12"/>
  <c r="N548" i="12"/>
  <c r="X547" i="12"/>
  <c r="U547" i="12"/>
  <c r="T547" i="12"/>
  <c r="S547" i="12"/>
  <c r="R547" i="12"/>
  <c r="Q547" i="12"/>
  <c r="P547" i="12"/>
  <c r="O547" i="12"/>
  <c r="N547" i="12"/>
  <c r="X546" i="12"/>
  <c r="U546" i="12"/>
  <c r="T546" i="12"/>
  <c r="S546" i="12"/>
  <c r="R546" i="12"/>
  <c r="Q546" i="12"/>
  <c r="P546" i="12"/>
  <c r="O546" i="12"/>
  <c r="N546" i="12"/>
  <c r="X545" i="12"/>
  <c r="U545" i="12"/>
  <c r="T545" i="12"/>
  <c r="S545" i="12"/>
  <c r="R545" i="12"/>
  <c r="Q545" i="12"/>
  <c r="P545" i="12"/>
  <c r="O545" i="12"/>
  <c r="N545" i="12"/>
  <c r="X544" i="12"/>
  <c r="U544" i="12"/>
  <c r="T544" i="12"/>
  <c r="S544" i="12"/>
  <c r="R544" i="12"/>
  <c r="Q544" i="12"/>
  <c r="P544" i="12"/>
  <c r="O544" i="12"/>
  <c r="N544" i="12"/>
  <c r="X543" i="12"/>
  <c r="U543" i="12"/>
  <c r="T543" i="12"/>
  <c r="S543" i="12"/>
  <c r="R543" i="12"/>
  <c r="Q543" i="12"/>
  <c r="P543" i="12"/>
  <c r="O543" i="12"/>
  <c r="N543" i="12"/>
  <c r="X542" i="12"/>
  <c r="U542" i="12"/>
  <c r="T542" i="12"/>
  <c r="S542" i="12"/>
  <c r="R542" i="12"/>
  <c r="Q542" i="12"/>
  <c r="P542" i="12"/>
  <c r="O542" i="12"/>
  <c r="N542" i="12"/>
  <c r="X541" i="12"/>
  <c r="U541" i="12"/>
  <c r="T541" i="12"/>
  <c r="S541" i="12"/>
  <c r="R541" i="12"/>
  <c r="Q541" i="12"/>
  <c r="P541" i="12"/>
  <c r="O541" i="12"/>
  <c r="N541" i="12"/>
  <c r="X540" i="12"/>
  <c r="U540" i="12"/>
  <c r="T540" i="12"/>
  <c r="S540" i="12"/>
  <c r="R540" i="12"/>
  <c r="Q540" i="12"/>
  <c r="P540" i="12"/>
  <c r="O540" i="12"/>
  <c r="N540" i="12"/>
  <c r="X539" i="12"/>
  <c r="U539" i="12"/>
  <c r="T539" i="12"/>
  <c r="S539" i="12"/>
  <c r="R539" i="12"/>
  <c r="Q539" i="12"/>
  <c r="P539" i="12"/>
  <c r="O539" i="12"/>
  <c r="N539" i="12"/>
  <c r="X538" i="12"/>
  <c r="U538" i="12"/>
  <c r="T538" i="12"/>
  <c r="S538" i="12"/>
  <c r="R538" i="12"/>
  <c r="Q538" i="12"/>
  <c r="P538" i="12"/>
  <c r="O538" i="12"/>
  <c r="N538" i="12"/>
  <c r="X537" i="12"/>
  <c r="U537" i="12"/>
  <c r="T537" i="12"/>
  <c r="S537" i="12"/>
  <c r="R537" i="12"/>
  <c r="Q537" i="12"/>
  <c r="P537" i="12"/>
  <c r="O537" i="12"/>
  <c r="N537" i="12"/>
  <c r="X536" i="12"/>
  <c r="U536" i="12"/>
  <c r="T536" i="12"/>
  <c r="S536" i="12"/>
  <c r="R536" i="12"/>
  <c r="Q536" i="12"/>
  <c r="P536" i="12"/>
  <c r="O536" i="12"/>
  <c r="N536" i="12"/>
  <c r="X535" i="12"/>
  <c r="U535" i="12"/>
  <c r="T535" i="12"/>
  <c r="S535" i="12"/>
  <c r="R535" i="12"/>
  <c r="Q535" i="12"/>
  <c r="P535" i="12"/>
  <c r="O535" i="12"/>
  <c r="N535" i="12"/>
  <c r="X534" i="12"/>
  <c r="U534" i="12"/>
  <c r="T534" i="12"/>
  <c r="S534" i="12"/>
  <c r="R534" i="12"/>
  <c r="Q534" i="12"/>
  <c r="P534" i="12"/>
  <c r="O534" i="12"/>
  <c r="N534" i="12"/>
  <c r="X533" i="12"/>
  <c r="U533" i="12"/>
  <c r="T533" i="12"/>
  <c r="S533" i="12"/>
  <c r="R533" i="12"/>
  <c r="Q533" i="12"/>
  <c r="P533" i="12"/>
  <c r="O533" i="12"/>
  <c r="N533" i="12"/>
  <c r="X532" i="12"/>
  <c r="U532" i="12"/>
  <c r="T532" i="12"/>
  <c r="S532" i="12"/>
  <c r="R532" i="12"/>
  <c r="Q532" i="12"/>
  <c r="P532" i="12"/>
  <c r="O532" i="12"/>
  <c r="N532" i="12"/>
  <c r="X531" i="12"/>
  <c r="U531" i="12"/>
  <c r="T531" i="12"/>
  <c r="S531" i="12"/>
  <c r="R531" i="12"/>
  <c r="Q531" i="12"/>
  <c r="P531" i="12"/>
  <c r="O531" i="12"/>
  <c r="N531" i="12"/>
  <c r="X530" i="12"/>
  <c r="U530" i="12"/>
  <c r="T530" i="12"/>
  <c r="S530" i="12"/>
  <c r="R530" i="12"/>
  <c r="Q530" i="12"/>
  <c r="P530" i="12"/>
  <c r="O530" i="12"/>
  <c r="N530" i="12"/>
  <c r="X529" i="12"/>
  <c r="U529" i="12"/>
  <c r="T529" i="12"/>
  <c r="S529" i="12"/>
  <c r="R529" i="12"/>
  <c r="Q529" i="12"/>
  <c r="P529" i="12"/>
  <c r="O529" i="12"/>
  <c r="N529" i="12"/>
  <c r="X528" i="12"/>
  <c r="U528" i="12"/>
  <c r="T528" i="12"/>
  <c r="S528" i="12"/>
  <c r="R528" i="12"/>
  <c r="Q528" i="12"/>
  <c r="P528" i="12"/>
  <c r="O528" i="12"/>
  <c r="N528" i="12"/>
  <c r="X527" i="12"/>
  <c r="U527" i="12"/>
  <c r="T527" i="12"/>
  <c r="S527" i="12"/>
  <c r="R527" i="12"/>
  <c r="Q527" i="12"/>
  <c r="P527" i="12"/>
  <c r="O527" i="12"/>
  <c r="N527" i="12"/>
  <c r="X526" i="12"/>
  <c r="U526" i="12"/>
  <c r="T526" i="12"/>
  <c r="S526" i="12"/>
  <c r="R526" i="12"/>
  <c r="Q526" i="12"/>
  <c r="P526" i="12"/>
  <c r="O526" i="12"/>
  <c r="N526" i="12"/>
  <c r="X525" i="12"/>
  <c r="U525" i="12"/>
  <c r="T525" i="12"/>
  <c r="S525" i="12"/>
  <c r="R525" i="12"/>
  <c r="Q525" i="12"/>
  <c r="P525" i="12"/>
  <c r="O525" i="12"/>
  <c r="N525" i="12"/>
  <c r="X524" i="12"/>
  <c r="U524" i="12"/>
  <c r="T524" i="12"/>
  <c r="S524" i="12"/>
  <c r="R524" i="12"/>
  <c r="Q524" i="12"/>
  <c r="P524" i="12"/>
  <c r="O524" i="12"/>
  <c r="N524" i="12"/>
  <c r="X523" i="12"/>
  <c r="U523" i="12"/>
  <c r="T523" i="12"/>
  <c r="S523" i="12"/>
  <c r="R523" i="12"/>
  <c r="Q523" i="12"/>
  <c r="P523" i="12"/>
  <c r="O523" i="12"/>
  <c r="N523" i="12"/>
  <c r="X522" i="12"/>
  <c r="U522" i="12"/>
  <c r="T522" i="12"/>
  <c r="S522" i="12"/>
  <c r="R522" i="12"/>
  <c r="Q522" i="12"/>
  <c r="P522" i="12"/>
  <c r="O522" i="12"/>
  <c r="N522" i="12"/>
  <c r="X521" i="12"/>
  <c r="U521" i="12"/>
  <c r="T521" i="12"/>
  <c r="S521" i="12"/>
  <c r="R521" i="12"/>
  <c r="Q521" i="12"/>
  <c r="P521" i="12"/>
  <c r="O521" i="12"/>
  <c r="N521" i="12"/>
  <c r="X520" i="12"/>
  <c r="U520" i="12"/>
  <c r="T520" i="12"/>
  <c r="S520" i="12"/>
  <c r="R520" i="12"/>
  <c r="Q520" i="12"/>
  <c r="P520" i="12"/>
  <c r="O520" i="12"/>
  <c r="N520" i="12"/>
  <c r="X519" i="12"/>
  <c r="U519" i="12"/>
  <c r="T519" i="12"/>
  <c r="S519" i="12"/>
  <c r="R519" i="12"/>
  <c r="Q519" i="12"/>
  <c r="P519" i="12"/>
  <c r="O519" i="12"/>
  <c r="N519" i="12"/>
  <c r="X518" i="12"/>
  <c r="U518" i="12"/>
  <c r="T518" i="12"/>
  <c r="S518" i="12"/>
  <c r="R518" i="12"/>
  <c r="Q518" i="12"/>
  <c r="P518" i="12"/>
  <c r="O518" i="12"/>
  <c r="N518" i="12"/>
  <c r="X517" i="12"/>
  <c r="U517" i="12"/>
  <c r="T517" i="12"/>
  <c r="S517" i="12"/>
  <c r="R517" i="12"/>
  <c r="Q517" i="12"/>
  <c r="P517" i="12"/>
  <c r="O517" i="12"/>
  <c r="N517" i="12"/>
  <c r="X516" i="12"/>
  <c r="U516" i="12"/>
  <c r="T516" i="12"/>
  <c r="S516" i="12"/>
  <c r="R516" i="12"/>
  <c r="Q516" i="12"/>
  <c r="P516" i="12"/>
  <c r="O516" i="12"/>
  <c r="N516" i="12"/>
  <c r="X515" i="12"/>
  <c r="U515" i="12"/>
  <c r="T515" i="12"/>
  <c r="S515" i="12"/>
  <c r="R515" i="12"/>
  <c r="Q515" i="12"/>
  <c r="P515" i="12"/>
  <c r="O515" i="12"/>
  <c r="N515" i="12"/>
  <c r="X514" i="12"/>
  <c r="U514" i="12"/>
  <c r="T514" i="12"/>
  <c r="S514" i="12"/>
  <c r="R514" i="12"/>
  <c r="Q514" i="12"/>
  <c r="P514" i="12"/>
  <c r="O514" i="12"/>
  <c r="N514" i="12"/>
  <c r="X513" i="12"/>
  <c r="U513" i="12"/>
  <c r="T513" i="12"/>
  <c r="S513" i="12"/>
  <c r="R513" i="12"/>
  <c r="Q513" i="12"/>
  <c r="P513" i="12"/>
  <c r="O513" i="12"/>
  <c r="N513" i="12"/>
  <c r="X512" i="12"/>
  <c r="U512" i="12"/>
  <c r="T512" i="12"/>
  <c r="S512" i="12"/>
  <c r="R512" i="12"/>
  <c r="Q512" i="12"/>
  <c r="P512" i="12"/>
  <c r="O512" i="12"/>
  <c r="N512" i="12"/>
  <c r="X511" i="12"/>
  <c r="U511" i="12"/>
  <c r="T511" i="12"/>
  <c r="S511" i="12"/>
  <c r="R511" i="12"/>
  <c r="Q511" i="12"/>
  <c r="P511" i="12"/>
  <c r="O511" i="12"/>
  <c r="N511" i="12"/>
  <c r="X510" i="12"/>
  <c r="U510" i="12"/>
  <c r="T510" i="12"/>
  <c r="S510" i="12"/>
  <c r="R510" i="12"/>
  <c r="Q510" i="12"/>
  <c r="P510" i="12"/>
  <c r="O510" i="12"/>
  <c r="N510" i="12"/>
  <c r="X509" i="12"/>
  <c r="U509" i="12"/>
  <c r="T509" i="12"/>
  <c r="S509" i="12"/>
  <c r="R509" i="12"/>
  <c r="Q509" i="12"/>
  <c r="P509" i="12"/>
  <c r="O509" i="12"/>
  <c r="N509" i="12"/>
  <c r="X508" i="12"/>
  <c r="U508" i="12"/>
  <c r="T508" i="12"/>
  <c r="S508" i="12"/>
  <c r="R508" i="12"/>
  <c r="Q508" i="12"/>
  <c r="P508" i="12"/>
  <c r="O508" i="12"/>
  <c r="N508" i="12"/>
  <c r="X507" i="12"/>
  <c r="U507" i="12"/>
  <c r="T507" i="12"/>
  <c r="S507" i="12"/>
  <c r="R507" i="12"/>
  <c r="Q507" i="12"/>
  <c r="P507" i="12"/>
  <c r="O507" i="12"/>
  <c r="N507" i="12"/>
  <c r="X506" i="12"/>
  <c r="U506" i="12"/>
  <c r="T506" i="12"/>
  <c r="S506" i="12"/>
  <c r="R506" i="12"/>
  <c r="Q506" i="12"/>
  <c r="P506" i="12"/>
  <c r="O506" i="12"/>
  <c r="N506" i="12"/>
  <c r="X505" i="12"/>
  <c r="U505" i="12"/>
  <c r="T505" i="12"/>
  <c r="S505" i="12"/>
  <c r="R505" i="12"/>
  <c r="Q505" i="12"/>
  <c r="P505" i="12"/>
  <c r="O505" i="12"/>
  <c r="N505" i="12"/>
  <c r="X504" i="12"/>
  <c r="U504" i="12"/>
  <c r="T504" i="12"/>
  <c r="S504" i="12"/>
  <c r="R504" i="12"/>
  <c r="Q504" i="12"/>
  <c r="P504" i="12"/>
  <c r="O504" i="12"/>
  <c r="N504" i="12"/>
  <c r="X503" i="12"/>
  <c r="U503" i="12"/>
  <c r="T503" i="12"/>
  <c r="S503" i="12"/>
  <c r="R503" i="12"/>
  <c r="Q503" i="12"/>
  <c r="P503" i="12"/>
  <c r="O503" i="12"/>
  <c r="N503" i="12"/>
  <c r="X502" i="12"/>
  <c r="U502" i="12"/>
  <c r="T502" i="12"/>
  <c r="S502" i="12"/>
  <c r="R502" i="12"/>
  <c r="Q502" i="12"/>
  <c r="P502" i="12"/>
  <c r="O502" i="12"/>
  <c r="N502" i="12"/>
  <c r="X501" i="12"/>
  <c r="U501" i="12"/>
  <c r="T501" i="12"/>
  <c r="S501" i="12"/>
  <c r="R501" i="12"/>
  <c r="Q501" i="12"/>
  <c r="P501" i="12"/>
  <c r="O501" i="12"/>
  <c r="N501" i="12"/>
  <c r="X500" i="12"/>
  <c r="U500" i="12"/>
  <c r="T500" i="12"/>
  <c r="S500" i="12"/>
  <c r="R500" i="12"/>
  <c r="Q500" i="12"/>
  <c r="P500" i="12"/>
  <c r="O500" i="12"/>
  <c r="N500" i="12"/>
  <c r="X499" i="12"/>
  <c r="U499" i="12"/>
  <c r="T499" i="12"/>
  <c r="S499" i="12"/>
  <c r="R499" i="12"/>
  <c r="Q499" i="12"/>
  <c r="P499" i="12"/>
  <c r="O499" i="12"/>
  <c r="N499" i="12"/>
  <c r="X498" i="12"/>
  <c r="U498" i="12"/>
  <c r="T498" i="12"/>
  <c r="S498" i="12"/>
  <c r="R498" i="12"/>
  <c r="Q498" i="12"/>
  <c r="P498" i="12"/>
  <c r="O498" i="12"/>
  <c r="N498" i="12"/>
  <c r="X497" i="12"/>
  <c r="U497" i="12"/>
  <c r="T497" i="12"/>
  <c r="S497" i="12"/>
  <c r="R497" i="12"/>
  <c r="Q497" i="12"/>
  <c r="P497" i="12"/>
  <c r="O497" i="12"/>
  <c r="N497" i="12"/>
  <c r="X496" i="12"/>
  <c r="U496" i="12"/>
  <c r="T496" i="12"/>
  <c r="S496" i="12"/>
  <c r="R496" i="12"/>
  <c r="Q496" i="12"/>
  <c r="P496" i="12"/>
  <c r="O496" i="12"/>
  <c r="N496" i="12"/>
  <c r="X495" i="12"/>
  <c r="U495" i="12"/>
  <c r="T495" i="12"/>
  <c r="S495" i="12"/>
  <c r="R495" i="12"/>
  <c r="Q495" i="12"/>
  <c r="P495" i="12"/>
  <c r="O495" i="12"/>
  <c r="N495" i="12"/>
  <c r="X494" i="12"/>
  <c r="U494" i="12"/>
  <c r="T494" i="12"/>
  <c r="S494" i="12"/>
  <c r="R494" i="12"/>
  <c r="Q494" i="12"/>
  <c r="P494" i="12"/>
  <c r="O494" i="12"/>
  <c r="N494" i="12"/>
  <c r="X493" i="12"/>
  <c r="U493" i="12"/>
  <c r="T493" i="12"/>
  <c r="S493" i="12"/>
  <c r="R493" i="12"/>
  <c r="Q493" i="12"/>
  <c r="P493" i="12"/>
  <c r="O493" i="12"/>
  <c r="N493" i="12"/>
  <c r="X492" i="12"/>
  <c r="U492" i="12"/>
  <c r="T492" i="12"/>
  <c r="S492" i="12"/>
  <c r="R492" i="12"/>
  <c r="Q492" i="12"/>
  <c r="P492" i="12"/>
  <c r="O492" i="12"/>
  <c r="N492" i="12"/>
  <c r="X491" i="12"/>
  <c r="U491" i="12"/>
  <c r="T491" i="12"/>
  <c r="S491" i="12"/>
  <c r="R491" i="12"/>
  <c r="Q491" i="12"/>
  <c r="P491" i="12"/>
  <c r="O491" i="12"/>
  <c r="N491" i="12"/>
  <c r="X490" i="12"/>
  <c r="U490" i="12"/>
  <c r="T490" i="12"/>
  <c r="S490" i="12"/>
  <c r="R490" i="12"/>
  <c r="Q490" i="12"/>
  <c r="P490" i="12"/>
  <c r="O490" i="12"/>
  <c r="N490" i="12"/>
  <c r="X489" i="12"/>
  <c r="U489" i="12"/>
  <c r="T489" i="12"/>
  <c r="S489" i="12"/>
  <c r="R489" i="12"/>
  <c r="Q489" i="12"/>
  <c r="P489" i="12"/>
  <c r="O489" i="12"/>
  <c r="N489" i="12"/>
  <c r="X488" i="12"/>
  <c r="U488" i="12"/>
  <c r="T488" i="12"/>
  <c r="S488" i="12"/>
  <c r="R488" i="12"/>
  <c r="Q488" i="12"/>
  <c r="P488" i="12"/>
  <c r="O488" i="12"/>
  <c r="N488" i="12"/>
  <c r="X487" i="12"/>
  <c r="U487" i="12"/>
  <c r="T487" i="12"/>
  <c r="S487" i="12"/>
  <c r="R487" i="12"/>
  <c r="Q487" i="12"/>
  <c r="P487" i="12"/>
  <c r="O487" i="12"/>
  <c r="N487" i="12"/>
  <c r="X486" i="12"/>
  <c r="U486" i="12"/>
  <c r="T486" i="12"/>
  <c r="S486" i="12"/>
  <c r="R486" i="12"/>
  <c r="Q486" i="12"/>
  <c r="P486" i="12"/>
  <c r="O486" i="12"/>
  <c r="N486" i="12"/>
  <c r="X485" i="12"/>
  <c r="U485" i="12"/>
  <c r="T485" i="12"/>
  <c r="S485" i="12"/>
  <c r="R485" i="12"/>
  <c r="Q485" i="12"/>
  <c r="P485" i="12"/>
  <c r="O485" i="12"/>
  <c r="N485" i="12"/>
  <c r="X484" i="12"/>
  <c r="U484" i="12"/>
  <c r="T484" i="12"/>
  <c r="S484" i="12"/>
  <c r="R484" i="12"/>
  <c r="Q484" i="12"/>
  <c r="P484" i="12"/>
  <c r="O484" i="12"/>
  <c r="N484" i="12"/>
  <c r="X483" i="12"/>
  <c r="U483" i="12"/>
  <c r="T483" i="12"/>
  <c r="S483" i="12"/>
  <c r="R483" i="12"/>
  <c r="Q483" i="12"/>
  <c r="P483" i="12"/>
  <c r="O483" i="12"/>
  <c r="N483" i="12"/>
  <c r="X482" i="12"/>
  <c r="U482" i="12"/>
  <c r="T482" i="12"/>
  <c r="S482" i="12"/>
  <c r="R482" i="12"/>
  <c r="Q482" i="12"/>
  <c r="P482" i="12"/>
  <c r="O482" i="12"/>
  <c r="N482" i="12"/>
  <c r="X481" i="12"/>
  <c r="U481" i="12"/>
  <c r="T481" i="12"/>
  <c r="S481" i="12"/>
  <c r="R481" i="12"/>
  <c r="Q481" i="12"/>
  <c r="P481" i="12"/>
  <c r="O481" i="12"/>
  <c r="N481" i="12"/>
  <c r="X480" i="12"/>
  <c r="U480" i="12"/>
  <c r="T480" i="12"/>
  <c r="S480" i="12"/>
  <c r="R480" i="12"/>
  <c r="Q480" i="12"/>
  <c r="P480" i="12"/>
  <c r="O480" i="12"/>
  <c r="N480" i="12"/>
  <c r="X479" i="12"/>
  <c r="U479" i="12"/>
  <c r="T479" i="12"/>
  <c r="S479" i="12"/>
  <c r="R479" i="12"/>
  <c r="Q479" i="12"/>
  <c r="P479" i="12"/>
  <c r="O479" i="12"/>
  <c r="N479" i="12"/>
  <c r="X478" i="12"/>
  <c r="U478" i="12"/>
  <c r="T478" i="12"/>
  <c r="S478" i="12"/>
  <c r="R478" i="12"/>
  <c r="Q478" i="12"/>
  <c r="P478" i="12"/>
  <c r="O478" i="12"/>
  <c r="N478" i="12"/>
  <c r="X477" i="12"/>
  <c r="U477" i="12"/>
  <c r="T477" i="12"/>
  <c r="S477" i="12"/>
  <c r="R477" i="12"/>
  <c r="Q477" i="12"/>
  <c r="P477" i="12"/>
  <c r="O477" i="12"/>
  <c r="N477" i="12"/>
  <c r="X476" i="12"/>
  <c r="U476" i="12"/>
  <c r="T476" i="12"/>
  <c r="S476" i="12"/>
  <c r="R476" i="12"/>
  <c r="Q476" i="12"/>
  <c r="P476" i="12"/>
  <c r="O476" i="12"/>
  <c r="N476" i="12"/>
  <c r="X475" i="12"/>
  <c r="U475" i="12"/>
  <c r="T475" i="12"/>
  <c r="S475" i="12"/>
  <c r="R475" i="12"/>
  <c r="Q475" i="12"/>
  <c r="P475" i="12"/>
  <c r="O475" i="12"/>
  <c r="N475" i="12"/>
  <c r="X474" i="12"/>
  <c r="U474" i="12"/>
  <c r="T474" i="12"/>
  <c r="S474" i="12"/>
  <c r="R474" i="12"/>
  <c r="Q474" i="12"/>
  <c r="P474" i="12"/>
  <c r="O474" i="12"/>
  <c r="N474" i="12"/>
  <c r="X473" i="12"/>
  <c r="U473" i="12"/>
  <c r="T473" i="12"/>
  <c r="S473" i="12"/>
  <c r="R473" i="12"/>
  <c r="Q473" i="12"/>
  <c r="P473" i="12"/>
  <c r="O473" i="12"/>
  <c r="N473" i="12"/>
  <c r="X472" i="12"/>
  <c r="U472" i="12"/>
  <c r="T472" i="12"/>
  <c r="S472" i="12"/>
  <c r="R472" i="12"/>
  <c r="Q472" i="12"/>
  <c r="P472" i="12"/>
  <c r="O472" i="12"/>
  <c r="N472" i="12"/>
  <c r="X471" i="12"/>
  <c r="U471" i="12"/>
  <c r="T471" i="12"/>
  <c r="S471" i="12"/>
  <c r="R471" i="12"/>
  <c r="Q471" i="12"/>
  <c r="P471" i="12"/>
  <c r="O471" i="12"/>
  <c r="N471" i="12"/>
  <c r="X470" i="12"/>
  <c r="U470" i="12"/>
  <c r="T470" i="12"/>
  <c r="S470" i="12"/>
  <c r="R470" i="12"/>
  <c r="Q470" i="12"/>
  <c r="P470" i="12"/>
  <c r="O470" i="12"/>
  <c r="N470" i="12"/>
  <c r="X469" i="12"/>
  <c r="U469" i="12"/>
  <c r="T469" i="12"/>
  <c r="S469" i="12"/>
  <c r="R469" i="12"/>
  <c r="Q469" i="12"/>
  <c r="P469" i="12"/>
  <c r="O469" i="12"/>
  <c r="N469" i="12"/>
  <c r="X468" i="12"/>
  <c r="U468" i="12"/>
  <c r="T468" i="12"/>
  <c r="S468" i="12"/>
  <c r="R468" i="12"/>
  <c r="Q468" i="12"/>
  <c r="P468" i="12"/>
  <c r="O468" i="12"/>
  <c r="N468" i="12"/>
  <c r="X467" i="12"/>
  <c r="U467" i="12"/>
  <c r="T467" i="12"/>
  <c r="S467" i="12"/>
  <c r="R467" i="12"/>
  <c r="Q467" i="12"/>
  <c r="P467" i="12"/>
  <c r="O467" i="12"/>
  <c r="N467" i="12"/>
  <c r="X466" i="12"/>
  <c r="U466" i="12"/>
  <c r="T466" i="12"/>
  <c r="S466" i="12"/>
  <c r="R466" i="12"/>
  <c r="Q466" i="12"/>
  <c r="P466" i="12"/>
  <c r="O466" i="12"/>
  <c r="N466" i="12"/>
  <c r="X465" i="12"/>
  <c r="U465" i="12"/>
  <c r="T465" i="12"/>
  <c r="S465" i="12"/>
  <c r="R465" i="12"/>
  <c r="Q465" i="12"/>
  <c r="P465" i="12"/>
  <c r="O465" i="12"/>
  <c r="N465" i="12"/>
  <c r="X464" i="12"/>
  <c r="U464" i="12"/>
  <c r="T464" i="12"/>
  <c r="S464" i="12"/>
  <c r="R464" i="12"/>
  <c r="Q464" i="12"/>
  <c r="P464" i="12"/>
  <c r="O464" i="12"/>
  <c r="N464" i="12"/>
  <c r="X463" i="12"/>
  <c r="U463" i="12"/>
  <c r="T463" i="12"/>
  <c r="S463" i="12"/>
  <c r="R463" i="12"/>
  <c r="Q463" i="12"/>
  <c r="P463" i="12"/>
  <c r="O463" i="12"/>
  <c r="N463" i="12"/>
  <c r="X462" i="12"/>
  <c r="U462" i="12"/>
  <c r="T462" i="12"/>
  <c r="S462" i="12"/>
  <c r="R462" i="12"/>
  <c r="Q462" i="12"/>
  <c r="P462" i="12"/>
  <c r="O462" i="12"/>
  <c r="N462" i="12"/>
  <c r="X461" i="12"/>
  <c r="U461" i="12"/>
  <c r="T461" i="12"/>
  <c r="S461" i="12"/>
  <c r="R461" i="12"/>
  <c r="Q461" i="12"/>
  <c r="P461" i="12"/>
  <c r="O461" i="12"/>
  <c r="N461" i="12"/>
  <c r="X460" i="12"/>
  <c r="U460" i="12"/>
  <c r="T460" i="12"/>
  <c r="S460" i="12"/>
  <c r="R460" i="12"/>
  <c r="Q460" i="12"/>
  <c r="P460" i="12"/>
  <c r="O460" i="12"/>
  <c r="N460" i="12"/>
  <c r="X459" i="12"/>
  <c r="U459" i="12"/>
  <c r="T459" i="12"/>
  <c r="S459" i="12"/>
  <c r="R459" i="12"/>
  <c r="Q459" i="12"/>
  <c r="P459" i="12"/>
  <c r="O459" i="12"/>
  <c r="N459" i="12"/>
  <c r="X458" i="12"/>
  <c r="U458" i="12"/>
  <c r="T458" i="12"/>
  <c r="S458" i="12"/>
  <c r="R458" i="12"/>
  <c r="Q458" i="12"/>
  <c r="P458" i="12"/>
  <c r="O458" i="12"/>
  <c r="N458" i="12"/>
  <c r="X457" i="12"/>
  <c r="U457" i="12"/>
  <c r="T457" i="12"/>
  <c r="S457" i="12"/>
  <c r="R457" i="12"/>
  <c r="Q457" i="12"/>
  <c r="P457" i="12"/>
  <c r="O457" i="12"/>
  <c r="N457" i="12"/>
  <c r="X456" i="12"/>
  <c r="U456" i="12"/>
  <c r="T456" i="12"/>
  <c r="S456" i="12"/>
  <c r="R456" i="12"/>
  <c r="Q456" i="12"/>
  <c r="P456" i="12"/>
  <c r="O456" i="12"/>
  <c r="N456" i="12"/>
  <c r="X455" i="12"/>
  <c r="U455" i="12"/>
  <c r="T455" i="12"/>
  <c r="S455" i="12"/>
  <c r="R455" i="12"/>
  <c r="Q455" i="12"/>
  <c r="P455" i="12"/>
  <c r="O455" i="12"/>
  <c r="N455" i="12"/>
  <c r="X454" i="12"/>
  <c r="U454" i="12"/>
  <c r="T454" i="12"/>
  <c r="S454" i="12"/>
  <c r="R454" i="12"/>
  <c r="Q454" i="12"/>
  <c r="P454" i="12"/>
  <c r="O454" i="12"/>
  <c r="N454" i="12"/>
  <c r="X453" i="12"/>
  <c r="U453" i="12"/>
  <c r="T453" i="12"/>
  <c r="S453" i="12"/>
  <c r="R453" i="12"/>
  <c r="Q453" i="12"/>
  <c r="P453" i="12"/>
  <c r="O453" i="12"/>
  <c r="N453" i="12"/>
  <c r="X452" i="12"/>
  <c r="U452" i="12"/>
  <c r="T452" i="12"/>
  <c r="S452" i="12"/>
  <c r="R452" i="12"/>
  <c r="Q452" i="12"/>
  <c r="P452" i="12"/>
  <c r="O452" i="12"/>
  <c r="N452" i="12"/>
  <c r="X451" i="12"/>
  <c r="U451" i="12"/>
  <c r="T451" i="12"/>
  <c r="S451" i="12"/>
  <c r="R451" i="12"/>
  <c r="Q451" i="12"/>
  <c r="P451" i="12"/>
  <c r="O451" i="12"/>
  <c r="N451" i="12"/>
  <c r="X450" i="12"/>
  <c r="U450" i="12"/>
  <c r="T450" i="12"/>
  <c r="S450" i="12"/>
  <c r="R450" i="12"/>
  <c r="Q450" i="12"/>
  <c r="P450" i="12"/>
  <c r="O450" i="12"/>
  <c r="N450" i="12"/>
  <c r="X449" i="12"/>
  <c r="U449" i="12"/>
  <c r="T449" i="12"/>
  <c r="S449" i="12"/>
  <c r="R449" i="12"/>
  <c r="Q449" i="12"/>
  <c r="P449" i="12"/>
  <c r="O449" i="12"/>
  <c r="N449" i="12"/>
  <c r="X448" i="12"/>
  <c r="U448" i="12"/>
  <c r="T448" i="12"/>
  <c r="S448" i="12"/>
  <c r="R448" i="12"/>
  <c r="Q448" i="12"/>
  <c r="P448" i="12"/>
  <c r="O448" i="12"/>
  <c r="N448" i="12"/>
  <c r="X447" i="12"/>
  <c r="U447" i="12"/>
  <c r="T447" i="12"/>
  <c r="S447" i="12"/>
  <c r="R447" i="12"/>
  <c r="Q447" i="12"/>
  <c r="P447" i="12"/>
  <c r="O447" i="12"/>
  <c r="N447" i="12"/>
  <c r="X446" i="12"/>
  <c r="U446" i="12"/>
  <c r="T446" i="12"/>
  <c r="S446" i="12"/>
  <c r="R446" i="12"/>
  <c r="Q446" i="12"/>
  <c r="P446" i="12"/>
  <c r="O446" i="12"/>
  <c r="N446" i="12"/>
  <c r="X445" i="12"/>
  <c r="U445" i="12"/>
  <c r="T445" i="12"/>
  <c r="S445" i="12"/>
  <c r="R445" i="12"/>
  <c r="Q445" i="12"/>
  <c r="P445" i="12"/>
  <c r="O445" i="12"/>
  <c r="N445" i="12"/>
  <c r="X444" i="12"/>
  <c r="U444" i="12"/>
  <c r="T444" i="12"/>
  <c r="S444" i="12"/>
  <c r="R444" i="12"/>
  <c r="Q444" i="12"/>
  <c r="P444" i="12"/>
  <c r="O444" i="12"/>
  <c r="N444" i="12"/>
  <c r="X443" i="12"/>
  <c r="U443" i="12"/>
  <c r="T443" i="12"/>
  <c r="S443" i="12"/>
  <c r="R443" i="12"/>
  <c r="Q443" i="12"/>
  <c r="P443" i="12"/>
  <c r="O443" i="12"/>
  <c r="N443" i="12"/>
  <c r="X442" i="12"/>
  <c r="U442" i="12"/>
  <c r="T442" i="12"/>
  <c r="S442" i="12"/>
  <c r="R442" i="12"/>
  <c r="Q442" i="12"/>
  <c r="P442" i="12"/>
  <c r="O442" i="12"/>
  <c r="N442" i="12"/>
  <c r="X441" i="12"/>
  <c r="U441" i="12"/>
  <c r="T441" i="12"/>
  <c r="S441" i="12"/>
  <c r="R441" i="12"/>
  <c r="Q441" i="12"/>
  <c r="P441" i="12"/>
  <c r="O441" i="12"/>
  <c r="N441" i="12"/>
  <c r="X440" i="12"/>
  <c r="U440" i="12"/>
  <c r="T440" i="12"/>
  <c r="S440" i="12"/>
  <c r="R440" i="12"/>
  <c r="Q440" i="12"/>
  <c r="P440" i="12"/>
  <c r="O440" i="12"/>
  <c r="N440" i="12"/>
  <c r="X439" i="12"/>
  <c r="U439" i="12"/>
  <c r="T439" i="12"/>
  <c r="S439" i="12"/>
  <c r="R439" i="12"/>
  <c r="Q439" i="12"/>
  <c r="P439" i="12"/>
  <c r="O439" i="12"/>
  <c r="N439" i="12"/>
  <c r="X438" i="12"/>
  <c r="U438" i="12"/>
  <c r="T438" i="12"/>
  <c r="S438" i="12"/>
  <c r="R438" i="12"/>
  <c r="Q438" i="12"/>
  <c r="P438" i="12"/>
  <c r="O438" i="12"/>
  <c r="N438" i="12"/>
  <c r="X437" i="12"/>
  <c r="U437" i="12"/>
  <c r="T437" i="12"/>
  <c r="S437" i="12"/>
  <c r="R437" i="12"/>
  <c r="Q437" i="12"/>
  <c r="P437" i="12"/>
  <c r="O437" i="12"/>
  <c r="N437" i="12"/>
  <c r="X436" i="12"/>
  <c r="U436" i="12"/>
  <c r="T436" i="12"/>
  <c r="S436" i="12"/>
  <c r="R436" i="12"/>
  <c r="Q436" i="12"/>
  <c r="P436" i="12"/>
  <c r="O436" i="12"/>
  <c r="N436" i="12"/>
  <c r="X435" i="12"/>
  <c r="U435" i="12"/>
  <c r="T435" i="12"/>
  <c r="S435" i="12"/>
  <c r="R435" i="12"/>
  <c r="Q435" i="12"/>
  <c r="P435" i="12"/>
  <c r="O435" i="12"/>
  <c r="N435" i="12"/>
  <c r="X434" i="12"/>
  <c r="U434" i="12"/>
  <c r="T434" i="12"/>
  <c r="S434" i="12"/>
  <c r="R434" i="12"/>
  <c r="Q434" i="12"/>
  <c r="P434" i="12"/>
  <c r="O434" i="12"/>
  <c r="N434" i="12"/>
  <c r="X433" i="12"/>
  <c r="U433" i="12"/>
  <c r="T433" i="12"/>
  <c r="S433" i="12"/>
  <c r="R433" i="12"/>
  <c r="Q433" i="12"/>
  <c r="P433" i="12"/>
  <c r="O433" i="12"/>
  <c r="N433" i="12"/>
  <c r="X432" i="12"/>
  <c r="U432" i="12"/>
  <c r="T432" i="12"/>
  <c r="S432" i="12"/>
  <c r="R432" i="12"/>
  <c r="Q432" i="12"/>
  <c r="P432" i="12"/>
  <c r="O432" i="12"/>
  <c r="N432" i="12"/>
  <c r="X431" i="12"/>
  <c r="U431" i="12"/>
  <c r="T431" i="12"/>
  <c r="S431" i="12"/>
  <c r="R431" i="12"/>
  <c r="Q431" i="12"/>
  <c r="P431" i="12"/>
  <c r="O431" i="12"/>
  <c r="N431" i="12"/>
  <c r="X430" i="12"/>
  <c r="U430" i="12"/>
  <c r="T430" i="12"/>
  <c r="S430" i="12"/>
  <c r="R430" i="12"/>
  <c r="Q430" i="12"/>
  <c r="P430" i="12"/>
  <c r="O430" i="12"/>
  <c r="N430" i="12"/>
  <c r="X429" i="12"/>
  <c r="U429" i="12"/>
  <c r="T429" i="12"/>
  <c r="S429" i="12"/>
  <c r="R429" i="12"/>
  <c r="Q429" i="12"/>
  <c r="P429" i="12"/>
  <c r="O429" i="12"/>
  <c r="N429" i="12"/>
  <c r="X428" i="12"/>
  <c r="U428" i="12"/>
  <c r="T428" i="12"/>
  <c r="S428" i="12"/>
  <c r="R428" i="12"/>
  <c r="Q428" i="12"/>
  <c r="P428" i="12"/>
  <c r="O428" i="12"/>
  <c r="N428" i="12"/>
  <c r="X427" i="12"/>
  <c r="U427" i="12"/>
  <c r="T427" i="12"/>
  <c r="S427" i="12"/>
  <c r="R427" i="12"/>
  <c r="Q427" i="12"/>
  <c r="P427" i="12"/>
  <c r="O427" i="12"/>
  <c r="N427" i="12"/>
  <c r="X426" i="12"/>
  <c r="U426" i="12"/>
  <c r="T426" i="12"/>
  <c r="S426" i="12"/>
  <c r="R426" i="12"/>
  <c r="Q426" i="12"/>
  <c r="P426" i="12"/>
  <c r="O426" i="12"/>
  <c r="N426" i="12"/>
  <c r="X425" i="12"/>
  <c r="U425" i="12"/>
  <c r="T425" i="12"/>
  <c r="S425" i="12"/>
  <c r="R425" i="12"/>
  <c r="Q425" i="12"/>
  <c r="P425" i="12"/>
  <c r="O425" i="12"/>
  <c r="N425" i="12"/>
  <c r="X424" i="12"/>
  <c r="U424" i="12"/>
  <c r="T424" i="12"/>
  <c r="S424" i="12"/>
  <c r="R424" i="12"/>
  <c r="Q424" i="12"/>
  <c r="P424" i="12"/>
  <c r="O424" i="12"/>
  <c r="N424" i="12"/>
  <c r="X423" i="12"/>
  <c r="U423" i="12"/>
  <c r="T423" i="12"/>
  <c r="S423" i="12"/>
  <c r="R423" i="12"/>
  <c r="Q423" i="12"/>
  <c r="P423" i="12"/>
  <c r="O423" i="12"/>
  <c r="N423" i="12"/>
  <c r="X422" i="12"/>
  <c r="U422" i="12"/>
  <c r="T422" i="12"/>
  <c r="S422" i="12"/>
  <c r="R422" i="12"/>
  <c r="Q422" i="12"/>
  <c r="P422" i="12"/>
  <c r="O422" i="12"/>
  <c r="N422" i="12"/>
  <c r="X421" i="12"/>
  <c r="U421" i="12"/>
  <c r="T421" i="12"/>
  <c r="S421" i="12"/>
  <c r="R421" i="12"/>
  <c r="Q421" i="12"/>
  <c r="P421" i="12"/>
  <c r="O421" i="12"/>
  <c r="N421" i="12"/>
  <c r="X420" i="12"/>
  <c r="U420" i="12"/>
  <c r="T420" i="12"/>
  <c r="S420" i="12"/>
  <c r="R420" i="12"/>
  <c r="Q420" i="12"/>
  <c r="P420" i="12"/>
  <c r="O420" i="12"/>
  <c r="N420" i="12"/>
  <c r="X419" i="12"/>
  <c r="U419" i="12"/>
  <c r="T419" i="12"/>
  <c r="S419" i="12"/>
  <c r="R419" i="12"/>
  <c r="Q419" i="12"/>
  <c r="P419" i="12"/>
  <c r="O419" i="12"/>
  <c r="N419" i="12"/>
  <c r="X418" i="12"/>
  <c r="U418" i="12"/>
  <c r="T418" i="12"/>
  <c r="S418" i="12"/>
  <c r="R418" i="12"/>
  <c r="Q418" i="12"/>
  <c r="P418" i="12"/>
  <c r="O418" i="12"/>
  <c r="N418" i="12"/>
  <c r="X417" i="12"/>
  <c r="U417" i="12"/>
  <c r="T417" i="12"/>
  <c r="S417" i="12"/>
  <c r="R417" i="12"/>
  <c r="Q417" i="12"/>
  <c r="P417" i="12"/>
  <c r="O417" i="12"/>
  <c r="N417" i="12"/>
  <c r="X416" i="12"/>
  <c r="U416" i="12"/>
  <c r="T416" i="12"/>
  <c r="S416" i="12"/>
  <c r="R416" i="12"/>
  <c r="Q416" i="12"/>
  <c r="P416" i="12"/>
  <c r="O416" i="12"/>
  <c r="N416" i="12"/>
  <c r="X415" i="12"/>
  <c r="U415" i="12"/>
  <c r="T415" i="12"/>
  <c r="S415" i="12"/>
  <c r="R415" i="12"/>
  <c r="Q415" i="12"/>
  <c r="P415" i="12"/>
  <c r="O415" i="12"/>
  <c r="N415" i="12"/>
  <c r="X414" i="12"/>
  <c r="U414" i="12"/>
  <c r="T414" i="12"/>
  <c r="S414" i="12"/>
  <c r="R414" i="12"/>
  <c r="Q414" i="12"/>
  <c r="P414" i="12"/>
  <c r="O414" i="12"/>
  <c r="N414" i="12"/>
  <c r="X413" i="12"/>
  <c r="U413" i="12"/>
  <c r="T413" i="12"/>
  <c r="S413" i="12"/>
  <c r="R413" i="12"/>
  <c r="Q413" i="12"/>
  <c r="P413" i="12"/>
  <c r="O413" i="12"/>
  <c r="N413" i="12"/>
  <c r="X412" i="12"/>
  <c r="U412" i="12"/>
  <c r="T412" i="12"/>
  <c r="S412" i="12"/>
  <c r="R412" i="12"/>
  <c r="Q412" i="12"/>
  <c r="P412" i="12"/>
  <c r="O412" i="12"/>
  <c r="N412" i="12"/>
  <c r="X411" i="12"/>
  <c r="U411" i="12"/>
  <c r="T411" i="12"/>
  <c r="S411" i="12"/>
  <c r="R411" i="12"/>
  <c r="Q411" i="12"/>
  <c r="P411" i="12"/>
  <c r="O411" i="12"/>
  <c r="N411" i="12"/>
  <c r="X410" i="12"/>
  <c r="U410" i="12"/>
  <c r="T410" i="12"/>
  <c r="S410" i="12"/>
  <c r="R410" i="12"/>
  <c r="Q410" i="12"/>
  <c r="P410" i="12"/>
  <c r="O410" i="12"/>
  <c r="N410" i="12"/>
  <c r="X409" i="12"/>
  <c r="U409" i="12"/>
  <c r="T409" i="12"/>
  <c r="S409" i="12"/>
  <c r="R409" i="12"/>
  <c r="Q409" i="12"/>
  <c r="P409" i="12"/>
  <c r="O409" i="12"/>
  <c r="N409" i="12"/>
  <c r="X408" i="12"/>
  <c r="U408" i="12"/>
  <c r="T408" i="12"/>
  <c r="S408" i="12"/>
  <c r="R408" i="12"/>
  <c r="Q408" i="12"/>
  <c r="P408" i="12"/>
  <c r="O408" i="12"/>
  <c r="N408" i="12"/>
  <c r="X407" i="12"/>
  <c r="U407" i="12"/>
  <c r="T407" i="12"/>
  <c r="S407" i="12"/>
  <c r="R407" i="12"/>
  <c r="Q407" i="12"/>
  <c r="P407" i="12"/>
  <c r="O407" i="12"/>
  <c r="N407" i="12"/>
  <c r="X406" i="12"/>
  <c r="U406" i="12"/>
  <c r="T406" i="12"/>
  <c r="S406" i="12"/>
  <c r="R406" i="12"/>
  <c r="Q406" i="12"/>
  <c r="P406" i="12"/>
  <c r="O406" i="12"/>
  <c r="N406" i="12"/>
  <c r="X405" i="12"/>
  <c r="U405" i="12"/>
  <c r="T405" i="12"/>
  <c r="S405" i="12"/>
  <c r="R405" i="12"/>
  <c r="Q405" i="12"/>
  <c r="P405" i="12"/>
  <c r="O405" i="12"/>
  <c r="N405" i="12"/>
  <c r="X404" i="12"/>
  <c r="U404" i="12"/>
  <c r="T404" i="12"/>
  <c r="S404" i="12"/>
  <c r="R404" i="12"/>
  <c r="Q404" i="12"/>
  <c r="P404" i="12"/>
  <c r="O404" i="12"/>
  <c r="N404" i="12"/>
  <c r="X403" i="12"/>
  <c r="U403" i="12"/>
  <c r="T403" i="12"/>
  <c r="S403" i="12"/>
  <c r="R403" i="12"/>
  <c r="Q403" i="12"/>
  <c r="P403" i="12"/>
  <c r="O403" i="12"/>
  <c r="N403" i="12"/>
  <c r="X402" i="12"/>
  <c r="U402" i="12"/>
  <c r="T402" i="12"/>
  <c r="S402" i="12"/>
  <c r="R402" i="12"/>
  <c r="Q402" i="12"/>
  <c r="P402" i="12"/>
  <c r="O402" i="12"/>
  <c r="N402" i="12"/>
  <c r="X401" i="12"/>
  <c r="U401" i="12"/>
  <c r="T401" i="12"/>
  <c r="S401" i="12"/>
  <c r="R401" i="12"/>
  <c r="Q401" i="12"/>
  <c r="P401" i="12"/>
  <c r="O401" i="12"/>
  <c r="N401" i="12"/>
  <c r="X400" i="12"/>
  <c r="U400" i="12"/>
  <c r="T400" i="12"/>
  <c r="S400" i="12"/>
  <c r="R400" i="12"/>
  <c r="Q400" i="12"/>
  <c r="P400" i="12"/>
  <c r="O400" i="12"/>
  <c r="N400" i="12"/>
  <c r="X399" i="12"/>
  <c r="U399" i="12"/>
  <c r="T399" i="12"/>
  <c r="S399" i="12"/>
  <c r="R399" i="12"/>
  <c r="Q399" i="12"/>
  <c r="P399" i="12"/>
  <c r="O399" i="12"/>
  <c r="N399" i="12"/>
  <c r="X398" i="12"/>
  <c r="U398" i="12"/>
  <c r="T398" i="12"/>
  <c r="S398" i="12"/>
  <c r="R398" i="12"/>
  <c r="Q398" i="12"/>
  <c r="P398" i="12"/>
  <c r="O398" i="12"/>
  <c r="N398" i="12"/>
  <c r="X397" i="12"/>
  <c r="U397" i="12"/>
  <c r="T397" i="12"/>
  <c r="S397" i="12"/>
  <c r="R397" i="12"/>
  <c r="Q397" i="12"/>
  <c r="P397" i="12"/>
  <c r="O397" i="12"/>
  <c r="N397" i="12"/>
  <c r="X396" i="12"/>
  <c r="U396" i="12"/>
  <c r="T396" i="12"/>
  <c r="S396" i="12"/>
  <c r="R396" i="12"/>
  <c r="Q396" i="12"/>
  <c r="P396" i="12"/>
  <c r="O396" i="12"/>
  <c r="N396" i="12"/>
  <c r="X395" i="12"/>
  <c r="U395" i="12"/>
  <c r="T395" i="12"/>
  <c r="S395" i="12"/>
  <c r="R395" i="12"/>
  <c r="Q395" i="12"/>
  <c r="P395" i="12"/>
  <c r="O395" i="12"/>
  <c r="N395" i="12"/>
  <c r="X394" i="12"/>
  <c r="U394" i="12"/>
  <c r="T394" i="12"/>
  <c r="S394" i="12"/>
  <c r="R394" i="12"/>
  <c r="Q394" i="12"/>
  <c r="P394" i="12"/>
  <c r="O394" i="12"/>
  <c r="N394" i="12"/>
  <c r="X393" i="12"/>
  <c r="U393" i="12"/>
  <c r="T393" i="12"/>
  <c r="S393" i="12"/>
  <c r="R393" i="12"/>
  <c r="Q393" i="12"/>
  <c r="P393" i="12"/>
  <c r="O393" i="12"/>
  <c r="N393" i="12"/>
  <c r="X392" i="12"/>
  <c r="U392" i="12"/>
  <c r="T392" i="12"/>
  <c r="S392" i="12"/>
  <c r="R392" i="12"/>
  <c r="Q392" i="12"/>
  <c r="P392" i="12"/>
  <c r="O392" i="12"/>
  <c r="N392" i="12"/>
  <c r="X391" i="12"/>
  <c r="U391" i="12"/>
  <c r="T391" i="12"/>
  <c r="S391" i="12"/>
  <c r="R391" i="12"/>
  <c r="Q391" i="12"/>
  <c r="P391" i="12"/>
  <c r="O391" i="12"/>
  <c r="N391" i="12"/>
  <c r="X390" i="12"/>
  <c r="U390" i="12"/>
  <c r="T390" i="12"/>
  <c r="S390" i="12"/>
  <c r="R390" i="12"/>
  <c r="Q390" i="12"/>
  <c r="P390" i="12"/>
  <c r="O390" i="12"/>
  <c r="N390" i="12"/>
  <c r="X389" i="12"/>
  <c r="U389" i="12"/>
  <c r="T389" i="12"/>
  <c r="S389" i="12"/>
  <c r="R389" i="12"/>
  <c r="Q389" i="12"/>
  <c r="P389" i="12"/>
  <c r="O389" i="12"/>
  <c r="N389" i="12"/>
  <c r="X388" i="12"/>
  <c r="U388" i="12"/>
  <c r="T388" i="12"/>
  <c r="S388" i="12"/>
  <c r="R388" i="12"/>
  <c r="Q388" i="12"/>
  <c r="P388" i="12"/>
  <c r="O388" i="12"/>
  <c r="N388" i="12"/>
  <c r="X387" i="12"/>
  <c r="U387" i="12"/>
  <c r="T387" i="12"/>
  <c r="S387" i="12"/>
  <c r="R387" i="12"/>
  <c r="Q387" i="12"/>
  <c r="P387" i="12"/>
  <c r="O387" i="12"/>
  <c r="N387" i="12"/>
  <c r="X386" i="12"/>
  <c r="U386" i="12"/>
  <c r="T386" i="12"/>
  <c r="S386" i="12"/>
  <c r="R386" i="12"/>
  <c r="Q386" i="12"/>
  <c r="P386" i="12"/>
  <c r="O386" i="12"/>
  <c r="N386" i="12"/>
  <c r="X385" i="12"/>
  <c r="U385" i="12"/>
  <c r="T385" i="12"/>
  <c r="S385" i="12"/>
  <c r="R385" i="12"/>
  <c r="Q385" i="12"/>
  <c r="P385" i="12"/>
  <c r="O385" i="12"/>
  <c r="N385" i="12"/>
  <c r="X384" i="12"/>
  <c r="U384" i="12"/>
  <c r="T384" i="12"/>
  <c r="S384" i="12"/>
  <c r="R384" i="12"/>
  <c r="Q384" i="12"/>
  <c r="P384" i="12"/>
  <c r="O384" i="12"/>
  <c r="N384" i="12"/>
  <c r="X383" i="12"/>
  <c r="U383" i="12"/>
  <c r="T383" i="12"/>
  <c r="S383" i="12"/>
  <c r="R383" i="12"/>
  <c r="Q383" i="12"/>
  <c r="P383" i="12"/>
  <c r="O383" i="12"/>
  <c r="N383" i="12"/>
  <c r="X382" i="12"/>
  <c r="U382" i="12"/>
  <c r="T382" i="12"/>
  <c r="S382" i="12"/>
  <c r="R382" i="12"/>
  <c r="Q382" i="12"/>
  <c r="P382" i="12"/>
  <c r="O382" i="12"/>
  <c r="N382" i="12"/>
  <c r="X381" i="12"/>
  <c r="U381" i="12"/>
  <c r="T381" i="12"/>
  <c r="S381" i="12"/>
  <c r="R381" i="12"/>
  <c r="Q381" i="12"/>
  <c r="P381" i="12"/>
  <c r="O381" i="12"/>
  <c r="N381" i="12"/>
  <c r="X380" i="12"/>
  <c r="U380" i="12"/>
  <c r="T380" i="12"/>
  <c r="S380" i="12"/>
  <c r="R380" i="12"/>
  <c r="Q380" i="12"/>
  <c r="P380" i="12"/>
  <c r="O380" i="12"/>
  <c r="N380" i="12"/>
  <c r="X379" i="12"/>
  <c r="U379" i="12"/>
  <c r="T379" i="12"/>
  <c r="S379" i="12"/>
  <c r="R379" i="12"/>
  <c r="Q379" i="12"/>
  <c r="P379" i="12"/>
  <c r="O379" i="12"/>
  <c r="N379" i="12"/>
  <c r="X378" i="12"/>
  <c r="U378" i="12"/>
  <c r="T378" i="12"/>
  <c r="S378" i="12"/>
  <c r="R378" i="12"/>
  <c r="Q378" i="12"/>
  <c r="P378" i="12"/>
  <c r="O378" i="12"/>
  <c r="N378" i="12"/>
  <c r="X377" i="12"/>
  <c r="U377" i="12"/>
  <c r="T377" i="12"/>
  <c r="S377" i="12"/>
  <c r="R377" i="12"/>
  <c r="Q377" i="12"/>
  <c r="P377" i="12"/>
  <c r="O377" i="12"/>
  <c r="N377" i="12"/>
  <c r="X376" i="12"/>
  <c r="U376" i="12"/>
  <c r="T376" i="12"/>
  <c r="S376" i="12"/>
  <c r="R376" i="12"/>
  <c r="Q376" i="12"/>
  <c r="P376" i="12"/>
  <c r="O376" i="12"/>
  <c r="N376" i="12"/>
  <c r="X375" i="12"/>
  <c r="U375" i="12"/>
  <c r="T375" i="12"/>
  <c r="S375" i="12"/>
  <c r="R375" i="12"/>
  <c r="Q375" i="12"/>
  <c r="P375" i="12"/>
  <c r="O375" i="12"/>
  <c r="N375" i="12"/>
  <c r="X374" i="12"/>
  <c r="U374" i="12"/>
  <c r="T374" i="12"/>
  <c r="S374" i="12"/>
  <c r="R374" i="12"/>
  <c r="Q374" i="12"/>
  <c r="P374" i="12"/>
  <c r="O374" i="12"/>
  <c r="N374" i="12"/>
  <c r="X373" i="12"/>
  <c r="U373" i="12"/>
  <c r="T373" i="12"/>
  <c r="S373" i="12"/>
  <c r="R373" i="12"/>
  <c r="Q373" i="12"/>
  <c r="P373" i="12"/>
  <c r="O373" i="12"/>
  <c r="N373" i="12"/>
  <c r="X372" i="12"/>
  <c r="U372" i="12"/>
  <c r="T372" i="12"/>
  <c r="S372" i="12"/>
  <c r="R372" i="12"/>
  <c r="Q372" i="12"/>
  <c r="P372" i="12"/>
  <c r="O372" i="12"/>
  <c r="N372" i="12"/>
  <c r="X371" i="12"/>
  <c r="U371" i="12"/>
  <c r="T371" i="12"/>
  <c r="S371" i="12"/>
  <c r="R371" i="12"/>
  <c r="Q371" i="12"/>
  <c r="P371" i="12"/>
  <c r="O371" i="12"/>
  <c r="N371" i="12"/>
  <c r="X370" i="12"/>
  <c r="U370" i="12"/>
  <c r="T370" i="12"/>
  <c r="S370" i="12"/>
  <c r="R370" i="12"/>
  <c r="Q370" i="12"/>
  <c r="P370" i="12"/>
  <c r="O370" i="12"/>
  <c r="N370" i="12"/>
  <c r="X369" i="12"/>
  <c r="U369" i="12"/>
  <c r="T369" i="12"/>
  <c r="S369" i="12"/>
  <c r="R369" i="12"/>
  <c r="Q369" i="12"/>
  <c r="P369" i="12"/>
  <c r="O369" i="12"/>
  <c r="N369" i="12"/>
  <c r="X368" i="12"/>
  <c r="U368" i="12"/>
  <c r="T368" i="12"/>
  <c r="S368" i="12"/>
  <c r="R368" i="12"/>
  <c r="Q368" i="12"/>
  <c r="P368" i="12"/>
  <c r="O368" i="12"/>
  <c r="N368" i="12"/>
  <c r="X367" i="12"/>
  <c r="U367" i="12"/>
  <c r="T367" i="12"/>
  <c r="S367" i="12"/>
  <c r="R367" i="12"/>
  <c r="Q367" i="12"/>
  <c r="P367" i="12"/>
  <c r="O367" i="12"/>
  <c r="N367" i="12"/>
  <c r="X366" i="12"/>
  <c r="U366" i="12"/>
  <c r="T366" i="12"/>
  <c r="S366" i="12"/>
  <c r="R366" i="12"/>
  <c r="Q366" i="12"/>
  <c r="P366" i="12"/>
  <c r="O366" i="12"/>
  <c r="N366" i="12"/>
  <c r="X365" i="12"/>
  <c r="U365" i="12"/>
  <c r="T365" i="12"/>
  <c r="S365" i="12"/>
  <c r="R365" i="12"/>
  <c r="Q365" i="12"/>
  <c r="P365" i="12"/>
  <c r="O365" i="12"/>
  <c r="N365" i="12"/>
  <c r="X364" i="12"/>
  <c r="U364" i="12"/>
  <c r="T364" i="12"/>
  <c r="S364" i="12"/>
  <c r="R364" i="12"/>
  <c r="Q364" i="12"/>
  <c r="P364" i="12"/>
  <c r="O364" i="12"/>
  <c r="N364" i="12"/>
  <c r="X363" i="12"/>
  <c r="U363" i="12"/>
  <c r="T363" i="12"/>
  <c r="S363" i="12"/>
  <c r="R363" i="12"/>
  <c r="Q363" i="12"/>
  <c r="P363" i="12"/>
  <c r="O363" i="12"/>
  <c r="N363" i="12"/>
  <c r="X362" i="12"/>
  <c r="U362" i="12"/>
  <c r="T362" i="12"/>
  <c r="S362" i="12"/>
  <c r="R362" i="12"/>
  <c r="Q362" i="12"/>
  <c r="P362" i="12"/>
  <c r="O362" i="12"/>
  <c r="N362" i="12"/>
  <c r="X361" i="12"/>
  <c r="U361" i="12"/>
  <c r="T361" i="12"/>
  <c r="S361" i="12"/>
  <c r="R361" i="12"/>
  <c r="Q361" i="12"/>
  <c r="P361" i="12"/>
  <c r="O361" i="12"/>
  <c r="N361" i="12"/>
  <c r="X360" i="12"/>
  <c r="U360" i="12"/>
  <c r="T360" i="12"/>
  <c r="S360" i="12"/>
  <c r="R360" i="12"/>
  <c r="Q360" i="12"/>
  <c r="P360" i="12"/>
  <c r="O360" i="12"/>
  <c r="N360" i="12"/>
  <c r="X359" i="12"/>
  <c r="U359" i="12"/>
  <c r="T359" i="12"/>
  <c r="S359" i="12"/>
  <c r="R359" i="12"/>
  <c r="Q359" i="12"/>
  <c r="P359" i="12"/>
  <c r="O359" i="12"/>
  <c r="N359" i="12"/>
  <c r="X358" i="12"/>
  <c r="U358" i="12"/>
  <c r="T358" i="12"/>
  <c r="S358" i="12"/>
  <c r="R358" i="12"/>
  <c r="Q358" i="12"/>
  <c r="P358" i="12"/>
  <c r="O358" i="12"/>
  <c r="N358" i="12"/>
  <c r="X357" i="12"/>
  <c r="U357" i="12"/>
  <c r="T357" i="12"/>
  <c r="S357" i="12"/>
  <c r="R357" i="12"/>
  <c r="Q357" i="12"/>
  <c r="P357" i="12"/>
  <c r="O357" i="12"/>
  <c r="N357" i="12"/>
  <c r="X356" i="12"/>
  <c r="U356" i="12"/>
  <c r="T356" i="12"/>
  <c r="S356" i="12"/>
  <c r="R356" i="12"/>
  <c r="Q356" i="12"/>
  <c r="P356" i="12"/>
  <c r="O356" i="12"/>
  <c r="N356" i="12"/>
  <c r="X355" i="12"/>
  <c r="U355" i="12"/>
  <c r="T355" i="12"/>
  <c r="S355" i="12"/>
  <c r="R355" i="12"/>
  <c r="Q355" i="12"/>
  <c r="P355" i="12"/>
  <c r="O355" i="12"/>
  <c r="N355" i="12"/>
  <c r="X354" i="12"/>
  <c r="U354" i="12"/>
  <c r="T354" i="12"/>
  <c r="S354" i="12"/>
  <c r="R354" i="12"/>
  <c r="Q354" i="12"/>
  <c r="P354" i="12"/>
  <c r="O354" i="12"/>
  <c r="N354" i="12"/>
  <c r="X353" i="12"/>
  <c r="U353" i="12"/>
  <c r="T353" i="12"/>
  <c r="S353" i="12"/>
  <c r="R353" i="12"/>
  <c r="Q353" i="12"/>
  <c r="P353" i="12"/>
  <c r="O353" i="12"/>
  <c r="N353" i="12"/>
  <c r="X352" i="12"/>
  <c r="U352" i="12"/>
  <c r="T352" i="12"/>
  <c r="S352" i="12"/>
  <c r="R352" i="12"/>
  <c r="Q352" i="12"/>
  <c r="P352" i="12"/>
  <c r="O352" i="12"/>
  <c r="N352" i="12"/>
  <c r="X351" i="12"/>
  <c r="U351" i="12"/>
  <c r="T351" i="12"/>
  <c r="S351" i="12"/>
  <c r="R351" i="12"/>
  <c r="Q351" i="12"/>
  <c r="P351" i="12"/>
  <c r="O351" i="12"/>
  <c r="N351" i="12"/>
  <c r="X350" i="12"/>
  <c r="U350" i="12"/>
  <c r="T350" i="12"/>
  <c r="S350" i="12"/>
  <c r="R350" i="12"/>
  <c r="Q350" i="12"/>
  <c r="P350" i="12"/>
  <c r="O350" i="12"/>
  <c r="N350" i="12"/>
  <c r="X349" i="12"/>
  <c r="U349" i="12"/>
  <c r="T349" i="12"/>
  <c r="S349" i="12"/>
  <c r="R349" i="12"/>
  <c r="Q349" i="12"/>
  <c r="P349" i="12"/>
  <c r="O349" i="12"/>
  <c r="N349" i="12"/>
  <c r="X348" i="12"/>
  <c r="U348" i="12"/>
  <c r="T348" i="12"/>
  <c r="S348" i="12"/>
  <c r="R348" i="12"/>
  <c r="Q348" i="12"/>
  <c r="P348" i="12"/>
  <c r="O348" i="12"/>
  <c r="N348" i="12"/>
  <c r="X347" i="12"/>
  <c r="U347" i="12"/>
  <c r="T347" i="12"/>
  <c r="S347" i="12"/>
  <c r="R347" i="12"/>
  <c r="Q347" i="12"/>
  <c r="P347" i="12"/>
  <c r="O347" i="12"/>
  <c r="N347" i="12"/>
  <c r="X346" i="12"/>
  <c r="U346" i="12"/>
  <c r="T346" i="12"/>
  <c r="S346" i="12"/>
  <c r="R346" i="12"/>
  <c r="Q346" i="12"/>
  <c r="P346" i="12"/>
  <c r="O346" i="12"/>
  <c r="N346" i="12"/>
  <c r="X345" i="12"/>
  <c r="U345" i="12"/>
  <c r="T345" i="12"/>
  <c r="S345" i="12"/>
  <c r="R345" i="12"/>
  <c r="Q345" i="12"/>
  <c r="P345" i="12"/>
  <c r="O345" i="12"/>
  <c r="N345" i="12"/>
  <c r="X344" i="12"/>
  <c r="U344" i="12"/>
  <c r="T344" i="12"/>
  <c r="S344" i="12"/>
  <c r="R344" i="12"/>
  <c r="Q344" i="12"/>
  <c r="P344" i="12"/>
  <c r="O344" i="12"/>
  <c r="N344" i="12"/>
  <c r="X343" i="12"/>
  <c r="U343" i="12"/>
  <c r="T343" i="12"/>
  <c r="S343" i="12"/>
  <c r="R343" i="12"/>
  <c r="Q343" i="12"/>
  <c r="P343" i="12"/>
  <c r="O343" i="12"/>
  <c r="N343" i="12"/>
  <c r="X342" i="12"/>
  <c r="U342" i="12"/>
  <c r="T342" i="12"/>
  <c r="S342" i="12"/>
  <c r="R342" i="12"/>
  <c r="Q342" i="12"/>
  <c r="P342" i="12"/>
  <c r="O342" i="12"/>
  <c r="N342" i="12"/>
  <c r="X341" i="12"/>
  <c r="U341" i="12"/>
  <c r="T341" i="12"/>
  <c r="S341" i="12"/>
  <c r="R341" i="12"/>
  <c r="Q341" i="12"/>
  <c r="P341" i="12"/>
  <c r="O341" i="12"/>
  <c r="N341" i="12"/>
  <c r="X340" i="12"/>
  <c r="U340" i="12"/>
  <c r="T340" i="12"/>
  <c r="S340" i="12"/>
  <c r="R340" i="12"/>
  <c r="Q340" i="12"/>
  <c r="P340" i="12"/>
  <c r="O340" i="12"/>
  <c r="N340" i="12"/>
  <c r="X339" i="12"/>
  <c r="U339" i="12"/>
  <c r="T339" i="12"/>
  <c r="S339" i="12"/>
  <c r="R339" i="12"/>
  <c r="Q339" i="12"/>
  <c r="P339" i="12"/>
  <c r="O339" i="12"/>
  <c r="N339" i="12"/>
  <c r="X338" i="12"/>
  <c r="U338" i="12"/>
  <c r="T338" i="12"/>
  <c r="S338" i="12"/>
  <c r="R338" i="12"/>
  <c r="Q338" i="12"/>
  <c r="P338" i="12"/>
  <c r="O338" i="12"/>
  <c r="N338" i="12"/>
  <c r="X337" i="12"/>
  <c r="U337" i="12"/>
  <c r="T337" i="12"/>
  <c r="S337" i="12"/>
  <c r="R337" i="12"/>
  <c r="Q337" i="12"/>
  <c r="P337" i="12"/>
  <c r="O337" i="12"/>
  <c r="N337" i="12"/>
  <c r="X336" i="12"/>
  <c r="U336" i="12"/>
  <c r="T336" i="12"/>
  <c r="S336" i="12"/>
  <c r="R336" i="12"/>
  <c r="Q336" i="12"/>
  <c r="P336" i="12"/>
  <c r="O336" i="12"/>
  <c r="N336" i="12"/>
  <c r="X335" i="12"/>
  <c r="U335" i="12"/>
  <c r="T335" i="12"/>
  <c r="S335" i="12"/>
  <c r="R335" i="12"/>
  <c r="Q335" i="12"/>
  <c r="P335" i="12"/>
  <c r="O335" i="12"/>
  <c r="N335" i="12"/>
  <c r="X334" i="12"/>
  <c r="U334" i="12"/>
  <c r="T334" i="12"/>
  <c r="S334" i="12"/>
  <c r="R334" i="12"/>
  <c r="Q334" i="12"/>
  <c r="P334" i="12"/>
  <c r="O334" i="12"/>
  <c r="N334" i="12"/>
  <c r="X333" i="12"/>
  <c r="U333" i="12"/>
  <c r="T333" i="12"/>
  <c r="S333" i="12"/>
  <c r="R333" i="12"/>
  <c r="Q333" i="12"/>
  <c r="P333" i="12"/>
  <c r="O333" i="12"/>
  <c r="N333" i="12"/>
  <c r="X332" i="12"/>
  <c r="U332" i="12"/>
  <c r="T332" i="12"/>
  <c r="S332" i="12"/>
  <c r="R332" i="12"/>
  <c r="Q332" i="12"/>
  <c r="P332" i="12"/>
  <c r="O332" i="12"/>
  <c r="N332" i="12"/>
  <c r="X331" i="12"/>
  <c r="U331" i="12"/>
  <c r="T331" i="12"/>
  <c r="S331" i="12"/>
  <c r="R331" i="12"/>
  <c r="Q331" i="12"/>
  <c r="P331" i="12"/>
  <c r="O331" i="12"/>
  <c r="N331" i="12"/>
  <c r="X330" i="12"/>
  <c r="U330" i="12"/>
  <c r="T330" i="12"/>
  <c r="S330" i="12"/>
  <c r="R330" i="12"/>
  <c r="Q330" i="12"/>
  <c r="P330" i="12"/>
  <c r="O330" i="12"/>
  <c r="N330" i="12"/>
  <c r="X329" i="12"/>
  <c r="U329" i="12"/>
  <c r="T329" i="12"/>
  <c r="S329" i="12"/>
  <c r="R329" i="12"/>
  <c r="Q329" i="12"/>
  <c r="P329" i="12"/>
  <c r="O329" i="12"/>
  <c r="N329" i="12"/>
  <c r="X328" i="12"/>
  <c r="U328" i="12"/>
  <c r="T328" i="12"/>
  <c r="S328" i="12"/>
  <c r="R328" i="12"/>
  <c r="Q328" i="12"/>
  <c r="P328" i="12"/>
  <c r="O328" i="12"/>
  <c r="N328" i="12"/>
  <c r="X327" i="12"/>
  <c r="U327" i="12"/>
  <c r="T327" i="12"/>
  <c r="S327" i="12"/>
  <c r="R327" i="12"/>
  <c r="Q327" i="12"/>
  <c r="P327" i="12"/>
  <c r="O327" i="12"/>
  <c r="N327" i="12"/>
  <c r="X326" i="12"/>
  <c r="U326" i="12"/>
  <c r="T326" i="12"/>
  <c r="S326" i="12"/>
  <c r="R326" i="12"/>
  <c r="Q326" i="12"/>
  <c r="P326" i="12"/>
  <c r="O326" i="12"/>
  <c r="N326" i="12"/>
  <c r="X325" i="12"/>
  <c r="U325" i="12"/>
  <c r="T325" i="12"/>
  <c r="S325" i="12"/>
  <c r="R325" i="12"/>
  <c r="Q325" i="12"/>
  <c r="P325" i="12"/>
  <c r="O325" i="12"/>
  <c r="N325" i="12"/>
  <c r="X324" i="12"/>
  <c r="U324" i="12"/>
  <c r="T324" i="12"/>
  <c r="S324" i="12"/>
  <c r="R324" i="12"/>
  <c r="Q324" i="12"/>
  <c r="P324" i="12"/>
  <c r="O324" i="12"/>
  <c r="N324" i="12"/>
  <c r="X323" i="12"/>
  <c r="U323" i="12"/>
  <c r="T323" i="12"/>
  <c r="S323" i="12"/>
  <c r="R323" i="12"/>
  <c r="Q323" i="12"/>
  <c r="P323" i="12"/>
  <c r="O323" i="12"/>
  <c r="N323" i="12"/>
  <c r="X322" i="12"/>
  <c r="U322" i="12"/>
  <c r="T322" i="12"/>
  <c r="S322" i="12"/>
  <c r="R322" i="12"/>
  <c r="Q322" i="12"/>
  <c r="P322" i="12"/>
  <c r="O322" i="12"/>
  <c r="N322" i="12"/>
  <c r="X321" i="12"/>
  <c r="U321" i="12"/>
  <c r="T321" i="12"/>
  <c r="S321" i="12"/>
  <c r="R321" i="12"/>
  <c r="Q321" i="12"/>
  <c r="P321" i="12"/>
  <c r="O321" i="12"/>
  <c r="N321" i="12"/>
  <c r="X320" i="12"/>
  <c r="U320" i="12"/>
  <c r="T320" i="12"/>
  <c r="S320" i="12"/>
  <c r="R320" i="12"/>
  <c r="Q320" i="12"/>
  <c r="P320" i="12"/>
  <c r="O320" i="12"/>
  <c r="N320" i="12"/>
  <c r="X319" i="12"/>
  <c r="U319" i="12"/>
  <c r="T319" i="12"/>
  <c r="S319" i="12"/>
  <c r="R319" i="12"/>
  <c r="Q319" i="12"/>
  <c r="P319" i="12"/>
  <c r="O319" i="12"/>
  <c r="N319" i="12"/>
  <c r="X318" i="12"/>
  <c r="U318" i="12"/>
  <c r="T318" i="12"/>
  <c r="S318" i="12"/>
  <c r="R318" i="12"/>
  <c r="Q318" i="12"/>
  <c r="P318" i="12"/>
  <c r="O318" i="12"/>
  <c r="N318" i="12"/>
  <c r="X317" i="12"/>
  <c r="U317" i="12"/>
  <c r="T317" i="12"/>
  <c r="S317" i="12"/>
  <c r="R317" i="12"/>
  <c r="Q317" i="12"/>
  <c r="P317" i="12"/>
  <c r="O317" i="12"/>
  <c r="N317" i="12"/>
  <c r="X316" i="12"/>
  <c r="U316" i="12"/>
  <c r="T316" i="12"/>
  <c r="S316" i="12"/>
  <c r="R316" i="12"/>
  <c r="Q316" i="12"/>
  <c r="P316" i="12"/>
  <c r="O316" i="12"/>
  <c r="N316" i="12"/>
  <c r="X315" i="12"/>
  <c r="U315" i="12"/>
  <c r="T315" i="12"/>
  <c r="S315" i="12"/>
  <c r="R315" i="12"/>
  <c r="Q315" i="12"/>
  <c r="P315" i="12"/>
  <c r="O315" i="12"/>
  <c r="N315" i="12"/>
  <c r="X314" i="12"/>
  <c r="U314" i="12"/>
  <c r="T314" i="12"/>
  <c r="S314" i="12"/>
  <c r="R314" i="12"/>
  <c r="Q314" i="12"/>
  <c r="P314" i="12"/>
  <c r="O314" i="12"/>
  <c r="N314" i="12"/>
  <c r="X313" i="12"/>
  <c r="U313" i="12"/>
  <c r="T313" i="12"/>
  <c r="S313" i="12"/>
  <c r="R313" i="12"/>
  <c r="Q313" i="12"/>
  <c r="P313" i="12"/>
  <c r="O313" i="12"/>
  <c r="N313" i="12"/>
  <c r="X312" i="12"/>
  <c r="U312" i="12"/>
  <c r="T312" i="12"/>
  <c r="S312" i="12"/>
  <c r="R312" i="12"/>
  <c r="Q312" i="12"/>
  <c r="P312" i="12"/>
  <c r="O312" i="12"/>
  <c r="N312" i="12"/>
  <c r="X311" i="12"/>
  <c r="U311" i="12"/>
  <c r="T311" i="12"/>
  <c r="S311" i="12"/>
  <c r="R311" i="12"/>
  <c r="Q311" i="12"/>
  <c r="P311" i="12"/>
  <c r="O311" i="12"/>
  <c r="N311" i="12"/>
  <c r="X310" i="12"/>
  <c r="U310" i="12"/>
  <c r="T310" i="12"/>
  <c r="S310" i="12"/>
  <c r="R310" i="12"/>
  <c r="Q310" i="12"/>
  <c r="P310" i="12"/>
  <c r="O310" i="12"/>
  <c r="N310" i="12"/>
  <c r="X309" i="12"/>
  <c r="U309" i="12"/>
  <c r="T309" i="12"/>
  <c r="S309" i="12"/>
  <c r="R309" i="12"/>
  <c r="Q309" i="12"/>
  <c r="P309" i="12"/>
  <c r="O309" i="12"/>
  <c r="N309" i="12"/>
  <c r="X308" i="12"/>
  <c r="U308" i="12"/>
  <c r="T308" i="12"/>
  <c r="S308" i="12"/>
  <c r="R308" i="12"/>
  <c r="Q308" i="12"/>
  <c r="P308" i="12"/>
  <c r="O308" i="12"/>
  <c r="N308" i="12"/>
  <c r="X307" i="12"/>
  <c r="U307" i="12"/>
  <c r="T307" i="12"/>
  <c r="S307" i="12"/>
  <c r="R307" i="12"/>
  <c r="Q307" i="12"/>
  <c r="P307" i="12"/>
  <c r="O307" i="12"/>
  <c r="N307" i="12"/>
  <c r="X306" i="12"/>
  <c r="U306" i="12"/>
  <c r="T306" i="12"/>
  <c r="S306" i="12"/>
  <c r="R306" i="12"/>
  <c r="Q306" i="12"/>
  <c r="P306" i="12"/>
  <c r="O306" i="12"/>
  <c r="N306" i="12"/>
  <c r="X305" i="12"/>
  <c r="U305" i="12"/>
  <c r="T305" i="12"/>
  <c r="S305" i="12"/>
  <c r="R305" i="12"/>
  <c r="Q305" i="12"/>
  <c r="P305" i="12"/>
  <c r="O305" i="12"/>
  <c r="N305" i="12"/>
  <c r="X304" i="12"/>
  <c r="U304" i="12"/>
  <c r="T304" i="12"/>
  <c r="S304" i="12"/>
  <c r="R304" i="12"/>
  <c r="Q304" i="12"/>
  <c r="P304" i="12"/>
  <c r="O304" i="12"/>
  <c r="N304" i="12"/>
  <c r="X303" i="12"/>
  <c r="U303" i="12"/>
  <c r="T303" i="12"/>
  <c r="S303" i="12"/>
  <c r="R303" i="12"/>
  <c r="Q303" i="12"/>
  <c r="P303" i="12"/>
  <c r="O303" i="12"/>
  <c r="N303" i="12"/>
  <c r="X302" i="12"/>
  <c r="U302" i="12"/>
  <c r="T302" i="12"/>
  <c r="S302" i="12"/>
  <c r="R302" i="12"/>
  <c r="Q302" i="12"/>
  <c r="P302" i="12"/>
  <c r="O302" i="12"/>
  <c r="N302" i="12"/>
  <c r="X301" i="12"/>
  <c r="U301" i="12"/>
  <c r="T301" i="12"/>
  <c r="S301" i="12"/>
  <c r="R301" i="12"/>
  <c r="Q301" i="12"/>
  <c r="P301" i="12"/>
  <c r="O301" i="12"/>
  <c r="N301" i="12"/>
  <c r="X300" i="12"/>
  <c r="U300" i="12"/>
  <c r="T300" i="12"/>
  <c r="S300" i="12"/>
  <c r="R300" i="12"/>
  <c r="Q300" i="12"/>
  <c r="P300" i="12"/>
  <c r="O300" i="12"/>
  <c r="N300" i="12"/>
  <c r="X299" i="12"/>
  <c r="U299" i="12"/>
  <c r="T299" i="12"/>
  <c r="S299" i="12"/>
  <c r="R299" i="12"/>
  <c r="Q299" i="12"/>
  <c r="P299" i="12"/>
  <c r="O299" i="12"/>
  <c r="N299" i="12"/>
  <c r="X298" i="12"/>
  <c r="U298" i="12"/>
  <c r="T298" i="12"/>
  <c r="S298" i="12"/>
  <c r="R298" i="12"/>
  <c r="Q298" i="12"/>
  <c r="P298" i="12"/>
  <c r="O298" i="12"/>
  <c r="N298" i="12"/>
  <c r="X297" i="12"/>
  <c r="U297" i="12"/>
  <c r="T297" i="12"/>
  <c r="S297" i="12"/>
  <c r="R297" i="12"/>
  <c r="Q297" i="12"/>
  <c r="P297" i="12"/>
  <c r="O297" i="12"/>
  <c r="N297" i="12"/>
  <c r="X296" i="12"/>
  <c r="U296" i="12"/>
  <c r="T296" i="12"/>
  <c r="S296" i="12"/>
  <c r="R296" i="12"/>
  <c r="Q296" i="12"/>
  <c r="P296" i="12"/>
  <c r="O296" i="12"/>
  <c r="N296" i="12"/>
  <c r="X295" i="12"/>
  <c r="U295" i="12"/>
  <c r="T295" i="12"/>
  <c r="S295" i="12"/>
  <c r="R295" i="12"/>
  <c r="Q295" i="12"/>
  <c r="P295" i="12"/>
  <c r="O295" i="12"/>
  <c r="N295" i="12"/>
  <c r="X294" i="12"/>
  <c r="U294" i="12"/>
  <c r="T294" i="12"/>
  <c r="S294" i="12"/>
  <c r="R294" i="12"/>
  <c r="Q294" i="12"/>
  <c r="P294" i="12"/>
  <c r="O294" i="12"/>
  <c r="N294" i="12"/>
  <c r="X293" i="12"/>
  <c r="U293" i="12"/>
  <c r="T293" i="12"/>
  <c r="S293" i="12"/>
  <c r="R293" i="12"/>
  <c r="Q293" i="12"/>
  <c r="P293" i="12"/>
  <c r="O293" i="12"/>
  <c r="N293" i="12"/>
  <c r="X292" i="12"/>
  <c r="U292" i="12"/>
  <c r="T292" i="12"/>
  <c r="S292" i="12"/>
  <c r="R292" i="12"/>
  <c r="Q292" i="12"/>
  <c r="P292" i="12"/>
  <c r="O292" i="12"/>
  <c r="N292" i="12"/>
  <c r="X291" i="12"/>
  <c r="U291" i="12"/>
  <c r="T291" i="12"/>
  <c r="S291" i="12"/>
  <c r="R291" i="12"/>
  <c r="Q291" i="12"/>
  <c r="P291" i="12"/>
  <c r="O291" i="12"/>
  <c r="N291" i="12"/>
  <c r="X290" i="12"/>
  <c r="U290" i="12"/>
  <c r="T290" i="12"/>
  <c r="S290" i="12"/>
  <c r="R290" i="12"/>
  <c r="Q290" i="12"/>
  <c r="P290" i="12"/>
  <c r="O290" i="12"/>
  <c r="N290" i="12"/>
  <c r="X289" i="12"/>
  <c r="U289" i="12"/>
  <c r="T289" i="12"/>
  <c r="S289" i="12"/>
  <c r="R289" i="12"/>
  <c r="Q289" i="12"/>
  <c r="P289" i="12"/>
  <c r="O289" i="12"/>
  <c r="N289" i="12"/>
  <c r="X288" i="12"/>
  <c r="U288" i="12"/>
  <c r="T288" i="12"/>
  <c r="S288" i="12"/>
  <c r="R288" i="12"/>
  <c r="Q288" i="12"/>
  <c r="P288" i="12"/>
  <c r="O288" i="12"/>
  <c r="N288" i="12"/>
  <c r="X287" i="12"/>
  <c r="U287" i="12"/>
  <c r="T287" i="12"/>
  <c r="S287" i="12"/>
  <c r="R287" i="12"/>
  <c r="Q287" i="12"/>
  <c r="P287" i="12"/>
  <c r="O287" i="12"/>
  <c r="N287" i="12"/>
  <c r="X286" i="12"/>
  <c r="U286" i="12"/>
  <c r="T286" i="12"/>
  <c r="S286" i="12"/>
  <c r="R286" i="12"/>
  <c r="Q286" i="12"/>
  <c r="P286" i="12"/>
  <c r="O286" i="12"/>
  <c r="N286" i="12"/>
  <c r="X285" i="12"/>
  <c r="U285" i="12"/>
  <c r="T285" i="12"/>
  <c r="S285" i="12"/>
  <c r="R285" i="12"/>
  <c r="Q285" i="12"/>
  <c r="P285" i="12"/>
  <c r="O285" i="12"/>
  <c r="N285" i="12"/>
  <c r="X284" i="12"/>
  <c r="U284" i="12"/>
  <c r="T284" i="12"/>
  <c r="S284" i="12"/>
  <c r="R284" i="12"/>
  <c r="Q284" i="12"/>
  <c r="P284" i="12"/>
  <c r="O284" i="12"/>
  <c r="N284" i="12"/>
  <c r="X283" i="12"/>
  <c r="U283" i="12"/>
  <c r="T283" i="12"/>
  <c r="S283" i="12"/>
  <c r="R283" i="12"/>
  <c r="Q283" i="12"/>
  <c r="P283" i="12"/>
  <c r="O283" i="12"/>
  <c r="N283" i="12"/>
  <c r="X282" i="12"/>
  <c r="U282" i="12"/>
  <c r="T282" i="12"/>
  <c r="S282" i="12"/>
  <c r="R282" i="12"/>
  <c r="Q282" i="12"/>
  <c r="P282" i="12"/>
  <c r="O282" i="12"/>
  <c r="N282" i="12"/>
  <c r="X281" i="12"/>
  <c r="U281" i="12"/>
  <c r="T281" i="12"/>
  <c r="S281" i="12"/>
  <c r="R281" i="12"/>
  <c r="Q281" i="12"/>
  <c r="P281" i="12"/>
  <c r="O281" i="12"/>
  <c r="N281" i="12"/>
  <c r="X280" i="12"/>
  <c r="U280" i="12"/>
  <c r="T280" i="12"/>
  <c r="S280" i="12"/>
  <c r="R280" i="12"/>
  <c r="Q280" i="12"/>
  <c r="P280" i="12"/>
  <c r="O280" i="12"/>
  <c r="N280" i="12"/>
  <c r="X279" i="12"/>
  <c r="U279" i="12"/>
  <c r="T279" i="12"/>
  <c r="S279" i="12"/>
  <c r="R279" i="12"/>
  <c r="Q279" i="12"/>
  <c r="P279" i="12"/>
  <c r="O279" i="12"/>
  <c r="N279" i="12"/>
  <c r="X278" i="12"/>
  <c r="U278" i="12"/>
  <c r="T278" i="12"/>
  <c r="S278" i="12"/>
  <c r="R278" i="12"/>
  <c r="Q278" i="12"/>
  <c r="P278" i="12"/>
  <c r="O278" i="12"/>
  <c r="N278" i="12"/>
  <c r="X277" i="12"/>
  <c r="U277" i="12"/>
  <c r="T277" i="12"/>
  <c r="S277" i="12"/>
  <c r="R277" i="12"/>
  <c r="Q277" i="12"/>
  <c r="P277" i="12"/>
  <c r="O277" i="12"/>
  <c r="N277" i="12"/>
  <c r="X276" i="12"/>
  <c r="U276" i="12"/>
  <c r="T276" i="12"/>
  <c r="S276" i="12"/>
  <c r="R276" i="12"/>
  <c r="Q276" i="12"/>
  <c r="P276" i="12"/>
  <c r="O276" i="12"/>
  <c r="N276" i="12"/>
  <c r="X275" i="12"/>
  <c r="U275" i="12"/>
  <c r="T275" i="12"/>
  <c r="S275" i="12"/>
  <c r="R275" i="12"/>
  <c r="Q275" i="12"/>
  <c r="P275" i="12"/>
  <c r="O275" i="12"/>
  <c r="N275" i="12"/>
  <c r="X274" i="12"/>
  <c r="U274" i="12"/>
  <c r="T274" i="12"/>
  <c r="S274" i="12"/>
  <c r="R274" i="12"/>
  <c r="Q274" i="12"/>
  <c r="P274" i="12"/>
  <c r="O274" i="12"/>
  <c r="N274" i="12"/>
  <c r="X273" i="12"/>
  <c r="U273" i="12"/>
  <c r="T273" i="12"/>
  <c r="S273" i="12"/>
  <c r="R273" i="12"/>
  <c r="Q273" i="12"/>
  <c r="P273" i="12"/>
  <c r="O273" i="12"/>
  <c r="N273" i="12"/>
  <c r="X272" i="12"/>
  <c r="U272" i="12"/>
  <c r="T272" i="12"/>
  <c r="S272" i="12"/>
  <c r="R272" i="12"/>
  <c r="Q272" i="12"/>
  <c r="P272" i="12"/>
  <c r="O272" i="12"/>
  <c r="N272" i="12"/>
  <c r="X271" i="12"/>
  <c r="U271" i="12"/>
  <c r="T271" i="12"/>
  <c r="S271" i="12"/>
  <c r="R271" i="12"/>
  <c r="Q271" i="12"/>
  <c r="P271" i="12"/>
  <c r="O271" i="12"/>
  <c r="N271" i="12"/>
  <c r="X270" i="12"/>
  <c r="U270" i="12"/>
  <c r="T270" i="12"/>
  <c r="S270" i="12"/>
  <c r="R270" i="12"/>
  <c r="Q270" i="12"/>
  <c r="P270" i="12"/>
  <c r="O270" i="12"/>
  <c r="N270" i="12"/>
  <c r="X269" i="12"/>
  <c r="U269" i="12"/>
  <c r="T269" i="12"/>
  <c r="S269" i="12"/>
  <c r="R269" i="12"/>
  <c r="Q269" i="12"/>
  <c r="P269" i="12"/>
  <c r="O269" i="12"/>
  <c r="N269" i="12"/>
  <c r="X268" i="12"/>
  <c r="U268" i="12"/>
  <c r="T268" i="12"/>
  <c r="S268" i="12"/>
  <c r="R268" i="12"/>
  <c r="Q268" i="12"/>
  <c r="P268" i="12"/>
  <c r="O268" i="12"/>
  <c r="N268" i="12"/>
  <c r="X267" i="12"/>
  <c r="U267" i="12"/>
  <c r="T267" i="12"/>
  <c r="S267" i="12"/>
  <c r="R267" i="12"/>
  <c r="Q267" i="12"/>
  <c r="P267" i="12"/>
  <c r="O267" i="12"/>
  <c r="N267" i="12"/>
  <c r="X266" i="12"/>
  <c r="U266" i="12"/>
  <c r="T266" i="12"/>
  <c r="S266" i="12"/>
  <c r="R266" i="12"/>
  <c r="Q266" i="12"/>
  <c r="P266" i="12"/>
  <c r="O266" i="12"/>
  <c r="N266" i="12"/>
  <c r="X265" i="12"/>
  <c r="U265" i="12"/>
  <c r="T265" i="12"/>
  <c r="S265" i="12"/>
  <c r="R265" i="12"/>
  <c r="Q265" i="12"/>
  <c r="P265" i="12"/>
  <c r="O265" i="12"/>
  <c r="N265" i="12"/>
  <c r="X264" i="12"/>
  <c r="U264" i="12"/>
  <c r="T264" i="12"/>
  <c r="S264" i="12"/>
  <c r="R264" i="12"/>
  <c r="Q264" i="12"/>
  <c r="P264" i="12"/>
  <c r="O264" i="12"/>
  <c r="N264" i="12"/>
  <c r="X263" i="12"/>
  <c r="U263" i="12"/>
  <c r="T263" i="12"/>
  <c r="S263" i="12"/>
  <c r="R263" i="12"/>
  <c r="Q263" i="12"/>
  <c r="P263" i="12"/>
  <c r="O263" i="12"/>
  <c r="N263" i="12"/>
  <c r="X262" i="12"/>
  <c r="U262" i="12"/>
  <c r="T262" i="12"/>
  <c r="S262" i="12"/>
  <c r="R262" i="12"/>
  <c r="Q262" i="12"/>
  <c r="P262" i="12"/>
  <c r="O262" i="12"/>
  <c r="N262" i="12"/>
  <c r="X261" i="12"/>
  <c r="U261" i="12"/>
  <c r="T261" i="12"/>
  <c r="S261" i="12"/>
  <c r="R261" i="12"/>
  <c r="Q261" i="12"/>
  <c r="P261" i="12"/>
  <c r="O261" i="12"/>
  <c r="N261" i="12"/>
  <c r="X260" i="12"/>
  <c r="U260" i="12"/>
  <c r="T260" i="12"/>
  <c r="S260" i="12"/>
  <c r="R260" i="12"/>
  <c r="Q260" i="12"/>
  <c r="P260" i="12"/>
  <c r="O260" i="12"/>
  <c r="N260" i="12"/>
  <c r="X259" i="12"/>
  <c r="U259" i="12"/>
  <c r="T259" i="12"/>
  <c r="S259" i="12"/>
  <c r="R259" i="12"/>
  <c r="Q259" i="12"/>
  <c r="P259" i="12"/>
  <c r="O259" i="12"/>
  <c r="N259" i="12"/>
  <c r="X258" i="12"/>
  <c r="U258" i="12"/>
  <c r="T258" i="12"/>
  <c r="S258" i="12"/>
  <c r="R258" i="12"/>
  <c r="Q258" i="12"/>
  <c r="P258" i="12"/>
  <c r="O258" i="12"/>
  <c r="N258" i="12"/>
  <c r="X257" i="12"/>
  <c r="U257" i="12"/>
  <c r="T257" i="12"/>
  <c r="S257" i="12"/>
  <c r="R257" i="12"/>
  <c r="Q257" i="12"/>
  <c r="P257" i="12"/>
  <c r="O257" i="12"/>
  <c r="N257" i="12"/>
  <c r="X256" i="12"/>
  <c r="U256" i="12"/>
  <c r="T256" i="12"/>
  <c r="S256" i="12"/>
  <c r="R256" i="12"/>
  <c r="Q256" i="12"/>
  <c r="P256" i="12"/>
  <c r="O256" i="12"/>
  <c r="N256" i="12"/>
  <c r="X255" i="12"/>
  <c r="U255" i="12"/>
  <c r="T255" i="12"/>
  <c r="S255" i="12"/>
  <c r="R255" i="12"/>
  <c r="Q255" i="12"/>
  <c r="P255" i="12"/>
  <c r="O255" i="12"/>
  <c r="N255" i="12"/>
  <c r="X254" i="12"/>
  <c r="U254" i="12"/>
  <c r="T254" i="12"/>
  <c r="S254" i="12"/>
  <c r="R254" i="12"/>
  <c r="Q254" i="12"/>
  <c r="P254" i="12"/>
  <c r="O254" i="12"/>
  <c r="N254" i="12"/>
  <c r="X253" i="12"/>
  <c r="U253" i="12"/>
  <c r="T253" i="12"/>
  <c r="S253" i="12"/>
  <c r="R253" i="12"/>
  <c r="Q253" i="12"/>
  <c r="P253" i="12"/>
  <c r="O253" i="12"/>
  <c r="N253" i="12"/>
  <c r="X252" i="12"/>
  <c r="U252" i="12"/>
  <c r="T252" i="12"/>
  <c r="S252" i="12"/>
  <c r="R252" i="12"/>
  <c r="Q252" i="12"/>
  <c r="P252" i="12"/>
  <c r="O252" i="12"/>
  <c r="N252" i="12"/>
  <c r="X251" i="12"/>
  <c r="U251" i="12"/>
  <c r="T251" i="12"/>
  <c r="S251" i="12"/>
  <c r="R251" i="12"/>
  <c r="Q251" i="12"/>
  <c r="P251" i="12"/>
  <c r="O251" i="12"/>
  <c r="N251" i="12"/>
  <c r="X250" i="12"/>
  <c r="U250" i="12"/>
  <c r="T250" i="12"/>
  <c r="S250" i="12"/>
  <c r="R250" i="12"/>
  <c r="Q250" i="12"/>
  <c r="P250" i="12"/>
  <c r="O250" i="12"/>
  <c r="N250" i="12"/>
  <c r="X249" i="12"/>
  <c r="U249" i="12"/>
  <c r="T249" i="12"/>
  <c r="S249" i="12"/>
  <c r="R249" i="12"/>
  <c r="Q249" i="12"/>
  <c r="P249" i="12"/>
  <c r="O249" i="12"/>
  <c r="N249" i="12"/>
  <c r="X248" i="12"/>
  <c r="U248" i="12"/>
  <c r="T248" i="12"/>
  <c r="S248" i="12"/>
  <c r="R248" i="12"/>
  <c r="Q248" i="12"/>
  <c r="P248" i="12"/>
  <c r="O248" i="12"/>
  <c r="N248" i="12"/>
  <c r="X247" i="12"/>
  <c r="U247" i="12"/>
  <c r="T247" i="12"/>
  <c r="S247" i="12"/>
  <c r="R247" i="12"/>
  <c r="Q247" i="12"/>
  <c r="P247" i="12"/>
  <c r="O247" i="12"/>
  <c r="N247" i="12"/>
  <c r="X246" i="12"/>
  <c r="U246" i="12"/>
  <c r="T246" i="12"/>
  <c r="S246" i="12"/>
  <c r="R246" i="12"/>
  <c r="Q246" i="12"/>
  <c r="P246" i="12"/>
  <c r="O246" i="12"/>
  <c r="N246" i="12"/>
  <c r="X245" i="12"/>
  <c r="U245" i="12"/>
  <c r="T245" i="12"/>
  <c r="S245" i="12"/>
  <c r="R245" i="12"/>
  <c r="Q245" i="12"/>
  <c r="P245" i="12"/>
  <c r="O245" i="12"/>
  <c r="N245" i="12"/>
  <c r="X244" i="12"/>
  <c r="U244" i="12"/>
  <c r="T244" i="12"/>
  <c r="S244" i="12"/>
  <c r="R244" i="12"/>
  <c r="Q244" i="12"/>
  <c r="P244" i="12"/>
  <c r="O244" i="12"/>
  <c r="N244" i="12"/>
  <c r="X243" i="12"/>
  <c r="U243" i="12"/>
  <c r="T243" i="12"/>
  <c r="S243" i="12"/>
  <c r="R243" i="12"/>
  <c r="Q243" i="12"/>
  <c r="P243" i="12"/>
  <c r="O243" i="12"/>
  <c r="N243" i="12"/>
  <c r="X242" i="12"/>
  <c r="U242" i="12"/>
  <c r="T242" i="12"/>
  <c r="S242" i="12"/>
  <c r="R242" i="12"/>
  <c r="Q242" i="12"/>
  <c r="P242" i="12"/>
  <c r="O242" i="12"/>
  <c r="N242" i="12"/>
  <c r="X241" i="12"/>
  <c r="U241" i="12"/>
  <c r="T241" i="12"/>
  <c r="S241" i="12"/>
  <c r="R241" i="12"/>
  <c r="Q241" i="12"/>
  <c r="P241" i="12"/>
  <c r="O241" i="12"/>
  <c r="N241" i="12"/>
  <c r="X240" i="12"/>
  <c r="U240" i="12"/>
  <c r="T240" i="12"/>
  <c r="S240" i="12"/>
  <c r="R240" i="12"/>
  <c r="Q240" i="12"/>
  <c r="P240" i="12"/>
  <c r="O240" i="12"/>
  <c r="N240" i="12"/>
  <c r="X239" i="12"/>
  <c r="U239" i="12"/>
  <c r="T239" i="12"/>
  <c r="S239" i="12"/>
  <c r="R239" i="12"/>
  <c r="Q239" i="12"/>
  <c r="P239" i="12"/>
  <c r="O239" i="12"/>
  <c r="N239" i="12"/>
  <c r="X238" i="12"/>
  <c r="U238" i="12"/>
  <c r="T238" i="12"/>
  <c r="S238" i="12"/>
  <c r="R238" i="12"/>
  <c r="Q238" i="12"/>
  <c r="P238" i="12"/>
  <c r="O238" i="12"/>
  <c r="N238" i="12"/>
  <c r="X237" i="12"/>
  <c r="U237" i="12"/>
  <c r="T237" i="12"/>
  <c r="S237" i="12"/>
  <c r="R237" i="12"/>
  <c r="Q237" i="12"/>
  <c r="P237" i="12"/>
  <c r="O237" i="12"/>
  <c r="N237" i="12"/>
  <c r="X236" i="12"/>
  <c r="U236" i="12"/>
  <c r="T236" i="12"/>
  <c r="S236" i="12"/>
  <c r="R236" i="12"/>
  <c r="Q236" i="12"/>
  <c r="P236" i="12"/>
  <c r="O236" i="12"/>
  <c r="N236" i="12"/>
  <c r="X235" i="12"/>
  <c r="U235" i="12"/>
  <c r="T235" i="12"/>
  <c r="S235" i="12"/>
  <c r="R235" i="12"/>
  <c r="Q235" i="12"/>
  <c r="P235" i="12"/>
  <c r="O235" i="12"/>
  <c r="N235" i="12"/>
  <c r="X234" i="12"/>
  <c r="U234" i="12"/>
  <c r="T234" i="12"/>
  <c r="S234" i="12"/>
  <c r="R234" i="12"/>
  <c r="Q234" i="12"/>
  <c r="P234" i="12"/>
  <c r="O234" i="12"/>
  <c r="N234" i="12"/>
  <c r="X233" i="12"/>
  <c r="U233" i="12"/>
  <c r="T233" i="12"/>
  <c r="S233" i="12"/>
  <c r="R233" i="12"/>
  <c r="Q233" i="12"/>
  <c r="P233" i="12"/>
  <c r="O233" i="12"/>
  <c r="N233" i="12"/>
  <c r="X232" i="12"/>
  <c r="U232" i="12"/>
  <c r="T232" i="12"/>
  <c r="S232" i="12"/>
  <c r="R232" i="12"/>
  <c r="Q232" i="12"/>
  <c r="P232" i="12"/>
  <c r="O232" i="12"/>
  <c r="N232" i="12"/>
  <c r="X231" i="12"/>
  <c r="U231" i="12"/>
  <c r="T231" i="12"/>
  <c r="S231" i="12"/>
  <c r="R231" i="12"/>
  <c r="Q231" i="12"/>
  <c r="P231" i="12"/>
  <c r="O231" i="12"/>
  <c r="N231" i="12"/>
  <c r="X230" i="12"/>
  <c r="U230" i="12"/>
  <c r="T230" i="12"/>
  <c r="S230" i="12"/>
  <c r="R230" i="12"/>
  <c r="Q230" i="12"/>
  <c r="P230" i="12"/>
  <c r="O230" i="12"/>
  <c r="N230" i="12"/>
  <c r="X229" i="12"/>
  <c r="U229" i="12"/>
  <c r="T229" i="12"/>
  <c r="S229" i="12"/>
  <c r="R229" i="12"/>
  <c r="Q229" i="12"/>
  <c r="P229" i="12"/>
  <c r="O229" i="12"/>
  <c r="N229" i="12"/>
  <c r="X228" i="12"/>
  <c r="U228" i="12"/>
  <c r="T228" i="12"/>
  <c r="S228" i="12"/>
  <c r="R228" i="12"/>
  <c r="Q228" i="12"/>
  <c r="P228" i="12"/>
  <c r="O228" i="12"/>
  <c r="N228" i="12"/>
  <c r="X227" i="12"/>
  <c r="U227" i="12"/>
  <c r="T227" i="12"/>
  <c r="S227" i="12"/>
  <c r="R227" i="12"/>
  <c r="Q227" i="12"/>
  <c r="P227" i="12"/>
  <c r="O227" i="12"/>
  <c r="N227" i="12"/>
  <c r="X226" i="12"/>
  <c r="U226" i="12"/>
  <c r="T226" i="12"/>
  <c r="S226" i="12"/>
  <c r="R226" i="12"/>
  <c r="Q226" i="12"/>
  <c r="P226" i="12"/>
  <c r="O226" i="12"/>
  <c r="N226" i="12"/>
  <c r="X225" i="12"/>
  <c r="U225" i="12"/>
  <c r="T225" i="12"/>
  <c r="S225" i="12"/>
  <c r="R225" i="12"/>
  <c r="Q225" i="12"/>
  <c r="P225" i="12"/>
  <c r="O225" i="12"/>
  <c r="N225" i="12"/>
  <c r="X224" i="12"/>
  <c r="U224" i="12"/>
  <c r="T224" i="12"/>
  <c r="S224" i="12"/>
  <c r="R224" i="12"/>
  <c r="Q224" i="12"/>
  <c r="P224" i="12"/>
  <c r="O224" i="12"/>
  <c r="N224" i="12"/>
  <c r="X223" i="12"/>
  <c r="U223" i="12"/>
  <c r="T223" i="12"/>
  <c r="S223" i="12"/>
  <c r="R223" i="12"/>
  <c r="Q223" i="12"/>
  <c r="P223" i="12"/>
  <c r="O223" i="12"/>
  <c r="N223" i="12"/>
  <c r="X222" i="12"/>
  <c r="U222" i="12"/>
  <c r="T222" i="12"/>
  <c r="S222" i="12"/>
  <c r="R222" i="12"/>
  <c r="Q222" i="12"/>
  <c r="P222" i="12"/>
  <c r="O222" i="12"/>
  <c r="N222" i="12"/>
  <c r="X221" i="12"/>
  <c r="U221" i="12"/>
  <c r="T221" i="12"/>
  <c r="S221" i="12"/>
  <c r="R221" i="12"/>
  <c r="Q221" i="12"/>
  <c r="P221" i="12"/>
  <c r="O221" i="12"/>
  <c r="N221" i="12"/>
  <c r="X220" i="12"/>
  <c r="U220" i="12"/>
  <c r="T220" i="12"/>
  <c r="S220" i="12"/>
  <c r="R220" i="12"/>
  <c r="Q220" i="12"/>
  <c r="P220" i="12"/>
  <c r="O220" i="12"/>
  <c r="N220" i="12"/>
  <c r="X219" i="12"/>
  <c r="U219" i="12"/>
  <c r="T219" i="12"/>
  <c r="S219" i="12"/>
  <c r="R219" i="12"/>
  <c r="Q219" i="12"/>
  <c r="P219" i="12"/>
  <c r="O219" i="12"/>
  <c r="N219" i="12"/>
  <c r="X218" i="12"/>
  <c r="U218" i="12"/>
  <c r="T218" i="12"/>
  <c r="S218" i="12"/>
  <c r="R218" i="12"/>
  <c r="Q218" i="12"/>
  <c r="P218" i="12"/>
  <c r="O218" i="12"/>
  <c r="N218" i="12"/>
  <c r="X217" i="12"/>
  <c r="U217" i="12"/>
  <c r="T217" i="12"/>
  <c r="S217" i="12"/>
  <c r="R217" i="12"/>
  <c r="Q217" i="12"/>
  <c r="P217" i="12"/>
  <c r="O217" i="12"/>
  <c r="N217" i="12"/>
  <c r="X216" i="12"/>
  <c r="U216" i="12"/>
  <c r="T216" i="12"/>
  <c r="S216" i="12"/>
  <c r="R216" i="12"/>
  <c r="Q216" i="12"/>
  <c r="P216" i="12"/>
  <c r="O216" i="12"/>
  <c r="N216" i="12"/>
  <c r="X215" i="12"/>
  <c r="U215" i="12"/>
  <c r="T215" i="12"/>
  <c r="S215" i="12"/>
  <c r="R215" i="12"/>
  <c r="Q215" i="12"/>
  <c r="P215" i="12"/>
  <c r="O215" i="12"/>
  <c r="N215" i="12"/>
  <c r="X214" i="12"/>
  <c r="U214" i="12"/>
  <c r="T214" i="12"/>
  <c r="S214" i="12"/>
  <c r="R214" i="12"/>
  <c r="Q214" i="12"/>
  <c r="P214" i="12"/>
  <c r="O214" i="12"/>
  <c r="N214" i="12"/>
  <c r="X213" i="12"/>
  <c r="U213" i="12"/>
  <c r="T213" i="12"/>
  <c r="S213" i="12"/>
  <c r="R213" i="12"/>
  <c r="Q213" i="12"/>
  <c r="P213" i="12"/>
  <c r="O213" i="12"/>
  <c r="N213" i="12"/>
  <c r="X212" i="12"/>
  <c r="U212" i="12"/>
  <c r="T212" i="12"/>
  <c r="S212" i="12"/>
  <c r="R212" i="12"/>
  <c r="Q212" i="12"/>
  <c r="P212" i="12"/>
  <c r="O212" i="12"/>
  <c r="N212" i="12"/>
  <c r="X211" i="12"/>
  <c r="U211" i="12"/>
  <c r="T211" i="12"/>
  <c r="S211" i="12"/>
  <c r="R211" i="12"/>
  <c r="Q211" i="12"/>
  <c r="P211" i="12"/>
  <c r="O211" i="12"/>
  <c r="N211" i="12"/>
  <c r="X210" i="12"/>
  <c r="U210" i="12"/>
  <c r="T210" i="12"/>
  <c r="S210" i="12"/>
  <c r="R210" i="12"/>
  <c r="Q210" i="12"/>
  <c r="P210" i="12"/>
  <c r="O210" i="12"/>
  <c r="N210" i="12"/>
  <c r="X209" i="12"/>
  <c r="U209" i="12"/>
  <c r="T209" i="12"/>
  <c r="S209" i="12"/>
  <c r="R209" i="12"/>
  <c r="Q209" i="12"/>
  <c r="P209" i="12"/>
  <c r="O209" i="12"/>
  <c r="N209" i="12"/>
  <c r="X208" i="12"/>
  <c r="U208" i="12"/>
  <c r="T208" i="12"/>
  <c r="S208" i="12"/>
  <c r="R208" i="12"/>
  <c r="Q208" i="12"/>
  <c r="P208" i="12"/>
  <c r="O208" i="12"/>
  <c r="N208" i="12"/>
  <c r="X207" i="12"/>
  <c r="U207" i="12"/>
  <c r="T207" i="12"/>
  <c r="S207" i="12"/>
  <c r="R207" i="12"/>
  <c r="Q207" i="12"/>
  <c r="P207" i="12"/>
  <c r="O207" i="12"/>
  <c r="N207" i="12"/>
  <c r="X206" i="12"/>
  <c r="U206" i="12"/>
  <c r="T206" i="12"/>
  <c r="S206" i="12"/>
  <c r="R206" i="12"/>
  <c r="Q206" i="12"/>
  <c r="P206" i="12"/>
  <c r="O206" i="12"/>
  <c r="N206" i="12"/>
  <c r="X205" i="12"/>
  <c r="U205" i="12"/>
  <c r="T205" i="12"/>
  <c r="S205" i="12"/>
  <c r="R205" i="12"/>
  <c r="Q205" i="12"/>
  <c r="P205" i="12"/>
  <c r="O205" i="12"/>
  <c r="N205" i="12"/>
  <c r="X204" i="12"/>
  <c r="U204" i="12"/>
  <c r="T204" i="12"/>
  <c r="S204" i="12"/>
  <c r="R204" i="12"/>
  <c r="Q204" i="12"/>
  <c r="P204" i="12"/>
  <c r="O204" i="12"/>
  <c r="N204" i="12"/>
  <c r="X203" i="12"/>
  <c r="U203" i="12"/>
  <c r="T203" i="12"/>
  <c r="S203" i="12"/>
  <c r="R203" i="12"/>
  <c r="Q203" i="12"/>
  <c r="P203" i="12"/>
  <c r="O203" i="12"/>
  <c r="N203" i="12"/>
  <c r="X202" i="12"/>
  <c r="U202" i="12"/>
  <c r="T202" i="12"/>
  <c r="S202" i="12"/>
  <c r="R202" i="12"/>
  <c r="Q202" i="12"/>
  <c r="P202" i="12"/>
  <c r="O202" i="12"/>
  <c r="N202" i="12"/>
  <c r="X201" i="12"/>
  <c r="U201" i="12"/>
  <c r="T201" i="12"/>
  <c r="S201" i="12"/>
  <c r="R201" i="12"/>
  <c r="Q201" i="12"/>
  <c r="P201" i="12"/>
  <c r="O201" i="12"/>
  <c r="N201" i="12"/>
  <c r="X200" i="12"/>
  <c r="U200" i="12"/>
  <c r="T200" i="12"/>
  <c r="S200" i="12"/>
  <c r="R200" i="12"/>
  <c r="Q200" i="12"/>
  <c r="P200" i="12"/>
  <c r="O200" i="12"/>
  <c r="N200" i="12"/>
  <c r="X199" i="12"/>
  <c r="U199" i="12"/>
  <c r="T199" i="12"/>
  <c r="S199" i="12"/>
  <c r="R199" i="12"/>
  <c r="Q199" i="12"/>
  <c r="P199" i="12"/>
  <c r="O199" i="12"/>
  <c r="N199" i="12"/>
  <c r="X198" i="12"/>
  <c r="U198" i="12"/>
  <c r="T198" i="12"/>
  <c r="S198" i="12"/>
  <c r="R198" i="12"/>
  <c r="Q198" i="12"/>
  <c r="P198" i="12"/>
  <c r="O198" i="12"/>
  <c r="N198" i="12"/>
  <c r="X197" i="12"/>
  <c r="U197" i="12"/>
  <c r="T197" i="12"/>
  <c r="S197" i="12"/>
  <c r="R197" i="12"/>
  <c r="Q197" i="12"/>
  <c r="P197" i="12"/>
  <c r="O197" i="12"/>
  <c r="N197" i="12"/>
  <c r="X196" i="12"/>
  <c r="U196" i="12"/>
  <c r="T196" i="12"/>
  <c r="S196" i="12"/>
  <c r="R196" i="12"/>
  <c r="Q196" i="12"/>
  <c r="P196" i="12"/>
  <c r="O196" i="12"/>
  <c r="N196" i="12"/>
  <c r="X195" i="12"/>
  <c r="U195" i="12"/>
  <c r="T195" i="12"/>
  <c r="S195" i="12"/>
  <c r="R195" i="12"/>
  <c r="Q195" i="12"/>
  <c r="P195" i="12"/>
  <c r="O195" i="12"/>
  <c r="N195" i="12"/>
  <c r="X194" i="12"/>
  <c r="U194" i="12"/>
  <c r="T194" i="12"/>
  <c r="S194" i="12"/>
  <c r="R194" i="12"/>
  <c r="Q194" i="12"/>
  <c r="P194" i="12"/>
  <c r="O194" i="12"/>
  <c r="N194" i="12"/>
  <c r="X193" i="12"/>
  <c r="U193" i="12"/>
  <c r="T193" i="12"/>
  <c r="S193" i="12"/>
  <c r="R193" i="12"/>
  <c r="Q193" i="12"/>
  <c r="P193" i="12"/>
  <c r="O193" i="12"/>
  <c r="N193" i="12"/>
  <c r="X192" i="12"/>
  <c r="U192" i="12"/>
  <c r="T192" i="12"/>
  <c r="S192" i="12"/>
  <c r="R192" i="12"/>
  <c r="Q192" i="12"/>
  <c r="P192" i="12"/>
  <c r="O192" i="12"/>
  <c r="N192" i="12"/>
  <c r="X191" i="12"/>
  <c r="U191" i="12"/>
  <c r="T191" i="12"/>
  <c r="S191" i="12"/>
  <c r="R191" i="12"/>
  <c r="Q191" i="12"/>
  <c r="P191" i="12"/>
  <c r="O191" i="12"/>
  <c r="N191" i="12"/>
  <c r="X190" i="12"/>
  <c r="U190" i="12"/>
  <c r="T190" i="12"/>
  <c r="S190" i="12"/>
  <c r="R190" i="12"/>
  <c r="Q190" i="12"/>
  <c r="P190" i="12"/>
  <c r="O190" i="12"/>
  <c r="N190" i="12"/>
  <c r="X189" i="12"/>
  <c r="U189" i="12"/>
  <c r="T189" i="12"/>
  <c r="S189" i="12"/>
  <c r="R189" i="12"/>
  <c r="Q189" i="12"/>
  <c r="P189" i="12"/>
  <c r="O189" i="12"/>
  <c r="N189" i="12"/>
  <c r="X188" i="12"/>
  <c r="U188" i="12"/>
  <c r="T188" i="12"/>
  <c r="S188" i="12"/>
  <c r="R188" i="12"/>
  <c r="Q188" i="12"/>
  <c r="P188" i="12"/>
  <c r="O188" i="12"/>
  <c r="N188" i="12"/>
  <c r="X187" i="12"/>
  <c r="U187" i="12"/>
  <c r="T187" i="12"/>
  <c r="S187" i="12"/>
  <c r="R187" i="12"/>
  <c r="Q187" i="12"/>
  <c r="P187" i="12"/>
  <c r="O187" i="12"/>
  <c r="N187" i="12"/>
  <c r="X186" i="12"/>
  <c r="U186" i="12"/>
  <c r="T186" i="12"/>
  <c r="S186" i="12"/>
  <c r="R186" i="12"/>
  <c r="Q186" i="12"/>
  <c r="P186" i="12"/>
  <c r="O186" i="12"/>
  <c r="N186" i="12"/>
  <c r="X185" i="12"/>
  <c r="U185" i="12"/>
  <c r="T185" i="12"/>
  <c r="S185" i="12"/>
  <c r="R185" i="12"/>
  <c r="Q185" i="12"/>
  <c r="P185" i="12"/>
  <c r="O185" i="12"/>
  <c r="N185" i="12"/>
  <c r="X184" i="12"/>
  <c r="U184" i="12"/>
  <c r="T184" i="12"/>
  <c r="S184" i="12"/>
  <c r="R184" i="12"/>
  <c r="Q184" i="12"/>
  <c r="P184" i="12"/>
  <c r="O184" i="12"/>
  <c r="N184" i="12"/>
  <c r="X183" i="12"/>
  <c r="U183" i="12"/>
  <c r="T183" i="12"/>
  <c r="S183" i="12"/>
  <c r="R183" i="12"/>
  <c r="Q183" i="12"/>
  <c r="P183" i="12"/>
  <c r="O183" i="12"/>
  <c r="N183" i="12"/>
  <c r="X182" i="12"/>
  <c r="U182" i="12"/>
  <c r="T182" i="12"/>
  <c r="S182" i="12"/>
  <c r="R182" i="12"/>
  <c r="Q182" i="12"/>
  <c r="P182" i="12"/>
  <c r="O182" i="12"/>
  <c r="N182" i="12"/>
  <c r="X181" i="12"/>
  <c r="U181" i="12"/>
  <c r="T181" i="12"/>
  <c r="S181" i="12"/>
  <c r="R181" i="12"/>
  <c r="Q181" i="12"/>
  <c r="P181" i="12"/>
  <c r="O181" i="12"/>
  <c r="N181" i="12"/>
  <c r="X180" i="12"/>
  <c r="U180" i="12"/>
  <c r="T180" i="12"/>
  <c r="S180" i="12"/>
  <c r="R180" i="12"/>
  <c r="Q180" i="12"/>
  <c r="P180" i="12"/>
  <c r="O180" i="12"/>
  <c r="N180" i="12"/>
  <c r="X179" i="12"/>
  <c r="U179" i="12"/>
  <c r="T179" i="12"/>
  <c r="S179" i="12"/>
  <c r="R179" i="12"/>
  <c r="Q179" i="12"/>
  <c r="P179" i="12"/>
  <c r="O179" i="12"/>
  <c r="N179" i="12"/>
  <c r="X178" i="12"/>
  <c r="U178" i="12"/>
  <c r="T178" i="12"/>
  <c r="S178" i="12"/>
  <c r="R178" i="12"/>
  <c r="Q178" i="12"/>
  <c r="P178" i="12"/>
  <c r="O178" i="12"/>
  <c r="N178" i="12"/>
  <c r="X177" i="12"/>
  <c r="U177" i="12"/>
  <c r="T177" i="12"/>
  <c r="S177" i="12"/>
  <c r="R177" i="12"/>
  <c r="Q177" i="12"/>
  <c r="P177" i="12"/>
  <c r="O177" i="12"/>
  <c r="N177" i="12"/>
  <c r="X176" i="12"/>
  <c r="U176" i="12"/>
  <c r="T176" i="12"/>
  <c r="S176" i="12"/>
  <c r="R176" i="12"/>
  <c r="Q176" i="12"/>
  <c r="P176" i="12"/>
  <c r="O176" i="12"/>
  <c r="N176" i="12"/>
  <c r="X175" i="12"/>
  <c r="U175" i="12"/>
  <c r="T175" i="12"/>
  <c r="S175" i="12"/>
  <c r="R175" i="12"/>
  <c r="Q175" i="12"/>
  <c r="P175" i="12"/>
  <c r="O175" i="12"/>
  <c r="N175" i="12"/>
  <c r="X174" i="12"/>
  <c r="U174" i="12"/>
  <c r="T174" i="12"/>
  <c r="S174" i="12"/>
  <c r="R174" i="12"/>
  <c r="Q174" i="12"/>
  <c r="P174" i="12"/>
  <c r="O174" i="12"/>
  <c r="N174" i="12"/>
  <c r="X173" i="12"/>
  <c r="U173" i="12"/>
  <c r="T173" i="12"/>
  <c r="S173" i="12"/>
  <c r="R173" i="12"/>
  <c r="Q173" i="12"/>
  <c r="P173" i="12"/>
  <c r="O173" i="12"/>
  <c r="N173" i="12"/>
  <c r="X172" i="12"/>
  <c r="U172" i="12"/>
  <c r="T172" i="12"/>
  <c r="S172" i="12"/>
  <c r="R172" i="12"/>
  <c r="Q172" i="12"/>
  <c r="P172" i="12"/>
  <c r="O172" i="12"/>
  <c r="N172" i="12"/>
  <c r="X171" i="12"/>
  <c r="U171" i="12"/>
  <c r="T171" i="12"/>
  <c r="S171" i="12"/>
  <c r="R171" i="12"/>
  <c r="Q171" i="12"/>
  <c r="P171" i="12"/>
  <c r="O171" i="12"/>
  <c r="N171" i="12"/>
  <c r="X170" i="12"/>
  <c r="U170" i="12"/>
  <c r="T170" i="12"/>
  <c r="S170" i="12"/>
  <c r="R170" i="12"/>
  <c r="Q170" i="12"/>
  <c r="P170" i="12"/>
  <c r="O170" i="12"/>
  <c r="N170" i="12"/>
  <c r="X169" i="12"/>
  <c r="U169" i="12"/>
  <c r="T169" i="12"/>
  <c r="S169" i="12"/>
  <c r="R169" i="12"/>
  <c r="Q169" i="12"/>
  <c r="P169" i="12"/>
  <c r="O169" i="12"/>
  <c r="N169" i="12"/>
  <c r="X168" i="12"/>
  <c r="U168" i="12"/>
  <c r="T168" i="12"/>
  <c r="S168" i="12"/>
  <c r="R168" i="12"/>
  <c r="Q168" i="12"/>
  <c r="P168" i="12"/>
  <c r="O168" i="12"/>
  <c r="N168" i="12"/>
  <c r="X167" i="12"/>
  <c r="U167" i="12"/>
  <c r="T167" i="12"/>
  <c r="S167" i="12"/>
  <c r="R167" i="12"/>
  <c r="Q167" i="12"/>
  <c r="P167" i="12"/>
  <c r="O167" i="12"/>
  <c r="N167" i="12"/>
  <c r="X166" i="12"/>
  <c r="U166" i="12"/>
  <c r="T166" i="12"/>
  <c r="S166" i="12"/>
  <c r="R166" i="12"/>
  <c r="Q166" i="12"/>
  <c r="P166" i="12"/>
  <c r="O166" i="12"/>
  <c r="N166" i="12"/>
  <c r="X165" i="12"/>
  <c r="U165" i="12"/>
  <c r="T165" i="12"/>
  <c r="S165" i="12"/>
  <c r="R165" i="12"/>
  <c r="Q165" i="12"/>
  <c r="P165" i="12"/>
  <c r="O165" i="12"/>
  <c r="N165" i="12"/>
  <c r="X164" i="12"/>
  <c r="U164" i="12"/>
  <c r="T164" i="12"/>
  <c r="S164" i="12"/>
  <c r="R164" i="12"/>
  <c r="Q164" i="12"/>
  <c r="P164" i="12"/>
  <c r="O164" i="12"/>
  <c r="N164" i="12"/>
  <c r="X163" i="12"/>
  <c r="U163" i="12"/>
  <c r="T163" i="12"/>
  <c r="S163" i="12"/>
  <c r="R163" i="12"/>
  <c r="Q163" i="12"/>
  <c r="P163" i="12"/>
  <c r="O163" i="12"/>
  <c r="N163" i="12"/>
  <c r="X162" i="12"/>
  <c r="U162" i="12"/>
  <c r="T162" i="12"/>
  <c r="S162" i="12"/>
  <c r="R162" i="12"/>
  <c r="Q162" i="12"/>
  <c r="P162" i="12"/>
  <c r="O162" i="12"/>
  <c r="N162" i="12"/>
  <c r="X161" i="12"/>
  <c r="U161" i="12"/>
  <c r="T161" i="12"/>
  <c r="S161" i="12"/>
  <c r="R161" i="12"/>
  <c r="Q161" i="12"/>
  <c r="P161" i="12"/>
  <c r="O161" i="12"/>
  <c r="N161" i="12"/>
  <c r="X160" i="12"/>
  <c r="U160" i="12"/>
  <c r="T160" i="12"/>
  <c r="S160" i="12"/>
  <c r="R160" i="12"/>
  <c r="Q160" i="12"/>
  <c r="P160" i="12"/>
  <c r="O160" i="12"/>
  <c r="N160" i="12"/>
  <c r="X159" i="12"/>
  <c r="U159" i="12"/>
  <c r="T159" i="12"/>
  <c r="S159" i="12"/>
  <c r="R159" i="12"/>
  <c r="Q159" i="12"/>
  <c r="P159" i="12"/>
  <c r="O159" i="12"/>
  <c r="N159" i="12"/>
  <c r="X158" i="12"/>
  <c r="U158" i="12"/>
  <c r="T158" i="12"/>
  <c r="S158" i="12"/>
  <c r="R158" i="12"/>
  <c r="Q158" i="12"/>
  <c r="P158" i="12"/>
  <c r="O158" i="12"/>
  <c r="N158" i="12"/>
  <c r="X157" i="12"/>
  <c r="U157" i="12"/>
  <c r="T157" i="12"/>
  <c r="S157" i="12"/>
  <c r="R157" i="12"/>
  <c r="Q157" i="12"/>
  <c r="P157" i="12"/>
  <c r="O157" i="12"/>
  <c r="N157" i="12"/>
  <c r="X156" i="12"/>
  <c r="U156" i="12"/>
  <c r="T156" i="12"/>
  <c r="S156" i="12"/>
  <c r="R156" i="12"/>
  <c r="Q156" i="12"/>
  <c r="P156" i="12"/>
  <c r="O156" i="12"/>
  <c r="N156" i="12"/>
  <c r="X155" i="12"/>
  <c r="U155" i="12"/>
  <c r="T155" i="12"/>
  <c r="S155" i="12"/>
  <c r="R155" i="12"/>
  <c r="Q155" i="12"/>
  <c r="P155" i="12"/>
  <c r="O155" i="12"/>
  <c r="N155" i="12"/>
  <c r="X154" i="12"/>
  <c r="U154" i="12"/>
  <c r="T154" i="12"/>
  <c r="S154" i="12"/>
  <c r="R154" i="12"/>
  <c r="Q154" i="12"/>
  <c r="P154" i="12"/>
  <c r="O154" i="12"/>
  <c r="N154" i="12"/>
  <c r="X153" i="12"/>
  <c r="U153" i="12"/>
  <c r="T153" i="12"/>
  <c r="S153" i="12"/>
  <c r="R153" i="12"/>
  <c r="Q153" i="12"/>
  <c r="P153" i="12"/>
  <c r="O153" i="12"/>
  <c r="N153" i="12"/>
  <c r="X152" i="12"/>
  <c r="U152" i="12"/>
  <c r="T152" i="12"/>
  <c r="S152" i="12"/>
  <c r="R152" i="12"/>
  <c r="Q152" i="12"/>
  <c r="P152" i="12"/>
  <c r="O152" i="12"/>
  <c r="N152" i="12"/>
  <c r="X151" i="12"/>
  <c r="U151" i="12"/>
  <c r="T151" i="12"/>
  <c r="S151" i="12"/>
  <c r="R151" i="12"/>
  <c r="Q151" i="12"/>
  <c r="P151" i="12"/>
  <c r="O151" i="12"/>
  <c r="N151" i="12"/>
  <c r="X150" i="12"/>
  <c r="U150" i="12"/>
  <c r="T150" i="12"/>
  <c r="S150" i="12"/>
  <c r="R150" i="12"/>
  <c r="Q150" i="12"/>
  <c r="P150" i="12"/>
  <c r="O150" i="12"/>
  <c r="N150" i="12"/>
  <c r="X149" i="12"/>
  <c r="U149" i="12"/>
  <c r="T149" i="12"/>
  <c r="S149" i="12"/>
  <c r="R149" i="12"/>
  <c r="Q149" i="12"/>
  <c r="P149" i="12"/>
  <c r="O149" i="12"/>
  <c r="N149" i="12"/>
  <c r="X148" i="12"/>
  <c r="U148" i="12"/>
  <c r="T148" i="12"/>
  <c r="S148" i="12"/>
  <c r="R148" i="12"/>
  <c r="Q148" i="12"/>
  <c r="P148" i="12"/>
  <c r="O148" i="12"/>
  <c r="N148" i="12"/>
  <c r="X147" i="12"/>
  <c r="U147" i="12"/>
  <c r="T147" i="12"/>
  <c r="S147" i="12"/>
  <c r="R147" i="12"/>
  <c r="Q147" i="12"/>
  <c r="P147" i="12"/>
  <c r="O147" i="12"/>
  <c r="N147" i="12"/>
  <c r="X146" i="12"/>
  <c r="U146" i="12"/>
  <c r="T146" i="12"/>
  <c r="S146" i="12"/>
  <c r="R146" i="12"/>
  <c r="Q146" i="12"/>
  <c r="P146" i="12"/>
  <c r="O146" i="12"/>
  <c r="N146" i="12"/>
  <c r="X145" i="12"/>
  <c r="U145" i="12"/>
  <c r="T145" i="12"/>
  <c r="S145" i="12"/>
  <c r="R145" i="12"/>
  <c r="Q145" i="12"/>
  <c r="P145" i="12"/>
  <c r="O145" i="12"/>
  <c r="N145" i="12"/>
  <c r="X144" i="12"/>
  <c r="U144" i="12"/>
  <c r="T144" i="12"/>
  <c r="S144" i="12"/>
  <c r="R144" i="12"/>
  <c r="Q144" i="12"/>
  <c r="P144" i="12"/>
  <c r="O144" i="12"/>
  <c r="N144" i="12"/>
  <c r="X143" i="12"/>
  <c r="U143" i="12"/>
  <c r="T143" i="12"/>
  <c r="S143" i="12"/>
  <c r="R143" i="12"/>
  <c r="Q143" i="12"/>
  <c r="P143" i="12"/>
  <c r="O143" i="12"/>
  <c r="N143" i="12"/>
  <c r="X142" i="12"/>
  <c r="U142" i="12"/>
  <c r="T142" i="12"/>
  <c r="S142" i="12"/>
  <c r="R142" i="12"/>
  <c r="Q142" i="12"/>
  <c r="P142" i="12"/>
  <c r="O142" i="12"/>
  <c r="N142" i="12"/>
  <c r="X141" i="12"/>
  <c r="U141" i="12"/>
  <c r="T141" i="12"/>
  <c r="S141" i="12"/>
  <c r="R141" i="12"/>
  <c r="Q141" i="12"/>
  <c r="P141" i="12"/>
  <c r="O141" i="12"/>
  <c r="N141" i="12"/>
  <c r="X140" i="12"/>
  <c r="U140" i="12"/>
  <c r="T140" i="12"/>
  <c r="S140" i="12"/>
  <c r="R140" i="12"/>
  <c r="Q140" i="12"/>
  <c r="P140" i="12"/>
  <c r="O140" i="12"/>
  <c r="N140" i="12"/>
  <c r="X139" i="12"/>
  <c r="U139" i="12"/>
  <c r="T139" i="12"/>
  <c r="S139" i="12"/>
  <c r="R139" i="12"/>
  <c r="Q139" i="12"/>
  <c r="P139" i="12"/>
  <c r="O139" i="12"/>
  <c r="N139" i="12"/>
  <c r="X138" i="12"/>
  <c r="U138" i="12"/>
  <c r="T138" i="12"/>
  <c r="S138" i="12"/>
  <c r="R138" i="12"/>
  <c r="Q138" i="12"/>
  <c r="P138" i="12"/>
  <c r="O138" i="12"/>
  <c r="N138" i="12"/>
  <c r="X137" i="12"/>
  <c r="U137" i="12"/>
  <c r="T137" i="12"/>
  <c r="S137" i="12"/>
  <c r="R137" i="12"/>
  <c r="Q137" i="12"/>
  <c r="P137" i="12"/>
  <c r="O137" i="12"/>
  <c r="N137" i="12"/>
  <c r="X136" i="12"/>
  <c r="U136" i="12"/>
  <c r="T136" i="12"/>
  <c r="S136" i="12"/>
  <c r="R136" i="12"/>
  <c r="Q136" i="12"/>
  <c r="P136" i="12"/>
  <c r="O136" i="12"/>
  <c r="N136" i="12"/>
  <c r="X135" i="12"/>
  <c r="U135" i="12"/>
  <c r="T135" i="12"/>
  <c r="S135" i="12"/>
  <c r="R135" i="12"/>
  <c r="Q135" i="12"/>
  <c r="P135" i="12"/>
  <c r="O135" i="12"/>
  <c r="N135" i="12"/>
  <c r="X134" i="12"/>
  <c r="U134" i="12"/>
  <c r="T134" i="12"/>
  <c r="S134" i="12"/>
  <c r="R134" i="12"/>
  <c r="Q134" i="12"/>
  <c r="P134" i="12"/>
  <c r="O134" i="12"/>
  <c r="N134" i="12"/>
  <c r="X133" i="12"/>
  <c r="U133" i="12"/>
  <c r="T133" i="12"/>
  <c r="S133" i="12"/>
  <c r="R133" i="12"/>
  <c r="Q133" i="12"/>
  <c r="P133" i="12"/>
  <c r="O133" i="12"/>
  <c r="N133" i="12"/>
  <c r="X132" i="12"/>
  <c r="U132" i="12"/>
  <c r="T132" i="12"/>
  <c r="S132" i="12"/>
  <c r="R132" i="12"/>
  <c r="Q132" i="12"/>
  <c r="P132" i="12"/>
  <c r="O132" i="12"/>
  <c r="N132" i="12"/>
  <c r="X131" i="12"/>
  <c r="U131" i="12"/>
  <c r="T131" i="12"/>
  <c r="S131" i="12"/>
  <c r="R131" i="12"/>
  <c r="Q131" i="12"/>
  <c r="P131" i="12"/>
  <c r="O131" i="12"/>
  <c r="N131" i="12"/>
  <c r="X130" i="12"/>
  <c r="U130" i="12"/>
  <c r="T130" i="12"/>
  <c r="S130" i="12"/>
  <c r="R130" i="12"/>
  <c r="Q130" i="12"/>
  <c r="P130" i="12"/>
  <c r="O130" i="12"/>
  <c r="N130" i="12"/>
  <c r="X129" i="12"/>
  <c r="U129" i="12"/>
  <c r="T129" i="12"/>
  <c r="S129" i="12"/>
  <c r="R129" i="12"/>
  <c r="Q129" i="12"/>
  <c r="P129" i="12"/>
  <c r="O129" i="12"/>
  <c r="N129" i="12"/>
  <c r="X128" i="12"/>
  <c r="U128" i="12"/>
  <c r="T128" i="12"/>
  <c r="S128" i="12"/>
  <c r="R128" i="12"/>
  <c r="Q128" i="12"/>
  <c r="P128" i="12"/>
  <c r="O128" i="12"/>
  <c r="N128" i="12"/>
  <c r="X127" i="12"/>
  <c r="U127" i="12"/>
  <c r="T127" i="12"/>
  <c r="S127" i="12"/>
  <c r="R127" i="12"/>
  <c r="Q127" i="12"/>
  <c r="P127" i="12"/>
  <c r="O127" i="12"/>
  <c r="N127" i="12"/>
  <c r="X126" i="12"/>
  <c r="U126" i="12"/>
  <c r="T126" i="12"/>
  <c r="S126" i="12"/>
  <c r="R126" i="12"/>
  <c r="Q126" i="12"/>
  <c r="P126" i="12"/>
  <c r="O126" i="12"/>
  <c r="N126" i="12"/>
  <c r="X125" i="12"/>
  <c r="U125" i="12"/>
  <c r="T125" i="12"/>
  <c r="S125" i="12"/>
  <c r="R125" i="12"/>
  <c r="Q125" i="12"/>
  <c r="P125" i="12"/>
  <c r="O125" i="12"/>
  <c r="N125" i="12"/>
  <c r="X124" i="12"/>
  <c r="U124" i="12"/>
  <c r="T124" i="12"/>
  <c r="S124" i="12"/>
  <c r="R124" i="12"/>
  <c r="Q124" i="12"/>
  <c r="P124" i="12"/>
  <c r="O124" i="12"/>
  <c r="N124" i="12"/>
  <c r="X123" i="12"/>
  <c r="U123" i="12"/>
  <c r="T123" i="12"/>
  <c r="S123" i="12"/>
  <c r="R123" i="12"/>
  <c r="Q123" i="12"/>
  <c r="P123" i="12"/>
  <c r="O123" i="12"/>
  <c r="N123" i="12"/>
  <c r="X122" i="12"/>
  <c r="U122" i="12"/>
  <c r="T122" i="12"/>
  <c r="S122" i="12"/>
  <c r="R122" i="12"/>
  <c r="Q122" i="12"/>
  <c r="P122" i="12"/>
  <c r="O122" i="12"/>
  <c r="N122" i="12"/>
  <c r="X121" i="12"/>
  <c r="U121" i="12"/>
  <c r="T121" i="12"/>
  <c r="S121" i="12"/>
  <c r="R121" i="12"/>
  <c r="Q121" i="12"/>
  <c r="P121" i="12"/>
  <c r="O121" i="12"/>
  <c r="N121" i="12"/>
  <c r="X120" i="12"/>
  <c r="U120" i="12"/>
  <c r="T120" i="12"/>
  <c r="S120" i="12"/>
  <c r="R120" i="12"/>
  <c r="Q120" i="12"/>
  <c r="P120" i="12"/>
  <c r="O120" i="12"/>
  <c r="N120" i="12"/>
  <c r="X119" i="12"/>
  <c r="U119" i="12"/>
  <c r="T119" i="12"/>
  <c r="S119" i="12"/>
  <c r="R119" i="12"/>
  <c r="Q119" i="12"/>
  <c r="P119" i="12"/>
  <c r="O119" i="12"/>
  <c r="N119" i="12"/>
  <c r="X118" i="12"/>
  <c r="U118" i="12"/>
  <c r="T118" i="12"/>
  <c r="S118" i="12"/>
  <c r="R118" i="12"/>
  <c r="Q118" i="12"/>
  <c r="P118" i="12"/>
  <c r="O118" i="12"/>
  <c r="N118" i="12"/>
  <c r="X117" i="12"/>
  <c r="U117" i="12"/>
  <c r="T117" i="12"/>
  <c r="S117" i="12"/>
  <c r="R117" i="12"/>
  <c r="Q117" i="12"/>
  <c r="P117" i="12"/>
  <c r="O117" i="12"/>
  <c r="N117" i="12"/>
  <c r="X116" i="12"/>
  <c r="U116" i="12"/>
  <c r="T116" i="12"/>
  <c r="S116" i="12"/>
  <c r="R116" i="12"/>
  <c r="Q116" i="12"/>
  <c r="P116" i="12"/>
  <c r="O116" i="12"/>
  <c r="N116" i="12"/>
  <c r="X115" i="12"/>
  <c r="U115" i="12"/>
  <c r="T115" i="12"/>
  <c r="S115" i="12"/>
  <c r="R115" i="12"/>
  <c r="Q115" i="12"/>
  <c r="P115" i="12"/>
  <c r="O115" i="12"/>
  <c r="N115" i="12"/>
  <c r="X114" i="12"/>
  <c r="U114" i="12"/>
  <c r="T114" i="12"/>
  <c r="S114" i="12"/>
  <c r="R114" i="12"/>
  <c r="Q114" i="12"/>
  <c r="P114" i="12"/>
  <c r="O114" i="12"/>
  <c r="N114" i="12"/>
  <c r="X113" i="12"/>
  <c r="U113" i="12"/>
  <c r="T113" i="12"/>
  <c r="S113" i="12"/>
  <c r="R113" i="12"/>
  <c r="Q113" i="12"/>
  <c r="P113" i="12"/>
  <c r="O113" i="12"/>
  <c r="N113" i="12"/>
  <c r="X112" i="12"/>
  <c r="U112" i="12"/>
  <c r="T112" i="12"/>
  <c r="S112" i="12"/>
  <c r="R112" i="12"/>
  <c r="Q112" i="12"/>
  <c r="P112" i="12"/>
  <c r="O112" i="12"/>
  <c r="N112" i="12"/>
  <c r="X111" i="12"/>
  <c r="U111" i="12"/>
  <c r="T111" i="12"/>
  <c r="S111" i="12"/>
  <c r="R111" i="12"/>
  <c r="Q111" i="12"/>
  <c r="P111" i="12"/>
  <c r="O111" i="12"/>
  <c r="N111" i="12"/>
  <c r="X110" i="12"/>
  <c r="U110" i="12"/>
  <c r="T110" i="12"/>
  <c r="S110" i="12"/>
  <c r="R110" i="12"/>
  <c r="Q110" i="12"/>
  <c r="P110" i="12"/>
  <c r="O110" i="12"/>
  <c r="N110" i="12"/>
  <c r="X109" i="12"/>
  <c r="U109" i="12"/>
  <c r="T109" i="12"/>
  <c r="S109" i="12"/>
  <c r="R109" i="12"/>
  <c r="Q109" i="12"/>
  <c r="P109" i="12"/>
  <c r="O109" i="12"/>
  <c r="N109" i="12"/>
  <c r="X108" i="12"/>
  <c r="U108" i="12"/>
  <c r="T108" i="12"/>
  <c r="S108" i="12"/>
  <c r="R108" i="12"/>
  <c r="Q108" i="12"/>
  <c r="P108" i="12"/>
  <c r="O108" i="12"/>
  <c r="N108" i="12"/>
  <c r="X107" i="12"/>
  <c r="U107" i="12"/>
  <c r="T107" i="12"/>
  <c r="S107" i="12"/>
  <c r="R107" i="12"/>
  <c r="Q107" i="12"/>
  <c r="P107" i="12"/>
  <c r="O107" i="12"/>
  <c r="N107" i="12"/>
  <c r="X106" i="12"/>
  <c r="U106" i="12"/>
  <c r="T106" i="12"/>
  <c r="S106" i="12"/>
  <c r="R106" i="12"/>
  <c r="Q106" i="12"/>
  <c r="P106" i="12"/>
  <c r="O106" i="12"/>
  <c r="N106" i="12"/>
  <c r="X105" i="12"/>
  <c r="U105" i="12"/>
  <c r="T105" i="12"/>
  <c r="S105" i="12"/>
  <c r="R105" i="12"/>
  <c r="Q105" i="12"/>
  <c r="P105" i="12"/>
  <c r="O105" i="12"/>
  <c r="N105" i="12"/>
  <c r="X104" i="12"/>
  <c r="U104" i="12"/>
  <c r="T104" i="12"/>
  <c r="S104" i="12"/>
  <c r="R104" i="12"/>
  <c r="Q104" i="12"/>
  <c r="P104" i="12"/>
  <c r="O104" i="12"/>
  <c r="N104" i="12"/>
  <c r="X103" i="12"/>
  <c r="U103" i="12"/>
  <c r="T103" i="12"/>
  <c r="S103" i="12"/>
  <c r="R103" i="12"/>
  <c r="Q103" i="12"/>
  <c r="P103" i="12"/>
  <c r="O103" i="12"/>
  <c r="N103" i="12"/>
  <c r="X102" i="12"/>
  <c r="U102" i="12"/>
  <c r="T102" i="12"/>
  <c r="S102" i="12"/>
  <c r="R102" i="12"/>
  <c r="Q102" i="12"/>
  <c r="P102" i="12"/>
  <c r="O102" i="12"/>
  <c r="N102" i="12"/>
  <c r="X101" i="12"/>
  <c r="U101" i="12"/>
  <c r="T101" i="12"/>
  <c r="S101" i="12"/>
  <c r="R101" i="12"/>
  <c r="Q101" i="12"/>
  <c r="P101" i="12"/>
  <c r="O101" i="12"/>
  <c r="N101" i="12"/>
  <c r="X100" i="12"/>
  <c r="U100" i="12"/>
  <c r="T100" i="12"/>
  <c r="S100" i="12"/>
  <c r="R100" i="12"/>
  <c r="Q100" i="12"/>
  <c r="P100" i="12"/>
  <c r="O100" i="12"/>
  <c r="N100" i="12"/>
  <c r="X99" i="12"/>
  <c r="U99" i="12"/>
  <c r="T99" i="12"/>
  <c r="S99" i="12"/>
  <c r="R99" i="12"/>
  <c r="Q99" i="12"/>
  <c r="P99" i="12"/>
  <c r="O99" i="12"/>
  <c r="N99" i="12"/>
  <c r="X98" i="12"/>
  <c r="U98" i="12"/>
  <c r="T98" i="12"/>
  <c r="S98" i="12"/>
  <c r="R98" i="12"/>
  <c r="Q98" i="12"/>
  <c r="P98" i="12"/>
  <c r="O98" i="12"/>
  <c r="N98" i="12"/>
  <c r="X97" i="12"/>
  <c r="U97" i="12"/>
  <c r="T97" i="12"/>
  <c r="S97" i="12"/>
  <c r="R97" i="12"/>
  <c r="Q97" i="12"/>
  <c r="P97" i="12"/>
  <c r="O97" i="12"/>
  <c r="N97" i="12"/>
  <c r="X96" i="12"/>
  <c r="U96" i="12"/>
  <c r="T96" i="12"/>
  <c r="S96" i="12"/>
  <c r="R96" i="12"/>
  <c r="Q96" i="12"/>
  <c r="P96" i="12"/>
  <c r="O96" i="12"/>
  <c r="N96" i="12"/>
  <c r="X95" i="12"/>
  <c r="U95" i="12"/>
  <c r="T95" i="12"/>
  <c r="S95" i="12"/>
  <c r="R95" i="12"/>
  <c r="Q95" i="12"/>
  <c r="P95" i="12"/>
  <c r="O95" i="12"/>
  <c r="N95" i="12"/>
  <c r="X94" i="12"/>
  <c r="U94" i="12"/>
  <c r="T94" i="12"/>
  <c r="S94" i="12"/>
  <c r="R94" i="12"/>
  <c r="Q94" i="12"/>
  <c r="P94" i="12"/>
  <c r="O94" i="12"/>
  <c r="N94" i="12"/>
  <c r="X93" i="12"/>
  <c r="U93" i="12"/>
  <c r="T93" i="12"/>
  <c r="S93" i="12"/>
  <c r="R93" i="12"/>
  <c r="Q93" i="12"/>
  <c r="P93" i="12"/>
  <c r="O93" i="12"/>
  <c r="N93" i="12"/>
  <c r="X92" i="12"/>
  <c r="U92" i="12"/>
  <c r="T92" i="12"/>
  <c r="S92" i="12"/>
  <c r="R92" i="12"/>
  <c r="Q92" i="12"/>
  <c r="P92" i="12"/>
  <c r="O92" i="12"/>
  <c r="N92" i="12"/>
  <c r="X91" i="12"/>
  <c r="U91" i="12"/>
  <c r="T91" i="12"/>
  <c r="S91" i="12"/>
  <c r="R91" i="12"/>
  <c r="Q91" i="12"/>
  <c r="P91" i="12"/>
  <c r="O91" i="12"/>
  <c r="N91" i="12"/>
  <c r="X90" i="12"/>
  <c r="U90" i="12"/>
  <c r="T90" i="12"/>
  <c r="S90" i="12"/>
  <c r="R90" i="12"/>
  <c r="Q90" i="12"/>
  <c r="P90" i="12"/>
  <c r="O90" i="12"/>
  <c r="N90" i="12"/>
  <c r="X89" i="12"/>
  <c r="U89" i="12"/>
  <c r="T89" i="12"/>
  <c r="S89" i="12"/>
  <c r="R89" i="12"/>
  <c r="Q89" i="12"/>
  <c r="P89" i="12"/>
  <c r="O89" i="12"/>
  <c r="N89" i="12"/>
  <c r="X88" i="12"/>
  <c r="U88" i="12"/>
  <c r="T88" i="12"/>
  <c r="S88" i="12"/>
  <c r="R88" i="12"/>
  <c r="Q88" i="12"/>
  <c r="P88" i="12"/>
  <c r="O88" i="12"/>
  <c r="N88" i="12"/>
  <c r="X87" i="12"/>
  <c r="U87" i="12"/>
  <c r="T87" i="12"/>
  <c r="S87" i="12"/>
  <c r="R87" i="12"/>
  <c r="Q87" i="12"/>
  <c r="P87" i="12"/>
  <c r="O87" i="12"/>
  <c r="N87" i="12"/>
  <c r="X86" i="12"/>
  <c r="U86" i="12"/>
  <c r="T86" i="12"/>
  <c r="S86" i="12"/>
  <c r="R86" i="12"/>
  <c r="Q86" i="12"/>
  <c r="P86" i="12"/>
  <c r="O86" i="12"/>
  <c r="N86" i="12"/>
  <c r="X85" i="12"/>
  <c r="U85" i="12"/>
  <c r="T85" i="12"/>
  <c r="S85" i="12"/>
  <c r="R85" i="12"/>
  <c r="Q85" i="12"/>
  <c r="P85" i="12"/>
  <c r="O85" i="12"/>
  <c r="N85" i="12"/>
  <c r="X84" i="12"/>
  <c r="U84" i="12"/>
  <c r="T84" i="12"/>
  <c r="S84" i="12"/>
  <c r="R84" i="12"/>
  <c r="Q84" i="12"/>
  <c r="P84" i="12"/>
  <c r="O84" i="12"/>
  <c r="N84" i="12"/>
  <c r="X83" i="12"/>
  <c r="U83" i="12"/>
  <c r="T83" i="12"/>
  <c r="S83" i="12"/>
  <c r="R83" i="12"/>
  <c r="Q83" i="12"/>
  <c r="P83" i="12"/>
  <c r="O83" i="12"/>
  <c r="N83" i="12"/>
  <c r="X82" i="12"/>
  <c r="U82" i="12"/>
  <c r="T82" i="12"/>
  <c r="S82" i="12"/>
  <c r="R82" i="12"/>
  <c r="Q82" i="12"/>
  <c r="P82" i="12"/>
  <c r="O82" i="12"/>
  <c r="N82" i="12"/>
  <c r="X81" i="12"/>
  <c r="U81" i="12"/>
  <c r="T81" i="12"/>
  <c r="S81" i="12"/>
  <c r="R81" i="12"/>
  <c r="Q81" i="12"/>
  <c r="P81" i="12"/>
  <c r="O81" i="12"/>
  <c r="N81" i="12"/>
  <c r="X80" i="12"/>
  <c r="U80" i="12"/>
  <c r="T80" i="12"/>
  <c r="S80" i="12"/>
  <c r="R80" i="12"/>
  <c r="Q80" i="12"/>
  <c r="P80" i="12"/>
  <c r="O80" i="12"/>
  <c r="N80" i="12"/>
  <c r="X79" i="12"/>
  <c r="U79" i="12"/>
  <c r="T79" i="12"/>
  <c r="S79" i="12"/>
  <c r="R79" i="12"/>
  <c r="Q79" i="12"/>
  <c r="P79" i="12"/>
  <c r="O79" i="12"/>
  <c r="N79" i="12"/>
  <c r="X78" i="12"/>
  <c r="U78" i="12"/>
  <c r="T78" i="12"/>
  <c r="S78" i="12"/>
  <c r="R78" i="12"/>
  <c r="Q78" i="12"/>
  <c r="P78" i="12"/>
  <c r="O78" i="12"/>
  <c r="N78" i="12"/>
  <c r="X77" i="12"/>
  <c r="U77" i="12"/>
  <c r="T77" i="12"/>
  <c r="S77" i="12"/>
  <c r="R77" i="12"/>
  <c r="Q77" i="12"/>
  <c r="P77" i="12"/>
  <c r="O77" i="12"/>
  <c r="N77" i="12"/>
  <c r="X76" i="12"/>
  <c r="U76" i="12"/>
  <c r="T76" i="12"/>
  <c r="S76" i="12"/>
  <c r="R76" i="12"/>
  <c r="Q76" i="12"/>
  <c r="P76" i="12"/>
  <c r="O76" i="12"/>
  <c r="N76" i="12"/>
  <c r="X75" i="12"/>
  <c r="U75" i="12"/>
  <c r="T75" i="12"/>
  <c r="S75" i="12"/>
  <c r="R75" i="12"/>
  <c r="Q75" i="12"/>
  <c r="P75" i="12"/>
  <c r="O75" i="12"/>
  <c r="N75" i="12"/>
  <c r="X74" i="12"/>
  <c r="U74" i="12"/>
  <c r="T74" i="12"/>
  <c r="S74" i="12"/>
  <c r="R74" i="12"/>
  <c r="Q74" i="12"/>
  <c r="P74" i="12"/>
  <c r="O74" i="12"/>
  <c r="N74" i="12"/>
  <c r="X73" i="12"/>
  <c r="U73" i="12"/>
  <c r="T73" i="12"/>
  <c r="S73" i="12"/>
  <c r="R73" i="12"/>
  <c r="Q73" i="12"/>
  <c r="P73" i="12"/>
  <c r="O73" i="12"/>
  <c r="N73" i="12"/>
  <c r="X72" i="12"/>
  <c r="U72" i="12"/>
  <c r="T72" i="12"/>
  <c r="S72" i="12"/>
  <c r="R72" i="12"/>
  <c r="Q72" i="12"/>
  <c r="P72" i="12"/>
  <c r="O72" i="12"/>
  <c r="N72" i="12"/>
  <c r="X71" i="12"/>
  <c r="U71" i="12"/>
  <c r="T71" i="12"/>
  <c r="S71" i="12"/>
  <c r="R71" i="12"/>
  <c r="Q71" i="12"/>
  <c r="P71" i="12"/>
  <c r="O71" i="12"/>
  <c r="N71" i="12"/>
  <c r="X70" i="12"/>
  <c r="U70" i="12"/>
  <c r="T70" i="12"/>
  <c r="S70" i="12"/>
  <c r="R70" i="12"/>
  <c r="Q70" i="12"/>
  <c r="P70" i="12"/>
  <c r="O70" i="12"/>
  <c r="N70" i="12"/>
  <c r="X69" i="12"/>
  <c r="U69" i="12"/>
  <c r="T69" i="12"/>
  <c r="S69" i="12"/>
  <c r="R69" i="12"/>
  <c r="Q69" i="12"/>
  <c r="P69" i="12"/>
  <c r="O69" i="12"/>
  <c r="N69" i="12"/>
  <c r="X68" i="12"/>
  <c r="U68" i="12"/>
  <c r="T68" i="12"/>
  <c r="S68" i="12"/>
  <c r="R68" i="12"/>
  <c r="Q68" i="12"/>
  <c r="P68" i="12"/>
  <c r="O68" i="12"/>
  <c r="N68" i="12"/>
  <c r="X67" i="12"/>
  <c r="U67" i="12"/>
  <c r="T67" i="12"/>
  <c r="S67" i="12"/>
  <c r="R67" i="12"/>
  <c r="Q67" i="12"/>
  <c r="P67" i="12"/>
  <c r="O67" i="12"/>
  <c r="N67" i="12"/>
  <c r="X66" i="12"/>
  <c r="U66" i="12"/>
  <c r="T66" i="12"/>
  <c r="S66" i="12"/>
  <c r="R66" i="12"/>
  <c r="Q66" i="12"/>
  <c r="P66" i="12"/>
  <c r="O66" i="12"/>
  <c r="N66" i="12"/>
  <c r="X65" i="12"/>
  <c r="U65" i="12"/>
  <c r="T65" i="12"/>
  <c r="S65" i="12"/>
  <c r="R65" i="12"/>
  <c r="Q65" i="12"/>
  <c r="P65" i="12"/>
  <c r="O65" i="12"/>
  <c r="N65" i="12"/>
  <c r="X64" i="12"/>
  <c r="U64" i="12"/>
  <c r="T64" i="12"/>
  <c r="S64" i="12"/>
  <c r="R64" i="12"/>
  <c r="Q64" i="12"/>
  <c r="P64" i="12"/>
  <c r="O64" i="12"/>
  <c r="N64" i="12"/>
  <c r="X63" i="12"/>
  <c r="U63" i="12"/>
  <c r="T63" i="12"/>
  <c r="S63" i="12"/>
  <c r="R63" i="12"/>
  <c r="Q63" i="12"/>
  <c r="P63" i="12"/>
  <c r="O63" i="12"/>
  <c r="N63" i="12"/>
  <c r="X62" i="12"/>
  <c r="U62" i="12"/>
  <c r="T62" i="12"/>
  <c r="S62" i="12"/>
  <c r="R62" i="12"/>
  <c r="Q62" i="12"/>
  <c r="P62" i="12"/>
  <c r="O62" i="12"/>
  <c r="N62" i="12"/>
  <c r="X61" i="12"/>
  <c r="U61" i="12"/>
  <c r="T61" i="12"/>
  <c r="S61" i="12"/>
  <c r="R61" i="12"/>
  <c r="Q61" i="12"/>
  <c r="P61" i="12"/>
  <c r="O61" i="12"/>
  <c r="N61" i="12"/>
  <c r="X60" i="12"/>
  <c r="U60" i="12"/>
  <c r="T60" i="12"/>
  <c r="S60" i="12"/>
  <c r="R60" i="12"/>
  <c r="Q60" i="12"/>
  <c r="P60" i="12"/>
  <c r="O60" i="12"/>
  <c r="N60" i="12"/>
  <c r="X59" i="12"/>
  <c r="U59" i="12"/>
  <c r="T59" i="12"/>
  <c r="S59" i="12"/>
  <c r="R59" i="12"/>
  <c r="Q59" i="12"/>
  <c r="P59" i="12"/>
  <c r="O59" i="12"/>
  <c r="N59" i="12"/>
  <c r="X58" i="12"/>
  <c r="U58" i="12"/>
  <c r="T58" i="12"/>
  <c r="S58" i="12"/>
  <c r="R58" i="12"/>
  <c r="Q58" i="12"/>
  <c r="P58" i="12"/>
  <c r="O58" i="12"/>
  <c r="N58" i="12"/>
  <c r="X57" i="12"/>
  <c r="U57" i="12"/>
  <c r="T57" i="12"/>
  <c r="S57" i="12"/>
  <c r="R57" i="12"/>
  <c r="Q57" i="12"/>
  <c r="P57" i="12"/>
  <c r="O57" i="12"/>
  <c r="N57" i="12"/>
  <c r="X56" i="12"/>
  <c r="U56" i="12"/>
  <c r="T56" i="12"/>
  <c r="S56" i="12"/>
  <c r="R56" i="12"/>
  <c r="Q56" i="12"/>
  <c r="P56" i="12"/>
  <c r="O56" i="12"/>
  <c r="N56" i="12"/>
  <c r="X55" i="12"/>
  <c r="U55" i="12"/>
  <c r="T55" i="12"/>
  <c r="S55" i="12"/>
  <c r="R55" i="12"/>
  <c r="Q55" i="12"/>
  <c r="P55" i="12"/>
  <c r="O55" i="12"/>
  <c r="N55" i="12"/>
  <c r="X54" i="12"/>
  <c r="U54" i="12"/>
  <c r="T54" i="12"/>
  <c r="S54" i="12"/>
  <c r="R54" i="12"/>
  <c r="Q54" i="12"/>
  <c r="P54" i="12"/>
  <c r="O54" i="12"/>
  <c r="N54" i="12"/>
  <c r="X53" i="12"/>
  <c r="U53" i="12"/>
  <c r="T53" i="12"/>
  <c r="S53" i="12"/>
  <c r="R53" i="12"/>
  <c r="Q53" i="12"/>
  <c r="P53" i="12"/>
  <c r="O53" i="12"/>
  <c r="N53" i="12"/>
  <c r="X52" i="12"/>
  <c r="U52" i="12"/>
  <c r="T52" i="12"/>
  <c r="S52" i="12"/>
  <c r="R52" i="12"/>
  <c r="Q52" i="12"/>
  <c r="P52" i="12"/>
  <c r="O52" i="12"/>
  <c r="N52" i="12"/>
  <c r="X51" i="12"/>
  <c r="U51" i="12"/>
  <c r="T51" i="12"/>
  <c r="S51" i="12"/>
  <c r="R51" i="12"/>
  <c r="Q51" i="12"/>
  <c r="P51" i="12"/>
  <c r="O51" i="12"/>
  <c r="N51" i="12"/>
  <c r="X50" i="12"/>
  <c r="U50" i="12"/>
  <c r="T50" i="12"/>
  <c r="S50" i="12"/>
  <c r="R50" i="12"/>
  <c r="Q50" i="12"/>
  <c r="P50" i="12"/>
  <c r="O50" i="12"/>
  <c r="N50" i="12"/>
  <c r="X49" i="12"/>
  <c r="U49" i="12"/>
  <c r="T49" i="12"/>
  <c r="S49" i="12"/>
  <c r="R49" i="12"/>
  <c r="Q49" i="12"/>
  <c r="P49" i="12"/>
  <c r="O49" i="12"/>
  <c r="N49" i="12"/>
  <c r="X48" i="12"/>
  <c r="U48" i="12"/>
  <c r="T48" i="12"/>
  <c r="S48" i="12"/>
  <c r="R48" i="12"/>
  <c r="Q48" i="12"/>
  <c r="P48" i="12"/>
  <c r="O48" i="12"/>
  <c r="N48" i="12"/>
  <c r="X47" i="12"/>
  <c r="U47" i="12"/>
  <c r="T47" i="12"/>
  <c r="S47" i="12"/>
  <c r="R47" i="12"/>
  <c r="Q47" i="12"/>
  <c r="P47" i="12"/>
  <c r="O47" i="12"/>
  <c r="N47" i="12"/>
  <c r="X46" i="12"/>
  <c r="U46" i="12"/>
  <c r="T46" i="12"/>
  <c r="S46" i="12"/>
  <c r="R46" i="12"/>
  <c r="Q46" i="12"/>
  <c r="P46" i="12"/>
  <c r="O46" i="12"/>
  <c r="N46" i="12"/>
  <c r="X45" i="12"/>
  <c r="U45" i="12"/>
  <c r="T45" i="12"/>
  <c r="S45" i="12"/>
  <c r="R45" i="12"/>
  <c r="Q45" i="12"/>
  <c r="P45" i="12"/>
  <c r="O45" i="12"/>
  <c r="N45" i="12"/>
  <c r="X44" i="12"/>
  <c r="U44" i="12"/>
  <c r="T44" i="12"/>
  <c r="S44" i="12"/>
  <c r="R44" i="12"/>
  <c r="Q44" i="12"/>
  <c r="P44" i="12"/>
  <c r="O44" i="12"/>
  <c r="N44" i="12"/>
  <c r="X43" i="12"/>
  <c r="U43" i="12"/>
  <c r="T43" i="12"/>
  <c r="S43" i="12"/>
  <c r="R43" i="12"/>
  <c r="Q43" i="12"/>
  <c r="P43" i="12"/>
  <c r="O43" i="12"/>
  <c r="N43" i="12"/>
  <c r="X42" i="12"/>
  <c r="U42" i="12"/>
  <c r="T42" i="12"/>
  <c r="S42" i="12"/>
  <c r="R42" i="12"/>
  <c r="Q42" i="12"/>
  <c r="P42" i="12"/>
  <c r="O42" i="12"/>
  <c r="N42" i="12"/>
  <c r="X41" i="12"/>
  <c r="U41" i="12"/>
  <c r="T41" i="12"/>
  <c r="S41" i="12"/>
  <c r="R41" i="12"/>
  <c r="Q41" i="12"/>
  <c r="P41" i="12"/>
  <c r="O41" i="12"/>
  <c r="N41" i="12"/>
  <c r="X40" i="12"/>
  <c r="U40" i="12"/>
  <c r="T40" i="12"/>
  <c r="S40" i="12"/>
  <c r="R40" i="12"/>
  <c r="Q40" i="12"/>
  <c r="P40" i="12"/>
  <c r="O40" i="12"/>
  <c r="N40" i="12"/>
  <c r="X39" i="12"/>
  <c r="U39" i="12"/>
  <c r="T39" i="12"/>
  <c r="S39" i="12"/>
  <c r="R39" i="12"/>
  <c r="Q39" i="12"/>
  <c r="P39" i="12"/>
  <c r="O39" i="12"/>
  <c r="N39" i="12"/>
  <c r="X38" i="12"/>
  <c r="U38" i="12"/>
  <c r="T38" i="12"/>
  <c r="S38" i="12"/>
  <c r="R38" i="12"/>
  <c r="Q38" i="12"/>
  <c r="P38" i="12"/>
  <c r="O38" i="12"/>
  <c r="N38" i="12"/>
  <c r="X37" i="12"/>
  <c r="U37" i="12"/>
  <c r="T37" i="12"/>
  <c r="S37" i="12"/>
  <c r="R37" i="12"/>
  <c r="Q37" i="12"/>
  <c r="P37" i="12"/>
  <c r="O37" i="12"/>
  <c r="N37" i="12"/>
  <c r="X36" i="12"/>
  <c r="U36" i="12"/>
  <c r="T36" i="12"/>
  <c r="S36" i="12"/>
  <c r="R36" i="12"/>
  <c r="Q36" i="12"/>
  <c r="P36" i="12"/>
  <c r="O36" i="12"/>
  <c r="N36" i="12"/>
  <c r="X35" i="12"/>
  <c r="U35" i="12"/>
  <c r="T35" i="12"/>
  <c r="S35" i="12"/>
  <c r="R35" i="12"/>
  <c r="Q35" i="12"/>
  <c r="P35" i="12"/>
  <c r="O35" i="12"/>
  <c r="N35" i="12"/>
  <c r="X34" i="12"/>
  <c r="U34" i="12"/>
  <c r="T34" i="12"/>
  <c r="S34" i="12"/>
  <c r="R34" i="12"/>
  <c r="Q34" i="12"/>
  <c r="P34" i="12"/>
  <c r="O34" i="12"/>
  <c r="N34" i="12"/>
  <c r="X33" i="12"/>
  <c r="U33" i="12"/>
  <c r="T33" i="12"/>
  <c r="S33" i="12"/>
  <c r="R33" i="12"/>
  <c r="Q33" i="12"/>
  <c r="P33" i="12"/>
  <c r="O33" i="12"/>
  <c r="N33" i="12"/>
  <c r="X32" i="12"/>
  <c r="U32" i="12"/>
  <c r="T32" i="12"/>
  <c r="S32" i="12"/>
  <c r="R32" i="12"/>
  <c r="Q32" i="12"/>
  <c r="P32" i="12"/>
  <c r="O32" i="12"/>
  <c r="N32" i="12"/>
  <c r="X31" i="12"/>
  <c r="U31" i="12"/>
  <c r="T31" i="12"/>
  <c r="S31" i="12"/>
  <c r="R31" i="12"/>
  <c r="Q31" i="12"/>
  <c r="P31" i="12"/>
  <c r="O31" i="12"/>
  <c r="N31" i="12"/>
  <c r="X30" i="12"/>
  <c r="U30" i="12"/>
  <c r="T30" i="12"/>
  <c r="S30" i="12"/>
  <c r="R30" i="12"/>
  <c r="Q30" i="12"/>
  <c r="P30" i="12"/>
  <c r="O30" i="12"/>
  <c r="N30" i="12"/>
  <c r="X29" i="12"/>
  <c r="U29" i="12"/>
  <c r="T29" i="12"/>
  <c r="S29" i="12"/>
  <c r="R29" i="12"/>
  <c r="Q29" i="12"/>
  <c r="P29" i="12"/>
  <c r="O29" i="12"/>
  <c r="N29" i="12"/>
  <c r="X28" i="12"/>
  <c r="U28" i="12"/>
  <c r="T28" i="12"/>
  <c r="S28" i="12"/>
  <c r="R28" i="12"/>
  <c r="Q28" i="12"/>
  <c r="P28" i="12"/>
  <c r="O28" i="12"/>
  <c r="N28" i="12"/>
  <c r="X27" i="12"/>
  <c r="U27" i="12"/>
  <c r="T27" i="12"/>
  <c r="S27" i="12"/>
  <c r="R27" i="12"/>
  <c r="Q27" i="12"/>
  <c r="P27" i="12"/>
  <c r="O27" i="12"/>
  <c r="N27" i="12"/>
  <c r="X26" i="12"/>
  <c r="U26" i="12"/>
  <c r="T26" i="12"/>
  <c r="S26" i="12"/>
  <c r="R26" i="12"/>
  <c r="Q26" i="12"/>
  <c r="P26" i="12"/>
  <c r="O26" i="12"/>
  <c r="N26" i="12"/>
  <c r="X25" i="12"/>
  <c r="U25" i="12"/>
  <c r="T25" i="12"/>
  <c r="S25" i="12"/>
  <c r="R25" i="12"/>
  <c r="Q25" i="12"/>
  <c r="P25" i="12"/>
  <c r="O25" i="12"/>
  <c r="N25" i="12"/>
  <c r="X24" i="12"/>
  <c r="U24" i="12"/>
  <c r="T24" i="12"/>
  <c r="S24" i="12"/>
  <c r="R24" i="12"/>
  <c r="Q24" i="12"/>
  <c r="P24" i="12"/>
  <c r="O24" i="12"/>
  <c r="N24" i="12"/>
  <c r="X23" i="12"/>
  <c r="U23" i="12"/>
  <c r="T23" i="12"/>
  <c r="S23" i="12"/>
  <c r="R23" i="12"/>
  <c r="Q23" i="12"/>
  <c r="P23" i="12"/>
  <c r="O23" i="12"/>
  <c r="N23" i="12"/>
  <c r="X22" i="12"/>
  <c r="U22" i="12"/>
  <c r="T22" i="12"/>
  <c r="S22" i="12"/>
  <c r="R22" i="12"/>
  <c r="Q22" i="12"/>
  <c r="P22" i="12"/>
  <c r="O22" i="12"/>
  <c r="N22" i="12"/>
  <c r="X21" i="12"/>
  <c r="U21" i="12"/>
  <c r="T21" i="12"/>
  <c r="S21" i="12"/>
  <c r="R21" i="12"/>
  <c r="Q21" i="12"/>
  <c r="P21" i="12"/>
  <c r="O21" i="12"/>
  <c r="N21" i="12"/>
  <c r="X20" i="12"/>
  <c r="U20" i="12"/>
  <c r="T20" i="12"/>
  <c r="S20" i="12"/>
  <c r="R20" i="12"/>
  <c r="Q20" i="12"/>
  <c r="P20" i="12"/>
  <c r="O20" i="12"/>
  <c r="N20" i="12"/>
  <c r="X19" i="12"/>
  <c r="U19" i="12"/>
  <c r="T19" i="12"/>
  <c r="S19" i="12"/>
  <c r="R19" i="12"/>
  <c r="Q19" i="12"/>
  <c r="P19" i="12"/>
  <c r="O19" i="12"/>
  <c r="N19" i="12"/>
  <c r="X18" i="12"/>
  <c r="U18" i="12"/>
  <c r="T18" i="12"/>
  <c r="S18" i="12"/>
  <c r="R18" i="12"/>
  <c r="Q18" i="12"/>
  <c r="P18" i="12"/>
  <c r="O18" i="12"/>
  <c r="N18" i="12"/>
  <c r="X17" i="12"/>
  <c r="U17" i="12"/>
  <c r="T17" i="12"/>
  <c r="S17" i="12"/>
  <c r="R17" i="12"/>
  <c r="Q17" i="12"/>
  <c r="P17" i="12"/>
  <c r="O17" i="12"/>
  <c r="N17" i="12"/>
  <c r="X16" i="12"/>
  <c r="U16" i="12"/>
  <c r="T16" i="12"/>
  <c r="S16" i="12"/>
  <c r="R16" i="12"/>
  <c r="Q16" i="12"/>
  <c r="P16" i="12"/>
  <c r="O16" i="12"/>
  <c r="N16" i="12"/>
  <c r="X15" i="12"/>
  <c r="U15" i="12"/>
  <c r="T15" i="12"/>
  <c r="S15" i="12"/>
  <c r="R15" i="12"/>
  <c r="Q15" i="12"/>
  <c r="P15" i="12"/>
  <c r="O15" i="12"/>
  <c r="N15" i="12"/>
  <c r="X14" i="12"/>
  <c r="U14" i="12"/>
  <c r="T14" i="12"/>
  <c r="S14" i="12"/>
  <c r="R14" i="12"/>
  <c r="Q14" i="12"/>
  <c r="P14" i="12"/>
  <c r="O14" i="12"/>
  <c r="N14" i="12"/>
  <c r="X13" i="12"/>
  <c r="U13" i="12"/>
  <c r="T13" i="12"/>
  <c r="S13" i="12"/>
  <c r="R13" i="12"/>
  <c r="Q13" i="12"/>
  <c r="P13" i="12"/>
  <c r="O13" i="12"/>
  <c r="N13" i="12"/>
  <c r="X12" i="12"/>
  <c r="U12" i="12"/>
  <c r="T12" i="12"/>
  <c r="S12" i="12"/>
  <c r="R12" i="12"/>
  <c r="Q12" i="12"/>
  <c r="P12" i="12"/>
  <c r="O12" i="12"/>
  <c r="N12" i="12"/>
  <c r="X11" i="12"/>
  <c r="U11" i="12"/>
  <c r="T11" i="12"/>
  <c r="S11" i="12"/>
  <c r="R11" i="12"/>
  <c r="Q11" i="12"/>
  <c r="P11" i="12"/>
  <c r="O11" i="12"/>
  <c r="N11" i="12"/>
  <c r="X10" i="12"/>
  <c r="U10" i="12"/>
  <c r="T10" i="12"/>
  <c r="S10" i="12"/>
  <c r="R10" i="12"/>
  <c r="Q10" i="12"/>
  <c r="P10" i="12"/>
  <c r="O10" i="12"/>
  <c r="N10" i="12"/>
  <c r="X9" i="12"/>
  <c r="U9" i="12"/>
  <c r="T9" i="12"/>
  <c r="S9" i="12"/>
  <c r="R9" i="12"/>
  <c r="Q9" i="12"/>
  <c r="P9" i="12"/>
  <c r="O9" i="12"/>
  <c r="N9" i="12"/>
  <c r="X8" i="12"/>
  <c r="U8" i="12"/>
  <c r="T8" i="12"/>
  <c r="S8" i="12"/>
  <c r="R8" i="12"/>
  <c r="Q8" i="12"/>
  <c r="P8" i="12"/>
  <c r="O8" i="12"/>
  <c r="N8" i="12"/>
  <c r="X7" i="12"/>
  <c r="U7" i="12"/>
  <c r="T7" i="12"/>
  <c r="S7" i="12"/>
  <c r="R7" i="12"/>
  <c r="Q7" i="12"/>
  <c r="P7" i="12"/>
  <c r="O7" i="12"/>
  <c r="N7" i="12"/>
  <c r="X6" i="12"/>
  <c r="U6" i="12"/>
  <c r="T6" i="12"/>
  <c r="S6" i="12"/>
  <c r="R6" i="12"/>
  <c r="Q6" i="12"/>
  <c r="P6" i="12"/>
  <c r="O6" i="12"/>
  <c r="N6" i="12"/>
  <c r="X5" i="12"/>
  <c r="U5" i="12"/>
  <c r="T5" i="12"/>
  <c r="S5" i="12"/>
  <c r="R5" i="12"/>
  <c r="Q5" i="12"/>
  <c r="P5" i="12"/>
  <c r="O5" i="12"/>
  <c r="N5" i="12"/>
  <c r="X4" i="12"/>
  <c r="U4" i="12"/>
  <c r="T4" i="12"/>
  <c r="S4" i="12"/>
  <c r="R4" i="12"/>
  <c r="Q4" i="12"/>
  <c r="P4" i="12"/>
  <c r="O4" i="12"/>
  <c r="N4" i="12"/>
  <c r="X3" i="12"/>
  <c r="U3" i="12"/>
  <c r="T3" i="12"/>
  <c r="S3" i="12"/>
  <c r="R3" i="12"/>
  <c r="Q3" i="12"/>
  <c r="P3" i="12"/>
  <c r="O3" i="12"/>
  <c r="N3" i="12"/>
  <c r="X2" i="12"/>
  <c r="U2" i="12"/>
  <c r="T2" i="12"/>
  <c r="S2" i="12"/>
  <c r="R2" i="12"/>
  <c r="Q2" i="12"/>
  <c r="P2" i="12"/>
  <c r="O2" i="12"/>
  <c r="N2" i="12"/>
  <c r="A16" i="10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O14" i="10"/>
  <c r="N14" i="10"/>
  <c r="M14" i="10"/>
  <c r="L14" i="10"/>
  <c r="K14" i="10"/>
  <c r="J14" i="10"/>
  <c r="I14" i="10"/>
  <c r="H14" i="10"/>
  <c r="G14" i="10"/>
  <c r="F14" i="10"/>
  <c r="D11" i="10"/>
  <c r="D10" i="10"/>
  <c r="D9" i="10"/>
  <c r="D8" i="10"/>
  <c r="D7" i="10"/>
  <c r="D6" i="10"/>
  <c r="D5" i="10"/>
  <c r="D4" i="10"/>
  <c r="D3" i="10"/>
  <c r="A3" i="10"/>
  <c r="A4" i="10" s="1"/>
  <c r="A5" i="10" s="1"/>
  <c r="A6" i="10" s="1"/>
  <c r="A7" i="10" s="1"/>
  <c r="A8" i="10" s="1"/>
  <c r="A9" i="10" s="1"/>
  <c r="A10" i="10" s="1"/>
  <c r="A11" i="10" s="1"/>
  <c r="D2" i="10"/>
  <c r="F66" i="9"/>
  <c r="F65" i="9"/>
  <c r="F64" i="9"/>
  <c r="F63" i="9"/>
  <c r="F62" i="9"/>
  <c r="F61" i="9"/>
  <c r="F60" i="9"/>
  <c r="A4" i="9"/>
  <c r="F3" i="9"/>
  <c r="G2" i="9"/>
  <c r="M65" i="8"/>
  <c r="H65" i="8"/>
  <c r="M64" i="8"/>
  <c r="H64" i="8"/>
  <c r="M63" i="8"/>
  <c r="H63" i="8"/>
  <c r="M62" i="8"/>
  <c r="H62" i="8"/>
  <c r="A62" i="8"/>
  <c r="A63" i="8" s="1"/>
  <c r="A64" i="8" s="1"/>
  <c r="A65" i="8" s="1"/>
  <c r="M61" i="8"/>
  <c r="H61" i="8"/>
  <c r="I60" i="8"/>
  <c r="M43" i="8"/>
  <c r="J43" i="8"/>
  <c r="I43" i="8"/>
  <c r="H43" i="8"/>
  <c r="M42" i="8"/>
  <c r="J42" i="8"/>
  <c r="I42" i="8"/>
  <c r="H42" i="8"/>
  <c r="M41" i="8"/>
  <c r="J41" i="8"/>
  <c r="I41" i="8"/>
  <c r="H41" i="8"/>
  <c r="M40" i="8"/>
  <c r="J40" i="8"/>
  <c r="I40" i="8"/>
  <c r="H40" i="8"/>
  <c r="A40" i="8"/>
  <c r="A41" i="8" s="1"/>
  <c r="A42" i="8" s="1"/>
  <c r="A43" i="8" s="1"/>
  <c r="M39" i="8"/>
  <c r="J39" i="8"/>
  <c r="I39" i="8"/>
  <c r="H39" i="8"/>
  <c r="L6" i="8"/>
  <c r="I6" i="8"/>
  <c r="H6" i="8"/>
  <c r="L5" i="8"/>
  <c r="I5" i="8"/>
  <c r="H5" i="8"/>
  <c r="L4" i="8"/>
  <c r="I4" i="8"/>
  <c r="H4" i="8"/>
  <c r="L3" i="8"/>
  <c r="I3" i="8"/>
  <c r="H3" i="8"/>
  <c r="A3" i="8"/>
  <c r="A4" i="8" s="1"/>
  <c r="A5" i="8" s="1"/>
  <c r="A6" i="8" s="1"/>
  <c r="L2" i="8"/>
  <c r="I2" i="8"/>
  <c r="H2" i="8"/>
  <c r="H8" i="7"/>
  <c r="G7" i="7"/>
  <c r="F7" i="7"/>
  <c r="E7" i="7"/>
  <c r="D7" i="7"/>
  <c r="G6" i="7"/>
  <c r="F6" i="7"/>
  <c r="E6" i="7"/>
  <c r="D6" i="7"/>
  <c r="G5" i="7"/>
  <c r="F5" i="7"/>
  <c r="E5" i="7"/>
  <c r="D5" i="7"/>
  <c r="G4" i="7"/>
  <c r="F4" i="7"/>
  <c r="E4" i="7"/>
  <c r="D4" i="7"/>
  <c r="A4" i="7"/>
  <c r="A5" i="7" s="1"/>
  <c r="A6" i="7" s="1"/>
  <c r="A7" i="7" s="1"/>
  <c r="G3" i="7"/>
  <c r="G8" i="7" s="1"/>
  <c r="F3" i="7"/>
  <c r="F8" i="7" s="1"/>
  <c r="E3" i="7"/>
  <c r="E8" i="7" s="1"/>
  <c r="D3" i="7"/>
  <c r="D8" i="7" s="1"/>
  <c r="I8" i="7" s="1"/>
  <c r="L2" i="7"/>
  <c r="B13" i="6"/>
  <c r="H12" i="6"/>
  <c r="M12" i="6" s="1"/>
  <c r="G12" i="6"/>
  <c r="L12" i="6" s="1"/>
  <c r="F12" i="6"/>
  <c r="K12" i="6" s="1"/>
  <c r="E12" i="6"/>
  <c r="J12" i="6" s="1"/>
  <c r="D12" i="6"/>
  <c r="I12" i="6" s="1"/>
  <c r="D7" i="6"/>
  <c r="E7" i="6" s="1"/>
  <c r="D6" i="6"/>
  <c r="E6" i="6" s="1"/>
  <c r="D5" i="6"/>
  <c r="E5" i="6" s="1"/>
  <c r="D4" i="6"/>
  <c r="E4" i="6" s="1"/>
  <c r="A4" i="6"/>
  <c r="A5" i="6" s="1"/>
  <c r="A6" i="6" s="1"/>
  <c r="A7" i="6" s="1"/>
  <c r="D3" i="6"/>
  <c r="E3" i="6" s="1"/>
  <c r="C29" i="5"/>
  <c r="D29" i="5" s="1"/>
  <c r="C28" i="5"/>
  <c r="D28" i="5" s="1"/>
  <c r="C27" i="5"/>
  <c r="D27" i="5" s="1"/>
  <c r="C26" i="5"/>
  <c r="D26" i="5" s="1"/>
  <c r="C25" i="5"/>
  <c r="D25" i="5" s="1"/>
  <c r="D30" i="5" s="1"/>
  <c r="C7" i="5"/>
  <c r="D7" i="5" s="1"/>
  <c r="C6" i="5"/>
  <c r="D6" i="5" s="1"/>
  <c r="C5" i="5"/>
  <c r="D5" i="5" s="1"/>
  <c r="C4" i="5"/>
  <c r="D4" i="5" s="1"/>
  <c r="C3" i="5"/>
  <c r="D3" i="5" s="1"/>
  <c r="D8" i="5" s="1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Z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Z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Z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Z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Z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Z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Z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Z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Z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Z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Z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Z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Z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Z3" i="4"/>
  <c r="W3" i="4"/>
  <c r="AQ3" i="4" s="1"/>
  <c r="AQ8" i="4" s="1"/>
  <c r="AQ13" i="4" s="1"/>
  <c r="AQ18" i="4" s="1"/>
  <c r="AQ23" i="4" s="1"/>
  <c r="AQ28" i="4" s="1"/>
  <c r="AQ33" i="4" s="1"/>
  <c r="AQ38" i="4" s="1"/>
  <c r="AQ43" i="4" s="1"/>
  <c r="AQ48" i="4" s="1"/>
  <c r="AQ53" i="4" s="1"/>
  <c r="AQ58" i="4" s="1"/>
  <c r="AQ63" i="4" s="1"/>
  <c r="AQ68" i="4" s="1"/>
  <c r="AQ73" i="4" s="1"/>
  <c r="V3" i="4"/>
  <c r="AP3" i="4" s="1"/>
  <c r="AP8" i="4" s="1"/>
  <c r="AP13" i="4" s="1"/>
  <c r="AP18" i="4" s="1"/>
  <c r="AP23" i="4" s="1"/>
  <c r="AP28" i="4" s="1"/>
  <c r="AP33" i="4" s="1"/>
  <c r="AP38" i="4" s="1"/>
  <c r="AP43" i="4" s="1"/>
  <c r="AP48" i="4" s="1"/>
  <c r="AP53" i="4" s="1"/>
  <c r="AP58" i="4" s="1"/>
  <c r="AP63" i="4" s="1"/>
  <c r="AP68" i="4" s="1"/>
  <c r="AP73" i="4" s="1"/>
  <c r="U3" i="4"/>
  <c r="AO3" i="4" s="1"/>
  <c r="AO8" i="4" s="1"/>
  <c r="AO13" i="4" s="1"/>
  <c r="AO18" i="4" s="1"/>
  <c r="AO23" i="4" s="1"/>
  <c r="AO28" i="4" s="1"/>
  <c r="AO33" i="4" s="1"/>
  <c r="AO38" i="4" s="1"/>
  <c r="AO43" i="4" s="1"/>
  <c r="AO48" i="4" s="1"/>
  <c r="AO53" i="4" s="1"/>
  <c r="AO58" i="4" s="1"/>
  <c r="AO63" i="4" s="1"/>
  <c r="AO68" i="4" s="1"/>
  <c r="AO73" i="4" s="1"/>
  <c r="T3" i="4"/>
  <c r="AN3" i="4" s="1"/>
  <c r="AN8" i="4" s="1"/>
  <c r="AN13" i="4" s="1"/>
  <c r="AN18" i="4" s="1"/>
  <c r="AN23" i="4" s="1"/>
  <c r="AN28" i="4" s="1"/>
  <c r="AN33" i="4" s="1"/>
  <c r="AN38" i="4" s="1"/>
  <c r="AN43" i="4" s="1"/>
  <c r="AN48" i="4" s="1"/>
  <c r="AN53" i="4" s="1"/>
  <c r="AN58" i="4" s="1"/>
  <c r="AN63" i="4" s="1"/>
  <c r="AN68" i="4" s="1"/>
  <c r="AN73" i="4" s="1"/>
  <c r="S3" i="4"/>
  <c r="AM3" i="4" s="1"/>
  <c r="AM8" i="4" s="1"/>
  <c r="AM13" i="4" s="1"/>
  <c r="AM18" i="4" s="1"/>
  <c r="AM23" i="4" s="1"/>
  <c r="AM28" i="4" s="1"/>
  <c r="AM33" i="4" s="1"/>
  <c r="AM38" i="4" s="1"/>
  <c r="AM43" i="4" s="1"/>
  <c r="AM48" i="4" s="1"/>
  <c r="AM53" i="4" s="1"/>
  <c r="AM58" i="4" s="1"/>
  <c r="AM63" i="4" s="1"/>
  <c r="AM68" i="4" s="1"/>
  <c r="AM73" i="4" s="1"/>
  <c r="R3" i="4"/>
  <c r="AL3" i="4" s="1"/>
  <c r="AL8" i="4" s="1"/>
  <c r="AL13" i="4" s="1"/>
  <c r="AL18" i="4" s="1"/>
  <c r="AL23" i="4" s="1"/>
  <c r="AL28" i="4" s="1"/>
  <c r="AL33" i="4" s="1"/>
  <c r="AL38" i="4" s="1"/>
  <c r="AL43" i="4" s="1"/>
  <c r="AL48" i="4" s="1"/>
  <c r="AL53" i="4" s="1"/>
  <c r="AL58" i="4" s="1"/>
  <c r="AL63" i="4" s="1"/>
  <c r="AL68" i="4" s="1"/>
  <c r="AL73" i="4" s="1"/>
  <c r="Q3" i="4"/>
  <c r="AK3" i="4" s="1"/>
  <c r="AK8" i="4" s="1"/>
  <c r="AK13" i="4" s="1"/>
  <c r="AK18" i="4" s="1"/>
  <c r="AK23" i="4" s="1"/>
  <c r="AK28" i="4" s="1"/>
  <c r="AK33" i="4" s="1"/>
  <c r="AK38" i="4" s="1"/>
  <c r="AK43" i="4" s="1"/>
  <c r="AK48" i="4" s="1"/>
  <c r="AK53" i="4" s="1"/>
  <c r="AK58" i="4" s="1"/>
  <c r="AK63" i="4" s="1"/>
  <c r="AK68" i="4" s="1"/>
  <c r="AK73" i="4" s="1"/>
  <c r="P3" i="4"/>
  <c r="AJ3" i="4" s="1"/>
  <c r="AJ8" i="4" s="1"/>
  <c r="AJ13" i="4" s="1"/>
  <c r="AJ18" i="4" s="1"/>
  <c r="AJ23" i="4" s="1"/>
  <c r="AJ28" i="4" s="1"/>
  <c r="AJ33" i="4" s="1"/>
  <c r="AJ38" i="4" s="1"/>
  <c r="AJ43" i="4" s="1"/>
  <c r="AJ48" i="4" s="1"/>
  <c r="AJ53" i="4" s="1"/>
  <c r="AJ58" i="4" s="1"/>
  <c r="AJ63" i="4" s="1"/>
  <c r="AJ68" i="4" s="1"/>
  <c r="AJ73" i="4" s="1"/>
  <c r="O3" i="4"/>
  <c r="AI3" i="4" s="1"/>
  <c r="AI8" i="4" s="1"/>
  <c r="AI13" i="4" s="1"/>
  <c r="AI18" i="4" s="1"/>
  <c r="AI23" i="4" s="1"/>
  <c r="AI28" i="4" s="1"/>
  <c r="AI33" i="4" s="1"/>
  <c r="AI38" i="4" s="1"/>
  <c r="AI43" i="4" s="1"/>
  <c r="AI48" i="4" s="1"/>
  <c r="AI53" i="4" s="1"/>
  <c r="AI58" i="4" s="1"/>
  <c r="AI63" i="4" s="1"/>
  <c r="AI68" i="4" s="1"/>
  <c r="AI73" i="4" s="1"/>
  <c r="N3" i="4"/>
  <c r="AH3" i="4" s="1"/>
  <c r="AH8" i="4" s="1"/>
  <c r="AH13" i="4" s="1"/>
  <c r="AH18" i="4" s="1"/>
  <c r="AH23" i="4" s="1"/>
  <c r="AH28" i="4" s="1"/>
  <c r="AH33" i="4" s="1"/>
  <c r="AH38" i="4" s="1"/>
  <c r="AH43" i="4" s="1"/>
  <c r="AH48" i="4" s="1"/>
  <c r="AH53" i="4" s="1"/>
  <c r="AH58" i="4" s="1"/>
  <c r="AH63" i="4" s="1"/>
  <c r="AH68" i="4" s="1"/>
  <c r="AH73" i="4" s="1"/>
  <c r="M3" i="4"/>
  <c r="AG3" i="4" s="1"/>
  <c r="AG8" i="4" s="1"/>
  <c r="AG13" i="4" s="1"/>
  <c r="AG18" i="4" s="1"/>
  <c r="AG23" i="4" s="1"/>
  <c r="AG28" i="4" s="1"/>
  <c r="AG33" i="4" s="1"/>
  <c r="AG38" i="4" s="1"/>
  <c r="AG43" i="4" s="1"/>
  <c r="AG48" i="4" s="1"/>
  <c r="AG53" i="4" s="1"/>
  <c r="AG58" i="4" s="1"/>
  <c r="AG63" i="4" s="1"/>
  <c r="AG68" i="4" s="1"/>
  <c r="AG73" i="4" s="1"/>
  <c r="L3" i="4"/>
  <c r="AF3" i="4" s="1"/>
  <c r="AF8" i="4" s="1"/>
  <c r="AF13" i="4" s="1"/>
  <c r="AF18" i="4" s="1"/>
  <c r="AF23" i="4" s="1"/>
  <c r="AF28" i="4" s="1"/>
  <c r="AF33" i="4" s="1"/>
  <c r="AF38" i="4" s="1"/>
  <c r="AF43" i="4" s="1"/>
  <c r="AF48" i="4" s="1"/>
  <c r="AF53" i="4" s="1"/>
  <c r="AF58" i="4" s="1"/>
  <c r="AF63" i="4" s="1"/>
  <c r="AF68" i="4" s="1"/>
  <c r="AF73" i="4" s="1"/>
  <c r="K3" i="4"/>
  <c r="AE3" i="4" s="1"/>
  <c r="AE8" i="4" s="1"/>
  <c r="AE13" i="4" s="1"/>
  <c r="AE18" i="4" s="1"/>
  <c r="AE23" i="4" s="1"/>
  <c r="AE28" i="4" s="1"/>
  <c r="AE33" i="4" s="1"/>
  <c r="AE38" i="4" s="1"/>
  <c r="AE43" i="4" s="1"/>
  <c r="AE48" i="4" s="1"/>
  <c r="AE53" i="4" s="1"/>
  <c r="AE58" i="4" s="1"/>
  <c r="AE63" i="4" s="1"/>
  <c r="AE68" i="4" s="1"/>
  <c r="AE73" i="4" s="1"/>
  <c r="J3" i="4"/>
  <c r="AD3" i="4" s="1"/>
  <c r="AD8" i="4" s="1"/>
  <c r="AD13" i="4" s="1"/>
  <c r="AD18" i="4" s="1"/>
  <c r="AD23" i="4" s="1"/>
  <c r="AD28" i="4" s="1"/>
  <c r="AD33" i="4" s="1"/>
  <c r="AD38" i="4" s="1"/>
  <c r="AD43" i="4" s="1"/>
  <c r="AD48" i="4" s="1"/>
  <c r="AD53" i="4" s="1"/>
  <c r="AD58" i="4" s="1"/>
  <c r="AD63" i="4" s="1"/>
  <c r="AD68" i="4" s="1"/>
  <c r="AD73" i="4" s="1"/>
  <c r="I3" i="4"/>
  <c r="AC3" i="4" s="1"/>
  <c r="AC8" i="4" s="1"/>
  <c r="AC13" i="4" s="1"/>
  <c r="AC18" i="4" s="1"/>
  <c r="AC23" i="4" s="1"/>
  <c r="AC28" i="4" s="1"/>
  <c r="AC33" i="4" s="1"/>
  <c r="AC38" i="4" s="1"/>
  <c r="AC43" i="4" s="1"/>
  <c r="AC48" i="4" s="1"/>
  <c r="AC53" i="4" s="1"/>
  <c r="AC58" i="4" s="1"/>
  <c r="AC63" i="4" s="1"/>
  <c r="AC68" i="4" s="1"/>
  <c r="AC73" i="4" s="1"/>
  <c r="H3" i="4"/>
  <c r="AB3" i="4" s="1"/>
  <c r="AB8" i="4" s="1"/>
  <c r="AB13" i="4" s="1"/>
  <c r="AB18" i="4" s="1"/>
  <c r="AB23" i="4" s="1"/>
  <c r="AB28" i="4" s="1"/>
  <c r="AB33" i="4" s="1"/>
  <c r="AB38" i="4" s="1"/>
  <c r="AB43" i="4" s="1"/>
  <c r="AB48" i="4" s="1"/>
  <c r="AB53" i="4" s="1"/>
  <c r="AB58" i="4" s="1"/>
  <c r="AB63" i="4" s="1"/>
  <c r="AB68" i="4" s="1"/>
  <c r="AB73" i="4" s="1"/>
  <c r="I22" i="3"/>
  <c r="H22" i="3"/>
  <c r="G22" i="3"/>
  <c r="I21" i="3"/>
  <c r="H21" i="3"/>
  <c r="G21" i="3"/>
  <c r="I20" i="3"/>
  <c r="H20" i="3"/>
  <c r="G20" i="3"/>
  <c r="I19" i="3"/>
  <c r="H19" i="3"/>
  <c r="G19" i="3"/>
  <c r="I18" i="3"/>
  <c r="H18" i="3"/>
  <c r="G18" i="3"/>
  <c r="I17" i="3"/>
  <c r="H17" i="3"/>
  <c r="G17" i="3"/>
  <c r="I16" i="3"/>
  <c r="H16" i="3"/>
  <c r="G16" i="3"/>
  <c r="I15" i="3"/>
  <c r="H15" i="3"/>
  <c r="G15" i="3"/>
  <c r="I10" i="3"/>
  <c r="H10" i="3"/>
  <c r="G10" i="3"/>
  <c r="I9" i="3"/>
  <c r="H9" i="3"/>
  <c r="G9" i="3"/>
  <c r="I8" i="3"/>
  <c r="H8" i="3"/>
  <c r="G8" i="3"/>
  <c r="I7" i="3"/>
  <c r="H7" i="3"/>
  <c r="G7" i="3"/>
  <c r="B18" i="2"/>
  <c r="G16" i="2"/>
  <c r="G15" i="2"/>
  <c r="G14" i="2"/>
  <c r="G9" i="2"/>
  <c r="G8" i="2"/>
  <c r="J7" i="2"/>
  <c r="G7" i="2"/>
  <c r="E156" i="1"/>
  <c r="D156" i="1"/>
  <c r="C156" i="1"/>
  <c r="B156" i="1"/>
  <c r="E155" i="1"/>
  <c r="D155" i="1"/>
  <c r="C155" i="1"/>
  <c r="B155" i="1"/>
  <c r="E154" i="1"/>
  <c r="D154" i="1"/>
  <c r="C154" i="1"/>
  <c r="B154" i="1"/>
  <c r="P152" i="1"/>
  <c r="O152" i="1"/>
  <c r="N152" i="1"/>
  <c r="K152" i="1"/>
  <c r="J152" i="1"/>
  <c r="I152" i="1"/>
  <c r="H152" i="1"/>
  <c r="P151" i="1"/>
  <c r="O151" i="1"/>
  <c r="N151" i="1"/>
  <c r="K151" i="1"/>
  <c r="J151" i="1"/>
  <c r="I151" i="1"/>
  <c r="H151" i="1"/>
  <c r="P150" i="1"/>
  <c r="O150" i="1"/>
  <c r="N150" i="1"/>
  <c r="K150" i="1"/>
  <c r="J150" i="1"/>
  <c r="I150" i="1"/>
  <c r="H150" i="1"/>
  <c r="P149" i="1"/>
  <c r="O149" i="1"/>
  <c r="N149" i="1"/>
  <c r="K149" i="1"/>
  <c r="J149" i="1"/>
  <c r="I149" i="1"/>
  <c r="H149" i="1"/>
  <c r="P148" i="1"/>
  <c r="O148" i="1"/>
  <c r="N148" i="1"/>
  <c r="K148" i="1"/>
  <c r="J148" i="1"/>
  <c r="I148" i="1"/>
  <c r="H148" i="1"/>
  <c r="P147" i="1"/>
  <c r="O147" i="1"/>
  <c r="N147" i="1"/>
  <c r="K147" i="1"/>
  <c r="J147" i="1"/>
  <c r="I147" i="1"/>
  <c r="H147" i="1"/>
  <c r="P146" i="1"/>
  <c r="O146" i="1"/>
  <c r="N146" i="1"/>
  <c r="K146" i="1"/>
  <c r="J146" i="1"/>
  <c r="I146" i="1"/>
  <c r="H146" i="1"/>
  <c r="P145" i="1"/>
  <c r="O145" i="1"/>
  <c r="N145" i="1"/>
  <c r="K145" i="1"/>
  <c r="J145" i="1"/>
  <c r="I145" i="1"/>
  <c r="H145" i="1"/>
  <c r="P144" i="1"/>
  <c r="O144" i="1"/>
  <c r="N144" i="1"/>
  <c r="K144" i="1"/>
  <c r="J144" i="1"/>
  <c r="I144" i="1"/>
  <c r="H144" i="1"/>
  <c r="P143" i="1"/>
  <c r="O143" i="1"/>
  <c r="N143" i="1"/>
  <c r="K143" i="1"/>
  <c r="J143" i="1"/>
  <c r="I143" i="1"/>
  <c r="H143" i="1"/>
  <c r="P142" i="1"/>
  <c r="O142" i="1"/>
  <c r="N142" i="1"/>
  <c r="K142" i="1"/>
  <c r="J142" i="1"/>
  <c r="I142" i="1"/>
  <c r="H142" i="1"/>
  <c r="P141" i="1"/>
  <c r="O141" i="1"/>
  <c r="N141" i="1"/>
  <c r="K141" i="1"/>
  <c r="J141" i="1"/>
  <c r="I141" i="1"/>
  <c r="H141" i="1"/>
  <c r="P140" i="1"/>
  <c r="O140" i="1"/>
  <c r="N140" i="1"/>
  <c r="K140" i="1"/>
  <c r="J140" i="1"/>
  <c r="I140" i="1"/>
  <c r="H140" i="1"/>
  <c r="P139" i="1"/>
  <c r="O139" i="1"/>
  <c r="N139" i="1"/>
  <c r="K139" i="1"/>
  <c r="J139" i="1"/>
  <c r="I139" i="1"/>
  <c r="H139" i="1"/>
  <c r="P138" i="1"/>
  <c r="O138" i="1"/>
  <c r="N138" i="1"/>
  <c r="K138" i="1"/>
  <c r="J138" i="1"/>
  <c r="I138" i="1"/>
  <c r="H138" i="1"/>
  <c r="P137" i="1"/>
  <c r="O137" i="1"/>
  <c r="N137" i="1"/>
  <c r="K137" i="1"/>
  <c r="J137" i="1"/>
  <c r="I137" i="1"/>
  <c r="H137" i="1"/>
  <c r="P136" i="1"/>
  <c r="O136" i="1"/>
  <c r="N136" i="1"/>
  <c r="K136" i="1"/>
  <c r="J136" i="1"/>
  <c r="I136" i="1"/>
  <c r="H136" i="1"/>
  <c r="P135" i="1"/>
  <c r="O135" i="1"/>
  <c r="N135" i="1"/>
  <c r="K135" i="1"/>
  <c r="J135" i="1"/>
  <c r="I135" i="1"/>
  <c r="H135" i="1"/>
  <c r="P134" i="1"/>
  <c r="O134" i="1"/>
  <c r="N134" i="1"/>
  <c r="K134" i="1"/>
  <c r="J134" i="1"/>
  <c r="I134" i="1"/>
  <c r="H134" i="1"/>
  <c r="P133" i="1"/>
  <c r="O133" i="1"/>
  <c r="N133" i="1"/>
  <c r="K133" i="1"/>
  <c r="J133" i="1"/>
  <c r="I133" i="1"/>
  <c r="H133" i="1"/>
  <c r="P132" i="1"/>
  <c r="O132" i="1"/>
  <c r="N132" i="1"/>
  <c r="K132" i="1"/>
  <c r="J132" i="1"/>
  <c r="I132" i="1"/>
  <c r="H132" i="1"/>
  <c r="P131" i="1"/>
  <c r="O131" i="1"/>
  <c r="N131" i="1"/>
  <c r="K131" i="1"/>
  <c r="J131" i="1"/>
  <c r="I131" i="1"/>
  <c r="H131" i="1"/>
  <c r="P130" i="1"/>
  <c r="O130" i="1"/>
  <c r="N130" i="1"/>
  <c r="K130" i="1"/>
  <c r="J130" i="1"/>
  <c r="I130" i="1"/>
  <c r="H130" i="1"/>
  <c r="P129" i="1"/>
  <c r="O129" i="1"/>
  <c r="N129" i="1"/>
  <c r="K129" i="1"/>
  <c r="J129" i="1"/>
  <c r="I129" i="1"/>
  <c r="H129" i="1"/>
  <c r="P128" i="1"/>
  <c r="O128" i="1"/>
  <c r="N128" i="1"/>
  <c r="K128" i="1"/>
  <c r="J128" i="1"/>
  <c r="I128" i="1"/>
  <c r="H128" i="1"/>
  <c r="P127" i="1"/>
  <c r="O127" i="1"/>
  <c r="N127" i="1"/>
  <c r="K127" i="1"/>
  <c r="J127" i="1"/>
  <c r="I127" i="1"/>
  <c r="H127" i="1"/>
  <c r="P126" i="1"/>
  <c r="O126" i="1"/>
  <c r="N126" i="1"/>
  <c r="K126" i="1"/>
  <c r="J126" i="1"/>
  <c r="I126" i="1"/>
  <c r="H126" i="1"/>
  <c r="P125" i="1"/>
  <c r="O125" i="1"/>
  <c r="N125" i="1"/>
  <c r="K125" i="1"/>
  <c r="J125" i="1"/>
  <c r="I125" i="1"/>
  <c r="H125" i="1"/>
  <c r="P124" i="1"/>
  <c r="O124" i="1"/>
  <c r="N124" i="1"/>
  <c r="K124" i="1"/>
  <c r="J124" i="1"/>
  <c r="I124" i="1"/>
  <c r="H124" i="1"/>
  <c r="P123" i="1"/>
  <c r="O123" i="1"/>
  <c r="N123" i="1"/>
  <c r="K123" i="1"/>
  <c r="J123" i="1"/>
  <c r="I123" i="1"/>
  <c r="H123" i="1"/>
  <c r="P122" i="1"/>
  <c r="O122" i="1"/>
  <c r="N122" i="1"/>
  <c r="K122" i="1"/>
  <c r="J122" i="1"/>
  <c r="I122" i="1"/>
  <c r="H122" i="1"/>
  <c r="P121" i="1"/>
  <c r="O121" i="1"/>
  <c r="N121" i="1"/>
  <c r="K121" i="1"/>
  <c r="J121" i="1"/>
  <c r="I121" i="1"/>
  <c r="H121" i="1"/>
  <c r="P120" i="1"/>
  <c r="O120" i="1"/>
  <c r="N120" i="1"/>
  <c r="K120" i="1"/>
  <c r="J120" i="1"/>
  <c r="I120" i="1"/>
  <c r="H120" i="1"/>
  <c r="P119" i="1"/>
  <c r="O119" i="1"/>
  <c r="N119" i="1"/>
  <c r="K119" i="1"/>
  <c r="J119" i="1"/>
  <c r="I119" i="1"/>
  <c r="H119" i="1"/>
  <c r="P118" i="1"/>
  <c r="O118" i="1"/>
  <c r="N118" i="1"/>
  <c r="K118" i="1"/>
  <c r="J118" i="1"/>
  <c r="I118" i="1"/>
  <c r="H118" i="1"/>
  <c r="P117" i="1"/>
  <c r="O117" i="1"/>
  <c r="N117" i="1"/>
  <c r="K117" i="1"/>
  <c r="J117" i="1"/>
  <c r="I117" i="1"/>
  <c r="H117" i="1"/>
  <c r="P116" i="1"/>
  <c r="O116" i="1"/>
  <c r="N116" i="1"/>
  <c r="K116" i="1"/>
  <c r="J116" i="1"/>
  <c r="I116" i="1"/>
  <c r="H116" i="1"/>
  <c r="P115" i="1"/>
  <c r="O115" i="1"/>
  <c r="N115" i="1"/>
  <c r="K115" i="1"/>
  <c r="J115" i="1"/>
  <c r="I115" i="1"/>
  <c r="H115" i="1"/>
  <c r="P114" i="1"/>
  <c r="O114" i="1"/>
  <c r="N114" i="1"/>
  <c r="K114" i="1"/>
  <c r="J114" i="1"/>
  <c r="I114" i="1"/>
  <c r="H114" i="1"/>
  <c r="P113" i="1"/>
  <c r="O113" i="1"/>
  <c r="N113" i="1"/>
  <c r="K113" i="1"/>
  <c r="J113" i="1"/>
  <c r="I113" i="1"/>
  <c r="H113" i="1"/>
  <c r="P112" i="1"/>
  <c r="O112" i="1"/>
  <c r="N112" i="1"/>
  <c r="K112" i="1"/>
  <c r="J112" i="1"/>
  <c r="I112" i="1"/>
  <c r="H112" i="1"/>
  <c r="P111" i="1"/>
  <c r="O111" i="1"/>
  <c r="N111" i="1"/>
  <c r="K111" i="1"/>
  <c r="J111" i="1"/>
  <c r="I111" i="1"/>
  <c r="H111" i="1"/>
  <c r="P110" i="1"/>
  <c r="O110" i="1"/>
  <c r="N110" i="1"/>
  <c r="K110" i="1"/>
  <c r="J110" i="1"/>
  <c r="I110" i="1"/>
  <c r="H110" i="1"/>
  <c r="P109" i="1"/>
  <c r="O109" i="1"/>
  <c r="N109" i="1"/>
  <c r="K109" i="1"/>
  <c r="J109" i="1"/>
  <c r="I109" i="1"/>
  <c r="H109" i="1"/>
  <c r="P108" i="1"/>
  <c r="O108" i="1"/>
  <c r="N108" i="1"/>
  <c r="K108" i="1"/>
  <c r="J108" i="1"/>
  <c r="I108" i="1"/>
  <c r="H108" i="1"/>
  <c r="P107" i="1"/>
  <c r="O107" i="1"/>
  <c r="N107" i="1"/>
  <c r="K107" i="1"/>
  <c r="J107" i="1"/>
  <c r="I107" i="1"/>
  <c r="H107" i="1"/>
  <c r="P106" i="1"/>
  <c r="O106" i="1"/>
  <c r="N106" i="1"/>
  <c r="K106" i="1"/>
  <c r="J106" i="1"/>
  <c r="I106" i="1"/>
  <c r="H106" i="1"/>
  <c r="P105" i="1"/>
  <c r="O105" i="1"/>
  <c r="N105" i="1"/>
  <c r="K105" i="1"/>
  <c r="J105" i="1"/>
  <c r="I105" i="1"/>
  <c r="H105" i="1"/>
  <c r="P104" i="1"/>
  <c r="O104" i="1"/>
  <c r="N104" i="1"/>
  <c r="K104" i="1"/>
  <c r="J104" i="1"/>
  <c r="I104" i="1"/>
  <c r="H104" i="1"/>
  <c r="P103" i="1"/>
  <c r="O103" i="1"/>
  <c r="N103" i="1"/>
  <c r="K103" i="1"/>
  <c r="J103" i="1"/>
  <c r="I103" i="1"/>
  <c r="H103" i="1"/>
  <c r="P102" i="1"/>
  <c r="O102" i="1"/>
  <c r="N102" i="1"/>
  <c r="K102" i="1"/>
  <c r="J102" i="1"/>
  <c r="I102" i="1"/>
  <c r="H102" i="1"/>
  <c r="P101" i="1"/>
  <c r="O101" i="1"/>
  <c r="N101" i="1"/>
  <c r="K101" i="1"/>
  <c r="J101" i="1"/>
  <c r="I101" i="1"/>
  <c r="H101" i="1"/>
  <c r="P100" i="1"/>
  <c r="O100" i="1"/>
  <c r="N100" i="1"/>
  <c r="K100" i="1"/>
  <c r="J100" i="1"/>
  <c r="I100" i="1"/>
  <c r="H100" i="1"/>
  <c r="P99" i="1"/>
  <c r="O99" i="1"/>
  <c r="N99" i="1"/>
  <c r="K99" i="1"/>
  <c r="J99" i="1"/>
  <c r="I99" i="1"/>
  <c r="H99" i="1"/>
  <c r="P98" i="1"/>
  <c r="O98" i="1"/>
  <c r="N98" i="1"/>
  <c r="K98" i="1"/>
  <c r="J98" i="1"/>
  <c r="I98" i="1"/>
  <c r="H98" i="1"/>
  <c r="P97" i="1"/>
  <c r="O97" i="1"/>
  <c r="N97" i="1"/>
  <c r="K97" i="1"/>
  <c r="J97" i="1"/>
  <c r="I97" i="1"/>
  <c r="H97" i="1"/>
  <c r="P96" i="1"/>
  <c r="O96" i="1"/>
  <c r="N96" i="1"/>
  <c r="K96" i="1"/>
  <c r="J96" i="1"/>
  <c r="I96" i="1"/>
  <c r="H96" i="1"/>
  <c r="P95" i="1"/>
  <c r="O95" i="1"/>
  <c r="N95" i="1"/>
  <c r="K95" i="1"/>
  <c r="J95" i="1"/>
  <c r="I95" i="1"/>
  <c r="H95" i="1"/>
  <c r="P94" i="1"/>
  <c r="O94" i="1"/>
  <c r="N94" i="1"/>
  <c r="K94" i="1"/>
  <c r="J94" i="1"/>
  <c r="I94" i="1"/>
  <c r="H94" i="1"/>
  <c r="P93" i="1"/>
  <c r="O93" i="1"/>
  <c r="N93" i="1"/>
  <c r="K93" i="1"/>
  <c r="J93" i="1"/>
  <c r="I93" i="1"/>
  <c r="H93" i="1"/>
  <c r="P92" i="1"/>
  <c r="O92" i="1"/>
  <c r="N92" i="1"/>
  <c r="K92" i="1"/>
  <c r="J92" i="1"/>
  <c r="I92" i="1"/>
  <c r="H92" i="1"/>
  <c r="P91" i="1"/>
  <c r="O91" i="1"/>
  <c r="N91" i="1"/>
  <c r="K91" i="1"/>
  <c r="J91" i="1"/>
  <c r="I91" i="1"/>
  <c r="H91" i="1"/>
  <c r="P90" i="1"/>
  <c r="O90" i="1"/>
  <c r="N90" i="1"/>
  <c r="K90" i="1"/>
  <c r="J90" i="1"/>
  <c r="I90" i="1"/>
  <c r="H90" i="1"/>
  <c r="P89" i="1"/>
  <c r="O89" i="1"/>
  <c r="N89" i="1"/>
  <c r="K89" i="1"/>
  <c r="J89" i="1"/>
  <c r="I89" i="1"/>
  <c r="H89" i="1"/>
  <c r="P88" i="1"/>
  <c r="O88" i="1"/>
  <c r="N88" i="1"/>
  <c r="K88" i="1"/>
  <c r="J88" i="1"/>
  <c r="I88" i="1"/>
  <c r="H88" i="1"/>
  <c r="P87" i="1"/>
  <c r="O87" i="1"/>
  <c r="N87" i="1"/>
  <c r="K87" i="1"/>
  <c r="J87" i="1"/>
  <c r="I87" i="1"/>
  <c r="H87" i="1"/>
  <c r="P86" i="1"/>
  <c r="O86" i="1"/>
  <c r="N86" i="1"/>
  <c r="K86" i="1"/>
  <c r="J86" i="1"/>
  <c r="I86" i="1"/>
  <c r="H86" i="1"/>
  <c r="P85" i="1"/>
  <c r="O85" i="1"/>
  <c r="N85" i="1"/>
  <c r="K85" i="1"/>
  <c r="J85" i="1"/>
  <c r="I85" i="1"/>
  <c r="H85" i="1"/>
  <c r="P84" i="1"/>
  <c r="O84" i="1"/>
  <c r="N84" i="1"/>
  <c r="K84" i="1"/>
  <c r="J84" i="1"/>
  <c r="I84" i="1"/>
  <c r="H84" i="1"/>
  <c r="P83" i="1"/>
  <c r="O83" i="1"/>
  <c r="N83" i="1"/>
  <c r="K83" i="1"/>
  <c r="J83" i="1"/>
  <c r="I83" i="1"/>
  <c r="H83" i="1"/>
  <c r="P82" i="1"/>
  <c r="O82" i="1"/>
  <c r="N82" i="1"/>
  <c r="K82" i="1"/>
  <c r="J82" i="1"/>
  <c r="I82" i="1"/>
  <c r="H82" i="1"/>
  <c r="P81" i="1"/>
  <c r="O81" i="1"/>
  <c r="N81" i="1"/>
  <c r="K81" i="1"/>
  <c r="J81" i="1"/>
  <c r="I81" i="1"/>
  <c r="H81" i="1"/>
  <c r="P80" i="1"/>
  <c r="O80" i="1"/>
  <c r="N80" i="1"/>
  <c r="K80" i="1"/>
  <c r="J80" i="1"/>
  <c r="I80" i="1"/>
  <c r="H80" i="1"/>
  <c r="P79" i="1"/>
  <c r="O79" i="1"/>
  <c r="N79" i="1"/>
  <c r="K79" i="1"/>
  <c r="J79" i="1"/>
  <c r="I79" i="1"/>
  <c r="H79" i="1"/>
  <c r="P78" i="1"/>
  <c r="O78" i="1"/>
  <c r="N78" i="1"/>
  <c r="K78" i="1"/>
  <c r="J78" i="1"/>
  <c r="I78" i="1"/>
  <c r="H78" i="1"/>
  <c r="P77" i="1"/>
  <c r="O77" i="1"/>
  <c r="N77" i="1"/>
  <c r="K77" i="1"/>
  <c r="J77" i="1"/>
  <c r="I77" i="1"/>
  <c r="H77" i="1"/>
  <c r="P76" i="1"/>
  <c r="O76" i="1"/>
  <c r="N76" i="1"/>
  <c r="K76" i="1"/>
  <c r="J76" i="1"/>
  <c r="I76" i="1"/>
  <c r="H76" i="1"/>
  <c r="P75" i="1"/>
  <c r="O75" i="1"/>
  <c r="N75" i="1"/>
  <c r="K75" i="1"/>
  <c r="J75" i="1"/>
  <c r="I75" i="1"/>
  <c r="H75" i="1"/>
  <c r="P74" i="1"/>
  <c r="O74" i="1"/>
  <c r="N74" i="1"/>
  <c r="K74" i="1"/>
  <c r="J74" i="1"/>
  <c r="I74" i="1"/>
  <c r="H74" i="1"/>
  <c r="P73" i="1"/>
  <c r="O73" i="1"/>
  <c r="N73" i="1"/>
  <c r="K73" i="1"/>
  <c r="J73" i="1"/>
  <c r="I73" i="1"/>
  <c r="H73" i="1"/>
  <c r="P72" i="1"/>
  <c r="O72" i="1"/>
  <c r="N72" i="1"/>
  <c r="K72" i="1"/>
  <c r="J72" i="1"/>
  <c r="I72" i="1"/>
  <c r="H72" i="1"/>
  <c r="P71" i="1"/>
  <c r="O71" i="1"/>
  <c r="N71" i="1"/>
  <c r="K71" i="1"/>
  <c r="J71" i="1"/>
  <c r="I71" i="1"/>
  <c r="H71" i="1"/>
  <c r="P70" i="1"/>
  <c r="O70" i="1"/>
  <c r="N70" i="1"/>
  <c r="K70" i="1"/>
  <c r="J70" i="1"/>
  <c r="I70" i="1"/>
  <c r="H70" i="1"/>
  <c r="P69" i="1"/>
  <c r="O69" i="1"/>
  <c r="N69" i="1"/>
  <c r="K69" i="1"/>
  <c r="J69" i="1"/>
  <c r="I69" i="1"/>
  <c r="H69" i="1"/>
  <c r="P68" i="1"/>
  <c r="O68" i="1"/>
  <c r="N68" i="1"/>
  <c r="K68" i="1"/>
  <c r="J68" i="1"/>
  <c r="I68" i="1"/>
  <c r="H68" i="1"/>
  <c r="P67" i="1"/>
  <c r="O67" i="1"/>
  <c r="N67" i="1"/>
  <c r="K67" i="1"/>
  <c r="J67" i="1"/>
  <c r="I67" i="1"/>
  <c r="H67" i="1"/>
  <c r="P66" i="1"/>
  <c r="O66" i="1"/>
  <c r="N66" i="1"/>
  <c r="K66" i="1"/>
  <c r="J66" i="1"/>
  <c r="I66" i="1"/>
  <c r="H66" i="1"/>
  <c r="P65" i="1"/>
  <c r="O65" i="1"/>
  <c r="N65" i="1"/>
  <c r="K65" i="1"/>
  <c r="J65" i="1"/>
  <c r="I65" i="1"/>
  <c r="H65" i="1"/>
  <c r="P64" i="1"/>
  <c r="O64" i="1"/>
  <c r="N64" i="1"/>
  <c r="K64" i="1"/>
  <c r="J64" i="1"/>
  <c r="I64" i="1"/>
  <c r="H64" i="1"/>
  <c r="P63" i="1"/>
  <c r="O63" i="1"/>
  <c r="N63" i="1"/>
  <c r="K63" i="1"/>
  <c r="J63" i="1"/>
  <c r="I63" i="1"/>
  <c r="H63" i="1"/>
  <c r="P62" i="1"/>
  <c r="O62" i="1"/>
  <c r="N62" i="1"/>
  <c r="K62" i="1"/>
  <c r="J62" i="1"/>
  <c r="I62" i="1"/>
  <c r="H62" i="1"/>
  <c r="P61" i="1"/>
  <c r="O61" i="1"/>
  <c r="N61" i="1"/>
  <c r="K61" i="1"/>
  <c r="J61" i="1"/>
  <c r="I61" i="1"/>
  <c r="H61" i="1"/>
  <c r="P60" i="1"/>
  <c r="O60" i="1"/>
  <c r="N60" i="1"/>
  <c r="K60" i="1"/>
  <c r="J60" i="1"/>
  <c r="I60" i="1"/>
  <c r="H60" i="1"/>
  <c r="P59" i="1"/>
  <c r="O59" i="1"/>
  <c r="N59" i="1"/>
  <c r="K59" i="1"/>
  <c r="J59" i="1"/>
  <c r="I59" i="1"/>
  <c r="H59" i="1"/>
  <c r="P58" i="1"/>
  <c r="O58" i="1"/>
  <c r="N58" i="1"/>
  <c r="K58" i="1"/>
  <c r="J58" i="1"/>
  <c r="I58" i="1"/>
  <c r="H58" i="1"/>
  <c r="P57" i="1"/>
  <c r="O57" i="1"/>
  <c r="N57" i="1"/>
  <c r="K57" i="1"/>
  <c r="J57" i="1"/>
  <c r="I57" i="1"/>
  <c r="H57" i="1"/>
  <c r="P56" i="1"/>
  <c r="O56" i="1"/>
  <c r="N56" i="1"/>
  <c r="K56" i="1"/>
  <c r="J56" i="1"/>
  <c r="I56" i="1"/>
  <c r="H56" i="1"/>
  <c r="P55" i="1"/>
  <c r="O55" i="1"/>
  <c r="N55" i="1"/>
  <c r="K55" i="1"/>
  <c r="J55" i="1"/>
  <c r="I55" i="1"/>
  <c r="H55" i="1"/>
  <c r="P54" i="1"/>
  <c r="O54" i="1"/>
  <c r="N54" i="1"/>
  <c r="K54" i="1"/>
  <c r="J54" i="1"/>
  <c r="I54" i="1"/>
  <c r="H54" i="1"/>
  <c r="P53" i="1"/>
  <c r="O53" i="1"/>
  <c r="N53" i="1"/>
  <c r="K53" i="1"/>
  <c r="J53" i="1"/>
  <c r="I53" i="1"/>
  <c r="H53" i="1"/>
  <c r="P52" i="1"/>
  <c r="O52" i="1"/>
  <c r="N52" i="1"/>
  <c r="K52" i="1"/>
  <c r="J52" i="1"/>
  <c r="I52" i="1"/>
  <c r="H52" i="1"/>
  <c r="P51" i="1"/>
  <c r="O51" i="1"/>
  <c r="N51" i="1"/>
  <c r="K51" i="1"/>
  <c r="J51" i="1"/>
  <c r="I51" i="1"/>
  <c r="H51" i="1"/>
  <c r="P50" i="1"/>
  <c r="O50" i="1"/>
  <c r="N50" i="1"/>
  <c r="K50" i="1"/>
  <c r="J50" i="1"/>
  <c r="I50" i="1"/>
  <c r="H50" i="1"/>
  <c r="P49" i="1"/>
  <c r="O49" i="1"/>
  <c r="N49" i="1"/>
  <c r="K49" i="1"/>
  <c r="J49" i="1"/>
  <c r="I49" i="1"/>
  <c r="H49" i="1"/>
  <c r="P48" i="1"/>
  <c r="O48" i="1"/>
  <c r="N48" i="1"/>
  <c r="K48" i="1"/>
  <c r="J48" i="1"/>
  <c r="I48" i="1"/>
  <c r="H48" i="1"/>
  <c r="P47" i="1"/>
  <c r="O47" i="1"/>
  <c r="N47" i="1"/>
  <c r="K47" i="1"/>
  <c r="J47" i="1"/>
  <c r="I47" i="1"/>
  <c r="H47" i="1"/>
  <c r="P46" i="1"/>
  <c r="O46" i="1"/>
  <c r="N46" i="1"/>
  <c r="K46" i="1"/>
  <c r="J46" i="1"/>
  <c r="I46" i="1"/>
  <c r="H46" i="1"/>
  <c r="P45" i="1"/>
  <c r="O45" i="1"/>
  <c r="N45" i="1"/>
  <c r="K45" i="1"/>
  <c r="J45" i="1"/>
  <c r="I45" i="1"/>
  <c r="H45" i="1"/>
  <c r="P44" i="1"/>
  <c r="O44" i="1"/>
  <c r="N44" i="1"/>
  <c r="K44" i="1"/>
  <c r="J44" i="1"/>
  <c r="I44" i="1"/>
  <c r="H44" i="1"/>
  <c r="P43" i="1"/>
  <c r="O43" i="1"/>
  <c r="N43" i="1"/>
  <c r="K43" i="1"/>
  <c r="J43" i="1"/>
  <c r="I43" i="1"/>
  <c r="H43" i="1"/>
  <c r="P42" i="1"/>
  <c r="O42" i="1"/>
  <c r="N42" i="1"/>
  <c r="K42" i="1"/>
  <c r="J42" i="1"/>
  <c r="I42" i="1"/>
  <c r="H42" i="1"/>
  <c r="P41" i="1"/>
  <c r="O41" i="1"/>
  <c r="N41" i="1"/>
  <c r="K41" i="1"/>
  <c r="J41" i="1"/>
  <c r="I41" i="1"/>
  <c r="H41" i="1"/>
  <c r="P40" i="1"/>
  <c r="O40" i="1"/>
  <c r="N40" i="1"/>
  <c r="K40" i="1"/>
  <c r="J40" i="1"/>
  <c r="I40" i="1"/>
  <c r="H40" i="1"/>
  <c r="P39" i="1"/>
  <c r="O39" i="1"/>
  <c r="N39" i="1"/>
  <c r="K39" i="1"/>
  <c r="J39" i="1"/>
  <c r="I39" i="1"/>
  <c r="H39" i="1"/>
  <c r="P38" i="1"/>
  <c r="O38" i="1"/>
  <c r="N38" i="1"/>
  <c r="K38" i="1"/>
  <c r="J38" i="1"/>
  <c r="I38" i="1"/>
  <c r="H38" i="1"/>
  <c r="P37" i="1"/>
  <c r="O37" i="1"/>
  <c r="N37" i="1"/>
  <c r="K37" i="1"/>
  <c r="J37" i="1"/>
  <c r="I37" i="1"/>
  <c r="H37" i="1"/>
  <c r="P36" i="1"/>
  <c r="O36" i="1"/>
  <c r="N36" i="1"/>
  <c r="K36" i="1"/>
  <c r="J36" i="1"/>
  <c r="I36" i="1"/>
  <c r="H36" i="1"/>
  <c r="R35" i="1"/>
  <c r="R36" i="1" s="1"/>
  <c r="R37" i="1" s="1"/>
  <c r="P35" i="1"/>
  <c r="O35" i="1"/>
  <c r="N35" i="1"/>
  <c r="K35" i="1"/>
  <c r="J35" i="1"/>
  <c r="I35" i="1"/>
  <c r="H35" i="1"/>
  <c r="P34" i="1"/>
  <c r="O34" i="1"/>
  <c r="N34" i="1"/>
  <c r="K34" i="1"/>
  <c r="J34" i="1"/>
  <c r="I34" i="1"/>
  <c r="H34" i="1"/>
  <c r="T33" i="1"/>
  <c r="U33" i="1" s="1"/>
  <c r="P33" i="1"/>
  <c r="O33" i="1"/>
  <c r="N33" i="1"/>
  <c r="K33" i="1"/>
  <c r="J33" i="1"/>
  <c r="I33" i="1"/>
  <c r="H33" i="1"/>
  <c r="P32" i="1"/>
  <c r="O32" i="1"/>
  <c r="N32" i="1"/>
  <c r="K32" i="1"/>
  <c r="J32" i="1"/>
  <c r="I32" i="1"/>
  <c r="H32" i="1"/>
  <c r="P31" i="1"/>
  <c r="O31" i="1"/>
  <c r="N31" i="1"/>
  <c r="K31" i="1"/>
  <c r="J31" i="1"/>
  <c r="I31" i="1"/>
  <c r="H31" i="1"/>
  <c r="P30" i="1"/>
  <c r="O30" i="1"/>
  <c r="N30" i="1"/>
  <c r="K30" i="1"/>
  <c r="J30" i="1"/>
  <c r="I30" i="1"/>
  <c r="H30" i="1"/>
  <c r="P29" i="1"/>
  <c r="O29" i="1"/>
  <c r="N29" i="1"/>
  <c r="K29" i="1"/>
  <c r="J29" i="1"/>
  <c r="I29" i="1"/>
  <c r="H29" i="1"/>
  <c r="P28" i="1"/>
  <c r="O28" i="1"/>
  <c r="N28" i="1"/>
  <c r="K28" i="1"/>
  <c r="J28" i="1"/>
  <c r="I28" i="1"/>
  <c r="H28" i="1"/>
  <c r="P27" i="1"/>
  <c r="O27" i="1"/>
  <c r="N27" i="1"/>
  <c r="K27" i="1"/>
  <c r="J27" i="1"/>
  <c r="I27" i="1"/>
  <c r="H27" i="1"/>
  <c r="P26" i="1"/>
  <c r="O26" i="1"/>
  <c r="N26" i="1"/>
  <c r="K26" i="1"/>
  <c r="J26" i="1"/>
  <c r="I26" i="1"/>
  <c r="H26" i="1"/>
  <c r="P25" i="1"/>
  <c r="O25" i="1"/>
  <c r="N25" i="1"/>
  <c r="K25" i="1"/>
  <c r="J25" i="1"/>
  <c r="I25" i="1"/>
  <c r="H25" i="1"/>
  <c r="P24" i="1"/>
  <c r="O24" i="1"/>
  <c r="N24" i="1"/>
  <c r="K24" i="1"/>
  <c r="J24" i="1"/>
  <c r="I24" i="1"/>
  <c r="H24" i="1"/>
  <c r="P23" i="1"/>
  <c r="O23" i="1"/>
  <c r="N23" i="1"/>
  <c r="K23" i="1"/>
  <c r="J23" i="1"/>
  <c r="I23" i="1"/>
  <c r="H23" i="1"/>
  <c r="R22" i="1"/>
  <c r="R23" i="1" s="1"/>
  <c r="R24" i="1" s="1"/>
  <c r="R25" i="1" s="1"/>
  <c r="R26" i="1" s="1"/>
  <c r="R27" i="1" s="1"/>
  <c r="R28" i="1" s="1"/>
  <c r="R29" i="1" s="1"/>
  <c r="R30" i="1" s="1"/>
  <c r="P22" i="1"/>
  <c r="O22" i="1"/>
  <c r="N22" i="1"/>
  <c r="K22" i="1"/>
  <c r="J22" i="1"/>
  <c r="I22" i="1"/>
  <c r="H22" i="1"/>
  <c r="P21" i="1"/>
  <c r="O21" i="1"/>
  <c r="N21" i="1"/>
  <c r="K21" i="1"/>
  <c r="J21" i="1"/>
  <c r="I21" i="1"/>
  <c r="H21" i="1"/>
  <c r="T20" i="1"/>
  <c r="U20" i="1" s="1"/>
  <c r="P20" i="1"/>
  <c r="O20" i="1"/>
  <c r="N20" i="1"/>
  <c r="K20" i="1"/>
  <c r="J20" i="1"/>
  <c r="I20" i="1"/>
  <c r="H20" i="1"/>
  <c r="P19" i="1"/>
  <c r="O19" i="1"/>
  <c r="N19" i="1"/>
  <c r="K19" i="1"/>
  <c r="J19" i="1"/>
  <c r="I19" i="1"/>
  <c r="H19" i="1"/>
  <c r="P18" i="1"/>
  <c r="O18" i="1"/>
  <c r="N18" i="1"/>
  <c r="K18" i="1"/>
  <c r="J18" i="1"/>
  <c r="I18" i="1"/>
  <c r="H18" i="1"/>
  <c r="P17" i="1"/>
  <c r="O17" i="1"/>
  <c r="N17" i="1"/>
  <c r="K17" i="1"/>
  <c r="J17" i="1"/>
  <c r="I17" i="1"/>
  <c r="H17" i="1"/>
  <c r="P16" i="1"/>
  <c r="O16" i="1"/>
  <c r="N16" i="1"/>
  <c r="K16" i="1"/>
  <c r="J16" i="1"/>
  <c r="I16" i="1"/>
  <c r="H16" i="1"/>
  <c r="P15" i="1"/>
  <c r="O15" i="1"/>
  <c r="N15" i="1"/>
  <c r="K15" i="1"/>
  <c r="J15" i="1"/>
  <c r="I15" i="1"/>
  <c r="H15" i="1"/>
  <c r="R14" i="1"/>
  <c r="R15" i="1" s="1"/>
  <c r="R16" i="1" s="1"/>
  <c r="R17" i="1" s="1"/>
  <c r="P14" i="1"/>
  <c r="O14" i="1"/>
  <c r="N14" i="1"/>
  <c r="K14" i="1"/>
  <c r="J14" i="1"/>
  <c r="I14" i="1"/>
  <c r="H14" i="1"/>
  <c r="P13" i="1"/>
  <c r="O13" i="1"/>
  <c r="N13" i="1"/>
  <c r="K13" i="1"/>
  <c r="J13" i="1"/>
  <c r="I13" i="1"/>
  <c r="H13" i="1"/>
  <c r="T12" i="1"/>
  <c r="U12" i="1" s="1"/>
  <c r="V12" i="1" s="1"/>
  <c r="W12" i="1" s="1"/>
  <c r="X12" i="1" s="1"/>
  <c r="Y12" i="1" s="1"/>
  <c r="Z12" i="1" s="1"/>
  <c r="AA12" i="1" s="1"/>
  <c r="P12" i="1"/>
  <c r="O12" i="1"/>
  <c r="N12" i="1"/>
  <c r="K12" i="1"/>
  <c r="J12" i="1"/>
  <c r="I12" i="1"/>
  <c r="H12" i="1"/>
  <c r="P11" i="1"/>
  <c r="O11" i="1"/>
  <c r="N11" i="1"/>
  <c r="K11" i="1"/>
  <c r="J11" i="1"/>
  <c r="I11" i="1"/>
  <c r="H11" i="1"/>
  <c r="P10" i="1"/>
  <c r="O10" i="1"/>
  <c r="N10" i="1"/>
  <c r="K10" i="1"/>
  <c r="J10" i="1"/>
  <c r="I10" i="1"/>
  <c r="H10" i="1"/>
  <c r="P9" i="1"/>
  <c r="O9" i="1"/>
  <c r="N9" i="1"/>
  <c r="K9" i="1"/>
  <c r="J9" i="1"/>
  <c r="I9" i="1"/>
  <c r="H9" i="1"/>
  <c r="P8" i="1"/>
  <c r="O8" i="1"/>
  <c r="N8" i="1"/>
  <c r="K8" i="1"/>
  <c r="J8" i="1"/>
  <c r="I8" i="1"/>
  <c r="H8" i="1"/>
  <c r="P7" i="1"/>
  <c r="O7" i="1"/>
  <c r="N7" i="1"/>
  <c r="K7" i="1"/>
  <c r="J7" i="1"/>
  <c r="I7" i="1"/>
  <c r="H7" i="1"/>
  <c r="P6" i="1"/>
  <c r="O6" i="1"/>
  <c r="N6" i="1"/>
  <c r="K6" i="1"/>
  <c r="J6" i="1"/>
  <c r="I6" i="1"/>
  <c r="H6" i="1"/>
  <c r="P5" i="1"/>
  <c r="O5" i="1"/>
  <c r="N5" i="1"/>
  <c r="K5" i="1"/>
  <c r="J5" i="1"/>
  <c r="I5" i="1"/>
  <c r="H5" i="1"/>
  <c r="P4" i="1"/>
  <c r="O4" i="1"/>
  <c r="N4" i="1"/>
  <c r="K4" i="1"/>
  <c r="J4" i="1"/>
  <c r="I4" i="1"/>
  <c r="H4" i="1"/>
  <c r="P3" i="1"/>
  <c r="O3" i="1"/>
  <c r="N3" i="1"/>
  <c r="K3" i="1"/>
  <c r="J3" i="1"/>
  <c r="I3" i="1"/>
  <c r="H3" i="1"/>
  <c r="AK3" i="1" l="1"/>
  <c r="AJ3" i="1"/>
  <c r="AI3" i="1"/>
  <c r="AH3" i="1"/>
  <c r="AG3" i="1"/>
  <c r="AF3" i="1"/>
  <c r="AE3" i="1"/>
  <c r="AD3" i="1"/>
  <c r="AC3" i="1"/>
  <c r="AK4" i="1"/>
  <c r="AJ4" i="1"/>
  <c r="AI4" i="1"/>
  <c r="AH4" i="1"/>
  <c r="AG4" i="1"/>
  <c r="AF4" i="1"/>
  <c r="AE4" i="1"/>
  <c r="AD4" i="1"/>
  <c r="AC4" i="1"/>
  <c r="AK5" i="1"/>
  <c r="AJ5" i="1"/>
  <c r="AI5" i="1"/>
  <c r="AH5" i="1"/>
  <c r="AG5" i="1"/>
  <c r="AF5" i="1"/>
  <c r="AE5" i="1"/>
  <c r="AD5" i="1"/>
  <c r="AC5" i="1"/>
  <c r="AK6" i="1"/>
  <c r="AJ6" i="1"/>
  <c r="AI6" i="1"/>
  <c r="AH6" i="1"/>
  <c r="AG6" i="1"/>
  <c r="AF6" i="1"/>
  <c r="AE6" i="1"/>
  <c r="AD6" i="1"/>
  <c r="AC6" i="1"/>
  <c r="AK7" i="1"/>
  <c r="AJ7" i="1"/>
  <c r="AI7" i="1"/>
  <c r="AH7" i="1"/>
  <c r="AG7" i="1"/>
  <c r="AF7" i="1"/>
  <c r="AE7" i="1"/>
  <c r="AD7" i="1"/>
  <c r="AC7" i="1"/>
  <c r="AK8" i="1"/>
  <c r="AJ8" i="1"/>
  <c r="AI8" i="1"/>
  <c r="AH8" i="1"/>
  <c r="AG8" i="1"/>
  <c r="AF8" i="1"/>
  <c r="AE8" i="1"/>
  <c r="AD8" i="1"/>
  <c r="AC8" i="1"/>
  <c r="AK9" i="1"/>
  <c r="AJ9" i="1"/>
  <c r="AI9" i="1"/>
  <c r="AH9" i="1"/>
  <c r="AG9" i="1"/>
  <c r="AF9" i="1"/>
  <c r="AE9" i="1"/>
  <c r="AD9" i="1"/>
  <c r="AC9" i="1"/>
  <c r="AK10" i="1"/>
  <c r="AJ10" i="1"/>
  <c r="AI10" i="1"/>
  <c r="AH10" i="1"/>
  <c r="AG10" i="1"/>
  <c r="AF10" i="1"/>
  <c r="AE10" i="1"/>
  <c r="AD10" i="1"/>
  <c r="AC10" i="1"/>
  <c r="AK11" i="1"/>
  <c r="AJ11" i="1"/>
  <c r="AI11" i="1"/>
  <c r="AH11" i="1"/>
  <c r="AG11" i="1"/>
  <c r="AF11" i="1"/>
  <c r="AE11" i="1"/>
  <c r="AD11" i="1"/>
  <c r="AC11" i="1"/>
  <c r="AK12" i="1"/>
  <c r="AJ12" i="1"/>
  <c r="AI12" i="1"/>
  <c r="AH12" i="1"/>
  <c r="AG12" i="1"/>
  <c r="AF12" i="1"/>
  <c r="AE12" i="1"/>
  <c r="AD12" i="1"/>
  <c r="AC12" i="1"/>
  <c r="AK13" i="1"/>
  <c r="AJ13" i="1"/>
  <c r="AI13" i="1"/>
  <c r="AH13" i="1"/>
  <c r="AG13" i="1"/>
  <c r="AF13" i="1"/>
  <c r="AE13" i="1"/>
  <c r="AD13" i="1"/>
  <c r="AC13" i="1"/>
  <c r="AK14" i="1"/>
  <c r="AJ14" i="1"/>
  <c r="AI14" i="1"/>
  <c r="AH14" i="1"/>
  <c r="AG14" i="1"/>
  <c r="AF14" i="1"/>
  <c r="AE14" i="1"/>
  <c r="AD14" i="1"/>
  <c r="AC14" i="1"/>
  <c r="AK15" i="1"/>
  <c r="AJ15" i="1"/>
  <c r="AI15" i="1"/>
  <c r="AH15" i="1"/>
  <c r="AG15" i="1"/>
  <c r="AF15" i="1"/>
  <c r="AE15" i="1"/>
  <c r="AD15" i="1"/>
  <c r="AC15" i="1"/>
  <c r="AK16" i="1"/>
  <c r="AJ16" i="1"/>
  <c r="AI16" i="1"/>
  <c r="AH16" i="1"/>
  <c r="AG16" i="1"/>
  <c r="AF16" i="1"/>
  <c r="AE16" i="1"/>
  <c r="AD16" i="1"/>
  <c r="AC16" i="1"/>
  <c r="AK17" i="1"/>
  <c r="AJ17" i="1"/>
  <c r="AI17" i="1"/>
  <c r="AH17" i="1"/>
  <c r="AG17" i="1"/>
  <c r="AF17" i="1"/>
  <c r="AE17" i="1"/>
  <c r="AD17" i="1"/>
  <c r="AC17" i="1"/>
  <c r="AK18" i="1"/>
  <c r="AJ18" i="1"/>
  <c r="AI18" i="1"/>
  <c r="AH18" i="1"/>
  <c r="AG18" i="1"/>
  <c r="AF18" i="1"/>
  <c r="AE18" i="1"/>
  <c r="AD18" i="1"/>
  <c r="AC18" i="1"/>
  <c r="AK19" i="1"/>
  <c r="AJ19" i="1"/>
  <c r="AI19" i="1"/>
  <c r="AH19" i="1"/>
  <c r="AG19" i="1"/>
  <c r="AF19" i="1"/>
  <c r="AE19" i="1"/>
  <c r="AD19" i="1"/>
  <c r="AC19" i="1"/>
  <c r="AK20" i="1"/>
  <c r="AJ20" i="1"/>
  <c r="AI20" i="1"/>
  <c r="AH20" i="1"/>
  <c r="AG20" i="1"/>
  <c r="AF20" i="1"/>
  <c r="AE20" i="1"/>
  <c r="AD20" i="1"/>
  <c r="AC20" i="1"/>
  <c r="AK21" i="1"/>
  <c r="AJ21" i="1"/>
  <c r="AI21" i="1"/>
  <c r="AH21" i="1"/>
  <c r="AG21" i="1"/>
  <c r="AF21" i="1"/>
  <c r="AE21" i="1"/>
  <c r="AD21" i="1"/>
  <c r="AC21" i="1"/>
  <c r="AK22" i="1"/>
  <c r="AJ22" i="1"/>
  <c r="AI22" i="1"/>
  <c r="AH22" i="1"/>
  <c r="AG22" i="1"/>
  <c r="AF22" i="1"/>
  <c r="AE22" i="1"/>
  <c r="AD22" i="1"/>
  <c r="AC22" i="1"/>
  <c r="AK23" i="1"/>
  <c r="AJ23" i="1"/>
  <c r="AI23" i="1"/>
  <c r="AH23" i="1"/>
  <c r="AG23" i="1"/>
  <c r="AF23" i="1"/>
  <c r="AE23" i="1"/>
  <c r="AD23" i="1"/>
  <c r="AC23" i="1"/>
  <c r="AK24" i="1"/>
  <c r="AJ24" i="1"/>
  <c r="AI24" i="1"/>
  <c r="AH24" i="1"/>
  <c r="AG24" i="1"/>
  <c r="AF24" i="1"/>
  <c r="AE24" i="1"/>
  <c r="AD24" i="1"/>
  <c r="AC24" i="1"/>
  <c r="AK25" i="1"/>
  <c r="AJ25" i="1"/>
  <c r="AI25" i="1"/>
  <c r="AH25" i="1"/>
  <c r="AG25" i="1"/>
  <c r="AF25" i="1"/>
  <c r="AE25" i="1"/>
  <c r="AD25" i="1"/>
  <c r="AC25" i="1"/>
  <c r="AK26" i="1"/>
  <c r="AJ26" i="1"/>
  <c r="AI26" i="1"/>
  <c r="AH26" i="1"/>
  <c r="AG26" i="1"/>
  <c r="AF26" i="1"/>
  <c r="AE26" i="1"/>
  <c r="AD26" i="1"/>
  <c r="AC26" i="1"/>
  <c r="AK27" i="1"/>
  <c r="AJ27" i="1"/>
  <c r="AI27" i="1"/>
  <c r="AH27" i="1"/>
  <c r="AG27" i="1"/>
  <c r="AF27" i="1"/>
  <c r="AE27" i="1"/>
  <c r="AD27" i="1"/>
  <c r="AC27" i="1"/>
  <c r="AK28" i="1"/>
  <c r="AJ28" i="1"/>
  <c r="AI28" i="1"/>
  <c r="AH28" i="1"/>
  <c r="AG28" i="1"/>
  <c r="AF28" i="1"/>
  <c r="AE28" i="1"/>
  <c r="AD28" i="1"/>
  <c r="AC28" i="1"/>
  <c r="AK29" i="1"/>
  <c r="AJ29" i="1"/>
  <c r="AI29" i="1"/>
  <c r="AH29" i="1"/>
  <c r="AG29" i="1"/>
  <c r="AF29" i="1"/>
  <c r="AE29" i="1"/>
  <c r="AD29" i="1"/>
  <c r="AC29" i="1"/>
  <c r="AK30" i="1"/>
  <c r="AJ30" i="1"/>
  <c r="AI30" i="1"/>
  <c r="AH30" i="1"/>
  <c r="AG30" i="1"/>
  <c r="AF30" i="1"/>
  <c r="AE30" i="1"/>
  <c r="AD30" i="1"/>
  <c r="AC30" i="1"/>
  <c r="AK31" i="1"/>
  <c r="AJ31" i="1"/>
  <c r="AI31" i="1"/>
  <c r="AH31" i="1"/>
  <c r="AG31" i="1"/>
  <c r="AF31" i="1"/>
  <c r="AE31" i="1"/>
  <c r="AD31" i="1"/>
  <c r="AC31" i="1"/>
  <c r="AK32" i="1"/>
  <c r="AJ32" i="1"/>
  <c r="AI32" i="1"/>
  <c r="AH32" i="1"/>
  <c r="AG32" i="1"/>
  <c r="AF32" i="1"/>
  <c r="AE32" i="1"/>
  <c r="AD32" i="1"/>
  <c r="AC32" i="1"/>
  <c r="AK33" i="1"/>
  <c r="AJ33" i="1"/>
  <c r="AI33" i="1"/>
  <c r="AH33" i="1"/>
  <c r="AG33" i="1"/>
  <c r="AF33" i="1"/>
  <c r="AE33" i="1"/>
  <c r="AD33" i="1"/>
  <c r="AC33" i="1"/>
  <c r="AK34" i="1"/>
  <c r="AJ34" i="1"/>
  <c r="AI34" i="1"/>
  <c r="AH34" i="1"/>
  <c r="AG34" i="1"/>
  <c r="AF34" i="1"/>
  <c r="AE34" i="1"/>
  <c r="AD34" i="1"/>
  <c r="AC34" i="1"/>
  <c r="AK35" i="1"/>
  <c r="AJ35" i="1"/>
  <c r="AI35" i="1"/>
  <c r="AH35" i="1"/>
  <c r="AG35" i="1"/>
  <c r="AF35" i="1"/>
  <c r="AE35" i="1"/>
  <c r="AD35" i="1"/>
  <c r="AC35" i="1"/>
  <c r="AK36" i="1"/>
  <c r="AJ36" i="1"/>
  <c r="AI36" i="1"/>
  <c r="AH36" i="1"/>
  <c r="AG36" i="1"/>
  <c r="AF36" i="1"/>
  <c r="AE36" i="1"/>
  <c r="AD36" i="1"/>
  <c r="AC36" i="1"/>
  <c r="AK37" i="1"/>
  <c r="AJ37" i="1"/>
  <c r="AI37" i="1"/>
  <c r="AH37" i="1"/>
  <c r="AG37" i="1"/>
  <c r="AF37" i="1"/>
  <c r="AE37" i="1"/>
  <c r="AD37" i="1"/>
  <c r="AC37" i="1"/>
  <c r="AK38" i="1"/>
  <c r="AJ38" i="1"/>
  <c r="AI38" i="1"/>
  <c r="AH38" i="1"/>
  <c r="AG38" i="1"/>
  <c r="AF38" i="1"/>
  <c r="AE38" i="1"/>
  <c r="AD38" i="1"/>
  <c r="AC38" i="1"/>
  <c r="AK39" i="1"/>
  <c r="AJ39" i="1"/>
  <c r="AI39" i="1"/>
  <c r="AH39" i="1"/>
  <c r="AG39" i="1"/>
  <c r="AF39" i="1"/>
  <c r="AE39" i="1"/>
  <c r="AD39" i="1"/>
  <c r="AC39" i="1"/>
  <c r="AK40" i="1"/>
  <c r="AJ40" i="1"/>
  <c r="AI40" i="1"/>
  <c r="AH40" i="1"/>
  <c r="AG40" i="1"/>
  <c r="AF40" i="1"/>
  <c r="AE40" i="1"/>
  <c r="AD40" i="1"/>
  <c r="AC40" i="1"/>
  <c r="AK41" i="1"/>
  <c r="AJ41" i="1"/>
  <c r="AI41" i="1"/>
  <c r="AH41" i="1"/>
  <c r="AG41" i="1"/>
  <c r="AF41" i="1"/>
  <c r="AE41" i="1"/>
  <c r="AD41" i="1"/>
  <c r="AC41" i="1"/>
  <c r="AK42" i="1"/>
  <c r="AJ42" i="1"/>
  <c r="AI42" i="1"/>
  <c r="AH42" i="1"/>
  <c r="AG42" i="1"/>
  <c r="AF42" i="1"/>
  <c r="AE42" i="1"/>
  <c r="AD42" i="1"/>
  <c r="AC42" i="1"/>
  <c r="AK43" i="1"/>
  <c r="AJ43" i="1"/>
  <c r="AI43" i="1"/>
  <c r="AH43" i="1"/>
  <c r="AG43" i="1"/>
  <c r="AF43" i="1"/>
  <c r="AE43" i="1"/>
  <c r="AD43" i="1"/>
  <c r="AC43" i="1"/>
  <c r="AK44" i="1"/>
  <c r="AJ44" i="1"/>
  <c r="AI44" i="1"/>
  <c r="AH44" i="1"/>
  <c r="AG44" i="1"/>
  <c r="AF44" i="1"/>
  <c r="AE44" i="1"/>
  <c r="AD44" i="1"/>
  <c r="AC44" i="1"/>
  <c r="AK45" i="1"/>
  <c r="AJ45" i="1"/>
  <c r="AI45" i="1"/>
  <c r="AH45" i="1"/>
  <c r="AG45" i="1"/>
  <c r="AF45" i="1"/>
  <c r="AE45" i="1"/>
  <c r="AD45" i="1"/>
  <c r="AC45" i="1"/>
  <c r="AK46" i="1"/>
  <c r="AJ46" i="1"/>
  <c r="AI46" i="1"/>
  <c r="AH46" i="1"/>
  <c r="AG46" i="1"/>
  <c r="AF46" i="1"/>
  <c r="AE46" i="1"/>
  <c r="AD46" i="1"/>
  <c r="AC46" i="1"/>
  <c r="AK47" i="1"/>
  <c r="AJ47" i="1"/>
  <c r="AI47" i="1"/>
  <c r="AH47" i="1"/>
  <c r="AG47" i="1"/>
  <c r="AF47" i="1"/>
  <c r="AE47" i="1"/>
  <c r="AD47" i="1"/>
  <c r="AC47" i="1"/>
  <c r="AK48" i="1"/>
  <c r="AJ48" i="1"/>
  <c r="AI48" i="1"/>
  <c r="AH48" i="1"/>
  <c r="AG48" i="1"/>
  <c r="AF48" i="1"/>
  <c r="AE48" i="1"/>
  <c r="AD48" i="1"/>
  <c r="AC48" i="1"/>
  <c r="AK49" i="1"/>
  <c r="AJ49" i="1"/>
  <c r="AI49" i="1"/>
  <c r="AH49" i="1"/>
  <c r="AG49" i="1"/>
  <c r="AF49" i="1"/>
  <c r="AE49" i="1"/>
  <c r="AD49" i="1"/>
  <c r="AC49" i="1"/>
  <c r="AK50" i="1"/>
  <c r="AJ50" i="1"/>
  <c r="AI50" i="1"/>
  <c r="AH50" i="1"/>
  <c r="AG50" i="1"/>
  <c r="AF50" i="1"/>
  <c r="AE50" i="1"/>
  <c r="AD50" i="1"/>
  <c r="AC50" i="1"/>
  <c r="AK51" i="1"/>
  <c r="AJ51" i="1"/>
  <c r="AI51" i="1"/>
  <c r="AH51" i="1"/>
  <c r="AG51" i="1"/>
  <c r="AF51" i="1"/>
  <c r="AE51" i="1"/>
  <c r="AD51" i="1"/>
  <c r="AC51" i="1"/>
  <c r="AK52" i="1"/>
  <c r="AJ52" i="1"/>
  <c r="AI52" i="1"/>
  <c r="AH52" i="1"/>
  <c r="AG52" i="1"/>
  <c r="AF52" i="1"/>
  <c r="AE52" i="1"/>
  <c r="AD52" i="1"/>
  <c r="AC52" i="1"/>
  <c r="AK53" i="1"/>
  <c r="AJ53" i="1"/>
  <c r="AI53" i="1"/>
  <c r="AH53" i="1"/>
  <c r="AG53" i="1"/>
  <c r="AF53" i="1"/>
  <c r="AE53" i="1"/>
  <c r="AD53" i="1"/>
  <c r="AC53" i="1"/>
  <c r="AK54" i="1"/>
  <c r="AJ54" i="1"/>
  <c r="AI54" i="1"/>
  <c r="AH54" i="1"/>
  <c r="AG54" i="1"/>
  <c r="AF54" i="1"/>
  <c r="AE54" i="1"/>
  <c r="AD54" i="1"/>
  <c r="AC54" i="1"/>
  <c r="AK55" i="1"/>
  <c r="AJ55" i="1"/>
  <c r="AI55" i="1"/>
  <c r="AH55" i="1"/>
  <c r="AG55" i="1"/>
  <c r="AF55" i="1"/>
  <c r="AE55" i="1"/>
  <c r="AD55" i="1"/>
  <c r="AC55" i="1"/>
  <c r="AK56" i="1"/>
  <c r="AJ56" i="1"/>
  <c r="AI56" i="1"/>
  <c r="AH56" i="1"/>
  <c r="AG56" i="1"/>
  <c r="AF56" i="1"/>
  <c r="AE56" i="1"/>
  <c r="AD56" i="1"/>
  <c r="AC56" i="1"/>
  <c r="AK57" i="1"/>
  <c r="AJ57" i="1"/>
  <c r="AI57" i="1"/>
  <c r="AH57" i="1"/>
  <c r="AG57" i="1"/>
  <c r="AF57" i="1"/>
  <c r="AE57" i="1"/>
  <c r="AD57" i="1"/>
  <c r="AC57" i="1"/>
  <c r="AK58" i="1"/>
  <c r="AJ58" i="1"/>
  <c r="AI58" i="1"/>
  <c r="AH58" i="1"/>
  <c r="AG58" i="1"/>
  <c r="AF58" i="1"/>
  <c r="AE58" i="1"/>
  <c r="AD58" i="1"/>
  <c r="AC58" i="1"/>
  <c r="AK59" i="1"/>
  <c r="AJ59" i="1"/>
  <c r="AI59" i="1"/>
  <c r="AH59" i="1"/>
  <c r="AG59" i="1"/>
  <c r="AF59" i="1"/>
  <c r="AE59" i="1"/>
  <c r="AD59" i="1"/>
  <c r="AC59" i="1"/>
  <c r="AK60" i="1"/>
  <c r="AJ60" i="1"/>
  <c r="AI60" i="1"/>
  <c r="AH60" i="1"/>
  <c r="AG60" i="1"/>
  <c r="AF60" i="1"/>
  <c r="AE60" i="1"/>
  <c r="AD60" i="1"/>
  <c r="AC60" i="1"/>
  <c r="AK61" i="1"/>
  <c r="AJ61" i="1"/>
  <c r="AI61" i="1"/>
  <c r="AH61" i="1"/>
  <c r="AG61" i="1"/>
  <c r="AF61" i="1"/>
  <c r="AE61" i="1"/>
  <c r="AD61" i="1"/>
  <c r="AC61" i="1"/>
  <c r="AK62" i="1"/>
  <c r="AJ62" i="1"/>
  <c r="AI62" i="1"/>
  <c r="AH62" i="1"/>
  <c r="AG62" i="1"/>
  <c r="AF62" i="1"/>
  <c r="AE62" i="1"/>
  <c r="AD62" i="1"/>
  <c r="AC62" i="1"/>
  <c r="AK63" i="1"/>
  <c r="AJ63" i="1"/>
  <c r="AI63" i="1"/>
  <c r="AH63" i="1"/>
  <c r="AG63" i="1"/>
  <c r="AF63" i="1"/>
  <c r="AE63" i="1"/>
  <c r="AD63" i="1"/>
  <c r="AC63" i="1"/>
  <c r="AK64" i="1"/>
  <c r="AJ64" i="1"/>
  <c r="AI64" i="1"/>
  <c r="AH64" i="1"/>
  <c r="AG64" i="1"/>
  <c r="AF64" i="1"/>
  <c r="AE64" i="1"/>
  <c r="AD64" i="1"/>
  <c r="AC64" i="1"/>
  <c r="AK65" i="1"/>
  <c r="AJ65" i="1"/>
  <c r="AI65" i="1"/>
  <c r="AH65" i="1"/>
  <c r="AG65" i="1"/>
  <c r="AF65" i="1"/>
  <c r="AE65" i="1"/>
  <c r="AD65" i="1"/>
  <c r="AC65" i="1"/>
  <c r="AK66" i="1"/>
  <c r="AJ66" i="1"/>
  <c r="AI66" i="1"/>
  <c r="AH66" i="1"/>
  <c r="AG66" i="1"/>
  <c r="AF66" i="1"/>
  <c r="AE66" i="1"/>
  <c r="AD66" i="1"/>
  <c r="AC66" i="1"/>
  <c r="AK67" i="1"/>
  <c r="AJ67" i="1"/>
  <c r="AI67" i="1"/>
  <c r="AH67" i="1"/>
  <c r="AG67" i="1"/>
  <c r="AF67" i="1"/>
  <c r="AE67" i="1"/>
  <c r="AD67" i="1"/>
  <c r="AC67" i="1"/>
  <c r="AK68" i="1"/>
  <c r="AJ68" i="1"/>
  <c r="AI68" i="1"/>
  <c r="AH68" i="1"/>
  <c r="AG68" i="1"/>
  <c r="AF68" i="1"/>
  <c r="AE68" i="1"/>
  <c r="AD68" i="1"/>
  <c r="AC68" i="1"/>
  <c r="AK69" i="1"/>
  <c r="AJ69" i="1"/>
  <c r="AI69" i="1"/>
  <c r="AH69" i="1"/>
  <c r="AG69" i="1"/>
  <c r="AF69" i="1"/>
  <c r="AE69" i="1"/>
  <c r="AD69" i="1"/>
  <c r="AC69" i="1"/>
  <c r="AK70" i="1"/>
  <c r="AJ70" i="1"/>
  <c r="AI70" i="1"/>
  <c r="AH70" i="1"/>
  <c r="AG70" i="1"/>
  <c r="AF70" i="1"/>
  <c r="AE70" i="1"/>
  <c r="AD70" i="1"/>
  <c r="AC70" i="1"/>
  <c r="AK71" i="1"/>
  <c r="AJ71" i="1"/>
  <c r="AI71" i="1"/>
  <c r="AH71" i="1"/>
  <c r="AG71" i="1"/>
  <c r="AF71" i="1"/>
  <c r="AE71" i="1"/>
  <c r="AD71" i="1"/>
  <c r="AC71" i="1"/>
  <c r="AK72" i="1"/>
  <c r="AJ72" i="1"/>
  <c r="AI72" i="1"/>
  <c r="AH72" i="1"/>
  <c r="AG72" i="1"/>
  <c r="AF72" i="1"/>
  <c r="AE72" i="1"/>
  <c r="AD72" i="1"/>
  <c r="AC72" i="1"/>
  <c r="AK73" i="1"/>
  <c r="AJ73" i="1"/>
  <c r="AI73" i="1"/>
  <c r="AH73" i="1"/>
  <c r="AG73" i="1"/>
  <c r="AF73" i="1"/>
  <c r="AE73" i="1"/>
  <c r="AD73" i="1"/>
  <c r="AC73" i="1"/>
  <c r="AK74" i="1"/>
  <c r="AJ74" i="1"/>
  <c r="AI74" i="1"/>
  <c r="AH74" i="1"/>
  <c r="AG74" i="1"/>
  <c r="AF74" i="1"/>
  <c r="AE74" i="1"/>
  <c r="AD74" i="1"/>
  <c r="AC74" i="1"/>
  <c r="AK75" i="1"/>
  <c r="AJ75" i="1"/>
  <c r="AI75" i="1"/>
  <c r="AH75" i="1"/>
  <c r="AG75" i="1"/>
  <c r="AF75" i="1"/>
  <c r="AE75" i="1"/>
  <c r="AD75" i="1"/>
  <c r="AC75" i="1"/>
  <c r="AK76" i="1"/>
  <c r="AJ76" i="1"/>
  <c r="AI76" i="1"/>
  <c r="AH76" i="1"/>
  <c r="AG76" i="1"/>
  <c r="AF76" i="1"/>
  <c r="AE76" i="1"/>
  <c r="AD76" i="1"/>
  <c r="AC76" i="1"/>
  <c r="AK77" i="1"/>
  <c r="AJ77" i="1"/>
  <c r="AI77" i="1"/>
  <c r="AH77" i="1"/>
  <c r="AG77" i="1"/>
  <c r="AF77" i="1"/>
  <c r="AE77" i="1"/>
  <c r="AD77" i="1"/>
  <c r="AC77" i="1"/>
  <c r="AK78" i="1"/>
  <c r="AJ78" i="1"/>
  <c r="AI78" i="1"/>
  <c r="AH78" i="1"/>
  <c r="AG78" i="1"/>
  <c r="AF78" i="1"/>
  <c r="AE78" i="1"/>
  <c r="AD78" i="1"/>
  <c r="AC78" i="1"/>
  <c r="AK79" i="1"/>
  <c r="AJ79" i="1"/>
  <c r="AI79" i="1"/>
  <c r="AH79" i="1"/>
  <c r="AG79" i="1"/>
  <c r="AF79" i="1"/>
  <c r="AE79" i="1"/>
  <c r="AD79" i="1"/>
  <c r="AC79" i="1"/>
  <c r="AK80" i="1"/>
  <c r="AJ80" i="1"/>
  <c r="AI80" i="1"/>
  <c r="AH80" i="1"/>
  <c r="AG80" i="1"/>
  <c r="AF80" i="1"/>
  <c r="AE80" i="1"/>
  <c r="AD80" i="1"/>
  <c r="AC80" i="1"/>
  <c r="AK81" i="1"/>
  <c r="AJ81" i="1"/>
  <c r="AI81" i="1"/>
  <c r="AH81" i="1"/>
  <c r="AG81" i="1"/>
  <c r="AF81" i="1"/>
  <c r="AE81" i="1"/>
  <c r="AD81" i="1"/>
  <c r="AC81" i="1"/>
  <c r="AK82" i="1"/>
  <c r="AJ82" i="1"/>
  <c r="AI82" i="1"/>
  <c r="AH82" i="1"/>
  <c r="AG82" i="1"/>
  <c r="AF82" i="1"/>
  <c r="AE82" i="1"/>
  <c r="AD82" i="1"/>
  <c r="AC82" i="1"/>
  <c r="AK83" i="1"/>
  <c r="AJ83" i="1"/>
  <c r="AI83" i="1"/>
  <c r="AH83" i="1"/>
  <c r="AG83" i="1"/>
  <c r="AF83" i="1"/>
  <c r="AE83" i="1"/>
  <c r="AD83" i="1"/>
  <c r="AC83" i="1"/>
  <c r="AK84" i="1"/>
  <c r="AJ84" i="1"/>
  <c r="AI84" i="1"/>
  <c r="AH84" i="1"/>
  <c r="AG84" i="1"/>
  <c r="AF84" i="1"/>
  <c r="AE84" i="1"/>
  <c r="AD84" i="1"/>
  <c r="AC84" i="1"/>
  <c r="AK85" i="1"/>
  <c r="AJ85" i="1"/>
  <c r="AI85" i="1"/>
  <c r="AH85" i="1"/>
  <c r="AG85" i="1"/>
  <c r="AF85" i="1"/>
  <c r="AE85" i="1"/>
  <c r="AD85" i="1"/>
  <c r="AC85" i="1"/>
  <c r="AK86" i="1"/>
  <c r="AJ86" i="1"/>
  <c r="AI86" i="1"/>
  <c r="AH86" i="1"/>
  <c r="AG86" i="1"/>
  <c r="AF86" i="1"/>
  <c r="AE86" i="1"/>
  <c r="AD86" i="1"/>
  <c r="AC86" i="1"/>
  <c r="AK87" i="1"/>
  <c r="AJ87" i="1"/>
  <c r="AI87" i="1"/>
  <c r="AH87" i="1"/>
  <c r="AG87" i="1"/>
  <c r="AF87" i="1"/>
  <c r="AE87" i="1"/>
  <c r="AD87" i="1"/>
  <c r="AC87" i="1"/>
  <c r="AK88" i="1"/>
  <c r="AJ88" i="1"/>
  <c r="AI88" i="1"/>
  <c r="AH88" i="1"/>
  <c r="AG88" i="1"/>
  <c r="AF88" i="1"/>
  <c r="AE88" i="1"/>
  <c r="AD88" i="1"/>
  <c r="AC88" i="1"/>
  <c r="AK89" i="1"/>
  <c r="AJ89" i="1"/>
  <c r="AI89" i="1"/>
  <c r="AH89" i="1"/>
  <c r="AG89" i="1"/>
  <c r="AF89" i="1"/>
  <c r="AE89" i="1"/>
  <c r="AD89" i="1"/>
  <c r="AC89" i="1"/>
  <c r="AK90" i="1"/>
  <c r="AJ90" i="1"/>
  <c r="AI90" i="1"/>
  <c r="AH90" i="1"/>
  <c r="AG90" i="1"/>
  <c r="AF90" i="1"/>
  <c r="AE90" i="1"/>
  <c r="AD90" i="1"/>
  <c r="AC90" i="1"/>
  <c r="AK91" i="1"/>
  <c r="AJ91" i="1"/>
  <c r="AI91" i="1"/>
  <c r="AH91" i="1"/>
  <c r="AG91" i="1"/>
  <c r="AF91" i="1"/>
  <c r="AE91" i="1"/>
  <c r="AD91" i="1"/>
  <c r="AC91" i="1"/>
  <c r="AK92" i="1"/>
  <c r="AJ92" i="1"/>
  <c r="AI92" i="1"/>
  <c r="AH92" i="1"/>
  <c r="AG92" i="1"/>
  <c r="AF92" i="1"/>
  <c r="AE92" i="1"/>
  <c r="AD92" i="1"/>
  <c r="AC92" i="1"/>
  <c r="AK93" i="1"/>
  <c r="AJ93" i="1"/>
  <c r="AI93" i="1"/>
  <c r="AH93" i="1"/>
  <c r="AG93" i="1"/>
  <c r="AF93" i="1"/>
  <c r="AE93" i="1"/>
  <c r="AD93" i="1"/>
  <c r="AC93" i="1"/>
  <c r="AK94" i="1"/>
  <c r="AJ94" i="1"/>
  <c r="AI94" i="1"/>
  <c r="AH94" i="1"/>
  <c r="AG94" i="1"/>
  <c r="AF94" i="1"/>
  <c r="AE94" i="1"/>
  <c r="AD94" i="1"/>
  <c r="AC94" i="1"/>
  <c r="AK95" i="1"/>
  <c r="AJ95" i="1"/>
  <c r="AI95" i="1"/>
  <c r="AH95" i="1"/>
  <c r="AG95" i="1"/>
  <c r="AF95" i="1"/>
  <c r="AE95" i="1"/>
  <c r="AD95" i="1"/>
  <c r="AC95" i="1"/>
  <c r="AK96" i="1"/>
  <c r="AJ96" i="1"/>
  <c r="AI96" i="1"/>
  <c r="AH96" i="1"/>
  <c r="AG96" i="1"/>
  <c r="AF96" i="1"/>
  <c r="AE96" i="1"/>
  <c r="AD96" i="1"/>
  <c r="AC96" i="1"/>
  <c r="AK97" i="1"/>
  <c r="AJ97" i="1"/>
  <c r="AI97" i="1"/>
  <c r="AH97" i="1"/>
  <c r="AG97" i="1"/>
  <c r="AF97" i="1"/>
  <c r="AE97" i="1"/>
  <c r="AD97" i="1"/>
  <c r="AC97" i="1"/>
  <c r="AK98" i="1"/>
  <c r="AJ98" i="1"/>
  <c r="AI98" i="1"/>
  <c r="AH98" i="1"/>
  <c r="AG98" i="1"/>
  <c r="AF98" i="1"/>
  <c r="AE98" i="1"/>
  <c r="AD98" i="1"/>
  <c r="AC98" i="1"/>
  <c r="AK99" i="1"/>
  <c r="AJ99" i="1"/>
  <c r="AI99" i="1"/>
  <c r="AH99" i="1"/>
  <c r="AG99" i="1"/>
  <c r="AF99" i="1"/>
  <c r="AE99" i="1"/>
  <c r="AD99" i="1"/>
  <c r="AC99" i="1"/>
  <c r="AK100" i="1"/>
  <c r="AJ100" i="1"/>
  <c r="AI100" i="1"/>
  <c r="AH100" i="1"/>
  <c r="AG100" i="1"/>
  <c r="AF100" i="1"/>
  <c r="AE100" i="1"/>
  <c r="AD100" i="1"/>
  <c r="AC100" i="1"/>
  <c r="AK101" i="1"/>
  <c r="AJ101" i="1"/>
  <c r="AI101" i="1"/>
  <c r="AH101" i="1"/>
  <c r="AG101" i="1"/>
  <c r="AF101" i="1"/>
  <c r="AE101" i="1"/>
  <c r="AD101" i="1"/>
  <c r="AC101" i="1"/>
  <c r="AK102" i="1"/>
  <c r="AJ102" i="1"/>
  <c r="AI102" i="1"/>
  <c r="AH102" i="1"/>
  <c r="AG102" i="1"/>
  <c r="AF102" i="1"/>
  <c r="AE102" i="1"/>
  <c r="AD102" i="1"/>
  <c r="AC102" i="1"/>
  <c r="AK103" i="1"/>
  <c r="AJ103" i="1"/>
  <c r="AI103" i="1"/>
  <c r="AH103" i="1"/>
  <c r="AG103" i="1"/>
  <c r="AF103" i="1"/>
  <c r="AE103" i="1"/>
  <c r="AD103" i="1"/>
  <c r="AC103" i="1"/>
  <c r="AK104" i="1"/>
  <c r="AJ104" i="1"/>
  <c r="AI104" i="1"/>
  <c r="AH104" i="1"/>
  <c r="AG104" i="1"/>
  <c r="AF104" i="1"/>
  <c r="AE104" i="1"/>
  <c r="AD104" i="1"/>
  <c r="AC104" i="1"/>
  <c r="AK105" i="1"/>
  <c r="AJ105" i="1"/>
  <c r="AI105" i="1"/>
  <c r="AH105" i="1"/>
  <c r="AG105" i="1"/>
  <c r="AF105" i="1"/>
  <c r="AE105" i="1"/>
  <c r="AD105" i="1"/>
  <c r="AC105" i="1"/>
  <c r="AK106" i="1"/>
  <c r="AJ106" i="1"/>
  <c r="AI106" i="1"/>
  <c r="AH106" i="1"/>
  <c r="AG106" i="1"/>
  <c r="AF106" i="1"/>
  <c r="AE106" i="1"/>
  <c r="AD106" i="1"/>
  <c r="AC106" i="1"/>
  <c r="AK107" i="1"/>
  <c r="AJ107" i="1"/>
  <c r="AI107" i="1"/>
  <c r="AH107" i="1"/>
  <c r="AG107" i="1"/>
  <c r="AF107" i="1"/>
  <c r="AE107" i="1"/>
  <c r="AD107" i="1"/>
  <c r="AC107" i="1"/>
  <c r="AK108" i="1"/>
  <c r="AJ108" i="1"/>
  <c r="AI108" i="1"/>
  <c r="AH108" i="1"/>
  <c r="AG108" i="1"/>
  <c r="AF108" i="1"/>
  <c r="AE108" i="1"/>
  <c r="AD108" i="1"/>
  <c r="AC108" i="1"/>
  <c r="AK109" i="1"/>
  <c r="AJ109" i="1"/>
  <c r="AI109" i="1"/>
  <c r="AH109" i="1"/>
  <c r="AG109" i="1"/>
  <c r="AF109" i="1"/>
  <c r="AE109" i="1"/>
  <c r="AD109" i="1"/>
  <c r="AC109" i="1"/>
  <c r="AK110" i="1"/>
  <c r="AJ110" i="1"/>
  <c r="AI110" i="1"/>
  <c r="AH110" i="1"/>
  <c r="AG110" i="1"/>
  <c r="AF110" i="1"/>
  <c r="AE110" i="1"/>
  <c r="AD110" i="1"/>
  <c r="AC110" i="1"/>
  <c r="AK111" i="1"/>
  <c r="AJ111" i="1"/>
  <c r="AI111" i="1"/>
  <c r="AH111" i="1"/>
  <c r="AG111" i="1"/>
  <c r="AF111" i="1"/>
  <c r="AE111" i="1"/>
  <c r="AD111" i="1"/>
  <c r="AC111" i="1"/>
  <c r="AK112" i="1"/>
  <c r="AJ112" i="1"/>
  <c r="AI112" i="1"/>
  <c r="AH112" i="1"/>
  <c r="AG112" i="1"/>
  <c r="AF112" i="1"/>
  <c r="AE112" i="1"/>
  <c r="AD112" i="1"/>
  <c r="AC112" i="1"/>
  <c r="AK113" i="1"/>
  <c r="AJ113" i="1"/>
  <c r="AI113" i="1"/>
  <c r="AH113" i="1"/>
  <c r="AG113" i="1"/>
  <c r="AF113" i="1"/>
  <c r="AE113" i="1"/>
  <c r="AD113" i="1"/>
  <c r="AC113" i="1"/>
  <c r="AK114" i="1"/>
  <c r="AJ114" i="1"/>
  <c r="AI114" i="1"/>
  <c r="AH114" i="1"/>
  <c r="AG114" i="1"/>
  <c r="AF114" i="1"/>
  <c r="AE114" i="1"/>
  <c r="AD114" i="1"/>
  <c r="AC114" i="1"/>
  <c r="AK115" i="1"/>
  <c r="AJ115" i="1"/>
  <c r="AI115" i="1"/>
  <c r="AH115" i="1"/>
  <c r="AG115" i="1"/>
  <c r="AF115" i="1"/>
  <c r="AE115" i="1"/>
  <c r="AD115" i="1"/>
  <c r="AC115" i="1"/>
  <c r="AK116" i="1"/>
  <c r="AJ116" i="1"/>
  <c r="AI116" i="1"/>
  <c r="AH116" i="1"/>
  <c r="AG116" i="1"/>
  <c r="AF116" i="1"/>
  <c r="AE116" i="1"/>
  <c r="AD116" i="1"/>
  <c r="AC116" i="1"/>
  <c r="AK117" i="1"/>
  <c r="AJ117" i="1"/>
  <c r="AI117" i="1"/>
  <c r="AH117" i="1"/>
  <c r="AG117" i="1"/>
  <c r="AF117" i="1"/>
  <c r="AE117" i="1"/>
  <c r="AD117" i="1"/>
  <c r="AC117" i="1"/>
  <c r="AK118" i="1"/>
  <c r="AJ118" i="1"/>
  <c r="AI118" i="1"/>
  <c r="AH118" i="1"/>
  <c r="AG118" i="1"/>
  <c r="AF118" i="1"/>
  <c r="AE118" i="1"/>
  <c r="AD118" i="1"/>
  <c r="AC118" i="1"/>
  <c r="AK119" i="1"/>
  <c r="AJ119" i="1"/>
  <c r="AI119" i="1"/>
  <c r="AH119" i="1"/>
  <c r="AG119" i="1"/>
  <c r="AF119" i="1"/>
  <c r="AE119" i="1"/>
  <c r="AD119" i="1"/>
  <c r="AC119" i="1"/>
  <c r="AK120" i="1"/>
  <c r="AJ120" i="1"/>
  <c r="AI120" i="1"/>
  <c r="AH120" i="1"/>
  <c r="AG120" i="1"/>
  <c r="AF120" i="1"/>
  <c r="AE120" i="1"/>
  <c r="AD120" i="1"/>
  <c r="AC120" i="1"/>
  <c r="AK121" i="1"/>
  <c r="AJ121" i="1"/>
  <c r="AI121" i="1"/>
  <c r="AH121" i="1"/>
  <c r="AG121" i="1"/>
  <c r="AF121" i="1"/>
  <c r="AE121" i="1"/>
  <c r="AD121" i="1"/>
  <c r="AC121" i="1"/>
  <c r="AK122" i="1"/>
  <c r="AJ122" i="1"/>
  <c r="AI122" i="1"/>
  <c r="AH122" i="1"/>
  <c r="AG122" i="1"/>
  <c r="AF122" i="1"/>
  <c r="AE122" i="1"/>
  <c r="AD122" i="1"/>
  <c r="AC122" i="1"/>
  <c r="AK123" i="1"/>
  <c r="AJ123" i="1"/>
  <c r="AI123" i="1"/>
  <c r="AH123" i="1"/>
  <c r="AG123" i="1"/>
  <c r="AF123" i="1"/>
  <c r="AE123" i="1"/>
  <c r="AD123" i="1"/>
  <c r="AC123" i="1"/>
  <c r="AK124" i="1"/>
  <c r="AJ124" i="1"/>
  <c r="AI124" i="1"/>
  <c r="AH124" i="1"/>
  <c r="AG124" i="1"/>
  <c r="AF124" i="1"/>
  <c r="AE124" i="1"/>
  <c r="AD124" i="1"/>
  <c r="AC124" i="1"/>
  <c r="AK125" i="1"/>
  <c r="AJ125" i="1"/>
  <c r="AI125" i="1"/>
  <c r="AH125" i="1"/>
  <c r="AG125" i="1"/>
  <c r="AF125" i="1"/>
  <c r="AE125" i="1"/>
  <c r="AD125" i="1"/>
  <c r="AC125" i="1"/>
  <c r="AK126" i="1"/>
  <c r="AJ126" i="1"/>
  <c r="AI126" i="1"/>
  <c r="AH126" i="1"/>
  <c r="AG126" i="1"/>
  <c r="AF126" i="1"/>
  <c r="AE126" i="1"/>
  <c r="AD126" i="1"/>
  <c r="AC126" i="1"/>
  <c r="AK127" i="1"/>
  <c r="AJ127" i="1"/>
  <c r="AI127" i="1"/>
  <c r="AH127" i="1"/>
  <c r="AG127" i="1"/>
  <c r="AF127" i="1"/>
  <c r="AE127" i="1"/>
  <c r="AD127" i="1"/>
  <c r="AC127" i="1"/>
  <c r="AK128" i="1"/>
  <c r="AJ128" i="1"/>
  <c r="AI128" i="1"/>
  <c r="AH128" i="1"/>
  <c r="AG128" i="1"/>
  <c r="AF128" i="1"/>
  <c r="AE128" i="1"/>
  <c r="AD128" i="1"/>
  <c r="AC128" i="1"/>
  <c r="AK129" i="1"/>
  <c r="AJ129" i="1"/>
  <c r="AI129" i="1"/>
  <c r="AH129" i="1"/>
  <c r="AG129" i="1"/>
  <c r="AF129" i="1"/>
  <c r="AE129" i="1"/>
  <c r="AD129" i="1"/>
  <c r="AC129" i="1"/>
  <c r="AK130" i="1"/>
  <c r="AJ130" i="1"/>
  <c r="AI130" i="1"/>
  <c r="AH130" i="1"/>
  <c r="AG130" i="1"/>
  <c r="AF130" i="1"/>
  <c r="AE130" i="1"/>
  <c r="AD130" i="1"/>
  <c r="AC130" i="1"/>
  <c r="AK131" i="1"/>
  <c r="AJ131" i="1"/>
  <c r="AI131" i="1"/>
  <c r="AH131" i="1"/>
  <c r="AG131" i="1"/>
  <c r="AF131" i="1"/>
  <c r="AE131" i="1"/>
  <c r="AD131" i="1"/>
  <c r="AC131" i="1"/>
  <c r="AK132" i="1"/>
  <c r="AJ132" i="1"/>
  <c r="AI132" i="1"/>
  <c r="AH132" i="1"/>
  <c r="AG132" i="1"/>
  <c r="AF132" i="1"/>
  <c r="AE132" i="1"/>
  <c r="AD132" i="1"/>
  <c r="AC132" i="1"/>
  <c r="AK133" i="1"/>
  <c r="AJ133" i="1"/>
  <c r="AI133" i="1"/>
  <c r="AH133" i="1"/>
  <c r="AG133" i="1"/>
  <c r="AF133" i="1"/>
  <c r="AE133" i="1"/>
  <c r="AD133" i="1"/>
  <c r="AC133" i="1"/>
  <c r="AK134" i="1"/>
  <c r="AJ134" i="1"/>
  <c r="AI134" i="1"/>
  <c r="AH134" i="1"/>
  <c r="AG134" i="1"/>
  <c r="AF134" i="1"/>
  <c r="AE134" i="1"/>
  <c r="AD134" i="1"/>
  <c r="AC134" i="1"/>
  <c r="AK135" i="1"/>
  <c r="AJ135" i="1"/>
  <c r="AI135" i="1"/>
  <c r="AH135" i="1"/>
  <c r="AG135" i="1"/>
  <c r="AF135" i="1"/>
  <c r="AE135" i="1"/>
  <c r="AD135" i="1"/>
  <c r="AC135" i="1"/>
  <c r="AK136" i="1"/>
  <c r="AJ136" i="1"/>
  <c r="AI136" i="1"/>
  <c r="AH136" i="1"/>
  <c r="AG136" i="1"/>
  <c r="AF136" i="1"/>
  <c r="AE136" i="1"/>
  <c r="AD136" i="1"/>
  <c r="AC136" i="1"/>
  <c r="AK137" i="1"/>
  <c r="AJ137" i="1"/>
  <c r="AI137" i="1"/>
  <c r="AH137" i="1"/>
  <c r="AG137" i="1"/>
  <c r="AF137" i="1"/>
  <c r="AE137" i="1"/>
  <c r="AD137" i="1"/>
  <c r="AC137" i="1"/>
  <c r="AK138" i="1"/>
  <c r="AJ138" i="1"/>
  <c r="AI138" i="1"/>
  <c r="AH138" i="1"/>
  <c r="AG138" i="1"/>
  <c r="AF138" i="1"/>
  <c r="AE138" i="1"/>
  <c r="AD138" i="1"/>
  <c r="AC138" i="1"/>
  <c r="AK139" i="1"/>
  <c r="AJ139" i="1"/>
  <c r="AI139" i="1"/>
  <c r="AH139" i="1"/>
  <c r="AG139" i="1"/>
  <c r="AF139" i="1"/>
  <c r="AE139" i="1"/>
  <c r="AD139" i="1"/>
  <c r="AC139" i="1"/>
  <c r="AK140" i="1"/>
  <c r="AJ140" i="1"/>
  <c r="AI140" i="1"/>
  <c r="AH140" i="1"/>
  <c r="AG140" i="1"/>
  <c r="AF140" i="1"/>
  <c r="AE140" i="1"/>
  <c r="AD140" i="1"/>
  <c r="AC140" i="1"/>
  <c r="AK141" i="1"/>
  <c r="AJ141" i="1"/>
  <c r="AI141" i="1"/>
  <c r="AH141" i="1"/>
  <c r="AG141" i="1"/>
  <c r="AF141" i="1"/>
  <c r="AE141" i="1"/>
  <c r="AD141" i="1"/>
  <c r="AC141" i="1"/>
  <c r="AK142" i="1"/>
  <c r="AJ142" i="1"/>
  <c r="AI142" i="1"/>
  <c r="AH142" i="1"/>
  <c r="AG142" i="1"/>
  <c r="AF142" i="1"/>
  <c r="AE142" i="1"/>
  <c r="AD142" i="1"/>
  <c r="AC142" i="1"/>
  <c r="AK143" i="1"/>
  <c r="AJ143" i="1"/>
  <c r="AI143" i="1"/>
  <c r="AH143" i="1"/>
  <c r="AG143" i="1"/>
  <c r="AF143" i="1"/>
  <c r="AE143" i="1"/>
  <c r="AD143" i="1"/>
  <c r="AC143" i="1"/>
  <c r="AK144" i="1"/>
  <c r="AJ144" i="1"/>
  <c r="AI144" i="1"/>
  <c r="AH144" i="1"/>
  <c r="AG144" i="1"/>
  <c r="AF144" i="1"/>
  <c r="AE144" i="1"/>
  <c r="AD144" i="1"/>
  <c r="AC144" i="1"/>
  <c r="AK145" i="1"/>
  <c r="AJ145" i="1"/>
  <c r="AI145" i="1"/>
  <c r="AH145" i="1"/>
  <c r="AG145" i="1"/>
  <c r="AF145" i="1"/>
  <c r="AE145" i="1"/>
  <c r="AD145" i="1"/>
  <c r="AC145" i="1"/>
  <c r="AK146" i="1"/>
  <c r="AJ146" i="1"/>
  <c r="AI146" i="1"/>
  <c r="AH146" i="1"/>
  <c r="AG146" i="1"/>
  <c r="AF146" i="1"/>
  <c r="AE146" i="1"/>
  <c r="AD146" i="1"/>
  <c r="AC146" i="1"/>
  <c r="AK147" i="1"/>
  <c r="AJ147" i="1"/>
  <c r="AI147" i="1"/>
  <c r="AH147" i="1"/>
  <c r="AG147" i="1"/>
  <c r="AF147" i="1"/>
  <c r="AE147" i="1"/>
  <c r="AD147" i="1"/>
  <c r="AC147" i="1"/>
  <c r="AK148" i="1"/>
  <c r="AJ148" i="1"/>
  <c r="AI148" i="1"/>
  <c r="AH148" i="1"/>
  <c r="AG148" i="1"/>
  <c r="AF148" i="1"/>
  <c r="AE148" i="1"/>
  <c r="AD148" i="1"/>
  <c r="AC148" i="1"/>
  <c r="AK149" i="1"/>
  <c r="AJ149" i="1"/>
  <c r="AI149" i="1"/>
  <c r="AH149" i="1"/>
  <c r="AG149" i="1"/>
  <c r="AF149" i="1"/>
  <c r="AE149" i="1"/>
  <c r="AD149" i="1"/>
  <c r="AC149" i="1"/>
  <c r="AK150" i="1"/>
  <c r="AJ150" i="1"/>
  <c r="AI150" i="1"/>
  <c r="AH150" i="1"/>
  <c r="AG150" i="1"/>
  <c r="AF150" i="1"/>
  <c r="AE150" i="1"/>
  <c r="AD150" i="1"/>
  <c r="AC150" i="1"/>
  <c r="AK151" i="1"/>
  <c r="AJ151" i="1"/>
  <c r="AI151" i="1"/>
  <c r="AH151" i="1"/>
  <c r="AG151" i="1"/>
  <c r="AF151" i="1"/>
  <c r="AE151" i="1"/>
  <c r="AD151" i="1"/>
  <c r="AC151" i="1"/>
  <c r="AK152" i="1"/>
  <c r="AJ152" i="1"/>
  <c r="AI152" i="1"/>
  <c r="AH152" i="1"/>
  <c r="AG152" i="1"/>
  <c r="AF152" i="1"/>
  <c r="AE152" i="1"/>
  <c r="AD152" i="1"/>
  <c r="AC152" i="1"/>
  <c r="J8" i="2"/>
  <c r="J9" i="2" s="1"/>
  <c r="J14" i="2" s="1"/>
  <c r="J15" i="2" s="1"/>
  <c r="J16" i="2" s="1"/>
  <c r="J17" i="2" s="1"/>
  <c r="J18" i="2" s="1"/>
  <c r="M7" i="2"/>
  <c r="N7" i="2" s="1"/>
  <c r="O7" i="2" s="1"/>
  <c r="K8" i="2"/>
  <c r="K9" i="2" s="1"/>
  <c r="K14" i="2" s="1"/>
  <c r="K15" i="2" s="1"/>
  <c r="K16" i="2" s="1"/>
  <c r="K17" i="2" s="1"/>
  <c r="K18" i="2" s="1"/>
  <c r="I8" i="2"/>
  <c r="I9" i="2" s="1"/>
  <c r="I14" i="2" s="1"/>
  <c r="I15" i="2" s="1"/>
  <c r="I16" i="2" s="1"/>
  <c r="I17" i="2" s="1"/>
  <c r="I18" i="2" s="1"/>
  <c r="H8" i="2"/>
  <c r="S7" i="3"/>
  <c r="L7" i="3"/>
  <c r="L8" i="3" s="1"/>
  <c r="L9" i="3" s="1"/>
  <c r="L10" i="3" s="1"/>
  <c r="L15" i="3" s="1"/>
  <c r="L16" i="3" s="1"/>
  <c r="L17" i="3" s="1"/>
  <c r="L18" i="3" s="1"/>
  <c r="L19" i="3" s="1"/>
  <c r="L20" i="3" s="1"/>
  <c r="L21" i="3" s="1"/>
  <c r="L22" i="3" s="1"/>
  <c r="K7" i="3"/>
  <c r="K8" i="3" s="1"/>
  <c r="K9" i="3" s="1"/>
  <c r="K10" i="3" s="1"/>
  <c r="K15" i="3" s="1"/>
  <c r="K16" i="3" s="1"/>
  <c r="K17" i="3" s="1"/>
  <c r="K18" i="3" s="1"/>
  <c r="K19" i="3" s="1"/>
  <c r="K20" i="3" s="1"/>
  <c r="K21" i="3" s="1"/>
  <c r="K22" i="3" s="1"/>
  <c r="J7" i="3"/>
  <c r="J8" i="3" s="1"/>
  <c r="J9" i="3" s="1"/>
  <c r="J10" i="3" s="1"/>
  <c r="J15" i="3" s="1"/>
  <c r="J16" i="3" s="1"/>
  <c r="J17" i="3" s="1"/>
  <c r="J18" i="3" s="1"/>
  <c r="J19" i="3" s="1"/>
  <c r="J20" i="3" s="1"/>
  <c r="J21" i="3" s="1"/>
  <c r="J22" i="3" s="1"/>
  <c r="T7" i="3"/>
  <c r="O7" i="3"/>
  <c r="O8" i="3" s="1"/>
  <c r="O9" i="3" s="1"/>
  <c r="O10" i="3" s="1"/>
  <c r="O15" i="3" s="1"/>
  <c r="O16" i="3" s="1"/>
  <c r="O17" i="3" s="1"/>
  <c r="O18" i="3" s="1"/>
  <c r="O19" i="3" s="1"/>
  <c r="O20" i="3" s="1"/>
  <c r="O21" i="3" s="1"/>
  <c r="O22" i="3" s="1"/>
  <c r="N7" i="3"/>
  <c r="N8" i="3" s="1"/>
  <c r="N9" i="3" s="1"/>
  <c r="N10" i="3" s="1"/>
  <c r="N15" i="3" s="1"/>
  <c r="N16" i="3" s="1"/>
  <c r="N17" i="3" s="1"/>
  <c r="N18" i="3" s="1"/>
  <c r="N19" i="3" s="1"/>
  <c r="N20" i="3" s="1"/>
  <c r="N21" i="3" s="1"/>
  <c r="N22" i="3" s="1"/>
  <c r="M7" i="3"/>
  <c r="M8" i="3" s="1"/>
  <c r="M9" i="3" s="1"/>
  <c r="M10" i="3" s="1"/>
  <c r="M15" i="3" s="1"/>
  <c r="M16" i="3" s="1"/>
  <c r="M17" i="3" s="1"/>
  <c r="M18" i="3" s="1"/>
  <c r="M19" i="3" s="1"/>
  <c r="M20" i="3" s="1"/>
  <c r="M21" i="3" s="1"/>
  <c r="M22" i="3" s="1"/>
  <c r="U7" i="3"/>
  <c r="R7" i="3"/>
  <c r="R8" i="3" s="1"/>
  <c r="R9" i="3" s="1"/>
  <c r="R10" i="3" s="1"/>
  <c r="R15" i="3" s="1"/>
  <c r="R16" i="3" s="1"/>
  <c r="R17" i="3" s="1"/>
  <c r="R18" i="3" s="1"/>
  <c r="R19" i="3" s="1"/>
  <c r="R20" i="3" s="1"/>
  <c r="R21" i="3" s="1"/>
  <c r="R22" i="3" s="1"/>
  <c r="Q7" i="3"/>
  <c r="Q8" i="3" s="1"/>
  <c r="Q9" i="3" s="1"/>
  <c r="Q10" i="3" s="1"/>
  <c r="Q15" i="3" s="1"/>
  <c r="Q16" i="3" s="1"/>
  <c r="Q17" i="3" s="1"/>
  <c r="Q18" i="3" s="1"/>
  <c r="Q19" i="3" s="1"/>
  <c r="Q20" i="3" s="1"/>
  <c r="Q21" i="3" s="1"/>
  <c r="Q22" i="3" s="1"/>
  <c r="P7" i="3"/>
  <c r="P8" i="3" s="1"/>
  <c r="P9" i="3" s="1"/>
  <c r="P10" i="3" s="1"/>
  <c r="P15" i="3" s="1"/>
  <c r="P16" i="3" s="1"/>
  <c r="P17" i="3" s="1"/>
  <c r="P18" i="3" s="1"/>
  <c r="P19" i="3" s="1"/>
  <c r="P20" i="3" s="1"/>
  <c r="P21" i="3" s="1"/>
  <c r="P22" i="3" s="1"/>
  <c r="AR3" i="4"/>
  <c r="AR8" i="4" s="1"/>
  <c r="AR13" i="4" s="1"/>
  <c r="AR18" i="4" s="1"/>
  <c r="AR23" i="4" s="1"/>
  <c r="AR28" i="4" s="1"/>
  <c r="AR33" i="4" s="1"/>
  <c r="AR38" i="4" s="1"/>
  <c r="AR43" i="4" s="1"/>
  <c r="AR48" i="4" s="1"/>
  <c r="AR53" i="4" s="1"/>
  <c r="AR58" i="4" s="1"/>
  <c r="AR63" i="4" s="1"/>
  <c r="AR68" i="4" s="1"/>
  <c r="AR73" i="4" s="1"/>
  <c r="E8" i="6"/>
  <c r="G3" i="6"/>
  <c r="F3" i="6"/>
  <c r="G4" i="6"/>
  <c r="F4" i="6"/>
  <c r="G5" i="6"/>
  <c r="F5" i="6"/>
  <c r="G6" i="6"/>
  <c r="F6" i="6"/>
  <c r="G7" i="6"/>
  <c r="F7" i="6"/>
  <c r="P12" i="6"/>
  <c r="Q12" i="6" s="1"/>
  <c r="O12" i="6"/>
  <c r="N12" i="6"/>
  <c r="B14" i="6"/>
  <c r="H13" i="6"/>
  <c r="M13" i="6" s="1"/>
  <c r="G13" i="6"/>
  <c r="L13" i="6" s="1"/>
  <c r="F13" i="6"/>
  <c r="K13" i="6" s="1"/>
  <c r="E13" i="6"/>
  <c r="J13" i="6" s="1"/>
  <c r="D13" i="6"/>
  <c r="I13" i="6" s="1"/>
  <c r="L3" i="7"/>
  <c r="I65" i="8"/>
  <c r="I64" i="8"/>
  <c r="I63" i="8"/>
  <c r="I62" i="8"/>
  <c r="I61" i="8"/>
  <c r="J60" i="8"/>
  <c r="G66" i="9"/>
  <c r="G65" i="9"/>
  <c r="G64" i="9"/>
  <c r="G63" i="9"/>
  <c r="G62" i="9"/>
  <c r="G61" i="9"/>
  <c r="G60" i="9"/>
  <c r="G3" i="9"/>
  <c r="H2" i="9"/>
  <c r="A5" i="9"/>
  <c r="H4" i="9"/>
  <c r="G4" i="9"/>
  <c r="F4" i="9"/>
  <c r="R14" i="10"/>
  <c r="E15" i="10" s="1"/>
  <c r="Q14" i="10"/>
  <c r="D15" i="10" s="1"/>
  <c r="P14" i="10"/>
  <c r="N4182" i="12"/>
  <c r="N4181" i="12"/>
  <c r="N4180" i="12"/>
  <c r="AA4" i="12" a="1"/>
  <c r="O4182" i="12"/>
  <c r="O4181" i="12"/>
  <c r="O4180" i="12"/>
  <c r="P4182" i="12"/>
  <c r="P4181" i="12"/>
  <c r="P4180" i="12"/>
  <c r="Q4182" i="12"/>
  <c r="Q4181" i="12"/>
  <c r="Q4180" i="12"/>
  <c r="R4182" i="12"/>
  <c r="R4181" i="12"/>
  <c r="R4180" i="12"/>
  <c r="S4182" i="12"/>
  <c r="S4181" i="12"/>
  <c r="S4180" i="12"/>
  <c r="T4182" i="12"/>
  <c r="T4181" i="12"/>
  <c r="T4180" i="12"/>
  <c r="U4182" i="12"/>
  <c r="U4181" i="12"/>
  <c r="U4180" i="12"/>
  <c r="A4" i="13"/>
  <c r="B3" i="13"/>
  <c r="A5" i="13" l="1"/>
  <c r="B4" i="13"/>
  <c r="AA12" i="12"/>
  <c r="AA11" i="12"/>
  <c r="AA10" i="12"/>
  <c r="AA9" i="12"/>
  <c r="AA8" i="12"/>
  <c r="AA7" i="12"/>
  <c r="AA6" i="12"/>
  <c r="AA5" i="12"/>
  <c r="AA4" i="12"/>
  <c r="O15" i="10"/>
  <c r="N15" i="10"/>
  <c r="M15" i="10"/>
  <c r="L15" i="10"/>
  <c r="K15" i="10"/>
  <c r="J15" i="10"/>
  <c r="I15" i="10"/>
  <c r="H15" i="10"/>
  <c r="G15" i="10"/>
  <c r="F15" i="10"/>
  <c r="A6" i="9"/>
  <c r="H5" i="9"/>
  <c r="G5" i="9"/>
  <c r="F5" i="9"/>
  <c r="H66" i="9"/>
  <c r="H65" i="9"/>
  <c r="H64" i="9"/>
  <c r="H63" i="9"/>
  <c r="H62" i="9"/>
  <c r="H61" i="9"/>
  <c r="H60" i="9"/>
  <c r="H3" i="9"/>
  <c r="I2" i="9"/>
  <c r="J65" i="8"/>
  <c r="J64" i="8"/>
  <c r="J63" i="8"/>
  <c r="J62" i="8"/>
  <c r="J61" i="8"/>
  <c r="K60" i="8"/>
  <c r="P13" i="6"/>
  <c r="Q13" i="6" s="1"/>
  <c r="O13" i="6"/>
  <c r="N13" i="6"/>
  <c r="B15" i="6"/>
  <c r="H14" i="6"/>
  <c r="M14" i="6" s="1"/>
  <c r="G14" i="6"/>
  <c r="L14" i="6" s="1"/>
  <c r="F14" i="6"/>
  <c r="K14" i="6" s="1"/>
  <c r="E14" i="6"/>
  <c r="J14" i="6" s="1"/>
  <c r="D14" i="6"/>
  <c r="I14" i="6" s="1"/>
  <c r="F8" i="6"/>
  <c r="G8" i="6"/>
  <c r="G9" i="6" s="1"/>
  <c r="U8" i="3"/>
  <c r="Y7" i="3"/>
  <c r="AB7" i="3" s="1"/>
  <c r="T8" i="3"/>
  <c r="X7" i="3"/>
  <c r="AA7" i="3" s="1"/>
  <c r="S8" i="3"/>
  <c r="W7" i="3"/>
  <c r="Z7" i="3" s="1"/>
  <c r="AC7" i="3" s="1"/>
  <c r="H9" i="2"/>
  <c r="M8" i="2"/>
  <c r="N8" i="2" s="1"/>
  <c r="O8" i="2" s="1"/>
  <c r="AP152" i="1"/>
  <c r="AO152" i="1"/>
  <c r="AN152" i="1"/>
  <c r="AP151" i="1"/>
  <c r="AO151" i="1"/>
  <c r="AN151" i="1"/>
  <c r="AP150" i="1"/>
  <c r="AO150" i="1"/>
  <c r="AN150" i="1"/>
  <c r="AP149" i="1"/>
  <c r="AO149" i="1"/>
  <c r="AN149" i="1"/>
  <c r="AP148" i="1"/>
  <c r="AO148" i="1"/>
  <c r="AN148" i="1"/>
  <c r="AP147" i="1"/>
  <c r="AO147" i="1"/>
  <c r="AN147" i="1"/>
  <c r="AP146" i="1"/>
  <c r="AO146" i="1"/>
  <c r="AN146" i="1"/>
  <c r="AP145" i="1"/>
  <c r="AO145" i="1"/>
  <c r="AN145" i="1"/>
  <c r="AP144" i="1"/>
  <c r="AO144" i="1"/>
  <c r="AN144" i="1"/>
  <c r="AP143" i="1"/>
  <c r="AO143" i="1"/>
  <c r="AN143" i="1"/>
  <c r="AP142" i="1"/>
  <c r="AO142" i="1"/>
  <c r="AN142" i="1"/>
  <c r="AP141" i="1"/>
  <c r="AO141" i="1"/>
  <c r="AN141" i="1"/>
  <c r="AP140" i="1"/>
  <c r="AO140" i="1"/>
  <c r="AN140" i="1"/>
  <c r="AP139" i="1"/>
  <c r="AO139" i="1"/>
  <c r="AN139" i="1"/>
  <c r="AP138" i="1"/>
  <c r="AO138" i="1"/>
  <c r="AN138" i="1"/>
  <c r="AP137" i="1"/>
  <c r="AO137" i="1"/>
  <c r="AN137" i="1"/>
  <c r="AP136" i="1"/>
  <c r="AO136" i="1"/>
  <c r="AN136" i="1"/>
  <c r="AP135" i="1"/>
  <c r="AO135" i="1"/>
  <c r="AN135" i="1"/>
  <c r="AP134" i="1"/>
  <c r="AO134" i="1"/>
  <c r="AN134" i="1"/>
  <c r="AP133" i="1"/>
  <c r="AO133" i="1"/>
  <c r="AN133" i="1"/>
  <c r="AP132" i="1"/>
  <c r="AO132" i="1"/>
  <c r="AN132" i="1"/>
  <c r="AP131" i="1"/>
  <c r="AO131" i="1"/>
  <c r="AN131" i="1"/>
  <c r="AP130" i="1"/>
  <c r="AO130" i="1"/>
  <c r="AN130" i="1"/>
  <c r="AP129" i="1"/>
  <c r="AO129" i="1"/>
  <c r="AN129" i="1"/>
  <c r="AP128" i="1"/>
  <c r="AO128" i="1"/>
  <c r="AN128" i="1"/>
  <c r="AP127" i="1"/>
  <c r="AO127" i="1"/>
  <c r="AN127" i="1"/>
  <c r="AP126" i="1"/>
  <c r="AO126" i="1"/>
  <c r="AN126" i="1"/>
  <c r="AP125" i="1"/>
  <c r="AO125" i="1"/>
  <c r="AN125" i="1"/>
  <c r="AP124" i="1"/>
  <c r="AO124" i="1"/>
  <c r="AN124" i="1"/>
  <c r="AP123" i="1"/>
  <c r="AO123" i="1"/>
  <c r="AN123" i="1"/>
  <c r="AP122" i="1"/>
  <c r="AO122" i="1"/>
  <c r="AN122" i="1"/>
  <c r="AP121" i="1"/>
  <c r="AO121" i="1"/>
  <c r="AN121" i="1"/>
  <c r="AP120" i="1"/>
  <c r="AO120" i="1"/>
  <c r="AN120" i="1"/>
  <c r="AP119" i="1"/>
  <c r="AO119" i="1"/>
  <c r="AN119" i="1"/>
  <c r="AP118" i="1"/>
  <c r="AO118" i="1"/>
  <c r="AN118" i="1"/>
  <c r="AP117" i="1"/>
  <c r="AO117" i="1"/>
  <c r="AN117" i="1"/>
  <c r="AP116" i="1"/>
  <c r="AO116" i="1"/>
  <c r="AN116" i="1"/>
  <c r="AP115" i="1"/>
  <c r="AO115" i="1"/>
  <c r="AN115" i="1"/>
  <c r="AP114" i="1"/>
  <c r="AO114" i="1"/>
  <c r="AN114" i="1"/>
  <c r="AP113" i="1"/>
  <c r="AO113" i="1"/>
  <c r="AN113" i="1"/>
  <c r="AP112" i="1"/>
  <c r="AO112" i="1"/>
  <c r="AN112" i="1"/>
  <c r="AP111" i="1"/>
  <c r="AO111" i="1"/>
  <c r="AN111" i="1"/>
  <c r="AP110" i="1"/>
  <c r="AO110" i="1"/>
  <c r="AN110" i="1"/>
  <c r="AP109" i="1"/>
  <c r="AO109" i="1"/>
  <c r="AN109" i="1"/>
  <c r="AP108" i="1"/>
  <c r="AO108" i="1"/>
  <c r="AN108" i="1"/>
  <c r="AP107" i="1"/>
  <c r="AO107" i="1"/>
  <c r="AN107" i="1"/>
  <c r="AP106" i="1"/>
  <c r="AO106" i="1"/>
  <c r="AN106" i="1"/>
  <c r="AP105" i="1"/>
  <c r="AO105" i="1"/>
  <c r="AN105" i="1"/>
  <c r="AP104" i="1"/>
  <c r="AO104" i="1"/>
  <c r="AN104" i="1"/>
  <c r="AP103" i="1"/>
  <c r="AO103" i="1"/>
  <c r="AN103" i="1"/>
  <c r="AP102" i="1"/>
  <c r="AO102" i="1"/>
  <c r="AN102" i="1"/>
  <c r="AP101" i="1"/>
  <c r="AO101" i="1"/>
  <c r="AN101" i="1"/>
  <c r="AP100" i="1"/>
  <c r="AO100" i="1"/>
  <c r="AN100" i="1"/>
  <c r="AP99" i="1"/>
  <c r="AO99" i="1"/>
  <c r="AN99" i="1"/>
  <c r="AP98" i="1"/>
  <c r="AO98" i="1"/>
  <c r="AN98" i="1"/>
  <c r="AP97" i="1"/>
  <c r="AO97" i="1"/>
  <c r="AN97" i="1"/>
  <c r="AP96" i="1"/>
  <c r="AO96" i="1"/>
  <c r="AN96" i="1"/>
  <c r="AP95" i="1"/>
  <c r="AO95" i="1"/>
  <c r="AN95" i="1"/>
  <c r="AP94" i="1"/>
  <c r="AO94" i="1"/>
  <c r="AN94" i="1"/>
  <c r="AP93" i="1"/>
  <c r="AO93" i="1"/>
  <c r="AN93" i="1"/>
  <c r="AP92" i="1"/>
  <c r="AO92" i="1"/>
  <c r="AN92" i="1"/>
  <c r="AP91" i="1"/>
  <c r="AO91" i="1"/>
  <c r="AN91" i="1"/>
  <c r="AP90" i="1"/>
  <c r="AO90" i="1"/>
  <c r="AN90" i="1"/>
  <c r="AP89" i="1"/>
  <c r="AO89" i="1"/>
  <c r="AN89" i="1"/>
  <c r="AP88" i="1"/>
  <c r="AO88" i="1"/>
  <c r="AN88" i="1"/>
  <c r="AP87" i="1"/>
  <c r="AO87" i="1"/>
  <c r="AN87" i="1"/>
  <c r="AP86" i="1"/>
  <c r="AO86" i="1"/>
  <c r="AN86" i="1"/>
  <c r="AP85" i="1"/>
  <c r="AO85" i="1"/>
  <c r="AN85" i="1"/>
  <c r="AP84" i="1"/>
  <c r="AO84" i="1"/>
  <c r="AN84" i="1"/>
  <c r="AP83" i="1"/>
  <c r="AO83" i="1"/>
  <c r="AN83" i="1"/>
  <c r="AP82" i="1"/>
  <c r="AO82" i="1"/>
  <c r="AN82" i="1"/>
  <c r="AP81" i="1"/>
  <c r="AO81" i="1"/>
  <c r="AN81" i="1"/>
  <c r="AP80" i="1"/>
  <c r="AO80" i="1"/>
  <c r="AN80" i="1"/>
  <c r="AP79" i="1"/>
  <c r="AO79" i="1"/>
  <c r="AN79" i="1"/>
  <c r="AP78" i="1"/>
  <c r="AO78" i="1"/>
  <c r="AN78" i="1"/>
  <c r="AP77" i="1"/>
  <c r="AO77" i="1"/>
  <c r="AN77" i="1"/>
  <c r="AP76" i="1"/>
  <c r="AO76" i="1"/>
  <c r="AN76" i="1"/>
  <c r="AP75" i="1"/>
  <c r="AO75" i="1"/>
  <c r="AN75" i="1"/>
  <c r="AP74" i="1"/>
  <c r="AO74" i="1"/>
  <c r="AN74" i="1"/>
  <c r="AP73" i="1"/>
  <c r="AO73" i="1"/>
  <c r="AN73" i="1"/>
  <c r="AP72" i="1"/>
  <c r="AO72" i="1"/>
  <c r="AN72" i="1"/>
  <c r="AP71" i="1"/>
  <c r="AO71" i="1"/>
  <c r="AN71" i="1"/>
  <c r="AP70" i="1"/>
  <c r="AO70" i="1"/>
  <c r="AN70" i="1"/>
  <c r="AP69" i="1"/>
  <c r="AO69" i="1"/>
  <c r="AN69" i="1"/>
  <c r="AP68" i="1"/>
  <c r="AO68" i="1"/>
  <c r="AN68" i="1"/>
  <c r="AP67" i="1"/>
  <c r="AO67" i="1"/>
  <c r="AN67" i="1"/>
  <c r="AP66" i="1"/>
  <c r="AO66" i="1"/>
  <c r="AN66" i="1"/>
  <c r="AP65" i="1"/>
  <c r="AO65" i="1"/>
  <c r="AN65" i="1"/>
  <c r="AP64" i="1"/>
  <c r="AO64" i="1"/>
  <c r="AN64" i="1"/>
  <c r="AP63" i="1"/>
  <c r="AO63" i="1"/>
  <c r="AN63" i="1"/>
  <c r="AP62" i="1"/>
  <c r="AO62" i="1"/>
  <c r="AN62" i="1"/>
  <c r="AP61" i="1"/>
  <c r="AO61" i="1"/>
  <c r="AN61" i="1"/>
  <c r="AP60" i="1"/>
  <c r="AO60" i="1"/>
  <c r="AN60" i="1"/>
  <c r="AP59" i="1"/>
  <c r="AO59" i="1"/>
  <c r="AN59" i="1"/>
  <c r="AP58" i="1"/>
  <c r="AO58" i="1"/>
  <c r="AN58" i="1"/>
  <c r="AP57" i="1"/>
  <c r="AO57" i="1"/>
  <c r="AN57" i="1"/>
  <c r="AP56" i="1"/>
  <c r="AO56" i="1"/>
  <c r="AN56" i="1"/>
  <c r="AP55" i="1"/>
  <c r="AO55" i="1"/>
  <c r="AN55" i="1"/>
  <c r="AP54" i="1"/>
  <c r="AO54" i="1"/>
  <c r="AN54" i="1"/>
  <c r="AP53" i="1"/>
  <c r="AO53" i="1"/>
  <c r="AN53" i="1"/>
  <c r="AP52" i="1"/>
  <c r="AO52" i="1"/>
  <c r="AN52" i="1"/>
  <c r="AP51" i="1"/>
  <c r="AO51" i="1"/>
  <c r="AN51" i="1"/>
  <c r="AP50" i="1"/>
  <c r="AO50" i="1"/>
  <c r="AN50" i="1"/>
  <c r="AP49" i="1"/>
  <c r="AO49" i="1"/>
  <c r="AN49" i="1"/>
  <c r="AP48" i="1"/>
  <c r="AO48" i="1"/>
  <c r="AN48" i="1"/>
  <c r="AP47" i="1"/>
  <c r="AO47" i="1"/>
  <c r="AN47" i="1"/>
  <c r="AP46" i="1"/>
  <c r="AO46" i="1"/>
  <c r="AN46" i="1"/>
  <c r="AP45" i="1"/>
  <c r="AO45" i="1"/>
  <c r="AN45" i="1"/>
  <c r="AP44" i="1"/>
  <c r="AO44" i="1"/>
  <c r="AN44" i="1"/>
  <c r="AP43" i="1"/>
  <c r="AO43" i="1"/>
  <c r="AN43" i="1"/>
  <c r="AP42" i="1"/>
  <c r="AO42" i="1"/>
  <c r="AN42" i="1"/>
  <c r="AP41" i="1"/>
  <c r="AO41" i="1"/>
  <c r="AN41" i="1"/>
  <c r="AP40" i="1"/>
  <c r="AO40" i="1"/>
  <c r="AN40" i="1"/>
  <c r="AP39" i="1"/>
  <c r="AO39" i="1"/>
  <c r="AN39" i="1"/>
  <c r="AP38" i="1"/>
  <c r="AO38" i="1"/>
  <c r="AN38" i="1"/>
  <c r="AP37" i="1"/>
  <c r="AO37" i="1"/>
  <c r="AN37" i="1"/>
  <c r="AP36" i="1"/>
  <c r="AO36" i="1"/>
  <c r="AN36" i="1"/>
  <c r="AP35" i="1"/>
  <c r="AO35" i="1"/>
  <c r="AN35" i="1"/>
  <c r="AP34" i="1"/>
  <c r="AO34" i="1"/>
  <c r="AN34" i="1"/>
  <c r="AP33" i="1"/>
  <c r="AO33" i="1"/>
  <c r="AN33" i="1"/>
  <c r="AP32" i="1"/>
  <c r="AO32" i="1"/>
  <c r="AN32" i="1"/>
  <c r="AP31" i="1"/>
  <c r="AO31" i="1"/>
  <c r="AN31" i="1"/>
  <c r="AP30" i="1"/>
  <c r="AO30" i="1"/>
  <c r="AN30" i="1"/>
  <c r="AP29" i="1"/>
  <c r="AO29" i="1"/>
  <c r="AN29" i="1"/>
  <c r="AP28" i="1"/>
  <c r="AO28" i="1"/>
  <c r="AN28" i="1"/>
  <c r="AP27" i="1"/>
  <c r="AO27" i="1"/>
  <c r="AN27" i="1"/>
  <c r="AP26" i="1"/>
  <c r="AO26" i="1"/>
  <c r="AN26" i="1"/>
  <c r="AP25" i="1"/>
  <c r="AO25" i="1"/>
  <c r="AN25" i="1"/>
  <c r="AP24" i="1"/>
  <c r="AO24" i="1"/>
  <c r="AN24" i="1"/>
  <c r="AP23" i="1"/>
  <c r="AO23" i="1"/>
  <c r="AN23" i="1"/>
  <c r="AP22" i="1"/>
  <c r="AO22" i="1"/>
  <c r="AN22" i="1"/>
  <c r="AP21" i="1"/>
  <c r="AO21" i="1"/>
  <c r="AN21" i="1"/>
  <c r="AP20" i="1"/>
  <c r="AO20" i="1"/>
  <c r="AN20" i="1"/>
  <c r="AP19" i="1"/>
  <c r="AO19" i="1"/>
  <c r="AN19" i="1"/>
  <c r="AP18" i="1"/>
  <c r="AO18" i="1"/>
  <c r="AN18" i="1"/>
  <c r="AP17" i="1"/>
  <c r="AO17" i="1"/>
  <c r="AN17" i="1"/>
  <c r="AP16" i="1"/>
  <c r="AO16" i="1"/>
  <c r="AN16" i="1"/>
  <c r="AP15" i="1"/>
  <c r="AO15" i="1"/>
  <c r="AN15" i="1"/>
  <c r="AP14" i="1"/>
  <c r="AO14" i="1"/>
  <c r="AN14" i="1"/>
  <c r="AP13" i="1"/>
  <c r="AO13" i="1"/>
  <c r="AN13" i="1"/>
  <c r="AP12" i="1"/>
  <c r="AO12" i="1"/>
  <c r="AN12" i="1"/>
  <c r="AP11" i="1"/>
  <c r="AO11" i="1"/>
  <c r="AN11" i="1"/>
  <c r="AP10" i="1"/>
  <c r="AO10" i="1"/>
  <c r="AN10" i="1"/>
  <c r="AP9" i="1"/>
  <c r="AO9" i="1"/>
  <c r="AN9" i="1"/>
  <c r="AP8" i="1"/>
  <c r="AO8" i="1"/>
  <c r="AN8" i="1"/>
  <c r="AP7" i="1"/>
  <c r="AO7" i="1"/>
  <c r="AN7" i="1"/>
  <c r="AP6" i="1"/>
  <c r="AO6" i="1"/>
  <c r="AN6" i="1"/>
  <c r="AP5" i="1"/>
  <c r="AO5" i="1"/>
  <c r="AN5" i="1"/>
  <c r="AP4" i="1"/>
  <c r="AO4" i="1"/>
  <c r="AN4" i="1"/>
  <c r="AP3" i="1"/>
  <c r="AO3" i="1"/>
  <c r="AN3" i="1"/>
  <c r="AU3" i="1" l="1"/>
  <c r="AT3" i="1"/>
  <c r="AS3" i="1"/>
  <c r="AU4" i="1"/>
  <c r="AT4" i="1"/>
  <c r="AS4" i="1"/>
  <c r="AU5" i="1"/>
  <c r="AT5" i="1"/>
  <c r="AS5" i="1"/>
  <c r="AU6" i="1"/>
  <c r="AT6" i="1"/>
  <c r="AS6" i="1"/>
  <c r="AU7" i="1"/>
  <c r="AT7" i="1"/>
  <c r="AS7" i="1"/>
  <c r="AU8" i="1"/>
  <c r="AT8" i="1"/>
  <c r="AS8" i="1"/>
  <c r="AU9" i="1"/>
  <c r="AT9" i="1"/>
  <c r="AS9" i="1"/>
  <c r="AU10" i="1"/>
  <c r="AT10" i="1"/>
  <c r="AS10" i="1"/>
  <c r="AU11" i="1"/>
  <c r="AT11" i="1"/>
  <c r="AS11" i="1"/>
  <c r="AU12" i="1"/>
  <c r="AT12" i="1"/>
  <c r="AS12" i="1"/>
  <c r="AU13" i="1"/>
  <c r="AT13" i="1"/>
  <c r="AS13" i="1"/>
  <c r="AU14" i="1"/>
  <c r="AT14" i="1"/>
  <c r="AS14" i="1"/>
  <c r="AU15" i="1"/>
  <c r="AT15" i="1"/>
  <c r="AS15" i="1"/>
  <c r="AU16" i="1"/>
  <c r="AT16" i="1"/>
  <c r="AS16" i="1"/>
  <c r="AU17" i="1"/>
  <c r="AT17" i="1"/>
  <c r="AS17" i="1"/>
  <c r="AU18" i="1"/>
  <c r="AT18" i="1"/>
  <c r="AS18" i="1"/>
  <c r="AU19" i="1"/>
  <c r="AT19" i="1"/>
  <c r="AS19" i="1"/>
  <c r="AU20" i="1"/>
  <c r="AT20" i="1"/>
  <c r="AS20" i="1"/>
  <c r="AU21" i="1"/>
  <c r="AT21" i="1"/>
  <c r="AS21" i="1"/>
  <c r="AU22" i="1"/>
  <c r="AT22" i="1"/>
  <c r="AS22" i="1"/>
  <c r="AU23" i="1"/>
  <c r="AT23" i="1"/>
  <c r="AS23" i="1"/>
  <c r="AU24" i="1"/>
  <c r="AT24" i="1"/>
  <c r="AS24" i="1"/>
  <c r="AU25" i="1"/>
  <c r="AT25" i="1"/>
  <c r="AS25" i="1"/>
  <c r="AU26" i="1"/>
  <c r="AT26" i="1"/>
  <c r="AS26" i="1"/>
  <c r="AU27" i="1"/>
  <c r="AT27" i="1"/>
  <c r="AS27" i="1"/>
  <c r="AU28" i="1"/>
  <c r="AT28" i="1"/>
  <c r="AS28" i="1"/>
  <c r="AU29" i="1"/>
  <c r="AT29" i="1"/>
  <c r="AS29" i="1"/>
  <c r="AU30" i="1"/>
  <c r="AT30" i="1"/>
  <c r="AS30" i="1"/>
  <c r="AU31" i="1"/>
  <c r="AT31" i="1"/>
  <c r="AS31" i="1"/>
  <c r="AU32" i="1"/>
  <c r="AT32" i="1"/>
  <c r="AS32" i="1"/>
  <c r="AU33" i="1"/>
  <c r="AT33" i="1"/>
  <c r="AS33" i="1"/>
  <c r="AU34" i="1"/>
  <c r="AT34" i="1"/>
  <c r="AS34" i="1"/>
  <c r="AU35" i="1"/>
  <c r="AT35" i="1"/>
  <c r="AS35" i="1"/>
  <c r="AU36" i="1"/>
  <c r="AT36" i="1"/>
  <c r="AS36" i="1"/>
  <c r="AU37" i="1"/>
  <c r="AT37" i="1"/>
  <c r="AS37" i="1"/>
  <c r="AU38" i="1"/>
  <c r="AT38" i="1"/>
  <c r="AS38" i="1"/>
  <c r="AU39" i="1"/>
  <c r="AT39" i="1"/>
  <c r="AS39" i="1"/>
  <c r="AU40" i="1"/>
  <c r="AT40" i="1"/>
  <c r="AS40" i="1"/>
  <c r="AU41" i="1"/>
  <c r="AT41" i="1"/>
  <c r="AS41" i="1"/>
  <c r="AU42" i="1"/>
  <c r="AT42" i="1"/>
  <c r="AS42" i="1"/>
  <c r="AU43" i="1"/>
  <c r="AT43" i="1"/>
  <c r="AS43" i="1"/>
  <c r="AU44" i="1"/>
  <c r="AT44" i="1"/>
  <c r="AS44" i="1"/>
  <c r="AU45" i="1"/>
  <c r="AT45" i="1"/>
  <c r="AS45" i="1"/>
  <c r="AU46" i="1"/>
  <c r="AT46" i="1"/>
  <c r="AS46" i="1"/>
  <c r="AU47" i="1"/>
  <c r="AT47" i="1"/>
  <c r="AS47" i="1"/>
  <c r="AU48" i="1"/>
  <c r="AT48" i="1"/>
  <c r="AS48" i="1"/>
  <c r="AU49" i="1"/>
  <c r="AT49" i="1"/>
  <c r="AS49" i="1"/>
  <c r="AU50" i="1"/>
  <c r="AT50" i="1"/>
  <c r="AS50" i="1"/>
  <c r="AU51" i="1"/>
  <c r="AT51" i="1"/>
  <c r="AS51" i="1"/>
  <c r="AU52" i="1"/>
  <c r="AT52" i="1"/>
  <c r="AS52" i="1"/>
  <c r="AU53" i="1"/>
  <c r="AT53" i="1"/>
  <c r="AS53" i="1"/>
  <c r="AU54" i="1"/>
  <c r="AT54" i="1"/>
  <c r="AS54" i="1"/>
  <c r="AU55" i="1"/>
  <c r="AT55" i="1"/>
  <c r="AS55" i="1"/>
  <c r="AU56" i="1"/>
  <c r="AT56" i="1"/>
  <c r="AS56" i="1"/>
  <c r="AU57" i="1"/>
  <c r="AT57" i="1"/>
  <c r="AS57" i="1"/>
  <c r="AU58" i="1"/>
  <c r="AT58" i="1"/>
  <c r="AS58" i="1"/>
  <c r="AU59" i="1"/>
  <c r="AT59" i="1"/>
  <c r="AS59" i="1"/>
  <c r="AU60" i="1"/>
  <c r="AT60" i="1"/>
  <c r="AS60" i="1"/>
  <c r="AU61" i="1"/>
  <c r="AT61" i="1"/>
  <c r="AS61" i="1"/>
  <c r="AU62" i="1"/>
  <c r="AT62" i="1"/>
  <c r="AS62" i="1"/>
  <c r="AU63" i="1"/>
  <c r="AT63" i="1"/>
  <c r="AS63" i="1"/>
  <c r="AU64" i="1"/>
  <c r="AT64" i="1"/>
  <c r="AS64" i="1"/>
  <c r="AU65" i="1"/>
  <c r="AT65" i="1"/>
  <c r="AS65" i="1"/>
  <c r="AU66" i="1"/>
  <c r="AT66" i="1"/>
  <c r="AS66" i="1"/>
  <c r="AU67" i="1"/>
  <c r="AT67" i="1"/>
  <c r="AS67" i="1"/>
  <c r="AU68" i="1"/>
  <c r="AT68" i="1"/>
  <c r="AS68" i="1"/>
  <c r="AU69" i="1"/>
  <c r="AT69" i="1"/>
  <c r="AS69" i="1"/>
  <c r="AU70" i="1"/>
  <c r="AT70" i="1"/>
  <c r="AS70" i="1"/>
  <c r="AU71" i="1"/>
  <c r="AT71" i="1"/>
  <c r="AS71" i="1"/>
  <c r="AU72" i="1"/>
  <c r="AT72" i="1"/>
  <c r="AS72" i="1"/>
  <c r="AU73" i="1"/>
  <c r="AT73" i="1"/>
  <c r="AS73" i="1"/>
  <c r="AU74" i="1"/>
  <c r="AT74" i="1"/>
  <c r="AS74" i="1"/>
  <c r="AU75" i="1"/>
  <c r="AT75" i="1"/>
  <c r="AS75" i="1"/>
  <c r="AU76" i="1"/>
  <c r="AT76" i="1"/>
  <c r="AS76" i="1"/>
  <c r="AU77" i="1"/>
  <c r="AT77" i="1"/>
  <c r="AS77" i="1"/>
  <c r="AU78" i="1"/>
  <c r="AT78" i="1"/>
  <c r="AS78" i="1"/>
  <c r="AU79" i="1"/>
  <c r="AT79" i="1"/>
  <c r="AS79" i="1"/>
  <c r="AU80" i="1"/>
  <c r="AT80" i="1"/>
  <c r="AS80" i="1"/>
  <c r="AU81" i="1"/>
  <c r="AT81" i="1"/>
  <c r="AS81" i="1"/>
  <c r="AU82" i="1"/>
  <c r="AT82" i="1"/>
  <c r="AS82" i="1"/>
  <c r="AU83" i="1"/>
  <c r="AT83" i="1"/>
  <c r="AS83" i="1"/>
  <c r="AU84" i="1"/>
  <c r="AT84" i="1"/>
  <c r="AS84" i="1"/>
  <c r="AU85" i="1"/>
  <c r="AT85" i="1"/>
  <c r="AS85" i="1"/>
  <c r="AU86" i="1"/>
  <c r="AT86" i="1"/>
  <c r="AS86" i="1"/>
  <c r="AU87" i="1"/>
  <c r="AT87" i="1"/>
  <c r="AS87" i="1"/>
  <c r="AU88" i="1"/>
  <c r="AT88" i="1"/>
  <c r="AS88" i="1"/>
  <c r="AU89" i="1"/>
  <c r="AT89" i="1"/>
  <c r="AS89" i="1"/>
  <c r="AU90" i="1"/>
  <c r="AT90" i="1"/>
  <c r="AS90" i="1"/>
  <c r="AU91" i="1"/>
  <c r="AT91" i="1"/>
  <c r="AS91" i="1"/>
  <c r="AU92" i="1"/>
  <c r="AT92" i="1"/>
  <c r="AS92" i="1"/>
  <c r="AU93" i="1"/>
  <c r="AT93" i="1"/>
  <c r="AS93" i="1"/>
  <c r="AU94" i="1"/>
  <c r="AT94" i="1"/>
  <c r="AS94" i="1"/>
  <c r="AU95" i="1"/>
  <c r="AT95" i="1"/>
  <c r="AS95" i="1"/>
  <c r="AU96" i="1"/>
  <c r="AT96" i="1"/>
  <c r="AS96" i="1"/>
  <c r="AU97" i="1"/>
  <c r="AT97" i="1"/>
  <c r="AS97" i="1"/>
  <c r="AU98" i="1"/>
  <c r="AT98" i="1"/>
  <c r="AS98" i="1"/>
  <c r="AU99" i="1"/>
  <c r="AT99" i="1"/>
  <c r="AS99" i="1"/>
  <c r="AU100" i="1"/>
  <c r="AT100" i="1"/>
  <c r="AS100" i="1"/>
  <c r="AU101" i="1"/>
  <c r="AT101" i="1"/>
  <c r="AS101" i="1"/>
  <c r="AU102" i="1"/>
  <c r="AT102" i="1"/>
  <c r="AS102" i="1"/>
  <c r="AU103" i="1"/>
  <c r="AT103" i="1"/>
  <c r="AS103" i="1"/>
  <c r="AU104" i="1"/>
  <c r="AT104" i="1"/>
  <c r="AS104" i="1"/>
  <c r="AU105" i="1"/>
  <c r="AT105" i="1"/>
  <c r="AS105" i="1"/>
  <c r="AU106" i="1"/>
  <c r="AT106" i="1"/>
  <c r="AS106" i="1"/>
  <c r="AU107" i="1"/>
  <c r="AT107" i="1"/>
  <c r="AS107" i="1"/>
  <c r="AU108" i="1"/>
  <c r="AT108" i="1"/>
  <c r="AS108" i="1"/>
  <c r="AU109" i="1"/>
  <c r="AT109" i="1"/>
  <c r="AS109" i="1"/>
  <c r="AU110" i="1"/>
  <c r="AT110" i="1"/>
  <c r="AS110" i="1"/>
  <c r="AU111" i="1"/>
  <c r="AT111" i="1"/>
  <c r="AS111" i="1"/>
  <c r="AU112" i="1"/>
  <c r="AT112" i="1"/>
  <c r="AS112" i="1"/>
  <c r="AU113" i="1"/>
  <c r="AT113" i="1"/>
  <c r="AS113" i="1"/>
  <c r="AU114" i="1"/>
  <c r="AT114" i="1"/>
  <c r="AS114" i="1"/>
  <c r="AU115" i="1"/>
  <c r="AT115" i="1"/>
  <c r="AS115" i="1"/>
  <c r="AU116" i="1"/>
  <c r="AT116" i="1"/>
  <c r="AS116" i="1"/>
  <c r="AU117" i="1"/>
  <c r="AT117" i="1"/>
  <c r="AS117" i="1"/>
  <c r="AU118" i="1"/>
  <c r="AT118" i="1"/>
  <c r="AS118" i="1"/>
  <c r="AU119" i="1"/>
  <c r="AT119" i="1"/>
  <c r="AS119" i="1"/>
  <c r="AU120" i="1"/>
  <c r="AT120" i="1"/>
  <c r="AS120" i="1"/>
  <c r="AU121" i="1"/>
  <c r="AT121" i="1"/>
  <c r="AS121" i="1"/>
  <c r="AU122" i="1"/>
  <c r="AT122" i="1"/>
  <c r="AS122" i="1"/>
  <c r="AU123" i="1"/>
  <c r="AT123" i="1"/>
  <c r="AS123" i="1"/>
  <c r="AU124" i="1"/>
  <c r="AT124" i="1"/>
  <c r="AS124" i="1"/>
  <c r="AU125" i="1"/>
  <c r="AT125" i="1"/>
  <c r="AS125" i="1"/>
  <c r="AU126" i="1"/>
  <c r="AT126" i="1"/>
  <c r="AS126" i="1"/>
  <c r="AU127" i="1"/>
  <c r="AT127" i="1"/>
  <c r="AS127" i="1"/>
  <c r="AU128" i="1"/>
  <c r="AT128" i="1"/>
  <c r="AS128" i="1"/>
  <c r="AU129" i="1"/>
  <c r="AT129" i="1"/>
  <c r="AS129" i="1"/>
  <c r="AU130" i="1"/>
  <c r="AT130" i="1"/>
  <c r="AS130" i="1"/>
  <c r="AU131" i="1"/>
  <c r="AT131" i="1"/>
  <c r="AS131" i="1"/>
  <c r="AU132" i="1"/>
  <c r="AT132" i="1"/>
  <c r="AS132" i="1"/>
  <c r="AU133" i="1"/>
  <c r="AT133" i="1"/>
  <c r="AS133" i="1"/>
  <c r="AU134" i="1"/>
  <c r="AT134" i="1"/>
  <c r="AS134" i="1"/>
  <c r="AU135" i="1"/>
  <c r="AT135" i="1"/>
  <c r="AS135" i="1"/>
  <c r="AU136" i="1"/>
  <c r="AT136" i="1"/>
  <c r="AS136" i="1"/>
  <c r="AU137" i="1"/>
  <c r="AT137" i="1"/>
  <c r="AS137" i="1"/>
  <c r="AU138" i="1"/>
  <c r="AT138" i="1"/>
  <c r="AS138" i="1"/>
  <c r="AU139" i="1"/>
  <c r="AT139" i="1"/>
  <c r="AS139" i="1"/>
  <c r="AU140" i="1"/>
  <c r="AT140" i="1"/>
  <c r="AS140" i="1"/>
  <c r="AU141" i="1"/>
  <c r="AT141" i="1"/>
  <c r="AS141" i="1"/>
  <c r="AU142" i="1"/>
  <c r="AT142" i="1"/>
  <c r="AS142" i="1"/>
  <c r="AU143" i="1"/>
  <c r="AT143" i="1"/>
  <c r="AS143" i="1"/>
  <c r="AU144" i="1"/>
  <c r="AT144" i="1"/>
  <c r="AS144" i="1"/>
  <c r="AU145" i="1"/>
  <c r="AT145" i="1"/>
  <c r="AS145" i="1"/>
  <c r="AU146" i="1"/>
  <c r="AT146" i="1"/>
  <c r="AS146" i="1"/>
  <c r="AU147" i="1"/>
  <c r="AT147" i="1"/>
  <c r="AS147" i="1"/>
  <c r="AU148" i="1"/>
  <c r="AT148" i="1"/>
  <c r="AS148" i="1"/>
  <c r="AU149" i="1"/>
  <c r="AT149" i="1"/>
  <c r="AS149" i="1"/>
  <c r="AU150" i="1"/>
  <c r="AT150" i="1"/>
  <c r="AS150" i="1"/>
  <c r="AU151" i="1"/>
  <c r="AT151" i="1"/>
  <c r="AS151" i="1"/>
  <c r="AU152" i="1"/>
  <c r="AT152" i="1"/>
  <c r="AS152" i="1"/>
  <c r="H14" i="2"/>
  <c r="M9" i="2"/>
  <c r="N9" i="2" s="1"/>
  <c r="O9" i="2" s="1"/>
  <c r="S9" i="3"/>
  <c r="W8" i="3"/>
  <c r="Z8" i="3" s="1"/>
  <c r="T9" i="3"/>
  <c r="X8" i="3"/>
  <c r="AA8" i="3" s="1"/>
  <c r="U9" i="3"/>
  <c r="Y8" i="3"/>
  <c r="AB8" i="3" s="1"/>
  <c r="P14" i="6"/>
  <c r="Q14" i="6" s="1"/>
  <c r="O14" i="6"/>
  <c r="N14" i="6"/>
  <c r="B16" i="6"/>
  <c r="H15" i="6"/>
  <c r="M15" i="6" s="1"/>
  <c r="G15" i="6"/>
  <c r="L15" i="6" s="1"/>
  <c r="F15" i="6"/>
  <c r="K15" i="6" s="1"/>
  <c r="E15" i="6"/>
  <c r="J15" i="6" s="1"/>
  <c r="D15" i="6"/>
  <c r="I15" i="6" s="1"/>
  <c r="K65" i="8"/>
  <c r="K64" i="8"/>
  <c r="K63" i="8"/>
  <c r="K62" i="8"/>
  <c r="K61" i="8"/>
  <c r="I66" i="9"/>
  <c r="I65" i="9"/>
  <c r="I64" i="9"/>
  <c r="I63" i="9"/>
  <c r="I62" i="9"/>
  <c r="I61" i="9"/>
  <c r="I60" i="9"/>
  <c r="I3" i="9"/>
  <c r="J2" i="9"/>
  <c r="I4" i="9"/>
  <c r="I5" i="9"/>
  <c r="A7" i="9"/>
  <c r="J6" i="9"/>
  <c r="I6" i="9"/>
  <c r="H6" i="9"/>
  <c r="G6" i="9"/>
  <c r="F6" i="9"/>
  <c r="R15" i="10"/>
  <c r="E16" i="10" s="1"/>
  <c r="Q15" i="10"/>
  <c r="D16" i="10" s="1"/>
  <c r="P15" i="10"/>
  <c r="A6" i="13"/>
  <c r="B5" i="13"/>
  <c r="A7" i="13" l="1"/>
  <c r="B6" i="13"/>
  <c r="C15" i="10"/>
  <c r="B15" i="10" s="1"/>
  <c r="O16" i="10"/>
  <c r="N16" i="10"/>
  <c r="M16" i="10"/>
  <c r="L16" i="10"/>
  <c r="K16" i="10"/>
  <c r="J16" i="10"/>
  <c r="I16" i="10"/>
  <c r="H16" i="10"/>
  <c r="G16" i="10"/>
  <c r="F16" i="10"/>
  <c r="A8" i="9"/>
  <c r="J7" i="9"/>
  <c r="I7" i="9"/>
  <c r="H7" i="9"/>
  <c r="G7" i="9"/>
  <c r="F7" i="9"/>
  <c r="J66" i="9"/>
  <c r="J65" i="9"/>
  <c r="J64" i="9"/>
  <c r="J63" i="9"/>
  <c r="J62" i="9"/>
  <c r="J61" i="9"/>
  <c r="J60" i="9"/>
  <c r="J3" i="9"/>
  <c r="K2" i="9"/>
  <c r="J4" i="9"/>
  <c r="J5" i="9"/>
  <c r="P15" i="6"/>
  <c r="Q15" i="6" s="1"/>
  <c r="O15" i="6"/>
  <c r="N15" i="6"/>
  <c r="B17" i="6"/>
  <c r="H16" i="6"/>
  <c r="M16" i="6" s="1"/>
  <c r="G16" i="6"/>
  <c r="L16" i="6" s="1"/>
  <c r="F16" i="6"/>
  <c r="K16" i="6" s="1"/>
  <c r="E16" i="6"/>
  <c r="J16" i="6" s="1"/>
  <c r="D16" i="6"/>
  <c r="I16" i="6" s="1"/>
  <c r="U10" i="3"/>
  <c r="Y9" i="3"/>
  <c r="AB9" i="3" s="1"/>
  <c r="T10" i="3"/>
  <c r="X9" i="3"/>
  <c r="AA9" i="3" s="1"/>
  <c r="AC8" i="3"/>
  <c r="S10" i="3"/>
  <c r="W9" i="3"/>
  <c r="Z9" i="3" s="1"/>
  <c r="AC9" i="3" s="1"/>
  <c r="H15" i="2"/>
  <c r="M14" i="2"/>
  <c r="N14" i="2" s="1"/>
  <c r="O14" i="2" s="1"/>
  <c r="AW152" i="1"/>
  <c r="BD152" i="1"/>
  <c r="AX152" i="1"/>
  <c r="BE152" i="1"/>
  <c r="AY152" i="1"/>
  <c r="BF152" i="1"/>
  <c r="AW151" i="1"/>
  <c r="BD151" i="1"/>
  <c r="AX151" i="1"/>
  <c r="BE151" i="1"/>
  <c r="AY151" i="1"/>
  <c r="BF151" i="1"/>
  <c r="AW150" i="1"/>
  <c r="BD150" i="1"/>
  <c r="AX150" i="1"/>
  <c r="BE150" i="1"/>
  <c r="AY150" i="1"/>
  <c r="BF150" i="1"/>
  <c r="AW149" i="1"/>
  <c r="BD149" i="1"/>
  <c r="AX149" i="1"/>
  <c r="BE149" i="1"/>
  <c r="AY149" i="1"/>
  <c r="BF149" i="1"/>
  <c r="AW148" i="1"/>
  <c r="BD148" i="1"/>
  <c r="AX148" i="1"/>
  <c r="BE148" i="1"/>
  <c r="AY148" i="1"/>
  <c r="BF148" i="1"/>
  <c r="AW147" i="1"/>
  <c r="BD147" i="1"/>
  <c r="AX147" i="1"/>
  <c r="BE147" i="1"/>
  <c r="AY147" i="1"/>
  <c r="BF147" i="1"/>
  <c r="AW146" i="1"/>
  <c r="BD146" i="1"/>
  <c r="AX146" i="1"/>
  <c r="BE146" i="1"/>
  <c r="AY146" i="1"/>
  <c r="BF146" i="1"/>
  <c r="AW145" i="1"/>
  <c r="BD145" i="1"/>
  <c r="AX145" i="1"/>
  <c r="BE145" i="1"/>
  <c r="AY145" i="1"/>
  <c r="BF145" i="1"/>
  <c r="AW144" i="1"/>
  <c r="BD144" i="1"/>
  <c r="AX144" i="1"/>
  <c r="BE144" i="1"/>
  <c r="AY144" i="1"/>
  <c r="BF144" i="1"/>
  <c r="AW143" i="1"/>
  <c r="BD143" i="1"/>
  <c r="AX143" i="1"/>
  <c r="BE143" i="1"/>
  <c r="AY143" i="1"/>
  <c r="BF143" i="1"/>
  <c r="AW142" i="1"/>
  <c r="BD142" i="1"/>
  <c r="AX142" i="1"/>
  <c r="BE142" i="1"/>
  <c r="AY142" i="1"/>
  <c r="BF142" i="1"/>
  <c r="AW141" i="1"/>
  <c r="BD141" i="1"/>
  <c r="AX141" i="1"/>
  <c r="BE141" i="1"/>
  <c r="AY141" i="1"/>
  <c r="BF141" i="1"/>
  <c r="AW140" i="1"/>
  <c r="BD140" i="1"/>
  <c r="AX140" i="1"/>
  <c r="BE140" i="1"/>
  <c r="AY140" i="1"/>
  <c r="BF140" i="1"/>
  <c r="AW139" i="1"/>
  <c r="BD139" i="1"/>
  <c r="AX139" i="1"/>
  <c r="BE139" i="1"/>
  <c r="AY139" i="1"/>
  <c r="BF139" i="1"/>
  <c r="AW138" i="1"/>
  <c r="BD138" i="1"/>
  <c r="AX138" i="1"/>
  <c r="BE138" i="1"/>
  <c r="AY138" i="1"/>
  <c r="BF138" i="1"/>
  <c r="AW137" i="1"/>
  <c r="BD137" i="1"/>
  <c r="AX137" i="1"/>
  <c r="BE137" i="1"/>
  <c r="AY137" i="1"/>
  <c r="BF137" i="1"/>
  <c r="AW136" i="1"/>
  <c r="BD136" i="1"/>
  <c r="AX136" i="1"/>
  <c r="BE136" i="1"/>
  <c r="AY136" i="1"/>
  <c r="BF136" i="1"/>
  <c r="AW135" i="1"/>
  <c r="BD135" i="1"/>
  <c r="AX135" i="1"/>
  <c r="BE135" i="1"/>
  <c r="AY135" i="1"/>
  <c r="BF135" i="1"/>
  <c r="AW134" i="1"/>
  <c r="BD134" i="1"/>
  <c r="AX134" i="1"/>
  <c r="BE134" i="1"/>
  <c r="AY134" i="1"/>
  <c r="BF134" i="1"/>
  <c r="AW133" i="1"/>
  <c r="BD133" i="1"/>
  <c r="AX133" i="1"/>
  <c r="BE133" i="1"/>
  <c r="AY133" i="1"/>
  <c r="BF133" i="1"/>
  <c r="AW132" i="1"/>
  <c r="BD132" i="1"/>
  <c r="AX132" i="1"/>
  <c r="BE132" i="1"/>
  <c r="AY132" i="1"/>
  <c r="BF132" i="1"/>
  <c r="AW131" i="1"/>
  <c r="BD131" i="1"/>
  <c r="AX131" i="1"/>
  <c r="BE131" i="1"/>
  <c r="AY131" i="1"/>
  <c r="BF131" i="1"/>
  <c r="AW130" i="1"/>
  <c r="BD130" i="1"/>
  <c r="AX130" i="1"/>
  <c r="BE130" i="1"/>
  <c r="AY130" i="1"/>
  <c r="BF130" i="1"/>
  <c r="AW129" i="1"/>
  <c r="BD129" i="1"/>
  <c r="AX129" i="1"/>
  <c r="BE129" i="1"/>
  <c r="AY129" i="1"/>
  <c r="BF129" i="1"/>
  <c r="AW128" i="1"/>
  <c r="BD128" i="1"/>
  <c r="AX128" i="1"/>
  <c r="BE128" i="1"/>
  <c r="AY128" i="1"/>
  <c r="BF128" i="1"/>
  <c r="AW127" i="1"/>
  <c r="BD127" i="1"/>
  <c r="AX127" i="1"/>
  <c r="BE127" i="1"/>
  <c r="AY127" i="1"/>
  <c r="BF127" i="1"/>
  <c r="AW126" i="1"/>
  <c r="BD126" i="1"/>
  <c r="AX126" i="1"/>
  <c r="BE126" i="1"/>
  <c r="AY126" i="1"/>
  <c r="BF126" i="1"/>
  <c r="AW125" i="1"/>
  <c r="BD125" i="1"/>
  <c r="AX125" i="1"/>
  <c r="BE125" i="1"/>
  <c r="AY125" i="1"/>
  <c r="BF125" i="1"/>
  <c r="AW124" i="1"/>
  <c r="BD124" i="1"/>
  <c r="AX124" i="1"/>
  <c r="BE124" i="1"/>
  <c r="AY124" i="1"/>
  <c r="BF124" i="1"/>
  <c r="AW123" i="1"/>
  <c r="BD123" i="1"/>
  <c r="AX123" i="1"/>
  <c r="BE123" i="1"/>
  <c r="AY123" i="1"/>
  <c r="BF123" i="1"/>
  <c r="AW122" i="1"/>
  <c r="BD122" i="1"/>
  <c r="AX122" i="1"/>
  <c r="BE122" i="1"/>
  <c r="AY122" i="1"/>
  <c r="BF122" i="1"/>
  <c r="AW121" i="1"/>
  <c r="BD121" i="1"/>
  <c r="AX121" i="1"/>
  <c r="BE121" i="1"/>
  <c r="AY121" i="1"/>
  <c r="BF121" i="1"/>
  <c r="AW120" i="1"/>
  <c r="BD120" i="1"/>
  <c r="AX120" i="1"/>
  <c r="BE120" i="1"/>
  <c r="AY120" i="1"/>
  <c r="BF120" i="1"/>
  <c r="AW119" i="1"/>
  <c r="BD119" i="1"/>
  <c r="AX119" i="1"/>
  <c r="BE119" i="1"/>
  <c r="AY119" i="1"/>
  <c r="BF119" i="1"/>
  <c r="AW118" i="1"/>
  <c r="BD118" i="1"/>
  <c r="AX118" i="1"/>
  <c r="BE118" i="1"/>
  <c r="AY118" i="1"/>
  <c r="BF118" i="1"/>
  <c r="AW117" i="1"/>
  <c r="BD117" i="1"/>
  <c r="AX117" i="1"/>
  <c r="BE117" i="1"/>
  <c r="AY117" i="1"/>
  <c r="BF117" i="1"/>
  <c r="AW116" i="1"/>
  <c r="BD116" i="1"/>
  <c r="AX116" i="1"/>
  <c r="BE116" i="1"/>
  <c r="AY116" i="1"/>
  <c r="BF116" i="1"/>
  <c r="AW115" i="1"/>
  <c r="BD115" i="1"/>
  <c r="AX115" i="1"/>
  <c r="BE115" i="1"/>
  <c r="AY115" i="1"/>
  <c r="BF115" i="1"/>
  <c r="AW114" i="1"/>
  <c r="BD114" i="1"/>
  <c r="AX114" i="1"/>
  <c r="BE114" i="1"/>
  <c r="AY114" i="1"/>
  <c r="BF114" i="1"/>
  <c r="AW113" i="1"/>
  <c r="BD113" i="1"/>
  <c r="AX113" i="1"/>
  <c r="BE113" i="1"/>
  <c r="AY113" i="1"/>
  <c r="BF113" i="1"/>
  <c r="AW112" i="1"/>
  <c r="BD112" i="1"/>
  <c r="AX112" i="1"/>
  <c r="BE112" i="1"/>
  <c r="AY112" i="1"/>
  <c r="BF112" i="1"/>
  <c r="AW111" i="1"/>
  <c r="BD111" i="1"/>
  <c r="AX111" i="1"/>
  <c r="BE111" i="1"/>
  <c r="AY111" i="1"/>
  <c r="BF111" i="1"/>
  <c r="AW110" i="1"/>
  <c r="BD110" i="1"/>
  <c r="AX110" i="1"/>
  <c r="BE110" i="1"/>
  <c r="AY110" i="1"/>
  <c r="BF110" i="1"/>
  <c r="AW109" i="1"/>
  <c r="BD109" i="1"/>
  <c r="AX109" i="1"/>
  <c r="BE109" i="1"/>
  <c r="AY109" i="1"/>
  <c r="BF109" i="1"/>
  <c r="AW108" i="1"/>
  <c r="BD108" i="1"/>
  <c r="AX108" i="1"/>
  <c r="BE108" i="1"/>
  <c r="AY108" i="1"/>
  <c r="BF108" i="1"/>
  <c r="AW107" i="1"/>
  <c r="BD107" i="1"/>
  <c r="AX107" i="1"/>
  <c r="BE107" i="1"/>
  <c r="AY107" i="1"/>
  <c r="BF107" i="1"/>
  <c r="AW106" i="1"/>
  <c r="BD106" i="1"/>
  <c r="AX106" i="1"/>
  <c r="BE106" i="1"/>
  <c r="AY106" i="1"/>
  <c r="BF106" i="1"/>
  <c r="AW105" i="1"/>
  <c r="BD105" i="1"/>
  <c r="AX105" i="1"/>
  <c r="BE105" i="1"/>
  <c r="AY105" i="1"/>
  <c r="BF105" i="1"/>
  <c r="AW104" i="1"/>
  <c r="BD104" i="1"/>
  <c r="AX104" i="1"/>
  <c r="BE104" i="1"/>
  <c r="AY104" i="1"/>
  <c r="BF104" i="1"/>
  <c r="AW103" i="1"/>
  <c r="BD103" i="1"/>
  <c r="AX103" i="1"/>
  <c r="BE103" i="1"/>
  <c r="AY103" i="1"/>
  <c r="BF103" i="1"/>
  <c r="AW102" i="1"/>
  <c r="BD102" i="1"/>
  <c r="AX102" i="1"/>
  <c r="BE102" i="1"/>
  <c r="AY102" i="1"/>
  <c r="BF102" i="1"/>
  <c r="AW101" i="1"/>
  <c r="BD101" i="1"/>
  <c r="AX101" i="1"/>
  <c r="BE101" i="1"/>
  <c r="AY101" i="1"/>
  <c r="BF101" i="1"/>
  <c r="AW100" i="1"/>
  <c r="BD100" i="1"/>
  <c r="AX100" i="1"/>
  <c r="BE100" i="1"/>
  <c r="AY100" i="1"/>
  <c r="BF100" i="1"/>
  <c r="AW99" i="1"/>
  <c r="BD99" i="1"/>
  <c r="AX99" i="1"/>
  <c r="BE99" i="1"/>
  <c r="AY99" i="1"/>
  <c r="BF99" i="1"/>
  <c r="AW98" i="1"/>
  <c r="BD98" i="1"/>
  <c r="AX98" i="1"/>
  <c r="BE98" i="1"/>
  <c r="AY98" i="1"/>
  <c r="BF98" i="1"/>
  <c r="AW97" i="1"/>
  <c r="BD97" i="1"/>
  <c r="AX97" i="1"/>
  <c r="BE97" i="1"/>
  <c r="AY97" i="1"/>
  <c r="BF97" i="1"/>
  <c r="AW96" i="1"/>
  <c r="BD96" i="1"/>
  <c r="AX96" i="1"/>
  <c r="BE96" i="1"/>
  <c r="AY96" i="1"/>
  <c r="BF96" i="1"/>
  <c r="AW95" i="1"/>
  <c r="BD95" i="1"/>
  <c r="AX95" i="1"/>
  <c r="BE95" i="1"/>
  <c r="AY95" i="1"/>
  <c r="BF95" i="1"/>
  <c r="AW94" i="1"/>
  <c r="BD94" i="1"/>
  <c r="AX94" i="1"/>
  <c r="BE94" i="1"/>
  <c r="AY94" i="1"/>
  <c r="BF94" i="1"/>
  <c r="AW93" i="1"/>
  <c r="BD93" i="1"/>
  <c r="AX93" i="1"/>
  <c r="BE93" i="1"/>
  <c r="AY93" i="1"/>
  <c r="BF93" i="1"/>
  <c r="AW92" i="1"/>
  <c r="BD92" i="1"/>
  <c r="AX92" i="1"/>
  <c r="BE92" i="1"/>
  <c r="AY92" i="1"/>
  <c r="BF92" i="1"/>
  <c r="AW91" i="1"/>
  <c r="BD91" i="1"/>
  <c r="AX91" i="1"/>
  <c r="BE91" i="1"/>
  <c r="AY91" i="1"/>
  <c r="BF91" i="1"/>
  <c r="AW90" i="1"/>
  <c r="BD90" i="1"/>
  <c r="AX90" i="1"/>
  <c r="BE90" i="1"/>
  <c r="AY90" i="1"/>
  <c r="BF90" i="1"/>
  <c r="AW89" i="1"/>
  <c r="BD89" i="1"/>
  <c r="AX89" i="1"/>
  <c r="BE89" i="1"/>
  <c r="AY89" i="1"/>
  <c r="BF89" i="1"/>
  <c r="AW88" i="1"/>
  <c r="BD88" i="1"/>
  <c r="AX88" i="1"/>
  <c r="BE88" i="1"/>
  <c r="AY88" i="1"/>
  <c r="BF88" i="1"/>
  <c r="AW87" i="1"/>
  <c r="BD87" i="1"/>
  <c r="AX87" i="1"/>
  <c r="BE87" i="1"/>
  <c r="AY87" i="1"/>
  <c r="BF87" i="1"/>
  <c r="AW86" i="1"/>
  <c r="BD86" i="1"/>
  <c r="AX86" i="1"/>
  <c r="BE86" i="1"/>
  <c r="AY86" i="1"/>
  <c r="BF86" i="1"/>
  <c r="AW85" i="1"/>
  <c r="BD85" i="1"/>
  <c r="AX85" i="1"/>
  <c r="BE85" i="1"/>
  <c r="AY85" i="1"/>
  <c r="BF85" i="1"/>
  <c r="AW84" i="1"/>
  <c r="BD84" i="1"/>
  <c r="AX84" i="1"/>
  <c r="BE84" i="1"/>
  <c r="AY84" i="1"/>
  <c r="BF84" i="1"/>
  <c r="AW83" i="1"/>
  <c r="BD83" i="1"/>
  <c r="AX83" i="1"/>
  <c r="BE83" i="1"/>
  <c r="AY83" i="1"/>
  <c r="BF83" i="1"/>
  <c r="AW82" i="1"/>
  <c r="BD82" i="1"/>
  <c r="AX82" i="1"/>
  <c r="BE82" i="1"/>
  <c r="AY82" i="1"/>
  <c r="BF82" i="1"/>
  <c r="AW81" i="1"/>
  <c r="BD81" i="1"/>
  <c r="AX81" i="1"/>
  <c r="BE81" i="1"/>
  <c r="AY81" i="1"/>
  <c r="BF81" i="1"/>
  <c r="AW80" i="1"/>
  <c r="BD80" i="1"/>
  <c r="AX80" i="1"/>
  <c r="BE80" i="1"/>
  <c r="AY80" i="1"/>
  <c r="BF80" i="1"/>
  <c r="AW79" i="1"/>
  <c r="BD79" i="1"/>
  <c r="AX79" i="1"/>
  <c r="BE79" i="1"/>
  <c r="AY79" i="1"/>
  <c r="BF79" i="1"/>
  <c r="AW78" i="1"/>
  <c r="BD78" i="1"/>
  <c r="AX78" i="1"/>
  <c r="BE78" i="1"/>
  <c r="AY78" i="1"/>
  <c r="BF78" i="1"/>
  <c r="AW77" i="1"/>
  <c r="BD77" i="1"/>
  <c r="AX77" i="1"/>
  <c r="BE77" i="1"/>
  <c r="AY77" i="1"/>
  <c r="BF77" i="1"/>
  <c r="AW76" i="1"/>
  <c r="BD76" i="1"/>
  <c r="AX76" i="1"/>
  <c r="BE76" i="1"/>
  <c r="AY76" i="1"/>
  <c r="BF76" i="1"/>
  <c r="AW75" i="1"/>
  <c r="BD75" i="1"/>
  <c r="AX75" i="1"/>
  <c r="BE75" i="1"/>
  <c r="AY75" i="1"/>
  <c r="BF75" i="1"/>
  <c r="AW74" i="1"/>
  <c r="BD74" i="1"/>
  <c r="AX74" i="1"/>
  <c r="BE74" i="1"/>
  <c r="AY74" i="1"/>
  <c r="BF74" i="1"/>
  <c r="AW73" i="1"/>
  <c r="BD73" i="1"/>
  <c r="AX73" i="1"/>
  <c r="BE73" i="1"/>
  <c r="AY73" i="1"/>
  <c r="BF73" i="1"/>
  <c r="AW72" i="1"/>
  <c r="BD72" i="1"/>
  <c r="AX72" i="1"/>
  <c r="BE72" i="1"/>
  <c r="AY72" i="1"/>
  <c r="BF72" i="1"/>
  <c r="AW71" i="1"/>
  <c r="BD71" i="1"/>
  <c r="AX71" i="1"/>
  <c r="BE71" i="1"/>
  <c r="AY71" i="1"/>
  <c r="BF71" i="1"/>
  <c r="AW70" i="1"/>
  <c r="BD70" i="1"/>
  <c r="AX70" i="1"/>
  <c r="BE70" i="1"/>
  <c r="AY70" i="1"/>
  <c r="BF70" i="1"/>
  <c r="AW69" i="1"/>
  <c r="BD69" i="1"/>
  <c r="AX69" i="1"/>
  <c r="BE69" i="1"/>
  <c r="AY69" i="1"/>
  <c r="BF69" i="1"/>
  <c r="AW68" i="1"/>
  <c r="BD68" i="1"/>
  <c r="AX68" i="1"/>
  <c r="BE68" i="1"/>
  <c r="AY68" i="1"/>
  <c r="BF68" i="1"/>
  <c r="AW67" i="1"/>
  <c r="BD67" i="1"/>
  <c r="AX67" i="1"/>
  <c r="BE67" i="1"/>
  <c r="AY67" i="1"/>
  <c r="BF67" i="1"/>
  <c r="AW66" i="1"/>
  <c r="BD66" i="1"/>
  <c r="AX66" i="1"/>
  <c r="BE66" i="1"/>
  <c r="AY66" i="1"/>
  <c r="BF66" i="1"/>
  <c r="AW65" i="1"/>
  <c r="BD65" i="1"/>
  <c r="AX65" i="1"/>
  <c r="BE65" i="1"/>
  <c r="AY65" i="1"/>
  <c r="BF65" i="1"/>
  <c r="AW64" i="1"/>
  <c r="BD64" i="1"/>
  <c r="AX64" i="1"/>
  <c r="BE64" i="1"/>
  <c r="AY64" i="1"/>
  <c r="BF64" i="1"/>
  <c r="AW63" i="1"/>
  <c r="BD63" i="1"/>
  <c r="AX63" i="1"/>
  <c r="BE63" i="1"/>
  <c r="AY63" i="1"/>
  <c r="BF63" i="1"/>
  <c r="AW62" i="1"/>
  <c r="BD62" i="1"/>
  <c r="AX62" i="1"/>
  <c r="BE62" i="1"/>
  <c r="AY62" i="1"/>
  <c r="BF62" i="1"/>
  <c r="AW61" i="1"/>
  <c r="BD61" i="1"/>
  <c r="AX61" i="1"/>
  <c r="BE61" i="1"/>
  <c r="AY61" i="1"/>
  <c r="BF61" i="1"/>
  <c r="AW60" i="1"/>
  <c r="BD60" i="1"/>
  <c r="AX60" i="1"/>
  <c r="BE60" i="1"/>
  <c r="AY60" i="1"/>
  <c r="BF60" i="1"/>
  <c r="AW59" i="1"/>
  <c r="BD59" i="1"/>
  <c r="AX59" i="1"/>
  <c r="BE59" i="1"/>
  <c r="AY59" i="1"/>
  <c r="BF59" i="1"/>
  <c r="AW58" i="1"/>
  <c r="BD58" i="1"/>
  <c r="AX58" i="1"/>
  <c r="BE58" i="1"/>
  <c r="AY58" i="1"/>
  <c r="BF58" i="1"/>
  <c r="AW57" i="1"/>
  <c r="BD57" i="1"/>
  <c r="AX57" i="1"/>
  <c r="BE57" i="1"/>
  <c r="AY57" i="1"/>
  <c r="BF57" i="1"/>
  <c r="AW56" i="1"/>
  <c r="BD56" i="1"/>
  <c r="AX56" i="1"/>
  <c r="BE56" i="1"/>
  <c r="AY56" i="1"/>
  <c r="BF56" i="1"/>
  <c r="AW55" i="1"/>
  <c r="BD55" i="1"/>
  <c r="AX55" i="1"/>
  <c r="BE55" i="1"/>
  <c r="AY55" i="1"/>
  <c r="BF55" i="1"/>
  <c r="AW54" i="1"/>
  <c r="BD54" i="1"/>
  <c r="AX54" i="1"/>
  <c r="BE54" i="1"/>
  <c r="AY54" i="1"/>
  <c r="BF54" i="1"/>
  <c r="AW53" i="1"/>
  <c r="BD53" i="1"/>
  <c r="AX53" i="1"/>
  <c r="BE53" i="1"/>
  <c r="AY53" i="1"/>
  <c r="BF53" i="1"/>
  <c r="AW52" i="1"/>
  <c r="BD52" i="1"/>
  <c r="AX52" i="1"/>
  <c r="BE52" i="1"/>
  <c r="AY52" i="1"/>
  <c r="BF52" i="1"/>
  <c r="AW51" i="1"/>
  <c r="BD51" i="1"/>
  <c r="AX51" i="1"/>
  <c r="BE51" i="1"/>
  <c r="AY51" i="1"/>
  <c r="BF51" i="1"/>
  <c r="AW50" i="1"/>
  <c r="BD50" i="1"/>
  <c r="AX50" i="1"/>
  <c r="BE50" i="1"/>
  <c r="AY50" i="1"/>
  <c r="BF50" i="1"/>
  <c r="AW49" i="1"/>
  <c r="BD49" i="1"/>
  <c r="AX49" i="1"/>
  <c r="BE49" i="1"/>
  <c r="AY49" i="1"/>
  <c r="BF49" i="1"/>
  <c r="AW48" i="1"/>
  <c r="BD48" i="1"/>
  <c r="AX48" i="1"/>
  <c r="BE48" i="1"/>
  <c r="AY48" i="1"/>
  <c r="BF48" i="1"/>
  <c r="AW47" i="1"/>
  <c r="BD47" i="1"/>
  <c r="AX47" i="1"/>
  <c r="BE47" i="1"/>
  <c r="AY47" i="1"/>
  <c r="BF47" i="1"/>
  <c r="AW46" i="1"/>
  <c r="BD46" i="1"/>
  <c r="AX46" i="1"/>
  <c r="BE46" i="1"/>
  <c r="AY46" i="1"/>
  <c r="BF46" i="1"/>
  <c r="AW45" i="1"/>
  <c r="BD45" i="1"/>
  <c r="AX45" i="1"/>
  <c r="BE45" i="1"/>
  <c r="AY45" i="1"/>
  <c r="BF45" i="1"/>
  <c r="AW44" i="1"/>
  <c r="BD44" i="1"/>
  <c r="AX44" i="1"/>
  <c r="BE44" i="1"/>
  <c r="AY44" i="1"/>
  <c r="BF44" i="1"/>
  <c r="AW43" i="1"/>
  <c r="BD43" i="1"/>
  <c r="AX43" i="1"/>
  <c r="BE43" i="1"/>
  <c r="AY43" i="1"/>
  <c r="BF43" i="1"/>
  <c r="AW42" i="1"/>
  <c r="BD42" i="1"/>
  <c r="AX42" i="1"/>
  <c r="BE42" i="1"/>
  <c r="AY42" i="1"/>
  <c r="BF42" i="1"/>
  <c r="AW41" i="1"/>
  <c r="BD41" i="1"/>
  <c r="AX41" i="1"/>
  <c r="BE41" i="1"/>
  <c r="AY41" i="1"/>
  <c r="BF41" i="1"/>
  <c r="AW40" i="1"/>
  <c r="BD40" i="1"/>
  <c r="AX40" i="1"/>
  <c r="BE40" i="1"/>
  <c r="AY40" i="1"/>
  <c r="BF40" i="1"/>
  <c r="AW39" i="1"/>
  <c r="BD39" i="1"/>
  <c r="AX39" i="1"/>
  <c r="BE39" i="1"/>
  <c r="AY39" i="1"/>
  <c r="BF39" i="1"/>
  <c r="AW38" i="1"/>
  <c r="BD38" i="1"/>
  <c r="AX38" i="1"/>
  <c r="BE38" i="1"/>
  <c r="AY38" i="1"/>
  <c r="BF38" i="1"/>
  <c r="AW37" i="1"/>
  <c r="BD37" i="1"/>
  <c r="AX37" i="1"/>
  <c r="BE37" i="1"/>
  <c r="AY37" i="1"/>
  <c r="BF37" i="1"/>
  <c r="AW36" i="1"/>
  <c r="BD36" i="1"/>
  <c r="AX36" i="1"/>
  <c r="BE36" i="1"/>
  <c r="AY36" i="1"/>
  <c r="BF36" i="1"/>
  <c r="AW35" i="1"/>
  <c r="BD35" i="1"/>
  <c r="AX35" i="1"/>
  <c r="BE35" i="1"/>
  <c r="AY35" i="1"/>
  <c r="BF35" i="1"/>
  <c r="AW34" i="1"/>
  <c r="BD34" i="1"/>
  <c r="AX34" i="1"/>
  <c r="BE34" i="1"/>
  <c r="AY34" i="1"/>
  <c r="BF34" i="1"/>
  <c r="AW33" i="1"/>
  <c r="BD33" i="1"/>
  <c r="AX33" i="1"/>
  <c r="BE33" i="1"/>
  <c r="AY33" i="1"/>
  <c r="BF33" i="1"/>
  <c r="AW32" i="1"/>
  <c r="BD32" i="1"/>
  <c r="AX32" i="1"/>
  <c r="BE32" i="1"/>
  <c r="AY32" i="1"/>
  <c r="BF32" i="1"/>
  <c r="AW31" i="1"/>
  <c r="BD31" i="1"/>
  <c r="AX31" i="1"/>
  <c r="BE31" i="1"/>
  <c r="AY31" i="1"/>
  <c r="BF31" i="1"/>
  <c r="AW30" i="1"/>
  <c r="BD30" i="1"/>
  <c r="AX30" i="1"/>
  <c r="BE30" i="1"/>
  <c r="AY30" i="1"/>
  <c r="BF30" i="1"/>
  <c r="AW29" i="1"/>
  <c r="BD29" i="1"/>
  <c r="AX29" i="1"/>
  <c r="BE29" i="1"/>
  <c r="AY29" i="1"/>
  <c r="BF29" i="1"/>
  <c r="AW28" i="1"/>
  <c r="BD28" i="1"/>
  <c r="AX28" i="1"/>
  <c r="BE28" i="1"/>
  <c r="AY28" i="1"/>
  <c r="BF28" i="1"/>
  <c r="AW27" i="1"/>
  <c r="BD27" i="1"/>
  <c r="AX27" i="1"/>
  <c r="BE27" i="1"/>
  <c r="AY27" i="1"/>
  <c r="BF27" i="1"/>
  <c r="AW26" i="1"/>
  <c r="BD26" i="1"/>
  <c r="AX26" i="1"/>
  <c r="BE26" i="1"/>
  <c r="AY26" i="1"/>
  <c r="BF26" i="1"/>
  <c r="AW25" i="1"/>
  <c r="BD25" i="1"/>
  <c r="AX25" i="1"/>
  <c r="BE25" i="1"/>
  <c r="AY25" i="1"/>
  <c r="BF25" i="1"/>
  <c r="AW24" i="1"/>
  <c r="BD24" i="1"/>
  <c r="AX24" i="1"/>
  <c r="BE24" i="1"/>
  <c r="AY24" i="1"/>
  <c r="BF24" i="1"/>
  <c r="AW23" i="1"/>
  <c r="BD23" i="1"/>
  <c r="AX23" i="1"/>
  <c r="BE23" i="1"/>
  <c r="AY23" i="1"/>
  <c r="BF23" i="1"/>
  <c r="AW22" i="1"/>
  <c r="BD22" i="1"/>
  <c r="AX22" i="1"/>
  <c r="BE22" i="1"/>
  <c r="AY22" i="1"/>
  <c r="BF22" i="1"/>
  <c r="AW21" i="1"/>
  <c r="BD21" i="1"/>
  <c r="AX21" i="1"/>
  <c r="BE21" i="1"/>
  <c r="AY21" i="1"/>
  <c r="BF21" i="1"/>
  <c r="AW20" i="1"/>
  <c r="BD20" i="1"/>
  <c r="AX20" i="1"/>
  <c r="BE20" i="1"/>
  <c r="AY20" i="1"/>
  <c r="BF20" i="1"/>
  <c r="AW19" i="1"/>
  <c r="BD19" i="1"/>
  <c r="AX19" i="1"/>
  <c r="BE19" i="1"/>
  <c r="AY19" i="1"/>
  <c r="BF19" i="1"/>
  <c r="AW18" i="1"/>
  <c r="BD18" i="1"/>
  <c r="AX18" i="1"/>
  <c r="BE18" i="1"/>
  <c r="AY18" i="1"/>
  <c r="BF18" i="1"/>
  <c r="AW17" i="1"/>
  <c r="BD17" i="1"/>
  <c r="AX17" i="1"/>
  <c r="BE17" i="1"/>
  <c r="AY17" i="1"/>
  <c r="BF17" i="1"/>
  <c r="AW16" i="1"/>
  <c r="BD16" i="1"/>
  <c r="AX16" i="1"/>
  <c r="BE16" i="1"/>
  <c r="AY16" i="1"/>
  <c r="BF16" i="1"/>
  <c r="AW15" i="1"/>
  <c r="BD15" i="1"/>
  <c r="AX15" i="1"/>
  <c r="BE15" i="1"/>
  <c r="AY15" i="1"/>
  <c r="BF15" i="1"/>
  <c r="AW14" i="1"/>
  <c r="BD14" i="1"/>
  <c r="AX14" i="1"/>
  <c r="BE14" i="1"/>
  <c r="AY14" i="1"/>
  <c r="BF14" i="1"/>
  <c r="AW13" i="1"/>
  <c r="BD13" i="1"/>
  <c r="AX13" i="1"/>
  <c r="BE13" i="1"/>
  <c r="AY13" i="1"/>
  <c r="BF13" i="1"/>
  <c r="AW12" i="1"/>
  <c r="BD12" i="1"/>
  <c r="AX12" i="1"/>
  <c r="BE12" i="1"/>
  <c r="AY12" i="1"/>
  <c r="BF12" i="1"/>
  <c r="AW11" i="1"/>
  <c r="BD11" i="1"/>
  <c r="AX11" i="1"/>
  <c r="BE11" i="1"/>
  <c r="AY11" i="1"/>
  <c r="BF11" i="1"/>
  <c r="AW10" i="1"/>
  <c r="BD10" i="1"/>
  <c r="AX10" i="1"/>
  <c r="BE10" i="1"/>
  <c r="AY10" i="1"/>
  <c r="BF10" i="1"/>
  <c r="AW9" i="1"/>
  <c r="BD9" i="1"/>
  <c r="AX9" i="1"/>
  <c r="BE9" i="1"/>
  <c r="AY9" i="1"/>
  <c r="BF9" i="1"/>
  <c r="AW8" i="1"/>
  <c r="BD8" i="1"/>
  <c r="AX8" i="1"/>
  <c r="BE8" i="1"/>
  <c r="AY8" i="1"/>
  <c r="BF8" i="1"/>
  <c r="AW7" i="1"/>
  <c r="BD7" i="1"/>
  <c r="AX7" i="1"/>
  <c r="BE7" i="1"/>
  <c r="AY7" i="1"/>
  <c r="BF7" i="1"/>
  <c r="AW6" i="1"/>
  <c r="BD6" i="1"/>
  <c r="AX6" i="1"/>
  <c r="BE6" i="1"/>
  <c r="AY6" i="1"/>
  <c r="BF6" i="1"/>
  <c r="AW5" i="1"/>
  <c r="BD5" i="1"/>
  <c r="AX5" i="1"/>
  <c r="BE5" i="1"/>
  <c r="AY5" i="1"/>
  <c r="BF5" i="1"/>
  <c r="AW4" i="1"/>
  <c r="BD4" i="1"/>
  <c r="AX4" i="1"/>
  <c r="BE4" i="1"/>
  <c r="AY4" i="1"/>
  <c r="BF4" i="1"/>
  <c r="AW3" i="1"/>
  <c r="BD3" i="1"/>
  <c r="AX3" i="1"/>
  <c r="BE3" i="1"/>
  <c r="AY3" i="1"/>
  <c r="BF3" i="1"/>
  <c r="BC3" i="1" l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H16" i="2"/>
  <c r="M15" i="2"/>
  <c r="N15" i="2" s="1"/>
  <c r="O15" i="2" s="1"/>
  <c r="S15" i="3"/>
  <c r="W10" i="3"/>
  <c r="Z10" i="3" s="1"/>
  <c r="T15" i="3"/>
  <c r="X10" i="3"/>
  <c r="AA10" i="3" s="1"/>
  <c r="U15" i="3"/>
  <c r="Y10" i="3"/>
  <c r="AB10" i="3" s="1"/>
  <c r="P16" i="6"/>
  <c r="Q16" i="6" s="1"/>
  <c r="O16" i="6"/>
  <c r="N16" i="6"/>
  <c r="B18" i="6"/>
  <c r="H17" i="6"/>
  <c r="M17" i="6" s="1"/>
  <c r="G17" i="6"/>
  <c r="L17" i="6" s="1"/>
  <c r="F17" i="6"/>
  <c r="K17" i="6" s="1"/>
  <c r="E17" i="6"/>
  <c r="J17" i="6" s="1"/>
  <c r="D17" i="6"/>
  <c r="I17" i="6" s="1"/>
  <c r="K66" i="9"/>
  <c r="K65" i="9"/>
  <c r="K64" i="9"/>
  <c r="K63" i="9"/>
  <c r="K62" i="9"/>
  <c r="K61" i="9"/>
  <c r="K60" i="9"/>
  <c r="K3" i="9"/>
  <c r="L2" i="9"/>
  <c r="K4" i="9"/>
  <c r="K5" i="9"/>
  <c r="K6" i="9"/>
  <c r="K7" i="9"/>
  <c r="A9" i="9"/>
  <c r="L8" i="9"/>
  <c r="K8" i="9"/>
  <c r="J8" i="9"/>
  <c r="I8" i="9"/>
  <c r="H8" i="9"/>
  <c r="G8" i="9"/>
  <c r="F8" i="9"/>
  <c r="R16" i="10"/>
  <c r="E17" i="10" s="1"/>
  <c r="Q16" i="10"/>
  <c r="D17" i="10" s="1"/>
  <c r="P16" i="10"/>
  <c r="A8" i="13"/>
  <c r="B7" i="13"/>
  <c r="A9" i="13" l="1"/>
  <c r="B8" i="13"/>
  <c r="C16" i="10"/>
  <c r="B16" i="10" s="1"/>
  <c r="O17" i="10"/>
  <c r="N17" i="10"/>
  <c r="M17" i="10"/>
  <c r="L17" i="10"/>
  <c r="K17" i="10"/>
  <c r="J17" i="10"/>
  <c r="I17" i="10"/>
  <c r="H17" i="10"/>
  <c r="G17" i="10"/>
  <c r="F17" i="10"/>
  <c r="A10" i="9"/>
  <c r="L9" i="9"/>
  <c r="K9" i="9"/>
  <c r="J9" i="9"/>
  <c r="I9" i="9"/>
  <c r="H9" i="9"/>
  <c r="G9" i="9"/>
  <c r="F9" i="9"/>
  <c r="L66" i="9"/>
  <c r="L65" i="9"/>
  <c r="L64" i="9"/>
  <c r="L63" i="9"/>
  <c r="L62" i="9"/>
  <c r="L61" i="9"/>
  <c r="L60" i="9"/>
  <c r="L3" i="9"/>
  <c r="M2" i="9"/>
  <c r="L4" i="9"/>
  <c r="L5" i="9"/>
  <c r="L6" i="9"/>
  <c r="L7" i="9"/>
  <c r="P17" i="6"/>
  <c r="Q17" i="6" s="1"/>
  <c r="O17" i="6"/>
  <c r="N17" i="6"/>
  <c r="B19" i="6"/>
  <c r="H18" i="6"/>
  <c r="M18" i="6" s="1"/>
  <c r="G18" i="6"/>
  <c r="L18" i="6" s="1"/>
  <c r="F18" i="6"/>
  <c r="K18" i="6" s="1"/>
  <c r="E18" i="6"/>
  <c r="J18" i="6" s="1"/>
  <c r="D18" i="6"/>
  <c r="I18" i="6" s="1"/>
  <c r="U16" i="3"/>
  <c r="Y15" i="3"/>
  <c r="AB15" i="3" s="1"/>
  <c r="T16" i="3"/>
  <c r="X15" i="3"/>
  <c r="AA15" i="3" s="1"/>
  <c r="AC10" i="3"/>
  <c r="S16" i="3"/>
  <c r="W15" i="3"/>
  <c r="Z15" i="3" s="1"/>
  <c r="AC15" i="3" s="1"/>
  <c r="H17" i="2"/>
  <c r="M16" i="2"/>
  <c r="N16" i="2" s="1"/>
  <c r="O16" i="2" s="1"/>
  <c r="BB2" i="1"/>
  <c r="H18" i="2" l="1"/>
  <c r="M18" i="2" s="1"/>
  <c r="N18" i="2" s="1"/>
  <c r="O18" i="2" s="1"/>
  <c r="M17" i="2"/>
  <c r="N17" i="2" s="1"/>
  <c r="O17" i="2" s="1"/>
  <c r="S17" i="3"/>
  <c r="W16" i="3"/>
  <c r="Z16" i="3" s="1"/>
  <c r="T17" i="3"/>
  <c r="X16" i="3"/>
  <c r="AA16" i="3" s="1"/>
  <c r="U17" i="3"/>
  <c r="Y16" i="3"/>
  <c r="AB16" i="3" s="1"/>
  <c r="P18" i="6"/>
  <c r="Q18" i="6" s="1"/>
  <c r="O18" i="6"/>
  <c r="N18" i="6"/>
  <c r="B20" i="6"/>
  <c r="H19" i="6"/>
  <c r="M19" i="6" s="1"/>
  <c r="G19" i="6"/>
  <c r="L19" i="6" s="1"/>
  <c r="F19" i="6"/>
  <c r="K19" i="6" s="1"/>
  <c r="E19" i="6"/>
  <c r="J19" i="6" s="1"/>
  <c r="D19" i="6"/>
  <c r="I19" i="6" s="1"/>
  <c r="M66" i="9"/>
  <c r="M65" i="9"/>
  <c r="M64" i="9"/>
  <c r="M63" i="9"/>
  <c r="M62" i="9"/>
  <c r="M61" i="9"/>
  <c r="M60" i="9"/>
  <c r="M3" i="9"/>
  <c r="N2" i="9"/>
  <c r="M4" i="9"/>
  <c r="M5" i="9"/>
  <c r="M6" i="9"/>
  <c r="M7" i="9"/>
  <c r="M8" i="9"/>
  <c r="M9" i="9"/>
  <c r="A11" i="9"/>
  <c r="N10" i="9"/>
  <c r="M10" i="9"/>
  <c r="L10" i="9"/>
  <c r="K10" i="9"/>
  <c r="J10" i="9"/>
  <c r="I10" i="9"/>
  <c r="H10" i="9"/>
  <c r="G10" i="9"/>
  <c r="F10" i="9"/>
  <c r="R17" i="10"/>
  <c r="E18" i="10" s="1"/>
  <c r="Q17" i="10"/>
  <c r="D18" i="10" s="1"/>
  <c r="P17" i="10"/>
  <c r="A10" i="13"/>
  <c r="B9" i="13"/>
  <c r="A11" i="13" l="1"/>
  <c r="B10" i="13"/>
  <c r="C17" i="10"/>
  <c r="B17" i="10" s="1"/>
  <c r="O18" i="10"/>
  <c r="N18" i="10"/>
  <c r="M18" i="10"/>
  <c r="L18" i="10"/>
  <c r="K18" i="10"/>
  <c r="J18" i="10"/>
  <c r="I18" i="10"/>
  <c r="H18" i="10"/>
  <c r="G18" i="10"/>
  <c r="F18" i="10"/>
  <c r="A12" i="9"/>
  <c r="N11" i="9"/>
  <c r="M11" i="9"/>
  <c r="L11" i="9"/>
  <c r="K11" i="9"/>
  <c r="J11" i="9"/>
  <c r="I11" i="9"/>
  <c r="H11" i="9"/>
  <c r="G11" i="9"/>
  <c r="F11" i="9"/>
  <c r="N66" i="9"/>
  <c r="N65" i="9"/>
  <c r="N64" i="9"/>
  <c r="N63" i="9"/>
  <c r="N62" i="9"/>
  <c r="N61" i="9"/>
  <c r="N60" i="9"/>
  <c r="N3" i="9"/>
  <c r="O2" i="9"/>
  <c r="N4" i="9"/>
  <c r="N5" i="9"/>
  <c r="N6" i="9"/>
  <c r="N7" i="9"/>
  <c r="N8" i="9"/>
  <c r="N9" i="9"/>
  <c r="P19" i="6"/>
  <c r="Q19" i="6" s="1"/>
  <c r="O19" i="6"/>
  <c r="N19" i="6"/>
  <c r="B21" i="6"/>
  <c r="H20" i="6"/>
  <c r="M20" i="6" s="1"/>
  <c r="G20" i="6"/>
  <c r="L20" i="6" s="1"/>
  <c r="F20" i="6"/>
  <c r="K20" i="6" s="1"/>
  <c r="E20" i="6"/>
  <c r="J20" i="6" s="1"/>
  <c r="D20" i="6"/>
  <c r="I20" i="6" s="1"/>
  <c r="U18" i="3"/>
  <c r="Y17" i="3"/>
  <c r="AB17" i="3" s="1"/>
  <c r="T18" i="3"/>
  <c r="X17" i="3"/>
  <c r="AA17" i="3" s="1"/>
  <c r="AC16" i="3"/>
  <c r="S18" i="3"/>
  <c r="W17" i="3"/>
  <c r="Z17" i="3" s="1"/>
  <c r="AC17" i="3" s="1"/>
  <c r="S19" i="3" l="1"/>
  <c r="W18" i="3"/>
  <c r="Z18" i="3" s="1"/>
  <c r="T19" i="3"/>
  <c r="X18" i="3"/>
  <c r="AA18" i="3" s="1"/>
  <c r="U19" i="3"/>
  <c r="Y18" i="3"/>
  <c r="AB18" i="3" s="1"/>
  <c r="P20" i="6"/>
  <c r="Q20" i="6" s="1"/>
  <c r="O20" i="6"/>
  <c r="N20" i="6"/>
  <c r="B22" i="6"/>
  <c r="H21" i="6"/>
  <c r="M21" i="6" s="1"/>
  <c r="G21" i="6"/>
  <c r="L21" i="6" s="1"/>
  <c r="F21" i="6"/>
  <c r="K21" i="6" s="1"/>
  <c r="E21" i="6"/>
  <c r="J21" i="6" s="1"/>
  <c r="D21" i="6"/>
  <c r="I21" i="6" s="1"/>
  <c r="O66" i="9"/>
  <c r="O65" i="9"/>
  <c r="O64" i="9"/>
  <c r="O63" i="9"/>
  <c r="O62" i="9"/>
  <c r="O61" i="9"/>
  <c r="O60" i="9"/>
  <c r="O3" i="9"/>
  <c r="P2" i="9"/>
  <c r="O4" i="9"/>
  <c r="O5" i="9"/>
  <c r="O6" i="9"/>
  <c r="O7" i="9"/>
  <c r="O8" i="9"/>
  <c r="O9" i="9"/>
  <c r="O10" i="9"/>
  <c r="O11" i="9"/>
  <c r="A13" i="9"/>
  <c r="P12" i="9"/>
  <c r="O12" i="9"/>
  <c r="N12" i="9"/>
  <c r="M12" i="9"/>
  <c r="L12" i="9"/>
  <c r="K12" i="9"/>
  <c r="J12" i="9"/>
  <c r="I12" i="9"/>
  <c r="H12" i="9"/>
  <c r="G12" i="9"/>
  <c r="F12" i="9"/>
  <c r="R18" i="10"/>
  <c r="E19" i="10" s="1"/>
  <c r="Q18" i="10"/>
  <c r="D19" i="10" s="1"/>
  <c r="P18" i="10"/>
  <c r="A12" i="13"/>
  <c r="B11" i="13"/>
  <c r="A13" i="13" l="1"/>
  <c r="B12" i="13"/>
  <c r="C18" i="10"/>
  <c r="B18" i="10" s="1"/>
  <c r="O19" i="10"/>
  <c r="N19" i="10"/>
  <c r="M19" i="10"/>
  <c r="L19" i="10"/>
  <c r="K19" i="10"/>
  <c r="J19" i="10"/>
  <c r="I19" i="10"/>
  <c r="H19" i="10"/>
  <c r="G19" i="10"/>
  <c r="F19" i="10"/>
  <c r="A14" i="9"/>
  <c r="P13" i="9"/>
  <c r="O13" i="9"/>
  <c r="N13" i="9"/>
  <c r="M13" i="9"/>
  <c r="L13" i="9"/>
  <c r="K13" i="9"/>
  <c r="J13" i="9"/>
  <c r="I13" i="9"/>
  <c r="H13" i="9"/>
  <c r="G13" i="9"/>
  <c r="F13" i="9"/>
  <c r="P66" i="9"/>
  <c r="P65" i="9"/>
  <c r="P64" i="9"/>
  <c r="P63" i="9"/>
  <c r="P62" i="9"/>
  <c r="P61" i="9"/>
  <c r="P60" i="9"/>
  <c r="P3" i="9"/>
  <c r="Q2" i="9"/>
  <c r="P4" i="9"/>
  <c r="P5" i="9"/>
  <c r="P6" i="9"/>
  <c r="P7" i="9"/>
  <c r="P8" i="9"/>
  <c r="P9" i="9"/>
  <c r="P10" i="9"/>
  <c r="P11" i="9"/>
  <c r="P21" i="6"/>
  <c r="Q21" i="6" s="1"/>
  <c r="O21" i="6"/>
  <c r="N21" i="6"/>
  <c r="B23" i="6"/>
  <c r="H22" i="6"/>
  <c r="M22" i="6" s="1"/>
  <c r="G22" i="6"/>
  <c r="L22" i="6" s="1"/>
  <c r="F22" i="6"/>
  <c r="K22" i="6" s="1"/>
  <c r="E22" i="6"/>
  <c r="J22" i="6" s="1"/>
  <c r="D22" i="6"/>
  <c r="I22" i="6" s="1"/>
  <c r="U20" i="3"/>
  <c r="Y19" i="3"/>
  <c r="AB19" i="3" s="1"/>
  <c r="T20" i="3"/>
  <c r="X19" i="3"/>
  <c r="AA19" i="3" s="1"/>
  <c r="AC18" i="3"/>
  <c r="S20" i="3"/>
  <c r="W19" i="3"/>
  <c r="Z19" i="3" s="1"/>
  <c r="AC19" i="3" s="1"/>
  <c r="S21" i="3" l="1"/>
  <c r="W20" i="3"/>
  <c r="Z20" i="3" s="1"/>
  <c r="T21" i="3"/>
  <c r="X20" i="3"/>
  <c r="AA20" i="3" s="1"/>
  <c r="U21" i="3"/>
  <c r="Y20" i="3"/>
  <c r="AB20" i="3" s="1"/>
  <c r="P22" i="6"/>
  <c r="Q22" i="6" s="1"/>
  <c r="O22" i="6"/>
  <c r="N22" i="6"/>
  <c r="B24" i="6"/>
  <c r="H23" i="6"/>
  <c r="M23" i="6" s="1"/>
  <c r="G23" i="6"/>
  <c r="L23" i="6" s="1"/>
  <c r="F23" i="6"/>
  <c r="K23" i="6" s="1"/>
  <c r="E23" i="6"/>
  <c r="J23" i="6" s="1"/>
  <c r="D23" i="6"/>
  <c r="I23" i="6" s="1"/>
  <c r="Q66" i="9"/>
  <c r="Q65" i="9"/>
  <c r="Q64" i="9"/>
  <c r="Q63" i="9"/>
  <c r="Q62" i="9"/>
  <c r="Q61" i="9"/>
  <c r="Q60" i="9"/>
  <c r="Q3" i="9"/>
  <c r="Q4" i="9"/>
  <c r="Q5" i="9"/>
  <c r="Q6" i="9"/>
  <c r="Q7" i="9"/>
  <c r="Q8" i="9"/>
  <c r="Q9" i="9"/>
  <c r="Q10" i="9"/>
  <c r="Q11" i="9"/>
  <c r="Q12" i="9"/>
  <c r="Q13" i="9"/>
  <c r="A15" i="9"/>
  <c r="Q14" i="9"/>
  <c r="P14" i="9"/>
  <c r="O14" i="9"/>
  <c r="N14" i="9"/>
  <c r="M14" i="9"/>
  <c r="L14" i="9"/>
  <c r="K14" i="9"/>
  <c r="J14" i="9"/>
  <c r="I14" i="9"/>
  <c r="H14" i="9"/>
  <c r="G14" i="9"/>
  <c r="F14" i="9"/>
  <c r="R19" i="10"/>
  <c r="E20" i="10" s="1"/>
  <c r="Q19" i="10"/>
  <c r="D20" i="10" s="1"/>
  <c r="P19" i="10"/>
  <c r="A14" i="13"/>
  <c r="B13" i="13"/>
  <c r="A15" i="13" l="1"/>
  <c r="B14" i="13"/>
  <c r="C19" i="10"/>
  <c r="B19" i="10" s="1"/>
  <c r="O20" i="10"/>
  <c r="N20" i="10"/>
  <c r="M20" i="10"/>
  <c r="L20" i="10"/>
  <c r="K20" i="10"/>
  <c r="J20" i="10"/>
  <c r="I20" i="10"/>
  <c r="H20" i="10"/>
  <c r="G20" i="10"/>
  <c r="F20" i="10"/>
  <c r="A16" i="9"/>
  <c r="Q15" i="9"/>
  <c r="P15" i="9"/>
  <c r="O15" i="9"/>
  <c r="N15" i="9"/>
  <c r="M15" i="9"/>
  <c r="L15" i="9"/>
  <c r="K15" i="9"/>
  <c r="J15" i="9"/>
  <c r="I15" i="9"/>
  <c r="H15" i="9"/>
  <c r="G15" i="9"/>
  <c r="F15" i="9"/>
  <c r="P23" i="6"/>
  <c r="Q23" i="6" s="1"/>
  <c r="O23" i="6"/>
  <c r="N23" i="6"/>
  <c r="B25" i="6"/>
  <c r="H24" i="6"/>
  <c r="M24" i="6" s="1"/>
  <c r="G24" i="6"/>
  <c r="L24" i="6" s="1"/>
  <c r="F24" i="6"/>
  <c r="K24" i="6" s="1"/>
  <c r="E24" i="6"/>
  <c r="J24" i="6" s="1"/>
  <c r="D24" i="6"/>
  <c r="I24" i="6" s="1"/>
  <c r="U22" i="3"/>
  <c r="Y22" i="3" s="1"/>
  <c r="AB22" i="3" s="1"/>
  <c r="Y21" i="3"/>
  <c r="AB21" i="3" s="1"/>
  <c r="T22" i="3"/>
  <c r="X22" i="3" s="1"/>
  <c r="AA22" i="3" s="1"/>
  <c r="X21" i="3"/>
  <c r="AA21" i="3" s="1"/>
  <c r="AC20" i="3"/>
  <c r="S22" i="3"/>
  <c r="W22" i="3" s="1"/>
  <c r="Z22" i="3" s="1"/>
  <c r="AC22" i="3" s="1"/>
  <c r="W21" i="3"/>
  <c r="Z21" i="3" s="1"/>
  <c r="AC21" i="3" s="1"/>
  <c r="P24" i="6" l="1"/>
  <c r="Q24" i="6" s="1"/>
  <c r="O24" i="6"/>
  <c r="N24" i="6"/>
  <c r="B26" i="6"/>
  <c r="H25" i="6"/>
  <c r="M25" i="6" s="1"/>
  <c r="G25" i="6"/>
  <c r="L25" i="6" s="1"/>
  <c r="F25" i="6"/>
  <c r="K25" i="6" s="1"/>
  <c r="E25" i="6"/>
  <c r="J25" i="6" s="1"/>
  <c r="D25" i="6"/>
  <c r="I25" i="6" s="1"/>
  <c r="A17" i="9"/>
  <c r="Q16" i="9"/>
  <c r="P16" i="9"/>
  <c r="O16" i="9"/>
  <c r="N16" i="9"/>
  <c r="M16" i="9"/>
  <c r="L16" i="9"/>
  <c r="K16" i="9"/>
  <c r="J16" i="9"/>
  <c r="I16" i="9"/>
  <c r="H16" i="9"/>
  <c r="G16" i="9"/>
  <c r="F16" i="9"/>
  <c r="R20" i="10"/>
  <c r="E21" i="10" s="1"/>
  <c r="Q20" i="10"/>
  <c r="D21" i="10" s="1"/>
  <c r="P20" i="10"/>
  <c r="A16" i="13"/>
  <c r="B15" i="13"/>
  <c r="A17" i="13" l="1"/>
  <c r="B16" i="13"/>
  <c r="C20" i="10"/>
  <c r="B20" i="10" s="1"/>
  <c r="O21" i="10"/>
  <c r="N21" i="10"/>
  <c r="M21" i="10"/>
  <c r="L21" i="10"/>
  <c r="K21" i="10"/>
  <c r="J21" i="10"/>
  <c r="I21" i="10"/>
  <c r="H21" i="10"/>
  <c r="G21" i="10"/>
  <c r="F21" i="10"/>
  <c r="A18" i="9"/>
  <c r="Q17" i="9"/>
  <c r="P17" i="9"/>
  <c r="O17" i="9"/>
  <c r="N17" i="9"/>
  <c r="M17" i="9"/>
  <c r="L17" i="9"/>
  <c r="K17" i="9"/>
  <c r="J17" i="9"/>
  <c r="I17" i="9"/>
  <c r="H17" i="9"/>
  <c r="G17" i="9"/>
  <c r="F17" i="9"/>
  <c r="P25" i="6"/>
  <c r="Q25" i="6" s="1"/>
  <c r="O25" i="6"/>
  <c r="N25" i="6"/>
  <c r="B27" i="6"/>
  <c r="H26" i="6"/>
  <c r="M26" i="6" s="1"/>
  <c r="G26" i="6"/>
  <c r="L26" i="6" s="1"/>
  <c r="F26" i="6"/>
  <c r="K26" i="6" s="1"/>
  <c r="E26" i="6"/>
  <c r="J26" i="6" s="1"/>
  <c r="D26" i="6"/>
  <c r="I26" i="6" s="1"/>
  <c r="P26" i="6" l="1"/>
  <c r="Q26" i="6" s="1"/>
  <c r="O26" i="6"/>
  <c r="N26" i="6"/>
  <c r="B28" i="6"/>
  <c r="H27" i="6"/>
  <c r="M27" i="6" s="1"/>
  <c r="G27" i="6"/>
  <c r="L27" i="6" s="1"/>
  <c r="F27" i="6"/>
  <c r="K27" i="6" s="1"/>
  <c r="E27" i="6"/>
  <c r="J27" i="6" s="1"/>
  <c r="D27" i="6"/>
  <c r="I27" i="6" s="1"/>
  <c r="A19" i="9"/>
  <c r="Q18" i="9"/>
  <c r="P18" i="9"/>
  <c r="O18" i="9"/>
  <c r="N18" i="9"/>
  <c r="M18" i="9"/>
  <c r="L18" i="9"/>
  <c r="K18" i="9"/>
  <c r="J18" i="9"/>
  <c r="I18" i="9"/>
  <c r="H18" i="9"/>
  <c r="G18" i="9"/>
  <c r="F18" i="9"/>
  <c r="R21" i="10"/>
  <c r="E22" i="10" s="1"/>
  <c r="Q21" i="10"/>
  <c r="D22" i="10" s="1"/>
  <c r="P21" i="10"/>
  <c r="A18" i="13"/>
  <c r="B17" i="13"/>
  <c r="A19" i="13" l="1"/>
  <c r="B18" i="13"/>
  <c r="C21" i="10"/>
  <c r="B21" i="10" s="1"/>
  <c r="O22" i="10"/>
  <c r="N22" i="10"/>
  <c r="M22" i="10"/>
  <c r="L22" i="10"/>
  <c r="K22" i="10"/>
  <c r="J22" i="10"/>
  <c r="I22" i="10"/>
  <c r="H22" i="10"/>
  <c r="G22" i="10"/>
  <c r="F22" i="10"/>
  <c r="A20" i="9"/>
  <c r="Q19" i="9"/>
  <c r="P19" i="9"/>
  <c r="O19" i="9"/>
  <c r="N19" i="9"/>
  <c r="M19" i="9"/>
  <c r="L19" i="9"/>
  <c r="K19" i="9"/>
  <c r="J19" i="9"/>
  <c r="I19" i="9"/>
  <c r="H19" i="9"/>
  <c r="G19" i="9"/>
  <c r="F19" i="9"/>
  <c r="P27" i="6"/>
  <c r="Q27" i="6" s="1"/>
  <c r="O27" i="6"/>
  <c r="N27" i="6"/>
  <c r="B29" i="6"/>
  <c r="H28" i="6"/>
  <c r="M28" i="6" s="1"/>
  <c r="G28" i="6"/>
  <c r="L28" i="6" s="1"/>
  <c r="F28" i="6"/>
  <c r="K28" i="6" s="1"/>
  <c r="E28" i="6"/>
  <c r="J28" i="6" s="1"/>
  <c r="D28" i="6"/>
  <c r="I28" i="6" s="1"/>
  <c r="P28" i="6" l="1"/>
  <c r="Q28" i="6" s="1"/>
  <c r="O28" i="6"/>
  <c r="N28" i="6"/>
  <c r="B30" i="6"/>
  <c r="H29" i="6"/>
  <c r="M29" i="6" s="1"/>
  <c r="G29" i="6"/>
  <c r="L29" i="6" s="1"/>
  <c r="F29" i="6"/>
  <c r="K29" i="6" s="1"/>
  <c r="E29" i="6"/>
  <c r="J29" i="6" s="1"/>
  <c r="D29" i="6"/>
  <c r="I29" i="6" s="1"/>
  <c r="A21" i="9"/>
  <c r="Q20" i="9"/>
  <c r="P20" i="9"/>
  <c r="O20" i="9"/>
  <c r="N20" i="9"/>
  <c r="M20" i="9"/>
  <c r="L20" i="9"/>
  <c r="K20" i="9"/>
  <c r="J20" i="9"/>
  <c r="I20" i="9"/>
  <c r="H20" i="9"/>
  <c r="G20" i="9"/>
  <c r="F20" i="9"/>
  <c r="R22" i="10"/>
  <c r="E23" i="10" s="1"/>
  <c r="Q22" i="10"/>
  <c r="D23" i="10" s="1"/>
  <c r="P22" i="10"/>
  <c r="A20" i="13"/>
  <c r="B19" i="13"/>
  <c r="A21" i="13" l="1"/>
  <c r="B20" i="13"/>
  <c r="C22" i="10"/>
  <c r="B22" i="10" s="1"/>
  <c r="O23" i="10"/>
  <c r="N23" i="10"/>
  <c r="M23" i="10"/>
  <c r="L23" i="10"/>
  <c r="K23" i="10"/>
  <c r="J23" i="10"/>
  <c r="I23" i="10"/>
  <c r="H23" i="10"/>
  <c r="G23" i="10"/>
  <c r="F23" i="10"/>
  <c r="A22" i="9"/>
  <c r="Q21" i="9"/>
  <c r="P21" i="9"/>
  <c r="O21" i="9"/>
  <c r="N21" i="9"/>
  <c r="M21" i="9"/>
  <c r="L21" i="9"/>
  <c r="K21" i="9"/>
  <c r="J21" i="9"/>
  <c r="I21" i="9"/>
  <c r="H21" i="9"/>
  <c r="G21" i="9"/>
  <c r="F21" i="9"/>
  <c r="P29" i="6"/>
  <c r="Q29" i="6" s="1"/>
  <c r="O29" i="6"/>
  <c r="N29" i="6"/>
  <c r="B31" i="6"/>
  <c r="H30" i="6"/>
  <c r="M30" i="6" s="1"/>
  <c r="G30" i="6"/>
  <c r="L30" i="6" s="1"/>
  <c r="F30" i="6"/>
  <c r="K30" i="6" s="1"/>
  <c r="E30" i="6"/>
  <c r="J30" i="6" s="1"/>
  <c r="D30" i="6"/>
  <c r="I30" i="6" s="1"/>
  <c r="P30" i="6" l="1"/>
  <c r="Q30" i="6" s="1"/>
  <c r="O30" i="6"/>
  <c r="N30" i="6"/>
  <c r="B32" i="6"/>
  <c r="H31" i="6"/>
  <c r="M31" i="6" s="1"/>
  <c r="G31" i="6"/>
  <c r="L31" i="6" s="1"/>
  <c r="F31" i="6"/>
  <c r="K31" i="6" s="1"/>
  <c r="E31" i="6"/>
  <c r="J31" i="6" s="1"/>
  <c r="D31" i="6"/>
  <c r="I31" i="6" s="1"/>
  <c r="A23" i="9"/>
  <c r="Q22" i="9"/>
  <c r="P22" i="9"/>
  <c r="O22" i="9"/>
  <c r="N22" i="9"/>
  <c r="M22" i="9"/>
  <c r="L22" i="9"/>
  <c r="K22" i="9"/>
  <c r="J22" i="9"/>
  <c r="I22" i="9"/>
  <c r="H22" i="9"/>
  <c r="G22" i="9"/>
  <c r="F22" i="9"/>
  <c r="R23" i="10"/>
  <c r="E24" i="10" s="1"/>
  <c r="Q23" i="10"/>
  <c r="D24" i="10" s="1"/>
  <c r="P23" i="10"/>
  <c r="A22" i="13"/>
  <c r="B21" i="13"/>
  <c r="A23" i="13" l="1"/>
  <c r="B22" i="13"/>
  <c r="C23" i="10"/>
  <c r="B23" i="10" s="1"/>
  <c r="O24" i="10"/>
  <c r="N24" i="10"/>
  <c r="M24" i="10"/>
  <c r="L24" i="10"/>
  <c r="K24" i="10"/>
  <c r="J24" i="10"/>
  <c r="I24" i="10"/>
  <c r="H24" i="10"/>
  <c r="G24" i="10"/>
  <c r="F24" i="10"/>
  <c r="A24" i="9"/>
  <c r="Q23" i="9"/>
  <c r="P23" i="9"/>
  <c r="O23" i="9"/>
  <c r="N23" i="9"/>
  <c r="M23" i="9"/>
  <c r="L23" i="9"/>
  <c r="K23" i="9"/>
  <c r="J23" i="9"/>
  <c r="I23" i="9"/>
  <c r="H23" i="9"/>
  <c r="G23" i="9"/>
  <c r="F23" i="9"/>
  <c r="P31" i="6"/>
  <c r="Q31" i="6" s="1"/>
  <c r="O31" i="6"/>
  <c r="N31" i="6"/>
  <c r="B33" i="6"/>
  <c r="H32" i="6"/>
  <c r="M32" i="6" s="1"/>
  <c r="G32" i="6"/>
  <c r="L32" i="6" s="1"/>
  <c r="F32" i="6"/>
  <c r="K32" i="6" s="1"/>
  <c r="E32" i="6"/>
  <c r="J32" i="6" s="1"/>
  <c r="D32" i="6"/>
  <c r="I32" i="6" s="1"/>
  <c r="P32" i="6" l="1"/>
  <c r="Q32" i="6" s="1"/>
  <c r="O32" i="6"/>
  <c r="N32" i="6"/>
  <c r="B34" i="6"/>
  <c r="H33" i="6"/>
  <c r="M33" i="6" s="1"/>
  <c r="G33" i="6"/>
  <c r="L33" i="6" s="1"/>
  <c r="F33" i="6"/>
  <c r="K33" i="6" s="1"/>
  <c r="E33" i="6"/>
  <c r="J33" i="6" s="1"/>
  <c r="D33" i="6"/>
  <c r="I33" i="6" s="1"/>
  <c r="A25" i="9"/>
  <c r="Q24" i="9"/>
  <c r="P24" i="9"/>
  <c r="O24" i="9"/>
  <c r="N24" i="9"/>
  <c r="M24" i="9"/>
  <c r="L24" i="9"/>
  <c r="K24" i="9"/>
  <c r="J24" i="9"/>
  <c r="I24" i="9"/>
  <c r="H24" i="9"/>
  <c r="G24" i="9"/>
  <c r="F24" i="9"/>
  <c r="R24" i="10"/>
  <c r="E25" i="10" s="1"/>
  <c r="Q24" i="10"/>
  <c r="D25" i="10" s="1"/>
  <c r="P24" i="10"/>
  <c r="A24" i="13"/>
  <c r="B23" i="13"/>
  <c r="A25" i="13" l="1"/>
  <c r="B24" i="13"/>
  <c r="C24" i="10"/>
  <c r="B24" i="10" s="1"/>
  <c r="O25" i="10"/>
  <c r="N25" i="10"/>
  <c r="M25" i="10"/>
  <c r="L25" i="10"/>
  <c r="K25" i="10"/>
  <c r="J25" i="10"/>
  <c r="I25" i="10"/>
  <c r="H25" i="10"/>
  <c r="G25" i="10"/>
  <c r="F25" i="10"/>
  <c r="A26" i="9"/>
  <c r="Q25" i="9"/>
  <c r="P25" i="9"/>
  <c r="O25" i="9"/>
  <c r="N25" i="9"/>
  <c r="M25" i="9"/>
  <c r="L25" i="9"/>
  <c r="K25" i="9"/>
  <c r="J25" i="9"/>
  <c r="I25" i="9"/>
  <c r="H25" i="9"/>
  <c r="G25" i="9"/>
  <c r="F25" i="9"/>
  <c r="P33" i="6"/>
  <c r="Q33" i="6" s="1"/>
  <c r="O33" i="6"/>
  <c r="N33" i="6"/>
  <c r="B35" i="6"/>
  <c r="H34" i="6"/>
  <c r="M34" i="6" s="1"/>
  <c r="G34" i="6"/>
  <c r="L34" i="6" s="1"/>
  <c r="F34" i="6"/>
  <c r="K34" i="6" s="1"/>
  <c r="E34" i="6"/>
  <c r="J34" i="6" s="1"/>
  <c r="D34" i="6"/>
  <c r="I34" i="6" s="1"/>
  <c r="P34" i="6" l="1"/>
  <c r="Q34" i="6" s="1"/>
  <c r="O34" i="6"/>
  <c r="N34" i="6"/>
  <c r="B36" i="6"/>
  <c r="H35" i="6"/>
  <c r="M35" i="6" s="1"/>
  <c r="G35" i="6"/>
  <c r="L35" i="6" s="1"/>
  <c r="F35" i="6"/>
  <c r="K35" i="6" s="1"/>
  <c r="E35" i="6"/>
  <c r="J35" i="6" s="1"/>
  <c r="D35" i="6"/>
  <c r="I35" i="6" s="1"/>
  <c r="A27" i="9"/>
  <c r="Q26" i="9"/>
  <c r="P26" i="9"/>
  <c r="O26" i="9"/>
  <c r="N26" i="9"/>
  <c r="M26" i="9"/>
  <c r="L26" i="9"/>
  <c r="K26" i="9"/>
  <c r="J26" i="9"/>
  <c r="I26" i="9"/>
  <c r="H26" i="9"/>
  <c r="G26" i="9"/>
  <c r="F26" i="9"/>
  <c r="R25" i="10"/>
  <c r="E26" i="10" s="1"/>
  <c r="Q25" i="10"/>
  <c r="D26" i="10" s="1"/>
  <c r="P25" i="10"/>
  <c r="A26" i="13"/>
  <c r="B25" i="13"/>
  <c r="A27" i="13" l="1"/>
  <c r="B26" i="13"/>
  <c r="C25" i="10"/>
  <c r="B25" i="10" s="1"/>
  <c r="O26" i="10"/>
  <c r="N26" i="10"/>
  <c r="M26" i="10"/>
  <c r="L26" i="10"/>
  <c r="K26" i="10"/>
  <c r="J26" i="10"/>
  <c r="I26" i="10"/>
  <c r="H26" i="10"/>
  <c r="G26" i="10"/>
  <c r="F26" i="10"/>
  <c r="A28" i="9"/>
  <c r="Q27" i="9"/>
  <c r="P27" i="9"/>
  <c r="O27" i="9"/>
  <c r="N27" i="9"/>
  <c r="M27" i="9"/>
  <c r="L27" i="9"/>
  <c r="K27" i="9"/>
  <c r="J27" i="9"/>
  <c r="I27" i="9"/>
  <c r="H27" i="9"/>
  <c r="G27" i="9"/>
  <c r="F27" i="9"/>
  <c r="P35" i="6"/>
  <c r="Q35" i="6" s="1"/>
  <c r="O35" i="6"/>
  <c r="N35" i="6"/>
  <c r="B37" i="6"/>
  <c r="H36" i="6"/>
  <c r="M36" i="6" s="1"/>
  <c r="G36" i="6"/>
  <c r="L36" i="6" s="1"/>
  <c r="F36" i="6"/>
  <c r="K36" i="6" s="1"/>
  <c r="E36" i="6"/>
  <c r="J36" i="6" s="1"/>
  <c r="D36" i="6"/>
  <c r="I36" i="6" s="1"/>
  <c r="P36" i="6" l="1"/>
  <c r="Q36" i="6" s="1"/>
  <c r="O36" i="6"/>
  <c r="N36" i="6"/>
  <c r="B38" i="6"/>
  <c r="H37" i="6"/>
  <c r="M37" i="6" s="1"/>
  <c r="G37" i="6"/>
  <c r="L37" i="6" s="1"/>
  <c r="F37" i="6"/>
  <c r="K37" i="6" s="1"/>
  <c r="E37" i="6"/>
  <c r="J37" i="6" s="1"/>
  <c r="D37" i="6"/>
  <c r="I37" i="6" s="1"/>
  <c r="A29" i="9"/>
  <c r="Q28" i="9"/>
  <c r="P28" i="9"/>
  <c r="O28" i="9"/>
  <c r="N28" i="9"/>
  <c r="M28" i="9"/>
  <c r="L28" i="9"/>
  <c r="K28" i="9"/>
  <c r="J28" i="9"/>
  <c r="I28" i="9"/>
  <c r="H28" i="9"/>
  <c r="G28" i="9"/>
  <c r="F28" i="9"/>
  <c r="R26" i="10"/>
  <c r="E27" i="10" s="1"/>
  <c r="Q26" i="10"/>
  <c r="D27" i="10" s="1"/>
  <c r="P26" i="10"/>
  <c r="A28" i="13"/>
  <c r="B27" i="13"/>
  <c r="A29" i="13" l="1"/>
  <c r="B28" i="13"/>
  <c r="C26" i="10"/>
  <c r="B26" i="10" s="1"/>
  <c r="O27" i="10"/>
  <c r="N27" i="10"/>
  <c r="M27" i="10"/>
  <c r="L27" i="10"/>
  <c r="K27" i="10"/>
  <c r="J27" i="10"/>
  <c r="I27" i="10"/>
  <c r="H27" i="10"/>
  <c r="G27" i="10"/>
  <c r="F27" i="10"/>
  <c r="A30" i="9"/>
  <c r="Q29" i="9"/>
  <c r="P29" i="9"/>
  <c r="O29" i="9"/>
  <c r="N29" i="9"/>
  <c r="M29" i="9"/>
  <c r="L29" i="9"/>
  <c r="K29" i="9"/>
  <c r="J29" i="9"/>
  <c r="I29" i="9"/>
  <c r="H29" i="9"/>
  <c r="G29" i="9"/>
  <c r="F29" i="9"/>
  <c r="P37" i="6"/>
  <c r="Q37" i="6" s="1"/>
  <c r="O37" i="6"/>
  <c r="N37" i="6"/>
  <c r="B39" i="6"/>
  <c r="H38" i="6"/>
  <c r="M38" i="6" s="1"/>
  <c r="G38" i="6"/>
  <c r="L38" i="6" s="1"/>
  <c r="F38" i="6"/>
  <c r="K38" i="6" s="1"/>
  <c r="E38" i="6"/>
  <c r="J38" i="6" s="1"/>
  <c r="D38" i="6"/>
  <c r="I38" i="6" s="1"/>
  <c r="P38" i="6" l="1"/>
  <c r="Q38" i="6" s="1"/>
  <c r="O38" i="6"/>
  <c r="N38" i="6"/>
  <c r="B40" i="6"/>
  <c r="H39" i="6"/>
  <c r="M39" i="6" s="1"/>
  <c r="G39" i="6"/>
  <c r="L39" i="6" s="1"/>
  <c r="F39" i="6"/>
  <c r="K39" i="6" s="1"/>
  <c r="E39" i="6"/>
  <c r="J39" i="6" s="1"/>
  <c r="D39" i="6"/>
  <c r="I39" i="6" s="1"/>
  <c r="A31" i="9"/>
  <c r="Q30" i="9"/>
  <c r="P30" i="9"/>
  <c r="O30" i="9"/>
  <c r="N30" i="9"/>
  <c r="M30" i="9"/>
  <c r="L30" i="9"/>
  <c r="K30" i="9"/>
  <c r="J30" i="9"/>
  <c r="I30" i="9"/>
  <c r="H30" i="9"/>
  <c r="G30" i="9"/>
  <c r="F30" i="9"/>
  <c r="R27" i="10"/>
  <c r="E28" i="10" s="1"/>
  <c r="Q27" i="10"/>
  <c r="D28" i="10" s="1"/>
  <c r="P27" i="10"/>
  <c r="A30" i="13"/>
  <c r="B29" i="13"/>
  <c r="A31" i="13" l="1"/>
  <c r="B30" i="13"/>
  <c r="C27" i="10"/>
  <c r="B27" i="10" s="1"/>
  <c r="O28" i="10"/>
  <c r="N28" i="10"/>
  <c r="M28" i="10"/>
  <c r="L28" i="10"/>
  <c r="K28" i="10"/>
  <c r="J28" i="10"/>
  <c r="I28" i="10"/>
  <c r="H28" i="10"/>
  <c r="G28" i="10"/>
  <c r="F28" i="10"/>
  <c r="A32" i="9"/>
  <c r="Q31" i="9"/>
  <c r="P31" i="9"/>
  <c r="O31" i="9"/>
  <c r="N31" i="9"/>
  <c r="M31" i="9"/>
  <c r="L31" i="9"/>
  <c r="K31" i="9"/>
  <c r="J31" i="9"/>
  <c r="I31" i="9"/>
  <c r="H31" i="9"/>
  <c r="G31" i="9"/>
  <c r="F31" i="9"/>
  <c r="P39" i="6"/>
  <c r="Q39" i="6" s="1"/>
  <c r="O39" i="6"/>
  <c r="N39" i="6"/>
  <c r="B41" i="6"/>
  <c r="H40" i="6"/>
  <c r="M40" i="6" s="1"/>
  <c r="G40" i="6"/>
  <c r="L40" i="6" s="1"/>
  <c r="F40" i="6"/>
  <c r="K40" i="6" s="1"/>
  <c r="E40" i="6"/>
  <c r="J40" i="6" s="1"/>
  <c r="D40" i="6"/>
  <c r="I40" i="6" s="1"/>
  <c r="P40" i="6" l="1"/>
  <c r="Q40" i="6" s="1"/>
  <c r="O40" i="6"/>
  <c r="N40" i="6"/>
  <c r="B42" i="6"/>
  <c r="H41" i="6"/>
  <c r="M41" i="6" s="1"/>
  <c r="G41" i="6"/>
  <c r="L41" i="6" s="1"/>
  <c r="F41" i="6"/>
  <c r="K41" i="6" s="1"/>
  <c r="E41" i="6"/>
  <c r="J41" i="6" s="1"/>
  <c r="D41" i="6"/>
  <c r="I41" i="6" s="1"/>
  <c r="A33" i="9"/>
  <c r="Q32" i="9"/>
  <c r="P32" i="9"/>
  <c r="O32" i="9"/>
  <c r="N32" i="9"/>
  <c r="M32" i="9"/>
  <c r="L32" i="9"/>
  <c r="K32" i="9"/>
  <c r="J32" i="9"/>
  <c r="I32" i="9"/>
  <c r="H32" i="9"/>
  <c r="G32" i="9"/>
  <c r="F32" i="9"/>
  <c r="R28" i="10"/>
  <c r="E29" i="10" s="1"/>
  <c r="Q28" i="10"/>
  <c r="D29" i="10" s="1"/>
  <c r="P28" i="10"/>
  <c r="A32" i="13"/>
  <c r="B31" i="13"/>
  <c r="A33" i="13" l="1"/>
  <c r="B32" i="13"/>
  <c r="C28" i="10"/>
  <c r="B28" i="10" s="1"/>
  <c r="O29" i="10"/>
  <c r="N29" i="10"/>
  <c r="M29" i="10"/>
  <c r="L29" i="10"/>
  <c r="K29" i="10"/>
  <c r="J29" i="10"/>
  <c r="I29" i="10"/>
  <c r="H29" i="10"/>
  <c r="G29" i="10"/>
  <c r="F29" i="10"/>
  <c r="A34" i="9"/>
  <c r="Q33" i="9"/>
  <c r="P33" i="9"/>
  <c r="O33" i="9"/>
  <c r="N33" i="9"/>
  <c r="M33" i="9"/>
  <c r="L33" i="9"/>
  <c r="K33" i="9"/>
  <c r="J33" i="9"/>
  <c r="I33" i="9"/>
  <c r="H33" i="9"/>
  <c r="G33" i="9"/>
  <c r="F33" i="9"/>
  <c r="P41" i="6"/>
  <c r="Q41" i="6" s="1"/>
  <c r="O41" i="6"/>
  <c r="N41" i="6"/>
  <c r="B43" i="6"/>
  <c r="H42" i="6"/>
  <c r="M42" i="6" s="1"/>
  <c r="G42" i="6"/>
  <c r="L42" i="6" s="1"/>
  <c r="F42" i="6"/>
  <c r="K42" i="6" s="1"/>
  <c r="E42" i="6"/>
  <c r="J42" i="6" s="1"/>
  <c r="D42" i="6"/>
  <c r="I42" i="6" s="1"/>
  <c r="P42" i="6" l="1"/>
  <c r="Q42" i="6" s="1"/>
  <c r="O42" i="6"/>
  <c r="N42" i="6"/>
  <c r="B44" i="6"/>
  <c r="H43" i="6"/>
  <c r="M43" i="6" s="1"/>
  <c r="G43" i="6"/>
  <c r="L43" i="6" s="1"/>
  <c r="F43" i="6"/>
  <c r="K43" i="6" s="1"/>
  <c r="E43" i="6"/>
  <c r="J43" i="6" s="1"/>
  <c r="D43" i="6"/>
  <c r="I43" i="6" s="1"/>
  <c r="A35" i="9"/>
  <c r="Q34" i="9"/>
  <c r="P34" i="9"/>
  <c r="O34" i="9"/>
  <c r="N34" i="9"/>
  <c r="M34" i="9"/>
  <c r="L34" i="9"/>
  <c r="K34" i="9"/>
  <c r="J34" i="9"/>
  <c r="I34" i="9"/>
  <c r="H34" i="9"/>
  <c r="G34" i="9"/>
  <c r="F34" i="9"/>
  <c r="R29" i="10"/>
  <c r="E30" i="10" s="1"/>
  <c r="Q29" i="10"/>
  <c r="D30" i="10" s="1"/>
  <c r="P29" i="10"/>
  <c r="A34" i="13"/>
  <c r="B33" i="13"/>
  <c r="A35" i="13" l="1"/>
  <c r="B34" i="13"/>
  <c r="C29" i="10"/>
  <c r="B29" i="10" s="1"/>
  <c r="O30" i="10"/>
  <c r="N30" i="10"/>
  <c r="M30" i="10"/>
  <c r="L30" i="10"/>
  <c r="K30" i="10"/>
  <c r="J30" i="10"/>
  <c r="I30" i="10"/>
  <c r="H30" i="10"/>
  <c r="G30" i="10"/>
  <c r="F30" i="10"/>
  <c r="A36" i="9"/>
  <c r="Q35" i="9"/>
  <c r="P35" i="9"/>
  <c r="O35" i="9"/>
  <c r="N35" i="9"/>
  <c r="M35" i="9"/>
  <c r="L35" i="9"/>
  <c r="K35" i="9"/>
  <c r="J35" i="9"/>
  <c r="I35" i="9"/>
  <c r="H35" i="9"/>
  <c r="G35" i="9"/>
  <c r="F35" i="9"/>
  <c r="P43" i="6"/>
  <c r="Q43" i="6" s="1"/>
  <c r="O43" i="6"/>
  <c r="N43" i="6"/>
  <c r="B45" i="6"/>
  <c r="H44" i="6"/>
  <c r="M44" i="6" s="1"/>
  <c r="G44" i="6"/>
  <c r="L44" i="6" s="1"/>
  <c r="F44" i="6"/>
  <c r="K44" i="6" s="1"/>
  <c r="E44" i="6"/>
  <c r="J44" i="6" s="1"/>
  <c r="D44" i="6"/>
  <c r="I44" i="6" s="1"/>
  <c r="P44" i="6" l="1"/>
  <c r="Q44" i="6" s="1"/>
  <c r="O44" i="6"/>
  <c r="N44" i="6"/>
  <c r="B46" i="6"/>
  <c r="H45" i="6"/>
  <c r="M45" i="6" s="1"/>
  <c r="G45" i="6"/>
  <c r="L45" i="6" s="1"/>
  <c r="F45" i="6"/>
  <c r="K45" i="6" s="1"/>
  <c r="E45" i="6"/>
  <c r="J45" i="6" s="1"/>
  <c r="D45" i="6"/>
  <c r="I45" i="6" s="1"/>
  <c r="A37" i="9"/>
  <c r="Q36" i="9"/>
  <c r="P36" i="9"/>
  <c r="O36" i="9"/>
  <c r="N36" i="9"/>
  <c r="M36" i="9"/>
  <c r="L36" i="9"/>
  <c r="K36" i="9"/>
  <c r="J36" i="9"/>
  <c r="I36" i="9"/>
  <c r="H36" i="9"/>
  <c r="G36" i="9"/>
  <c r="F36" i="9"/>
  <c r="R30" i="10"/>
  <c r="E31" i="10" s="1"/>
  <c r="Q30" i="10"/>
  <c r="D31" i="10" s="1"/>
  <c r="P30" i="10"/>
  <c r="A36" i="13"/>
  <c r="B35" i="13"/>
  <c r="A37" i="13" l="1"/>
  <c r="B36" i="13"/>
  <c r="C30" i="10"/>
  <c r="B30" i="10" s="1"/>
  <c r="O31" i="10"/>
  <c r="N31" i="10"/>
  <c r="M31" i="10"/>
  <c r="L31" i="10"/>
  <c r="K31" i="10"/>
  <c r="J31" i="10"/>
  <c r="I31" i="10"/>
  <c r="H31" i="10"/>
  <c r="G31" i="10"/>
  <c r="F31" i="10"/>
  <c r="A38" i="9"/>
  <c r="Q37" i="9"/>
  <c r="P37" i="9"/>
  <c r="O37" i="9"/>
  <c r="N37" i="9"/>
  <c r="M37" i="9"/>
  <c r="L37" i="9"/>
  <c r="K37" i="9"/>
  <c r="J37" i="9"/>
  <c r="I37" i="9"/>
  <c r="H37" i="9"/>
  <c r="G37" i="9"/>
  <c r="F37" i="9"/>
  <c r="P45" i="6"/>
  <c r="Q45" i="6" s="1"/>
  <c r="O45" i="6"/>
  <c r="N45" i="6"/>
  <c r="B47" i="6"/>
  <c r="H46" i="6"/>
  <c r="M46" i="6" s="1"/>
  <c r="G46" i="6"/>
  <c r="L46" i="6" s="1"/>
  <c r="F46" i="6"/>
  <c r="K46" i="6" s="1"/>
  <c r="E46" i="6"/>
  <c r="J46" i="6" s="1"/>
  <c r="D46" i="6"/>
  <c r="I46" i="6" s="1"/>
  <c r="P46" i="6" l="1"/>
  <c r="Q46" i="6" s="1"/>
  <c r="O46" i="6"/>
  <c r="N46" i="6"/>
  <c r="B48" i="6"/>
  <c r="H47" i="6"/>
  <c r="M47" i="6" s="1"/>
  <c r="G47" i="6"/>
  <c r="L47" i="6" s="1"/>
  <c r="F47" i="6"/>
  <c r="K47" i="6" s="1"/>
  <c r="E47" i="6"/>
  <c r="J47" i="6" s="1"/>
  <c r="D47" i="6"/>
  <c r="I47" i="6" s="1"/>
  <c r="A39" i="9"/>
  <c r="Q38" i="9"/>
  <c r="P38" i="9"/>
  <c r="O38" i="9"/>
  <c r="N38" i="9"/>
  <c r="M38" i="9"/>
  <c r="L38" i="9"/>
  <c r="K38" i="9"/>
  <c r="J38" i="9"/>
  <c r="I38" i="9"/>
  <c r="H38" i="9"/>
  <c r="G38" i="9"/>
  <c r="F38" i="9"/>
  <c r="R31" i="10"/>
  <c r="E32" i="10" s="1"/>
  <c r="Q31" i="10"/>
  <c r="D32" i="10" s="1"/>
  <c r="P31" i="10"/>
  <c r="A38" i="13"/>
  <c r="B37" i="13"/>
  <c r="A39" i="13" l="1"/>
  <c r="B38" i="13"/>
  <c r="C31" i="10"/>
  <c r="B31" i="10" s="1"/>
  <c r="O32" i="10"/>
  <c r="N32" i="10"/>
  <c r="M32" i="10"/>
  <c r="L32" i="10"/>
  <c r="K32" i="10"/>
  <c r="J32" i="10"/>
  <c r="I32" i="10"/>
  <c r="H32" i="10"/>
  <c r="G32" i="10"/>
  <c r="F32" i="10"/>
  <c r="A40" i="9"/>
  <c r="Q39" i="9"/>
  <c r="P39" i="9"/>
  <c r="O39" i="9"/>
  <c r="N39" i="9"/>
  <c r="M39" i="9"/>
  <c r="L39" i="9"/>
  <c r="K39" i="9"/>
  <c r="J39" i="9"/>
  <c r="I39" i="9"/>
  <c r="H39" i="9"/>
  <c r="G39" i="9"/>
  <c r="F39" i="9"/>
  <c r="P47" i="6"/>
  <c r="Q47" i="6" s="1"/>
  <c r="O47" i="6"/>
  <c r="N47" i="6"/>
  <c r="B49" i="6"/>
  <c r="H48" i="6"/>
  <c r="M48" i="6" s="1"/>
  <c r="G48" i="6"/>
  <c r="L48" i="6" s="1"/>
  <c r="F48" i="6"/>
  <c r="K48" i="6" s="1"/>
  <c r="E48" i="6"/>
  <c r="J48" i="6" s="1"/>
  <c r="D48" i="6"/>
  <c r="I48" i="6" s="1"/>
  <c r="P48" i="6" l="1"/>
  <c r="Q48" i="6" s="1"/>
  <c r="O48" i="6"/>
  <c r="N48" i="6"/>
  <c r="B50" i="6"/>
  <c r="H49" i="6"/>
  <c r="M49" i="6" s="1"/>
  <c r="G49" i="6"/>
  <c r="L49" i="6" s="1"/>
  <c r="F49" i="6"/>
  <c r="K49" i="6" s="1"/>
  <c r="E49" i="6"/>
  <c r="J49" i="6" s="1"/>
  <c r="D49" i="6"/>
  <c r="I49" i="6" s="1"/>
  <c r="A41" i="9"/>
  <c r="Q40" i="9"/>
  <c r="P40" i="9"/>
  <c r="O40" i="9"/>
  <c r="N40" i="9"/>
  <c r="M40" i="9"/>
  <c r="L40" i="9"/>
  <c r="K40" i="9"/>
  <c r="J40" i="9"/>
  <c r="I40" i="9"/>
  <c r="H40" i="9"/>
  <c r="G40" i="9"/>
  <c r="F40" i="9"/>
  <c r="R32" i="10"/>
  <c r="E33" i="10" s="1"/>
  <c r="Q32" i="10"/>
  <c r="D33" i="10" s="1"/>
  <c r="P32" i="10"/>
  <c r="A40" i="13"/>
  <c r="B39" i="13"/>
  <c r="A41" i="13" l="1"/>
  <c r="B40" i="13"/>
  <c r="C32" i="10"/>
  <c r="B32" i="10" s="1"/>
  <c r="O33" i="10"/>
  <c r="N33" i="10"/>
  <c r="M33" i="10"/>
  <c r="L33" i="10"/>
  <c r="K33" i="10"/>
  <c r="J33" i="10"/>
  <c r="I33" i="10"/>
  <c r="H33" i="10"/>
  <c r="G33" i="10"/>
  <c r="F33" i="10"/>
  <c r="A42" i="9"/>
  <c r="Q41" i="9"/>
  <c r="P41" i="9"/>
  <c r="O41" i="9"/>
  <c r="N41" i="9"/>
  <c r="M41" i="9"/>
  <c r="L41" i="9"/>
  <c r="K41" i="9"/>
  <c r="J41" i="9"/>
  <c r="I41" i="9"/>
  <c r="H41" i="9"/>
  <c r="G41" i="9"/>
  <c r="F41" i="9"/>
  <c r="P49" i="6"/>
  <c r="Q49" i="6" s="1"/>
  <c r="O49" i="6"/>
  <c r="N49" i="6"/>
  <c r="B51" i="6"/>
  <c r="H50" i="6"/>
  <c r="M50" i="6" s="1"/>
  <c r="G50" i="6"/>
  <c r="L50" i="6" s="1"/>
  <c r="F50" i="6"/>
  <c r="K50" i="6" s="1"/>
  <c r="E50" i="6"/>
  <c r="J50" i="6" s="1"/>
  <c r="D50" i="6"/>
  <c r="I50" i="6" s="1"/>
  <c r="P50" i="6" l="1"/>
  <c r="Q50" i="6" s="1"/>
  <c r="O50" i="6"/>
  <c r="N50" i="6"/>
  <c r="B52" i="6"/>
  <c r="H51" i="6"/>
  <c r="M51" i="6" s="1"/>
  <c r="G51" i="6"/>
  <c r="L51" i="6" s="1"/>
  <c r="F51" i="6"/>
  <c r="K51" i="6" s="1"/>
  <c r="E51" i="6"/>
  <c r="J51" i="6" s="1"/>
  <c r="D51" i="6"/>
  <c r="I51" i="6" s="1"/>
  <c r="A43" i="9"/>
  <c r="Q42" i="9"/>
  <c r="P42" i="9"/>
  <c r="O42" i="9"/>
  <c r="N42" i="9"/>
  <c r="M42" i="9"/>
  <c r="L42" i="9"/>
  <c r="K42" i="9"/>
  <c r="J42" i="9"/>
  <c r="I42" i="9"/>
  <c r="H42" i="9"/>
  <c r="G42" i="9"/>
  <c r="F42" i="9"/>
  <c r="R33" i="10"/>
  <c r="E34" i="10" s="1"/>
  <c r="Q33" i="10"/>
  <c r="D34" i="10" s="1"/>
  <c r="P33" i="10"/>
  <c r="A42" i="13"/>
  <c r="B41" i="13"/>
  <c r="A43" i="13" l="1"/>
  <c r="B42" i="13"/>
  <c r="C33" i="10"/>
  <c r="B33" i="10" s="1"/>
  <c r="O34" i="10"/>
  <c r="N34" i="10"/>
  <c r="M34" i="10"/>
  <c r="L34" i="10"/>
  <c r="K34" i="10"/>
  <c r="J34" i="10"/>
  <c r="I34" i="10"/>
  <c r="H34" i="10"/>
  <c r="G34" i="10"/>
  <c r="F34" i="10"/>
  <c r="A44" i="9"/>
  <c r="Q43" i="9"/>
  <c r="P43" i="9"/>
  <c r="O43" i="9"/>
  <c r="N43" i="9"/>
  <c r="M43" i="9"/>
  <c r="L43" i="9"/>
  <c r="K43" i="9"/>
  <c r="J43" i="9"/>
  <c r="I43" i="9"/>
  <c r="H43" i="9"/>
  <c r="G43" i="9"/>
  <c r="F43" i="9"/>
  <c r="P51" i="6"/>
  <c r="Q51" i="6" s="1"/>
  <c r="O51" i="6"/>
  <c r="N51" i="6"/>
  <c r="B53" i="6"/>
  <c r="H52" i="6"/>
  <c r="M52" i="6" s="1"/>
  <c r="G52" i="6"/>
  <c r="L52" i="6" s="1"/>
  <c r="F52" i="6"/>
  <c r="K52" i="6" s="1"/>
  <c r="E52" i="6"/>
  <c r="J52" i="6" s="1"/>
  <c r="D52" i="6"/>
  <c r="I52" i="6" s="1"/>
  <c r="P52" i="6" l="1"/>
  <c r="Q52" i="6" s="1"/>
  <c r="O52" i="6"/>
  <c r="N52" i="6"/>
  <c r="B54" i="6"/>
  <c r="H53" i="6"/>
  <c r="M53" i="6" s="1"/>
  <c r="G53" i="6"/>
  <c r="L53" i="6" s="1"/>
  <c r="F53" i="6"/>
  <c r="K53" i="6" s="1"/>
  <c r="E53" i="6"/>
  <c r="J53" i="6" s="1"/>
  <c r="D53" i="6"/>
  <c r="I53" i="6" s="1"/>
  <c r="A45" i="9"/>
  <c r="A46" i="9" s="1"/>
  <c r="Q44" i="9"/>
  <c r="P44" i="9"/>
  <c r="O44" i="9"/>
  <c r="N44" i="9"/>
  <c r="M44" i="9"/>
  <c r="L44" i="9"/>
  <c r="K44" i="9"/>
  <c r="J44" i="9"/>
  <c r="I44" i="9"/>
  <c r="H44" i="9"/>
  <c r="G44" i="9"/>
  <c r="F44" i="9"/>
  <c r="R34" i="10"/>
  <c r="E35" i="10" s="1"/>
  <c r="Q34" i="10"/>
  <c r="D35" i="10" s="1"/>
  <c r="P34" i="10"/>
  <c r="A44" i="13"/>
  <c r="B43" i="13"/>
  <c r="A45" i="13" l="1"/>
  <c r="B44" i="13"/>
  <c r="C34" i="10"/>
  <c r="B34" i="10" s="1"/>
  <c r="O35" i="10"/>
  <c r="N35" i="10"/>
  <c r="M35" i="10"/>
  <c r="L35" i="10"/>
  <c r="K35" i="10"/>
  <c r="J35" i="10"/>
  <c r="I35" i="10"/>
  <c r="H35" i="10"/>
  <c r="G35" i="10"/>
  <c r="F35" i="10"/>
  <c r="P53" i="6"/>
  <c r="Q53" i="6" s="1"/>
  <c r="O53" i="6"/>
  <c r="N53" i="6"/>
  <c r="B55" i="6"/>
  <c r="H54" i="6"/>
  <c r="M54" i="6" s="1"/>
  <c r="G54" i="6"/>
  <c r="L54" i="6" s="1"/>
  <c r="F54" i="6"/>
  <c r="K54" i="6" s="1"/>
  <c r="E54" i="6"/>
  <c r="J54" i="6" s="1"/>
  <c r="D54" i="6"/>
  <c r="I54" i="6" s="1"/>
  <c r="P54" i="6" l="1"/>
  <c r="Q54" i="6" s="1"/>
  <c r="O54" i="6"/>
  <c r="N54" i="6"/>
  <c r="B56" i="6"/>
  <c r="H55" i="6"/>
  <c r="M55" i="6" s="1"/>
  <c r="G55" i="6"/>
  <c r="L55" i="6" s="1"/>
  <c r="F55" i="6"/>
  <c r="K55" i="6" s="1"/>
  <c r="E55" i="6"/>
  <c r="J55" i="6" s="1"/>
  <c r="D55" i="6"/>
  <c r="I55" i="6" s="1"/>
  <c r="R35" i="10"/>
  <c r="E36" i="10" s="1"/>
  <c r="Q35" i="10"/>
  <c r="D36" i="10" s="1"/>
  <c r="P35" i="10"/>
  <c r="A46" i="13"/>
  <c r="B45" i="13"/>
  <c r="A47" i="13" l="1"/>
  <c r="B46" i="13"/>
  <c r="C35" i="10"/>
  <c r="B35" i="10" s="1"/>
  <c r="O36" i="10"/>
  <c r="N36" i="10"/>
  <c r="M36" i="10"/>
  <c r="L36" i="10"/>
  <c r="K36" i="10"/>
  <c r="J36" i="10"/>
  <c r="I36" i="10"/>
  <c r="H36" i="10"/>
  <c r="G36" i="10"/>
  <c r="F36" i="10"/>
  <c r="P55" i="6"/>
  <c r="Q55" i="6" s="1"/>
  <c r="O55" i="6"/>
  <c r="N55" i="6"/>
  <c r="B57" i="6"/>
  <c r="H56" i="6"/>
  <c r="M56" i="6" s="1"/>
  <c r="G56" i="6"/>
  <c r="L56" i="6" s="1"/>
  <c r="F56" i="6"/>
  <c r="K56" i="6" s="1"/>
  <c r="E56" i="6"/>
  <c r="J56" i="6" s="1"/>
  <c r="D56" i="6"/>
  <c r="I56" i="6" s="1"/>
  <c r="P56" i="6" l="1"/>
  <c r="Q56" i="6" s="1"/>
  <c r="O56" i="6"/>
  <c r="N56" i="6"/>
  <c r="B58" i="6"/>
  <c r="H57" i="6"/>
  <c r="M57" i="6" s="1"/>
  <c r="G57" i="6"/>
  <c r="L57" i="6" s="1"/>
  <c r="F57" i="6"/>
  <c r="K57" i="6" s="1"/>
  <c r="E57" i="6"/>
  <c r="J57" i="6" s="1"/>
  <c r="D57" i="6"/>
  <c r="I57" i="6" s="1"/>
  <c r="R36" i="10"/>
  <c r="E37" i="10" s="1"/>
  <c r="Q36" i="10"/>
  <c r="D37" i="10" s="1"/>
  <c r="P36" i="10"/>
  <c r="A48" i="13"/>
  <c r="B47" i="13"/>
  <c r="A49" i="13" l="1"/>
  <c r="B48" i="13"/>
  <c r="C36" i="10"/>
  <c r="B36" i="10" s="1"/>
  <c r="O37" i="10"/>
  <c r="N37" i="10"/>
  <c r="M37" i="10"/>
  <c r="L37" i="10"/>
  <c r="K37" i="10"/>
  <c r="J37" i="10"/>
  <c r="I37" i="10"/>
  <c r="H37" i="10"/>
  <c r="G37" i="10"/>
  <c r="F37" i="10"/>
  <c r="P57" i="6"/>
  <c r="Q57" i="6" s="1"/>
  <c r="O57" i="6"/>
  <c r="N57" i="6"/>
  <c r="B59" i="6"/>
  <c r="H58" i="6"/>
  <c r="M58" i="6" s="1"/>
  <c r="G58" i="6"/>
  <c r="L58" i="6" s="1"/>
  <c r="F58" i="6"/>
  <c r="K58" i="6" s="1"/>
  <c r="E58" i="6"/>
  <c r="J58" i="6" s="1"/>
  <c r="D58" i="6"/>
  <c r="I58" i="6" s="1"/>
  <c r="P58" i="6" l="1"/>
  <c r="Q58" i="6" s="1"/>
  <c r="O58" i="6"/>
  <c r="N58" i="6"/>
  <c r="B60" i="6"/>
  <c r="H59" i="6"/>
  <c r="M59" i="6" s="1"/>
  <c r="G59" i="6"/>
  <c r="L59" i="6" s="1"/>
  <c r="F59" i="6"/>
  <c r="K59" i="6" s="1"/>
  <c r="E59" i="6"/>
  <c r="J59" i="6" s="1"/>
  <c r="D59" i="6"/>
  <c r="I59" i="6" s="1"/>
  <c r="R37" i="10"/>
  <c r="E38" i="10" s="1"/>
  <c r="Q37" i="10"/>
  <c r="D38" i="10" s="1"/>
  <c r="P37" i="10"/>
  <c r="A50" i="13"/>
  <c r="B49" i="13"/>
  <c r="A51" i="13" l="1"/>
  <c r="B50" i="13"/>
  <c r="C37" i="10"/>
  <c r="B37" i="10" s="1"/>
  <c r="O38" i="10"/>
  <c r="N38" i="10"/>
  <c r="M38" i="10"/>
  <c r="L38" i="10"/>
  <c r="K38" i="10"/>
  <c r="J38" i="10"/>
  <c r="I38" i="10"/>
  <c r="H38" i="10"/>
  <c r="G38" i="10"/>
  <c r="F38" i="10"/>
  <c r="P59" i="6"/>
  <c r="Q59" i="6" s="1"/>
  <c r="O59" i="6"/>
  <c r="N59" i="6"/>
  <c r="B61" i="6"/>
  <c r="H60" i="6"/>
  <c r="M60" i="6" s="1"/>
  <c r="G60" i="6"/>
  <c r="L60" i="6" s="1"/>
  <c r="F60" i="6"/>
  <c r="K60" i="6" s="1"/>
  <c r="E60" i="6"/>
  <c r="J60" i="6" s="1"/>
  <c r="D60" i="6"/>
  <c r="I60" i="6" s="1"/>
  <c r="P60" i="6" l="1"/>
  <c r="Q60" i="6" s="1"/>
  <c r="O60" i="6"/>
  <c r="N60" i="6"/>
  <c r="B62" i="6"/>
  <c r="H61" i="6"/>
  <c r="M61" i="6" s="1"/>
  <c r="G61" i="6"/>
  <c r="L61" i="6" s="1"/>
  <c r="F61" i="6"/>
  <c r="K61" i="6" s="1"/>
  <c r="E61" i="6"/>
  <c r="J61" i="6" s="1"/>
  <c r="D61" i="6"/>
  <c r="I61" i="6" s="1"/>
  <c r="R38" i="10"/>
  <c r="E39" i="10" s="1"/>
  <c r="Q38" i="10"/>
  <c r="D39" i="10" s="1"/>
  <c r="P38" i="10"/>
  <c r="A52" i="13"/>
  <c r="B51" i="13"/>
  <c r="A53" i="13" l="1"/>
  <c r="B52" i="13"/>
  <c r="C38" i="10"/>
  <c r="B38" i="10" s="1"/>
  <c r="O39" i="10"/>
  <c r="N39" i="10"/>
  <c r="M39" i="10"/>
  <c r="L39" i="10"/>
  <c r="K39" i="10"/>
  <c r="J39" i="10"/>
  <c r="I39" i="10"/>
  <c r="H39" i="10"/>
  <c r="G39" i="10"/>
  <c r="F39" i="10"/>
  <c r="P61" i="6"/>
  <c r="Q61" i="6" s="1"/>
  <c r="O61" i="6"/>
  <c r="N61" i="6"/>
  <c r="B63" i="6"/>
  <c r="H62" i="6"/>
  <c r="M62" i="6" s="1"/>
  <c r="G62" i="6"/>
  <c r="L62" i="6" s="1"/>
  <c r="F62" i="6"/>
  <c r="K62" i="6" s="1"/>
  <c r="E62" i="6"/>
  <c r="J62" i="6" s="1"/>
  <c r="D62" i="6"/>
  <c r="I62" i="6" s="1"/>
  <c r="P62" i="6" l="1"/>
  <c r="Q62" i="6" s="1"/>
  <c r="O62" i="6"/>
  <c r="N62" i="6"/>
  <c r="B64" i="6"/>
  <c r="H63" i="6"/>
  <c r="M63" i="6" s="1"/>
  <c r="G63" i="6"/>
  <c r="L63" i="6" s="1"/>
  <c r="F63" i="6"/>
  <c r="K63" i="6" s="1"/>
  <c r="E63" i="6"/>
  <c r="J63" i="6" s="1"/>
  <c r="D63" i="6"/>
  <c r="I63" i="6" s="1"/>
  <c r="R39" i="10"/>
  <c r="E40" i="10" s="1"/>
  <c r="Q39" i="10"/>
  <c r="D40" i="10" s="1"/>
  <c r="P39" i="10"/>
  <c r="A54" i="13"/>
  <c r="B53" i="13"/>
  <c r="A55" i="13" l="1"/>
  <c r="B54" i="13"/>
  <c r="C39" i="10"/>
  <c r="B39" i="10" s="1"/>
  <c r="O40" i="10"/>
  <c r="N40" i="10"/>
  <c r="M40" i="10"/>
  <c r="L40" i="10"/>
  <c r="K40" i="10"/>
  <c r="J40" i="10"/>
  <c r="I40" i="10"/>
  <c r="H40" i="10"/>
  <c r="G40" i="10"/>
  <c r="F40" i="10"/>
  <c r="P63" i="6"/>
  <c r="Q63" i="6" s="1"/>
  <c r="O63" i="6"/>
  <c r="N63" i="6"/>
  <c r="B65" i="6"/>
  <c r="H64" i="6"/>
  <c r="M64" i="6" s="1"/>
  <c r="G64" i="6"/>
  <c r="L64" i="6" s="1"/>
  <c r="F64" i="6"/>
  <c r="K64" i="6" s="1"/>
  <c r="E64" i="6"/>
  <c r="J64" i="6" s="1"/>
  <c r="D64" i="6"/>
  <c r="I64" i="6" s="1"/>
  <c r="P64" i="6" l="1"/>
  <c r="Q64" i="6" s="1"/>
  <c r="O64" i="6"/>
  <c r="N64" i="6"/>
  <c r="B66" i="6"/>
  <c r="H65" i="6"/>
  <c r="M65" i="6" s="1"/>
  <c r="G65" i="6"/>
  <c r="L65" i="6" s="1"/>
  <c r="F65" i="6"/>
  <c r="K65" i="6" s="1"/>
  <c r="E65" i="6"/>
  <c r="J65" i="6" s="1"/>
  <c r="D65" i="6"/>
  <c r="I65" i="6" s="1"/>
  <c r="R40" i="10"/>
  <c r="E41" i="10" s="1"/>
  <c r="Q40" i="10"/>
  <c r="D41" i="10" s="1"/>
  <c r="P40" i="10"/>
  <c r="A56" i="13"/>
  <c r="B55" i="13"/>
  <c r="A57" i="13" l="1"/>
  <c r="B56" i="13"/>
  <c r="C40" i="10"/>
  <c r="B40" i="10" s="1"/>
  <c r="O41" i="10"/>
  <c r="N41" i="10"/>
  <c r="M41" i="10"/>
  <c r="L41" i="10"/>
  <c r="K41" i="10"/>
  <c r="J41" i="10"/>
  <c r="I41" i="10"/>
  <c r="H41" i="10"/>
  <c r="G41" i="10"/>
  <c r="F41" i="10"/>
  <c r="P65" i="6"/>
  <c r="Q65" i="6" s="1"/>
  <c r="O65" i="6"/>
  <c r="N65" i="6"/>
  <c r="B67" i="6"/>
  <c r="H66" i="6"/>
  <c r="M66" i="6" s="1"/>
  <c r="G66" i="6"/>
  <c r="L66" i="6" s="1"/>
  <c r="F66" i="6"/>
  <c r="K66" i="6" s="1"/>
  <c r="E66" i="6"/>
  <c r="J66" i="6" s="1"/>
  <c r="D66" i="6"/>
  <c r="I66" i="6" s="1"/>
  <c r="P66" i="6" l="1"/>
  <c r="Q66" i="6" s="1"/>
  <c r="O66" i="6"/>
  <c r="N66" i="6"/>
  <c r="B68" i="6"/>
  <c r="H67" i="6"/>
  <c r="M67" i="6" s="1"/>
  <c r="G67" i="6"/>
  <c r="L67" i="6" s="1"/>
  <c r="F67" i="6"/>
  <c r="K67" i="6" s="1"/>
  <c r="E67" i="6"/>
  <c r="J67" i="6" s="1"/>
  <c r="D67" i="6"/>
  <c r="I67" i="6" s="1"/>
  <c r="R41" i="10"/>
  <c r="E42" i="10" s="1"/>
  <c r="Q41" i="10"/>
  <c r="D42" i="10" s="1"/>
  <c r="P41" i="10"/>
  <c r="A58" i="13"/>
  <c r="B57" i="13"/>
  <c r="A59" i="13" l="1"/>
  <c r="B58" i="13"/>
  <c r="C41" i="10"/>
  <c r="B41" i="10" s="1"/>
  <c r="O42" i="10"/>
  <c r="N42" i="10"/>
  <c r="M42" i="10"/>
  <c r="L42" i="10"/>
  <c r="K42" i="10"/>
  <c r="J42" i="10"/>
  <c r="I42" i="10"/>
  <c r="H42" i="10"/>
  <c r="G42" i="10"/>
  <c r="F42" i="10"/>
  <c r="P67" i="6"/>
  <c r="Q67" i="6" s="1"/>
  <c r="O67" i="6"/>
  <c r="N67" i="6"/>
  <c r="B69" i="6"/>
  <c r="H68" i="6"/>
  <c r="M68" i="6" s="1"/>
  <c r="G68" i="6"/>
  <c r="L68" i="6" s="1"/>
  <c r="F68" i="6"/>
  <c r="K68" i="6" s="1"/>
  <c r="E68" i="6"/>
  <c r="J68" i="6" s="1"/>
  <c r="D68" i="6"/>
  <c r="I68" i="6" s="1"/>
  <c r="P68" i="6" l="1"/>
  <c r="Q68" i="6" s="1"/>
  <c r="O68" i="6"/>
  <c r="N68" i="6"/>
  <c r="B70" i="6"/>
  <c r="H69" i="6"/>
  <c r="M69" i="6" s="1"/>
  <c r="G69" i="6"/>
  <c r="L69" i="6" s="1"/>
  <c r="F69" i="6"/>
  <c r="K69" i="6" s="1"/>
  <c r="E69" i="6"/>
  <c r="J69" i="6" s="1"/>
  <c r="D69" i="6"/>
  <c r="I69" i="6" s="1"/>
  <c r="R42" i="10"/>
  <c r="E43" i="10" s="1"/>
  <c r="Q42" i="10"/>
  <c r="D43" i="10" s="1"/>
  <c r="P42" i="10"/>
  <c r="A60" i="13"/>
  <c r="B59" i="13"/>
  <c r="A61" i="13" l="1"/>
  <c r="B60" i="13"/>
  <c r="C42" i="10"/>
  <c r="B42" i="10" s="1"/>
  <c r="O43" i="10"/>
  <c r="N43" i="10"/>
  <c r="M43" i="10"/>
  <c r="L43" i="10"/>
  <c r="K43" i="10"/>
  <c r="J43" i="10"/>
  <c r="I43" i="10"/>
  <c r="H43" i="10"/>
  <c r="G43" i="10"/>
  <c r="F43" i="10"/>
  <c r="P69" i="6"/>
  <c r="Q69" i="6" s="1"/>
  <c r="O69" i="6"/>
  <c r="N69" i="6"/>
  <c r="B71" i="6"/>
  <c r="H70" i="6"/>
  <c r="M70" i="6" s="1"/>
  <c r="G70" i="6"/>
  <c r="L70" i="6" s="1"/>
  <c r="F70" i="6"/>
  <c r="K70" i="6" s="1"/>
  <c r="E70" i="6"/>
  <c r="J70" i="6" s="1"/>
  <c r="D70" i="6"/>
  <c r="I70" i="6" s="1"/>
  <c r="P70" i="6" l="1"/>
  <c r="Q70" i="6" s="1"/>
  <c r="O70" i="6"/>
  <c r="N70" i="6"/>
  <c r="B72" i="6"/>
  <c r="H71" i="6"/>
  <c r="M71" i="6" s="1"/>
  <c r="G71" i="6"/>
  <c r="L71" i="6" s="1"/>
  <c r="F71" i="6"/>
  <c r="K71" i="6" s="1"/>
  <c r="E71" i="6"/>
  <c r="J71" i="6" s="1"/>
  <c r="D71" i="6"/>
  <c r="I71" i="6" s="1"/>
  <c r="R43" i="10"/>
  <c r="E44" i="10" s="1"/>
  <c r="Q43" i="10"/>
  <c r="D44" i="10" s="1"/>
  <c r="P43" i="10"/>
  <c r="A62" i="13"/>
  <c r="B61" i="13"/>
  <c r="A63" i="13" l="1"/>
  <c r="B62" i="13"/>
  <c r="C43" i="10"/>
  <c r="B43" i="10" s="1"/>
  <c r="O44" i="10"/>
  <c r="N44" i="10"/>
  <c r="M44" i="10"/>
  <c r="L44" i="10"/>
  <c r="K44" i="10"/>
  <c r="J44" i="10"/>
  <c r="I44" i="10"/>
  <c r="H44" i="10"/>
  <c r="G44" i="10"/>
  <c r="F44" i="10"/>
  <c r="P71" i="6"/>
  <c r="Q71" i="6" s="1"/>
  <c r="O71" i="6"/>
  <c r="N71" i="6"/>
  <c r="B73" i="6"/>
  <c r="H72" i="6"/>
  <c r="M72" i="6" s="1"/>
  <c r="G72" i="6"/>
  <c r="L72" i="6" s="1"/>
  <c r="F72" i="6"/>
  <c r="K72" i="6" s="1"/>
  <c r="E72" i="6"/>
  <c r="J72" i="6" s="1"/>
  <c r="D72" i="6"/>
  <c r="I72" i="6" s="1"/>
  <c r="P72" i="6" l="1"/>
  <c r="Q72" i="6" s="1"/>
  <c r="O72" i="6"/>
  <c r="N72" i="6"/>
  <c r="B74" i="6"/>
  <c r="H73" i="6"/>
  <c r="M73" i="6" s="1"/>
  <c r="G73" i="6"/>
  <c r="L73" i="6" s="1"/>
  <c r="F73" i="6"/>
  <c r="K73" i="6" s="1"/>
  <c r="E73" i="6"/>
  <c r="J73" i="6" s="1"/>
  <c r="D73" i="6"/>
  <c r="I73" i="6" s="1"/>
  <c r="R44" i="10"/>
  <c r="E45" i="10" s="1"/>
  <c r="Q44" i="10"/>
  <c r="D45" i="10" s="1"/>
  <c r="P44" i="10"/>
  <c r="A64" i="13"/>
  <c r="B63" i="13"/>
  <c r="A65" i="13" l="1"/>
  <c r="B64" i="13"/>
  <c r="C44" i="10"/>
  <c r="B44" i="10" s="1"/>
  <c r="O45" i="10"/>
  <c r="N45" i="10"/>
  <c r="M45" i="10"/>
  <c r="L45" i="10"/>
  <c r="K45" i="10"/>
  <c r="J45" i="10"/>
  <c r="I45" i="10"/>
  <c r="H45" i="10"/>
  <c r="G45" i="10"/>
  <c r="F45" i="10"/>
  <c r="P73" i="6"/>
  <c r="Q73" i="6" s="1"/>
  <c r="O73" i="6"/>
  <c r="N73" i="6"/>
  <c r="B75" i="6"/>
  <c r="H74" i="6"/>
  <c r="M74" i="6" s="1"/>
  <c r="G74" i="6"/>
  <c r="L74" i="6" s="1"/>
  <c r="F74" i="6"/>
  <c r="K74" i="6" s="1"/>
  <c r="E74" i="6"/>
  <c r="J74" i="6" s="1"/>
  <c r="D74" i="6"/>
  <c r="I74" i="6" s="1"/>
  <c r="P74" i="6" l="1"/>
  <c r="Q74" i="6" s="1"/>
  <c r="O74" i="6"/>
  <c r="N74" i="6"/>
  <c r="B76" i="6"/>
  <c r="H75" i="6"/>
  <c r="M75" i="6" s="1"/>
  <c r="G75" i="6"/>
  <c r="L75" i="6" s="1"/>
  <c r="F75" i="6"/>
  <c r="K75" i="6" s="1"/>
  <c r="E75" i="6"/>
  <c r="J75" i="6" s="1"/>
  <c r="D75" i="6"/>
  <c r="I75" i="6" s="1"/>
  <c r="R45" i="10"/>
  <c r="E46" i="10" s="1"/>
  <c r="Q45" i="10"/>
  <c r="D46" i="10" s="1"/>
  <c r="P45" i="10"/>
  <c r="A66" i="13"/>
  <c r="B65" i="13"/>
  <c r="A67" i="13" l="1"/>
  <c r="B66" i="13"/>
  <c r="C45" i="10"/>
  <c r="B45" i="10" s="1"/>
  <c r="O46" i="10"/>
  <c r="N46" i="10"/>
  <c r="M46" i="10"/>
  <c r="L46" i="10"/>
  <c r="K46" i="10"/>
  <c r="J46" i="10"/>
  <c r="I46" i="10"/>
  <c r="H46" i="10"/>
  <c r="G46" i="10"/>
  <c r="F46" i="10"/>
  <c r="P75" i="6"/>
  <c r="Q75" i="6" s="1"/>
  <c r="O75" i="6"/>
  <c r="N75" i="6"/>
  <c r="B77" i="6"/>
  <c r="H76" i="6"/>
  <c r="M76" i="6" s="1"/>
  <c r="G76" i="6"/>
  <c r="L76" i="6" s="1"/>
  <c r="F76" i="6"/>
  <c r="K76" i="6" s="1"/>
  <c r="E76" i="6"/>
  <c r="J76" i="6" s="1"/>
  <c r="D76" i="6"/>
  <c r="I76" i="6" s="1"/>
  <c r="P76" i="6" l="1"/>
  <c r="Q76" i="6" s="1"/>
  <c r="O76" i="6"/>
  <c r="N76" i="6"/>
  <c r="B78" i="6"/>
  <c r="H77" i="6"/>
  <c r="M77" i="6" s="1"/>
  <c r="G77" i="6"/>
  <c r="L77" i="6" s="1"/>
  <c r="F77" i="6"/>
  <c r="K77" i="6" s="1"/>
  <c r="E77" i="6"/>
  <c r="J77" i="6" s="1"/>
  <c r="D77" i="6"/>
  <c r="I77" i="6" s="1"/>
  <c r="R46" i="10"/>
  <c r="E47" i="10" s="1"/>
  <c r="Q46" i="10"/>
  <c r="D47" i="10" s="1"/>
  <c r="P46" i="10"/>
  <c r="A68" i="13"/>
  <c r="B67" i="13"/>
  <c r="A69" i="13" l="1"/>
  <c r="B68" i="13"/>
  <c r="C46" i="10"/>
  <c r="B46" i="10" s="1"/>
  <c r="O47" i="10"/>
  <c r="N47" i="10"/>
  <c r="M47" i="10"/>
  <c r="L47" i="10"/>
  <c r="K47" i="10"/>
  <c r="J47" i="10"/>
  <c r="I47" i="10"/>
  <c r="H47" i="10"/>
  <c r="G47" i="10"/>
  <c r="F47" i="10"/>
  <c r="P77" i="6"/>
  <c r="Q77" i="6" s="1"/>
  <c r="O77" i="6"/>
  <c r="N77" i="6"/>
  <c r="B79" i="6"/>
  <c r="H78" i="6"/>
  <c r="M78" i="6" s="1"/>
  <c r="G78" i="6"/>
  <c r="L78" i="6" s="1"/>
  <c r="F78" i="6"/>
  <c r="K78" i="6" s="1"/>
  <c r="E78" i="6"/>
  <c r="J78" i="6" s="1"/>
  <c r="D78" i="6"/>
  <c r="I78" i="6" s="1"/>
  <c r="P78" i="6" l="1"/>
  <c r="Q78" i="6" s="1"/>
  <c r="O78" i="6"/>
  <c r="N78" i="6"/>
  <c r="B80" i="6"/>
  <c r="H79" i="6"/>
  <c r="M79" i="6" s="1"/>
  <c r="G79" i="6"/>
  <c r="L79" i="6" s="1"/>
  <c r="F79" i="6"/>
  <c r="K79" i="6" s="1"/>
  <c r="E79" i="6"/>
  <c r="J79" i="6" s="1"/>
  <c r="D79" i="6"/>
  <c r="I79" i="6" s="1"/>
  <c r="R47" i="10"/>
  <c r="E48" i="10" s="1"/>
  <c r="Q47" i="10"/>
  <c r="D48" i="10" s="1"/>
  <c r="P47" i="10"/>
  <c r="A70" i="13"/>
  <c r="B69" i="13"/>
  <c r="A71" i="13" l="1"/>
  <c r="B70" i="13"/>
  <c r="C47" i="10"/>
  <c r="B47" i="10" s="1"/>
  <c r="O48" i="10"/>
  <c r="N48" i="10"/>
  <c r="M48" i="10"/>
  <c r="L48" i="10"/>
  <c r="K48" i="10"/>
  <c r="J48" i="10"/>
  <c r="I48" i="10"/>
  <c r="H48" i="10"/>
  <c r="G48" i="10"/>
  <c r="F48" i="10"/>
  <c r="P79" i="6"/>
  <c r="Q79" i="6" s="1"/>
  <c r="O79" i="6"/>
  <c r="N79" i="6"/>
  <c r="B81" i="6"/>
  <c r="H80" i="6"/>
  <c r="M80" i="6" s="1"/>
  <c r="G80" i="6"/>
  <c r="L80" i="6" s="1"/>
  <c r="F80" i="6"/>
  <c r="K80" i="6" s="1"/>
  <c r="E80" i="6"/>
  <c r="J80" i="6" s="1"/>
  <c r="D80" i="6"/>
  <c r="I80" i="6" s="1"/>
  <c r="P80" i="6" l="1"/>
  <c r="Q80" i="6" s="1"/>
  <c r="O80" i="6"/>
  <c r="N80" i="6"/>
  <c r="B82" i="6"/>
  <c r="H81" i="6"/>
  <c r="M81" i="6" s="1"/>
  <c r="G81" i="6"/>
  <c r="L81" i="6" s="1"/>
  <c r="F81" i="6"/>
  <c r="K81" i="6" s="1"/>
  <c r="E81" i="6"/>
  <c r="J81" i="6" s="1"/>
  <c r="D81" i="6"/>
  <c r="I81" i="6" s="1"/>
  <c r="R48" i="10"/>
  <c r="E49" i="10" s="1"/>
  <c r="Q48" i="10"/>
  <c r="D49" i="10" s="1"/>
  <c r="P48" i="10"/>
  <c r="A72" i="13"/>
  <c r="B71" i="13"/>
  <c r="A73" i="13" l="1"/>
  <c r="B72" i="13"/>
  <c r="C48" i="10"/>
  <c r="B48" i="10" s="1"/>
  <c r="O49" i="10"/>
  <c r="N49" i="10"/>
  <c r="M49" i="10"/>
  <c r="L49" i="10"/>
  <c r="K49" i="10"/>
  <c r="J49" i="10"/>
  <c r="I49" i="10"/>
  <c r="H49" i="10"/>
  <c r="G49" i="10"/>
  <c r="F49" i="10"/>
  <c r="P81" i="6"/>
  <c r="Q81" i="6" s="1"/>
  <c r="O81" i="6"/>
  <c r="N81" i="6"/>
  <c r="B83" i="6"/>
  <c r="H82" i="6"/>
  <c r="M82" i="6" s="1"/>
  <c r="G82" i="6"/>
  <c r="L82" i="6" s="1"/>
  <c r="F82" i="6"/>
  <c r="K82" i="6" s="1"/>
  <c r="E82" i="6"/>
  <c r="J82" i="6" s="1"/>
  <c r="D82" i="6"/>
  <c r="I82" i="6" s="1"/>
  <c r="P82" i="6" l="1"/>
  <c r="Q82" i="6" s="1"/>
  <c r="O82" i="6"/>
  <c r="N82" i="6"/>
  <c r="B84" i="6"/>
  <c r="H83" i="6"/>
  <c r="M83" i="6" s="1"/>
  <c r="G83" i="6"/>
  <c r="L83" i="6" s="1"/>
  <c r="F83" i="6"/>
  <c r="K83" i="6" s="1"/>
  <c r="E83" i="6"/>
  <c r="J83" i="6" s="1"/>
  <c r="D83" i="6"/>
  <c r="I83" i="6" s="1"/>
  <c r="R49" i="10"/>
  <c r="E50" i="10" s="1"/>
  <c r="Q49" i="10"/>
  <c r="D50" i="10" s="1"/>
  <c r="P49" i="10"/>
  <c r="A74" i="13"/>
  <c r="B73" i="13"/>
  <c r="A75" i="13" l="1"/>
  <c r="B74" i="13"/>
  <c r="C49" i="10"/>
  <c r="B49" i="10" s="1"/>
  <c r="O50" i="10"/>
  <c r="N50" i="10"/>
  <c r="M50" i="10"/>
  <c r="L50" i="10"/>
  <c r="K50" i="10"/>
  <c r="J50" i="10"/>
  <c r="I50" i="10"/>
  <c r="H50" i="10"/>
  <c r="G50" i="10"/>
  <c r="F50" i="10"/>
  <c r="P83" i="6"/>
  <c r="Q83" i="6" s="1"/>
  <c r="O83" i="6"/>
  <c r="N83" i="6"/>
  <c r="B85" i="6"/>
  <c r="H84" i="6"/>
  <c r="M84" i="6" s="1"/>
  <c r="G84" i="6"/>
  <c r="L84" i="6" s="1"/>
  <c r="F84" i="6"/>
  <c r="K84" i="6" s="1"/>
  <c r="E84" i="6"/>
  <c r="J84" i="6" s="1"/>
  <c r="D84" i="6"/>
  <c r="I84" i="6" s="1"/>
  <c r="P84" i="6" l="1"/>
  <c r="Q84" i="6" s="1"/>
  <c r="O84" i="6"/>
  <c r="N84" i="6"/>
  <c r="B86" i="6"/>
  <c r="H85" i="6"/>
  <c r="M85" i="6" s="1"/>
  <c r="G85" i="6"/>
  <c r="L85" i="6" s="1"/>
  <c r="F85" i="6"/>
  <c r="K85" i="6" s="1"/>
  <c r="E85" i="6"/>
  <c r="J85" i="6" s="1"/>
  <c r="D85" i="6"/>
  <c r="I85" i="6" s="1"/>
  <c r="R50" i="10"/>
  <c r="E51" i="10" s="1"/>
  <c r="Q50" i="10"/>
  <c r="D51" i="10" s="1"/>
  <c r="P50" i="10"/>
  <c r="A76" i="13"/>
  <c r="B75" i="13"/>
  <c r="A77" i="13" l="1"/>
  <c r="B76" i="13"/>
  <c r="C50" i="10"/>
  <c r="B50" i="10" s="1"/>
  <c r="O51" i="10"/>
  <c r="N51" i="10"/>
  <c r="M51" i="10"/>
  <c r="L51" i="10"/>
  <c r="K51" i="10"/>
  <c r="J51" i="10"/>
  <c r="I51" i="10"/>
  <c r="H51" i="10"/>
  <c r="G51" i="10"/>
  <c r="F51" i="10"/>
  <c r="P85" i="6"/>
  <c r="Q85" i="6" s="1"/>
  <c r="O85" i="6"/>
  <c r="N85" i="6"/>
  <c r="B87" i="6"/>
  <c r="H86" i="6"/>
  <c r="M86" i="6" s="1"/>
  <c r="G86" i="6"/>
  <c r="L86" i="6" s="1"/>
  <c r="F86" i="6"/>
  <c r="K86" i="6" s="1"/>
  <c r="E86" i="6"/>
  <c r="J86" i="6" s="1"/>
  <c r="D86" i="6"/>
  <c r="I86" i="6" s="1"/>
  <c r="P86" i="6" l="1"/>
  <c r="Q86" i="6" s="1"/>
  <c r="O86" i="6"/>
  <c r="N86" i="6"/>
  <c r="B88" i="6"/>
  <c r="H87" i="6"/>
  <c r="M87" i="6" s="1"/>
  <c r="G87" i="6"/>
  <c r="L87" i="6" s="1"/>
  <c r="F87" i="6"/>
  <c r="K87" i="6" s="1"/>
  <c r="E87" i="6"/>
  <c r="J87" i="6" s="1"/>
  <c r="D87" i="6"/>
  <c r="I87" i="6" s="1"/>
  <c r="R51" i="10"/>
  <c r="E52" i="10" s="1"/>
  <c r="Q51" i="10"/>
  <c r="D52" i="10" s="1"/>
  <c r="P51" i="10"/>
  <c r="A78" i="13"/>
  <c r="B77" i="13"/>
  <c r="A79" i="13" l="1"/>
  <c r="B78" i="13"/>
  <c r="C51" i="10"/>
  <c r="B51" i="10" s="1"/>
  <c r="O52" i="10"/>
  <c r="N52" i="10"/>
  <c r="M52" i="10"/>
  <c r="L52" i="10"/>
  <c r="K52" i="10"/>
  <c r="J52" i="10"/>
  <c r="I52" i="10"/>
  <c r="H52" i="10"/>
  <c r="G52" i="10"/>
  <c r="F52" i="10"/>
  <c r="P87" i="6"/>
  <c r="Q87" i="6" s="1"/>
  <c r="O87" i="6"/>
  <c r="N87" i="6"/>
  <c r="B89" i="6"/>
  <c r="H88" i="6"/>
  <c r="M88" i="6" s="1"/>
  <c r="G88" i="6"/>
  <c r="L88" i="6" s="1"/>
  <c r="F88" i="6"/>
  <c r="K88" i="6" s="1"/>
  <c r="E88" i="6"/>
  <c r="J88" i="6" s="1"/>
  <c r="D88" i="6"/>
  <c r="I88" i="6" s="1"/>
  <c r="P88" i="6" l="1"/>
  <c r="Q88" i="6" s="1"/>
  <c r="O88" i="6"/>
  <c r="N88" i="6"/>
  <c r="B90" i="6"/>
  <c r="H89" i="6"/>
  <c r="M89" i="6" s="1"/>
  <c r="G89" i="6"/>
  <c r="L89" i="6" s="1"/>
  <c r="F89" i="6"/>
  <c r="K89" i="6" s="1"/>
  <c r="E89" i="6"/>
  <c r="J89" i="6" s="1"/>
  <c r="D89" i="6"/>
  <c r="I89" i="6" s="1"/>
  <c r="R52" i="10"/>
  <c r="E53" i="10" s="1"/>
  <c r="Q52" i="10"/>
  <c r="D53" i="10" s="1"/>
  <c r="P52" i="10"/>
  <c r="A80" i="13"/>
  <c r="B79" i="13"/>
  <c r="A81" i="13" l="1"/>
  <c r="B80" i="13"/>
  <c r="C52" i="10"/>
  <c r="B52" i="10" s="1"/>
  <c r="O53" i="10"/>
  <c r="N53" i="10"/>
  <c r="M53" i="10"/>
  <c r="L53" i="10"/>
  <c r="K53" i="10"/>
  <c r="J53" i="10"/>
  <c r="I53" i="10"/>
  <c r="H53" i="10"/>
  <c r="G53" i="10"/>
  <c r="F53" i="10"/>
  <c r="P89" i="6"/>
  <c r="Q89" i="6" s="1"/>
  <c r="O89" i="6"/>
  <c r="N89" i="6"/>
  <c r="B91" i="6"/>
  <c r="H90" i="6"/>
  <c r="M90" i="6" s="1"/>
  <c r="G90" i="6"/>
  <c r="L90" i="6" s="1"/>
  <c r="F90" i="6"/>
  <c r="K90" i="6" s="1"/>
  <c r="E90" i="6"/>
  <c r="J90" i="6" s="1"/>
  <c r="D90" i="6"/>
  <c r="I90" i="6" s="1"/>
  <c r="P90" i="6" l="1"/>
  <c r="Q90" i="6" s="1"/>
  <c r="O90" i="6"/>
  <c r="N90" i="6"/>
  <c r="B92" i="6"/>
  <c r="H91" i="6"/>
  <c r="M91" i="6" s="1"/>
  <c r="G91" i="6"/>
  <c r="L91" i="6" s="1"/>
  <c r="F91" i="6"/>
  <c r="K91" i="6" s="1"/>
  <c r="E91" i="6"/>
  <c r="J91" i="6" s="1"/>
  <c r="D91" i="6"/>
  <c r="I91" i="6" s="1"/>
  <c r="R53" i="10"/>
  <c r="E54" i="10" s="1"/>
  <c r="Q53" i="10"/>
  <c r="D54" i="10" s="1"/>
  <c r="P53" i="10"/>
  <c r="A82" i="13"/>
  <c r="B81" i="13"/>
  <c r="A83" i="13" l="1"/>
  <c r="B82" i="13"/>
  <c r="C53" i="10"/>
  <c r="B53" i="10" s="1"/>
  <c r="O54" i="10"/>
  <c r="N54" i="10"/>
  <c r="M54" i="10"/>
  <c r="L54" i="10"/>
  <c r="K54" i="10"/>
  <c r="J54" i="10"/>
  <c r="I54" i="10"/>
  <c r="H54" i="10"/>
  <c r="G54" i="10"/>
  <c r="F54" i="10"/>
  <c r="P91" i="6"/>
  <c r="Q91" i="6" s="1"/>
  <c r="O91" i="6"/>
  <c r="N91" i="6"/>
  <c r="B93" i="6"/>
  <c r="H92" i="6"/>
  <c r="M92" i="6" s="1"/>
  <c r="G92" i="6"/>
  <c r="L92" i="6" s="1"/>
  <c r="F92" i="6"/>
  <c r="K92" i="6" s="1"/>
  <c r="E92" i="6"/>
  <c r="J92" i="6" s="1"/>
  <c r="D92" i="6"/>
  <c r="I92" i="6" s="1"/>
  <c r="P92" i="6" l="1"/>
  <c r="Q92" i="6" s="1"/>
  <c r="O92" i="6"/>
  <c r="N92" i="6"/>
  <c r="B94" i="6"/>
  <c r="H93" i="6"/>
  <c r="M93" i="6" s="1"/>
  <c r="G93" i="6"/>
  <c r="L93" i="6" s="1"/>
  <c r="F93" i="6"/>
  <c r="K93" i="6" s="1"/>
  <c r="E93" i="6"/>
  <c r="J93" i="6" s="1"/>
  <c r="D93" i="6"/>
  <c r="I93" i="6" s="1"/>
  <c r="R54" i="10"/>
  <c r="E55" i="10" s="1"/>
  <c r="Q54" i="10"/>
  <c r="D55" i="10" s="1"/>
  <c r="P54" i="10"/>
  <c r="A84" i="13"/>
  <c r="B83" i="13"/>
  <c r="A85" i="13" l="1"/>
  <c r="B84" i="13"/>
  <c r="C54" i="10"/>
  <c r="B54" i="10" s="1"/>
  <c r="O55" i="10"/>
  <c r="N55" i="10"/>
  <c r="M55" i="10"/>
  <c r="L55" i="10"/>
  <c r="K55" i="10"/>
  <c r="J55" i="10"/>
  <c r="I55" i="10"/>
  <c r="H55" i="10"/>
  <c r="G55" i="10"/>
  <c r="F55" i="10"/>
  <c r="P93" i="6"/>
  <c r="Q93" i="6" s="1"/>
  <c r="O93" i="6"/>
  <c r="N93" i="6"/>
  <c r="B95" i="6"/>
  <c r="H94" i="6"/>
  <c r="M94" i="6" s="1"/>
  <c r="G94" i="6"/>
  <c r="L94" i="6" s="1"/>
  <c r="F94" i="6"/>
  <c r="K94" i="6" s="1"/>
  <c r="E94" i="6"/>
  <c r="J94" i="6" s="1"/>
  <c r="D94" i="6"/>
  <c r="I94" i="6" s="1"/>
  <c r="P94" i="6" l="1"/>
  <c r="Q94" i="6" s="1"/>
  <c r="O94" i="6"/>
  <c r="N94" i="6"/>
  <c r="B96" i="6"/>
  <c r="H95" i="6"/>
  <c r="M95" i="6" s="1"/>
  <c r="G95" i="6"/>
  <c r="L95" i="6" s="1"/>
  <c r="F95" i="6"/>
  <c r="K95" i="6" s="1"/>
  <c r="E95" i="6"/>
  <c r="J95" i="6" s="1"/>
  <c r="D95" i="6"/>
  <c r="I95" i="6" s="1"/>
  <c r="R55" i="10"/>
  <c r="E56" i="10" s="1"/>
  <c r="Q55" i="10"/>
  <c r="D56" i="10" s="1"/>
  <c r="P55" i="10"/>
  <c r="A86" i="13"/>
  <c r="B85" i="13"/>
  <c r="A87" i="13" l="1"/>
  <c r="B86" i="13"/>
  <c r="C55" i="10"/>
  <c r="B55" i="10" s="1"/>
  <c r="O56" i="10"/>
  <c r="N56" i="10"/>
  <c r="M56" i="10"/>
  <c r="L56" i="10"/>
  <c r="K56" i="10"/>
  <c r="J56" i="10"/>
  <c r="I56" i="10"/>
  <c r="H56" i="10"/>
  <c r="G56" i="10"/>
  <c r="F56" i="10"/>
  <c r="P95" i="6"/>
  <c r="Q95" i="6" s="1"/>
  <c r="O95" i="6"/>
  <c r="N95" i="6"/>
  <c r="B97" i="6"/>
  <c r="H96" i="6"/>
  <c r="M96" i="6" s="1"/>
  <c r="G96" i="6"/>
  <c r="L96" i="6" s="1"/>
  <c r="F96" i="6"/>
  <c r="K96" i="6" s="1"/>
  <c r="E96" i="6"/>
  <c r="J96" i="6" s="1"/>
  <c r="D96" i="6"/>
  <c r="I96" i="6" s="1"/>
  <c r="P96" i="6" l="1"/>
  <c r="Q96" i="6" s="1"/>
  <c r="O96" i="6"/>
  <c r="N96" i="6"/>
  <c r="B98" i="6"/>
  <c r="H97" i="6"/>
  <c r="M97" i="6" s="1"/>
  <c r="G97" i="6"/>
  <c r="L97" i="6" s="1"/>
  <c r="F97" i="6"/>
  <c r="K97" i="6" s="1"/>
  <c r="E97" i="6"/>
  <c r="J97" i="6" s="1"/>
  <c r="D97" i="6"/>
  <c r="I97" i="6" s="1"/>
  <c r="R56" i="10"/>
  <c r="E57" i="10" s="1"/>
  <c r="Q56" i="10"/>
  <c r="D57" i="10" s="1"/>
  <c r="P56" i="10"/>
  <c r="A88" i="13"/>
  <c r="B87" i="13"/>
  <c r="A89" i="13" l="1"/>
  <c r="B88" i="13"/>
  <c r="C56" i="10"/>
  <c r="B56" i="10" s="1"/>
  <c r="O57" i="10"/>
  <c r="N57" i="10"/>
  <c r="M57" i="10"/>
  <c r="L57" i="10"/>
  <c r="K57" i="10"/>
  <c r="J57" i="10"/>
  <c r="I57" i="10"/>
  <c r="H57" i="10"/>
  <c r="G57" i="10"/>
  <c r="F57" i="10"/>
  <c r="P97" i="6"/>
  <c r="Q97" i="6" s="1"/>
  <c r="O97" i="6"/>
  <c r="N97" i="6"/>
  <c r="H98" i="6"/>
  <c r="M98" i="6" s="1"/>
  <c r="G98" i="6"/>
  <c r="L98" i="6" s="1"/>
  <c r="F98" i="6"/>
  <c r="K98" i="6" s="1"/>
  <c r="E98" i="6"/>
  <c r="J98" i="6" s="1"/>
  <c r="D98" i="6"/>
  <c r="I98" i="6" s="1"/>
  <c r="P98" i="6" l="1"/>
  <c r="Q98" i="6" s="1"/>
  <c r="O98" i="6"/>
  <c r="N98" i="6"/>
  <c r="R57" i="10"/>
  <c r="E58" i="10" s="1"/>
  <c r="Q57" i="10"/>
  <c r="D58" i="10" s="1"/>
  <c r="P57" i="10"/>
  <c r="A90" i="13"/>
  <c r="B89" i="13"/>
  <c r="A91" i="13" l="1"/>
  <c r="B90" i="13"/>
  <c r="C57" i="10"/>
  <c r="B57" i="10" s="1"/>
  <c r="O58" i="10"/>
  <c r="N58" i="10"/>
  <c r="M58" i="10"/>
  <c r="L58" i="10"/>
  <c r="K58" i="10"/>
  <c r="J58" i="10"/>
  <c r="I58" i="10"/>
  <c r="H58" i="10"/>
  <c r="G58" i="10"/>
  <c r="F58" i="10"/>
  <c r="R58" i="10" l="1"/>
  <c r="E59" i="10" s="1"/>
  <c r="Q58" i="10"/>
  <c r="D59" i="10" s="1"/>
  <c r="P58" i="10"/>
  <c r="A92" i="13"/>
  <c r="B91" i="13"/>
  <c r="A93" i="13" l="1"/>
  <c r="B92" i="13"/>
  <c r="C58" i="10"/>
  <c r="B58" i="10" s="1"/>
  <c r="O59" i="10"/>
  <c r="N59" i="10"/>
  <c r="M59" i="10"/>
  <c r="L59" i="10"/>
  <c r="K59" i="10"/>
  <c r="J59" i="10"/>
  <c r="I59" i="10"/>
  <c r="H59" i="10"/>
  <c r="G59" i="10"/>
  <c r="F59" i="10"/>
  <c r="R59" i="10" l="1"/>
  <c r="E60" i="10" s="1"/>
  <c r="Q59" i="10"/>
  <c r="D60" i="10" s="1"/>
  <c r="P59" i="10"/>
  <c r="A94" i="13"/>
  <c r="B93" i="13"/>
  <c r="A95" i="13" l="1"/>
  <c r="B94" i="13"/>
  <c r="C59" i="10"/>
  <c r="B59" i="10" s="1"/>
  <c r="O60" i="10"/>
  <c r="N60" i="10"/>
  <c r="M60" i="10"/>
  <c r="L60" i="10"/>
  <c r="K60" i="10"/>
  <c r="J60" i="10"/>
  <c r="I60" i="10"/>
  <c r="H60" i="10"/>
  <c r="G60" i="10"/>
  <c r="F60" i="10"/>
  <c r="R60" i="10" l="1"/>
  <c r="E61" i="10" s="1"/>
  <c r="Q60" i="10"/>
  <c r="D61" i="10" s="1"/>
  <c r="P60" i="10"/>
  <c r="A96" i="13"/>
  <c r="B95" i="13"/>
  <c r="A97" i="13" l="1"/>
  <c r="B96" i="13"/>
  <c r="C60" i="10"/>
  <c r="B60" i="10" s="1"/>
  <c r="O61" i="10"/>
  <c r="N61" i="10"/>
  <c r="M61" i="10"/>
  <c r="L61" i="10"/>
  <c r="K61" i="10"/>
  <c r="J61" i="10"/>
  <c r="I61" i="10"/>
  <c r="H61" i="10"/>
  <c r="G61" i="10"/>
  <c r="F61" i="10"/>
  <c r="R61" i="10" l="1"/>
  <c r="E62" i="10" s="1"/>
  <c r="Q61" i="10"/>
  <c r="D62" i="10" s="1"/>
  <c r="P61" i="10"/>
  <c r="A98" i="13"/>
  <c r="B97" i="13"/>
  <c r="A99" i="13" l="1"/>
  <c r="B98" i="13"/>
  <c r="C61" i="10"/>
  <c r="B61" i="10" s="1"/>
  <c r="O62" i="10"/>
  <c r="N62" i="10"/>
  <c r="M62" i="10"/>
  <c r="L62" i="10"/>
  <c r="K62" i="10"/>
  <c r="J62" i="10"/>
  <c r="I62" i="10"/>
  <c r="H62" i="10"/>
  <c r="G62" i="10"/>
  <c r="F62" i="10"/>
  <c r="R62" i="10" l="1"/>
  <c r="E63" i="10" s="1"/>
  <c r="Q62" i="10"/>
  <c r="D63" i="10" s="1"/>
  <c r="P62" i="10"/>
  <c r="A100" i="13"/>
  <c r="B99" i="13"/>
  <c r="A101" i="13" l="1"/>
  <c r="B100" i="13"/>
  <c r="C62" i="10"/>
  <c r="B62" i="10" s="1"/>
  <c r="O63" i="10"/>
  <c r="N63" i="10"/>
  <c r="M63" i="10"/>
  <c r="L63" i="10"/>
  <c r="K63" i="10"/>
  <c r="J63" i="10"/>
  <c r="I63" i="10"/>
  <c r="H63" i="10"/>
  <c r="G63" i="10"/>
  <c r="F63" i="10"/>
  <c r="R63" i="10" l="1"/>
  <c r="E64" i="10" s="1"/>
  <c r="Q63" i="10"/>
  <c r="D64" i="10" s="1"/>
  <c r="P63" i="10"/>
  <c r="A102" i="13"/>
  <c r="B102" i="13" s="1"/>
  <c r="B101" i="13"/>
  <c r="C63" i="10" l="1"/>
  <c r="B63" i="10" s="1"/>
  <c r="O64" i="10"/>
  <c r="N64" i="10"/>
  <c r="M64" i="10"/>
  <c r="L64" i="10"/>
  <c r="K64" i="10"/>
  <c r="J64" i="10"/>
  <c r="I64" i="10"/>
  <c r="H64" i="10"/>
  <c r="G64" i="10"/>
  <c r="F64" i="10"/>
  <c r="R64" i="10" l="1"/>
  <c r="E65" i="10" s="1"/>
  <c r="Q64" i="10"/>
  <c r="D65" i="10" s="1"/>
  <c r="P64" i="10"/>
  <c r="C64" i="10" l="1"/>
  <c r="B64" i="10" s="1"/>
  <c r="O65" i="10"/>
  <c r="N65" i="10"/>
  <c r="M65" i="10"/>
  <c r="L65" i="10"/>
  <c r="K65" i="10"/>
  <c r="J65" i="10"/>
  <c r="I65" i="10"/>
  <c r="H65" i="10"/>
  <c r="G65" i="10"/>
  <c r="F65" i="10"/>
  <c r="R65" i="10" l="1"/>
  <c r="E66" i="10" s="1"/>
  <c r="Q65" i="10"/>
  <c r="D66" i="10" s="1"/>
  <c r="P65" i="10"/>
  <c r="C65" i="10" l="1"/>
  <c r="B65" i="10" s="1"/>
  <c r="O66" i="10"/>
  <c r="N66" i="10"/>
  <c r="M66" i="10"/>
  <c r="L66" i="10"/>
  <c r="K66" i="10"/>
  <c r="J66" i="10"/>
  <c r="I66" i="10"/>
  <c r="H66" i="10"/>
  <c r="G66" i="10"/>
  <c r="F66" i="10"/>
  <c r="R66" i="10" l="1"/>
  <c r="Q66" i="10"/>
  <c r="P66" i="10"/>
  <c r="C66" i="10" s="1"/>
  <c r="B66" i="10" s="1"/>
  <c r="AB4178" i="12"/>
  <c r="AC4178" i="12"/>
  <c r="AB4177" i="12"/>
  <c r="AC4177" i="12"/>
  <c r="AB4176" i="12"/>
  <c r="AC4176" i="12"/>
  <c r="AB4175" i="12"/>
  <c r="AC4175" i="12"/>
  <c r="AB4174" i="12"/>
  <c r="AC4174" i="12"/>
  <c r="AB4173" i="12"/>
  <c r="AC4173" i="12"/>
  <c r="AB4172" i="12"/>
  <c r="AC4172" i="12"/>
  <c r="AB4171" i="12"/>
  <c r="AC4171" i="12"/>
  <c r="AB4170" i="12"/>
  <c r="AC4170" i="12"/>
  <c r="AB4169" i="12"/>
  <c r="AC4169" i="12"/>
  <c r="AB4168" i="12"/>
  <c r="AC4168" i="12"/>
  <c r="AB4167" i="12"/>
  <c r="AC4167" i="12"/>
  <c r="AB4166" i="12"/>
  <c r="AC4166" i="12"/>
  <c r="AB4165" i="12"/>
  <c r="AC4165" i="12"/>
  <c r="AB4164" i="12"/>
  <c r="AC4164" i="12"/>
  <c r="AB4163" i="12"/>
  <c r="AC4163" i="12"/>
  <c r="AB4162" i="12"/>
  <c r="AC4162" i="12"/>
  <c r="AB4161" i="12"/>
  <c r="AC4161" i="12"/>
  <c r="AB4160" i="12"/>
  <c r="AC4160" i="12"/>
  <c r="AB4159" i="12"/>
  <c r="AC4159" i="12"/>
  <c r="AB4158" i="12"/>
  <c r="AC4158" i="12"/>
  <c r="AB4157" i="12"/>
  <c r="AC4157" i="12"/>
  <c r="AB4156" i="12"/>
  <c r="AC4156" i="12"/>
  <c r="AB4155" i="12"/>
  <c r="AC4155" i="12"/>
  <c r="AB4154" i="12"/>
  <c r="AC4154" i="12"/>
  <c r="AB4153" i="12"/>
  <c r="AC4153" i="12"/>
  <c r="AB4152" i="12"/>
  <c r="AC4152" i="12"/>
  <c r="AB4151" i="12"/>
  <c r="AC4151" i="12"/>
  <c r="AB4150" i="12"/>
  <c r="AC4150" i="12"/>
  <c r="AB4149" i="12"/>
  <c r="AC4149" i="12"/>
  <c r="AB4148" i="12"/>
  <c r="AC4148" i="12"/>
  <c r="AB4147" i="12"/>
  <c r="AC4147" i="12"/>
  <c r="AB4146" i="12"/>
  <c r="AC4146" i="12"/>
  <c r="AB4145" i="12"/>
  <c r="AC4145" i="12"/>
  <c r="AB4144" i="12"/>
  <c r="AC4144" i="12"/>
  <c r="AB4143" i="12"/>
  <c r="AC4143" i="12"/>
  <c r="AB4142" i="12"/>
  <c r="AC4142" i="12"/>
  <c r="AB4141" i="12"/>
  <c r="AC4141" i="12"/>
  <c r="AB4140" i="12"/>
  <c r="AC4140" i="12"/>
  <c r="AB4139" i="12"/>
  <c r="AC4139" i="12"/>
  <c r="AB4138" i="12"/>
  <c r="AC4138" i="12"/>
  <c r="AB4137" i="12"/>
  <c r="AC4137" i="12"/>
  <c r="AB4136" i="12"/>
  <c r="AC4136" i="12"/>
  <c r="AB4135" i="12"/>
  <c r="AC4135" i="12"/>
  <c r="AB4134" i="12"/>
  <c r="AC4134" i="12"/>
  <c r="AB4133" i="12"/>
  <c r="AC4133" i="12"/>
  <c r="AB4132" i="12"/>
  <c r="AC4132" i="12"/>
  <c r="AB4131" i="12"/>
  <c r="AC4131" i="12"/>
  <c r="AB4130" i="12"/>
  <c r="AC4130" i="12"/>
  <c r="AB4129" i="12"/>
  <c r="AC4129" i="12"/>
  <c r="AB4128" i="12"/>
  <c r="AC4128" i="12"/>
  <c r="AB4127" i="12"/>
  <c r="AC4127" i="12"/>
  <c r="AB4126" i="12"/>
  <c r="AC4126" i="12"/>
  <c r="AB4125" i="12"/>
  <c r="AC4125" i="12"/>
  <c r="AB4124" i="12"/>
  <c r="AC4124" i="12"/>
  <c r="AB4123" i="12"/>
  <c r="AC4123" i="12"/>
  <c r="AB4122" i="12"/>
  <c r="AC4122" i="12"/>
  <c r="AB4121" i="12"/>
  <c r="AC4121" i="12"/>
  <c r="AB4120" i="12"/>
  <c r="AC4120" i="12"/>
  <c r="AB4119" i="12"/>
  <c r="AC4119" i="12"/>
  <c r="AB4118" i="12"/>
  <c r="AC4118" i="12"/>
  <c r="AB4117" i="12"/>
  <c r="AC4117" i="12"/>
  <c r="AB4116" i="12"/>
  <c r="AC4116" i="12"/>
  <c r="AB4115" i="12"/>
  <c r="AC4115" i="12"/>
  <c r="AB4114" i="12"/>
  <c r="AC4114" i="12"/>
  <c r="AB4113" i="12"/>
  <c r="AC4113" i="12"/>
  <c r="AB4112" i="12"/>
  <c r="AC4112" i="12"/>
  <c r="AB4111" i="12"/>
  <c r="AC4111" i="12"/>
  <c r="AB4110" i="12"/>
  <c r="AC4110" i="12"/>
  <c r="AB4109" i="12"/>
  <c r="AC4109" i="12"/>
  <c r="AB4108" i="12"/>
  <c r="AC4108" i="12"/>
  <c r="AB4107" i="12"/>
  <c r="AC4107" i="12"/>
  <c r="AB4106" i="12"/>
  <c r="AC4106" i="12"/>
  <c r="AB4105" i="12"/>
  <c r="AC4105" i="12"/>
  <c r="AB4104" i="12"/>
  <c r="AC4104" i="12"/>
  <c r="AB4103" i="12"/>
  <c r="AC4103" i="12"/>
  <c r="AB4102" i="12"/>
  <c r="AC4102" i="12"/>
  <c r="AB4101" i="12"/>
  <c r="AC4101" i="12"/>
  <c r="AB4100" i="12"/>
  <c r="AC4100" i="12"/>
  <c r="AB4099" i="12"/>
  <c r="AC4099" i="12"/>
  <c r="AB4098" i="12"/>
  <c r="AC4098" i="12"/>
  <c r="AB4097" i="12"/>
  <c r="AC4097" i="12"/>
  <c r="AB4096" i="12"/>
  <c r="AC4096" i="12"/>
  <c r="AB4095" i="12"/>
  <c r="AC4095" i="12"/>
  <c r="AB4094" i="12"/>
  <c r="AC4094" i="12"/>
  <c r="AB4093" i="12"/>
  <c r="AC4093" i="12"/>
  <c r="AB4092" i="12"/>
  <c r="AC4092" i="12"/>
  <c r="AB4091" i="12"/>
  <c r="AC4091" i="12"/>
  <c r="AB4090" i="12"/>
  <c r="AC4090" i="12"/>
  <c r="AB4089" i="12"/>
  <c r="AC4089" i="12"/>
  <c r="AB4088" i="12"/>
  <c r="AC4088" i="12"/>
  <c r="AB4087" i="12"/>
  <c r="AC4087" i="12"/>
  <c r="AB4086" i="12"/>
  <c r="AC4086" i="12"/>
  <c r="AB4085" i="12"/>
  <c r="AC4085" i="12"/>
  <c r="AB4084" i="12"/>
  <c r="AC4084" i="12"/>
  <c r="AB4083" i="12"/>
  <c r="AC4083" i="12"/>
  <c r="AB4082" i="12"/>
  <c r="AC4082" i="12"/>
  <c r="AB4081" i="12"/>
  <c r="AC4081" i="12"/>
  <c r="AB4080" i="12"/>
  <c r="AC4080" i="12"/>
  <c r="AB4079" i="12"/>
  <c r="AC4079" i="12"/>
  <c r="AB4078" i="12"/>
  <c r="AC4078" i="12"/>
  <c r="AB4077" i="12"/>
  <c r="AC4077" i="12"/>
  <c r="AB4076" i="12"/>
  <c r="AC4076" i="12"/>
  <c r="AB4075" i="12"/>
  <c r="AC4075" i="12"/>
  <c r="AB4074" i="12"/>
  <c r="AC4074" i="12"/>
  <c r="AB4073" i="12"/>
  <c r="AC4073" i="12"/>
  <c r="AB4072" i="12"/>
  <c r="AC4072" i="12"/>
  <c r="AB4071" i="12"/>
  <c r="AC4071" i="12"/>
  <c r="AB4070" i="12"/>
  <c r="AC4070" i="12"/>
  <c r="AB4069" i="12"/>
  <c r="AC4069" i="12"/>
  <c r="AB4068" i="12"/>
  <c r="AC4068" i="12"/>
  <c r="AB4067" i="12"/>
  <c r="AC4067" i="12"/>
  <c r="AB4066" i="12"/>
  <c r="AC4066" i="12"/>
  <c r="AB4065" i="12"/>
  <c r="AC4065" i="12"/>
  <c r="AB4064" i="12"/>
  <c r="AC4064" i="12"/>
  <c r="AB4063" i="12"/>
  <c r="AC4063" i="12"/>
  <c r="AB4062" i="12"/>
  <c r="AC4062" i="12"/>
  <c r="AB4061" i="12"/>
  <c r="AC4061" i="12"/>
  <c r="AB4060" i="12"/>
  <c r="AC4060" i="12"/>
  <c r="AB4059" i="12"/>
  <c r="AC4059" i="12"/>
  <c r="AB4058" i="12"/>
  <c r="AC4058" i="12"/>
  <c r="AB4057" i="12"/>
  <c r="AC4057" i="12"/>
  <c r="AB4056" i="12"/>
  <c r="AC4056" i="12"/>
  <c r="AB4055" i="12"/>
  <c r="AC4055" i="12"/>
  <c r="AB4054" i="12"/>
  <c r="AC4054" i="12"/>
  <c r="AB4053" i="12"/>
  <c r="AC4053" i="12"/>
  <c r="AB4052" i="12"/>
  <c r="AC4052" i="12"/>
  <c r="AB4051" i="12"/>
  <c r="AC4051" i="12"/>
  <c r="AB4050" i="12"/>
  <c r="AC4050" i="12"/>
  <c r="AB4049" i="12"/>
  <c r="AC4049" i="12"/>
  <c r="AB4048" i="12"/>
  <c r="AC4048" i="12"/>
  <c r="AB4047" i="12"/>
  <c r="AC4047" i="12"/>
  <c r="AB4046" i="12"/>
  <c r="AC4046" i="12"/>
  <c r="AB4045" i="12"/>
  <c r="AC4045" i="12"/>
  <c r="AB4044" i="12"/>
  <c r="AC4044" i="12"/>
  <c r="AB4043" i="12"/>
  <c r="AC4043" i="12"/>
  <c r="AB4042" i="12"/>
  <c r="AC4042" i="12"/>
  <c r="AB4041" i="12"/>
  <c r="AC4041" i="12"/>
  <c r="AB4040" i="12"/>
  <c r="AC4040" i="12"/>
  <c r="AB4039" i="12"/>
  <c r="AC4039" i="12"/>
  <c r="AB4038" i="12"/>
  <c r="AC4038" i="12"/>
  <c r="AB4037" i="12"/>
  <c r="AC4037" i="12"/>
  <c r="AB4036" i="12"/>
  <c r="AC4036" i="12"/>
  <c r="AB4035" i="12"/>
  <c r="AC4035" i="12"/>
  <c r="AB4034" i="12"/>
  <c r="AC4034" i="12"/>
  <c r="AB4033" i="12"/>
  <c r="AC4033" i="12"/>
  <c r="AB4032" i="12"/>
  <c r="AC4032" i="12"/>
  <c r="AB4031" i="12"/>
  <c r="AC4031" i="12"/>
  <c r="AB4030" i="12"/>
  <c r="AC4030" i="12"/>
  <c r="AB4029" i="12"/>
  <c r="AC4029" i="12"/>
  <c r="AB4028" i="12"/>
  <c r="AC4028" i="12"/>
  <c r="AB4027" i="12"/>
  <c r="AC4027" i="12"/>
  <c r="AB4026" i="12"/>
  <c r="AC4026" i="12"/>
  <c r="AB4025" i="12"/>
  <c r="AC4025" i="12"/>
  <c r="AB4024" i="12"/>
  <c r="AC4024" i="12"/>
  <c r="AB4023" i="12"/>
  <c r="AC4023" i="12"/>
  <c r="AB4022" i="12"/>
  <c r="AC4022" i="12"/>
  <c r="AB4021" i="12"/>
  <c r="AC4021" i="12"/>
  <c r="AB4020" i="12"/>
  <c r="AC4020" i="12"/>
  <c r="AB4019" i="12"/>
  <c r="AC4019" i="12"/>
  <c r="AB4018" i="12"/>
  <c r="AC4018" i="12"/>
  <c r="AB4017" i="12"/>
  <c r="AC4017" i="12"/>
  <c r="AB4016" i="12"/>
  <c r="AC4016" i="12"/>
  <c r="AB4015" i="12"/>
  <c r="AC4015" i="12"/>
  <c r="AB4014" i="12"/>
  <c r="AC4014" i="12"/>
  <c r="AB4013" i="12"/>
  <c r="AC4013" i="12"/>
  <c r="AB4012" i="12"/>
  <c r="AC4012" i="12"/>
  <c r="AB4011" i="12"/>
  <c r="AC4011" i="12"/>
  <c r="AB4010" i="12"/>
  <c r="AC4010" i="12"/>
  <c r="AB4009" i="12"/>
  <c r="AC4009" i="12"/>
  <c r="AB4008" i="12"/>
  <c r="AC4008" i="12"/>
  <c r="AB4007" i="12"/>
  <c r="AC4007" i="12"/>
  <c r="AB4006" i="12"/>
  <c r="AC4006" i="12"/>
  <c r="AB4005" i="12"/>
  <c r="AC4005" i="12"/>
  <c r="AB4004" i="12"/>
  <c r="AC4004" i="12"/>
  <c r="AB4003" i="12"/>
  <c r="AC4003" i="12"/>
  <c r="AB4002" i="12"/>
  <c r="AC4002" i="12"/>
  <c r="AB4001" i="12"/>
  <c r="AC4001" i="12"/>
  <c r="AB4000" i="12"/>
  <c r="AC4000" i="12"/>
  <c r="AB3999" i="12"/>
  <c r="AC3999" i="12"/>
  <c r="AB3998" i="12"/>
  <c r="AC3998" i="12"/>
  <c r="AB3997" i="12"/>
  <c r="AC3997" i="12"/>
  <c r="AB3996" i="12"/>
  <c r="AC3996" i="12"/>
  <c r="AB3995" i="12"/>
  <c r="AC3995" i="12"/>
  <c r="AB3994" i="12"/>
  <c r="AC3994" i="12"/>
  <c r="AB3993" i="12"/>
  <c r="AC3993" i="12"/>
  <c r="AB3992" i="12"/>
  <c r="AC3992" i="12"/>
  <c r="AB3991" i="12"/>
  <c r="AC3991" i="12"/>
  <c r="AB3990" i="12"/>
  <c r="AC3990" i="12"/>
  <c r="AB3989" i="12"/>
  <c r="AC3989" i="12"/>
  <c r="AB3988" i="12"/>
  <c r="AC3988" i="12"/>
  <c r="AB3987" i="12"/>
  <c r="AC3987" i="12"/>
  <c r="AB3986" i="12"/>
  <c r="AC3986" i="12"/>
  <c r="AB3985" i="12"/>
  <c r="AC3985" i="12"/>
  <c r="AB3984" i="12"/>
  <c r="AC3984" i="12"/>
  <c r="AB3983" i="12"/>
  <c r="AC3983" i="12"/>
  <c r="AB3982" i="12"/>
  <c r="AC3982" i="12"/>
  <c r="AB3981" i="12"/>
  <c r="AC3981" i="12"/>
  <c r="AB3980" i="12"/>
  <c r="AC3980" i="12"/>
  <c r="AB3979" i="12"/>
  <c r="AC3979" i="12"/>
  <c r="AB3978" i="12"/>
  <c r="AC3978" i="12"/>
  <c r="AB3977" i="12"/>
  <c r="AC3977" i="12"/>
  <c r="AB3976" i="12"/>
  <c r="AC3976" i="12"/>
  <c r="AB3975" i="12"/>
  <c r="AC3975" i="12"/>
  <c r="AB3974" i="12"/>
  <c r="AC3974" i="12"/>
  <c r="AB3973" i="12"/>
  <c r="AC3973" i="12"/>
  <c r="AB3972" i="12"/>
  <c r="AC3972" i="12"/>
  <c r="AB3971" i="12"/>
  <c r="AC3971" i="12"/>
  <c r="AB3970" i="12"/>
  <c r="AC3970" i="12"/>
  <c r="AB3969" i="12"/>
  <c r="AC3969" i="12"/>
  <c r="AB3968" i="12"/>
  <c r="AC3968" i="12"/>
  <c r="AB3967" i="12"/>
  <c r="AC3967" i="12"/>
  <c r="AB3966" i="12"/>
  <c r="AC3966" i="12"/>
  <c r="AB3965" i="12"/>
  <c r="AC3965" i="12"/>
  <c r="AB3964" i="12"/>
  <c r="AC3964" i="12"/>
  <c r="AB3963" i="12"/>
  <c r="AC3963" i="12"/>
  <c r="AB3962" i="12"/>
  <c r="AC3962" i="12"/>
  <c r="AB3961" i="12"/>
  <c r="AC3961" i="12"/>
  <c r="AB3960" i="12"/>
  <c r="AC3960" i="12"/>
  <c r="AB3959" i="12"/>
  <c r="AC3959" i="12"/>
  <c r="AB3958" i="12"/>
  <c r="AC3958" i="12"/>
  <c r="AB3957" i="12"/>
  <c r="AC3957" i="12"/>
  <c r="AB3956" i="12"/>
  <c r="AC3956" i="12"/>
  <c r="AB3955" i="12"/>
  <c r="AC3955" i="12"/>
  <c r="AB3954" i="12"/>
  <c r="AC3954" i="12"/>
  <c r="AB3953" i="12"/>
  <c r="AC3953" i="12"/>
  <c r="AB3952" i="12"/>
  <c r="AC3952" i="12"/>
  <c r="AB3951" i="12"/>
  <c r="AC3951" i="12"/>
  <c r="AB3950" i="12"/>
  <c r="AC3950" i="12"/>
  <c r="AB3949" i="12"/>
  <c r="AC3949" i="12"/>
  <c r="AB3948" i="12"/>
  <c r="AC3948" i="12"/>
  <c r="AB3947" i="12"/>
  <c r="AC3947" i="12"/>
  <c r="AB3946" i="12"/>
  <c r="AC3946" i="12"/>
  <c r="AB3945" i="12"/>
  <c r="AC3945" i="12"/>
  <c r="AB3944" i="12"/>
  <c r="AC3944" i="12"/>
  <c r="AB3943" i="12"/>
  <c r="AC3943" i="12"/>
  <c r="AB3942" i="12"/>
  <c r="AC3942" i="12"/>
  <c r="AB3941" i="12"/>
  <c r="AC3941" i="12"/>
  <c r="AB3940" i="12"/>
  <c r="AC3940" i="12"/>
  <c r="AB3939" i="12"/>
  <c r="AC3939" i="12"/>
  <c r="AB3938" i="12"/>
  <c r="AC3938" i="12"/>
  <c r="AB3937" i="12"/>
  <c r="AC3937" i="12"/>
  <c r="AB3936" i="12"/>
  <c r="AC3936" i="12"/>
  <c r="AB3935" i="12"/>
  <c r="AC3935" i="12"/>
  <c r="AB3934" i="12"/>
  <c r="AC3934" i="12"/>
  <c r="AB3933" i="12"/>
  <c r="AC3933" i="12"/>
  <c r="AB3932" i="12"/>
  <c r="AC3932" i="12"/>
  <c r="AB3931" i="12"/>
  <c r="AC3931" i="12"/>
  <c r="AB3930" i="12"/>
  <c r="AC3930" i="12"/>
  <c r="AB3929" i="12"/>
  <c r="AC3929" i="12"/>
  <c r="AB3928" i="12"/>
  <c r="AC3928" i="12"/>
  <c r="AB3927" i="12"/>
  <c r="AC3927" i="12"/>
  <c r="AB3926" i="12"/>
  <c r="AC3926" i="12"/>
  <c r="AB3925" i="12"/>
  <c r="AC3925" i="12"/>
  <c r="AB3924" i="12"/>
  <c r="AC3924" i="12"/>
  <c r="AB3923" i="12"/>
  <c r="AC3923" i="12"/>
  <c r="AB3922" i="12"/>
  <c r="AC3922" i="12"/>
  <c r="AB3921" i="12"/>
  <c r="AC3921" i="12"/>
  <c r="AB3920" i="12"/>
  <c r="AC3920" i="12"/>
  <c r="AB3919" i="12"/>
  <c r="AC3919" i="12"/>
  <c r="AB3918" i="12"/>
  <c r="AC3918" i="12"/>
  <c r="AB3917" i="12"/>
  <c r="AC3917" i="12"/>
  <c r="AB3916" i="12"/>
  <c r="AC3916" i="12"/>
  <c r="AB3915" i="12"/>
  <c r="AC3915" i="12"/>
  <c r="AB3914" i="12"/>
  <c r="AC3914" i="12"/>
  <c r="AB3913" i="12"/>
  <c r="AC3913" i="12"/>
  <c r="AB3912" i="12"/>
  <c r="AC3912" i="12"/>
  <c r="AB3911" i="12"/>
  <c r="AC3911" i="12"/>
  <c r="AB3910" i="12"/>
  <c r="AC3910" i="12"/>
  <c r="AB3909" i="12"/>
  <c r="AC3909" i="12"/>
  <c r="AB3908" i="12"/>
  <c r="AC3908" i="12"/>
  <c r="AB3907" i="12"/>
  <c r="AC3907" i="12"/>
  <c r="AB3906" i="12"/>
  <c r="AC3906" i="12"/>
  <c r="AB3905" i="12"/>
  <c r="AC3905" i="12"/>
  <c r="AB3904" i="12"/>
  <c r="AC3904" i="12"/>
  <c r="AB3903" i="12"/>
  <c r="AC3903" i="12"/>
  <c r="AB3902" i="12"/>
  <c r="AC3902" i="12"/>
  <c r="AB3901" i="12"/>
  <c r="AC3901" i="12"/>
  <c r="AB3900" i="12"/>
  <c r="AC3900" i="12"/>
  <c r="AB3899" i="12"/>
  <c r="AC3899" i="12"/>
  <c r="AB3898" i="12"/>
  <c r="AC3898" i="12"/>
  <c r="AB3897" i="12"/>
  <c r="AC3897" i="12"/>
  <c r="AB3896" i="12"/>
  <c r="AC3896" i="12"/>
  <c r="AB3895" i="12"/>
  <c r="AC3895" i="12"/>
  <c r="AB3894" i="12"/>
  <c r="AC3894" i="12"/>
  <c r="AB3893" i="12"/>
  <c r="AC3893" i="12"/>
  <c r="AB3892" i="12"/>
  <c r="AC3892" i="12"/>
  <c r="AB3891" i="12"/>
  <c r="AC3891" i="12"/>
  <c r="AB3890" i="12"/>
  <c r="AC3890" i="12"/>
  <c r="AB3889" i="12"/>
  <c r="AC3889" i="12"/>
  <c r="AB3888" i="12"/>
  <c r="AC3888" i="12"/>
  <c r="AB3887" i="12"/>
  <c r="AC3887" i="12"/>
  <c r="AB3886" i="12"/>
  <c r="AC3886" i="12"/>
  <c r="AB3885" i="12"/>
  <c r="AC3885" i="12"/>
  <c r="AB3884" i="12"/>
  <c r="AC3884" i="12"/>
  <c r="AB3883" i="12"/>
  <c r="AC3883" i="12"/>
  <c r="AB3882" i="12"/>
  <c r="AC3882" i="12"/>
  <c r="AB3881" i="12"/>
  <c r="AC3881" i="12"/>
  <c r="AB3880" i="12"/>
  <c r="AC3880" i="12"/>
  <c r="AB3879" i="12"/>
  <c r="AC3879" i="12"/>
  <c r="AB3878" i="12"/>
  <c r="AC3878" i="12"/>
  <c r="AB3877" i="12"/>
  <c r="AC3877" i="12"/>
  <c r="AB3876" i="12"/>
  <c r="AC3876" i="12"/>
  <c r="AB3875" i="12"/>
  <c r="AC3875" i="12"/>
  <c r="AB3874" i="12"/>
  <c r="AC3874" i="12"/>
  <c r="AB3873" i="12"/>
  <c r="AC3873" i="12"/>
  <c r="AB3872" i="12"/>
  <c r="AC3872" i="12"/>
  <c r="AB3871" i="12"/>
  <c r="AC3871" i="12"/>
  <c r="AB3870" i="12"/>
  <c r="AC3870" i="12"/>
  <c r="AB3869" i="12"/>
  <c r="AC3869" i="12"/>
  <c r="AB3868" i="12"/>
  <c r="AC3868" i="12"/>
  <c r="AB3867" i="12"/>
  <c r="AC3867" i="12"/>
  <c r="AB3866" i="12"/>
  <c r="AC3866" i="12"/>
  <c r="AB3865" i="12"/>
  <c r="AC3865" i="12"/>
  <c r="AB3864" i="12"/>
  <c r="AC3864" i="12"/>
  <c r="AB3863" i="12"/>
  <c r="AC3863" i="12"/>
  <c r="AB3862" i="12"/>
  <c r="AC3862" i="12"/>
  <c r="AB3861" i="12"/>
  <c r="AC3861" i="12"/>
  <c r="AB3860" i="12"/>
  <c r="AC3860" i="12"/>
  <c r="AB3859" i="12"/>
  <c r="AC3859" i="12"/>
  <c r="AB3858" i="12"/>
  <c r="AC3858" i="12"/>
  <c r="AB3857" i="12"/>
  <c r="AC3857" i="12"/>
  <c r="AB3856" i="12"/>
  <c r="AC3856" i="12"/>
  <c r="AB3855" i="12"/>
  <c r="AC3855" i="12"/>
  <c r="AB3854" i="12"/>
  <c r="AC3854" i="12"/>
  <c r="AB3853" i="12"/>
  <c r="AC3853" i="12"/>
  <c r="AB3852" i="12"/>
  <c r="AC3852" i="12"/>
  <c r="AB3851" i="12"/>
  <c r="AC3851" i="12"/>
  <c r="AB3850" i="12"/>
  <c r="AC3850" i="12"/>
  <c r="AB3849" i="12"/>
  <c r="AC3849" i="12"/>
  <c r="AB3848" i="12"/>
  <c r="AC3848" i="12"/>
  <c r="AB3847" i="12"/>
  <c r="AC3847" i="12"/>
  <c r="AB3846" i="12"/>
  <c r="AC3846" i="12"/>
  <c r="AB3845" i="12"/>
  <c r="AC3845" i="12"/>
  <c r="AB3844" i="12"/>
  <c r="AC3844" i="12"/>
  <c r="AB3843" i="12"/>
  <c r="AC3843" i="12"/>
  <c r="AB3842" i="12"/>
  <c r="AC3842" i="12"/>
  <c r="AB3841" i="12"/>
  <c r="AC3841" i="12"/>
  <c r="AB3840" i="12"/>
  <c r="AC3840" i="12"/>
  <c r="AB3839" i="12"/>
  <c r="AC3839" i="12"/>
  <c r="AB3838" i="12"/>
  <c r="AC3838" i="12"/>
  <c r="AB3837" i="12"/>
  <c r="AC3837" i="12"/>
  <c r="AB3836" i="12"/>
  <c r="AC3836" i="12"/>
  <c r="AB3835" i="12"/>
  <c r="AC3835" i="12"/>
  <c r="AB3834" i="12"/>
  <c r="AC3834" i="12"/>
  <c r="AB3833" i="12"/>
  <c r="AC3833" i="12"/>
  <c r="AB3832" i="12"/>
  <c r="AC3832" i="12"/>
  <c r="AB3831" i="12"/>
  <c r="AC3831" i="12"/>
  <c r="AB3830" i="12"/>
  <c r="AC3830" i="12"/>
  <c r="AB3829" i="12"/>
  <c r="AC3829" i="12"/>
  <c r="AB3828" i="12"/>
  <c r="AC3828" i="12"/>
  <c r="AB3827" i="12"/>
  <c r="AC3827" i="12"/>
  <c r="AB3826" i="12"/>
  <c r="AC3826" i="12"/>
  <c r="AB3825" i="12"/>
  <c r="AC3825" i="12"/>
  <c r="AB3824" i="12"/>
  <c r="AC3824" i="12"/>
  <c r="AB3823" i="12"/>
  <c r="AC3823" i="12"/>
  <c r="AB3822" i="12"/>
  <c r="AC3822" i="12"/>
  <c r="AB3821" i="12"/>
  <c r="AC3821" i="12"/>
  <c r="AB3820" i="12"/>
  <c r="AC3820" i="12"/>
  <c r="AB3819" i="12"/>
  <c r="AC3819" i="12"/>
  <c r="AB3818" i="12"/>
  <c r="AC3818" i="12"/>
  <c r="AB3817" i="12"/>
  <c r="AC3817" i="12"/>
  <c r="AB3816" i="12"/>
  <c r="AC3816" i="12"/>
  <c r="AB3815" i="12"/>
  <c r="AC3815" i="12"/>
  <c r="AB3814" i="12"/>
  <c r="AC3814" i="12"/>
  <c r="AB3813" i="12"/>
  <c r="AC3813" i="12"/>
  <c r="AB3812" i="12"/>
  <c r="AC3812" i="12"/>
  <c r="AB3811" i="12"/>
  <c r="AC3811" i="12"/>
  <c r="AB3810" i="12"/>
  <c r="AC3810" i="12"/>
  <c r="AB3809" i="12"/>
  <c r="AC3809" i="12"/>
  <c r="AB3808" i="12"/>
  <c r="AC3808" i="12"/>
  <c r="AB3807" i="12"/>
  <c r="AC3807" i="12"/>
  <c r="AB3806" i="12"/>
  <c r="AC3806" i="12"/>
  <c r="AB3805" i="12"/>
  <c r="AC3805" i="12"/>
  <c r="AB3804" i="12"/>
  <c r="AC3804" i="12"/>
  <c r="AB3803" i="12"/>
  <c r="AC3803" i="12"/>
  <c r="AB3802" i="12"/>
  <c r="AC3802" i="12"/>
  <c r="AB3801" i="12"/>
  <c r="AC3801" i="12"/>
  <c r="AB3800" i="12"/>
  <c r="AC3800" i="12"/>
  <c r="AB3799" i="12"/>
  <c r="AC3799" i="12"/>
  <c r="AB3798" i="12"/>
  <c r="AC3798" i="12"/>
  <c r="AB3797" i="12"/>
  <c r="AC3797" i="12"/>
  <c r="AB3796" i="12"/>
  <c r="AC3796" i="12"/>
  <c r="AB3795" i="12"/>
  <c r="AC3795" i="12"/>
  <c r="AB3794" i="12"/>
  <c r="AC3794" i="12"/>
  <c r="AB3793" i="12"/>
  <c r="AC3793" i="12"/>
  <c r="AB3792" i="12"/>
  <c r="AC3792" i="12"/>
  <c r="AB3791" i="12"/>
  <c r="AC3791" i="12"/>
  <c r="AB3790" i="12"/>
  <c r="AC3790" i="12"/>
  <c r="AB3789" i="12"/>
  <c r="AC3789" i="12"/>
  <c r="AB3788" i="12"/>
  <c r="AC3788" i="12"/>
  <c r="AB3787" i="12"/>
  <c r="AC3787" i="12"/>
  <c r="AB3786" i="12"/>
  <c r="AC3786" i="12"/>
  <c r="AB3785" i="12"/>
  <c r="AC3785" i="12"/>
  <c r="AB3784" i="12"/>
  <c r="AC3784" i="12"/>
  <c r="AB3783" i="12"/>
  <c r="AC3783" i="12"/>
  <c r="AB3782" i="12"/>
  <c r="AC3782" i="12"/>
  <c r="AB3781" i="12"/>
  <c r="AC3781" i="12"/>
  <c r="AB3780" i="12"/>
  <c r="AC3780" i="12"/>
  <c r="AB3779" i="12"/>
  <c r="AC3779" i="12"/>
  <c r="AB3778" i="12"/>
  <c r="AC3778" i="12"/>
  <c r="AB3777" i="12"/>
  <c r="AC3777" i="12"/>
  <c r="AB3776" i="12"/>
  <c r="AC3776" i="12"/>
  <c r="AB3775" i="12"/>
  <c r="AC3775" i="12"/>
  <c r="AB3774" i="12"/>
  <c r="AC3774" i="12"/>
  <c r="AB3773" i="12"/>
  <c r="AC3773" i="12"/>
  <c r="AB3772" i="12"/>
  <c r="AC3772" i="12"/>
  <c r="AB3771" i="12"/>
  <c r="AC3771" i="12"/>
  <c r="AB3770" i="12"/>
  <c r="AC3770" i="12"/>
  <c r="AB3769" i="12"/>
  <c r="AC3769" i="12"/>
  <c r="AB3768" i="12"/>
  <c r="AC3768" i="12"/>
  <c r="AB3767" i="12"/>
  <c r="AC3767" i="12"/>
  <c r="AB3766" i="12"/>
  <c r="AC3766" i="12"/>
  <c r="AB3765" i="12"/>
  <c r="AC3765" i="12"/>
  <c r="AB3764" i="12"/>
  <c r="AC3764" i="12"/>
  <c r="AB3763" i="12"/>
  <c r="AC3763" i="12"/>
  <c r="AB3762" i="12"/>
  <c r="AC3762" i="12"/>
  <c r="AB3761" i="12"/>
  <c r="AC3761" i="12"/>
  <c r="AB3760" i="12"/>
  <c r="AC3760" i="12"/>
  <c r="AB3759" i="12"/>
  <c r="AC3759" i="12"/>
  <c r="AB3758" i="12"/>
  <c r="AC3758" i="12"/>
  <c r="AB3757" i="12"/>
  <c r="AC3757" i="12"/>
  <c r="AB3756" i="12"/>
  <c r="AC3756" i="12"/>
  <c r="AB3755" i="12"/>
  <c r="AC3755" i="12"/>
  <c r="AB3754" i="12"/>
  <c r="AC3754" i="12"/>
  <c r="AB3753" i="12"/>
  <c r="AC3753" i="12"/>
  <c r="AB3752" i="12"/>
  <c r="AC3752" i="12"/>
  <c r="AB3751" i="12"/>
  <c r="AC3751" i="12"/>
  <c r="AB3750" i="12"/>
  <c r="AC3750" i="12"/>
  <c r="AB3749" i="12"/>
  <c r="AC3749" i="12"/>
  <c r="AB3748" i="12"/>
  <c r="AC3748" i="12"/>
  <c r="AB3747" i="12"/>
  <c r="AC3747" i="12"/>
  <c r="AB3746" i="12"/>
  <c r="AC3746" i="12"/>
  <c r="AB3745" i="12"/>
  <c r="AC3745" i="12"/>
  <c r="AB3744" i="12"/>
  <c r="AC3744" i="12"/>
  <c r="AB3743" i="12"/>
  <c r="AC3743" i="12"/>
  <c r="AB3742" i="12"/>
  <c r="AC3742" i="12"/>
  <c r="AB3741" i="12"/>
  <c r="AC3741" i="12"/>
  <c r="AB3740" i="12"/>
  <c r="AC3740" i="12"/>
  <c r="AB3739" i="12"/>
  <c r="AC3739" i="12"/>
  <c r="AB3738" i="12"/>
  <c r="AC3738" i="12"/>
  <c r="AB3737" i="12"/>
  <c r="AC3737" i="12"/>
  <c r="AB3736" i="12"/>
  <c r="AC3736" i="12"/>
  <c r="AB3735" i="12"/>
  <c r="AC3735" i="12"/>
  <c r="AB3734" i="12"/>
  <c r="AC3734" i="12"/>
  <c r="AB3733" i="12"/>
  <c r="AC3733" i="12"/>
  <c r="AB3732" i="12"/>
  <c r="AC3732" i="12"/>
  <c r="AB3731" i="12"/>
  <c r="AC3731" i="12"/>
  <c r="AB3730" i="12"/>
  <c r="AC3730" i="12"/>
  <c r="AB3729" i="12"/>
  <c r="AC3729" i="12"/>
  <c r="AB3728" i="12"/>
  <c r="AC3728" i="12"/>
  <c r="AB3727" i="12"/>
  <c r="AC3727" i="12"/>
  <c r="AB3726" i="12"/>
  <c r="AC3726" i="12"/>
  <c r="AB3725" i="12"/>
  <c r="AC3725" i="12"/>
  <c r="AB3724" i="12"/>
  <c r="AC3724" i="12"/>
  <c r="AB3723" i="12"/>
  <c r="AC3723" i="12"/>
  <c r="AB3722" i="12"/>
  <c r="AC3722" i="12"/>
  <c r="AB3721" i="12"/>
  <c r="AC3721" i="12"/>
  <c r="AB3720" i="12"/>
  <c r="AC3720" i="12"/>
  <c r="AB3719" i="12"/>
  <c r="AC3719" i="12"/>
  <c r="AB3718" i="12"/>
  <c r="AC3718" i="12"/>
  <c r="AB3717" i="12"/>
  <c r="AC3717" i="12"/>
  <c r="AB3716" i="12"/>
  <c r="AC3716" i="12"/>
  <c r="AB3715" i="12"/>
  <c r="AC3715" i="12"/>
  <c r="AB3714" i="12"/>
  <c r="AC3714" i="12"/>
  <c r="AB3713" i="12"/>
  <c r="AC3713" i="12"/>
  <c r="AB3712" i="12"/>
  <c r="AC3712" i="12"/>
  <c r="AB3711" i="12"/>
  <c r="AC3711" i="12"/>
  <c r="AB3710" i="12"/>
  <c r="AC3710" i="12"/>
  <c r="AB3709" i="12"/>
  <c r="AC3709" i="12"/>
  <c r="AB3708" i="12"/>
  <c r="AC3708" i="12"/>
  <c r="AB3707" i="12"/>
  <c r="AC3707" i="12"/>
  <c r="AB3706" i="12"/>
  <c r="AC3706" i="12"/>
  <c r="AB3705" i="12"/>
  <c r="AC3705" i="12"/>
  <c r="AB3704" i="12"/>
  <c r="AC3704" i="12"/>
  <c r="AB3703" i="12"/>
  <c r="AC3703" i="12"/>
  <c r="AB3702" i="12"/>
  <c r="AC3702" i="12"/>
  <c r="AB3701" i="12"/>
  <c r="AC3701" i="12"/>
  <c r="AB3700" i="12"/>
  <c r="AC3700" i="12"/>
  <c r="AB3699" i="12"/>
  <c r="AC3699" i="12"/>
  <c r="AB3698" i="12"/>
  <c r="AC3698" i="12"/>
  <c r="AB3697" i="12"/>
  <c r="AC3697" i="12"/>
  <c r="AB3696" i="12"/>
  <c r="AC3696" i="12"/>
  <c r="AB3695" i="12"/>
  <c r="AC3695" i="12"/>
  <c r="AB3694" i="12"/>
  <c r="AC3694" i="12"/>
  <c r="AB3693" i="12"/>
  <c r="AC3693" i="12"/>
  <c r="AB3692" i="12"/>
  <c r="AC3692" i="12"/>
  <c r="AB3691" i="12"/>
  <c r="AC3691" i="12"/>
  <c r="AB3690" i="12"/>
  <c r="AC3690" i="12"/>
  <c r="AB3689" i="12"/>
  <c r="AC3689" i="12"/>
  <c r="AB3688" i="12"/>
  <c r="AC3688" i="12"/>
  <c r="AB3687" i="12"/>
  <c r="AC3687" i="12"/>
  <c r="AB3686" i="12"/>
  <c r="AC3686" i="12"/>
  <c r="AB3685" i="12"/>
  <c r="AC3685" i="12"/>
  <c r="AB3684" i="12"/>
  <c r="AC3684" i="12"/>
  <c r="AB3683" i="12"/>
  <c r="AC3683" i="12"/>
  <c r="AB3682" i="12"/>
  <c r="AC3682" i="12"/>
  <c r="AB3681" i="12"/>
  <c r="AC3681" i="12"/>
  <c r="AB3680" i="12"/>
  <c r="AC3680" i="12"/>
  <c r="AB3679" i="12"/>
  <c r="AC3679" i="12"/>
  <c r="AB3678" i="12"/>
  <c r="AC3678" i="12"/>
  <c r="AB3677" i="12"/>
  <c r="AC3677" i="12"/>
  <c r="AB3676" i="12"/>
  <c r="AC3676" i="12"/>
  <c r="AB3675" i="12"/>
  <c r="AC3675" i="12"/>
  <c r="AB3674" i="12"/>
  <c r="AC3674" i="12"/>
  <c r="AB3673" i="12"/>
  <c r="AC3673" i="12"/>
  <c r="AB3672" i="12"/>
  <c r="AC3672" i="12"/>
  <c r="AB3671" i="12"/>
  <c r="AC3671" i="12"/>
  <c r="AB3670" i="12"/>
  <c r="AC3670" i="12"/>
  <c r="AB3669" i="12"/>
  <c r="AC3669" i="12"/>
  <c r="AB3668" i="12"/>
  <c r="AC3668" i="12"/>
  <c r="AB3667" i="12"/>
  <c r="AC3667" i="12"/>
  <c r="AB3666" i="12"/>
  <c r="AC3666" i="12"/>
  <c r="AB3665" i="12"/>
  <c r="AC3665" i="12"/>
  <c r="AB3664" i="12"/>
  <c r="AC3664" i="12"/>
  <c r="AB3663" i="12"/>
  <c r="AC3663" i="12"/>
  <c r="AB3662" i="12"/>
  <c r="AC3662" i="12"/>
  <c r="AB3661" i="12"/>
  <c r="AC3661" i="12"/>
  <c r="AB3660" i="12"/>
  <c r="AC3660" i="12"/>
  <c r="AB3659" i="12"/>
  <c r="AC3659" i="12"/>
  <c r="AB3658" i="12"/>
  <c r="AC3658" i="12"/>
  <c r="AB3657" i="12"/>
  <c r="AC3657" i="12"/>
  <c r="AB3656" i="12"/>
  <c r="AC3656" i="12"/>
  <c r="AB3655" i="12"/>
  <c r="AC3655" i="12"/>
  <c r="AB3654" i="12"/>
  <c r="AC3654" i="12"/>
  <c r="AB3653" i="12"/>
  <c r="AC3653" i="12"/>
  <c r="AB3652" i="12"/>
  <c r="AC3652" i="12"/>
  <c r="AB3651" i="12"/>
  <c r="AC3651" i="12"/>
  <c r="AB3650" i="12"/>
  <c r="AC3650" i="12"/>
  <c r="AB3649" i="12"/>
  <c r="AC3649" i="12"/>
  <c r="AB3648" i="12"/>
  <c r="AC3648" i="12"/>
  <c r="AB3647" i="12"/>
  <c r="AC3647" i="12"/>
  <c r="AB3646" i="12"/>
  <c r="AC3646" i="12"/>
  <c r="AB3645" i="12"/>
  <c r="AC3645" i="12"/>
  <c r="AB3644" i="12"/>
  <c r="AC3644" i="12"/>
  <c r="AB3643" i="12"/>
  <c r="AC3643" i="12"/>
  <c r="AB3642" i="12"/>
  <c r="AC3642" i="12"/>
  <c r="AB3641" i="12"/>
  <c r="AC3641" i="12"/>
  <c r="AB3640" i="12"/>
  <c r="AC3640" i="12"/>
  <c r="AB3639" i="12"/>
  <c r="AC3639" i="12"/>
  <c r="AB3638" i="12"/>
  <c r="AC3638" i="12"/>
  <c r="AB3637" i="12"/>
  <c r="AC3637" i="12"/>
  <c r="AB3636" i="12"/>
  <c r="AC3636" i="12"/>
  <c r="AB3635" i="12"/>
  <c r="AC3635" i="12"/>
  <c r="AB3634" i="12"/>
  <c r="AC3634" i="12"/>
  <c r="AB3633" i="12"/>
  <c r="AC3633" i="12"/>
  <c r="AB3632" i="12"/>
  <c r="AC3632" i="12"/>
  <c r="AB3631" i="12"/>
  <c r="AC3631" i="12"/>
  <c r="AB3630" i="12"/>
  <c r="AC3630" i="12"/>
  <c r="AB3629" i="12"/>
  <c r="AC3629" i="12"/>
  <c r="AB3628" i="12"/>
  <c r="AC3628" i="12"/>
  <c r="AB3627" i="12"/>
  <c r="AC3627" i="12"/>
  <c r="AB3626" i="12"/>
  <c r="AC3626" i="12"/>
  <c r="AB3625" i="12"/>
  <c r="AC3625" i="12"/>
  <c r="AB3624" i="12"/>
  <c r="AC3624" i="12"/>
  <c r="AB3623" i="12"/>
  <c r="AC3623" i="12"/>
  <c r="AB3622" i="12"/>
  <c r="AC3622" i="12"/>
  <c r="AB3621" i="12"/>
  <c r="AC3621" i="12"/>
  <c r="AB3620" i="12"/>
  <c r="AC3620" i="12"/>
  <c r="AB3619" i="12"/>
  <c r="AC3619" i="12"/>
  <c r="AB3618" i="12"/>
  <c r="AC3618" i="12"/>
  <c r="AB3617" i="12"/>
  <c r="AC3617" i="12"/>
  <c r="AB3616" i="12"/>
  <c r="AC3616" i="12"/>
  <c r="AB3615" i="12"/>
  <c r="AC3615" i="12"/>
  <c r="AB3614" i="12"/>
  <c r="AC3614" i="12"/>
  <c r="AB3613" i="12"/>
  <c r="AC3613" i="12"/>
  <c r="AB3612" i="12"/>
  <c r="AC3612" i="12"/>
  <c r="AB3611" i="12"/>
  <c r="AC3611" i="12"/>
  <c r="AB3610" i="12"/>
  <c r="AC3610" i="12"/>
  <c r="AB3609" i="12"/>
  <c r="AC3609" i="12"/>
  <c r="AB3608" i="12"/>
  <c r="AC3608" i="12"/>
  <c r="AB3607" i="12"/>
  <c r="AC3607" i="12"/>
  <c r="AB3606" i="12"/>
  <c r="AC3606" i="12"/>
  <c r="AB3605" i="12"/>
  <c r="AC3605" i="12"/>
  <c r="AB3604" i="12"/>
  <c r="AC3604" i="12"/>
  <c r="AB3603" i="12"/>
  <c r="AC3603" i="12"/>
  <c r="AB3602" i="12"/>
  <c r="AC3602" i="12"/>
  <c r="AB3601" i="12"/>
  <c r="AC3601" i="12"/>
  <c r="AB3600" i="12"/>
  <c r="AC3600" i="12"/>
  <c r="AB3599" i="12"/>
  <c r="AC3599" i="12"/>
  <c r="AB3598" i="12"/>
  <c r="AC3598" i="12"/>
  <c r="AB3597" i="12"/>
  <c r="AC3597" i="12"/>
  <c r="AB3596" i="12"/>
  <c r="AC3596" i="12"/>
  <c r="AB3595" i="12"/>
  <c r="AC3595" i="12"/>
  <c r="AB3594" i="12"/>
  <c r="AC3594" i="12"/>
  <c r="AB3593" i="12"/>
  <c r="AC3593" i="12"/>
  <c r="AB3592" i="12"/>
  <c r="AC3592" i="12"/>
  <c r="AB3591" i="12"/>
  <c r="AC3591" i="12"/>
  <c r="AB3590" i="12"/>
  <c r="AC3590" i="12"/>
  <c r="AB3589" i="12"/>
  <c r="AC3589" i="12"/>
  <c r="AB3588" i="12"/>
  <c r="AC3588" i="12"/>
  <c r="AB3587" i="12"/>
  <c r="AC3587" i="12"/>
  <c r="AB3586" i="12"/>
  <c r="AC3586" i="12"/>
  <c r="AB3585" i="12"/>
  <c r="AC3585" i="12"/>
  <c r="AB3584" i="12"/>
  <c r="AC3584" i="12"/>
  <c r="AB3583" i="12"/>
  <c r="AC3583" i="12"/>
  <c r="AB3582" i="12"/>
  <c r="AC3582" i="12"/>
  <c r="AB3581" i="12"/>
  <c r="AC3581" i="12"/>
  <c r="AB3580" i="12"/>
  <c r="AC3580" i="12"/>
  <c r="AB3579" i="12"/>
  <c r="AC3579" i="12"/>
  <c r="AB3578" i="12"/>
  <c r="AC3578" i="12"/>
  <c r="AB3577" i="12"/>
  <c r="AC3577" i="12"/>
  <c r="AB3576" i="12"/>
  <c r="AC3576" i="12"/>
  <c r="AB3575" i="12"/>
  <c r="AC3575" i="12"/>
  <c r="AB3574" i="12"/>
  <c r="AC3574" i="12"/>
  <c r="AB3573" i="12"/>
  <c r="AC3573" i="12"/>
  <c r="AB3572" i="12"/>
  <c r="AC3572" i="12"/>
  <c r="AB3571" i="12"/>
  <c r="AC3571" i="12"/>
  <c r="AB3570" i="12"/>
  <c r="AC3570" i="12"/>
  <c r="AB3569" i="12"/>
  <c r="AC3569" i="12"/>
  <c r="AB3568" i="12"/>
  <c r="AC3568" i="12"/>
  <c r="AB3567" i="12"/>
  <c r="AC3567" i="12"/>
  <c r="AB3566" i="12"/>
  <c r="AC3566" i="12"/>
  <c r="AB3565" i="12"/>
  <c r="AC3565" i="12"/>
  <c r="AB3564" i="12"/>
  <c r="AC3564" i="12"/>
  <c r="AB3563" i="12"/>
  <c r="AC3563" i="12"/>
  <c r="AB3562" i="12"/>
  <c r="AC3562" i="12"/>
  <c r="AB3561" i="12"/>
  <c r="AC3561" i="12"/>
  <c r="AB3560" i="12"/>
  <c r="AC3560" i="12"/>
  <c r="AB3559" i="12"/>
  <c r="AC3559" i="12"/>
  <c r="AB3558" i="12"/>
  <c r="AC3558" i="12"/>
  <c r="AB3557" i="12"/>
  <c r="AC3557" i="12"/>
  <c r="AB3556" i="12"/>
  <c r="AC3556" i="12"/>
  <c r="AB3555" i="12"/>
  <c r="AC3555" i="12"/>
  <c r="AB3554" i="12"/>
  <c r="AC3554" i="12"/>
  <c r="AB3553" i="12"/>
  <c r="AC3553" i="12"/>
  <c r="AB3552" i="12"/>
  <c r="AC3552" i="12"/>
  <c r="AB3551" i="12"/>
  <c r="AC3551" i="12"/>
  <c r="AB3550" i="12"/>
  <c r="AC3550" i="12"/>
  <c r="AB3549" i="12"/>
  <c r="AC3549" i="12"/>
  <c r="AB3548" i="12"/>
  <c r="AC3548" i="12"/>
  <c r="AB3547" i="12"/>
  <c r="AC3547" i="12"/>
  <c r="AB3546" i="12"/>
  <c r="AC3546" i="12"/>
  <c r="AB3545" i="12"/>
  <c r="AC3545" i="12"/>
  <c r="AB3544" i="12"/>
  <c r="AC3544" i="12"/>
  <c r="AB3543" i="12"/>
  <c r="AC3543" i="12"/>
  <c r="AB3542" i="12"/>
  <c r="AC3542" i="12"/>
  <c r="AB3541" i="12"/>
  <c r="AC3541" i="12"/>
  <c r="AB3540" i="12"/>
  <c r="AC3540" i="12"/>
  <c r="AB3539" i="12"/>
  <c r="AC3539" i="12"/>
  <c r="AB3538" i="12"/>
  <c r="AC3538" i="12"/>
  <c r="AB3537" i="12"/>
  <c r="AC3537" i="12"/>
  <c r="AB3536" i="12"/>
  <c r="AC3536" i="12"/>
  <c r="AB3535" i="12"/>
  <c r="AC3535" i="12"/>
  <c r="AB3534" i="12"/>
  <c r="AC3534" i="12"/>
  <c r="AB3533" i="12"/>
  <c r="AC3533" i="12"/>
  <c r="AB3532" i="12"/>
  <c r="AC3532" i="12"/>
  <c r="AB3531" i="12"/>
  <c r="AC3531" i="12"/>
  <c r="AB3530" i="12"/>
  <c r="AC3530" i="12"/>
  <c r="AB3529" i="12"/>
  <c r="AC3529" i="12"/>
  <c r="AB3528" i="12"/>
  <c r="AC3528" i="12"/>
  <c r="AB3527" i="12"/>
  <c r="AC3527" i="12"/>
  <c r="AB3526" i="12"/>
  <c r="AC3526" i="12"/>
  <c r="AB3525" i="12"/>
  <c r="AC3525" i="12"/>
  <c r="AB3524" i="12"/>
  <c r="AC3524" i="12"/>
  <c r="AB3523" i="12"/>
  <c r="AC3523" i="12"/>
  <c r="AB3522" i="12"/>
  <c r="AC3522" i="12"/>
  <c r="AB3521" i="12"/>
  <c r="AC3521" i="12"/>
  <c r="AB3520" i="12"/>
  <c r="AC3520" i="12"/>
  <c r="AB3519" i="12"/>
  <c r="AC3519" i="12"/>
  <c r="AB3518" i="12"/>
  <c r="AC3518" i="12"/>
  <c r="AB3517" i="12"/>
  <c r="AC3517" i="12"/>
  <c r="AB3516" i="12"/>
  <c r="AC3516" i="12"/>
  <c r="AB3515" i="12"/>
  <c r="AC3515" i="12"/>
  <c r="AB3514" i="12"/>
  <c r="AC3514" i="12"/>
  <c r="AB3513" i="12"/>
  <c r="AC3513" i="12"/>
  <c r="AB3512" i="12"/>
  <c r="AC3512" i="12"/>
  <c r="AB3511" i="12"/>
  <c r="AC3511" i="12"/>
  <c r="AB3510" i="12"/>
  <c r="AC3510" i="12"/>
  <c r="AB3509" i="12"/>
  <c r="AC3509" i="12"/>
  <c r="AB3508" i="12"/>
  <c r="AC3508" i="12"/>
  <c r="AB3507" i="12"/>
  <c r="AC3507" i="12"/>
  <c r="AB3506" i="12"/>
  <c r="AC3506" i="12"/>
  <c r="AB3505" i="12"/>
  <c r="AC3505" i="12"/>
  <c r="AB3504" i="12"/>
  <c r="AC3504" i="12"/>
  <c r="AB3503" i="12"/>
  <c r="AC3503" i="12"/>
  <c r="AB3502" i="12"/>
  <c r="AC3502" i="12"/>
  <c r="AB3501" i="12"/>
  <c r="AC3501" i="12"/>
  <c r="AB3500" i="12"/>
  <c r="AC3500" i="12"/>
  <c r="AB3499" i="12"/>
  <c r="AC3499" i="12"/>
  <c r="AB3498" i="12"/>
  <c r="AC3498" i="12"/>
  <c r="AB3497" i="12"/>
  <c r="AC3497" i="12"/>
  <c r="AB3496" i="12"/>
  <c r="AC3496" i="12"/>
  <c r="AB3495" i="12"/>
  <c r="AC3495" i="12"/>
  <c r="AB3494" i="12"/>
  <c r="AC3494" i="12"/>
  <c r="AB3493" i="12"/>
  <c r="AC3493" i="12"/>
  <c r="AB3492" i="12"/>
  <c r="AC3492" i="12"/>
  <c r="AB3491" i="12"/>
  <c r="AC3491" i="12"/>
  <c r="AB3490" i="12"/>
  <c r="AC3490" i="12"/>
  <c r="AB3489" i="12"/>
  <c r="AC3489" i="12"/>
  <c r="AB3488" i="12"/>
  <c r="AC3488" i="12"/>
  <c r="AB3487" i="12"/>
  <c r="AC3487" i="12"/>
  <c r="AB3486" i="12"/>
  <c r="AC3486" i="12"/>
  <c r="AB3485" i="12"/>
  <c r="AC3485" i="12"/>
  <c r="AB3484" i="12"/>
  <c r="AC3484" i="12"/>
  <c r="AB3483" i="12"/>
  <c r="AC3483" i="12"/>
  <c r="AB3482" i="12"/>
  <c r="AC3482" i="12"/>
  <c r="AB3481" i="12"/>
  <c r="AC3481" i="12"/>
  <c r="AB3480" i="12"/>
  <c r="AC3480" i="12"/>
  <c r="AB3479" i="12"/>
  <c r="AC3479" i="12"/>
  <c r="AB3478" i="12"/>
  <c r="AC3478" i="12"/>
  <c r="AB3477" i="12"/>
  <c r="AC3477" i="12"/>
  <c r="AB3476" i="12"/>
  <c r="AC3476" i="12"/>
  <c r="AB3475" i="12"/>
  <c r="AC3475" i="12"/>
  <c r="AB3474" i="12"/>
  <c r="AC3474" i="12"/>
  <c r="AB3473" i="12"/>
  <c r="AC3473" i="12"/>
  <c r="AB3472" i="12"/>
  <c r="AC3472" i="12"/>
  <c r="AB3471" i="12"/>
  <c r="AC3471" i="12"/>
  <c r="AB3470" i="12"/>
  <c r="AC3470" i="12"/>
  <c r="AB3469" i="12"/>
  <c r="AC3469" i="12"/>
  <c r="AB3468" i="12"/>
  <c r="AC3468" i="12"/>
  <c r="AB3467" i="12"/>
  <c r="AC3467" i="12"/>
  <c r="AB3466" i="12"/>
  <c r="AC3466" i="12"/>
  <c r="AB3465" i="12"/>
  <c r="AC3465" i="12"/>
  <c r="AB3464" i="12"/>
  <c r="AC3464" i="12"/>
  <c r="AB3463" i="12"/>
  <c r="AC3463" i="12"/>
  <c r="AB3462" i="12"/>
  <c r="AC3462" i="12"/>
  <c r="AB3461" i="12"/>
  <c r="AC3461" i="12"/>
  <c r="AB3460" i="12"/>
  <c r="AC3460" i="12"/>
  <c r="AB3459" i="12"/>
  <c r="AC3459" i="12"/>
  <c r="AB3458" i="12"/>
  <c r="AC3458" i="12"/>
  <c r="AB3457" i="12"/>
  <c r="AC3457" i="12"/>
  <c r="AB3456" i="12"/>
  <c r="AC3456" i="12"/>
  <c r="AB3455" i="12"/>
  <c r="AC3455" i="12"/>
  <c r="AB3454" i="12"/>
  <c r="AC3454" i="12"/>
  <c r="AB3453" i="12"/>
  <c r="AC3453" i="12"/>
  <c r="AB3452" i="12"/>
  <c r="AC3452" i="12"/>
  <c r="AB3451" i="12"/>
  <c r="AC3451" i="12"/>
  <c r="AB3450" i="12"/>
  <c r="AC3450" i="12"/>
  <c r="AB3449" i="12"/>
  <c r="AC3449" i="12"/>
  <c r="AB3448" i="12"/>
  <c r="AC3448" i="12"/>
  <c r="AB3447" i="12"/>
  <c r="AC3447" i="12"/>
  <c r="AB3446" i="12"/>
  <c r="AC3446" i="12"/>
  <c r="AB3445" i="12"/>
  <c r="AC3445" i="12"/>
  <c r="AB3444" i="12"/>
  <c r="AC3444" i="12"/>
  <c r="AB3443" i="12"/>
  <c r="AC3443" i="12"/>
  <c r="AB3442" i="12"/>
  <c r="AC3442" i="12"/>
  <c r="AB3441" i="12"/>
  <c r="AC3441" i="12"/>
  <c r="AB3440" i="12"/>
  <c r="AC3440" i="12"/>
  <c r="AB3439" i="12"/>
  <c r="AC3439" i="12"/>
  <c r="AB3438" i="12"/>
  <c r="AC3438" i="12"/>
  <c r="AB3437" i="12"/>
  <c r="AC3437" i="12"/>
  <c r="AB3436" i="12"/>
  <c r="AC3436" i="12"/>
  <c r="AB3435" i="12"/>
  <c r="AC3435" i="12"/>
  <c r="AB3434" i="12"/>
  <c r="AC3434" i="12"/>
  <c r="AB3433" i="12"/>
  <c r="AC3433" i="12"/>
  <c r="AB3432" i="12"/>
  <c r="AC3432" i="12"/>
  <c r="AB3431" i="12"/>
  <c r="AC3431" i="12"/>
  <c r="AB3430" i="12"/>
  <c r="AC3430" i="12"/>
  <c r="AB3429" i="12"/>
  <c r="AC3429" i="12"/>
  <c r="AB3428" i="12"/>
  <c r="AC3428" i="12"/>
  <c r="AB3427" i="12"/>
  <c r="AC3427" i="12"/>
  <c r="AB3426" i="12"/>
  <c r="AC3426" i="12"/>
  <c r="AB3425" i="12"/>
  <c r="AC3425" i="12"/>
  <c r="AB3424" i="12"/>
  <c r="AC3424" i="12"/>
  <c r="AB3423" i="12"/>
  <c r="AC3423" i="12"/>
  <c r="AB3422" i="12"/>
  <c r="AC3422" i="12"/>
  <c r="AB3421" i="12"/>
  <c r="AC3421" i="12"/>
  <c r="AB3420" i="12"/>
  <c r="AC3420" i="12"/>
  <c r="AB3419" i="12"/>
  <c r="AC3419" i="12"/>
  <c r="AB3418" i="12"/>
  <c r="AC3418" i="12"/>
  <c r="AB3417" i="12"/>
  <c r="AC3417" i="12"/>
  <c r="AB3416" i="12"/>
  <c r="AC3416" i="12"/>
  <c r="AB3415" i="12"/>
  <c r="AC3415" i="12"/>
  <c r="AB3414" i="12"/>
  <c r="AC3414" i="12"/>
  <c r="AB3413" i="12"/>
  <c r="AC3413" i="12"/>
  <c r="AB3412" i="12"/>
  <c r="AC3412" i="12"/>
  <c r="AB3411" i="12"/>
  <c r="AC3411" i="12"/>
  <c r="AB3410" i="12"/>
  <c r="AC3410" i="12"/>
  <c r="AB3409" i="12"/>
  <c r="AC3409" i="12"/>
  <c r="AB3408" i="12"/>
  <c r="AC3408" i="12"/>
  <c r="AB3407" i="12"/>
  <c r="AC3407" i="12"/>
  <c r="AB3406" i="12"/>
  <c r="AC3406" i="12"/>
  <c r="AB3405" i="12"/>
  <c r="AC3405" i="12"/>
  <c r="AB3404" i="12"/>
  <c r="AC3404" i="12"/>
  <c r="AB3403" i="12"/>
  <c r="AC3403" i="12"/>
  <c r="AB3402" i="12"/>
  <c r="AC3402" i="12"/>
  <c r="AB3401" i="12"/>
  <c r="AC3401" i="12"/>
  <c r="AB3400" i="12"/>
  <c r="AC3400" i="12"/>
  <c r="AB3399" i="12"/>
  <c r="AC3399" i="12"/>
  <c r="AB3398" i="12"/>
  <c r="AC3398" i="12"/>
  <c r="AB3397" i="12"/>
  <c r="AC3397" i="12"/>
  <c r="AB3396" i="12"/>
  <c r="AC3396" i="12"/>
  <c r="AB3395" i="12"/>
  <c r="AC3395" i="12"/>
  <c r="AB3394" i="12"/>
  <c r="AC3394" i="12"/>
  <c r="AB3393" i="12"/>
  <c r="AC3393" i="12"/>
  <c r="AB3392" i="12"/>
  <c r="AC3392" i="12"/>
  <c r="AB3391" i="12"/>
  <c r="AC3391" i="12"/>
  <c r="AB3390" i="12"/>
  <c r="AC3390" i="12"/>
  <c r="AB3389" i="12"/>
  <c r="AC3389" i="12"/>
  <c r="AB3388" i="12"/>
  <c r="AC3388" i="12"/>
  <c r="AB3387" i="12"/>
  <c r="AC3387" i="12"/>
  <c r="AB3386" i="12"/>
  <c r="AC3386" i="12"/>
  <c r="AB3385" i="12"/>
  <c r="AC3385" i="12"/>
  <c r="AB3384" i="12"/>
  <c r="AC3384" i="12"/>
  <c r="AB3383" i="12"/>
  <c r="AC3383" i="12"/>
  <c r="AB3382" i="12"/>
  <c r="AC3382" i="12"/>
  <c r="AB3381" i="12"/>
  <c r="AC3381" i="12"/>
  <c r="AB3380" i="12"/>
  <c r="AC3380" i="12"/>
  <c r="AB3379" i="12"/>
  <c r="AC3379" i="12"/>
  <c r="AB3378" i="12"/>
  <c r="AC3378" i="12"/>
  <c r="AB3377" i="12"/>
  <c r="AC3377" i="12"/>
  <c r="AB3376" i="12"/>
  <c r="AC3376" i="12"/>
  <c r="AB3375" i="12"/>
  <c r="AC3375" i="12"/>
  <c r="AB3374" i="12"/>
  <c r="AC3374" i="12"/>
  <c r="AB3373" i="12"/>
  <c r="AC3373" i="12"/>
  <c r="AB3372" i="12"/>
  <c r="AC3372" i="12"/>
  <c r="AB3371" i="12"/>
  <c r="AC3371" i="12"/>
  <c r="AB3370" i="12"/>
  <c r="AC3370" i="12"/>
  <c r="AB3369" i="12"/>
  <c r="AC3369" i="12"/>
  <c r="AB3368" i="12"/>
  <c r="AC3368" i="12"/>
  <c r="AB3367" i="12"/>
  <c r="AC3367" i="12"/>
  <c r="AB3366" i="12"/>
  <c r="AC3366" i="12"/>
  <c r="AB3365" i="12"/>
  <c r="AC3365" i="12"/>
  <c r="AB3364" i="12"/>
  <c r="AC3364" i="12"/>
  <c r="AB3363" i="12"/>
  <c r="AC3363" i="12"/>
  <c r="AB3362" i="12"/>
  <c r="AC3362" i="12"/>
  <c r="AB3361" i="12"/>
  <c r="AC3361" i="12"/>
  <c r="AB3360" i="12"/>
  <c r="AC3360" i="12"/>
  <c r="AB3359" i="12"/>
  <c r="AC3359" i="12"/>
  <c r="AB3358" i="12"/>
  <c r="AC3358" i="12"/>
  <c r="AB3357" i="12"/>
  <c r="AC3357" i="12"/>
  <c r="AB3356" i="12"/>
  <c r="AC3356" i="12"/>
  <c r="AB3355" i="12"/>
  <c r="AC3355" i="12"/>
  <c r="AB3354" i="12"/>
  <c r="AC3354" i="12"/>
  <c r="AB3353" i="12"/>
  <c r="AC3353" i="12"/>
  <c r="AB3352" i="12"/>
  <c r="AC3352" i="12"/>
  <c r="AB3351" i="12"/>
  <c r="AC3351" i="12"/>
  <c r="AB3350" i="12"/>
  <c r="AC3350" i="12"/>
  <c r="AB3349" i="12"/>
  <c r="AC3349" i="12"/>
  <c r="AB3348" i="12"/>
  <c r="AC3348" i="12"/>
  <c r="AB3347" i="12"/>
  <c r="AC3347" i="12"/>
  <c r="AB3346" i="12"/>
  <c r="AC3346" i="12"/>
  <c r="AB3345" i="12"/>
  <c r="AC3345" i="12"/>
  <c r="AB3344" i="12"/>
  <c r="AC3344" i="12"/>
  <c r="AB3343" i="12"/>
  <c r="AC3343" i="12"/>
  <c r="AB3342" i="12"/>
  <c r="AC3342" i="12"/>
  <c r="AB3341" i="12"/>
  <c r="AC3341" i="12"/>
  <c r="AB3340" i="12"/>
  <c r="AC3340" i="12"/>
  <c r="AB3339" i="12"/>
  <c r="AC3339" i="12"/>
  <c r="AB3338" i="12"/>
  <c r="AC3338" i="12"/>
  <c r="AB3337" i="12"/>
  <c r="AC3337" i="12"/>
  <c r="AB3336" i="12"/>
  <c r="AC3336" i="12"/>
  <c r="AB3335" i="12"/>
  <c r="AC3335" i="12"/>
  <c r="AB3334" i="12"/>
  <c r="AC3334" i="12"/>
  <c r="AB3333" i="12"/>
  <c r="AC3333" i="12"/>
  <c r="AB3332" i="12"/>
  <c r="AC3332" i="12"/>
  <c r="AB3331" i="12"/>
  <c r="AC3331" i="12"/>
  <c r="AB3330" i="12"/>
  <c r="AC3330" i="12"/>
  <c r="AB3329" i="12"/>
  <c r="AC3329" i="12"/>
  <c r="AB3328" i="12"/>
  <c r="AC3328" i="12"/>
  <c r="AB3327" i="12"/>
  <c r="AC3327" i="12"/>
  <c r="AB3326" i="12"/>
  <c r="AC3326" i="12"/>
  <c r="AB3325" i="12"/>
  <c r="AC3325" i="12"/>
  <c r="AB3324" i="12"/>
  <c r="AC3324" i="12"/>
  <c r="AB3323" i="12"/>
  <c r="AC3323" i="12"/>
  <c r="AB3322" i="12"/>
  <c r="AC3322" i="12"/>
  <c r="AB3321" i="12"/>
  <c r="AC3321" i="12"/>
  <c r="AB3320" i="12"/>
  <c r="AC3320" i="12"/>
  <c r="AB3319" i="12"/>
  <c r="AC3319" i="12"/>
  <c r="AB3318" i="12"/>
  <c r="AC3318" i="12"/>
  <c r="AB3317" i="12"/>
  <c r="AC3317" i="12"/>
  <c r="AB3316" i="12"/>
  <c r="AC3316" i="12"/>
  <c r="AB3315" i="12"/>
  <c r="AC3315" i="12"/>
  <c r="AB3314" i="12"/>
  <c r="AC3314" i="12"/>
  <c r="AB3313" i="12"/>
  <c r="AC3313" i="12"/>
  <c r="AB3312" i="12"/>
  <c r="AC3312" i="12"/>
  <c r="AB3311" i="12"/>
  <c r="AC3311" i="12"/>
  <c r="AB3310" i="12"/>
  <c r="AC3310" i="12"/>
  <c r="AB3309" i="12"/>
  <c r="AC3309" i="12"/>
  <c r="AB3308" i="12"/>
  <c r="AC3308" i="12"/>
  <c r="AB3307" i="12"/>
  <c r="AC3307" i="12"/>
  <c r="AB3306" i="12"/>
  <c r="AC3306" i="12"/>
  <c r="AB3305" i="12"/>
  <c r="AC3305" i="12"/>
  <c r="AB3304" i="12"/>
  <c r="AC3304" i="12"/>
  <c r="AB3303" i="12"/>
  <c r="AC3303" i="12"/>
  <c r="AB3302" i="12"/>
  <c r="AC3302" i="12"/>
  <c r="AB3301" i="12"/>
  <c r="AC3301" i="12"/>
  <c r="AB3300" i="12"/>
  <c r="AC3300" i="12"/>
  <c r="AB3299" i="12"/>
  <c r="AC3299" i="12"/>
  <c r="AB3298" i="12"/>
  <c r="AC3298" i="12"/>
  <c r="AB3297" i="12"/>
  <c r="AC3297" i="12"/>
  <c r="AB3296" i="12"/>
  <c r="AC3296" i="12"/>
  <c r="AB3295" i="12"/>
  <c r="AC3295" i="12"/>
  <c r="AB3294" i="12"/>
  <c r="AC3294" i="12"/>
  <c r="AB3293" i="12"/>
  <c r="AC3293" i="12"/>
  <c r="AB3292" i="12"/>
  <c r="AC3292" i="12"/>
  <c r="AB3291" i="12"/>
  <c r="AC3291" i="12"/>
  <c r="AB3290" i="12"/>
  <c r="AC3290" i="12"/>
  <c r="AB3289" i="12"/>
  <c r="AC3289" i="12"/>
  <c r="AB3288" i="12"/>
  <c r="AC3288" i="12"/>
  <c r="AB3287" i="12"/>
  <c r="AC3287" i="12"/>
  <c r="AB3286" i="12"/>
  <c r="AC3286" i="12"/>
  <c r="AB3285" i="12"/>
  <c r="AC3285" i="12"/>
  <c r="AB3284" i="12"/>
  <c r="AC3284" i="12"/>
  <c r="AB3283" i="12"/>
  <c r="AC3283" i="12"/>
  <c r="AB3282" i="12"/>
  <c r="AC3282" i="12"/>
  <c r="AB3281" i="12"/>
  <c r="AC3281" i="12"/>
  <c r="AB3280" i="12"/>
  <c r="AC3280" i="12"/>
  <c r="AB3279" i="12"/>
  <c r="AC3279" i="12"/>
  <c r="AB3278" i="12"/>
  <c r="AC3278" i="12"/>
  <c r="AB3277" i="12"/>
  <c r="AC3277" i="12"/>
  <c r="AB3276" i="12"/>
  <c r="AC3276" i="12"/>
  <c r="AB3275" i="12"/>
  <c r="AC3275" i="12"/>
  <c r="AB3274" i="12"/>
  <c r="AC3274" i="12"/>
  <c r="AB3273" i="12"/>
  <c r="AC3273" i="12"/>
  <c r="AB3272" i="12"/>
  <c r="AC3272" i="12"/>
  <c r="AB3271" i="12"/>
  <c r="AC3271" i="12"/>
  <c r="AB3270" i="12"/>
  <c r="AC3270" i="12"/>
  <c r="AB3269" i="12"/>
  <c r="AC3269" i="12"/>
  <c r="AB3268" i="12"/>
  <c r="AC3268" i="12"/>
  <c r="AB3267" i="12"/>
  <c r="AC3267" i="12"/>
  <c r="AB3266" i="12"/>
  <c r="AC3266" i="12"/>
  <c r="AB3265" i="12"/>
  <c r="AC3265" i="12"/>
  <c r="AB3264" i="12"/>
  <c r="AC3264" i="12"/>
  <c r="AB3263" i="12"/>
  <c r="AC3263" i="12"/>
  <c r="AB3262" i="12"/>
  <c r="AC3262" i="12"/>
  <c r="AB3261" i="12"/>
  <c r="AC3261" i="12"/>
  <c r="AB3260" i="12"/>
  <c r="AC3260" i="12"/>
  <c r="AB3259" i="12"/>
  <c r="AC3259" i="12"/>
  <c r="AB3258" i="12"/>
  <c r="AC3258" i="12"/>
  <c r="AB3257" i="12"/>
  <c r="AC3257" i="12"/>
  <c r="AB3256" i="12"/>
  <c r="AC3256" i="12"/>
  <c r="AB3255" i="12"/>
  <c r="AC3255" i="12"/>
  <c r="AB3254" i="12"/>
  <c r="AC3254" i="12"/>
  <c r="AB3253" i="12"/>
  <c r="AC3253" i="12"/>
  <c r="AB3252" i="12"/>
  <c r="AC3252" i="12"/>
  <c r="AB3251" i="12"/>
  <c r="AC3251" i="12"/>
  <c r="AB3250" i="12"/>
  <c r="AC3250" i="12"/>
  <c r="AB3249" i="12"/>
  <c r="AC3249" i="12"/>
  <c r="AB3248" i="12"/>
  <c r="AC3248" i="12"/>
  <c r="AB3247" i="12"/>
  <c r="AC3247" i="12"/>
  <c r="AB3246" i="12"/>
  <c r="AC3246" i="12"/>
  <c r="AB3245" i="12"/>
  <c r="AC3245" i="12"/>
  <c r="AB3244" i="12"/>
  <c r="AC3244" i="12"/>
  <c r="AB3243" i="12"/>
  <c r="AC3243" i="12"/>
  <c r="AB3242" i="12"/>
  <c r="AC3242" i="12"/>
  <c r="AB3241" i="12"/>
  <c r="AC3241" i="12"/>
  <c r="AB3240" i="12"/>
  <c r="AC3240" i="12"/>
  <c r="AB3239" i="12"/>
  <c r="AC3239" i="12"/>
  <c r="AB3238" i="12"/>
  <c r="AC3238" i="12"/>
  <c r="AB3237" i="12"/>
  <c r="AC3237" i="12"/>
  <c r="AB3236" i="12"/>
  <c r="AC3236" i="12"/>
  <c r="AB3235" i="12"/>
  <c r="AC3235" i="12"/>
  <c r="AB3234" i="12"/>
  <c r="AC3234" i="12"/>
  <c r="AB3233" i="12"/>
  <c r="AC3233" i="12"/>
  <c r="AB3232" i="12"/>
  <c r="AC3232" i="12"/>
  <c r="AB3231" i="12"/>
  <c r="AC3231" i="12"/>
  <c r="AB3230" i="12"/>
  <c r="AC3230" i="12"/>
  <c r="AB3229" i="12"/>
  <c r="AC3229" i="12"/>
  <c r="AB3228" i="12"/>
  <c r="AC3228" i="12"/>
  <c r="AB3227" i="12"/>
  <c r="AC3227" i="12"/>
  <c r="AB3226" i="12"/>
  <c r="AC3226" i="12"/>
  <c r="AB3225" i="12"/>
  <c r="AC3225" i="12"/>
  <c r="AB3224" i="12"/>
  <c r="AC3224" i="12"/>
  <c r="AB3223" i="12"/>
  <c r="AC3223" i="12"/>
  <c r="AB3222" i="12"/>
  <c r="AC3222" i="12"/>
  <c r="AB3221" i="12"/>
  <c r="AC3221" i="12"/>
  <c r="AB3220" i="12"/>
  <c r="AC3220" i="12"/>
  <c r="AB3219" i="12"/>
  <c r="AC3219" i="12"/>
  <c r="AB3218" i="12"/>
  <c r="AC3218" i="12"/>
  <c r="AB3217" i="12"/>
  <c r="AC3217" i="12"/>
  <c r="AB3216" i="12"/>
  <c r="AC3216" i="12"/>
  <c r="AB3215" i="12"/>
  <c r="AC3215" i="12"/>
  <c r="AB3214" i="12"/>
  <c r="AC3214" i="12"/>
  <c r="AB3213" i="12"/>
  <c r="AC3213" i="12"/>
  <c r="AB3212" i="12"/>
  <c r="AC3212" i="12"/>
  <c r="AB3211" i="12"/>
  <c r="AC3211" i="12"/>
  <c r="AB3210" i="12"/>
  <c r="AC3210" i="12"/>
  <c r="AB3209" i="12"/>
  <c r="AC3209" i="12"/>
  <c r="AB3208" i="12"/>
  <c r="AC3208" i="12"/>
  <c r="AB3207" i="12"/>
  <c r="AC3207" i="12"/>
  <c r="AB3206" i="12"/>
  <c r="AC3206" i="12"/>
  <c r="AB3205" i="12"/>
  <c r="AC3205" i="12"/>
  <c r="AB3204" i="12"/>
  <c r="AC3204" i="12"/>
  <c r="AB3203" i="12"/>
  <c r="AC3203" i="12"/>
  <c r="AB3202" i="12"/>
  <c r="AC3202" i="12"/>
  <c r="AB3201" i="12"/>
  <c r="AC3201" i="12"/>
  <c r="AB3200" i="12"/>
  <c r="AC3200" i="12"/>
  <c r="AB3199" i="12"/>
  <c r="AC3199" i="12"/>
  <c r="AB3198" i="12"/>
  <c r="AC3198" i="12"/>
  <c r="AB3197" i="12"/>
  <c r="AC3197" i="12"/>
  <c r="AB3196" i="12"/>
  <c r="AC3196" i="12"/>
  <c r="AB3195" i="12"/>
  <c r="AC3195" i="12"/>
  <c r="AB3194" i="12"/>
  <c r="AC3194" i="12"/>
  <c r="AB3193" i="12"/>
  <c r="AC3193" i="12"/>
  <c r="AB3192" i="12"/>
  <c r="AC3192" i="12"/>
  <c r="AB3191" i="12"/>
  <c r="AC3191" i="12"/>
  <c r="AB3190" i="12"/>
  <c r="AC3190" i="12"/>
  <c r="AB3189" i="12"/>
  <c r="AC3189" i="12"/>
  <c r="AB3188" i="12"/>
  <c r="AC3188" i="12"/>
  <c r="AB3187" i="12"/>
  <c r="AC3187" i="12"/>
  <c r="AB3186" i="12"/>
  <c r="AC3186" i="12"/>
  <c r="AB3185" i="12"/>
  <c r="AC3185" i="12"/>
  <c r="AB3184" i="12"/>
  <c r="AC3184" i="12"/>
  <c r="AB3183" i="12"/>
  <c r="AC3183" i="12"/>
  <c r="AB3182" i="12"/>
  <c r="AC3182" i="12"/>
  <c r="AB3181" i="12"/>
  <c r="AC3181" i="12"/>
  <c r="AB3180" i="12"/>
  <c r="AC3180" i="12"/>
  <c r="AB3179" i="12"/>
  <c r="AC3179" i="12"/>
  <c r="AB3178" i="12"/>
  <c r="AC3178" i="12"/>
  <c r="AB3177" i="12"/>
  <c r="AC3177" i="12"/>
  <c r="AB3176" i="12"/>
  <c r="AC3176" i="12"/>
  <c r="AB3175" i="12"/>
  <c r="AC3175" i="12"/>
  <c r="AB3174" i="12"/>
  <c r="AC3174" i="12"/>
  <c r="AB3173" i="12"/>
  <c r="AC3173" i="12"/>
  <c r="AB3172" i="12"/>
  <c r="AC3172" i="12"/>
  <c r="AB3171" i="12"/>
  <c r="AC3171" i="12"/>
  <c r="AB3170" i="12"/>
  <c r="AC3170" i="12"/>
  <c r="AB3169" i="12"/>
  <c r="AC3169" i="12"/>
  <c r="AB3168" i="12"/>
  <c r="AC3168" i="12"/>
  <c r="AB3167" i="12"/>
  <c r="AC3167" i="12"/>
  <c r="AB3166" i="12"/>
  <c r="AC3166" i="12"/>
  <c r="AB3165" i="12"/>
  <c r="AC3165" i="12"/>
  <c r="AB3164" i="12"/>
  <c r="AC3164" i="12"/>
  <c r="AB3163" i="12"/>
  <c r="AC3163" i="12"/>
  <c r="AB3162" i="12"/>
  <c r="AC3162" i="12"/>
  <c r="AB3161" i="12"/>
  <c r="AC3161" i="12"/>
  <c r="AB3160" i="12"/>
  <c r="AC3160" i="12"/>
  <c r="AB3159" i="12"/>
  <c r="AC3159" i="12"/>
  <c r="AB3158" i="12"/>
  <c r="AC3158" i="12"/>
  <c r="AB3157" i="12"/>
  <c r="AC3157" i="12"/>
  <c r="AB3156" i="12"/>
  <c r="AC3156" i="12"/>
  <c r="AB3155" i="12"/>
  <c r="AC3155" i="12"/>
  <c r="AB3154" i="12"/>
  <c r="AC3154" i="12"/>
  <c r="AB3153" i="12"/>
  <c r="AC3153" i="12"/>
  <c r="AB3152" i="12"/>
  <c r="AC3152" i="12"/>
  <c r="AB3151" i="12"/>
  <c r="AC3151" i="12"/>
  <c r="AB3150" i="12"/>
  <c r="AC3150" i="12"/>
  <c r="AB3149" i="12"/>
  <c r="AC3149" i="12"/>
  <c r="AB3148" i="12"/>
  <c r="AC3148" i="12"/>
  <c r="AB3147" i="12"/>
  <c r="AC3147" i="12"/>
  <c r="AB3146" i="12"/>
  <c r="AC3146" i="12"/>
  <c r="AB3145" i="12"/>
  <c r="AC3145" i="12"/>
  <c r="AB3144" i="12"/>
  <c r="AC3144" i="12"/>
  <c r="AB3143" i="12"/>
  <c r="AC3143" i="12"/>
  <c r="AB3142" i="12"/>
  <c r="AC3142" i="12"/>
  <c r="AB3141" i="12"/>
  <c r="AC3141" i="12"/>
  <c r="AB3140" i="12"/>
  <c r="AC3140" i="12"/>
  <c r="AB3139" i="12"/>
  <c r="AC3139" i="12"/>
  <c r="AB3138" i="12"/>
  <c r="AC3138" i="12"/>
  <c r="AB3137" i="12"/>
  <c r="AC3137" i="12"/>
  <c r="AB3136" i="12"/>
  <c r="AC3136" i="12"/>
  <c r="AB3135" i="12"/>
  <c r="AC3135" i="12"/>
  <c r="AB3134" i="12"/>
  <c r="AC3134" i="12"/>
  <c r="AB3133" i="12"/>
  <c r="AC3133" i="12"/>
  <c r="AB3132" i="12"/>
  <c r="AC3132" i="12"/>
  <c r="AB3131" i="12"/>
  <c r="AC3131" i="12"/>
  <c r="AB3130" i="12"/>
  <c r="AC3130" i="12"/>
  <c r="AB3129" i="12"/>
  <c r="AC3129" i="12"/>
  <c r="AB3128" i="12"/>
  <c r="AC3128" i="12"/>
  <c r="AB3127" i="12"/>
  <c r="AC3127" i="12"/>
  <c r="AB3126" i="12"/>
  <c r="AC3126" i="12"/>
  <c r="AB3125" i="12"/>
  <c r="AC3125" i="12"/>
  <c r="AB3124" i="12"/>
  <c r="AC3124" i="12"/>
  <c r="AB3123" i="12"/>
  <c r="AC3123" i="12"/>
  <c r="AB3122" i="12"/>
  <c r="AC3122" i="12"/>
  <c r="AB3121" i="12"/>
  <c r="AC3121" i="12"/>
  <c r="AB3120" i="12"/>
  <c r="AC3120" i="12"/>
  <c r="AB3119" i="12"/>
  <c r="AC3119" i="12"/>
  <c r="AB3118" i="12"/>
  <c r="AC3118" i="12"/>
  <c r="AB3117" i="12"/>
  <c r="AC3117" i="12"/>
  <c r="AB3116" i="12"/>
  <c r="AC3116" i="12"/>
  <c r="AB3115" i="12"/>
  <c r="AC3115" i="12"/>
  <c r="AB3114" i="12"/>
  <c r="AC3114" i="12"/>
  <c r="AB3113" i="12"/>
  <c r="AC3113" i="12"/>
  <c r="AB3112" i="12"/>
  <c r="AC3112" i="12"/>
  <c r="AB3111" i="12"/>
  <c r="AC3111" i="12"/>
  <c r="AB3110" i="12"/>
  <c r="AC3110" i="12"/>
  <c r="AB3109" i="12"/>
  <c r="AC3109" i="12"/>
  <c r="AB3108" i="12"/>
  <c r="AC3108" i="12"/>
  <c r="AB3107" i="12"/>
  <c r="AC3107" i="12"/>
  <c r="AB3106" i="12"/>
  <c r="AC3106" i="12"/>
  <c r="AB3105" i="12"/>
  <c r="AC3105" i="12"/>
  <c r="AB3104" i="12"/>
  <c r="AC3104" i="12"/>
  <c r="AB3103" i="12"/>
  <c r="AC3103" i="12"/>
  <c r="AB3102" i="12"/>
  <c r="AC3102" i="12"/>
  <c r="AB3101" i="12"/>
  <c r="AC3101" i="12"/>
  <c r="AB3100" i="12"/>
  <c r="AC3100" i="12"/>
  <c r="AB3099" i="12"/>
  <c r="AC3099" i="12"/>
  <c r="AB3098" i="12"/>
  <c r="AC3098" i="12"/>
  <c r="AB3097" i="12"/>
  <c r="AC3097" i="12"/>
  <c r="AB3096" i="12"/>
  <c r="AC3096" i="12"/>
  <c r="AB3095" i="12"/>
  <c r="AC3095" i="12"/>
  <c r="AB3094" i="12"/>
  <c r="AC3094" i="12"/>
  <c r="AB3093" i="12"/>
  <c r="AC3093" i="12"/>
  <c r="AB3092" i="12"/>
  <c r="AC3092" i="12"/>
  <c r="AB3091" i="12"/>
  <c r="AC3091" i="12"/>
  <c r="AB3090" i="12"/>
  <c r="AC3090" i="12"/>
  <c r="AB3089" i="12"/>
  <c r="AC3089" i="12"/>
  <c r="AB3088" i="12"/>
  <c r="AC3088" i="12"/>
  <c r="AB3087" i="12"/>
  <c r="AC3087" i="12"/>
  <c r="AB3086" i="12"/>
  <c r="AC3086" i="12"/>
  <c r="AB3085" i="12"/>
  <c r="AC3085" i="12"/>
  <c r="AB3084" i="12"/>
  <c r="AC3084" i="12"/>
  <c r="AB3083" i="12"/>
  <c r="AC3083" i="12"/>
  <c r="AB3082" i="12"/>
  <c r="AC3082" i="12"/>
  <c r="AB3081" i="12"/>
  <c r="AC3081" i="12"/>
  <c r="AB3080" i="12"/>
  <c r="AC3080" i="12"/>
  <c r="AB3079" i="12"/>
  <c r="AC3079" i="12"/>
  <c r="AB3078" i="12"/>
  <c r="AC3078" i="12"/>
  <c r="AB3077" i="12"/>
  <c r="AC3077" i="12"/>
  <c r="AB3076" i="12"/>
  <c r="AC3076" i="12"/>
  <c r="AB3075" i="12"/>
  <c r="AC3075" i="12"/>
  <c r="AB3074" i="12"/>
  <c r="AC3074" i="12"/>
  <c r="AB3073" i="12"/>
  <c r="AC3073" i="12"/>
  <c r="AB3072" i="12"/>
  <c r="AC3072" i="12"/>
  <c r="AB3071" i="12"/>
  <c r="AC3071" i="12"/>
  <c r="AB3070" i="12"/>
  <c r="AC3070" i="12"/>
  <c r="AB3069" i="12"/>
  <c r="AC3069" i="12"/>
  <c r="AB3068" i="12"/>
  <c r="AC3068" i="12"/>
  <c r="AB3067" i="12"/>
  <c r="AC3067" i="12"/>
  <c r="AB3066" i="12"/>
  <c r="AC3066" i="12"/>
  <c r="AB3065" i="12"/>
  <c r="AC3065" i="12"/>
  <c r="AB3064" i="12"/>
  <c r="AC3064" i="12"/>
  <c r="AB3063" i="12"/>
  <c r="AC3063" i="12"/>
  <c r="AB3062" i="12"/>
  <c r="AC3062" i="12"/>
  <c r="AB3061" i="12"/>
  <c r="AC3061" i="12"/>
  <c r="AB3060" i="12"/>
  <c r="AC3060" i="12"/>
  <c r="AB3059" i="12"/>
  <c r="AC3059" i="12"/>
  <c r="AB3058" i="12"/>
  <c r="AC3058" i="12"/>
  <c r="AB3057" i="12"/>
  <c r="AC3057" i="12"/>
  <c r="AB3056" i="12"/>
  <c r="AC3056" i="12"/>
  <c r="AB3055" i="12"/>
  <c r="AC3055" i="12"/>
  <c r="AB3054" i="12"/>
  <c r="AC3054" i="12"/>
  <c r="AB3053" i="12"/>
  <c r="AC3053" i="12"/>
  <c r="AB3052" i="12"/>
  <c r="AC3052" i="12"/>
  <c r="AB3051" i="12"/>
  <c r="AC3051" i="12"/>
  <c r="AB3050" i="12"/>
  <c r="AC3050" i="12"/>
  <c r="AB3049" i="12"/>
  <c r="AC3049" i="12"/>
  <c r="AB3048" i="12"/>
  <c r="AC3048" i="12"/>
  <c r="AB3047" i="12"/>
  <c r="AC3047" i="12"/>
  <c r="AB3046" i="12"/>
  <c r="AC3046" i="12"/>
  <c r="AB3045" i="12"/>
  <c r="AC3045" i="12"/>
  <c r="AB3044" i="12"/>
  <c r="AC3044" i="12"/>
  <c r="AB3043" i="12"/>
  <c r="AC3043" i="12"/>
  <c r="AB3042" i="12"/>
  <c r="AC3042" i="12"/>
  <c r="AB3041" i="12"/>
  <c r="AC3041" i="12"/>
  <c r="AB3040" i="12"/>
  <c r="AC3040" i="12"/>
  <c r="AB3039" i="12"/>
  <c r="AC3039" i="12"/>
  <c r="AB3038" i="12"/>
  <c r="AC3038" i="12"/>
  <c r="AB3037" i="12"/>
  <c r="AC3037" i="12"/>
  <c r="AB3036" i="12"/>
  <c r="AC3036" i="12"/>
  <c r="AB3035" i="12"/>
  <c r="AC3035" i="12"/>
  <c r="AB3034" i="12"/>
  <c r="AC3034" i="12"/>
  <c r="AB3033" i="12"/>
  <c r="AC3033" i="12"/>
  <c r="AB3032" i="12"/>
  <c r="AC3032" i="12"/>
  <c r="AB3031" i="12"/>
  <c r="AC3031" i="12"/>
  <c r="AB3030" i="12"/>
  <c r="AC3030" i="12"/>
  <c r="AB3029" i="12"/>
  <c r="AC3029" i="12"/>
  <c r="AB3028" i="12"/>
  <c r="AC3028" i="12"/>
  <c r="AB3027" i="12"/>
  <c r="AC3027" i="12"/>
  <c r="AB3026" i="12"/>
  <c r="AC3026" i="12"/>
  <c r="AB3025" i="12"/>
  <c r="AC3025" i="12"/>
  <c r="AB3024" i="12"/>
  <c r="AC3024" i="12"/>
  <c r="AB3023" i="12"/>
  <c r="AC3023" i="12"/>
  <c r="AB3022" i="12"/>
  <c r="AC3022" i="12"/>
  <c r="AB3021" i="12"/>
  <c r="AC3021" i="12"/>
  <c r="AB3020" i="12"/>
  <c r="AC3020" i="12"/>
  <c r="AB3019" i="12"/>
  <c r="AC3019" i="12"/>
  <c r="AB3018" i="12"/>
  <c r="AC3018" i="12"/>
  <c r="AB3017" i="12"/>
  <c r="AC3017" i="12"/>
  <c r="AB3016" i="12"/>
  <c r="AC3016" i="12"/>
  <c r="AB3015" i="12"/>
  <c r="AC3015" i="12"/>
  <c r="AB3014" i="12"/>
  <c r="AC3014" i="12"/>
  <c r="AB3013" i="12"/>
  <c r="AC3013" i="12"/>
  <c r="AB3012" i="12"/>
  <c r="AC3012" i="12"/>
  <c r="AB3011" i="12"/>
  <c r="AC3011" i="12"/>
  <c r="AB3010" i="12"/>
  <c r="AC3010" i="12"/>
  <c r="AB3009" i="12"/>
  <c r="AC3009" i="12"/>
  <c r="AB3008" i="12"/>
  <c r="AC3008" i="12"/>
  <c r="AB3007" i="12"/>
  <c r="AC3007" i="12"/>
  <c r="AB3006" i="12"/>
  <c r="AC3006" i="12"/>
  <c r="AB3005" i="12"/>
  <c r="AC3005" i="12"/>
  <c r="AB3004" i="12"/>
  <c r="AC3004" i="12"/>
  <c r="AB3003" i="12"/>
  <c r="AC3003" i="12"/>
  <c r="AB3002" i="12"/>
  <c r="AC3002" i="12"/>
  <c r="AB3001" i="12"/>
  <c r="AC3001" i="12"/>
  <c r="AB3000" i="12"/>
  <c r="AC3000" i="12"/>
  <c r="AB2999" i="12"/>
  <c r="AC2999" i="12"/>
  <c r="AB2998" i="12"/>
  <c r="AC2998" i="12"/>
  <c r="AB2997" i="12"/>
  <c r="AC2997" i="12"/>
  <c r="AB2996" i="12"/>
  <c r="AC2996" i="12"/>
  <c r="AB2995" i="12"/>
  <c r="AC2995" i="12"/>
  <c r="AB2994" i="12"/>
  <c r="AC2994" i="12"/>
  <c r="AB2993" i="12"/>
  <c r="AC2993" i="12"/>
  <c r="AB2992" i="12"/>
  <c r="AC2992" i="12"/>
  <c r="AB2991" i="12"/>
  <c r="AC2991" i="12"/>
  <c r="AB2990" i="12"/>
  <c r="AC2990" i="12"/>
  <c r="AB2989" i="12"/>
  <c r="AC2989" i="12"/>
  <c r="AB2988" i="12"/>
  <c r="AC2988" i="12"/>
  <c r="AB2987" i="12"/>
  <c r="AC2987" i="12"/>
  <c r="AB2986" i="12"/>
  <c r="AC2986" i="12"/>
  <c r="AB2985" i="12"/>
  <c r="AC2985" i="12"/>
  <c r="AB2984" i="12"/>
  <c r="AC2984" i="12"/>
  <c r="AB2983" i="12"/>
  <c r="AC2983" i="12"/>
  <c r="AB2982" i="12"/>
  <c r="AC2982" i="12"/>
  <c r="AB2981" i="12"/>
  <c r="AC2981" i="12"/>
  <c r="AB2980" i="12"/>
  <c r="AC2980" i="12"/>
  <c r="AB2979" i="12"/>
  <c r="AC2979" i="12"/>
  <c r="AB2978" i="12"/>
  <c r="AC2978" i="12"/>
  <c r="AB2977" i="12"/>
  <c r="AC2977" i="12"/>
  <c r="AB2976" i="12"/>
  <c r="AC2976" i="12"/>
  <c r="AB2975" i="12"/>
  <c r="AC2975" i="12"/>
  <c r="AB2974" i="12"/>
  <c r="AC2974" i="12"/>
  <c r="AB2973" i="12"/>
  <c r="AC2973" i="12"/>
  <c r="AB2972" i="12"/>
  <c r="AC2972" i="12"/>
  <c r="AB2971" i="12"/>
  <c r="AC2971" i="12"/>
  <c r="AB2970" i="12"/>
  <c r="AC2970" i="12"/>
  <c r="AB2969" i="12"/>
  <c r="AC2969" i="12"/>
  <c r="AB2968" i="12"/>
  <c r="AC2968" i="12"/>
  <c r="AB2967" i="12"/>
  <c r="AC2967" i="12"/>
  <c r="AB2966" i="12"/>
  <c r="AC2966" i="12"/>
  <c r="AB2965" i="12"/>
  <c r="AC2965" i="12"/>
  <c r="AB2964" i="12"/>
  <c r="AC2964" i="12"/>
  <c r="AB2963" i="12"/>
  <c r="AC2963" i="12"/>
  <c r="AB2962" i="12"/>
  <c r="AC2962" i="12"/>
  <c r="AB2961" i="12"/>
  <c r="AC2961" i="12"/>
  <c r="AB2960" i="12"/>
  <c r="AC2960" i="12"/>
  <c r="AB2959" i="12"/>
  <c r="AC2959" i="12"/>
  <c r="AB2958" i="12"/>
  <c r="AC2958" i="12"/>
  <c r="AB2957" i="12"/>
  <c r="AC2957" i="12"/>
  <c r="AB2956" i="12"/>
  <c r="AC2956" i="12"/>
  <c r="AB2955" i="12"/>
  <c r="AC2955" i="12"/>
  <c r="AB2954" i="12"/>
  <c r="AC2954" i="12"/>
  <c r="AB2953" i="12"/>
  <c r="AC2953" i="12"/>
  <c r="AB2952" i="12"/>
  <c r="AC2952" i="12"/>
  <c r="AB2951" i="12"/>
  <c r="AC2951" i="12"/>
  <c r="AB2950" i="12"/>
  <c r="AC2950" i="12"/>
  <c r="AB2949" i="12"/>
  <c r="AC2949" i="12"/>
  <c r="AB2948" i="12"/>
  <c r="AC2948" i="12"/>
  <c r="AB2947" i="12"/>
  <c r="AC2947" i="12"/>
  <c r="AB2946" i="12"/>
  <c r="AC2946" i="12"/>
  <c r="AB2945" i="12"/>
  <c r="AC2945" i="12"/>
  <c r="AB2944" i="12"/>
  <c r="AC2944" i="12"/>
  <c r="AB2943" i="12"/>
  <c r="AC2943" i="12"/>
  <c r="AB2942" i="12"/>
  <c r="AC2942" i="12"/>
  <c r="AB2941" i="12"/>
  <c r="AC2941" i="12"/>
  <c r="AB2940" i="12"/>
  <c r="AC2940" i="12"/>
  <c r="AB2939" i="12"/>
  <c r="AC2939" i="12"/>
  <c r="AB2938" i="12"/>
  <c r="AC2938" i="12"/>
  <c r="AB2937" i="12"/>
  <c r="AC2937" i="12"/>
  <c r="AB2936" i="12"/>
  <c r="AC2936" i="12"/>
  <c r="AB2935" i="12"/>
  <c r="AC2935" i="12"/>
  <c r="AB2934" i="12"/>
  <c r="AC2934" i="12"/>
  <c r="AB2933" i="12"/>
  <c r="AC2933" i="12"/>
  <c r="AB2932" i="12"/>
  <c r="AC2932" i="12"/>
  <c r="AB2931" i="12"/>
  <c r="AC2931" i="12"/>
  <c r="AB2930" i="12"/>
  <c r="AC2930" i="12"/>
  <c r="AB2929" i="12"/>
  <c r="AC2929" i="12"/>
  <c r="AB2928" i="12"/>
  <c r="AC2928" i="12"/>
  <c r="AB2927" i="12"/>
  <c r="AC2927" i="12"/>
  <c r="AB2926" i="12"/>
  <c r="AC2926" i="12"/>
  <c r="AB2925" i="12"/>
  <c r="AC2925" i="12"/>
  <c r="AB2924" i="12"/>
  <c r="AC2924" i="12"/>
  <c r="AB2923" i="12"/>
  <c r="AC2923" i="12"/>
  <c r="AB2922" i="12"/>
  <c r="AC2922" i="12"/>
  <c r="AB2921" i="12"/>
  <c r="AC2921" i="12"/>
  <c r="AB2920" i="12"/>
  <c r="AC2920" i="12"/>
  <c r="AB2919" i="12"/>
  <c r="AC2919" i="12"/>
  <c r="AB2918" i="12"/>
  <c r="AC2918" i="12"/>
  <c r="AB2917" i="12"/>
  <c r="AC2917" i="12"/>
  <c r="AB2916" i="12"/>
  <c r="AC2916" i="12"/>
  <c r="AB2915" i="12"/>
  <c r="AC2915" i="12"/>
  <c r="AB2914" i="12"/>
  <c r="AC2914" i="12"/>
  <c r="AB2913" i="12"/>
  <c r="AC2913" i="12"/>
  <c r="AB2912" i="12"/>
  <c r="AC2912" i="12"/>
  <c r="AB2911" i="12"/>
  <c r="AC2911" i="12"/>
  <c r="AB2910" i="12"/>
  <c r="AC2910" i="12"/>
  <c r="AB2909" i="12"/>
  <c r="AC2909" i="12"/>
  <c r="AB2908" i="12"/>
  <c r="AC2908" i="12"/>
  <c r="AB2907" i="12"/>
  <c r="AC2907" i="12"/>
  <c r="AB2906" i="12"/>
  <c r="AC2906" i="12"/>
  <c r="AB2905" i="12"/>
  <c r="AC2905" i="12"/>
  <c r="AB2904" i="12"/>
  <c r="AC2904" i="12"/>
  <c r="AB2903" i="12"/>
  <c r="AC2903" i="12"/>
  <c r="AB2902" i="12"/>
  <c r="AC2902" i="12"/>
  <c r="AB2901" i="12"/>
  <c r="AC2901" i="12"/>
  <c r="AB2900" i="12"/>
  <c r="AC2900" i="12"/>
  <c r="AB2899" i="12"/>
  <c r="AC2899" i="12"/>
  <c r="AB2898" i="12"/>
  <c r="AC2898" i="12"/>
  <c r="AB2897" i="12"/>
  <c r="AC2897" i="12"/>
  <c r="AB2896" i="12"/>
  <c r="AC2896" i="12"/>
  <c r="AB2895" i="12"/>
  <c r="AC2895" i="12"/>
  <c r="AB2894" i="12"/>
  <c r="AC2894" i="12"/>
  <c r="AB2893" i="12"/>
  <c r="AC2893" i="12"/>
  <c r="AB2892" i="12"/>
  <c r="AC2892" i="12"/>
  <c r="AB2891" i="12"/>
  <c r="AC2891" i="12"/>
  <c r="AB2890" i="12"/>
  <c r="AC2890" i="12"/>
  <c r="AB2889" i="12"/>
  <c r="AC2889" i="12"/>
  <c r="AB2888" i="12"/>
  <c r="AC2888" i="12"/>
  <c r="AB2887" i="12"/>
  <c r="AC2887" i="12"/>
  <c r="AB2886" i="12"/>
  <c r="AC2886" i="12"/>
  <c r="AB2885" i="12"/>
  <c r="AC2885" i="12"/>
  <c r="AB2884" i="12"/>
  <c r="AC2884" i="12"/>
  <c r="AB2883" i="12"/>
  <c r="AC2883" i="12"/>
  <c r="AB2882" i="12"/>
  <c r="AC2882" i="12"/>
  <c r="AB2881" i="12"/>
  <c r="AC2881" i="12"/>
  <c r="AB2880" i="12"/>
  <c r="AC2880" i="12"/>
  <c r="AB2879" i="12"/>
  <c r="AC2879" i="12"/>
  <c r="AB2878" i="12"/>
  <c r="AC2878" i="12"/>
  <c r="AB2877" i="12"/>
  <c r="AC2877" i="12"/>
  <c r="AB2876" i="12"/>
  <c r="AC2876" i="12"/>
  <c r="AB2875" i="12"/>
  <c r="AC2875" i="12"/>
  <c r="AB2874" i="12"/>
  <c r="AC2874" i="12"/>
  <c r="AB2873" i="12"/>
  <c r="AC2873" i="12"/>
  <c r="AB2872" i="12"/>
  <c r="AC2872" i="12"/>
  <c r="AB2871" i="12"/>
  <c r="AC2871" i="12"/>
  <c r="AB2870" i="12"/>
  <c r="AC2870" i="12"/>
  <c r="AB2869" i="12"/>
  <c r="AC2869" i="12"/>
  <c r="AB2868" i="12"/>
  <c r="AC2868" i="12"/>
  <c r="AB2867" i="12"/>
  <c r="AC2867" i="12"/>
  <c r="AB2866" i="12"/>
  <c r="AC2866" i="12"/>
  <c r="AB2865" i="12"/>
  <c r="AC2865" i="12"/>
  <c r="AB2864" i="12"/>
  <c r="AC2864" i="12"/>
  <c r="AB2863" i="12"/>
  <c r="AC2863" i="12"/>
  <c r="AB2862" i="12"/>
  <c r="AC2862" i="12"/>
  <c r="AB2861" i="12"/>
  <c r="AC2861" i="12"/>
  <c r="AB2860" i="12"/>
  <c r="AC2860" i="12"/>
  <c r="AB2859" i="12"/>
  <c r="AC2859" i="12"/>
  <c r="AB2858" i="12"/>
  <c r="AC2858" i="12"/>
  <c r="AB2857" i="12"/>
  <c r="AC2857" i="12"/>
  <c r="AB2856" i="12"/>
  <c r="AC2856" i="12"/>
  <c r="AB2855" i="12"/>
  <c r="AC2855" i="12"/>
  <c r="AB2854" i="12"/>
  <c r="AC2854" i="12"/>
  <c r="AB2853" i="12"/>
  <c r="AC2853" i="12"/>
  <c r="AB2852" i="12"/>
  <c r="AC2852" i="12"/>
  <c r="AB2851" i="12"/>
  <c r="AC2851" i="12"/>
  <c r="AB2850" i="12"/>
  <c r="AC2850" i="12"/>
  <c r="AB2849" i="12"/>
  <c r="AC2849" i="12"/>
  <c r="AB2848" i="12"/>
  <c r="AC2848" i="12"/>
  <c r="AB2847" i="12"/>
  <c r="AC2847" i="12"/>
  <c r="AB2846" i="12"/>
  <c r="AC2846" i="12"/>
  <c r="AB2845" i="12"/>
  <c r="AC2845" i="12"/>
  <c r="AB2844" i="12"/>
  <c r="AC2844" i="12"/>
  <c r="AB2843" i="12"/>
  <c r="AC2843" i="12"/>
  <c r="AB2842" i="12"/>
  <c r="AC2842" i="12"/>
  <c r="AB2841" i="12"/>
  <c r="AC2841" i="12"/>
  <c r="AB2840" i="12"/>
  <c r="AC2840" i="12"/>
  <c r="AB2839" i="12"/>
  <c r="AC2839" i="12"/>
  <c r="AB2838" i="12"/>
  <c r="AC2838" i="12"/>
  <c r="AB2837" i="12"/>
  <c r="AC2837" i="12"/>
  <c r="AB2836" i="12"/>
  <c r="AC2836" i="12"/>
  <c r="AB2835" i="12"/>
  <c r="AC2835" i="12"/>
  <c r="AB2834" i="12"/>
  <c r="AC2834" i="12"/>
  <c r="AB2833" i="12"/>
  <c r="AC2833" i="12"/>
  <c r="AB2832" i="12"/>
  <c r="AC2832" i="12"/>
  <c r="AB2831" i="12"/>
  <c r="AC2831" i="12"/>
  <c r="AB2830" i="12"/>
  <c r="AC2830" i="12"/>
  <c r="AB2829" i="12"/>
  <c r="AC2829" i="12"/>
  <c r="AB2828" i="12"/>
  <c r="AC2828" i="12"/>
  <c r="AB2827" i="12"/>
  <c r="AC2827" i="12"/>
  <c r="AB2826" i="12"/>
  <c r="AC2826" i="12"/>
  <c r="AB2825" i="12"/>
  <c r="AC2825" i="12"/>
  <c r="AB2824" i="12"/>
  <c r="AC2824" i="12"/>
  <c r="AB2823" i="12"/>
  <c r="AC2823" i="12"/>
  <c r="AB2822" i="12"/>
  <c r="AC2822" i="12"/>
  <c r="AB2821" i="12"/>
  <c r="AC2821" i="12"/>
  <c r="AB2820" i="12"/>
  <c r="AC2820" i="12"/>
  <c r="AB2819" i="12"/>
  <c r="AC2819" i="12"/>
  <c r="AB2818" i="12"/>
  <c r="AC2818" i="12"/>
  <c r="AB2817" i="12"/>
  <c r="AC2817" i="12"/>
  <c r="AB2816" i="12"/>
  <c r="AC2816" i="12"/>
  <c r="AB2815" i="12"/>
  <c r="AC2815" i="12"/>
  <c r="AB2814" i="12"/>
  <c r="AC2814" i="12"/>
  <c r="AB2813" i="12"/>
  <c r="AC2813" i="12"/>
  <c r="AB2812" i="12"/>
  <c r="AC2812" i="12"/>
  <c r="AB2811" i="12"/>
  <c r="AC2811" i="12"/>
  <c r="AB2810" i="12"/>
  <c r="AC2810" i="12"/>
  <c r="AB2809" i="12"/>
  <c r="AC2809" i="12"/>
  <c r="AB2808" i="12"/>
  <c r="AC2808" i="12"/>
  <c r="AB2807" i="12"/>
  <c r="AC2807" i="12"/>
  <c r="AB2806" i="12"/>
  <c r="AC2806" i="12"/>
  <c r="AB2805" i="12"/>
  <c r="AC2805" i="12"/>
  <c r="AB2804" i="12"/>
  <c r="AC2804" i="12"/>
  <c r="AB2803" i="12"/>
  <c r="AC2803" i="12"/>
  <c r="AB2802" i="12"/>
  <c r="AC2802" i="12"/>
  <c r="AB2801" i="12"/>
  <c r="AC2801" i="12"/>
  <c r="AB2800" i="12"/>
  <c r="AC2800" i="12"/>
  <c r="AB2799" i="12"/>
  <c r="AC2799" i="12"/>
  <c r="AB2798" i="12"/>
  <c r="AC2798" i="12"/>
  <c r="AB2797" i="12"/>
  <c r="AC2797" i="12"/>
  <c r="AB2796" i="12"/>
  <c r="AC2796" i="12"/>
  <c r="AB2795" i="12"/>
  <c r="AC2795" i="12"/>
  <c r="AB2794" i="12"/>
  <c r="AC2794" i="12"/>
  <c r="AB2793" i="12"/>
  <c r="AC2793" i="12"/>
  <c r="AB2792" i="12"/>
  <c r="AC2792" i="12"/>
  <c r="AB2791" i="12"/>
  <c r="AC2791" i="12"/>
  <c r="AB2790" i="12"/>
  <c r="AC2790" i="12"/>
  <c r="AB2789" i="12"/>
  <c r="AC2789" i="12"/>
  <c r="AB2788" i="12"/>
  <c r="AC2788" i="12"/>
  <c r="AB2787" i="12"/>
  <c r="AC2787" i="12"/>
  <c r="AB2786" i="12"/>
  <c r="AC2786" i="12"/>
  <c r="AB2785" i="12"/>
  <c r="AC2785" i="12"/>
  <c r="AB2784" i="12"/>
  <c r="AC2784" i="12"/>
  <c r="AB2783" i="12"/>
  <c r="AC2783" i="12"/>
  <c r="AB2782" i="12"/>
  <c r="AC2782" i="12"/>
  <c r="AB2781" i="12"/>
  <c r="AC2781" i="12"/>
  <c r="AB2780" i="12"/>
  <c r="AC2780" i="12"/>
  <c r="AB2779" i="12"/>
  <c r="AC2779" i="12"/>
  <c r="AB2778" i="12"/>
  <c r="AC2778" i="12"/>
  <c r="AB2777" i="12"/>
  <c r="AC2777" i="12"/>
  <c r="AB2776" i="12"/>
  <c r="AC2776" i="12"/>
  <c r="AB2775" i="12"/>
  <c r="AC2775" i="12"/>
  <c r="AB2774" i="12"/>
  <c r="AC2774" i="12"/>
  <c r="AB2773" i="12"/>
  <c r="AC2773" i="12"/>
  <c r="AB2772" i="12"/>
  <c r="AC2772" i="12"/>
  <c r="AB2771" i="12"/>
  <c r="AC2771" i="12"/>
  <c r="AB2770" i="12"/>
  <c r="AC2770" i="12"/>
  <c r="AB2769" i="12"/>
  <c r="AC2769" i="12"/>
  <c r="AB2768" i="12"/>
  <c r="AC2768" i="12"/>
  <c r="AB2767" i="12"/>
  <c r="AC2767" i="12"/>
  <c r="AB2766" i="12"/>
  <c r="AC2766" i="12"/>
  <c r="AB2765" i="12"/>
  <c r="AC2765" i="12"/>
  <c r="AB2764" i="12"/>
  <c r="AC2764" i="12"/>
  <c r="AB2763" i="12"/>
  <c r="AC2763" i="12"/>
  <c r="AB2762" i="12"/>
  <c r="AC2762" i="12"/>
  <c r="AB2761" i="12"/>
  <c r="AC2761" i="12"/>
  <c r="AB2760" i="12"/>
  <c r="AC2760" i="12"/>
  <c r="AB2759" i="12"/>
  <c r="AC2759" i="12"/>
  <c r="AB2758" i="12"/>
  <c r="AC2758" i="12"/>
  <c r="AB2757" i="12"/>
  <c r="AC2757" i="12"/>
  <c r="AB2756" i="12"/>
  <c r="AC2756" i="12"/>
  <c r="AB2755" i="12"/>
  <c r="AC2755" i="12"/>
  <c r="AB2754" i="12"/>
  <c r="AC2754" i="12"/>
  <c r="AB2753" i="12"/>
  <c r="AC2753" i="12"/>
  <c r="AB2752" i="12"/>
  <c r="AC2752" i="12"/>
  <c r="AB2751" i="12"/>
  <c r="AC2751" i="12"/>
  <c r="AB2750" i="12"/>
  <c r="AC2750" i="12"/>
  <c r="AB2749" i="12"/>
  <c r="AC2749" i="12"/>
  <c r="AB2748" i="12"/>
  <c r="AC2748" i="12"/>
  <c r="AB2747" i="12"/>
  <c r="AC2747" i="12"/>
  <c r="AB2746" i="12"/>
  <c r="AC2746" i="12"/>
  <c r="AB2745" i="12"/>
  <c r="AC2745" i="12"/>
  <c r="AB2744" i="12"/>
  <c r="AC2744" i="12"/>
  <c r="AB2743" i="12"/>
  <c r="AC2743" i="12"/>
  <c r="AB2742" i="12"/>
  <c r="AC2742" i="12"/>
  <c r="AB2741" i="12"/>
  <c r="AC2741" i="12"/>
  <c r="AB2740" i="12"/>
  <c r="AC2740" i="12"/>
  <c r="AB2739" i="12"/>
  <c r="AC2739" i="12"/>
  <c r="AB2738" i="12"/>
  <c r="AC2738" i="12"/>
  <c r="AB2737" i="12"/>
  <c r="AC2737" i="12"/>
  <c r="AB2736" i="12"/>
  <c r="AC2736" i="12"/>
  <c r="AB2735" i="12"/>
  <c r="AC2735" i="12"/>
  <c r="AB2734" i="12"/>
  <c r="AC2734" i="12"/>
  <c r="AB2733" i="12"/>
  <c r="AC2733" i="12"/>
  <c r="AB2732" i="12"/>
  <c r="AC2732" i="12"/>
  <c r="AB2731" i="12"/>
  <c r="AC2731" i="12"/>
  <c r="AB2730" i="12"/>
  <c r="AC2730" i="12"/>
  <c r="AB2729" i="12"/>
  <c r="AC2729" i="12"/>
  <c r="AB2728" i="12"/>
  <c r="AC2728" i="12"/>
  <c r="AB2727" i="12"/>
  <c r="AC2727" i="12"/>
  <c r="AB2726" i="12"/>
  <c r="AC2726" i="12"/>
  <c r="AB2725" i="12"/>
  <c r="AC2725" i="12"/>
  <c r="AB2724" i="12"/>
  <c r="AC2724" i="12"/>
  <c r="AB2723" i="12"/>
  <c r="AC2723" i="12"/>
  <c r="AB2722" i="12"/>
  <c r="AC2722" i="12"/>
  <c r="AB2721" i="12"/>
  <c r="AC2721" i="12"/>
  <c r="AB2720" i="12"/>
  <c r="AC2720" i="12"/>
  <c r="AB2719" i="12"/>
  <c r="AC2719" i="12"/>
  <c r="AB2718" i="12"/>
  <c r="AC2718" i="12"/>
  <c r="AB2717" i="12"/>
  <c r="AC2717" i="12"/>
  <c r="AB2716" i="12"/>
  <c r="AC2716" i="12"/>
  <c r="AB2715" i="12"/>
  <c r="AC2715" i="12"/>
  <c r="AB2714" i="12"/>
  <c r="AC2714" i="12"/>
  <c r="AB2713" i="12"/>
  <c r="AC2713" i="12"/>
  <c r="AB2712" i="12"/>
  <c r="AC2712" i="12"/>
  <c r="AB2711" i="12"/>
  <c r="AC2711" i="12"/>
  <c r="AB2710" i="12"/>
  <c r="AC2710" i="12"/>
  <c r="AB2709" i="12"/>
  <c r="AC2709" i="12"/>
  <c r="AB2708" i="12"/>
  <c r="AC2708" i="12"/>
  <c r="AB2707" i="12"/>
  <c r="AC2707" i="12"/>
  <c r="AB2706" i="12"/>
  <c r="AC2706" i="12"/>
  <c r="AB2705" i="12"/>
  <c r="AC2705" i="12"/>
  <c r="AB2704" i="12"/>
  <c r="AC2704" i="12"/>
  <c r="AB2703" i="12"/>
  <c r="AC2703" i="12"/>
  <c r="AB2702" i="12"/>
  <c r="AC2702" i="12"/>
  <c r="AB2701" i="12"/>
  <c r="AC2701" i="12"/>
  <c r="AB2700" i="12"/>
  <c r="AC2700" i="12"/>
  <c r="AB2699" i="12"/>
  <c r="AC2699" i="12"/>
  <c r="AB2698" i="12"/>
  <c r="AC2698" i="12"/>
  <c r="AB2697" i="12"/>
  <c r="AC2697" i="12"/>
  <c r="AB2696" i="12"/>
  <c r="AC2696" i="12"/>
  <c r="AB2695" i="12"/>
  <c r="AC2695" i="12"/>
  <c r="AB2694" i="12"/>
  <c r="AC2694" i="12"/>
  <c r="AB2693" i="12"/>
  <c r="AC2693" i="12"/>
  <c r="AB2692" i="12"/>
  <c r="AC2692" i="12"/>
  <c r="AB2691" i="12"/>
  <c r="AC2691" i="12"/>
  <c r="AB2690" i="12"/>
  <c r="AC2690" i="12"/>
  <c r="AB2689" i="12"/>
  <c r="AC2689" i="12"/>
  <c r="AB2688" i="12"/>
  <c r="AC2688" i="12"/>
  <c r="AB2687" i="12"/>
  <c r="AC2687" i="12"/>
  <c r="AB2686" i="12"/>
  <c r="AC2686" i="12"/>
  <c r="AB2685" i="12"/>
  <c r="AC2685" i="12"/>
  <c r="AB2684" i="12"/>
  <c r="AC2684" i="12"/>
  <c r="AB2683" i="12"/>
  <c r="AC2683" i="12"/>
  <c r="AB2682" i="12"/>
  <c r="AC2682" i="12"/>
  <c r="AB2681" i="12"/>
  <c r="AC2681" i="12"/>
  <c r="AB2680" i="12"/>
  <c r="AC2680" i="12"/>
  <c r="AB2679" i="12"/>
  <c r="AC2679" i="12"/>
  <c r="AB2678" i="12"/>
  <c r="AC2678" i="12"/>
  <c r="AB2677" i="12"/>
  <c r="AC2677" i="12"/>
  <c r="AB2676" i="12"/>
  <c r="AC2676" i="12"/>
  <c r="AB2675" i="12"/>
  <c r="AC2675" i="12"/>
  <c r="AB2674" i="12"/>
  <c r="AC2674" i="12"/>
  <c r="AB2673" i="12"/>
  <c r="AC2673" i="12"/>
  <c r="AB2672" i="12"/>
  <c r="AC2672" i="12"/>
  <c r="AB2671" i="12"/>
  <c r="AC2671" i="12"/>
  <c r="AB2670" i="12"/>
  <c r="AC2670" i="12"/>
  <c r="AB2669" i="12"/>
  <c r="AC2669" i="12"/>
  <c r="AB2668" i="12"/>
  <c r="AC2668" i="12"/>
  <c r="AB2667" i="12"/>
  <c r="AC2667" i="12"/>
  <c r="AB2666" i="12"/>
  <c r="AC2666" i="12"/>
  <c r="AB2665" i="12"/>
  <c r="AC2665" i="12"/>
  <c r="AB2664" i="12"/>
  <c r="AC2664" i="12"/>
  <c r="AB2663" i="12"/>
  <c r="AC2663" i="12"/>
  <c r="AB2662" i="12"/>
  <c r="AC2662" i="12"/>
  <c r="AB2661" i="12"/>
  <c r="AC2661" i="12"/>
  <c r="AB2660" i="12"/>
  <c r="AC2660" i="12"/>
  <c r="AB2659" i="12"/>
  <c r="AC2659" i="12"/>
  <c r="AB2658" i="12"/>
  <c r="AC2658" i="12"/>
  <c r="AB2657" i="12"/>
  <c r="AC2657" i="12"/>
  <c r="AB2656" i="12"/>
  <c r="AC2656" i="12"/>
  <c r="AB2655" i="12"/>
  <c r="AC2655" i="12"/>
  <c r="AB2654" i="12"/>
  <c r="AC2654" i="12"/>
  <c r="AB2653" i="12"/>
  <c r="AC2653" i="12"/>
  <c r="AB2652" i="12"/>
  <c r="AC2652" i="12"/>
  <c r="AB2651" i="12"/>
  <c r="AC2651" i="12"/>
  <c r="AB2650" i="12"/>
  <c r="AC2650" i="12"/>
  <c r="AB2649" i="12"/>
  <c r="AC2649" i="12"/>
  <c r="AB2648" i="12"/>
  <c r="AC2648" i="12"/>
  <c r="AB2647" i="12"/>
  <c r="AC2647" i="12"/>
  <c r="AB2646" i="12"/>
  <c r="AC2646" i="12"/>
  <c r="AB2645" i="12"/>
  <c r="AC2645" i="12"/>
  <c r="AB2644" i="12"/>
  <c r="AC2644" i="12"/>
  <c r="AB2643" i="12"/>
  <c r="AC2643" i="12"/>
  <c r="AB2642" i="12"/>
  <c r="AC2642" i="12"/>
  <c r="AB2641" i="12"/>
  <c r="AC2641" i="12"/>
  <c r="AB2640" i="12"/>
  <c r="AC2640" i="12"/>
  <c r="AB2639" i="12"/>
  <c r="AC2639" i="12"/>
  <c r="AB2638" i="12"/>
  <c r="AC2638" i="12"/>
  <c r="AB2637" i="12"/>
  <c r="AC2637" i="12"/>
  <c r="AB2636" i="12"/>
  <c r="AC2636" i="12"/>
  <c r="AB2635" i="12"/>
  <c r="AC2635" i="12"/>
  <c r="AB2634" i="12"/>
  <c r="AC2634" i="12"/>
  <c r="AB2633" i="12"/>
  <c r="AC2633" i="12"/>
  <c r="AB2632" i="12"/>
  <c r="AC2632" i="12"/>
  <c r="AB2631" i="12"/>
  <c r="AC2631" i="12"/>
  <c r="AB2630" i="12"/>
  <c r="AC2630" i="12"/>
  <c r="AB2629" i="12"/>
  <c r="AC2629" i="12"/>
  <c r="AB2628" i="12"/>
  <c r="AC2628" i="12"/>
  <c r="AB2627" i="12"/>
  <c r="AC2627" i="12"/>
  <c r="AB2626" i="12"/>
  <c r="AC2626" i="12"/>
  <c r="AB2625" i="12"/>
  <c r="AC2625" i="12"/>
  <c r="AB2624" i="12"/>
  <c r="AC2624" i="12"/>
  <c r="AB2623" i="12"/>
  <c r="AC2623" i="12"/>
  <c r="AB2622" i="12"/>
  <c r="AC2622" i="12"/>
  <c r="AB2621" i="12"/>
  <c r="AC2621" i="12"/>
  <c r="AB2620" i="12"/>
  <c r="AC2620" i="12"/>
  <c r="AB2619" i="12"/>
  <c r="AC2619" i="12"/>
  <c r="AB2618" i="12"/>
  <c r="AC2618" i="12"/>
  <c r="AB2617" i="12"/>
  <c r="AC2617" i="12"/>
  <c r="AB2616" i="12"/>
  <c r="AC2616" i="12"/>
  <c r="AB2615" i="12"/>
  <c r="AC2615" i="12"/>
  <c r="AB2614" i="12"/>
  <c r="AC2614" i="12"/>
  <c r="AB2613" i="12"/>
  <c r="AC2613" i="12"/>
  <c r="AB2612" i="12"/>
  <c r="AC2612" i="12"/>
  <c r="AB2611" i="12"/>
  <c r="AC2611" i="12"/>
  <c r="AB2610" i="12"/>
  <c r="AC2610" i="12"/>
  <c r="AB2609" i="12"/>
  <c r="AC2609" i="12"/>
  <c r="AB2608" i="12"/>
  <c r="AC2608" i="12"/>
  <c r="AB2607" i="12"/>
  <c r="AC2607" i="12"/>
  <c r="AB2606" i="12"/>
  <c r="AC2606" i="12"/>
  <c r="AB2605" i="12"/>
  <c r="AC2605" i="12"/>
  <c r="AB2604" i="12"/>
  <c r="AC2604" i="12"/>
  <c r="AB2603" i="12"/>
  <c r="AC2603" i="12"/>
  <c r="AB2602" i="12"/>
  <c r="AC2602" i="12"/>
  <c r="AB2601" i="12"/>
  <c r="AC2601" i="12"/>
  <c r="AB2600" i="12"/>
  <c r="AC2600" i="12"/>
  <c r="AB2599" i="12"/>
  <c r="AC2599" i="12"/>
  <c r="AB2598" i="12"/>
  <c r="AC2598" i="12"/>
  <c r="AB2597" i="12"/>
  <c r="AC2597" i="12"/>
  <c r="AB2596" i="12"/>
  <c r="AC2596" i="12"/>
  <c r="AB2595" i="12"/>
  <c r="AC2595" i="12"/>
  <c r="AB2594" i="12"/>
  <c r="AC2594" i="12"/>
  <c r="AB2593" i="12"/>
  <c r="AC2593" i="12"/>
  <c r="AB2592" i="12"/>
  <c r="AC2592" i="12"/>
  <c r="AB2591" i="12"/>
  <c r="AC2591" i="12"/>
  <c r="AB2590" i="12"/>
  <c r="AC2590" i="12"/>
  <c r="AB2589" i="12"/>
  <c r="AC2589" i="12"/>
  <c r="AB2588" i="12"/>
  <c r="AC2588" i="12"/>
  <c r="AB2587" i="12"/>
  <c r="AC2587" i="12"/>
  <c r="AB2586" i="12"/>
  <c r="AC2586" i="12"/>
  <c r="AB2585" i="12"/>
  <c r="AC2585" i="12"/>
  <c r="AB2584" i="12"/>
  <c r="AC2584" i="12"/>
  <c r="AB2583" i="12"/>
  <c r="AC2583" i="12"/>
  <c r="AB2582" i="12"/>
  <c r="AC2582" i="12"/>
  <c r="AB2581" i="12"/>
  <c r="AC2581" i="12"/>
  <c r="AB2580" i="12"/>
  <c r="AC2580" i="12"/>
  <c r="AB2579" i="12"/>
  <c r="AC2579" i="12"/>
  <c r="AB2578" i="12"/>
  <c r="AC2578" i="12"/>
  <c r="AB2577" i="12"/>
  <c r="AC2577" i="12"/>
  <c r="AB2576" i="12"/>
  <c r="AC2576" i="12"/>
  <c r="AB2575" i="12"/>
  <c r="AC2575" i="12"/>
  <c r="AB2574" i="12"/>
  <c r="AC2574" i="12"/>
  <c r="AB2573" i="12"/>
  <c r="AC2573" i="12"/>
  <c r="AB2572" i="12"/>
  <c r="AC2572" i="12"/>
  <c r="AB2571" i="12"/>
  <c r="AC2571" i="12"/>
  <c r="AB2570" i="12"/>
  <c r="AC2570" i="12"/>
  <c r="AB2569" i="12"/>
  <c r="AC2569" i="12"/>
  <c r="AB2568" i="12"/>
  <c r="AC2568" i="12"/>
  <c r="AB2567" i="12"/>
  <c r="AC2567" i="12"/>
  <c r="AB2566" i="12"/>
  <c r="AC2566" i="12"/>
  <c r="AB2565" i="12"/>
  <c r="AC2565" i="12"/>
  <c r="AB2564" i="12"/>
  <c r="AC2564" i="12"/>
  <c r="AB2563" i="12"/>
  <c r="AC2563" i="12"/>
  <c r="AB2562" i="12"/>
  <c r="AC2562" i="12"/>
  <c r="AB2561" i="12"/>
  <c r="AC2561" i="12"/>
  <c r="AB2560" i="12"/>
  <c r="AC2560" i="12"/>
  <c r="AB2559" i="12"/>
  <c r="AC2559" i="12"/>
  <c r="AB2558" i="12"/>
  <c r="AC2558" i="12"/>
  <c r="AB2557" i="12"/>
  <c r="AC2557" i="12"/>
  <c r="AB2556" i="12"/>
  <c r="AC2556" i="12"/>
  <c r="AB2555" i="12"/>
  <c r="AC2555" i="12"/>
  <c r="AB2554" i="12"/>
  <c r="AC2554" i="12"/>
  <c r="AB2553" i="12"/>
  <c r="AC2553" i="12"/>
  <c r="AB2552" i="12"/>
  <c r="AC2552" i="12"/>
  <c r="AB2551" i="12"/>
  <c r="AC2551" i="12"/>
  <c r="AB2550" i="12"/>
  <c r="AC2550" i="12"/>
  <c r="AB2549" i="12"/>
  <c r="AC2549" i="12"/>
  <c r="AB2548" i="12"/>
  <c r="AC2548" i="12"/>
  <c r="AB2547" i="12"/>
  <c r="AC2547" i="12"/>
  <c r="AB2546" i="12"/>
  <c r="AC2546" i="12"/>
  <c r="AB2545" i="12"/>
  <c r="AC2545" i="12"/>
  <c r="AB2544" i="12"/>
  <c r="AC2544" i="12"/>
  <c r="AB2543" i="12"/>
  <c r="AC2543" i="12"/>
  <c r="AB2542" i="12"/>
  <c r="AC2542" i="12"/>
  <c r="AB2541" i="12"/>
  <c r="AC2541" i="12"/>
  <c r="AB2540" i="12"/>
  <c r="AC2540" i="12"/>
  <c r="AB2539" i="12"/>
  <c r="AC2539" i="12"/>
  <c r="AB2538" i="12"/>
  <c r="AC2538" i="12"/>
  <c r="AB2537" i="12"/>
  <c r="AC2537" i="12"/>
  <c r="AB2536" i="12"/>
  <c r="AC2536" i="12"/>
  <c r="AB2535" i="12"/>
  <c r="AC2535" i="12"/>
  <c r="AB2534" i="12"/>
  <c r="AC2534" i="12"/>
  <c r="AB2533" i="12"/>
  <c r="AC2533" i="12"/>
  <c r="AB2532" i="12"/>
  <c r="AC2532" i="12"/>
  <c r="AB2531" i="12"/>
  <c r="AC2531" i="12"/>
  <c r="AB2530" i="12"/>
  <c r="AC2530" i="12"/>
  <c r="AB2529" i="12"/>
  <c r="AC2529" i="12"/>
  <c r="AB2528" i="12"/>
  <c r="AC2528" i="12"/>
  <c r="AB2527" i="12"/>
  <c r="AC2527" i="12"/>
  <c r="AB2526" i="12"/>
  <c r="AC2526" i="12"/>
  <c r="AB2525" i="12"/>
  <c r="AC2525" i="12"/>
  <c r="AB2524" i="12"/>
  <c r="AC2524" i="12"/>
  <c r="AB2523" i="12"/>
  <c r="AC2523" i="12"/>
  <c r="AB2522" i="12"/>
  <c r="AC2522" i="12"/>
  <c r="AB2521" i="12"/>
  <c r="AC2521" i="12"/>
  <c r="AB2520" i="12"/>
  <c r="AC2520" i="12"/>
  <c r="AB2519" i="12"/>
  <c r="AC2519" i="12"/>
  <c r="AB2518" i="12"/>
  <c r="AC2518" i="12"/>
  <c r="AB2517" i="12"/>
  <c r="AC2517" i="12"/>
  <c r="AB2516" i="12"/>
  <c r="AC2516" i="12"/>
  <c r="AB2515" i="12"/>
  <c r="AC2515" i="12"/>
  <c r="AB2514" i="12"/>
  <c r="AC2514" i="12"/>
  <c r="AB2513" i="12"/>
  <c r="AC2513" i="12"/>
  <c r="AB2512" i="12"/>
  <c r="AC2512" i="12"/>
  <c r="AB2511" i="12"/>
  <c r="AC2511" i="12"/>
  <c r="AB2510" i="12"/>
  <c r="AC2510" i="12"/>
  <c r="AB2509" i="12"/>
  <c r="AC2509" i="12"/>
  <c r="AB2508" i="12"/>
  <c r="AC2508" i="12"/>
  <c r="AB2507" i="12"/>
  <c r="AC2507" i="12"/>
  <c r="AB2506" i="12"/>
  <c r="AC2506" i="12"/>
  <c r="AB2505" i="12"/>
  <c r="AC2505" i="12"/>
  <c r="AB2504" i="12"/>
  <c r="AC2504" i="12"/>
  <c r="AB2503" i="12"/>
  <c r="AC2503" i="12"/>
  <c r="AB2502" i="12"/>
  <c r="AC2502" i="12"/>
  <c r="AB2501" i="12"/>
  <c r="AC2501" i="12"/>
  <c r="AB2500" i="12"/>
  <c r="AC2500" i="12"/>
  <c r="AB2499" i="12"/>
  <c r="AC2499" i="12"/>
  <c r="AB2498" i="12"/>
  <c r="AC2498" i="12"/>
  <c r="AB2497" i="12"/>
  <c r="AC2497" i="12"/>
  <c r="AB2496" i="12"/>
  <c r="AC2496" i="12"/>
  <c r="AB2495" i="12"/>
  <c r="AC2495" i="12"/>
  <c r="AB2494" i="12"/>
  <c r="AC2494" i="12"/>
  <c r="AB2493" i="12"/>
  <c r="AC2493" i="12"/>
  <c r="AB2492" i="12"/>
  <c r="AC2492" i="12"/>
  <c r="AB2491" i="12"/>
  <c r="AC2491" i="12"/>
  <c r="AB2490" i="12"/>
  <c r="AC2490" i="12"/>
  <c r="AB2489" i="12"/>
  <c r="AC2489" i="12"/>
  <c r="AB2488" i="12"/>
  <c r="AC2488" i="12"/>
  <c r="AB2487" i="12"/>
  <c r="AC2487" i="12"/>
  <c r="AB2486" i="12"/>
  <c r="AC2486" i="12"/>
  <c r="AB2485" i="12"/>
  <c r="AC2485" i="12"/>
  <c r="AB2484" i="12"/>
  <c r="AC2484" i="12"/>
  <c r="AB2483" i="12"/>
  <c r="AC2483" i="12"/>
  <c r="AB2482" i="12"/>
  <c r="AC2482" i="12"/>
  <c r="AB2481" i="12"/>
  <c r="AC2481" i="12"/>
  <c r="AB2480" i="12"/>
  <c r="AC2480" i="12"/>
  <c r="AB2479" i="12"/>
  <c r="AC2479" i="12"/>
  <c r="AB2478" i="12"/>
  <c r="AC2478" i="12"/>
  <c r="AB2477" i="12"/>
  <c r="AC2477" i="12"/>
  <c r="AB2476" i="12"/>
  <c r="AC2476" i="12"/>
  <c r="AB2475" i="12"/>
  <c r="AC2475" i="12"/>
  <c r="AB2474" i="12"/>
  <c r="AC2474" i="12"/>
  <c r="AB2473" i="12"/>
  <c r="AC2473" i="12"/>
  <c r="AB2472" i="12"/>
  <c r="AC2472" i="12"/>
  <c r="AB2471" i="12"/>
  <c r="AC2471" i="12"/>
  <c r="AB2470" i="12"/>
  <c r="AC2470" i="12"/>
  <c r="AB2469" i="12"/>
  <c r="AC2469" i="12"/>
  <c r="AB2468" i="12"/>
  <c r="AC2468" i="12"/>
  <c r="AB2467" i="12"/>
  <c r="AC2467" i="12"/>
  <c r="AB2466" i="12"/>
  <c r="AC2466" i="12"/>
  <c r="AB2465" i="12"/>
  <c r="AC2465" i="12"/>
  <c r="AB2464" i="12"/>
  <c r="AC2464" i="12"/>
  <c r="AB2463" i="12"/>
  <c r="AC2463" i="12"/>
  <c r="AB2462" i="12"/>
  <c r="AC2462" i="12"/>
  <c r="AB2461" i="12"/>
  <c r="AC2461" i="12"/>
  <c r="AB2460" i="12"/>
  <c r="AC2460" i="12"/>
  <c r="AB2459" i="12"/>
  <c r="AC2459" i="12"/>
  <c r="AB2458" i="12"/>
  <c r="AC2458" i="12"/>
  <c r="AB2457" i="12"/>
  <c r="AC2457" i="12"/>
  <c r="AB2456" i="12"/>
  <c r="AC2456" i="12"/>
  <c r="AB2455" i="12"/>
  <c r="AC2455" i="12"/>
  <c r="AB2454" i="12"/>
  <c r="AC2454" i="12"/>
  <c r="AB2453" i="12"/>
  <c r="AC2453" i="12"/>
  <c r="AB2452" i="12"/>
  <c r="AC2452" i="12"/>
  <c r="AB2451" i="12"/>
  <c r="AC2451" i="12"/>
  <c r="AB2450" i="12"/>
  <c r="AC2450" i="12"/>
  <c r="AB2449" i="12"/>
  <c r="AC2449" i="12"/>
  <c r="AB2448" i="12"/>
  <c r="AC2448" i="12"/>
  <c r="AB2447" i="12"/>
  <c r="AC2447" i="12"/>
  <c r="AB2446" i="12"/>
  <c r="AC2446" i="12"/>
  <c r="AB2445" i="12"/>
  <c r="AC2445" i="12"/>
  <c r="AB2444" i="12"/>
  <c r="AC2444" i="12"/>
  <c r="AB2443" i="12"/>
  <c r="AC2443" i="12"/>
  <c r="AB2442" i="12"/>
  <c r="AC2442" i="12"/>
  <c r="AB2441" i="12"/>
  <c r="AC2441" i="12"/>
  <c r="AB2440" i="12"/>
  <c r="AC2440" i="12"/>
  <c r="AB2439" i="12"/>
  <c r="AC2439" i="12"/>
  <c r="AB2438" i="12"/>
  <c r="AC2438" i="12"/>
  <c r="AB2437" i="12"/>
  <c r="AC2437" i="12"/>
  <c r="AB2436" i="12"/>
  <c r="AC2436" i="12"/>
  <c r="AB2435" i="12"/>
  <c r="AC2435" i="12"/>
  <c r="AB2434" i="12"/>
  <c r="AC2434" i="12"/>
  <c r="AB2433" i="12"/>
  <c r="AC2433" i="12"/>
  <c r="AB2432" i="12"/>
  <c r="AC2432" i="12"/>
  <c r="AB2431" i="12"/>
  <c r="AC2431" i="12"/>
  <c r="AB2430" i="12"/>
  <c r="AC2430" i="12"/>
  <c r="AB2429" i="12"/>
  <c r="AC2429" i="12"/>
  <c r="AB2428" i="12"/>
  <c r="AC2428" i="12"/>
  <c r="AB2427" i="12"/>
  <c r="AC2427" i="12"/>
  <c r="AB2426" i="12"/>
  <c r="AC2426" i="12"/>
  <c r="AB2425" i="12"/>
  <c r="AC2425" i="12"/>
  <c r="AB2424" i="12"/>
  <c r="AC2424" i="12"/>
  <c r="AB2423" i="12"/>
  <c r="AC2423" i="12"/>
  <c r="AB2422" i="12"/>
  <c r="AC2422" i="12"/>
  <c r="AB2421" i="12"/>
  <c r="AC2421" i="12"/>
  <c r="AB2420" i="12"/>
  <c r="AC2420" i="12"/>
  <c r="AB2419" i="12"/>
  <c r="AC2419" i="12"/>
  <c r="AB2418" i="12"/>
  <c r="AC2418" i="12"/>
  <c r="AB2417" i="12"/>
  <c r="AC2417" i="12"/>
  <c r="AB2416" i="12"/>
  <c r="AC2416" i="12"/>
  <c r="AB2415" i="12"/>
  <c r="AC2415" i="12"/>
  <c r="AB2414" i="12"/>
  <c r="AC2414" i="12"/>
  <c r="AB2413" i="12"/>
  <c r="AC2413" i="12"/>
  <c r="AB2412" i="12"/>
  <c r="AC2412" i="12"/>
  <c r="AB2411" i="12"/>
  <c r="AC2411" i="12"/>
  <c r="AB2410" i="12"/>
  <c r="AC2410" i="12"/>
  <c r="AB2409" i="12"/>
  <c r="AC2409" i="12"/>
  <c r="AB2408" i="12"/>
  <c r="AC2408" i="12"/>
  <c r="AB2407" i="12"/>
  <c r="AC2407" i="12"/>
  <c r="AB2406" i="12"/>
  <c r="AC2406" i="12"/>
  <c r="AB2405" i="12"/>
  <c r="AC2405" i="12"/>
  <c r="AB2404" i="12"/>
  <c r="AC2404" i="12"/>
  <c r="AB2403" i="12"/>
  <c r="AC2403" i="12"/>
  <c r="AB2402" i="12"/>
  <c r="AC2402" i="12"/>
  <c r="AB2401" i="12"/>
  <c r="AC2401" i="12"/>
  <c r="AB2400" i="12"/>
  <c r="AC2400" i="12"/>
  <c r="AB2399" i="12"/>
  <c r="AC2399" i="12"/>
  <c r="AB2398" i="12"/>
  <c r="AC2398" i="12"/>
  <c r="AB2397" i="12"/>
  <c r="AC2397" i="12"/>
  <c r="AB2396" i="12"/>
  <c r="AC2396" i="12"/>
  <c r="AB2395" i="12"/>
  <c r="AC2395" i="12"/>
  <c r="AB2394" i="12"/>
  <c r="AC2394" i="12"/>
  <c r="AB2393" i="12"/>
  <c r="AC2393" i="12"/>
  <c r="AB2392" i="12"/>
  <c r="AC2392" i="12"/>
  <c r="AB2391" i="12"/>
  <c r="AC2391" i="12"/>
  <c r="AB2390" i="12"/>
  <c r="AC2390" i="12"/>
  <c r="AB2389" i="12"/>
  <c r="AC2389" i="12"/>
  <c r="AB2388" i="12"/>
  <c r="AC2388" i="12"/>
  <c r="AB2387" i="12"/>
  <c r="AC2387" i="12"/>
  <c r="AB2386" i="12"/>
  <c r="AC2386" i="12"/>
  <c r="AB2385" i="12"/>
  <c r="AC2385" i="12"/>
  <c r="AB2384" i="12"/>
  <c r="AC2384" i="12"/>
  <c r="AB2383" i="12"/>
  <c r="AC2383" i="12"/>
  <c r="AB2382" i="12"/>
  <c r="AC2382" i="12"/>
  <c r="AB2381" i="12"/>
  <c r="AC2381" i="12"/>
  <c r="AB2380" i="12"/>
  <c r="AC2380" i="12"/>
  <c r="AB2379" i="12"/>
  <c r="AC2379" i="12"/>
  <c r="AB2378" i="12"/>
  <c r="AC2378" i="12"/>
  <c r="AB2377" i="12"/>
  <c r="AC2377" i="12"/>
  <c r="AB2376" i="12"/>
  <c r="AC2376" i="12"/>
  <c r="AB2375" i="12"/>
  <c r="AC2375" i="12"/>
  <c r="AB2374" i="12"/>
  <c r="AC2374" i="12"/>
  <c r="AB2373" i="12"/>
  <c r="AC2373" i="12"/>
  <c r="AB2372" i="12"/>
  <c r="AC2372" i="12"/>
  <c r="AB2371" i="12"/>
  <c r="AC2371" i="12"/>
  <c r="AB2370" i="12"/>
  <c r="AC2370" i="12"/>
  <c r="AB2369" i="12"/>
  <c r="AC2369" i="12"/>
  <c r="AB2368" i="12"/>
  <c r="AC2368" i="12"/>
  <c r="AB2367" i="12"/>
  <c r="AC2367" i="12"/>
  <c r="AB2366" i="12"/>
  <c r="AC2366" i="12"/>
  <c r="AB2365" i="12"/>
  <c r="AC2365" i="12"/>
  <c r="AB2364" i="12"/>
  <c r="AC2364" i="12"/>
  <c r="AB2363" i="12"/>
  <c r="AC2363" i="12"/>
  <c r="AB2362" i="12"/>
  <c r="AC2362" i="12"/>
  <c r="AB2361" i="12"/>
  <c r="AC2361" i="12"/>
  <c r="AB2360" i="12"/>
  <c r="AC2360" i="12"/>
  <c r="AB2359" i="12"/>
  <c r="AC2359" i="12"/>
  <c r="AB2358" i="12"/>
  <c r="AC2358" i="12"/>
  <c r="AB2357" i="12"/>
  <c r="AC2357" i="12"/>
  <c r="AB2356" i="12"/>
  <c r="AC2356" i="12"/>
  <c r="AB2355" i="12"/>
  <c r="AC2355" i="12"/>
  <c r="AB2354" i="12"/>
  <c r="AC2354" i="12"/>
  <c r="AB2353" i="12"/>
  <c r="AC2353" i="12"/>
  <c r="AB2352" i="12"/>
  <c r="AC2352" i="12"/>
  <c r="AB2351" i="12"/>
  <c r="AC2351" i="12"/>
  <c r="AB2350" i="12"/>
  <c r="AC2350" i="12"/>
  <c r="AB2349" i="12"/>
  <c r="AC2349" i="12"/>
  <c r="AB2348" i="12"/>
  <c r="AC2348" i="12"/>
  <c r="AB2347" i="12"/>
  <c r="AC2347" i="12"/>
  <c r="AB2346" i="12"/>
  <c r="AC2346" i="12"/>
  <c r="AB2345" i="12"/>
  <c r="AC2345" i="12"/>
  <c r="AB2344" i="12"/>
  <c r="AC2344" i="12"/>
  <c r="AB2343" i="12"/>
  <c r="AC2343" i="12"/>
  <c r="AB2342" i="12"/>
  <c r="AC2342" i="12"/>
  <c r="AB2341" i="12"/>
  <c r="AC2341" i="12"/>
  <c r="AB2340" i="12"/>
  <c r="AC2340" i="12"/>
  <c r="AB2339" i="12"/>
  <c r="AC2339" i="12"/>
  <c r="AB2338" i="12"/>
  <c r="AC2338" i="12"/>
  <c r="AB2337" i="12"/>
  <c r="AC2337" i="12"/>
  <c r="AB2336" i="12"/>
  <c r="AC2336" i="12"/>
  <c r="AB2335" i="12"/>
  <c r="AC2335" i="12"/>
  <c r="AB2334" i="12"/>
  <c r="AC2334" i="12"/>
  <c r="AB2333" i="12"/>
  <c r="AC2333" i="12"/>
  <c r="AB2332" i="12"/>
  <c r="AC2332" i="12"/>
  <c r="AB2331" i="12"/>
  <c r="AC2331" i="12"/>
  <c r="AB2330" i="12"/>
  <c r="AC2330" i="12"/>
  <c r="AB2329" i="12"/>
  <c r="AC2329" i="12"/>
  <c r="AB2328" i="12"/>
  <c r="AC2328" i="12"/>
  <c r="AB2327" i="12"/>
  <c r="AC2327" i="12"/>
  <c r="AB2326" i="12"/>
  <c r="AC2326" i="12"/>
  <c r="AB2325" i="12"/>
  <c r="AC2325" i="12"/>
  <c r="AB2324" i="12"/>
  <c r="AC2324" i="12"/>
  <c r="AB2323" i="12"/>
  <c r="AC2323" i="12"/>
  <c r="AB2322" i="12"/>
  <c r="AC2322" i="12"/>
  <c r="AB2321" i="12"/>
  <c r="AC2321" i="12"/>
  <c r="AB2320" i="12"/>
  <c r="AC2320" i="12"/>
  <c r="AB2319" i="12"/>
  <c r="AC2319" i="12"/>
  <c r="AB2318" i="12"/>
  <c r="AC2318" i="12"/>
  <c r="AB2317" i="12"/>
  <c r="AC2317" i="12"/>
  <c r="AB2316" i="12"/>
  <c r="AC2316" i="12"/>
  <c r="AB2315" i="12"/>
  <c r="AC2315" i="12"/>
  <c r="AB2314" i="12"/>
  <c r="AC2314" i="12"/>
  <c r="AB2313" i="12"/>
  <c r="AC2313" i="12"/>
  <c r="AB2312" i="12"/>
  <c r="AC2312" i="12"/>
  <c r="AB2311" i="12"/>
  <c r="AC2311" i="12"/>
  <c r="AB2310" i="12"/>
  <c r="AC2310" i="12"/>
  <c r="AB2309" i="12"/>
  <c r="AC2309" i="12"/>
  <c r="AB2308" i="12"/>
  <c r="AC2308" i="12"/>
  <c r="AB2307" i="12"/>
  <c r="AC2307" i="12"/>
  <c r="AB2306" i="12"/>
  <c r="AC2306" i="12"/>
  <c r="AB2305" i="12"/>
  <c r="AC2305" i="12"/>
  <c r="AB2304" i="12"/>
  <c r="AC2304" i="12"/>
  <c r="AB2303" i="12"/>
  <c r="AC2303" i="12"/>
  <c r="AB2302" i="12"/>
  <c r="AC2302" i="12"/>
  <c r="AB2301" i="12"/>
  <c r="AC2301" i="12"/>
  <c r="AB2300" i="12"/>
  <c r="AC2300" i="12"/>
  <c r="AB2299" i="12"/>
  <c r="AC2299" i="12"/>
  <c r="AB2298" i="12"/>
  <c r="AC2298" i="12"/>
  <c r="AB2297" i="12"/>
  <c r="AC2297" i="12"/>
  <c r="AB2296" i="12"/>
  <c r="AC2296" i="12"/>
  <c r="AB2295" i="12"/>
  <c r="AC2295" i="12"/>
  <c r="AB2294" i="12"/>
  <c r="AC2294" i="12"/>
  <c r="AB2293" i="12"/>
  <c r="AC2293" i="12"/>
  <c r="AB2292" i="12"/>
  <c r="AC2292" i="12"/>
  <c r="AB2291" i="12"/>
  <c r="AC2291" i="12"/>
  <c r="AB2290" i="12"/>
  <c r="AC2290" i="12"/>
  <c r="AB2289" i="12"/>
  <c r="AC2289" i="12"/>
  <c r="AB2288" i="12"/>
  <c r="AC2288" i="12"/>
  <c r="AB2287" i="12"/>
  <c r="AC2287" i="12"/>
  <c r="AB2286" i="12"/>
  <c r="AC2286" i="12"/>
  <c r="AB2285" i="12"/>
  <c r="AC2285" i="12"/>
  <c r="AB2284" i="12"/>
  <c r="AC2284" i="12"/>
  <c r="AB2283" i="12"/>
  <c r="AC2283" i="12"/>
  <c r="AB2282" i="12"/>
  <c r="AC2282" i="12"/>
  <c r="AB2281" i="12"/>
  <c r="AC2281" i="12"/>
  <c r="AB2280" i="12"/>
  <c r="AC2280" i="12"/>
  <c r="AB2279" i="12"/>
  <c r="AC2279" i="12"/>
  <c r="AB2278" i="12"/>
  <c r="AC2278" i="12"/>
  <c r="AB2277" i="12"/>
  <c r="AC2277" i="12"/>
  <c r="AB2276" i="12"/>
  <c r="AC2276" i="12"/>
  <c r="AB2275" i="12"/>
  <c r="AC2275" i="12"/>
  <c r="AB2274" i="12"/>
  <c r="AC2274" i="12"/>
  <c r="AB2273" i="12"/>
  <c r="AC2273" i="12"/>
  <c r="AB2272" i="12"/>
  <c r="AC2272" i="12"/>
  <c r="AB2271" i="12"/>
  <c r="AC2271" i="12"/>
  <c r="AB2270" i="12"/>
  <c r="AC2270" i="12"/>
  <c r="AB2269" i="12"/>
  <c r="AC2269" i="12"/>
  <c r="AB2268" i="12"/>
  <c r="AC2268" i="12"/>
  <c r="AB2267" i="12"/>
  <c r="AC2267" i="12"/>
  <c r="AB2266" i="12"/>
  <c r="AC2266" i="12"/>
  <c r="AB2265" i="12"/>
  <c r="AC2265" i="12"/>
  <c r="AB2264" i="12"/>
  <c r="AC2264" i="12"/>
  <c r="AB2263" i="12"/>
  <c r="AC2263" i="12"/>
  <c r="AB2262" i="12"/>
  <c r="AC2262" i="12"/>
  <c r="AB2261" i="12"/>
  <c r="AC2261" i="12"/>
  <c r="AB2260" i="12"/>
  <c r="AC2260" i="12"/>
  <c r="AB2259" i="12"/>
  <c r="AC2259" i="12"/>
  <c r="AB2258" i="12"/>
  <c r="AC2258" i="12"/>
  <c r="AB2257" i="12"/>
  <c r="AC2257" i="12"/>
  <c r="AB2256" i="12"/>
  <c r="AC2256" i="12"/>
  <c r="AB2255" i="12"/>
  <c r="AC2255" i="12"/>
  <c r="AB2254" i="12"/>
  <c r="AC2254" i="12"/>
  <c r="AB2253" i="12"/>
  <c r="AC2253" i="12"/>
  <c r="AB2252" i="12"/>
  <c r="AC2252" i="12"/>
  <c r="AB2251" i="12"/>
  <c r="AC2251" i="12"/>
  <c r="AB2250" i="12"/>
  <c r="AC2250" i="12"/>
  <c r="AB2249" i="12"/>
  <c r="AC2249" i="12"/>
  <c r="AB2248" i="12"/>
  <c r="AC2248" i="12"/>
  <c r="AB2247" i="12"/>
  <c r="AC2247" i="12"/>
  <c r="AB2246" i="12"/>
  <c r="AC2246" i="12"/>
  <c r="AB2245" i="12"/>
  <c r="AC2245" i="12"/>
  <c r="AB2244" i="12"/>
  <c r="AC2244" i="12"/>
  <c r="AB2243" i="12"/>
  <c r="AC2243" i="12"/>
  <c r="AB2242" i="12"/>
  <c r="AC2242" i="12"/>
  <c r="AB2241" i="12"/>
  <c r="AC2241" i="12"/>
  <c r="AB2240" i="12"/>
  <c r="AC2240" i="12"/>
  <c r="AB2239" i="12"/>
  <c r="AC2239" i="12"/>
  <c r="AB2238" i="12"/>
  <c r="AC2238" i="12"/>
  <c r="AB2237" i="12"/>
  <c r="AC2237" i="12"/>
  <c r="AB2236" i="12"/>
  <c r="AC2236" i="12"/>
  <c r="AB2235" i="12"/>
  <c r="AC2235" i="12"/>
  <c r="AB2234" i="12"/>
  <c r="AC2234" i="12"/>
  <c r="AB2233" i="12"/>
  <c r="AC2233" i="12"/>
  <c r="AB2232" i="12"/>
  <c r="AC2232" i="12"/>
  <c r="AB2231" i="12"/>
  <c r="AC2231" i="12"/>
  <c r="AB2230" i="12"/>
  <c r="AC2230" i="12"/>
  <c r="AB2229" i="12"/>
  <c r="AC2229" i="12"/>
  <c r="AB2228" i="12"/>
  <c r="AC2228" i="12"/>
  <c r="AB2227" i="12"/>
  <c r="AC2227" i="12"/>
  <c r="AB2226" i="12"/>
  <c r="AC2226" i="12"/>
  <c r="AB2225" i="12"/>
  <c r="AC2225" i="12"/>
  <c r="AB2224" i="12"/>
  <c r="AC2224" i="12"/>
  <c r="AB2223" i="12"/>
  <c r="AC2223" i="12"/>
  <c r="AB2222" i="12"/>
  <c r="AC2222" i="12"/>
  <c r="AB2221" i="12"/>
  <c r="AC2221" i="12"/>
  <c r="AB2220" i="12"/>
  <c r="AC2220" i="12"/>
  <c r="AB2219" i="12"/>
  <c r="AC2219" i="12"/>
  <c r="AB2218" i="12"/>
  <c r="AC2218" i="12"/>
  <c r="AB2217" i="12"/>
  <c r="AC2217" i="12"/>
  <c r="AB2216" i="12"/>
  <c r="AC2216" i="12"/>
  <c r="AB2215" i="12"/>
  <c r="AC2215" i="12"/>
  <c r="AB2214" i="12"/>
  <c r="AC2214" i="12"/>
  <c r="AB2213" i="12"/>
  <c r="AC2213" i="12"/>
  <c r="AB2212" i="12"/>
  <c r="AC2212" i="12"/>
  <c r="AB2211" i="12"/>
  <c r="AC2211" i="12"/>
  <c r="AB2210" i="12"/>
  <c r="AC2210" i="12"/>
  <c r="AB2209" i="12"/>
  <c r="AC2209" i="12"/>
  <c r="AB2208" i="12"/>
  <c r="AC2208" i="12"/>
  <c r="AB2207" i="12"/>
  <c r="AC2207" i="12"/>
  <c r="AB2206" i="12"/>
  <c r="AC2206" i="12"/>
  <c r="AB2205" i="12"/>
  <c r="AC2205" i="12"/>
  <c r="AB2204" i="12"/>
  <c r="AC2204" i="12"/>
  <c r="AB2203" i="12"/>
  <c r="AC2203" i="12"/>
  <c r="AB2202" i="12"/>
  <c r="AC2202" i="12"/>
  <c r="AB2201" i="12"/>
  <c r="AC2201" i="12"/>
  <c r="AB2200" i="12"/>
  <c r="AC2200" i="12"/>
  <c r="AB2199" i="12"/>
  <c r="AC2199" i="12"/>
  <c r="AB2198" i="12"/>
  <c r="AC2198" i="12"/>
  <c r="AB2197" i="12"/>
  <c r="AC2197" i="12"/>
  <c r="AB2196" i="12"/>
  <c r="AC2196" i="12"/>
  <c r="AB2195" i="12"/>
  <c r="AC2195" i="12"/>
  <c r="AB2194" i="12"/>
  <c r="AC2194" i="12"/>
  <c r="AB2193" i="12"/>
  <c r="AC2193" i="12"/>
  <c r="AB2192" i="12"/>
  <c r="AC2192" i="12"/>
  <c r="AB2191" i="12"/>
  <c r="AC2191" i="12"/>
  <c r="AB2190" i="12"/>
  <c r="AC2190" i="12"/>
  <c r="AB2189" i="12"/>
  <c r="AC2189" i="12"/>
  <c r="AB2188" i="12"/>
  <c r="AC2188" i="12"/>
  <c r="AB2187" i="12"/>
  <c r="AC2187" i="12"/>
  <c r="AB2186" i="12"/>
  <c r="AC2186" i="12"/>
  <c r="AB2185" i="12"/>
  <c r="AC2185" i="12"/>
  <c r="AB2184" i="12"/>
  <c r="AC2184" i="12"/>
  <c r="AB2183" i="12"/>
  <c r="AC2183" i="12"/>
  <c r="AB2182" i="12"/>
  <c r="AC2182" i="12"/>
  <c r="AB2181" i="12"/>
  <c r="AC2181" i="12"/>
  <c r="AB2180" i="12"/>
  <c r="AC2180" i="12"/>
  <c r="AB2179" i="12"/>
  <c r="AC2179" i="12"/>
  <c r="AB2178" i="12"/>
  <c r="AC2178" i="12"/>
  <c r="AB2177" i="12"/>
  <c r="AC2177" i="12"/>
  <c r="AB2176" i="12"/>
  <c r="AC2176" i="12"/>
  <c r="AB2175" i="12"/>
  <c r="AC2175" i="12"/>
  <c r="AB2174" i="12"/>
  <c r="AC2174" i="12"/>
  <c r="AB2173" i="12"/>
  <c r="AC2173" i="12"/>
  <c r="AB2172" i="12"/>
  <c r="AC2172" i="12"/>
  <c r="AB2171" i="12"/>
  <c r="AC2171" i="12"/>
  <c r="AB2170" i="12"/>
  <c r="AC2170" i="12"/>
  <c r="AB2169" i="12"/>
  <c r="AC2169" i="12"/>
  <c r="AB2168" i="12"/>
  <c r="AC2168" i="12"/>
  <c r="AB2167" i="12"/>
  <c r="AC2167" i="12"/>
  <c r="AB2166" i="12"/>
  <c r="AC2166" i="12"/>
  <c r="AB2165" i="12"/>
  <c r="AC2165" i="12"/>
  <c r="AB2164" i="12"/>
  <c r="AC2164" i="12"/>
  <c r="AB2163" i="12"/>
  <c r="AC2163" i="12"/>
  <c r="AB2162" i="12"/>
  <c r="AC2162" i="12"/>
  <c r="AB2161" i="12"/>
  <c r="AC2161" i="12"/>
  <c r="AB2160" i="12"/>
  <c r="AC2160" i="12"/>
  <c r="AB2159" i="12"/>
  <c r="AC2159" i="12"/>
  <c r="AB2158" i="12"/>
  <c r="AC2158" i="12"/>
  <c r="AB2157" i="12"/>
  <c r="AC2157" i="12"/>
  <c r="AB2156" i="12"/>
  <c r="AC2156" i="12"/>
  <c r="AB2155" i="12"/>
  <c r="AC2155" i="12"/>
  <c r="AB2154" i="12"/>
  <c r="AC2154" i="12"/>
  <c r="AB2153" i="12"/>
  <c r="AC2153" i="12"/>
  <c r="AB2152" i="12"/>
  <c r="AC2152" i="12"/>
  <c r="AB2151" i="12"/>
  <c r="AC2151" i="12"/>
  <c r="AB2150" i="12"/>
  <c r="AC2150" i="12"/>
  <c r="AB2149" i="12"/>
  <c r="AC2149" i="12"/>
  <c r="AB2148" i="12"/>
  <c r="AC2148" i="12"/>
  <c r="AB2147" i="12"/>
  <c r="AC2147" i="12"/>
  <c r="AB2146" i="12"/>
  <c r="AC2146" i="12"/>
  <c r="AB2145" i="12"/>
  <c r="AC2145" i="12"/>
  <c r="AB2144" i="12"/>
  <c r="AC2144" i="12"/>
  <c r="AB2143" i="12"/>
  <c r="AC2143" i="12"/>
  <c r="AB2142" i="12"/>
  <c r="AC2142" i="12"/>
  <c r="AB2141" i="12"/>
  <c r="AC2141" i="12"/>
  <c r="AB2140" i="12"/>
  <c r="AC2140" i="12"/>
  <c r="AB2139" i="12"/>
  <c r="AC2139" i="12"/>
  <c r="AB2138" i="12"/>
  <c r="AC2138" i="12"/>
  <c r="AB2137" i="12"/>
  <c r="AC2137" i="12"/>
  <c r="AB2136" i="12"/>
  <c r="AC2136" i="12"/>
  <c r="AB2135" i="12"/>
  <c r="AC2135" i="12"/>
  <c r="AB2134" i="12"/>
  <c r="AC2134" i="12"/>
  <c r="AB2133" i="12"/>
  <c r="AC2133" i="12"/>
  <c r="AB2132" i="12"/>
  <c r="AC2132" i="12"/>
  <c r="AB2131" i="12"/>
  <c r="AC2131" i="12"/>
  <c r="AB2130" i="12"/>
  <c r="AC2130" i="12"/>
  <c r="AB2129" i="12"/>
  <c r="AC2129" i="12"/>
  <c r="AB2128" i="12"/>
  <c r="AC2128" i="12"/>
  <c r="AB2127" i="12"/>
  <c r="AC2127" i="12"/>
  <c r="AB2126" i="12"/>
  <c r="AC2126" i="12"/>
  <c r="AB2125" i="12"/>
  <c r="AC2125" i="12"/>
  <c r="AB2124" i="12"/>
  <c r="AC2124" i="12"/>
  <c r="AB2123" i="12"/>
  <c r="AC2123" i="12"/>
  <c r="AB2122" i="12"/>
  <c r="AC2122" i="12"/>
  <c r="AB2121" i="12"/>
  <c r="AC2121" i="12"/>
  <c r="AB2120" i="12"/>
  <c r="AC2120" i="12"/>
  <c r="AB2119" i="12"/>
  <c r="AC2119" i="12"/>
  <c r="AB2118" i="12"/>
  <c r="AC2118" i="12"/>
  <c r="AB2117" i="12"/>
  <c r="AC2117" i="12"/>
  <c r="AB2116" i="12"/>
  <c r="AC2116" i="12"/>
  <c r="AB2115" i="12"/>
  <c r="AC2115" i="12"/>
  <c r="AB2114" i="12"/>
  <c r="AC2114" i="12"/>
  <c r="AB2113" i="12"/>
  <c r="AC2113" i="12"/>
  <c r="AB2112" i="12"/>
  <c r="AC2112" i="12"/>
  <c r="AB2111" i="12"/>
  <c r="AC2111" i="12"/>
  <c r="AB2110" i="12"/>
  <c r="AC2110" i="12"/>
  <c r="AB2109" i="12"/>
  <c r="AC2109" i="12"/>
  <c r="AB2108" i="12"/>
  <c r="AC2108" i="12"/>
  <c r="AB2107" i="12"/>
  <c r="AC2107" i="12"/>
  <c r="AB2106" i="12"/>
  <c r="AC2106" i="12"/>
  <c r="AB2105" i="12"/>
  <c r="AC2105" i="12"/>
  <c r="AB2104" i="12"/>
  <c r="AC2104" i="12"/>
  <c r="AB2103" i="12"/>
  <c r="AC2103" i="12"/>
  <c r="AB2102" i="12"/>
  <c r="AC2102" i="12"/>
  <c r="AB2101" i="12"/>
  <c r="AC2101" i="12"/>
  <c r="AB2100" i="12"/>
  <c r="AC2100" i="12"/>
  <c r="AB2099" i="12"/>
  <c r="AC2099" i="12"/>
  <c r="AB2098" i="12"/>
  <c r="AC2098" i="12"/>
  <c r="AB2097" i="12"/>
  <c r="AC2097" i="12"/>
  <c r="AB2096" i="12"/>
  <c r="AC2096" i="12"/>
  <c r="AB2095" i="12"/>
  <c r="AC2095" i="12"/>
  <c r="AB2094" i="12"/>
  <c r="AC2094" i="12"/>
  <c r="AB2093" i="12"/>
  <c r="AC2093" i="12"/>
  <c r="AB2092" i="12"/>
  <c r="AC2092" i="12"/>
  <c r="AB2091" i="12"/>
  <c r="AC2091" i="12"/>
  <c r="AB2090" i="12"/>
  <c r="AC2090" i="12"/>
  <c r="AB2089" i="12"/>
  <c r="AC2089" i="12"/>
  <c r="AB2088" i="12"/>
  <c r="AC2088" i="12"/>
  <c r="AB2087" i="12"/>
  <c r="AC2087" i="12"/>
  <c r="AB2086" i="12"/>
  <c r="AC2086" i="12"/>
  <c r="AB2085" i="12"/>
  <c r="AC2085" i="12"/>
  <c r="AB2084" i="12"/>
  <c r="AC2084" i="12"/>
  <c r="AB2083" i="12"/>
  <c r="AC2083" i="12"/>
  <c r="AB2082" i="12"/>
  <c r="AC2082" i="12"/>
  <c r="AB2081" i="12"/>
  <c r="AC2081" i="12"/>
  <c r="AB2080" i="12"/>
  <c r="AC2080" i="12"/>
  <c r="AB2079" i="12"/>
  <c r="AC2079" i="12"/>
  <c r="AB2078" i="12"/>
  <c r="AC2078" i="12"/>
  <c r="AB2077" i="12"/>
  <c r="AC2077" i="12"/>
  <c r="AB2076" i="12"/>
  <c r="AC2076" i="12"/>
  <c r="AB2075" i="12"/>
  <c r="AC2075" i="12"/>
  <c r="AB2074" i="12"/>
  <c r="AC2074" i="12"/>
  <c r="AB2073" i="12"/>
  <c r="AC2073" i="12"/>
  <c r="AB2072" i="12"/>
  <c r="AC2072" i="12"/>
  <c r="AB2071" i="12"/>
  <c r="AC2071" i="12"/>
  <c r="AB2070" i="12"/>
  <c r="AC2070" i="12"/>
  <c r="AB2069" i="12"/>
  <c r="AC2069" i="12"/>
  <c r="AB2068" i="12"/>
  <c r="AC2068" i="12"/>
  <c r="AB2067" i="12"/>
  <c r="AC2067" i="12"/>
  <c r="AB2066" i="12"/>
  <c r="AC2066" i="12"/>
  <c r="AB2065" i="12"/>
  <c r="AC2065" i="12"/>
  <c r="AB2064" i="12"/>
  <c r="AC2064" i="12"/>
  <c r="AB2063" i="12"/>
  <c r="AC2063" i="12"/>
  <c r="AB2062" i="12"/>
  <c r="AC2062" i="12"/>
  <c r="AB2061" i="12"/>
  <c r="AC2061" i="12"/>
  <c r="AB2060" i="12"/>
  <c r="AC2060" i="12"/>
  <c r="AB2059" i="12"/>
  <c r="AC2059" i="12"/>
  <c r="AB2058" i="12"/>
  <c r="AC2058" i="12"/>
  <c r="AB2057" i="12"/>
  <c r="AC2057" i="12"/>
  <c r="AB2056" i="12"/>
  <c r="AC2056" i="12"/>
  <c r="AB2055" i="12"/>
  <c r="AC2055" i="12"/>
  <c r="AB2054" i="12"/>
  <c r="AC2054" i="12"/>
  <c r="AB2053" i="12"/>
  <c r="AC2053" i="12"/>
  <c r="AB2052" i="12"/>
  <c r="AC2052" i="12"/>
  <c r="AB2051" i="12"/>
  <c r="AC2051" i="12"/>
  <c r="AB2050" i="12"/>
  <c r="AC2050" i="12"/>
  <c r="AB2049" i="12"/>
  <c r="AC2049" i="12"/>
  <c r="AB2048" i="12"/>
  <c r="AC2048" i="12"/>
  <c r="AB2047" i="12"/>
  <c r="AC2047" i="12"/>
  <c r="AB2046" i="12"/>
  <c r="AC2046" i="12"/>
  <c r="AB2045" i="12"/>
  <c r="AC2045" i="12"/>
  <c r="AB2044" i="12"/>
  <c r="AC2044" i="12"/>
  <c r="AB2043" i="12"/>
  <c r="AC2043" i="12"/>
  <c r="AB2042" i="12"/>
  <c r="AC2042" i="12"/>
  <c r="AB2041" i="12"/>
  <c r="AC2041" i="12"/>
  <c r="AB2040" i="12"/>
  <c r="AC2040" i="12"/>
  <c r="AB2039" i="12"/>
  <c r="AC2039" i="12"/>
  <c r="AB2038" i="12"/>
  <c r="AC2038" i="12"/>
  <c r="AB2037" i="12"/>
  <c r="AC2037" i="12"/>
  <c r="AB2036" i="12"/>
  <c r="AC2036" i="12"/>
  <c r="AB2035" i="12"/>
  <c r="AC2035" i="12"/>
  <c r="AB2034" i="12"/>
  <c r="AC2034" i="12"/>
  <c r="AB2033" i="12"/>
  <c r="AC2033" i="12"/>
  <c r="AB2032" i="12"/>
  <c r="AC2032" i="12"/>
  <c r="AB2031" i="12"/>
  <c r="AC2031" i="12"/>
  <c r="AB2030" i="12"/>
  <c r="AC2030" i="12"/>
  <c r="AB2029" i="12"/>
  <c r="AC2029" i="12"/>
  <c r="AB2028" i="12"/>
  <c r="AC2028" i="12"/>
  <c r="AB2027" i="12"/>
  <c r="AC2027" i="12"/>
  <c r="AB2026" i="12"/>
  <c r="AC2026" i="12"/>
  <c r="AB2025" i="12"/>
  <c r="AC2025" i="12"/>
  <c r="AB2024" i="12"/>
  <c r="AC2024" i="12"/>
  <c r="AB2023" i="12"/>
  <c r="AC2023" i="12"/>
  <c r="AB2022" i="12"/>
  <c r="AC2022" i="12"/>
  <c r="AB2021" i="12"/>
  <c r="AC2021" i="12"/>
  <c r="AB2020" i="12"/>
  <c r="AC2020" i="12"/>
  <c r="AB2019" i="12"/>
  <c r="AC2019" i="12"/>
  <c r="AB2018" i="12"/>
  <c r="AC2018" i="12"/>
  <c r="AB2017" i="12"/>
  <c r="AC2017" i="12"/>
  <c r="AB2016" i="12"/>
  <c r="AC2016" i="12"/>
  <c r="AB2015" i="12"/>
  <c r="AC2015" i="12"/>
  <c r="AB2014" i="12"/>
  <c r="AC2014" i="12"/>
  <c r="AB2013" i="12"/>
  <c r="AC2013" i="12"/>
  <c r="AB2012" i="12"/>
  <c r="AC2012" i="12"/>
  <c r="AB2011" i="12"/>
  <c r="AC2011" i="12"/>
  <c r="AB2010" i="12"/>
  <c r="AC2010" i="12"/>
  <c r="AB2009" i="12"/>
  <c r="AC2009" i="12"/>
  <c r="AB2008" i="12"/>
  <c r="AC2008" i="12"/>
  <c r="AB2007" i="12"/>
  <c r="AC2007" i="12"/>
  <c r="AB2006" i="12"/>
  <c r="AC2006" i="12"/>
  <c r="AB2005" i="12"/>
  <c r="AC2005" i="12"/>
  <c r="AB2004" i="12"/>
  <c r="AC2004" i="12"/>
  <c r="AB2003" i="12"/>
  <c r="AC2003" i="12"/>
  <c r="AB2002" i="12"/>
  <c r="AC2002" i="12"/>
  <c r="AB2001" i="12"/>
  <c r="AC2001" i="12"/>
  <c r="AB2000" i="12"/>
  <c r="AC2000" i="12"/>
  <c r="AB1999" i="12"/>
  <c r="AC1999" i="12"/>
  <c r="AB1998" i="12"/>
  <c r="AC1998" i="12"/>
  <c r="AB1997" i="12"/>
  <c r="AC1997" i="12"/>
  <c r="AB1996" i="12"/>
  <c r="AC1996" i="12"/>
  <c r="AB1995" i="12"/>
  <c r="AC1995" i="12"/>
  <c r="AB1994" i="12"/>
  <c r="AC1994" i="12"/>
  <c r="AB1993" i="12"/>
  <c r="AC1993" i="12"/>
  <c r="AB1992" i="12"/>
  <c r="AC1992" i="12"/>
  <c r="AB1991" i="12"/>
  <c r="AC1991" i="12"/>
  <c r="AB1990" i="12"/>
  <c r="AC1990" i="12"/>
  <c r="AB1989" i="12"/>
  <c r="AC1989" i="12"/>
  <c r="AB1988" i="12"/>
  <c r="AC1988" i="12"/>
  <c r="AB1987" i="12"/>
  <c r="AC1987" i="12"/>
  <c r="AB1986" i="12"/>
  <c r="AC1986" i="12"/>
  <c r="AB1985" i="12"/>
  <c r="AC1985" i="12"/>
  <c r="AB1984" i="12"/>
  <c r="AC1984" i="12"/>
  <c r="AB1983" i="12"/>
  <c r="AC1983" i="12"/>
  <c r="AB1982" i="12"/>
  <c r="AC1982" i="12"/>
  <c r="AB1981" i="12"/>
  <c r="AC1981" i="12"/>
  <c r="AB1980" i="12"/>
  <c r="AC1980" i="12"/>
  <c r="AB1979" i="12"/>
  <c r="AC1979" i="12"/>
  <c r="AB1978" i="12"/>
  <c r="AC1978" i="12"/>
  <c r="AB1977" i="12"/>
  <c r="AC1977" i="12"/>
  <c r="AB1976" i="12"/>
  <c r="AC1976" i="12"/>
  <c r="AB1975" i="12"/>
  <c r="AC1975" i="12"/>
  <c r="AB1974" i="12"/>
  <c r="AC1974" i="12"/>
  <c r="AB1973" i="12"/>
  <c r="AC1973" i="12"/>
  <c r="AB1972" i="12"/>
  <c r="AC1972" i="12"/>
  <c r="AB1971" i="12"/>
  <c r="AC1971" i="12"/>
  <c r="AB1970" i="12"/>
  <c r="AC1970" i="12"/>
  <c r="AB1969" i="12"/>
  <c r="AC1969" i="12"/>
  <c r="AB1968" i="12"/>
  <c r="AC1968" i="12"/>
  <c r="AB1967" i="12"/>
  <c r="AC1967" i="12"/>
  <c r="AB1966" i="12"/>
  <c r="AC1966" i="12"/>
  <c r="AB1965" i="12"/>
  <c r="AC1965" i="12"/>
  <c r="AB1964" i="12"/>
  <c r="AC1964" i="12"/>
  <c r="AB1963" i="12"/>
  <c r="AC1963" i="12"/>
  <c r="AB1962" i="12"/>
  <c r="AC1962" i="12"/>
  <c r="AB1961" i="12"/>
  <c r="AC1961" i="12"/>
  <c r="AB1960" i="12"/>
  <c r="AC1960" i="12"/>
  <c r="AB1959" i="12"/>
  <c r="AC1959" i="12"/>
  <c r="AB1958" i="12"/>
  <c r="AC1958" i="12"/>
  <c r="AB1957" i="12"/>
  <c r="AC1957" i="12"/>
  <c r="AB1956" i="12"/>
  <c r="AC1956" i="12"/>
  <c r="AB1955" i="12"/>
  <c r="AC1955" i="12"/>
  <c r="AB1954" i="12"/>
  <c r="AC1954" i="12"/>
  <c r="AB1953" i="12"/>
  <c r="AC1953" i="12"/>
  <c r="AB1952" i="12"/>
  <c r="AC1952" i="12"/>
  <c r="AB1951" i="12"/>
  <c r="AC1951" i="12"/>
  <c r="AB1950" i="12"/>
  <c r="AC1950" i="12"/>
  <c r="AB1949" i="12"/>
  <c r="AC1949" i="12"/>
  <c r="AB1948" i="12"/>
  <c r="AC1948" i="12"/>
  <c r="AB1947" i="12"/>
  <c r="AC1947" i="12"/>
  <c r="AB1946" i="12"/>
  <c r="AC1946" i="12"/>
  <c r="AB1945" i="12"/>
  <c r="AC1945" i="12"/>
  <c r="AB1944" i="12"/>
  <c r="AC1944" i="12"/>
  <c r="AB1943" i="12"/>
  <c r="AC1943" i="12"/>
  <c r="AB1942" i="12"/>
  <c r="AC1942" i="12"/>
  <c r="AB1941" i="12"/>
  <c r="AC1941" i="12"/>
  <c r="AB1940" i="12"/>
  <c r="AC1940" i="12"/>
  <c r="AB1939" i="12"/>
  <c r="AC1939" i="12"/>
  <c r="AB1938" i="12"/>
  <c r="AC1938" i="12"/>
  <c r="AB1937" i="12"/>
  <c r="AC1937" i="12"/>
  <c r="AB1936" i="12"/>
  <c r="AC1936" i="12"/>
  <c r="AB1935" i="12"/>
  <c r="AC1935" i="12"/>
  <c r="AB1934" i="12"/>
  <c r="AC1934" i="12"/>
  <c r="AB1933" i="12"/>
  <c r="AC1933" i="12"/>
  <c r="AB1932" i="12"/>
  <c r="AC1932" i="12"/>
  <c r="AB1931" i="12"/>
  <c r="AC1931" i="12"/>
  <c r="AB1930" i="12"/>
  <c r="AC1930" i="12"/>
  <c r="AB1929" i="12"/>
  <c r="AC1929" i="12"/>
  <c r="AB1928" i="12"/>
  <c r="AC1928" i="12"/>
  <c r="AB1927" i="12"/>
  <c r="AC1927" i="12"/>
  <c r="AB1926" i="12"/>
  <c r="AC1926" i="12"/>
  <c r="AB1925" i="12"/>
  <c r="AC1925" i="12"/>
  <c r="AB1924" i="12"/>
  <c r="AC1924" i="12"/>
  <c r="AB1923" i="12"/>
  <c r="AC1923" i="12"/>
  <c r="AB1922" i="12"/>
  <c r="AC1922" i="12"/>
  <c r="AB1921" i="12"/>
  <c r="AC1921" i="12"/>
  <c r="AB1920" i="12"/>
  <c r="AC1920" i="12"/>
  <c r="AB1919" i="12"/>
  <c r="AC1919" i="12"/>
  <c r="AB1918" i="12"/>
  <c r="AC1918" i="12"/>
  <c r="AB1917" i="12"/>
  <c r="AC1917" i="12"/>
  <c r="AB1916" i="12"/>
  <c r="AC1916" i="12"/>
  <c r="AB1915" i="12"/>
  <c r="AC1915" i="12"/>
  <c r="AB1914" i="12"/>
  <c r="AC1914" i="12"/>
  <c r="AB1913" i="12"/>
  <c r="AC1913" i="12"/>
  <c r="AB1912" i="12"/>
  <c r="AC1912" i="12"/>
  <c r="AB1911" i="12"/>
  <c r="AC1911" i="12"/>
  <c r="AB1910" i="12"/>
  <c r="AC1910" i="12"/>
  <c r="AB1909" i="12"/>
  <c r="AC1909" i="12"/>
  <c r="AB1908" i="12"/>
  <c r="AC1908" i="12"/>
  <c r="AB1907" i="12"/>
  <c r="AC1907" i="12"/>
  <c r="AB1906" i="12"/>
  <c r="AC1906" i="12"/>
  <c r="AB1905" i="12"/>
  <c r="AC1905" i="12"/>
  <c r="AB1904" i="12"/>
  <c r="AC1904" i="12"/>
  <c r="AB1903" i="12"/>
  <c r="AC1903" i="12"/>
  <c r="AB1902" i="12"/>
  <c r="AC1902" i="12"/>
  <c r="AB1901" i="12"/>
  <c r="AC1901" i="12"/>
  <c r="AB1900" i="12"/>
  <c r="AC1900" i="12"/>
  <c r="AB1899" i="12"/>
  <c r="AC1899" i="12"/>
  <c r="AB1898" i="12"/>
  <c r="AC1898" i="12"/>
  <c r="AB1897" i="12"/>
  <c r="AC1897" i="12"/>
  <c r="AB1896" i="12"/>
  <c r="AC1896" i="12"/>
  <c r="AB1895" i="12"/>
  <c r="AC1895" i="12"/>
  <c r="AB1894" i="12"/>
  <c r="AC1894" i="12"/>
  <c r="AB1893" i="12"/>
  <c r="AC1893" i="12"/>
  <c r="AB1892" i="12"/>
  <c r="AC1892" i="12"/>
  <c r="AB1891" i="12"/>
  <c r="AC1891" i="12"/>
  <c r="AB1890" i="12"/>
  <c r="AC1890" i="12"/>
  <c r="AB1889" i="12"/>
  <c r="AC1889" i="12"/>
  <c r="AB1888" i="12"/>
  <c r="AC1888" i="12"/>
  <c r="AB1887" i="12"/>
  <c r="AC1887" i="12"/>
  <c r="AB1886" i="12"/>
  <c r="AC1886" i="12"/>
  <c r="AB1885" i="12"/>
  <c r="AC1885" i="12"/>
  <c r="AB1884" i="12"/>
  <c r="AC1884" i="12"/>
  <c r="AB1883" i="12"/>
  <c r="AC1883" i="12"/>
  <c r="AB1882" i="12"/>
  <c r="AC1882" i="12"/>
  <c r="AB1881" i="12"/>
  <c r="AC1881" i="12"/>
  <c r="AB1880" i="12"/>
  <c r="AC1880" i="12"/>
  <c r="AB1879" i="12"/>
  <c r="AC1879" i="12"/>
  <c r="AB1878" i="12"/>
  <c r="AC1878" i="12"/>
  <c r="AB1877" i="12"/>
  <c r="AC1877" i="12"/>
  <c r="AB1876" i="12"/>
  <c r="AC1876" i="12"/>
  <c r="AB1875" i="12"/>
  <c r="AC1875" i="12"/>
  <c r="AB1874" i="12"/>
  <c r="AC1874" i="12"/>
  <c r="AB1873" i="12"/>
  <c r="AC1873" i="12"/>
  <c r="AB1872" i="12"/>
  <c r="AC1872" i="12"/>
  <c r="AB1871" i="12"/>
  <c r="AC1871" i="12"/>
  <c r="AB1870" i="12"/>
  <c r="AC1870" i="12"/>
  <c r="AB1869" i="12"/>
  <c r="AC1869" i="12"/>
  <c r="AB1868" i="12"/>
  <c r="AC1868" i="12"/>
  <c r="AB1867" i="12"/>
  <c r="AC1867" i="12"/>
  <c r="AB1866" i="12"/>
  <c r="AC1866" i="12"/>
  <c r="AB1865" i="12"/>
  <c r="AC1865" i="12"/>
  <c r="AB1864" i="12"/>
  <c r="AC1864" i="12"/>
  <c r="AB1863" i="12"/>
  <c r="AC1863" i="12"/>
  <c r="AB1862" i="12"/>
  <c r="AC1862" i="12"/>
  <c r="AB1861" i="12"/>
  <c r="AC1861" i="12"/>
  <c r="AB1860" i="12"/>
  <c r="AC1860" i="12"/>
  <c r="AB1859" i="12"/>
  <c r="AC1859" i="12"/>
  <c r="AB1858" i="12"/>
  <c r="AC1858" i="12"/>
  <c r="AB1857" i="12"/>
  <c r="AC1857" i="12"/>
  <c r="AB1856" i="12"/>
  <c r="AC1856" i="12"/>
  <c r="AB1855" i="12"/>
  <c r="AC1855" i="12"/>
  <c r="AB1854" i="12"/>
  <c r="AC1854" i="12"/>
  <c r="AB1853" i="12"/>
  <c r="AC1853" i="12"/>
  <c r="AB1852" i="12"/>
  <c r="AC1852" i="12"/>
  <c r="AB1851" i="12"/>
  <c r="AC1851" i="12"/>
  <c r="AB1850" i="12"/>
  <c r="AC1850" i="12"/>
  <c r="AB1849" i="12"/>
  <c r="AC1849" i="12"/>
  <c r="AB1848" i="12"/>
  <c r="AC1848" i="12"/>
  <c r="AB1847" i="12"/>
  <c r="AC1847" i="12"/>
  <c r="AB1846" i="12"/>
  <c r="AC1846" i="12"/>
  <c r="AB1845" i="12"/>
  <c r="AC1845" i="12"/>
  <c r="AB1844" i="12"/>
  <c r="AC1844" i="12"/>
  <c r="AB1843" i="12"/>
  <c r="AC1843" i="12"/>
  <c r="AB1842" i="12"/>
  <c r="AC1842" i="12"/>
  <c r="AB1841" i="12"/>
  <c r="AC1841" i="12"/>
  <c r="AB1840" i="12"/>
  <c r="AC1840" i="12"/>
  <c r="AB1839" i="12"/>
  <c r="AC1839" i="12"/>
  <c r="AB1838" i="12"/>
  <c r="AC1838" i="12"/>
  <c r="AB1837" i="12"/>
  <c r="AC1837" i="12"/>
  <c r="AB1836" i="12"/>
  <c r="AC1836" i="12"/>
  <c r="AB1835" i="12"/>
  <c r="AC1835" i="12"/>
  <c r="AB1834" i="12"/>
  <c r="AC1834" i="12"/>
  <c r="AB1833" i="12"/>
  <c r="AC1833" i="12"/>
  <c r="AB1832" i="12"/>
  <c r="AC1832" i="12"/>
  <c r="AB1831" i="12"/>
  <c r="AC1831" i="12"/>
  <c r="AB1830" i="12"/>
  <c r="AC1830" i="12"/>
  <c r="AB1829" i="12"/>
  <c r="AC1829" i="12"/>
  <c r="AB1828" i="12"/>
  <c r="AC1828" i="12"/>
  <c r="AB1827" i="12"/>
  <c r="AC1827" i="12"/>
  <c r="AB1826" i="12"/>
  <c r="AC1826" i="12"/>
  <c r="AB1825" i="12"/>
  <c r="AC1825" i="12"/>
  <c r="AB1824" i="12"/>
  <c r="AC1824" i="12"/>
  <c r="AB1823" i="12"/>
  <c r="AC1823" i="12"/>
  <c r="AB1822" i="12"/>
  <c r="AC1822" i="12"/>
  <c r="AB1821" i="12"/>
  <c r="AC1821" i="12"/>
  <c r="AB1820" i="12"/>
  <c r="AC1820" i="12"/>
  <c r="AB1819" i="12"/>
  <c r="AC1819" i="12"/>
  <c r="AB1818" i="12"/>
  <c r="AC1818" i="12"/>
  <c r="AB1817" i="12"/>
  <c r="AC1817" i="12"/>
  <c r="AB1816" i="12"/>
  <c r="AC1816" i="12"/>
  <c r="AB1815" i="12"/>
  <c r="AC1815" i="12"/>
  <c r="AB1814" i="12"/>
  <c r="AC1814" i="12"/>
  <c r="AB1813" i="12"/>
  <c r="AC1813" i="12"/>
  <c r="AB1812" i="12"/>
  <c r="AC1812" i="12"/>
  <c r="AB1811" i="12"/>
  <c r="AC1811" i="12"/>
  <c r="AB1810" i="12"/>
  <c r="AC1810" i="12"/>
  <c r="AB1809" i="12"/>
  <c r="AC1809" i="12"/>
  <c r="AB1808" i="12"/>
  <c r="AC1808" i="12"/>
  <c r="AB1807" i="12"/>
  <c r="AC1807" i="12"/>
  <c r="AB1806" i="12"/>
  <c r="AC1806" i="12"/>
  <c r="AB1805" i="12"/>
  <c r="AC1805" i="12"/>
  <c r="AB1804" i="12"/>
  <c r="AC1804" i="12"/>
  <c r="AB1803" i="12"/>
  <c r="AC1803" i="12"/>
  <c r="AB1802" i="12"/>
  <c r="AC1802" i="12"/>
  <c r="AB1801" i="12"/>
  <c r="AC1801" i="12"/>
  <c r="AB1800" i="12"/>
  <c r="AC1800" i="12"/>
  <c r="AB1799" i="12"/>
  <c r="AC1799" i="12"/>
  <c r="AB1798" i="12"/>
  <c r="AC1798" i="12"/>
  <c r="AB1797" i="12"/>
  <c r="AC1797" i="12"/>
  <c r="AB1796" i="12"/>
  <c r="AC1796" i="12"/>
  <c r="AB1795" i="12"/>
  <c r="AC1795" i="12"/>
  <c r="AB1794" i="12"/>
  <c r="AC1794" i="12"/>
  <c r="AB1793" i="12"/>
  <c r="AC1793" i="12"/>
  <c r="AB1792" i="12"/>
  <c r="AC1792" i="12"/>
  <c r="AB1791" i="12"/>
  <c r="AC1791" i="12"/>
  <c r="AB1790" i="12"/>
  <c r="AC1790" i="12"/>
  <c r="AB1789" i="12"/>
  <c r="AC1789" i="12"/>
  <c r="AB1788" i="12"/>
  <c r="AC1788" i="12"/>
  <c r="AB1787" i="12"/>
  <c r="AC1787" i="12"/>
  <c r="AB1786" i="12"/>
  <c r="AC1786" i="12"/>
  <c r="AB1785" i="12"/>
  <c r="AC1785" i="12"/>
  <c r="AB1784" i="12"/>
  <c r="AC1784" i="12"/>
  <c r="AB1783" i="12"/>
  <c r="AC1783" i="12"/>
  <c r="AB1782" i="12"/>
  <c r="AC1782" i="12"/>
  <c r="AB1781" i="12"/>
  <c r="AC1781" i="12"/>
  <c r="AB1780" i="12"/>
  <c r="AC1780" i="12"/>
  <c r="AB1779" i="12"/>
  <c r="AC1779" i="12"/>
  <c r="AB1778" i="12"/>
  <c r="AC1778" i="12"/>
  <c r="AB1777" i="12"/>
  <c r="AC1777" i="12"/>
  <c r="AB1776" i="12"/>
  <c r="AC1776" i="12"/>
  <c r="AB1775" i="12"/>
  <c r="AC1775" i="12"/>
  <c r="AB1774" i="12"/>
  <c r="AC1774" i="12"/>
  <c r="AB1773" i="12"/>
  <c r="AC1773" i="12"/>
  <c r="AB1772" i="12"/>
  <c r="AC1772" i="12"/>
  <c r="AB1771" i="12"/>
  <c r="AC1771" i="12"/>
  <c r="AB1770" i="12"/>
  <c r="AC1770" i="12"/>
  <c r="AB1769" i="12"/>
  <c r="AC1769" i="12"/>
  <c r="AB1768" i="12"/>
  <c r="AC1768" i="12"/>
  <c r="AB1767" i="12"/>
  <c r="AC1767" i="12"/>
  <c r="AB1766" i="12"/>
  <c r="AC1766" i="12"/>
  <c r="AB1765" i="12"/>
  <c r="AC1765" i="12"/>
  <c r="AB1764" i="12"/>
  <c r="AC1764" i="12"/>
  <c r="AB1763" i="12"/>
  <c r="AC1763" i="12"/>
  <c r="AB1762" i="12"/>
  <c r="AC1762" i="12"/>
  <c r="AB1761" i="12"/>
  <c r="AC1761" i="12"/>
  <c r="AB1760" i="12"/>
  <c r="AC1760" i="12"/>
  <c r="AB1759" i="12"/>
  <c r="AC1759" i="12"/>
  <c r="AB1758" i="12"/>
  <c r="AC1758" i="12"/>
  <c r="AB1757" i="12"/>
  <c r="AC1757" i="12"/>
  <c r="AB1756" i="12"/>
  <c r="AC1756" i="12"/>
  <c r="AB1755" i="12"/>
  <c r="AC1755" i="12"/>
  <c r="AB1754" i="12"/>
  <c r="AC1754" i="12"/>
  <c r="AB1753" i="12"/>
  <c r="AC1753" i="12"/>
  <c r="AB1752" i="12"/>
  <c r="AC1752" i="12"/>
  <c r="AB1751" i="12"/>
  <c r="AC1751" i="12"/>
  <c r="AB1750" i="12"/>
  <c r="AC1750" i="12"/>
  <c r="AB1749" i="12"/>
  <c r="AC1749" i="12"/>
  <c r="AB1748" i="12"/>
  <c r="AC1748" i="12"/>
  <c r="AB1747" i="12"/>
  <c r="AC1747" i="12"/>
  <c r="AB1746" i="12"/>
  <c r="AC1746" i="12"/>
  <c r="AB1745" i="12"/>
  <c r="AC1745" i="12"/>
  <c r="AB1744" i="12"/>
  <c r="AC1744" i="12"/>
  <c r="AB1743" i="12"/>
  <c r="AC1743" i="12"/>
  <c r="AB1742" i="12"/>
  <c r="AC1742" i="12"/>
  <c r="AB1741" i="12"/>
  <c r="AC1741" i="12"/>
  <c r="AB1740" i="12"/>
  <c r="AC1740" i="12"/>
  <c r="AB1739" i="12"/>
  <c r="AC1739" i="12"/>
  <c r="AB1738" i="12"/>
  <c r="AC1738" i="12"/>
  <c r="AB1737" i="12"/>
  <c r="AC1737" i="12"/>
  <c r="AB1736" i="12"/>
  <c r="AC1736" i="12"/>
  <c r="AB1735" i="12"/>
  <c r="AC1735" i="12"/>
  <c r="AB1734" i="12"/>
  <c r="AC1734" i="12"/>
  <c r="AB1733" i="12"/>
  <c r="AC1733" i="12"/>
  <c r="AB1732" i="12"/>
  <c r="AC1732" i="12"/>
  <c r="AB1731" i="12"/>
  <c r="AC1731" i="12"/>
  <c r="AB1730" i="12"/>
  <c r="AC1730" i="12"/>
  <c r="AB1729" i="12"/>
  <c r="AC1729" i="12"/>
  <c r="AB1728" i="12"/>
  <c r="AC1728" i="12"/>
  <c r="AB1727" i="12"/>
  <c r="AC1727" i="12"/>
  <c r="AB1726" i="12"/>
  <c r="AC1726" i="12"/>
  <c r="AB1725" i="12"/>
  <c r="AC1725" i="12"/>
  <c r="AB1724" i="12"/>
  <c r="AC1724" i="12"/>
  <c r="AB1723" i="12"/>
  <c r="AC1723" i="12"/>
  <c r="AB1722" i="12"/>
  <c r="AC1722" i="12"/>
  <c r="AB1721" i="12"/>
  <c r="AC1721" i="12"/>
  <c r="AB1720" i="12"/>
  <c r="AC1720" i="12"/>
  <c r="AB1719" i="12"/>
  <c r="AC1719" i="12"/>
  <c r="AB1718" i="12"/>
  <c r="AC1718" i="12"/>
  <c r="AB1717" i="12"/>
  <c r="AC1717" i="12"/>
  <c r="AB1716" i="12"/>
  <c r="AC1716" i="12"/>
  <c r="AB1715" i="12"/>
  <c r="AC1715" i="12"/>
  <c r="AB1714" i="12"/>
  <c r="AC1714" i="12"/>
  <c r="AB1713" i="12"/>
  <c r="AC1713" i="12"/>
  <c r="AB1712" i="12"/>
  <c r="AC1712" i="12"/>
  <c r="AB1711" i="12"/>
  <c r="AC1711" i="12"/>
  <c r="AB1710" i="12"/>
  <c r="AC1710" i="12"/>
  <c r="AB1709" i="12"/>
  <c r="AC1709" i="12"/>
  <c r="AB1708" i="12"/>
  <c r="AC1708" i="12"/>
  <c r="AB1707" i="12"/>
  <c r="AC1707" i="12"/>
  <c r="AB1706" i="12"/>
  <c r="AC1706" i="12"/>
  <c r="AB1705" i="12"/>
  <c r="AC1705" i="12"/>
  <c r="AB1704" i="12"/>
  <c r="AC1704" i="12"/>
  <c r="AB1703" i="12"/>
  <c r="AC1703" i="12"/>
  <c r="AB1702" i="12"/>
  <c r="AC1702" i="12"/>
  <c r="AB1701" i="12"/>
  <c r="AC1701" i="12"/>
  <c r="AB1700" i="12"/>
  <c r="AC1700" i="12"/>
  <c r="AB1699" i="12"/>
  <c r="AC1699" i="12"/>
  <c r="AB1698" i="12"/>
  <c r="AC1698" i="12"/>
  <c r="AB1697" i="12"/>
  <c r="AC1697" i="12"/>
  <c r="AB1696" i="12"/>
  <c r="AC1696" i="12"/>
  <c r="AB1695" i="12"/>
  <c r="AC1695" i="12"/>
  <c r="AB1694" i="12"/>
  <c r="AC1694" i="12"/>
  <c r="AB1693" i="12"/>
  <c r="AC1693" i="12"/>
  <c r="AB1692" i="12"/>
  <c r="AC1692" i="12"/>
  <c r="AB1691" i="12"/>
  <c r="AC1691" i="12"/>
  <c r="AB1690" i="12"/>
  <c r="AC1690" i="12"/>
  <c r="AB1689" i="12"/>
  <c r="AC1689" i="12"/>
  <c r="AB1688" i="12"/>
  <c r="AC1688" i="12"/>
  <c r="AB1687" i="12"/>
  <c r="AC1687" i="12"/>
  <c r="AB1686" i="12"/>
  <c r="AC1686" i="12"/>
  <c r="AB1685" i="12"/>
  <c r="AC1685" i="12"/>
  <c r="AB1684" i="12"/>
  <c r="AC1684" i="12"/>
  <c r="AB1683" i="12"/>
  <c r="AC1683" i="12"/>
  <c r="AB1682" i="12"/>
  <c r="AC1682" i="12"/>
  <c r="AB1681" i="12"/>
  <c r="AC1681" i="12"/>
  <c r="AB1680" i="12"/>
  <c r="AC1680" i="12"/>
  <c r="AB1679" i="12"/>
  <c r="AC1679" i="12"/>
  <c r="AB1678" i="12"/>
  <c r="AC1678" i="12"/>
  <c r="AB1677" i="12"/>
  <c r="AC1677" i="12"/>
  <c r="AB1676" i="12"/>
  <c r="AC1676" i="12"/>
  <c r="AB1675" i="12"/>
  <c r="AC1675" i="12"/>
  <c r="AB1674" i="12"/>
  <c r="AC1674" i="12"/>
  <c r="AB1673" i="12"/>
  <c r="AC1673" i="12"/>
  <c r="AB1672" i="12"/>
  <c r="AC1672" i="12"/>
  <c r="AB1671" i="12"/>
  <c r="AC1671" i="12"/>
  <c r="AB1670" i="12"/>
  <c r="AC1670" i="12"/>
  <c r="AB1669" i="12"/>
  <c r="AC1669" i="12"/>
  <c r="AB1668" i="12"/>
  <c r="AC1668" i="12"/>
  <c r="AB1667" i="12"/>
  <c r="AC1667" i="12"/>
  <c r="AB1666" i="12"/>
  <c r="AC1666" i="12"/>
  <c r="AB1665" i="12"/>
  <c r="AC1665" i="12"/>
  <c r="AB1664" i="12"/>
  <c r="AC1664" i="12"/>
  <c r="AB1663" i="12"/>
  <c r="AC1663" i="12"/>
  <c r="AB1662" i="12"/>
  <c r="AC1662" i="12"/>
  <c r="AB1661" i="12"/>
  <c r="AC1661" i="12"/>
  <c r="AB1660" i="12"/>
  <c r="AC1660" i="12"/>
  <c r="AB1659" i="12"/>
  <c r="AC1659" i="12"/>
  <c r="AB1658" i="12"/>
  <c r="AC1658" i="12"/>
  <c r="AB1657" i="12"/>
  <c r="AC1657" i="12"/>
  <c r="AB1656" i="12"/>
  <c r="AC1656" i="12"/>
  <c r="AB1655" i="12"/>
  <c r="AC1655" i="12"/>
  <c r="AB1654" i="12"/>
  <c r="AC1654" i="12"/>
  <c r="AB1653" i="12"/>
  <c r="AC1653" i="12"/>
  <c r="AB1652" i="12"/>
  <c r="AC1652" i="12"/>
  <c r="AB1651" i="12"/>
  <c r="AC1651" i="12"/>
  <c r="AB1650" i="12"/>
  <c r="AC1650" i="12"/>
  <c r="AB1649" i="12"/>
  <c r="AC1649" i="12"/>
  <c r="AB1648" i="12"/>
  <c r="AC1648" i="12"/>
  <c r="AB1647" i="12"/>
  <c r="AC1647" i="12"/>
  <c r="AB1646" i="12"/>
  <c r="AC1646" i="12"/>
  <c r="AB1645" i="12"/>
  <c r="AC1645" i="12"/>
  <c r="AB1644" i="12"/>
  <c r="AC1644" i="12"/>
  <c r="AB1643" i="12"/>
  <c r="AC1643" i="12"/>
  <c r="AB1642" i="12"/>
  <c r="AC1642" i="12"/>
  <c r="AB1641" i="12"/>
  <c r="AC1641" i="12"/>
  <c r="AB1640" i="12"/>
  <c r="AC1640" i="12"/>
  <c r="AB1639" i="12"/>
  <c r="AC1639" i="12"/>
  <c r="AB1638" i="12"/>
  <c r="AC1638" i="12"/>
  <c r="AB1637" i="12"/>
  <c r="AC1637" i="12"/>
  <c r="AB1636" i="12"/>
  <c r="AC1636" i="12"/>
  <c r="AB1635" i="12"/>
  <c r="AC1635" i="12"/>
  <c r="AB1634" i="12"/>
  <c r="AC1634" i="12"/>
  <c r="AB1633" i="12"/>
  <c r="AC1633" i="12"/>
  <c r="AB1632" i="12"/>
  <c r="AC1632" i="12"/>
  <c r="AB1631" i="12"/>
  <c r="AC1631" i="12"/>
  <c r="AB1630" i="12"/>
  <c r="AC1630" i="12"/>
  <c r="AB1629" i="12"/>
  <c r="AC1629" i="12"/>
  <c r="AB1628" i="12"/>
  <c r="AC1628" i="12"/>
  <c r="AB1627" i="12"/>
  <c r="AC1627" i="12"/>
  <c r="AB1626" i="12"/>
  <c r="AC1626" i="12"/>
  <c r="AB1625" i="12"/>
  <c r="AC1625" i="12"/>
  <c r="AB1624" i="12"/>
  <c r="AC1624" i="12"/>
  <c r="AB1623" i="12"/>
  <c r="AC1623" i="12"/>
  <c r="AB1622" i="12"/>
  <c r="AC1622" i="12"/>
  <c r="AB1621" i="12"/>
  <c r="AC1621" i="12"/>
  <c r="AB1620" i="12"/>
  <c r="AC1620" i="12"/>
  <c r="AB1619" i="12"/>
  <c r="AC1619" i="12"/>
  <c r="AB1618" i="12"/>
  <c r="AC1618" i="12"/>
  <c r="AB1617" i="12"/>
  <c r="AC1617" i="12"/>
  <c r="AB1616" i="12"/>
  <c r="AC1616" i="12"/>
  <c r="AB1615" i="12"/>
  <c r="AC1615" i="12"/>
  <c r="AB1614" i="12"/>
  <c r="AC1614" i="12"/>
  <c r="AB1613" i="12"/>
  <c r="AC1613" i="12"/>
  <c r="AB1612" i="12"/>
  <c r="AC1612" i="12"/>
  <c r="AB1611" i="12"/>
  <c r="AC1611" i="12"/>
  <c r="AB1610" i="12"/>
  <c r="AC1610" i="12"/>
  <c r="AB1609" i="12"/>
  <c r="AC1609" i="12"/>
  <c r="AB1608" i="12"/>
  <c r="AC1608" i="12"/>
  <c r="AB1607" i="12"/>
  <c r="AC1607" i="12"/>
  <c r="AB1606" i="12"/>
  <c r="AC1606" i="12"/>
  <c r="AB1605" i="12"/>
  <c r="AC1605" i="12"/>
  <c r="AB1604" i="12"/>
  <c r="AC1604" i="12"/>
  <c r="AB1603" i="12"/>
  <c r="AC1603" i="12"/>
  <c r="AB1602" i="12"/>
  <c r="AC1602" i="12"/>
  <c r="AB1601" i="12"/>
  <c r="AC1601" i="12"/>
  <c r="AB1600" i="12"/>
  <c r="AC1600" i="12"/>
  <c r="AB1599" i="12"/>
  <c r="AC1599" i="12"/>
  <c r="AB1598" i="12"/>
  <c r="AC1598" i="12"/>
  <c r="AB1597" i="12"/>
  <c r="AC1597" i="12"/>
  <c r="AB1596" i="12"/>
  <c r="AC1596" i="12"/>
  <c r="AB1595" i="12"/>
  <c r="AC1595" i="12"/>
  <c r="AB1594" i="12"/>
  <c r="AC1594" i="12"/>
  <c r="AB1593" i="12"/>
  <c r="AC1593" i="12"/>
  <c r="AB1592" i="12"/>
  <c r="AC1592" i="12"/>
  <c r="AB1591" i="12"/>
  <c r="AC1591" i="12"/>
  <c r="AB1590" i="12"/>
  <c r="AC1590" i="12"/>
  <c r="AB1589" i="12"/>
  <c r="AC1589" i="12"/>
  <c r="AB1588" i="12"/>
  <c r="AC1588" i="12"/>
  <c r="AB1587" i="12"/>
  <c r="AC1587" i="12"/>
  <c r="AB1586" i="12"/>
  <c r="AC1586" i="12"/>
  <c r="AB1585" i="12"/>
  <c r="AC1585" i="12"/>
  <c r="AB1584" i="12"/>
  <c r="AC1584" i="12"/>
  <c r="AB1583" i="12"/>
  <c r="AC1583" i="12"/>
  <c r="AB1582" i="12"/>
  <c r="AC1582" i="12"/>
  <c r="AB1581" i="12"/>
  <c r="AC1581" i="12"/>
  <c r="AB1580" i="12"/>
  <c r="AC1580" i="12"/>
  <c r="AB1579" i="12"/>
  <c r="AC1579" i="12"/>
  <c r="AB1578" i="12"/>
  <c r="AC1578" i="12"/>
  <c r="AB1577" i="12"/>
  <c r="AC1577" i="12"/>
  <c r="AB1576" i="12"/>
  <c r="AC1576" i="12"/>
  <c r="AB1575" i="12"/>
  <c r="AC1575" i="12"/>
  <c r="AB1574" i="12"/>
  <c r="AC1574" i="12"/>
  <c r="AB1573" i="12"/>
  <c r="AC1573" i="12"/>
  <c r="AB1572" i="12"/>
  <c r="AC1572" i="12"/>
  <c r="AB1571" i="12"/>
  <c r="AC1571" i="12"/>
  <c r="AB1570" i="12"/>
  <c r="AC1570" i="12"/>
  <c r="AB1569" i="12"/>
  <c r="AC1569" i="12"/>
  <c r="AB1568" i="12"/>
  <c r="AC1568" i="12"/>
  <c r="AB1567" i="12"/>
  <c r="AC1567" i="12"/>
  <c r="AB1566" i="12"/>
  <c r="AC1566" i="12"/>
  <c r="AB1565" i="12"/>
  <c r="AC1565" i="12"/>
  <c r="AB1564" i="12"/>
  <c r="AC1564" i="12"/>
  <c r="AB1563" i="12"/>
  <c r="AC1563" i="12"/>
  <c r="AB1562" i="12"/>
  <c r="AC1562" i="12"/>
  <c r="AB1561" i="12"/>
  <c r="AC1561" i="12"/>
  <c r="AB1560" i="12"/>
  <c r="AC1560" i="12"/>
  <c r="AB1559" i="12"/>
  <c r="AC1559" i="12"/>
  <c r="AB1558" i="12"/>
  <c r="AC1558" i="12"/>
  <c r="AB1557" i="12"/>
  <c r="AC1557" i="12"/>
  <c r="AB1556" i="12"/>
  <c r="AC1556" i="12"/>
  <c r="AB1555" i="12"/>
  <c r="AC1555" i="12"/>
  <c r="AB1554" i="12"/>
  <c r="AC1554" i="12"/>
  <c r="AB1553" i="12"/>
  <c r="AC1553" i="12"/>
  <c r="AB1552" i="12"/>
  <c r="AC1552" i="12"/>
  <c r="AB1551" i="12"/>
  <c r="AC1551" i="12"/>
  <c r="AB1550" i="12"/>
  <c r="AC1550" i="12"/>
  <c r="AB1549" i="12"/>
  <c r="AC1549" i="12"/>
  <c r="AB1548" i="12"/>
  <c r="AC1548" i="12"/>
  <c r="AB1547" i="12"/>
  <c r="AC1547" i="12"/>
  <c r="AB1546" i="12"/>
  <c r="AC1546" i="12"/>
  <c r="AB1545" i="12"/>
  <c r="AC1545" i="12"/>
  <c r="AB1544" i="12"/>
  <c r="AC1544" i="12"/>
  <c r="AB1543" i="12"/>
  <c r="AC1543" i="12"/>
  <c r="AB1542" i="12"/>
  <c r="AC1542" i="12"/>
  <c r="AB1541" i="12"/>
  <c r="AC1541" i="12"/>
  <c r="AB1540" i="12"/>
  <c r="AC1540" i="12"/>
  <c r="AB1539" i="12"/>
  <c r="AC1539" i="12"/>
  <c r="AB1538" i="12"/>
  <c r="AC1538" i="12"/>
  <c r="AB1537" i="12"/>
  <c r="AC1537" i="12"/>
  <c r="AB1536" i="12"/>
  <c r="AC1536" i="12"/>
  <c r="AB1535" i="12"/>
  <c r="AC1535" i="12"/>
  <c r="AB1534" i="12"/>
  <c r="AC1534" i="12"/>
  <c r="AB1533" i="12"/>
  <c r="AC1533" i="12"/>
  <c r="AB1532" i="12"/>
  <c r="AC1532" i="12"/>
  <c r="AB1531" i="12"/>
  <c r="AC1531" i="12"/>
  <c r="AB1530" i="12"/>
  <c r="AC1530" i="12"/>
  <c r="AB1529" i="12"/>
  <c r="AC1529" i="12"/>
  <c r="AB1528" i="12"/>
  <c r="AC1528" i="12"/>
  <c r="AB1527" i="12"/>
  <c r="AC1527" i="12"/>
  <c r="AB1526" i="12"/>
  <c r="AC1526" i="12"/>
  <c r="AB1525" i="12"/>
  <c r="AC1525" i="12"/>
  <c r="AB1524" i="12"/>
  <c r="AC1524" i="12"/>
  <c r="AB1523" i="12"/>
  <c r="AC1523" i="12"/>
  <c r="AB1522" i="12"/>
  <c r="AC1522" i="12"/>
  <c r="AB1521" i="12"/>
  <c r="AC1521" i="12"/>
  <c r="AB1520" i="12"/>
  <c r="AC1520" i="12"/>
  <c r="AB1519" i="12"/>
  <c r="AC1519" i="12"/>
  <c r="AB1518" i="12"/>
  <c r="AC1518" i="12"/>
  <c r="AB1517" i="12"/>
  <c r="AC1517" i="12"/>
  <c r="AB1516" i="12"/>
  <c r="AC1516" i="12"/>
  <c r="AB1515" i="12"/>
  <c r="AC1515" i="12"/>
  <c r="AB1514" i="12"/>
  <c r="AC1514" i="12"/>
  <c r="AB1513" i="12"/>
  <c r="AC1513" i="12"/>
  <c r="AB1512" i="12"/>
  <c r="AC1512" i="12"/>
  <c r="AB1511" i="12"/>
  <c r="AC1511" i="12"/>
  <c r="AB1510" i="12"/>
  <c r="AC1510" i="12"/>
  <c r="AB1509" i="12"/>
  <c r="AC1509" i="12"/>
  <c r="AB1508" i="12"/>
  <c r="AC1508" i="12"/>
  <c r="AB1507" i="12"/>
  <c r="AC1507" i="12"/>
  <c r="AB1506" i="12"/>
  <c r="AC1506" i="12"/>
  <c r="AB1505" i="12"/>
  <c r="AC1505" i="12"/>
  <c r="AB1504" i="12"/>
  <c r="AC1504" i="12"/>
  <c r="AB1503" i="12"/>
  <c r="AC1503" i="12"/>
  <c r="AB1502" i="12"/>
  <c r="AC1502" i="12"/>
  <c r="AB1501" i="12"/>
  <c r="AC1501" i="12"/>
  <c r="AB1500" i="12"/>
  <c r="AC1500" i="12"/>
  <c r="AB1499" i="12"/>
  <c r="AC1499" i="12"/>
  <c r="AB1498" i="12"/>
  <c r="AC1498" i="12"/>
  <c r="AB1497" i="12"/>
  <c r="AC1497" i="12"/>
  <c r="AB1496" i="12"/>
  <c r="AC1496" i="12"/>
  <c r="AB1495" i="12"/>
  <c r="AC1495" i="12"/>
  <c r="AB1494" i="12"/>
  <c r="AC1494" i="12"/>
  <c r="AB1493" i="12"/>
  <c r="AC1493" i="12"/>
  <c r="AB1492" i="12"/>
  <c r="AC1492" i="12"/>
  <c r="AB1491" i="12"/>
  <c r="AC1491" i="12"/>
  <c r="AB1490" i="12"/>
  <c r="AC1490" i="12"/>
  <c r="AB1489" i="12"/>
  <c r="AC1489" i="12"/>
  <c r="AB1488" i="12"/>
  <c r="AC1488" i="12"/>
  <c r="AB1487" i="12"/>
  <c r="AC1487" i="12"/>
  <c r="AB1486" i="12"/>
  <c r="AC1486" i="12"/>
  <c r="AB1485" i="12"/>
  <c r="AC1485" i="12"/>
  <c r="AB1484" i="12"/>
  <c r="AC1484" i="12"/>
  <c r="AB1483" i="12"/>
  <c r="AC1483" i="12"/>
  <c r="AB1482" i="12"/>
  <c r="AC1482" i="12"/>
  <c r="AB1481" i="12"/>
  <c r="AC1481" i="12"/>
  <c r="AB1480" i="12"/>
  <c r="AC1480" i="12"/>
  <c r="AB1479" i="12"/>
  <c r="AC1479" i="12"/>
  <c r="AB1478" i="12"/>
  <c r="AC1478" i="12"/>
  <c r="AB1477" i="12"/>
  <c r="AC1477" i="12"/>
  <c r="AB1476" i="12"/>
  <c r="AC1476" i="12"/>
  <c r="AB1475" i="12"/>
  <c r="AC1475" i="12"/>
  <c r="AB1474" i="12"/>
  <c r="AC1474" i="12"/>
  <c r="AB1473" i="12"/>
  <c r="AC1473" i="12"/>
  <c r="AB1472" i="12"/>
  <c r="AC1472" i="12"/>
  <c r="AB1471" i="12"/>
  <c r="AC1471" i="12"/>
  <c r="AB1470" i="12"/>
  <c r="AC1470" i="12"/>
  <c r="AB1469" i="12"/>
  <c r="AC1469" i="12"/>
  <c r="AB1468" i="12"/>
  <c r="AC1468" i="12"/>
  <c r="AB1467" i="12"/>
  <c r="AC1467" i="12"/>
  <c r="AB1466" i="12"/>
  <c r="AC1466" i="12"/>
  <c r="AB1465" i="12"/>
  <c r="AC1465" i="12"/>
  <c r="AB1464" i="12"/>
  <c r="AC1464" i="12"/>
  <c r="AB1463" i="12"/>
  <c r="AC1463" i="12"/>
  <c r="AB1462" i="12"/>
  <c r="AC1462" i="12"/>
  <c r="AB1461" i="12"/>
  <c r="AC1461" i="12"/>
  <c r="AB1460" i="12"/>
  <c r="AC1460" i="12"/>
  <c r="AB1459" i="12"/>
  <c r="AC1459" i="12"/>
  <c r="AB1458" i="12"/>
  <c r="AC1458" i="12"/>
  <c r="AB1457" i="12"/>
  <c r="AC1457" i="12"/>
  <c r="AB1456" i="12"/>
  <c r="AC1456" i="12"/>
  <c r="AB1455" i="12"/>
  <c r="AC1455" i="12"/>
  <c r="AB1454" i="12"/>
  <c r="AC1454" i="12"/>
  <c r="AB1453" i="12"/>
  <c r="AC1453" i="12"/>
  <c r="AB1452" i="12"/>
  <c r="AC1452" i="12"/>
  <c r="AB1451" i="12"/>
  <c r="AC1451" i="12"/>
  <c r="AB1450" i="12"/>
  <c r="AC1450" i="12"/>
  <c r="AB1449" i="12"/>
  <c r="AC1449" i="12"/>
  <c r="AB1448" i="12"/>
  <c r="AC1448" i="12"/>
  <c r="AB1447" i="12"/>
  <c r="AC1447" i="12"/>
  <c r="AB1446" i="12"/>
  <c r="AC1446" i="12"/>
  <c r="AB1445" i="12"/>
  <c r="AC1445" i="12"/>
  <c r="AB1444" i="12"/>
  <c r="AC1444" i="12"/>
  <c r="AB1443" i="12"/>
  <c r="AC1443" i="12"/>
  <c r="AB1442" i="12"/>
  <c r="AC1442" i="12"/>
  <c r="AB1441" i="12"/>
  <c r="AC1441" i="12"/>
  <c r="AB1440" i="12"/>
  <c r="AC1440" i="12"/>
  <c r="AB1439" i="12"/>
  <c r="AC1439" i="12"/>
  <c r="AB1438" i="12"/>
  <c r="AC1438" i="12"/>
  <c r="AB1437" i="12"/>
  <c r="AC1437" i="12"/>
  <c r="AB1436" i="12"/>
  <c r="AC1436" i="12"/>
  <c r="AB1435" i="12"/>
  <c r="AC1435" i="12"/>
  <c r="AB1434" i="12"/>
  <c r="AC1434" i="12"/>
  <c r="AB1433" i="12"/>
  <c r="AC1433" i="12"/>
  <c r="AB1432" i="12"/>
  <c r="AC1432" i="12"/>
  <c r="AB1431" i="12"/>
  <c r="AC1431" i="12"/>
  <c r="AB1430" i="12"/>
  <c r="AC1430" i="12"/>
  <c r="AB1429" i="12"/>
  <c r="AC1429" i="12"/>
  <c r="AB1428" i="12"/>
  <c r="AC1428" i="12"/>
  <c r="AB1427" i="12"/>
  <c r="AC1427" i="12"/>
  <c r="AB1426" i="12"/>
  <c r="AC1426" i="12"/>
  <c r="AB1425" i="12"/>
  <c r="AC1425" i="12"/>
  <c r="AB1424" i="12"/>
  <c r="AC1424" i="12"/>
  <c r="AB1423" i="12"/>
  <c r="AC1423" i="12"/>
  <c r="AB1422" i="12"/>
  <c r="AC1422" i="12"/>
  <c r="AB1421" i="12"/>
  <c r="AC1421" i="12"/>
  <c r="AB1420" i="12"/>
  <c r="AC1420" i="12"/>
  <c r="AB1419" i="12"/>
  <c r="AC1419" i="12"/>
  <c r="AB1418" i="12"/>
  <c r="AC1418" i="12"/>
  <c r="AB1417" i="12"/>
  <c r="AC1417" i="12"/>
  <c r="AB1416" i="12"/>
  <c r="AC1416" i="12"/>
  <c r="AB1415" i="12"/>
  <c r="AC1415" i="12"/>
  <c r="AB1414" i="12"/>
  <c r="AC1414" i="12"/>
  <c r="AB1413" i="12"/>
  <c r="AC1413" i="12"/>
  <c r="AB1412" i="12"/>
  <c r="AC1412" i="12"/>
  <c r="AB1411" i="12"/>
  <c r="AC1411" i="12"/>
  <c r="AB1410" i="12"/>
  <c r="AC1410" i="12"/>
  <c r="AB1409" i="12"/>
  <c r="AC1409" i="12"/>
  <c r="AB1408" i="12"/>
  <c r="AC1408" i="12"/>
  <c r="AB1407" i="12"/>
  <c r="AC1407" i="12"/>
  <c r="AB1406" i="12"/>
  <c r="AC1406" i="12"/>
  <c r="AB1405" i="12"/>
  <c r="AC1405" i="12"/>
  <c r="AB1404" i="12"/>
  <c r="AC1404" i="12"/>
  <c r="AB1403" i="12"/>
  <c r="AC1403" i="12"/>
  <c r="AB1402" i="12"/>
  <c r="AC1402" i="12"/>
  <c r="AB1401" i="12"/>
  <c r="AC1401" i="12"/>
  <c r="AB1400" i="12"/>
  <c r="AC1400" i="12"/>
  <c r="AB1399" i="12"/>
  <c r="AC1399" i="12"/>
  <c r="AB1398" i="12"/>
  <c r="AC1398" i="12"/>
  <c r="AB1397" i="12"/>
  <c r="AC1397" i="12"/>
  <c r="AB1396" i="12"/>
  <c r="AC1396" i="12"/>
  <c r="AB1395" i="12"/>
  <c r="AC1395" i="12"/>
  <c r="AB1394" i="12"/>
  <c r="AC1394" i="12"/>
  <c r="AB1393" i="12"/>
  <c r="AC1393" i="12"/>
  <c r="AB1392" i="12"/>
  <c r="AC1392" i="12"/>
  <c r="AB1391" i="12"/>
  <c r="AC1391" i="12"/>
  <c r="AB1390" i="12"/>
  <c r="AC1390" i="12"/>
  <c r="AB1389" i="12"/>
  <c r="AC1389" i="12"/>
  <c r="AB1388" i="12"/>
  <c r="AC1388" i="12"/>
  <c r="AB1387" i="12"/>
  <c r="AC1387" i="12"/>
  <c r="AB1386" i="12"/>
  <c r="AC1386" i="12"/>
  <c r="AB1385" i="12"/>
  <c r="AC1385" i="12"/>
  <c r="AB1384" i="12"/>
  <c r="AC1384" i="12"/>
  <c r="AB1383" i="12"/>
  <c r="AC1383" i="12"/>
  <c r="AB1382" i="12"/>
  <c r="AC1382" i="12"/>
  <c r="AB1381" i="12"/>
  <c r="AC1381" i="12"/>
  <c r="AB1380" i="12"/>
  <c r="AC1380" i="12"/>
  <c r="AB1379" i="12"/>
  <c r="AC1379" i="12"/>
  <c r="AB1378" i="12"/>
  <c r="AC1378" i="12"/>
  <c r="AB1377" i="12"/>
  <c r="AC1377" i="12"/>
  <c r="AB1376" i="12"/>
  <c r="AC1376" i="12"/>
  <c r="AB1375" i="12"/>
  <c r="AC1375" i="12"/>
  <c r="AB1374" i="12"/>
  <c r="AC1374" i="12"/>
  <c r="AB1373" i="12"/>
  <c r="AC1373" i="12"/>
  <c r="AB1372" i="12"/>
  <c r="AC1372" i="12"/>
  <c r="AB1371" i="12"/>
  <c r="AC1371" i="12"/>
  <c r="AB1370" i="12"/>
  <c r="AC1370" i="12"/>
  <c r="AB1369" i="12"/>
  <c r="AC1369" i="12"/>
  <c r="AB1368" i="12"/>
  <c r="AC1368" i="12"/>
  <c r="AB1367" i="12"/>
  <c r="AC1367" i="12"/>
  <c r="AB1366" i="12"/>
  <c r="AC1366" i="12"/>
  <c r="AB1365" i="12"/>
  <c r="AC1365" i="12"/>
  <c r="AB1364" i="12"/>
  <c r="AC1364" i="12"/>
  <c r="AB1363" i="12"/>
  <c r="AC1363" i="12"/>
  <c r="AB1362" i="12"/>
  <c r="AC1362" i="12"/>
  <c r="AB1361" i="12"/>
  <c r="AC1361" i="12"/>
  <c r="AB1360" i="12"/>
  <c r="AC1360" i="12"/>
  <c r="AB1359" i="12"/>
  <c r="AC1359" i="12"/>
  <c r="AB1358" i="12"/>
  <c r="AC1358" i="12"/>
  <c r="AB1357" i="12"/>
  <c r="AC1357" i="12"/>
  <c r="AB1356" i="12"/>
  <c r="AC1356" i="12"/>
  <c r="AB1355" i="12"/>
  <c r="AC1355" i="12"/>
  <c r="AB1354" i="12"/>
  <c r="AC1354" i="12"/>
  <c r="AB1353" i="12"/>
  <c r="AC1353" i="12"/>
  <c r="AB1352" i="12"/>
  <c r="AC1352" i="12"/>
  <c r="AB1351" i="12"/>
  <c r="AC1351" i="12"/>
  <c r="AB1350" i="12"/>
  <c r="AC1350" i="12"/>
  <c r="AB1349" i="12"/>
  <c r="AC1349" i="12"/>
  <c r="AB1348" i="12"/>
  <c r="AC1348" i="12"/>
  <c r="AB1347" i="12"/>
  <c r="AC1347" i="12"/>
  <c r="AB1346" i="12"/>
  <c r="AC1346" i="12"/>
  <c r="AB1345" i="12"/>
  <c r="AC1345" i="12"/>
  <c r="AB1344" i="12"/>
  <c r="AC1344" i="12"/>
  <c r="AB1343" i="12"/>
  <c r="AC1343" i="12"/>
  <c r="AB1342" i="12"/>
  <c r="AC1342" i="12"/>
  <c r="AB1341" i="12"/>
  <c r="AC1341" i="12"/>
  <c r="AB1340" i="12"/>
  <c r="AC1340" i="12"/>
  <c r="AB1339" i="12"/>
  <c r="AC1339" i="12"/>
  <c r="AB1338" i="12"/>
  <c r="AC1338" i="12"/>
  <c r="AB1337" i="12"/>
  <c r="AC1337" i="12"/>
  <c r="AB1336" i="12"/>
  <c r="AC1336" i="12"/>
  <c r="AB1335" i="12"/>
  <c r="AC1335" i="12"/>
  <c r="AB1334" i="12"/>
  <c r="AC1334" i="12"/>
  <c r="AB1333" i="12"/>
  <c r="AC1333" i="12"/>
  <c r="AB1332" i="12"/>
  <c r="AC1332" i="12"/>
  <c r="AB1331" i="12"/>
  <c r="AC1331" i="12"/>
  <c r="AB1330" i="12"/>
  <c r="AC1330" i="12"/>
  <c r="AB1329" i="12"/>
  <c r="AC1329" i="12"/>
  <c r="AB1328" i="12"/>
  <c r="AC1328" i="12"/>
  <c r="AB1327" i="12"/>
  <c r="AC1327" i="12"/>
  <c r="AB1326" i="12"/>
  <c r="AC1326" i="12"/>
  <c r="AB1325" i="12"/>
  <c r="AC1325" i="12"/>
  <c r="AB1324" i="12"/>
  <c r="AC1324" i="12"/>
  <c r="AB1323" i="12"/>
  <c r="AC1323" i="12"/>
  <c r="AB1322" i="12"/>
  <c r="AC1322" i="12"/>
  <c r="AB1321" i="12"/>
  <c r="AC1321" i="12"/>
  <c r="AB1320" i="12"/>
  <c r="AC1320" i="12"/>
  <c r="AB1319" i="12"/>
  <c r="AC1319" i="12"/>
  <c r="AB1318" i="12"/>
  <c r="AC1318" i="12"/>
  <c r="AB1317" i="12"/>
  <c r="AC1317" i="12"/>
  <c r="AB1316" i="12"/>
  <c r="AC1316" i="12"/>
  <c r="AB1315" i="12"/>
  <c r="AC1315" i="12"/>
  <c r="AB1314" i="12"/>
  <c r="AC1314" i="12"/>
  <c r="AB1313" i="12"/>
  <c r="AC1313" i="12"/>
  <c r="AB1312" i="12"/>
  <c r="AC1312" i="12"/>
  <c r="AB1311" i="12"/>
  <c r="AC1311" i="12"/>
  <c r="AB1310" i="12"/>
  <c r="AC1310" i="12"/>
  <c r="AB1309" i="12"/>
  <c r="AC1309" i="12"/>
  <c r="AB1308" i="12"/>
  <c r="AC1308" i="12"/>
  <c r="AB1307" i="12"/>
  <c r="AC1307" i="12"/>
  <c r="AB1306" i="12"/>
  <c r="AC1306" i="12"/>
  <c r="AB1305" i="12"/>
  <c r="AC1305" i="12"/>
  <c r="AB1304" i="12"/>
  <c r="AC1304" i="12"/>
  <c r="AB1303" i="12"/>
  <c r="AC1303" i="12"/>
  <c r="AB1302" i="12"/>
  <c r="AC1302" i="12"/>
  <c r="AB1301" i="12"/>
  <c r="AC1301" i="12"/>
  <c r="AB1300" i="12"/>
  <c r="AC1300" i="12"/>
  <c r="AB1299" i="12"/>
  <c r="AC1299" i="12"/>
  <c r="AB1298" i="12"/>
  <c r="AC1298" i="12"/>
  <c r="AB1297" i="12"/>
  <c r="AC1297" i="12"/>
  <c r="AB1296" i="12"/>
  <c r="AC1296" i="12"/>
  <c r="AB1295" i="12"/>
  <c r="AC1295" i="12"/>
  <c r="AB1294" i="12"/>
  <c r="AC1294" i="12"/>
  <c r="AB1293" i="12"/>
  <c r="AC1293" i="12"/>
  <c r="AB1292" i="12"/>
  <c r="AC1292" i="12"/>
  <c r="AB1291" i="12"/>
  <c r="AC1291" i="12"/>
  <c r="AB1290" i="12"/>
  <c r="AC1290" i="12"/>
  <c r="AB1289" i="12"/>
  <c r="AC1289" i="12"/>
  <c r="AB1288" i="12"/>
  <c r="AC1288" i="12"/>
  <c r="AB1287" i="12"/>
  <c r="AC1287" i="12"/>
  <c r="AB1286" i="12"/>
  <c r="AC1286" i="12"/>
  <c r="AB1285" i="12"/>
  <c r="AC1285" i="12"/>
  <c r="AB1284" i="12"/>
  <c r="AC1284" i="12"/>
  <c r="AB1283" i="12"/>
  <c r="AC1283" i="12"/>
  <c r="AB1282" i="12"/>
  <c r="AC1282" i="12"/>
  <c r="AB1281" i="12"/>
  <c r="AC1281" i="12"/>
  <c r="AB1280" i="12"/>
  <c r="AC1280" i="12"/>
  <c r="AB1279" i="12"/>
  <c r="AC1279" i="12"/>
  <c r="AB1278" i="12"/>
  <c r="AC1278" i="12"/>
  <c r="AB1277" i="12"/>
  <c r="AC1277" i="12"/>
  <c r="AB1276" i="12"/>
  <c r="AC1276" i="12"/>
  <c r="AB1275" i="12"/>
  <c r="AC1275" i="12"/>
  <c r="AB1274" i="12"/>
  <c r="AC1274" i="12"/>
  <c r="AB1273" i="12"/>
  <c r="AC1273" i="12"/>
  <c r="AB1272" i="12"/>
  <c r="AC1272" i="12"/>
  <c r="AB1271" i="12"/>
  <c r="AC1271" i="12"/>
  <c r="AB1270" i="12"/>
  <c r="AC1270" i="12"/>
  <c r="AB1269" i="12"/>
  <c r="AC1269" i="12"/>
  <c r="AB1268" i="12"/>
  <c r="AC1268" i="12"/>
  <c r="AB1267" i="12"/>
  <c r="AC1267" i="12"/>
  <c r="AB1266" i="12"/>
  <c r="AC1266" i="12"/>
  <c r="AB1265" i="12"/>
  <c r="AC1265" i="12"/>
  <c r="AB1264" i="12"/>
  <c r="AC1264" i="12"/>
  <c r="AB1263" i="12"/>
  <c r="AC1263" i="12"/>
  <c r="AB1262" i="12"/>
  <c r="AC1262" i="12"/>
  <c r="AB1261" i="12"/>
  <c r="AC1261" i="12"/>
  <c r="AB1260" i="12"/>
  <c r="AC1260" i="12"/>
  <c r="AB1259" i="12"/>
  <c r="AC1259" i="12"/>
  <c r="AB1258" i="12"/>
  <c r="AC1258" i="12"/>
  <c r="AB1257" i="12"/>
  <c r="AC1257" i="12"/>
  <c r="AB1256" i="12"/>
  <c r="AC1256" i="12"/>
  <c r="AB1255" i="12"/>
  <c r="AC1255" i="12"/>
  <c r="AB1254" i="12"/>
  <c r="AC1254" i="12"/>
  <c r="AB1253" i="12"/>
  <c r="AC1253" i="12"/>
  <c r="AB1252" i="12"/>
  <c r="AC1252" i="12"/>
  <c r="AB1251" i="12"/>
  <c r="AC1251" i="12"/>
  <c r="AB1250" i="12"/>
  <c r="AC1250" i="12"/>
  <c r="AB1249" i="12"/>
  <c r="AC1249" i="12"/>
  <c r="AB1248" i="12"/>
  <c r="AC1248" i="12"/>
  <c r="AB1247" i="12"/>
  <c r="AC1247" i="12"/>
  <c r="AB1246" i="12"/>
  <c r="AC1246" i="12"/>
  <c r="AB1245" i="12"/>
  <c r="AC1245" i="12"/>
  <c r="AB1244" i="12"/>
  <c r="AC1244" i="12"/>
  <c r="AB1243" i="12"/>
  <c r="AC1243" i="12"/>
  <c r="AB1242" i="12"/>
  <c r="AC1242" i="12"/>
  <c r="AB1241" i="12"/>
  <c r="AC1241" i="12"/>
  <c r="AB1240" i="12"/>
  <c r="AC1240" i="12"/>
  <c r="AB1239" i="12"/>
  <c r="AC1239" i="12"/>
  <c r="AB1238" i="12"/>
  <c r="AC1238" i="12"/>
  <c r="AB1237" i="12"/>
  <c r="AC1237" i="12"/>
  <c r="AB1236" i="12"/>
  <c r="AC1236" i="12"/>
  <c r="AB1235" i="12"/>
  <c r="AC1235" i="12"/>
  <c r="AB1234" i="12"/>
  <c r="AC1234" i="12"/>
  <c r="AB1233" i="12"/>
  <c r="AC1233" i="12"/>
  <c r="AB1232" i="12"/>
  <c r="AC1232" i="12"/>
  <c r="AB1231" i="12"/>
  <c r="AC1231" i="12"/>
  <c r="AB1230" i="12"/>
  <c r="AC1230" i="12"/>
  <c r="AB1229" i="12"/>
  <c r="AC1229" i="12"/>
  <c r="AB1228" i="12"/>
  <c r="AC1228" i="12"/>
  <c r="AB1227" i="12"/>
  <c r="AC1227" i="12"/>
  <c r="AB1226" i="12"/>
  <c r="AC1226" i="12"/>
  <c r="AB1225" i="12"/>
  <c r="AC1225" i="12"/>
  <c r="AB1224" i="12"/>
  <c r="AC1224" i="12"/>
  <c r="AB1223" i="12"/>
  <c r="AC1223" i="12"/>
  <c r="AB1222" i="12"/>
  <c r="AC1222" i="12"/>
  <c r="AB1221" i="12"/>
  <c r="AC1221" i="12"/>
  <c r="AB1220" i="12"/>
  <c r="AC1220" i="12"/>
  <c r="AB1219" i="12"/>
  <c r="AC1219" i="12"/>
  <c r="AB1218" i="12"/>
  <c r="AC1218" i="12"/>
  <c r="AB1217" i="12"/>
  <c r="AC1217" i="12"/>
  <c r="AB1216" i="12"/>
  <c r="AC1216" i="12"/>
  <c r="AB1215" i="12"/>
  <c r="AC1215" i="12"/>
  <c r="AB1214" i="12"/>
  <c r="AC1214" i="12"/>
  <c r="AB1213" i="12"/>
  <c r="AC1213" i="12"/>
  <c r="AB1212" i="12"/>
  <c r="AC1212" i="12"/>
  <c r="AB1211" i="12"/>
  <c r="AC1211" i="12"/>
  <c r="AB1210" i="12"/>
  <c r="AC1210" i="12"/>
  <c r="AB1209" i="12"/>
  <c r="AC1209" i="12"/>
  <c r="AB1208" i="12"/>
  <c r="AC1208" i="12"/>
  <c r="AB1207" i="12"/>
  <c r="AC1207" i="12"/>
  <c r="AB1206" i="12"/>
  <c r="AC1206" i="12"/>
  <c r="AB1205" i="12"/>
  <c r="AC1205" i="12"/>
  <c r="AB1204" i="12"/>
  <c r="AC1204" i="12"/>
  <c r="AB1203" i="12"/>
  <c r="AC1203" i="12"/>
  <c r="AB1202" i="12"/>
  <c r="AC1202" i="12"/>
  <c r="AB1201" i="12"/>
  <c r="AC1201" i="12"/>
  <c r="AB1200" i="12"/>
  <c r="AC1200" i="12"/>
  <c r="AB1199" i="12"/>
  <c r="AC1199" i="12"/>
  <c r="AB1198" i="12"/>
  <c r="AC1198" i="12"/>
  <c r="AB1197" i="12"/>
  <c r="AC1197" i="12"/>
  <c r="AB1196" i="12"/>
  <c r="AC1196" i="12"/>
  <c r="AB1195" i="12"/>
  <c r="AC1195" i="12"/>
  <c r="AB1194" i="12"/>
  <c r="AC1194" i="12"/>
  <c r="AB1193" i="12"/>
  <c r="AC1193" i="12"/>
  <c r="AB1192" i="12"/>
  <c r="AC1192" i="12"/>
  <c r="AB1191" i="12"/>
  <c r="AC1191" i="12"/>
  <c r="AB1190" i="12"/>
  <c r="AC1190" i="12"/>
  <c r="AB1189" i="12"/>
  <c r="AC1189" i="12"/>
  <c r="AB1188" i="12"/>
  <c r="AC1188" i="12"/>
  <c r="AB1187" i="12"/>
  <c r="AC1187" i="12"/>
  <c r="AB1186" i="12"/>
  <c r="AC1186" i="12"/>
  <c r="AB1185" i="12"/>
  <c r="AC1185" i="12"/>
  <c r="AB1184" i="12"/>
  <c r="AC1184" i="12"/>
  <c r="AB1183" i="12"/>
  <c r="AC1183" i="12"/>
  <c r="AB1182" i="12"/>
  <c r="AC1182" i="12"/>
  <c r="AB1181" i="12"/>
  <c r="AC1181" i="12"/>
  <c r="AB1180" i="12"/>
  <c r="AC1180" i="12"/>
  <c r="AB1179" i="12"/>
  <c r="AC1179" i="12"/>
  <c r="AB1178" i="12"/>
  <c r="AC1178" i="12"/>
  <c r="AB1177" i="12"/>
  <c r="AC1177" i="12"/>
  <c r="AB1176" i="12"/>
  <c r="AC1176" i="12"/>
  <c r="AB1175" i="12"/>
  <c r="AC1175" i="12"/>
  <c r="AB1174" i="12"/>
  <c r="AC1174" i="12"/>
  <c r="AB1173" i="12"/>
  <c r="AC1173" i="12"/>
  <c r="AB1172" i="12"/>
  <c r="AC1172" i="12"/>
  <c r="AB1171" i="12"/>
  <c r="AC1171" i="12"/>
  <c r="AB1170" i="12"/>
  <c r="AC1170" i="12"/>
  <c r="AB1169" i="12"/>
  <c r="AC1169" i="12"/>
  <c r="AB1168" i="12"/>
  <c r="AC1168" i="12"/>
  <c r="AB1167" i="12"/>
  <c r="AC1167" i="12"/>
  <c r="AB1166" i="12"/>
  <c r="AC1166" i="12"/>
  <c r="AB1165" i="12"/>
  <c r="AC1165" i="12"/>
  <c r="AB1164" i="12"/>
  <c r="AC1164" i="12"/>
  <c r="AB1163" i="12"/>
  <c r="AC1163" i="12"/>
  <c r="AB1162" i="12"/>
  <c r="AC1162" i="12"/>
  <c r="AB1161" i="12"/>
  <c r="AC1161" i="12"/>
  <c r="AB1160" i="12"/>
  <c r="AC1160" i="12"/>
  <c r="AB1159" i="12"/>
  <c r="AC1159" i="12"/>
  <c r="AB1158" i="12"/>
  <c r="AC1158" i="12"/>
  <c r="AB1157" i="12"/>
  <c r="AC1157" i="12"/>
  <c r="AB1156" i="12"/>
  <c r="AC1156" i="12"/>
  <c r="AB1155" i="12"/>
  <c r="AC1155" i="12"/>
  <c r="AB1154" i="12"/>
  <c r="AC1154" i="12"/>
  <c r="AB1153" i="12"/>
  <c r="AC1153" i="12"/>
  <c r="AB1152" i="12"/>
  <c r="AC1152" i="12"/>
  <c r="AB1151" i="12"/>
  <c r="AC1151" i="12"/>
  <c r="AB1150" i="12"/>
  <c r="AC1150" i="12"/>
  <c r="AB1149" i="12"/>
  <c r="AC1149" i="12"/>
  <c r="AB1148" i="12"/>
  <c r="AC1148" i="12"/>
  <c r="AB1147" i="12"/>
  <c r="AC1147" i="12"/>
  <c r="AB1146" i="12"/>
  <c r="AC1146" i="12"/>
  <c r="AB1145" i="12"/>
  <c r="AC1145" i="12"/>
  <c r="AB1144" i="12"/>
  <c r="AC1144" i="12"/>
  <c r="AB1143" i="12"/>
  <c r="AC1143" i="12"/>
  <c r="AB1142" i="12"/>
  <c r="AC1142" i="12"/>
  <c r="AB1141" i="12"/>
  <c r="AC1141" i="12"/>
  <c r="AB1140" i="12"/>
  <c r="AC1140" i="12"/>
  <c r="AB1139" i="12"/>
  <c r="AC1139" i="12"/>
  <c r="AB1138" i="12"/>
  <c r="AC1138" i="12"/>
  <c r="AB1137" i="12"/>
  <c r="AC1137" i="12"/>
  <c r="AB1136" i="12"/>
  <c r="AC1136" i="12"/>
  <c r="AB1135" i="12"/>
  <c r="AC1135" i="12"/>
  <c r="AB1134" i="12"/>
  <c r="AC1134" i="12"/>
  <c r="AB1133" i="12"/>
  <c r="AC1133" i="12"/>
  <c r="AB1132" i="12"/>
  <c r="AC1132" i="12"/>
  <c r="AB1131" i="12"/>
  <c r="AC1131" i="12"/>
  <c r="AB1130" i="12"/>
  <c r="AC1130" i="12"/>
  <c r="AB1129" i="12"/>
  <c r="AC1129" i="12"/>
  <c r="AB1128" i="12"/>
  <c r="AC1128" i="12"/>
  <c r="AB1127" i="12"/>
  <c r="AC1127" i="12"/>
  <c r="AB1126" i="12"/>
  <c r="AC1126" i="12"/>
  <c r="AB1125" i="12"/>
  <c r="AC1125" i="12"/>
  <c r="AB1124" i="12"/>
  <c r="AC1124" i="12"/>
  <c r="AB1123" i="12"/>
  <c r="AC1123" i="12"/>
  <c r="AB1122" i="12"/>
  <c r="AC1122" i="12"/>
  <c r="AB1121" i="12"/>
  <c r="AC1121" i="12"/>
  <c r="AB1120" i="12"/>
  <c r="AC1120" i="12"/>
  <c r="AB1119" i="12"/>
  <c r="AC1119" i="12"/>
  <c r="AB1118" i="12"/>
  <c r="AC1118" i="12"/>
  <c r="AB1117" i="12"/>
  <c r="AC1117" i="12"/>
  <c r="AB1116" i="12"/>
  <c r="AC1116" i="12"/>
  <c r="AB1115" i="12"/>
  <c r="AC1115" i="12"/>
  <c r="AB1114" i="12"/>
  <c r="AC1114" i="12"/>
  <c r="AB1113" i="12"/>
  <c r="AC1113" i="12"/>
  <c r="AB1112" i="12"/>
  <c r="AC1112" i="12"/>
  <c r="AB1111" i="12"/>
  <c r="AC1111" i="12"/>
  <c r="AB1110" i="12"/>
  <c r="AC1110" i="12"/>
  <c r="AB1109" i="12"/>
  <c r="AC1109" i="12"/>
  <c r="AB1108" i="12"/>
  <c r="AC1108" i="12"/>
  <c r="AB1107" i="12"/>
  <c r="AC1107" i="12"/>
  <c r="AB1106" i="12"/>
  <c r="AC1106" i="12"/>
  <c r="AB1105" i="12"/>
  <c r="AC1105" i="12"/>
  <c r="AB1104" i="12"/>
  <c r="AC1104" i="12"/>
  <c r="AB1103" i="12"/>
  <c r="AC1103" i="12"/>
  <c r="AB1102" i="12"/>
  <c r="AC1102" i="12"/>
  <c r="AB1101" i="12"/>
  <c r="AC1101" i="12"/>
  <c r="AB1100" i="12"/>
  <c r="AC1100" i="12"/>
  <c r="AB1099" i="12"/>
  <c r="AC1099" i="12"/>
  <c r="AB1098" i="12"/>
  <c r="AC1098" i="12"/>
  <c r="AB1097" i="12"/>
  <c r="AC1097" i="12"/>
  <c r="AB1096" i="12"/>
  <c r="AC1096" i="12"/>
  <c r="AB1095" i="12"/>
  <c r="AC1095" i="12"/>
  <c r="AB1094" i="12"/>
  <c r="AC1094" i="12"/>
  <c r="AB1093" i="12"/>
  <c r="AC1093" i="12"/>
  <c r="AB1092" i="12"/>
  <c r="AC1092" i="12"/>
  <c r="AB1091" i="12"/>
  <c r="AC1091" i="12"/>
  <c r="AB1090" i="12"/>
  <c r="AC1090" i="12"/>
  <c r="AB1089" i="12"/>
  <c r="AC1089" i="12"/>
  <c r="AB1088" i="12"/>
  <c r="AC1088" i="12"/>
  <c r="AB1087" i="12"/>
  <c r="AC1087" i="12"/>
  <c r="AB1086" i="12"/>
  <c r="AC1086" i="12"/>
  <c r="AB1085" i="12"/>
  <c r="AC1085" i="12"/>
  <c r="AB1084" i="12"/>
  <c r="AC1084" i="12"/>
  <c r="AB1083" i="12"/>
  <c r="AC1083" i="12"/>
  <c r="AB1082" i="12"/>
  <c r="AC1082" i="12"/>
  <c r="AB1081" i="12"/>
  <c r="AC1081" i="12"/>
  <c r="AB1080" i="12"/>
  <c r="AC1080" i="12"/>
  <c r="AB1079" i="12"/>
  <c r="AC1079" i="12"/>
  <c r="AB1078" i="12"/>
  <c r="AC1078" i="12"/>
  <c r="AB1077" i="12"/>
  <c r="AC1077" i="12"/>
  <c r="AB1076" i="12"/>
  <c r="AC1076" i="12"/>
  <c r="AB1075" i="12"/>
  <c r="AC1075" i="12"/>
  <c r="AB1074" i="12"/>
  <c r="AC1074" i="12"/>
  <c r="AB1073" i="12"/>
  <c r="AC1073" i="12"/>
  <c r="AB1072" i="12"/>
  <c r="AC1072" i="12"/>
  <c r="AB1071" i="12"/>
  <c r="AC1071" i="12"/>
  <c r="AB1070" i="12"/>
  <c r="AC1070" i="12"/>
  <c r="AB1069" i="12"/>
  <c r="AC1069" i="12"/>
  <c r="AB1068" i="12"/>
  <c r="AC1068" i="12"/>
  <c r="AB1067" i="12"/>
  <c r="AC1067" i="12"/>
  <c r="AB1066" i="12"/>
  <c r="AC1066" i="12"/>
  <c r="AB1065" i="12"/>
  <c r="AC1065" i="12"/>
  <c r="AB1064" i="12"/>
  <c r="AC1064" i="12"/>
  <c r="AB1063" i="12"/>
  <c r="AC1063" i="12"/>
  <c r="AB1062" i="12"/>
  <c r="AC1062" i="12"/>
  <c r="AB1061" i="12"/>
  <c r="AC1061" i="12"/>
  <c r="AB1060" i="12"/>
  <c r="AC1060" i="12"/>
  <c r="AB1059" i="12"/>
  <c r="AC1059" i="12"/>
  <c r="AB1058" i="12"/>
  <c r="AC1058" i="12"/>
  <c r="AB1057" i="12"/>
  <c r="AC1057" i="12"/>
  <c r="AB1056" i="12"/>
  <c r="AC1056" i="12"/>
  <c r="AB1055" i="12"/>
  <c r="AC1055" i="12"/>
  <c r="AB1054" i="12"/>
  <c r="AC1054" i="12"/>
  <c r="AB1053" i="12"/>
  <c r="AC1053" i="12"/>
  <c r="AB1052" i="12"/>
  <c r="AC1052" i="12"/>
  <c r="AB1051" i="12"/>
  <c r="AC1051" i="12"/>
  <c r="AB1050" i="12"/>
  <c r="AC1050" i="12"/>
  <c r="AB1049" i="12"/>
  <c r="AC1049" i="12"/>
  <c r="AB1048" i="12"/>
  <c r="AC1048" i="12"/>
  <c r="AB1047" i="12"/>
  <c r="AC1047" i="12"/>
  <c r="AB1046" i="12"/>
  <c r="AC1046" i="12"/>
  <c r="AB1045" i="12"/>
  <c r="AC1045" i="12"/>
  <c r="AB1044" i="12"/>
  <c r="AC1044" i="12"/>
  <c r="AB1043" i="12"/>
  <c r="AC1043" i="12"/>
  <c r="AB1042" i="12"/>
  <c r="AC1042" i="12"/>
  <c r="AB1041" i="12"/>
  <c r="AC1041" i="12"/>
  <c r="AB1040" i="12"/>
  <c r="AC1040" i="12"/>
  <c r="AB1039" i="12"/>
  <c r="AC1039" i="12"/>
  <c r="AB1038" i="12"/>
  <c r="AC1038" i="12"/>
  <c r="AB1037" i="12"/>
  <c r="AC1037" i="12"/>
  <c r="AB1036" i="12"/>
  <c r="AC1036" i="12"/>
  <c r="AB1035" i="12"/>
  <c r="AC1035" i="12"/>
  <c r="AB1034" i="12"/>
  <c r="AC1034" i="12"/>
  <c r="AB1033" i="12"/>
  <c r="AC1033" i="12"/>
  <c r="AB1032" i="12"/>
  <c r="AC1032" i="12"/>
  <c r="AB1031" i="12"/>
  <c r="AC1031" i="12"/>
  <c r="AB1030" i="12"/>
  <c r="AC1030" i="12"/>
  <c r="AB1029" i="12"/>
  <c r="AC1029" i="12"/>
  <c r="AB1028" i="12"/>
  <c r="AC1028" i="12"/>
  <c r="AB1027" i="12"/>
  <c r="AC1027" i="12"/>
  <c r="AB1026" i="12"/>
  <c r="AC1026" i="12"/>
  <c r="AB1025" i="12"/>
  <c r="AC1025" i="12"/>
  <c r="AB1024" i="12"/>
  <c r="AC1024" i="12"/>
  <c r="AB1023" i="12"/>
  <c r="AC1023" i="12"/>
  <c r="AB1022" i="12"/>
  <c r="AC1022" i="12"/>
  <c r="AB1021" i="12"/>
  <c r="AC1021" i="12"/>
  <c r="AB1020" i="12"/>
  <c r="AC1020" i="12"/>
  <c r="AB1019" i="12"/>
  <c r="AC1019" i="12"/>
  <c r="AB1018" i="12"/>
  <c r="AC1018" i="12"/>
  <c r="AB1017" i="12"/>
  <c r="AC1017" i="12"/>
  <c r="AB1016" i="12"/>
  <c r="AC1016" i="12"/>
  <c r="AB1015" i="12"/>
  <c r="AC1015" i="12"/>
  <c r="AB1014" i="12"/>
  <c r="AC1014" i="12"/>
  <c r="AB1013" i="12"/>
  <c r="AC1013" i="12"/>
  <c r="AB1012" i="12"/>
  <c r="AC1012" i="12"/>
  <c r="AB1011" i="12"/>
  <c r="AC1011" i="12"/>
  <c r="AB1010" i="12"/>
  <c r="AC1010" i="12"/>
  <c r="AB1009" i="12"/>
  <c r="AC1009" i="12"/>
  <c r="AB1008" i="12"/>
  <c r="AC1008" i="12"/>
  <c r="AB1007" i="12"/>
  <c r="AC1007" i="12"/>
  <c r="AB1006" i="12"/>
  <c r="AC1006" i="12"/>
  <c r="AB1005" i="12"/>
  <c r="AC1005" i="12"/>
  <c r="AB1004" i="12"/>
  <c r="AC1004" i="12"/>
  <c r="AB1003" i="12"/>
  <c r="AC1003" i="12"/>
  <c r="AB1002" i="12"/>
  <c r="AC1002" i="12"/>
  <c r="AB1001" i="12"/>
  <c r="AC1001" i="12"/>
  <c r="AB1000" i="12"/>
  <c r="AC1000" i="12"/>
  <c r="AB999" i="12"/>
  <c r="AC999" i="12"/>
  <c r="AB998" i="12"/>
  <c r="AC998" i="12"/>
  <c r="AB997" i="12"/>
  <c r="AC997" i="12"/>
  <c r="AB996" i="12"/>
  <c r="AC996" i="12"/>
  <c r="AB995" i="12"/>
  <c r="AC995" i="12"/>
  <c r="AB994" i="12"/>
  <c r="AC994" i="12"/>
  <c r="AB993" i="12"/>
  <c r="AC993" i="12"/>
  <c r="AB992" i="12"/>
  <c r="AC992" i="12"/>
  <c r="AB991" i="12"/>
  <c r="AC991" i="12"/>
  <c r="AB990" i="12"/>
  <c r="AC990" i="12"/>
  <c r="AB989" i="12"/>
  <c r="AC989" i="12"/>
  <c r="AB988" i="12"/>
  <c r="AC988" i="12"/>
  <c r="AB987" i="12"/>
  <c r="AC987" i="12"/>
  <c r="AB986" i="12"/>
  <c r="AC986" i="12"/>
  <c r="AB985" i="12"/>
  <c r="AC985" i="12"/>
  <c r="AB984" i="12"/>
  <c r="AC984" i="12"/>
  <c r="AB983" i="12"/>
  <c r="AC983" i="12"/>
  <c r="AB982" i="12"/>
  <c r="AC982" i="12"/>
  <c r="AB981" i="12"/>
  <c r="AC981" i="12"/>
  <c r="AB980" i="12"/>
  <c r="AC980" i="12"/>
  <c r="AB979" i="12"/>
  <c r="AC979" i="12"/>
  <c r="AB978" i="12"/>
  <c r="AC978" i="12"/>
  <c r="AB977" i="12"/>
  <c r="AC977" i="12"/>
  <c r="AB976" i="12"/>
  <c r="AC976" i="12"/>
  <c r="AB975" i="12"/>
  <c r="AC975" i="12"/>
  <c r="AB974" i="12"/>
  <c r="AC974" i="12"/>
  <c r="AB973" i="12"/>
  <c r="AC973" i="12"/>
  <c r="AB972" i="12"/>
  <c r="AC972" i="12"/>
  <c r="AB971" i="12"/>
  <c r="AC971" i="12"/>
  <c r="AB970" i="12"/>
  <c r="AC970" i="12"/>
  <c r="AB969" i="12"/>
  <c r="AC969" i="12"/>
  <c r="AB968" i="12"/>
  <c r="AC968" i="12"/>
  <c r="AB967" i="12"/>
  <c r="AC967" i="12"/>
  <c r="AB966" i="12"/>
  <c r="AC966" i="12"/>
  <c r="AB965" i="12"/>
  <c r="AC965" i="12"/>
  <c r="AB964" i="12"/>
  <c r="AC964" i="12"/>
  <c r="AB963" i="12"/>
  <c r="AC963" i="12"/>
  <c r="AB962" i="12"/>
  <c r="AC962" i="12"/>
  <c r="AB961" i="12"/>
  <c r="AC961" i="12"/>
  <c r="AB960" i="12"/>
  <c r="AC960" i="12"/>
  <c r="AB959" i="12"/>
  <c r="AC959" i="12"/>
  <c r="AB958" i="12"/>
  <c r="AC958" i="12"/>
  <c r="AB957" i="12"/>
  <c r="AC957" i="12"/>
  <c r="AB956" i="12"/>
  <c r="AC956" i="12"/>
  <c r="AB955" i="12"/>
  <c r="AC955" i="12"/>
  <c r="AB954" i="12"/>
  <c r="AC954" i="12"/>
  <c r="AB953" i="12"/>
  <c r="AC953" i="12"/>
  <c r="AB952" i="12"/>
  <c r="AC952" i="12"/>
  <c r="AB951" i="12"/>
  <c r="AC951" i="12"/>
  <c r="AB950" i="12"/>
  <c r="AC950" i="12"/>
  <c r="AB949" i="12"/>
  <c r="AC949" i="12"/>
  <c r="AB948" i="12"/>
  <c r="AC948" i="12"/>
  <c r="AB947" i="12"/>
  <c r="AC947" i="12"/>
  <c r="AB946" i="12"/>
  <c r="AC946" i="12"/>
  <c r="AB945" i="12"/>
  <c r="AC945" i="12"/>
  <c r="AB944" i="12"/>
  <c r="AC944" i="12"/>
  <c r="AB943" i="12"/>
  <c r="AC943" i="12"/>
  <c r="AB942" i="12"/>
  <c r="AC942" i="12"/>
  <c r="AB941" i="12"/>
  <c r="AC941" i="12"/>
  <c r="AB940" i="12"/>
  <c r="AC940" i="12"/>
  <c r="AB939" i="12"/>
  <c r="AC939" i="12"/>
  <c r="AB938" i="12"/>
  <c r="AC938" i="12"/>
  <c r="AB937" i="12"/>
  <c r="AC937" i="12"/>
  <c r="AB936" i="12"/>
  <c r="AC936" i="12"/>
  <c r="AB935" i="12"/>
  <c r="AC935" i="12"/>
  <c r="AB934" i="12"/>
  <c r="AC934" i="12"/>
  <c r="AB933" i="12"/>
  <c r="AC933" i="12"/>
  <c r="AB932" i="12"/>
  <c r="AC932" i="12"/>
  <c r="AB931" i="12"/>
  <c r="AC931" i="12"/>
  <c r="AB930" i="12"/>
  <c r="AC930" i="12"/>
  <c r="AB929" i="12"/>
  <c r="AC929" i="12"/>
  <c r="AB928" i="12"/>
  <c r="AC928" i="12"/>
  <c r="AB927" i="12"/>
  <c r="AC927" i="12"/>
  <c r="AB926" i="12"/>
  <c r="AC926" i="12"/>
  <c r="AB925" i="12"/>
  <c r="AC925" i="12"/>
  <c r="AB924" i="12"/>
  <c r="AC924" i="12"/>
  <c r="AB923" i="12"/>
  <c r="AC923" i="12"/>
  <c r="AB922" i="12"/>
  <c r="AC922" i="12"/>
  <c r="AB921" i="12"/>
  <c r="AC921" i="12"/>
  <c r="AB920" i="12"/>
  <c r="AC920" i="12"/>
  <c r="AB919" i="12"/>
  <c r="AC919" i="12"/>
  <c r="AB918" i="12"/>
  <c r="AC918" i="12"/>
  <c r="AB917" i="12"/>
  <c r="AC917" i="12"/>
  <c r="AB916" i="12"/>
  <c r="AC916" i="12"/>
  <c r="AB915" i="12"/>
  <c r="AC915" i="12"/>
  <c r="AB914" i="12"/>
  <c r="AC914" i="12"/>
  <c r="AB913" i="12"/>
  <c r="AC913" i="12"/>
  <c r="AB912" i="12"/>
  <c r="AC912" i="12"/>
  <c r="AB911" i="12"/>
  <c r="AC911" i="12"/>
  <c r="AB910" i="12"/>
  <c r="AC910" i="12"/>
  <c r="AB909" i="12"/>
  <c r="AC909" i="12"/>
  <c r="AB908" i="12"/>
  <c r="AC908" i="12"/>
  <c r="AB907" i="12"/>
  <c r="AC907" i="12"/>
  <c r="AB906" i="12"/>
  <c r="AC906" i="12"/>
  <c r="AB905" i="12"/>
  <c r="AC905" i="12"/>
  <c r="AB904" i="12"/>
  <c r="AC904" i="12"/>
  <c r="AB903" i="12"/>
  <c r="AC903" i="12"/>
  <c r="AB902" i="12"/>
  <c r="AC902" i="12"/>
  <c r="AB901" i="12"/>
  <c r="AC901" i="12"/>
  <c r="AB900" i="12"/>
  <c r="AC900" i="12"/>
  <c r="AB899" i="12"/>
  <c r="AC899" i="12"/>
  <c r="AB898" i="12"/>
  <c r="AC898" i="12"/>
  <c r="AB897" i="12"/>
  <c r="AC897" i="12"/>
  <c r="AB896" i="12"/>
  <c r="AC896" i="12"/>
  <c r="AB895" i="12"/>
  <c r="AC895" i="12"/>
  <c r="AB894" i="12"/>
  <c r="AC894" i="12"/>
  <c r="AB893" i="12"/>
  <c r="AC893" i="12"/>
  <c r="AB892" i="12"/>
  <c r="AC892" i="12"/>
  <c r="AB891" i="12"/>
  <c r="AC891" i="12"/>
  <c r="AB890" i="12"/>
  <c r="AC890" i="12"/>
  <c r="AB889" i="12"/>
  <c r="AC889" i="12"/>
  <c r="AB888" i="12"/>
  <c r="AC888" i="12"/>
  <c r="AB887" i="12"/>
  <c r="AC887" i="12"/>
  <c r="AB886" i="12"/>
  <c r="AC886" i="12"/>
  <c r="AB885" i="12"/>
  <c r="AC885" i="12"/>
  <c r="AB884" i="12"/>
  <c r="AC884" i="12"/>
  <c r="AB883" i="12"/>
  <c r="AC883" i="12"/>
  <c r="AB882" i="12"/>
  <c r="AC882" i="12"/>
  <c r="AB881" i="12"/>
  <c r="AC881" i="12"/>
  <c r="AB880" i="12"/>
  <c r="AC880" i="12"/>
  <c r="AB879" i="12"/>
  <c r="AC879" i="12"/>
  <c r="AB878" i="12"/>
  <c r="AC878" i="12"/>
  <c r="AB877" i="12"/>
  <c r="AC877" i="12"/>
  <c r="AB876" i="12"/>
  <c r="AC876" i="12"/>
  <c r="AB875" i="12"/>
  <c r="AC875" i="12"/>
  <c r="AB874" i="12"/>
  <c r="AC874" i="12"/>
  <c r="AB873" i="12"/>
  <c r="AC873" i="12"/>
  <c r="AB872" i="12"/>
  <c r="AC872" i="12"/>
  <c r="AB871" i="12"/>
  <c r="AC871" i="12"/>
  <c r="AB870" i="12"/>
  <c r="AC870" i="12"/>
  <c r="AB869" i="12"/>
  <c r="AC869" i="12"/>
  <c r="AB868" i="12"/>
  <c r="AC868" i="12"/>
  <c r="AB867" i="12"/>
  <c r="AC867" i="12"/>
  <c r="AB866" i="12"/>
  <c r="AC866" i="12"/>
  <c r="AB865" i="12"/>
  <c r="AC865" i="12"/>
  <c r="AB864" i="12"/>
  <c r="AC864" i="12"/>
  <c r="AB863" i="12"/>
  <c r="AC863" i="12"/>
  <c r="AB862" i="12"/>
  <c r="AC862" i="12"/>
  <c r="AB861" i="12"/>
  <c r="AC861" i="12"/>
  <c r="AB860" i="12"/>
  <c r="AC860" i="12"/>
  <c r="AB859" i="12"/>
  <c r="AC859" i="12"/>
  <c r="AB858" i="12"/>
  <c r="AC858" i="12"/>
  <c r="AB857" i="12"/>
  <c r="AC857" i="12"/>
  <c r="AB856" i="12"/>
  <c r="AC856" i="12"/>
  <c r="AB855" i="12"/>
  <c r="AC855" i="12"/>
  <c r="AB854" i="12"/>
  <c r="AC854" i="12"/>
  <c r="AB853" i="12"/>
  <c r="AC853" i="12"/>
  <c r="AB852" i="12"/>
  <c r="AC852" i="12"/>
  <c r="AB851" i="12"/>
  <c r="AC851" i="12"/>
  <c r="AB850" i="12"/>
  <c r="AC850" i="12"/>
  <c r="AB849" i="12"/>
  <c r="AC849" i="12"/>
  <c r="AB848" i="12"/>
  <c r="AC848" i="12"/>
  <c r="AB847" i="12"/>
  <c r="AC847" i="12"/>
  <c r="AB846" i="12"/>
  <c r="AC846" i="12"/>
  <c r="AB845" i="12"/>
  <c r="AC845" i="12"/>
  <c r="AB844" i="12"/>
  <c r="AC844" i="12"/>
  <c r="AB843" i="12"/>
  <c r="AC843" i="12"/>
  <c r="AB842" i="12"/>
  <c r="AC842" i="12"/>
  <c r="AB841" i="12"/>
  <c r="AC841" i="12"/>
  <c r="AB840" i="12"/>
  <c r="AC840" i="12"/>
  <c r="AB839" i="12"/>
  <c r="AC839" i="12"/>
  <c r="AB838" i="12"/>
  <c r="AC838" i="12"/>
  <c r="AB837" i="12"/>
  <c r="AC837" i="12"/>
  <c r="AB836" i="12"/>
  <c r="AC836" i="12"/>
  <c r="AB835" i="12"/>
  <c r="AC835" i="12"/>
  <c r="AB834" i="12"/>
  <c r="AC834" i="12"/>
  <c r="AB833" i="12"/>
  <c r="AC833" i="12"/>
  <c r="AB832" i="12"/>
  <c r="AC832" i="12"/>
  <c r="AB831" i="12"/>
  <c r="AC831" i="12"/>
  <c r="AB830" i="12"/>
  <c r="AC830" i="12"/>
  <c r="AB829" i="12"/>
  <c r="AC829" i="12"/>
  <c r="AB828" i="12"/>
  <c r="AC828" i="12"/>
  <c r="AB827" i="12"/>
  <c r="AC827" i="12"/>
  <c r="AB826" i="12"/>
  <c r="AC826" i="12"/>
  <c r="AB825" i="12"/>
  <c r="AC825" i="12"/>
  <c r="AB824" i="12"/>
  <c r="AC824" i="12"/>
  <c r="AB823" i="12"/>
  <c r="AC823" i="12"/>
  <c r="AB822" i="12"/>
  <c r="AC822" i="12"/>
  <c r="AB821" i="12"/>
  <c r="AC821" i="12"/>
  <c r="AB820" i="12"/>
  <c r="AC820" i="12"/>
  <c r="AB819" i="12"/>
  <c r="AC819" i="12"/>
  <c r="AB818" i="12"/>
  <c r="AC818" i="12"/>
  <c r="AB817" i="12"/>
  <c r="AC817" i="12"/>
  <c r="AB816" i="12"/>
  <c r="AC816" i="12"/>
  <c r="AB815" i="12"/>
  <c r="AC815" i="12"/>
  <c r="AB814" i="12"/>
  <c r="AC814" i="12"/>
  <c r="AB813" i="12"/>
  <c r="AC813" i="12"/>
  <c r="AB812" i="12"/>
  <c r="AC812" i="12"/>
  <c r="AB811" i="12"/>
  <c r="AC811" i="12"/>
  <c r="AB810" i="12"/>
  <c r="AC810" i="12"/>
  <c r="AB809" i="12"/>
  <c r="AC809" i="12"/>
  <c r="AB808" i="12"/>
  <c r="AC808" i="12"/>
  <c r="AB807" i="12"/>
  <c r="AC807" i="12"/>
  <c r="AB806" i="12"/>
  <c r="AC806" i="12"/>
  <c r="AB805" i="12"/>
  <c r="AC805" i="12"/>
  <c r="AB804" i="12"/>
  <c r="AC804" i="12"/>
  <c r="AB803" i="12"/>
  <c r="AC803" i="12"/>
  <c r="AB802" i="12"/>
  <c r="AC802" i="12"/>
  <c r="AB801" i="12"/>
  <c r="AC801" i="12"/>
  <c r="AB800" i="12"/>
  <c r="AC800" i="12"/>
  <c r="AB799" i="12"/>
  <c r="AC799" i="12"/>
  <c r="AB798" i="12"/>
  <c r="AC798" i="12"/>
  <c r="AB797" i="12"/>
  <c r="AC797" i="12"/>
  <c r="AB796" i="12"/>
  <c r="AC796" i="12"/>
  <c r="AB795" i="12"/>
  <c r="AC795" i="12"/>
  <c r="AB794" i="12"/>
  <c r="AC794" i="12"/>
  <c r="AB793" i="12"/>
  <c r="AC793" i="12"/>
  <c r="AB792" i="12"/>
  <c r="AC792" i="12"/>
  <c r="AB791" i="12"/>
  <c r="AC791" i="12"/>
  <c r="AB790" i="12"/>
  <c r="AC790" i="12"/>
  <c r="AB789" i="12"/>
  <c r="AC789" i="12"/>
  <c r="AB788" i="12"/>
  <c r="AC788" i="12"/>
  <c r="AB787" i="12"/>
  <c r="AC787" i="12"/>
  <c r="AB786" i="12"/>
  <c r="AC786" i="12"/>
  <c r="AB785" i="12"/>
  <c r="AC785" i="12"/>
  <c r="AB784" i="12"/>
  <c r="AC784" i="12"/>
  <c r="AB783" i="12"/>
  <c r="AC783" i="12"/>
  <c r="AB782" i="12"/>
  <c r="AC782" i="12"/>
  <c r="AB781" i="12"/>
  <c r="AC781" i="12"/>
  <c r="AB780" i="12"/>
  <c r="AC780" i="12"/>
  <c r="AB779" i="12"/>
  <c r="AC779" i="12"/>
  <c r="AB778" i="12"/>
  <c r="AC778" i="12"/>
  <c r="AB777" i="12"/>
  <c r="AC777" i="12"/>
  <c r="AB776" i="12"/>
  <c r="AC776" i="12"/>
  <c r="AB775" i="12"/>
  <c r="AC775" i="12"/>
  <c r="AB774" i="12"/>
  <c r="AC774" i="12"/>
  <c r="AB773" i="12"/>
  <c r="AC773" i="12"/>
  <c r="AB772" i="12"/>
  <c r="AC772" i="12"/>
  <c r="AB771" i="12"/>
  <c r="AC771" i="12"/>
  <c r="AB770" i="12"/>
  <c r="AC770" i="12"/>
  <c r="AB769" i="12"/>
  <c r="AC769" i="12"/>
  <c r="AB768" i="12"/>
  <c r="AC768" i="12"/>
  <c r="AB767" i="12"/>
  <c r="AC767" i="12"/>
  <c r="AB766" i="12"/>
  <c r="AC766" i="12"/>
  <c r="AB765" i="12"/>
  <c r="AC765" i="12"/>
  <c r="AB764" i="12"/>
  <c r="AC764" i="12"/>
  <c r="AB763" i="12"/>
  <c r="AC763" i="12"/>
  <c r="AB762" i="12"/>
  <c r="AC762" i="12"/>
  <c r="AB761" i="12"/>
  <c r="AC761" i="12"/>
  <c r="AB760" i="12"/>
  <c r="AC760" i="12"/>
  <c r="AB759" i="12"/>
  <c r="AC759" i="12"/>
  <c r="AB758" i="12"/>
  <c r="AC758" i="12"/>
  <c r="AB757" i="12"/>
  <c r="AC757" i="12"/>
  <c r="AB756" i="12"/>
  <c r="AC756" i="12"/>
  <c r="AB755" i="12"/>
  <c r="AC755" i="12"/>
  <c r="AB754" i="12"/>
  <c r="AC754" i="12"/>
  <c r="AB753" i="12"/>
  <c r="AC753" i="12"/>
  <c r="AB752" i="12"/>
  <c r="AC752" i="12"/>
  <c r="AB751" i="12"/>
  <c r="AC751" i="12"/>
  <c r="AB750" i="12"/>
  <c r="AC750" i="12"/>
  <c r="AB749" i="12"/>
  <c r="AC749" i="12"/>
  <c r="AB748" i="12"/>
  <c r="AC748" i="12"/>
  <c r="AB747" i="12"/>
  <c r="AC747" i="12"/>
  <c r="AB746" i="12"/>
  <c r="AC746" i="12"/>
  <c r="AB745" i="12"/>
  <c r="AC745" i="12"/>
  <c r="AB744" i="12"/>
  <c r="AC744" i="12"/>
  <c r="AB743" i="12"/>
  <c r="AC743" i="12"/>
  <c r="AB742" i="12"/>
  <c r="AC742" i="12"/>
  <c r="AB741" i="12"/>
  <c r="AC741" i="12"/>
  <c r="AB740" i="12"/>
  <c r="AC740" i="12"/>
  <c r="AB739" i="12"/>
  <c r="AC739" i="12"/>
  <c r="AB738" i="12"/>
  <c r="AC738" i="12"/>
  <c r="AB737" i="12"/>
  <c r="AC737" i="12"/>
  <c r="AB736" i="12"/>
  <c r="AC736" i="12"/>
  <c r="AB735" i="12"/>
  <c r="AC735" i="12"/>
  <c r="AB734" i="12"/>
  <c r="AC734" i="12"/>
  <c r="AB733" i="12"/>
  <c r="AC733" i="12"/>
  <c r="AB732" i="12"/>
  <c r="AC732" i="12"/>
  <c r="AB731" i="12"/>
  <c r="AC731" i="12"/>
  <c r="AB730" i="12"/>
  <c r="AC730" i="12"/>
  <c r="AB729" i="12"/>
  <c r="AC729" i="12"/>
  <c r="AB728" i="12"/>
  <c r="AC728" i="12"/>
  <c r="AB727" i="12"/>
  <c r="AC727" i="12"/>
  <c r="AB726" i="12"/>
  <c r="AC726" i="12"/>
  <c r="AB725" i="12"/>
  <c r="AC725" i="12"/>
  <c r="AB724" i="12"/>
  <c r="AC724" i="12"/>
  <c r="AB723" i="12"/>
  <c r="AC723" i="12"/>
  <c r="AB722" i="12"/>
  <c r="AC722" i="12"/>
  <c r="AB721" i="12"/>
  <c r="AC721" i="12"/>
  <c r="AB720" i="12"/>
  <c r="AC720" i="12"/>
  <c r="AB719" i="12"/>
  <c r="AC719" i="12"/>
  <c r="AB718" i="12"/>
  <c r="AC718" i="12"/>
  <c r="AB717" i="12"/>
  <c r="AC717" i="12"/>
  <c r="AB716" i="12"/>
  <c r="AC716" i="12"/>
  <c r="AB715" i="12"/>
  <c r="AC715" i="12"/>
  <c r="AB714" i="12"/>
  <c r="AC714" i="12"/>
  <c r="AB713" i="12"/>
  <c r="AC713" i="12"/>
  <c r="AB712" i="12"/>
  <c r="AC712" i="12"/>
  <c r="AB711" i="12"/>
  <c r="AC711" i="12"/>
  <c r="AB710" i="12"/>
  <c r="AC710" i="12"/>
  <c r="AB709" i="12"/>
  <c r="AC709" i="12"/>
  <c r="AB708" i="12"/>
  <c r="AC708" i="12"/>
  <c r="AB707" i="12"/>
  <c r="AC707" i="12"/>
  <c r="AB706" i="12"/>
  <c r="AC706" i="12"/>
  <c r="AB705" i="12"/>
  <c r="AC705" i="12"/>
  <c r="AB704" i="12"/>
  <c r="AC704" i="12"/>
  <c r="AB703" i="12"/>
  <c r="AC703" i="12"/>
  <c r="AB702" i="12"/>
  <c r="AC702" i="12"/>
  <c r="AB701" i="12"/>
  <c r="AC701" i="12"/>
  <c r="AB700" i="12"/>
  <c r="AC700" i="12"/>
  <c r="AB699" i="12"/>
  <c r="AC699" i="12"/>
  <c r="AB698" i="12"/>
  <c r="AC698" i="12"/>
  <c r="AB697" i="12"/>
  <c r="AC697" i="12"/>
  <c r="AB696" i="12"/>
  <c r="AC696" i="12"/>
  <c r="AB695" i="12"/>
  <c r="AC695" i="12"/>
  <c r="AB694" i="12"/>
  <c r="AC694" i="12"/>
  <c r="AB693" i="12"/>
  <c r="AC693" i="12"/>
  <c r="AB692" i="12"/>
  <c r="AC692" i="12"/>
  <c r="AB691" i="12"/>
  <c r="AC691" i="12"/>
  <c r="AB690" i="12"/>
  <c r="AC690" i="12"/>
  <c r="AB689" i="12"/>
  <c r="AC689" i="12"/>
  <c r="AB688" i="12"/>
  <c r="AC688" i="12"/>
  <c r="AB687" i="12"/>
  <c r="AC687" i="12"/>
  <c r="AB686" i="12"/>
  <c r="AC686" i="12"/>
  <c r="AB685" i="12"/>
  <c r="AC685" i="12"/>
  <c r="AB684" i="12"/>
  <c r="AC684" i="12"/>
  <c r="AB683" i="12"/>
  <c r="AC683" i="12"/>
  <c r="AB682" i="12"/>
  <c r="AC682" i="12"/>
  <c r="AB681" i="12"/>
  <c r="AC681" i="12"/>
  <c r="AB680" i="12"/>
  <c r="AC680" i="12"/>
  <c r="AB679" i="12"/>
  <c r="AC679" i="12"/>
  <c r="AB678" i="12"/>
  <c r="AC678" i="12"/>
  <c r="AB677" i="12"/>
  <c r="AC677" i="12"/>
  <c r="AB676" i="12"/>
  <c r="AC676" i="12"/>
  <c r="AB675" i="12"/>
  <c r="AC675" i="12"/>
  <c r="AB674" i="12"/>
  <c r="AC674" i="12"/>
  <c r="AB673" i="12"/>
  <c r="AC673" i="12"/>
  <c r="AB672" i="12"/>
  <c r="AC672" i="12"/>
  <c r="AB671" i="12"/>
  <c r="AC671" i="12"/>
  <c r="AB670" i="12"/>
  <c r="AC670" i="12"/>
  <c r="AB669" i="12"/>
  <c r="AC669" i="12"/>
  <c r="AB668" i="12"/>
  <c r="AC668" i="12"/>
  <c r="AB667" i="12"/>
  <c r="AC667" i="12"/>
  <c r="AB666" i="12"/>
  <c r="AC666" i="12"/>
  <c r="AB665" i="12"/>
  <c r="AC665" i="12"/>
  <c r="AB664" i="12"/>
  <c r="AC664" i="12"/>
  <c r="AB663" i="12"/>
  <c r="AC663" i="12"/>
  <c r="AB662" i="12"/>
  <c r="AC662" i="12"/>
  <c r="AB661" i="12"/>
  <c r="AC661" i="12"/>
  <c r="AB660" i="12"/>
  <c r="AC660" i="12"/>
  <c r="AB659" i="12"/>
  <c r="AC659" i="12"/>
  <c r="AB658" i="12"/>
  <c r="AC658" i="12"/>
  <c r="AB657" i="12"/>
  <c r="AC657" i="12"/>
  <c r="AB656" i="12"/>
  <c r="AC656" i="12"/>
  <c r="AB655" i="12"/>
  <c r="AC655" i="12"/>
  <c r="AB654" i="12"/>
  <c r="AC654" i="12"/>
  <c r="AB653" i="12"/>
  <c r="AC653" i="12"/>
  <c r="AB652" i="12"/>
  <c r="AC652" i="12"/>
  <c r="AB651" i="12"/>
  <c r="AC651" i="12"/>
  <c r="AB650" i="12"/>
  <c r="AC650" i="12"/>
  <c r="AB649" i="12"/>
  <c r="AC649" i="12"/>
  <c r="AB648" i="12"/>
  <c r="AC648" i="12"/>
  <c r="AB647" i="12"/>
  <c r="AC647" i="12"/>
  <c r="AB646" i="12"/>
  <c r="AC646" i="12"/>
  <c r="AB645" i="12"/>
  <c r="AC645" i="12"/>
  <c r="AB644" i="12"/>
  <c r="AC644" i="12"/>
  <c r="AB643" i="12"/>
  <c r="AC643" i="12"/>
  <c r="AB642" i="12"/>
  <c r="AC642" i="12"/>
  <c r="AB641" i="12"/>
  <c r="AC641" i="12"/>
  <c r="AB640" i="12"/>
  <c r="AC640" i="12"/>
  <c r="AB639" i="12"/>
  <c r="AC639" i="12"/>
  <c r="AB638" i="12"/>
  <c r="AC638" i="12"/>
  <c r="AB637" i="12"/>
  <c r="AC637" i="12"/>
  <c r="AB636" i="12"/>
  <c r="AC636" i="12"/>
  <c r="AB635" i="12"/>
  <c r="AC635" i="12"/>
  <c r="AB634" i="12"/>
  <c r="AC634" i="12"/>
  <c r="AB633" i="12"/>
  <c r="AC633" i="12"/>
  <c r="AB632" i="12"/>
  <c r="AC632" i="12"/>
  <c r="AB631" i="12"/>
  <c r="AC631" i="12"/>
  <c r="AB630" i="12"/>
  <c r="AC630" i="12"/>
  <c r="AB629" i="12"/>
  <c r="AC629" i="12"/>
  <c r="AB628" i="12"/>
  <c r="AC628" i="12"/>
  <c r="AB627" i="12"/>
  <c r="AC627" i="12"/>
  <c r="AB626" i="12"/>
  <c r="AC626" i="12"/>
  <c r="AB625" i="12"/>
  <c r="AC625" i="12"/>
  <c r="AB624" i="12"/>
  <c r="AC624" i="12"/>
  <c r="AB623" i="12"/>
  <c r="AC623" i="12"/>
  <c r="AB622" i="12"/>
  <c r="AC622" i="12"/>
  <c r="AB621" i="12"/>
  <c r="AC621" i="12"/>
  <c r="AB620" i="12"/>
  <c r="AC620" i="12"/>
  <c r="AB619" i="12"/>
  <c r="AC619" i="12"/>
  <c r="AB618" i="12"/>
  <c r="AC618" i="12"/>
  <c r="AB617" i="12"/>
  <c r="AC617" i="12"/>
  <c r="AB616" i="12"/>
  <c r="AC616" i="12"/>
  <c r="AB615" i="12"/>
  <c r="AC615" i="12"/>
  <c r="AB614" i="12"/>
  <c r="AC614" i="12"/>
  <c r="AB613" i="12"/>
  <c r="AC613" i="12"/>
  <c r="AB612" i="12"/>
  <c r="AC612" i="12"/>
  <c r="AB611" i="12"/>
  <c r="AC611" i="12"/>
  <c r="AB610" i="12"/>
  <c r="AC610" i="12"/>
  <c r="AB609" i="12"/>
  <c r="AC609" i="12"/>
  <c r="AB608" i="12"/>
  <c r="AC608" i="12"/>
  <c r="AB607" i="12"/>
  <c r="AC607" i="12"/>
  <c r="AB606" i="12"/>
  <c r="AC606" i="12"/>
  <c r="AB605" i="12"/>
  <c r="AC605" i="12"/>
  <c r="AB604" i="12"/>
  <c r="AC604" i="12"/>
  <c r="AB603" i="12"/>
  <c r="AC603" i="12"/>
  <c r="AB602" i="12"/>
  <c r="AC602" i="12"/>
  <c r="AB601" i="12"/>
  <c r="AC601" i="12"/>
  <c r="AB600" i="12"/>
  <c r="AC600" i="12"/>
  <c r="AB599" i="12"/>
  <c r="AC599" i="12"/>
  <c r="AB598" i="12"/>
  <c r="AC598" i="12"/>
  <c r="AB597" i="12"/>
  <c r="AC597" i="12"/>
  <c r="AB596" i="12"/>
  <c r="AC596" i="12"/>
  <c r="AB595" i="12"/>
  <c r="AC595" i="12"/>
  <c r="AB594" i="12"/>
  <c r="AC594" i="12"/>
  <c r="AB593" i="12"/>
  <c r="AC593" i="12"/>
  <c r="AB592" i="12"/>
  <c r="AC592" i="12"/>
  <c r="AB591" i="12"/>
  <c r="AC591" i="12"/>
  <c r="AB590" i="12"/>
  <c r="AC590" i="12"/>
  <c r="AB589" i="12"/>
  <c r="AC589" i="12"/>
  <c r="AB588" i="12"/>
  <c r="AC588" i="12"/>
  <c r="AB587" i="12"/>
  <c r="AC587" i="12"/>
  <c r="AB586" i="12"/>
  <c r="AC586" i="12"/>
  <c r="AB585" i="12"/>
  <c r="AC585" i="12"/>
  <c r="AB584" i="12"/>
  <c r="AC584" i="12"/>
  <c r="AB583" i="12"/>
  <c r="AC583" i="12"/>
  <c r="AB582" i="12"/>
  <c r="AC582" i="12"/>
  <c r="AB581" i="12"/>
  <c r="AC581" i="12"/>
  <c r="AB580" i="12"/>
  <c r="AC580" i="12"/>
  <c r="AB579" i="12"/>
  <c r="AC579" i="12"/>
  <c r="AB578" i="12"/>
  <c r="AC578" i="12"/>
  <c r="AB577" i="12"/>
  <c r="AC577" i="12"/>
  <c r="AB576" i="12"/>
  <c r="AC576" i="12"/>
  <c r="AB575" i="12"/>
  <c r="AC575" i="12"/>
  <c r="AB574" i="12"/>
  <c r="AC574" i="12"/>
  <c r="AB573" i="12"/>
  <c r="AC573" i="12"/>
  <c r="AB572" i="12"/>
  <c r="AC572" i="12"/>
  <c r="AB571" i="12"/>
  <c r="AC571" i="12"/>
  <c r="AB570" i="12"/>
  <c r="AC570" i="12"/>
  <c r="AB569" i="12"/>
  <c r="AC569" i="12"/>
  <c r="AB568" i="12"/>
  <c r="AC568" i="12"/>
  <c r="AB567" i="12"/>
  <c r="AC567" i="12"/>
  <c r="AB566" i="12"/>
  <c r="AC566" i="12"/>
  <c r="AB565" i="12"/>
  <c r="AC565" i="12"/>
  <c r="AB564" i="12"/>
  <c r="AC564" i="12"/>
  <c r="AB563" i="12"/>
  <c r="AC563" i="12"/>
  <c r="AB562" i="12"/>
  <c r="AC562" i="12"/>
  <c r="AB561" i="12"/>
  <c r="AC561" i="12"/>
  <c r="AB560" i="12"/>
  <c r="AC560" i="12"/>
  <c r="AB559" i="12"/>
  <c r="AC559" i="12"/>
  <c r="AB558" i="12"/>
  <c r="AC558" i="12"/>
  <c r="AB557" i="12"/>
  <c r="AC557" i="12"/>
  <c r="AB556" i="12"/>
  <c r="AC556" i="12"/>
  <c r="AB555" i="12"/>
  <c r="AC555" i="12"/>
  <c r="AB554" i="12"/>
  <c r="AC554" i="12"/>
  <c r="AB553" i="12"/>
  <c r="AC553" i="12"/>
  <c r="AB552" i="12"/>
  <c r="AC552" i="12"/>
  <c r="AB551" i="12"/>
  <c r="AC551" i="12"/>
  <c r="AB550" i="12"/>
  <c r="AC550" i="12"/>
  <c r="AB549" i="12"/>
  <c r="AC549" i="12"/>
  <c r="AB548" i="12"/>
  <c r="AC548" i="12"/>
  <c r="AB547" i="12"/>
  <c r="AC547" i="12"/>
  <c r="AB546" i="12"/>
  <c r="AC546" i="12"/>
  <c r="AB545" i="12"/>
  <c r="AC545" i="12"/>
  <c r="AB544" i="12"/>
  <c r="AC544" i="12"/>
  <c r="AB543" i="12"/>
  <c r="AC543" i="12"/>
  <c r="AB542" i="12"/>
  <c r="AC542" i="12"/>
  <c r="AB541" i="12"/>
  <c r="AC541" i="12"/>
  <c r="AB540" i="12"/>
  <c r="AC540" i="12"/>
  <c r="AB539" i="12"/>
  <c r="AC539" i="12"/>
  <c r="AB538" i="12"/>
  <c r="AC538" i="12"/>
  <c r="AB537" i="12"/>
  <c r="AC537" i="12"/>
  <c r="AB536" i="12"/>
  <c r="AC536" i="12"/>
  <c r="AB535" i="12"/>
  <c r="AC535" i="12"/>
  <c r="AB534" i="12"/>
  <c r="AC534" i="12"/>
  <c r="AB533" i="12"/>
  <c r="AC533" i="12"/>
  <c r="AB532" i="12"/>
  <c r="AC532" i="12"/>
  <c r="AB531" i="12"/>
  <c r="AC531" i="12"/>
  <c r="AB530" i="12"/>
  <c r="AC530" i="12"/>
  <c r="AB529" i="12"/>
  <c r="AC529" i="12"/>
  <c r="AB528" i="12"/>
  <c r="AC528" i="12"/>
  <c r="AB527" i="12"/>
  <c r="AC527" i="12"/>
  <c r="AB526" i="12"/>
  <c r="AC526" i="12"/>
  <c r="AB525" i="12"/>
  <c r="AC525" i="12"/>
  <c r="AB524" i="12"/>
  <c r="AC524" i="12"/>
  <c r="AB523" i="12"/>
  <c r="AC523" i="12"/>
  <c r="AB522" i="12"/>
  <c r="AC522" i="12"/>
  <c r="AB521" i="12"/>
  <c r="AC521" i="12"/>
  <c r="AB520" i="12"/>
  <c r="AC520" i="12"/>
  <c r="AB519" i="12"/>
  <c r="AC519" i="12"/>
  <c r="AB518" i="12"/>
  <c r="AC518" i="12"/>
  <c r="AB517" i="12"/>
  <c r="AC517" i="12"/>
  <c r="AB516" i="12"/>
  <c r="AC516" i="12"/>
  <c r="AB515" i="12"/>
  <c r="AC515" i="12"/>
  <c r="AB514" i="12"/>
  <c r="AC514" i="12"/>
  <c r="AB513" i="12"/>
  <c r="AC513" i="12"/>
  <c r="AB512" i="12"/>
  <c r="AC512" i="12"/>
  <c r="AB511" i="12"/>
  <c r="AC511" i="12"/>
  <c r="AB510" i="12"/>
  <c r="AC510" i="12"/>
  <c r="AB509" i="12"/>
  <c r="AC509" i="12"/>
  <c r="AB508" i="12"/>
  <c r="AC508" i="12"/>
  <c r="AB507" i="12"/>
  <c r="AC507" i="12"/>
  <c r="AB506" i="12"/>
  <c r="AC506" i="12"/>
  <c r="AB505" i="12"/>
  <c r="AC505" i="12"/>
  <c r="AB504" i="12"/>
  <c r="AC504" i="12"/>
  <c r="AB503" i="12"/>
  <c r="AC503" i="12"/>
  <c r="AB502" i="12"/>
  <c r="AC502" i="12"/>
  <c r="AB501" i="12"/>
  <c r="AC501" i="12"/>
  <c r="AB500" i="12"/>
  <c r="AC500" i="12"/>
  <c r="AB499" i="12"/>
  <c r="AC499" i="12"/>
  <c r="AB498" i="12"/>
  <c r="AC498" i="12"/>
  <c r="AB497" i="12"/>
  <c r="AC497" i="12"/>
  <c r="AB496" i="12"/>
  <c r="AC496" i="12"/>
  <c r="AB495" i="12"/>
  <c r="AC495" i="12"/>
  <c r="AB494" i="12"/>
  <c r="AC494" i="12"/>
  <c r="AB493" i="12"/>
  <c r="AC493" i="12"/>
  <c r="AB492" i="12"/>
  <c r="AC492" i="12"/>
  <c r="AB491" i="12"/>
  <c r="AC491" i="12"/>
  <c r="AB490" i="12"/>
  <c r="AC490" i="12"/>
  <c r="AB489" i="12"/>
  <c r="AC489" i="12"/>
  <c r="AB488" i="12"/>
  <c r="AC488" i="12"/>
  <c r="AB487" i="12"/>
  <c r="AC487" i="12"/>
  <c r="AB486" i="12"/>
  <c r="AC486" i="12"/>
  <c r="AB485" i="12"/>
  <c r="AC485" i="12"/>
  <c r="AB484" i="12"/>
  <c r="AC484" i="12"/>
  <c r="AB483" i="12"/>
  <c r="AC483" i="12"/>
  <c r="AB482" i="12"/>
  <c r="AC482" i="12"/>
  <c r="AB481" i="12"/>
  <c r="AC481" i="12"/>
  <c r="AB480" i="12"/>
  <c r="AC480" i="12"/>
  <c r="AB479" i="12"/>
  <c r="AC479" i="12"/>
  <c r="AB478" i="12"/>
  <c r="AC478" i="12"/>
  <c r="AB477" i="12"/>
  <c r="AC477" i="12"/>
  <c r="AB476" i="12"/>
  <c r="AC476" i="12"/>
  <c r="AB475" i="12"/>
  <c r="AC475" i="12"/>
  <c r="AB474" i="12"/>
  <c r="AC474" i="12"/>
  <c r="AB473" i="12"/>
  <c r="AC473" i="12"/>
  <c r="AB472" i="12"/>
  <c r="AC472" i="12"/>
  <c r="AB471" i="12"/>
  <c r="AC471" i="12"/>
  <c r="AB470" i="12"/>
  <c r="AC470" i="12"/>
  <c r="AB469" i="12"/>
  <c r="AC469" i="12"/>
  <c r="AB468" i="12"/>
  <c r="AC468" i="12"/>
  <c r="AB467" i="12"/>
  <c r="AC467" i="12"/>
  <c r="AB466" i="12"/>
  <c r="AC466" i="12"/>
  <c r="AB465" i="12"/>
  <c r="AC465" i="12"/>
  <c r="AB464" i="12"/>
  <c r="AC464" i="12"/>
  <c r="AB463" i="12"/>
  <c r="AC463" i="12"/>
  <c r="AB462" i="12"/>
  <c r="AC462" i="12"/>
  <c r="AB461" i="12"/>
  <c r="AC461" i="12"/>
  <c r="AB460" i="12"/>
  <c r="AC460" i="12"/>
  <c r="AB459" i="12"/>
  <c r="AC459" i="12"/>
  <c r="AB458" i="12"/>
  <c r="AC458" i="12"/>
  <c r="AB457" i="12"/>
  <c r="AC457" i="12"/>
  <c r="AB456" i="12"/>
  <c r="AC456" i="12"/>
  <c r="AB455" i="12"/>
  <c r="AC455" i="12"/>
  <c r="AB454" i="12"/>
  <c r="AC454" i="12"/>
  <c r="AB453" i="12"/>
  <c r="AC453" i="12"/>
  <c r="AB452" i="12"/>
  <c r="AC452" i="12"/>
  <c r="AB451" i="12"/>
  <c r="AC451" i="12"/>
  <c r="AB450" i="12"/>
  <c r="AC450" i="12"/>
  <c r="AB449" i="12"/>
  <c r="AC449" i="12"/>
  <c r="AB448" i="12"/>
  <c r="AC448" i="12"/>
  <c r="AB447" i="12"/>
  <c r="AC447" i="12"/>
  <c r="AB446" i="12"/>
  <c r="AC446" i="12"/>
  <c r="AB445" i="12"/>
  <c r="AC445" i="12"/>
  <c r="AB444" i="12"/>
  <c r="AC444" i="12"/>
  <c r="AB443" i="12"/>
  <c r="AC443" i="12"/>
  <c r="AB442" i="12"/>
  <c r="AC442" i="12"/>
  <c r="AB441" i="12"/>
  <c r="AC441" i="12"/>
  <c r="AB440" i="12"/>
  <c r="AC440" i="12"/>
  <c r="AB439" i="12"/>
  <c r="AC439" i="12"/>
  <c r="AB438" i="12"/>
  <c r="AC438" i="12"/>
  <c r="AB437" i="12"/>
  <c r="AC437" i="12"/>
  <c r="AB436" i="12"/>
  <c r="AC436" i="12"/>
  <c r="AB435" i="12"/>
  <c r="AC435" i="12"/>
  <c r="AB434" i="12"/>
  <c r="AC434" i="12"/>
  <c r="AB433" i="12"/>
  <c r="AC433" i="12"/>
  <c r="AB432" i="12"/>
  <c r="AC432" i="12"/>
  <c r="AB431" i="12"/>
  <c r="AC431" i="12"/>
  <c r="AB430" i="12"/>
  <c r="AC430" i="12"/>
  <c r="AB429" i="12"/>
  <c r="AC429" i="12"/>
  <c r="AB428" i="12"/>
  <c r="AC428" i="12"/>
  <c r="AB427" i="12"/>
  <c r="AC427" i="12"/>
  <c r="AB426" i="12"/>
  <c r="AC426" i="12"/>
  <c r="AB425" i="12"/>
  <c r="AC425" i="12"/>
  <c r="AB424" i="12"/>
  <c r="AC424" i="12"/>
  <c r="AB423" i="12"/>
  <c r="AC423" i="12"/>
  <c r="AB422" i="12"/>
  <c r="AC422" i="12"/>
  <c r="AB421" i="12"/>
  <c r="AC421" i="12"/>
  <c r="AB420" i="12"/>
  <c r="AC420" i="12"/>
  <c r="AB419" i="12"/>
  <c r="AC419" i="12"/>
  <c r="AB418" i="12"/>
  <c r="AC418" i="12"/>
  <c r="AB417" i="12"/>
  <c r="AC417" i="12"/>
  <c r="AB416" i="12"/>
  <c r="AC416" i="12"/>
  <c r="AB415" i="12"/>
  <c r="AC415" i="12"/>
  <c r="AB414" i="12"/>
  <c r="AC414" i="12"/>
  <c r="AB413" i="12"/>
  <c r="AC413" i="12"/>
  <c r="AB412" i="12"/>
  <c r="AC412" i="12"/>
  <c r="AB411" i="12"/>
  <c r="AC411" i="12"/>
  <c r="AB410" i="12"/>
  <c r="AC410" i="12"/>
  <c r="AB409" i="12"/>
  <c r="AC409" i="12"/>
  <c r="AB408" i="12"/>
  <c r="AC408" i="12"/>
  <c r="AB407" i="12"/>
  <c r="AC407" i="12"/>
  <c r="AB406" i="12"/>
  <c r="AC406" i="12"/>
  <c r="AB405" i="12"/>
  <c r="AC405" i="12"/>
  <c r="AB404" i="12"/>
  <c r="AC404" i="12"/>
  <c r="AB403" i="12"/>
  <c r="AC403" i="12"/>
  <c r="AB402" i="12"/>
  <c r="AC402" i="12"/>
  <c r="AB401" i="12"/>
  <c r="AC401" i="12"/>
  <c r="AB400" i="12"/>
  <c r="AC400" i="12"/>
  <c r="AB399" i="12"/>
  <c r="AC399" i="12"/>
  <c r="AB398" i="12"/>
  <c r="AC398" i="12"/>
  <c r="AB397" i="12"/>
  <c r="AC397" i="12"/>
  <c r="AB396" i="12"/>
  <c r="AC396" i="12"/>
  <c r="AB395" i="12"/>
  <c r="AC395" i="12"/>
  <c r="AB394" i="12"/>
  <c r="AC394" i="12"/>
  <c r="AB393" i="12"/>
  <c r="AC393" i="12"/>
  <c r="AB392" i="12"/>
  <c r="AC392" i="12"/>
  <c r="AB391" i="12"/>
  <c r="AC391" i="12"/>
  <c r="AB390" i="12"/>
  <c r="AC390" i="12"/>
  <c r="AB389" i="12"/>
  <c r="AC389" i="12"/>
  <c r="AB388" i="12"/>
  <c r="AC388" i="12"/>
  <c r="AB387" i="12"/>
  <c r="AC387" i="12"/>
  <c r="AB386" i="12"/>
  <c r="AC386" i="12"/>
  <c r="AB385" i="12"/>
  <c r="AC385" i="12"/>
  <c r="AB384" i="12"/>
  <c r="AC384" i="12"/>
  <c r="AB383" i="12"/>
  <c r="AC383" i="12"/>
  <c r="AB382" i="12"/>
  <c r="AC382" i="12"/>
  <c r="AB381" i="12"/>
  <c r="AC381" i="12"/>
  <c r="AB380" i="12"/>
  <c r="AC380" i="12"/>
  <c r="AB379" i="12"/>
  <c r="AC379" i="12"/>
  <c r="AB378" i="12"/>
  <c r="AC378" i="12"/>
  <c r="AB377" i="12"/>
  <c r="AC377" i="12"/>
  <c r="AB376" i="12"/>
  <c r="AC376" i="12"/>
  <c r="AB375" i="12"/>
  <c r="AC375" i="12"/>
  <c r="AB374" i="12"/>
  <c r="AC374" i="12"/>
  <c r="AB373" i="12"/>
  <c r="AC373" i="12"/>
  <c r="AB372" i="12"/>
  <c r="AC372" i="12"/>
  <c r="AB371" i="12"/>
  <c r="AC371" i="12"/>
  <c r="AB370" i="12"/>
  <c r="AC370" i="12"/>
  <c r="AB369" i="12"/>
  <c r="AC369" i="12"/>
  <c r="AB368" i="12"/>
  <c r="AC368" i="12"/>
  <c r="AB367" i="12"/>
  <c r="AC367" i="12"/>
  <c r="AB366" i="12"/>
  <c r="AC366" i="12"/>
  <c r="AB365" i="12"/>
  <c r="AC365" i="12"/>
  <c r="AB364" i="12"/>
  <c r="AC364" i="12"/>
  <c r="AB363" i="12"/>
  <c r="AC363" i="12"/>
  <c r="AB362" i="12"/>
  <c r="AC362" i="12"/>
  <c r="AB361" i="12"/>
  <c r="AC361" i="12"/>
  <c r="AB360" i="12"/>
  <c r="AC360" i="12"/>
  <c r="AB359" i="12"/>
  <c r="AC359" i="12"/>
  <c r="AB358" i="12"/>
  <c r="AC358" i="12"/>
  <c r="AB357" i="12"/>
  <c r="AC357" i="12"/>
  <c r="AB356" i="12"/>
  <c r="AC356" i="12"/>
  <c r="AB355" i="12"/>
  <c r="AC355" i="12"/>
  <c r="AB354" i="12"/>
  <c r="AC354" i="12"/>
  <c r="AB353" i="12"/>
  <c r="AC353" i="12"/>
  <c r="AB352" i="12"/>
  <c r="AC352" i="12"/>
  <c r="AB351" i="12"/>
  <c r="AC351" i="12"/>
  <c r="AB350" i="12"/>
  <c r="AC350" i="12"/>
  <c r="AB349" i="12"/>
  <c r="AC349" i="12"/>
  <c r="AB348" i="12"/>
  <c r="AC348" i="12"/>
  <c r="AB347" i="12"/>
  <c r="AC347" i="12"/>
  <c r="AB346" i="12"/>
  <c r="AC346" i="12"/>
  <c r="AB345" i="12"/>
  <c r="AC345" i="12"/>
  <c r="AB344" i="12"/>
  <c r="AC344" i="12"/>
  <c r="AB343" i="12"/>
  <c r="AC343" i="12"/>
  <c r="AB342" i="12"/>
  <c r="AC342" i="12"/>
  <c r="AB341" i="12"/>
  <c r="AC341" i="12"/>
  <c r="AB340" i="12"/>
  <c r="AC340" i="12"/>
  <c r="AB339" i="12"/>
  <c r="AC339" i="12"/>
  <c r="AB338" i="12"/>
  <c r="AC338" i="12"/>
  <c r="AB337" i="12"/>
  <c r="AC337" i="12"/>
  <c r="AB336" i="12"/>
  <c r="AC336" i="12"/>
  <c r="AB335" i="12"/>
  <c r="AC335" i="12"/>
  <c r="AB334" i="12"/>
  <c r="AC334" i="12"/>
  <c r="AB333" i="12"/>
  <c r="AC333" i="12"/>
  <c r="AB332" i="12"/>
  <c r="AC332" i="12"/>
  <c r="AB331" i="12"/>
  <c r="AC331" i="12"/>
  <c r="AB330" i="12"/>
  <c r="AC330" i="12"/>
  <c r="AB329" i="12"/>
  <c r="AC329" i="12"/>
  <c r="AB328" i="12"/>
  <c r="AC328" i="12"/>
  <c r="AB327" i="12"/>
  <c r="AC327" i="12"/>
  <c r="AB326" i="12"/>
  <c r="AC326" i="12"/>
  <c r="AB325" i="12"/>
  <c r="AC325" i="12"/>
  <c r="AB324" i="12"/>
  <c r="AC324" i="12"/>
  <c r="AB323" i="12"/>
  <c r="AC323" i="12"/>
  <c r="AB322" i="12"/>
  <c r="AC322" i="12"/>
  <c r="AB321" i="12"/>
  <c r="AC321" i="12"/>
  <c r="AB320" i="12"/>
  <c r="AC320" i="12"/>
  <c r="AB319" i="12"/>
  <c r="AC319" i="12"/>
  <c r="AB318" i="12"/>
  <c r="AC318" i="12"/>
  <c r="AB317" i="12"/>
  <c r="AC317" i="12"/>
  <c r="AB316" i="12"/>
  <c r="AC316" i="12"/>
  <c r="AB315" i="12"/>
  <c r="AC315" i="12"/>
  <c r="AB314" i="12"/>
  <c r="AC314" i="12"/>
  <c r="AB313" i="12"/>
  <c r="AC313" i="12"/>
  <c r="AB312" i="12"/>
  <c r="AC312" i="12"/>
  <c r="AB311" i="12"/>
  <c r="AC311" i="12"/>
  <c r="AB310" i="12"/>
  <c r="AC310" i="12"/>
  <c r="AB309" i="12"/>
  <c r="AC309" i="12"/>
  <c r="AB308" i="12"/>
  <c r="AC308" i="12"/>
  <c r="AB307" i="12"/>
  <c r="AC307" i="12"/>
  <c r="AB306" i="12"/>
  <c r="AC306" i="12"/>
  <c r="AB305" i="12"/>
  <c r="AC305" i="12"/>
  <c r="AB304" i="12"/>
  <c r="AC304" i="12"/>
  <c r="AB303" i="12"/>
  <c r="AC303" i="12"/>
  <c r="AB302" i="12"/>
  <c r="AC302" i="12"/>
  <c r="AB301" i="12"/>
  <c r="AC301" i="12"/>
  <c r="AB300" i="12"/>
  <c r="AC300" i="12"/>
  <c r="AB299" i="12"/>
  <c r="AC299" i="12"/>
  <c r="AB298" i="12"/>
  <c r="AC298" i="12"/>
  <c r="AB297" i="12"/>
  <c r="AC297" i="12"/>
  <c r="AB296" i="12"/>
  <c r="AC296" i="12"/>
  <c r="AB295" i="12"/>
  <c r="AC295" i="12"/>
  <c r="AB294" i="12"/>
  <c r="AC294" i="12"/>
  <c r="AB293" i="12"/>
  <c r="AC293" i="12"/>
  <c r="AB292" i="12"/>
  <c r="AC292" i="12"/>
  <c r="AB291" i="12"/>
  <c r="AC291" i="12"/>
  <c r="AB290" i="12"/>
  <c r="AC290" i="12"/>
  <c r="AB289" i="12"/>
  <c r="AC289" i="12"/>
  <c r="AB288" i="12"/>
  <c r="AC288" i="12"/>
  <c r="AB287" i="12"/>
  <c r="AC287" i="12"/>
  <c r="AB286" i="12"/>
  <c r="AC286" i="12"/>
  <c r="AB285" i="12"/>
  <c r="AC285" i="12"/>
  <c r="AB284" i="12"/>
  <c r="AC284" i="12"/>
  <c r="AB283" i="12"/>
  <c r="AC283" i="12"/>
  <c r="AB282" i="12"/>
  <c r="AC282" i="12"/>
  <c r="AB281" i="12"/>
  <c r="AC281" i="12"/>
  <c r="AB280" i="12"/>
  <c r="AC280" i="12"/>
  <c r="AB279" i="12"/>
  <c r="AC279" i="12"/>
  <c r="AB278" i="12"/>
  <c r="AC278" i="12"/>
  <c r="AB277" i="12"/>
  <c r="AC277" i="12"/>
  <c r="AB276" i="12"/>
  <c r="AC276" i="12"/>
  <c r="AB275" i="12"/>
  <c r="AC275" i="12"/>
  <c r="AB274" i="12"/>
  <c r="AC274" i="12"/>
  <c r="AB273" i="12"/>
  <c r="AC273" i="12"/>
  <c r="AB272" i="12"/>
  <c r="AC272" i="12"/>
  <c r="AB271" i="12"/>
  <c r="AC271" i="12"/>
  <c r="AB270" i="12"/>
  <c r="AC270" i="12"/>
  <c r="AB269" i="12"/>
  <c r="AC269" i="12"/>
  <c r="AB268" i="12"/>
  <c r="AC268" i="12"/>
  <c r="AB267" i="12"/>
  <c r="AC267" i="12"/>
  <c r="AB266" i="12"/>
  <c r="AC266" i="12"/>
  <c r="AB265" i="12"/>
  <c r="AC265" i="12"/>
  <c r="AB264" i="12"/>
  <c r="AC264" i="12"/>
  <c r="AB263" i="12"/>
  <c r="AC263" i="12"/>
  <c r="AB262" i="12"/>
  <c r="AC262" i="12"/>
  <c r="AB261" i="12"/>
  <c r="AC261" i="12"/>
  <c r="AB260" i="12"/>
  <c r="AC260" i="12"/>
  <c r="AB259" i="12"/>
  <c r="AC259" i="12"/>
  <c r="AB258" i="12"/>
  <c r="AC258" i="12"/>
  <c r="AB257" i="12"/>
  <c r="AC257" i="12"/>
  <c r="AB256" i="12"/>
  <c r="AC256" i="12"/>
  <c r="AB255" i="12"/>
  <c r="AC255" i="12"/>
  <c r="AB254" i="12"/>
  <c r="AC254" i="12"/>
  <c r="AB253" i="12"/>
  <c r="AC253" i="12"/>
  <c r="AB252" i="12"/>
  <c r="AC252" i="12"/>
  <c r="AB251" i="12"/>
  <c r="AC251" i="12"/>
  <c r="AB250" i="12"/>
  <c r="AC250" i="12"/>
  <c r="AB249" i="12"/>
  <c r="AC249" i="12"/>
  <c r="AB248" i="12"/>
  <c r="AC248" i="12"/>
  <c r="AB247" i="12"/>
  <c r="AC247" i="12"/>
  <c r="AB246" i="12"/>
  <c r="AC246" i="12"/>
  <c r="AB245" i="12"/>
  <c r="AC245" i="12"/>
  <c r="AB244" i="12"/>
  <c r="AC244" i="12"/>
  <c r="AB243" i="12"/>
  <c r="AC243" i="12"/>
  <c r="AB242" i="12"/>
  <c r="AC242" i="12"/>
  <c r="AB241" i="12"/>
  <c r="AC241" i="12"/>
  <c r="AB240" i="12"/>
  <c r="AC240" i="12"/>
  <c r="AB239" i="12"/>
  <c r="AC239" i="12"/>
  <c r="AB238" i="12"/>
  <c r="AC238" i="12"/>
  <c r="AB237" i="12"/>
  <c r="AC237" i="12"/>
  <c r="AB236" i="12"/>
  <c r="AC236" i="12"/>
  <c r="AB235" i="12"/>
  <c r="AC235" i="12"/>
  <c r="AB234" i="12"/>
  <c r="AC234" i="12"/>
  <c r="AB233" i="12"/>
  <c r="AC233" i="12"/>
  <c r="AB232" i="12"/>
  <c r="AC232" i="12"/>
  <c r="AB231" i="12"/>
  <c r="AC231" i="12"/>
  <c r="AB230" i="12"/>
  <c r="AC230" i="12"/>
  <c r="AB229" i="12"/>
  <c r="AC229" i="12"/>
  <c r="AB228" i="12"/>
  <c r="AC228" i="12"/>
  <c r="AB227" i="12"/>
  <c r="AC227" i="12"/>
  <c r="AB226" i="12"/>
  <c r="AC226" i="12"/>
  <c r="AB225" i="12"/>
  <c r="AC225" i="12"/>
  <c r="AB224" i="12"/>
  <c r="AC224" i="12"/>
  <c r="AB223" i="12"/>
  <c r="AC223" i="12"/>
  <c r="AB222" i="12"/>
  <c r="AC222" i="12"/>
  <c r="AB221" i="12"/>
  <c r="AC221" i="12"/>
  <c r="AB220" i="12"/>
  <c r="AC220" i="12"/>
  <c r="AB219" i="12"/>
  <c r="AC219" i="12"/>
  <c r="AB218" i="12"/>
  <c r="AC218" i="12"/>
  <c r="AB217" i="12"/>
  <c r="AC217" i="12"/>
  <c r="AB216" i="12"/>
  <c r="AC216" i="12"/>
  <c r="AB215" i="12"/>
  <c r="AC215" i="12"/>
  <c r="AB214" i="12"/>
  <c r="AC214" i="12"/>
  <c r="AB213" i="12"/>
  <c r="AC213" i="12"/>
  <c r="AB212" i="12"/>
  <c r="AC212" i="12"/>
  <c r="AB211" i="12"/>
  <c r="AC211" i="12"/>
  <c r="AB210" i="12"/>
  <c r="AC210" i="12"/>
  <c r="AB209" i="12"/>
  <c r="AC209" i="12"/>
  <c r="AB208" i="12"/>
  <c r="AC208" i="12"/>
  <c r="AB207" i="12"/>
  <c r="AC207" i="12"/>
  <c r="AB206" i="12"/>
  <c r="AC206" i="12"/>
  <c r="AB205" i="12"/>
  <c r="AC205" i="12"/>
  <c r="AB204" i="12"/>
  <c r="AC204" i="12"/>
  <c r="AB203" i="12"/>
  <c r="AC203" i="12"/>
  <c r="AB202" i="12"/>
  <c r="AC202" i="12"/>
  <c r="AB201" i="12"/>
  <c r="AC201" i="12"/>
  <c r="AB200" i="12"/>
  <c r="AC200" i="12"/>
  <c r="AB199" i="12"/>
  <c r="AC199" i="12"/>
  <c r="AB198" i="12"/>
  <c r="AC198" i="12"/>
  <c r="AB197" i="12"/>
  <c r="AC197" i="12"/>
  <c r="AB196" i="12"/>
  <c r="AC196" i="12"/>
  <c r="AB195" i="12"/>
  <c r="AC195" i="12"/>
  <c r="AB194" i="12"/>
  <c r="AC194" i="12"/>
  <c r="AB193" i="12"/>
  <c r="AC193" i="12"/>
  <c r="AB192" i="12"/>
  <c r="AC192" i="12"/>
  <c r="AB191" i="12"/>
  <c r="AC191" i="12"/>
  <c r="AB190" i="12"/>
  <c r="AC190" i="12"/>
  <c r="AB189" i="12"/>
  <c r="AC189" i="12"/>
  <c r="AB188" i="12"/>
  <c r="AC188" i="12"/>
  <c r="AB187" i="12"/>
  <c r="AC187" i="12"/>
  <c r="AB186" i="12"/>
  <c r="AC186" i="12"/>
  <c r="AB185" i="12"/>
  <c r="AC185" i="12"/>
  <c r="AB184" i="12"/>
  <c r="AC184" i="12"/>
  <c r="AB183" i="12"/>
  <c r="AC183" i="12"/>
  <c r="AB182" i="12"/>
  <c r="AC182" i="12"/>
  <c r="AB181" i="12"/>
  <c r="AC181" i="12"/>
  <c r="AB180" i="12"/>
  <c r="AC180" i="12"/>
  <c r="AB179" i="12"/>
  <c r="AC179" i="12"/>
  <c r="AB178" i="12"/>
  <c r="AC178" i="12"/>
  <c r="AB177" i="12"/>
  <c r="AC177" i="12"/>
  <c r="AB176" i="12"/>
  <c r="AC176" i="12"/>
  <c r="AB175" i="12"/>
  <c r="AC175" i="12"/>
  <c r="AB174" i="12"/>
  <c r="AC174" i="12"/>
  <c r="AB173" i="12"/>
  <c r="AC173" i="12"/>
  <c r="AB172" i="12"/>
  <c r="AC172" i="12"/>
  <c r="AB171" i="12"/>
  <c r="AC171" i="12"/>
  <c r="AB170" i="12"/>
  <c r="AC170" i="12"/>
  <c r="AB169" i="12"/>
  <c r="AC169" i="12"/>
  <c r="AB168" i="12"/>
  <c r="AC168" i="12"/>
  <c r="AB167" i="12"/>
  <c r="AC167" i="12"/>
  <c r="AB166" i="12"/>
  <c r="AC166" i="12"/>
  <c r="AB165" i="12"/>
  <c r="AC165" i="12"/>
  <c r="AB164" i="12"/>
  <c r="AC164" i="12"/>
  <c r="AB163" i="12"/>
  <c r="AC163" i="12"/>
  <c r="AB162" i="12"/>
  <c r="AC162" i="12"/>
  <c r="AB161" i="12"/>
  <c r="AC161" i="12"/>
  <c r="AB160" i="12"/>
  <c r="AC160" i="12"/>
  <c r="AB159" i="12"/>
  <c r="AC159" i="12"/>
  <c r="AB158" i="12"/>
  <c r="AC158" i="12"/>
  <c r="AB157" i="12"/>
  <c r="AC157" i="12"/>
  <c r="AB156" i="12"/>
  <c r="AC156" i="12"/>
  <c r="AB155" i="12"/>
  <c r="AC155" i="12"/>
  <c r="AB154" i="12"/>
  <c r="AC154" i="12"/>
  <c r="AB153" i="12"/>
  <c r="AC153" i="12"/>
  <c r="AB152" i="12"/>
  <c r="AC152" i="12"/>
  <c r="AB151" i="12"/>
  <c r="AC151" i="12"/>
  <c r="AB150" i="12"/>
  <c r="AC150" i="12"/>
  <c r="AB149" i="12"/>
  <c r="AC149" i="12"/>
  <c r="AB148" i="12"/>
  <c r="AC148" i="12"/>
  <c r="AB147" i="12"/>
  <c r="AC147" i="12"/>
  <c r="AB146" i="12"/>
  <c r="AC146" i="12"/>
  <c r="AB145" i="12"/>
  <c r="AC145" i="12"/>
  <c r="AB144" i="12"/>
  <c r="AC144" i="12"/>
  <c r="AB143" i="12"/>
  <c r="AC143" i="12"/>
  <c r="AB142" i="12"/>
  <c r="AC142" i="12"/>
  <c r="AB141" i="12"/>
  <c r="AC141" i="12"/>
  <c r="AB140" i="12"/>
  <c r="AC140" i="12"/>
  <c r="AB139" i="12"/>
  <c r="AC139" i="12"/>
  <c r="AB138" i="12"/>
  <c r="AC138" i="12"/>
  <c r="AB137" i="12"/>
  <c r="AC137" i="12"/>
  <c r="AB136" i="12"/>
  <c r="AC136" i="12"/>
  <c r="AB135" i="12"/>
  <c r="AC135" i="12"/>
  <c r="AB134" i="12"/>
  <c r="AC134" i="12"/>
  <c r="AB133" i="12"/>
  <c r="AC133" i="12"/>
  <c r="AB132" i="12"/>
  <c r="AC132" i="12"/>
  <c r="AB131" i="12"/>
  <c r="AC131" i="12"/>
  <c r="AB130" i="12"/>
  <c r="AC130" i="12"/>
  <c r="AB129" i="12"/>
  <c r="AC129" i="12"/>
  <c r="AB128" i="12"/>
  <c r="AC128" i="12"/>
  <c r="AB127" i="12"/>
  <c r="AC127" i="12"/>
  <c r="AB126" i="12"/>
  <c r="AC126" i="12"/>
  <c r="AB125" i="12"/>
  <c r="AC125" i="12"/>
  <c r="AB124" i="12"/>
  <c r="AC124" i="12"/>
  <c r="AB123" i="12"/>
  <c r="AC123" i="12"/>
  <c r="AB122" i="12"/>
  <c r="AC122" i="12"/>
  <c r="AB121" i="12"/>
  <c r="AC121" i="12"/>
  <c r="AB120" i="12"/>
  <c r="AC120" i="12"/>
  <c r="AB119" i="12"/>
  <c r="AC119" i="12"/>
  <c r="AB118" i="12"/>
  <c r="AC118" i="12"/>
  <c r="AB117" i="12"/>
  <c r="AC117" i="12"/>
  <c r="AB116" i="12"/>
  <c r="AC116" i="12"/>
  <c r="AB115" i="12"/>
  <c r="AC115" i="12"/>
  <c r="AB114" i="12"/>
  <c r="AC114" i="12"/>
  <c r="AB113" i="12"/>
  <c r="AC113" i="12"/>
  <c r="AB112" i="12"/>
  <c r="AC112" i="12"/>
  <c r="AB111" i="12"/>
  <c r="AC111" i="12"/>
  <c r="AB110" i="12"/>
  <c r="AC110" i="12"/>
  <c r="AB109" i="12"/>
  <c r="AC109" i="12"/>
  <c r="AB108" i="12"/>
  <c r="AC108" i="12"/>
  <c r="AB107" i="12"/>
  <c r="AC107" i="12"/>
  <c r="AB106" i="12"/>
  <c r="AC106" i="12"/>
  <c r="AB105" i="12"/>
  <c r="AC105" i="12"/>
  <c r="AB104" i="12"/>
  <c r="AC104" i="12"/>
  <c r="AB103" i="12"/>
  <c r="AC103" i="12"/>
  <c r="AB102" i="12"/>
  <c r="AC102" i="12"/>
  <c r="AB101" i="12"/>
  <c r="AC101" i="12"/>
  <c r="AB100" i="12"/>
  <c r="AC100" i="12"/>
  <c r="AB99" i="12"/>
  <c r="AC99" i="12"/>
  <c r="AB98" i="12"/>
  <c r="AC98" i="12"/>
  <c r="AB97" i="12"/>
  <c r="AC97" i="12"/>
  <c r="AB96" i="12"/>
  <c r="AC96" i="12"/>
  <c r="AB95" i="12"/>
  <c r="AC95" i="12"/>
  <c r="AB94" i="12"/>
  <c r="AC94" i="12"/>
  <c r="AB93" i="12"/>
  <c r="AC93" i="12"/>
  <c r="AB92" i="12"/>
  <c r="AC92" i="12"/>
  <c r="AB91" i="12"/>
  <c r="AC91" i="12"/>
  <c r="AB90" i="12"/>
  <c r="AC90" i="12"/>
  <c r="AB89" i="12"/>
  <c r="AC89" i="12"/>
  <c r="AB88" i="12"/>
  <c r="AC88" i="12"/>
  <c r="AB87" i="12"/>
  <c r="AC87" i="12"/>
  <c r="AB86" i="12"/>
  <c r="AC86" i="12"/>
  <c r="AB85" i="12"/>
  <c r="AC85" i="12"/>
  <c r="AB84" i="12"/>
  <c r="AC84" i="12"/>
  <c r="AB83" i="12"/>
  <c r="AC83" i="12"/>
  <c r="AB82" i="12"/>
  <c r="AC82" i="12"/>
  <c r="AB81" i="12"/>
  <c r="AC81" i="12"/>
  <c r="AB80" i="12"/>
  <c r="AC80" i="12"/>
  <c r="AB79" i="12"/>
  <c r="AC79" i="12"/>
  <c r="AB78" i="12"/>
  <c r="AC78" i="12"/>
  <c r="AB77" i="12"/>
  <c r="AC77" i="12"/>
  <c r="AB76" i="12"/>
  <c r="AC76" i="12"/>
  <c r="AB75" i="12"/>
  <c r="AC75" i="12"/>
  <c r="AB74" i="12"/>
  <c r="AC74" i="12"/>
  <c r="AB73" i="12"/>
  <c r="AC73" i="12"/>
  <c r="AB72" i="12"/>
  <c r="AC72" i="12"/>
  <c r="AB71" i="12"/>
  <c r="AC71" i="12"/>
  <c r="AB70" i="12"/>
  <c r="AC70" i="12"/>
  <c r="AB69" i="12"/>
  <c r="AC69" i="12"/>
  <c r="AB68" i="12"/>
  <c r="AC68" i="12"/>
  <c r="AB67" i="12"/>
  <c r="AC67" i="12"/>
  <c r="AB66" i="12"/>
  <c r="AC66" i="12"/>
  <c r="AB65" i="12"/>
  <c r="AC65" i="12"/>
  <c r="AB64" i="12"/>
  <c r="AC64" i="12"/>
  <c r="AB63" i="12"/>
  <c r="AC63" i="12"/>
  <c r="AB62" i="12"/>
  <c r="AC62" i="12"/>
  <c r="AB61" i="12"/>
  <c r="AC61" i="12"/>
  <c r="AB60" i="12"/>
  <c r="AC60" i="12"/>
  <c r="AB59" i="12"/>
  <c r="AC59" i="12"/>
  <c r="AB58" i="12"/>
  <c r="AC58" i="12"/>
  <c r="AB57" i="12"/>
  <c r="AC57" i="12"/>
  <c r="AB56" i="12"/>
  <c r="AC56" i="12"/>
  <c r="AB55" i="12"/>
  <c r="AC55" i="12"/>
  <c r="AB54" i="12"/>
  <c r="AC54" i="12"/>
  <c r="AB53" i="12"/>
  <c r="AC53" i="12"/>
  <c r="AB52" i="12"/>
  <c r="AC52" i="12"/>
  <c r="AB51" i="12"/>
  <c r="AC51" i="12"/>
  <c r="AB50" i="12"/>
  <c r="AC50" i="12"/>
  <c r="AB49" i="12"/>
  <c r="AC49" i="12"/>
  <c r="AB48" i="12"/>
  <c r="AC48" i="12"/>
  <c r="AB47" i="12"/>
  <c r="AC47" i="12"/>
  <c r="AB46" i="12"/>
  <c r="AC46" i="12"/>
  <c r="AB45" i="12"/>
  <c r="AC45" i="12"/>
  <c r="AB44" i="12"/>
  <c r="AC44" i="12"/>
  <c r="AB43" i="12"/>
  <c r="AC43" i="12"/>
  <c r="AB42" i="12"/>
  <c r="AC42" i="12"/>
  <c r="AB41" i="12"/>
  <c r="AC41" i="12"/>
  <c r="AB40" i="12"/>
  <c r="AC40" i="12"/>
  <c r="AB39" i="12"/>
  <c r="AC39" i="12"/>
  <c r="AB38" i="12"/>
  <c r="AC38" i="12"/>
  <c r="AB37" i="12"/>
  <c r="AC37" i="12"/>
  <c r="AB36" i="12"/>
  <c r="AC36" i="12"/>
  <c r="AB35" i="12"/>
  <c r="AC35" i="12"/>
  <c r="AB34" i="12"/>
  <c r="AC34" i="12"/>
  <c r="AB33" i="12"/>
  <c r="AC33" i="12"/>
  <c r="AB32" i="12"/>
  <c r="AC32" i="12"/>
  <c r="AB31" i="12"/>
  <c r="AC31" i="12"/>
  <c r="AB30" i="12"/>
  <c r="AC30" i="12"/>
  <c r="AB29" i="12"/>
  <c r="AC29" i="12"/>
  <c r="AB28" i="12"/>
  <c r="AC28" i="12"/>
  <c r="AB27" i="12"/>
  <c r="AC27" i="12"/>
  <c r="AB26" i="12"/>
  <c r="AC26" i="12"/>
  <c r="AB25" i="12"/>
  <c r="AC25" i="12"/>
  <c r="AB24" i="12"/>
  <c r="AC24" i="12"/>
  <c r="AB23" i="12"/>
  <c r="AC23" i="12"/>
  <c r="AB22" i="12"/>
  <c r="AC22" i="12"/>
  <c r="AB21" i="12"/>
  <c r="AC21" i="12"/>
  <c r="AB20" i="12"/>
  <c r="AC20" i="12"/>
  <c r="AB19" i="12"/>
  <c r="AC19" i="12"/>
  <c r="AB18" i="12"/>
  <c r="AC18" i="12"/>
  <c r="AB17" i="12"/>
  <c r="AC17" i="12"/>
  <c r="AB16" i="12"/>
  <c r="AC16" i="12"/>
  <c r="AB15" i="12"/>
  <c r="AC15" i="12"/>
  <c r="AB14" i="12"/>
  <c r="AC14" i="12"/>
  <c r="AB13" i="12"/>
  <c r="AC13" i="12"/>
  <c r="AB12" i="12"/>
  <c r="AC12" i="12"/>
  <c r="AB11" i="12"/>
  <c r="AC11" i="12"/>
  <c r="AB10" i="12"/>
  <c r="AC10" i="12"/>
  <c r="AB9" i="12"/>
  <c r="AC9" i="12"/>
  <c r="AB8" i="12"/>
  <c r="AC8" i="12"/>
  <c r="AB7" i="12"/>
  <c r="AC7" i="12"/>
  <c r="AB6" i="12"/>
  <c r="AC6" i="12"/>
  <c r="AB5" i="12"/>
  <c r="AC5" i="12"/>
  <c r="AB4" i="12"/>
  <c r="AC4" i="12"/>
  <c r="AB3" i="12"/>
  <c r="AC3" i="12"/>
  <c r="AB2" i="12"/>
  <c r="AC2" i="12"/>
  <c r="AA2" i="12"/>
  <c r="AA15" i="12"/>
  <c r="F47" i="9" a="1"/>
  <c r="F48" i="9"/>
  <c r="F49" i="9"/>
  <c r="F50" i="9"/>
  <c r="F51" i="9"/>
  <c r="F52" i="9"/>
  <c r="F53" i="9"/>
  <c r="F54" i="9"/>
  <c r="F55" i="9"/>
  <c r="F56" i="9"/>
  <c r="F57" i="9"/>
  <c r="F58" i="9"/>
  <c r="F47" i="9"/>
  <c r="C3" i="9" a="1"/>
  <c r="C4" i="9"/>
  <c r="D4" i="9"/>
  <c r="C5" i="9"/>
  <c r="D5" i="9"/>
  <c r="C6" i="9"/>
  <c r="D6" i="9"/>
  <c r="C7" i="9"/>
  <c r="D7" i="9"/>
  <c r="C8" i="9"/>
  <c r="D8" i="9"/>
  <c r="C9" i="9"/>
  <c r="D9" i="9"/>
  <c r="C10" i="9"/>
  <c r="D10" i="9"/>
  <c r="C11" i="9"/>
  <c r="D11" i="9"/>
  <c r="C12" i="9"/>
  <c r="D12" i="9"/>
  <c r="C13" i="9"/>
  <c r="D13" i="9"/>
  <c r="C14" i="9"/>
  <c r="D14" i="9"/>
  <c r="C15" i="9"/>
  <c r="D15" i="9"/>
  <c r="C16" i="9"/>
  <c r="D16" i="9"/>
  <c r="C17" i="9"/>
  <c r="D17" i="9"/>
  <c r="C18" i="9"/>
  <c r="D18" i="9"/>
  <c r="C19" i="9"/>
  <c r="D19" i="9"/>
  <c r="C20" i="9"/>
  <c r="D20" i="9"/>
  <c r="C21" i="9"/>
  <c r="D21" i="9"/>
  <c r="C22" i="9"/>
  <c r="D22" i="9"/>
  <c r="C23" i="9"/>
  <c r="D23" i="9"/>
  <c r="C24" i="9"/>
  <c r="D24" i="9"/>
  <c r="C25" i="9"/>
  <c r="D25" i="9"/>
  <c r="C26" i="9"/>
  <c r="D26" i="9"/>
  <c r="C27" i="9"/>
  <c r="D27" i="9"/>
  <c r="C28" i="9"/>
  <c r="D28" i="9"/>
  <c r="C29" i="9"/>
  <c r="D29" i="9"/>
  <c r="C30" i="9"/>
  <c r="D30" i="9"/>
  <c r="C31" i="9"/>
  <c r="D31" i="9"/>
  <c r="C32" i="9"/>
  <c r="D32" i="9"/>
  <c r="C33" i="9"/>
  <c r="D33" i="9"/>
  <c r="C34" i="9"/>
  <c r="D34" i="9"/>
  <c r="C35" i="9"/>
  <c r="D35" i="9"/>
  <c r="C36" i="9"/>
  <c r="D36" i="9"/>
  <c r="C37" i="9"/>
  <c r="D37" i="9"/>
  <c r="C38" i="9"/>
  <c r="D38" i="9"/>
  <c r="C39" i="9"/>
  <c r="D39" i="9"/>
  <c r="C40" i="9"/>
  <c r="D40" i="9"/>
  <c r="C41" i="9"/>
  <c r="D41" i="9"/>
  <c r="C42" i="9"/>
  <c r="D42" i="9"/>
  <c r="C43" i="9"/>
  <c r="D43" i="9"/>
  <c r="C44" i="9"/>
  <c r="D44" i="9"/>
  <c r="C3" i="9"/>
  <c r="D3" i="9"/>
  <c r="D45" i="9"/>
  <c r="H68" i="8" a="1"/>
  <c r="H69" i="8"/>
  <c r="H70" i="8"/>
  <c r="H71" i="8"/>
  <c r="H68" i="8"/>
  <c r="D61" i="8" a="1"/>
  <c r="D62" i="8"/>
  <c r="E62" i="8"/>
  <c r="D63" i="8"/>
  <c r="E63" i="8"/>
  <c r="D64" i="8"/>
  <c r="E64" i="8"/>
  <c r="D65" i="8"/>
  <c r="E65" i="8"/>
  <c r="D61" i="8"/>
  <c r="E61" i="8"/>
  <c r="E66" i="8"/>
  <c r="H46" i="8" a="1"/>
  <c r="I46" i="8"/>
  <c r="J46" i="8"/>
  <c r="K46" i="8"/>
  <c r="L46" i="8"/>
  <c r="H47" i="8"/>
  <c r="I47" i="8"/>
  <c r="J47" i="8"/>
  <c r="K47" i="8"/>
  <c r="L47" i="8"/>
  <c r="H48" i="8"/>
  <c r="I48" i="8"/>
  <c r="J48" i="8"/>
  <c r="K48" i="8"/>
  <c r="L48" i="8"/>
  <c r="H46" i="8"/>
  <c r="H9" i="8" a="1"/>
  <c r="I9" i="8"/>
  <c r="J9" i="8"/>
  <c r="K9" i="8"/>
  <c r="L9" i="8"/>
  <c r="H10" i="8"/>
  <c r="I10" i="8"/>
  <c r="J10" i="8"/>
  <c r="K10" i="8"/>
  <c r="L10" i="8"/>
  <c r="H9" i="8"/>
  <c r="AT73" i="4" a="1"/>
  <c r="AT73" i="4"/>
  <c r="AV73" i="4"/>
  <c r="G74" i="4"/>
  <c r="G73" i="4"/>
  <c r="AT68" i="4" a="1"/>
  <c r="AT68" i="4"/>
  <c r="AV68" i="4"/>
  <c r="AW68" i="4"/>
  <c r="AT63" i="4" a="1"/>
  <c r="AT63" i="4"/>
  <c r="AV63" i="4"/>
  <c r="AW63" i="4"/>
  <c r="AT58" i="4" a="1"/>
  <c r="AT58" i="4"/>
  <c r="AV58" i="4"/>
  <c r="AW58" i="4"/>
  <c r="AT53" i="4" a="1"/>
  <c r="AT53" i="4"/>
  <c r="AV53" i="4"/>
  <c r="AW53" i="4"/>
  <c r="AT48" i="4" a="1"/>
  <c r="AT48" i="4"/>
  <c r="AV48" i="4"/>
  <c r="AW48" i="4"/>
  <c r="AT43" i="4" a="1"/>
  <c r="AT43" i="4"/>
  <c r="AV43" i="4"/>
  <c r="AW43" i="4"/>
  <c r="AT38" i="4" a="1"/>
  <c r="AT38" i="4"/>
  <c r="AV38" i="4"/>
  <c r="AW38" i="4"/>
  <c r="AT33" i="4" a="1"/>
  <c r="AT33" i="4"/>
  <c r="AV33" i="4"/>
  <c r="AW33" i="4"/>
  <c r="AT28" i="4" a="1"/>
  <c r="AT28" i="4"/>
  <c r="AV28" i="4"/>
  <c r="AW28" i="4"/>
  <c r="AT23" i="4" a="1"/>
  <c r="AT23" i="4"/>
  <c r="AV23" i="4"/>
  <c r="AW23" i="4"/>
  <c r="AT18" i="4" a="1"/>
  <c r="AT18" i="4"/>
  <c r="AV18" i="4"/>
  <c r="AW18" i="4"/>
  <c r="AT13" i="4" a="1"/>
  <c r="AT13" i="4"/>
  <c r="AV13" i="4"/>
  <c r="AW13" i="4"/>
  <c r="AT8" i="4" a="1"/>
  <c r="AT8" i="4"/>
  <c r="AV8" i="4"/>
  <c r="AW8" i="4"/>
  <c r="AT3" i="4" a="1"/>
  <c r="AT3" i="4"/>
  <c r="AV3" i="4"/>
  <c r="AW3" i="4"/>
  <c r="H13" i="8" a="1"/>
  <c r="I13" i="8"/>
  <c r="H14" i="8"/>
  <c r="I14" i="8"/>
  <c r="H13" i="8"/>
  <c r="L13" i="8" a="1"/>
  <c r="M13" i="8"/>
  <c r="L14" i="8"/>
  <c r="M14" i="8"/>
  <c r="L13" i="8"/>
  <c r="H17" i="8" a="1"/>
  <c r="H18" i="8"/>
  <c r="H17" i="8"/>
  <c r="O46" i="8" a="1"/>
  <c r="O47" i="8"/>
  <c r="O48" i="8"/>
  <c r="O46" i="8"/>
  <c r="H51" i="8" a="1"/>
  <c r="I51" i="8"/>
  <c r="J51" i="8"/>
  <c r="H52" i="8"/>
  <c r="I52" i="8"/>
  <c r="J52" i="8"/>
  <c r="H53" i="8"/>
  <c r="I53" i="8"/>
  <c r="J53" i="8"/>
  <c r="H51" i="8"/>
  <c r="M51" i="8" a="1"/>
  <c r="N51" i="8"/>
  <c r="O51" i="8"/>
  <c r="M52" i="8"/>
  <c r="N52" i="8"/>
  <c r="O52" i="8"/>
  <c r="M53" i="8"/>
  <c r="N53" i="8"/>
  <c r="O53" i="8"/>
  <c r="M51" i="8"/>
  <c r="C60" i="9"/>
  <c r="D60" i="9"/>
  <c r="C61" i="9"/>
  <c r="D61" i="9"/>
  <c r="C62" i="9"/>
  <c r="D62" i="9"/>
  <c r="C63" i="9"/>
  <c r="D63" i="9"/>
  <c r="C64" i="9"/>
  <c r="D64" i="9"/>
  <c r="C65" i="9"/>
  <c r="D65" i="9"/>
  <c r="C66" i="9"/>
  <c r="D66" i="9"/>
  <c r="H56" i="8" a="1"/>
  <c r="H56" i="8"/>
  <c r="H57" i="8"/>
  <c r="H58" i="8"/>
  <c r="D43" i="8"/>
  <c r="E43" i="8"/>
  <c r="D42" i="8"/>
  <c r="E42" i="8"/>
  <c r="D41" i="8"/>
  <c r="E41" i="8"/>
  <c r="D40" i="8"/>
  <c r="E40" i="8"/>
  <c r="D39" i="8"/>
  <c r="E39" i="8"/>
  <c r="E44" i="8"/>
  <c r="L17" i="8" a="1"/>
  <c r="L17" i="8"/>
  <c r="L18" i="8"/>
  <c r="D6" i="8"/>
  <c r="E6" i="8"/>
  <c r="D5" i="8"/>
  <c r="E5" i="8"/>
  <c r="D4" i="8"/>
  <c r="E4" i="8"/>
  <c r="D3" i="8"/>
  <c r="E3" i="8"/>
  <c r="D2" i="8"/>
  <c r="E2" i="8"/>
  <c r="E7" i="8"/>
</calcChain>
</file>

<file path=xl/sharedStrings.xml><?xml version="1.0" encoding="utf-8"?>
<sst xmlns="http://schemas.openxmlformats.org/spreadsheetml/2006/main" count="8991" uniqueCount="231">
  <si>
    <t>ВХІД</t>
  </si>
  <si>
    <t>ПРИХОВАНИЙ1</t>
  </si>
  <si>
    <t>ПРИХОВАНИЙ2</t>
  </si>
  <si>
    <t>ВИХІД</t>
  </si>
  <si>
    <t>% помилок</t>
  </si>
  <si>
    <t>Dataset order</t>
  </si>
  <si>
    <t>Sepal length</t>
  </si>
  <si>
    <t>Sepal width</t>
  </si>
  <si>
    <t>Petal length</t>
  </si>
  <si>
    <t>Petal width</t>
  </si>
  <si>
    <t>Species</t>
  </si>
  <si>
    <t>x1</t>
  </si>
  <si>
    <t>x2</t>
  </si>
  <si>
    <t>x3</t>
  </si>
  <si>
    <t>x4</t>
  </si>
  <si>
    <t>x5=1</t>
  </si>
  <si>
    <t>y1</t>
  </si>
  <si>
    <t>y2</t>
  </si>
  <si>
    <t>y3</t>
  </si>
  <si>
    <t>вхід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</si>
  <si>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</si>
  <si>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</si>
  <si>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</si>
  <si>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</si>
  <si>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</si>
  <si>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</si>
  <si>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</si>
  <si>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</si>
  <si>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</si>
  <si>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a21</t>
  </si>
  <si>
    <t>a22</t>
  </si>
  <si>
    <t>a23</t>
  </si>
  <si>
    <t>y_обч_1</t>
  </si>
  <si>
    <t>y_обч_2</t>
  </si>
  <si>
    <t>y_обч_3</t>
  </si>
  <si>
    <t>J</t>
  </si>
  <si>
    <t>J1</t>
  </si>
  <si>
    <t>J2</t>
  </si>
  <si>
    <t>J3</t>
  </si>
  <si>
    <t>I. setosa</t>
  </si>
  <si>
    <t>прихований-1</t>
  </si>
  <si>
    <t>прихований-2</t>
  </si>
  <si>
    <t>вихід</t>
  </si>
  <si>
    <t>W1</t>
  </si>
  <si>
    <t>W2</t>
  </si>
  <si>
    <t>W3</t>
  </si>
  <si>
    <t>I. versicolor</t>
  </si>
  <si>
    <t>I. virginica</t>
  </si>
  <si>
    <t>min</t>
  </si>
  <si>
    <t>max</t>
  </si>
  <si>
    <t>ave</t>
  </si>
  <si>
    <t>Мітка (назва, ім'я)</t>
  </si>
  <si>
    <t>Надіті навушники</t>
  </si>
  <si>
    <t>Борода, вуса</t>
  </si>
  <si>
    <t>Довге волосся</t>
  </si>
  <si>
    <t>Artem</t>
  </si>
  <si>
    <t>так</t>
  </si>
  <si>
    <t>ні</t>
  </si>
  <si>
    <t>Вероніка Подолянюк</t>
  </si>
  <si>
    <t>Андрій Кавецький</t>
  </si>
  <si>
    <t>Бути Андрієм Кавецьким</t>
  </si>
  <si>
    <t>a1</t>
  </si>
  <si>
    <t>a2</t>
  </si>
  <si>
    <t>a3</t>
  </si>
  <si>
    <t>b</t>
  </si>
  <si>
    <t>y</t>
  </si>
  <si>
    <t>S</t>
  </si>
  <si>
    <t>y_обч</t>
  </si>
  <si>
    <t>TEST</t>
  </si>
  <si>
    <t>Sergey Semerikov</t>
  </si>
  <si>
    <t>Артем Слободянюк</t>
  </si>
  <si>
    <t>гіперпараметр - швидкість навчання</t>
  </si>
  <si>
    <t>alpha</t>
  </si>
  <si>
    <t>w11</t>
  </si>
  <si>
    <t>w21</t>
  </si>
  <si>
    <t>w31</t>
  </si>
  <si>
    <t>w12</t>
  </si>
  <si>
    <t>w22</t>
  </si>
  <si>
    <t>w32</t>
  </si>
  <si>
    <t>w13</t>
  </si>
  <si>
    <t>w23</t>
  </si>
  <si>
    <t>w33</t>
  </si>
  <si>
    <t>b1</t>
  </si>
  <si>
    <t>b2</t>
  </si>
  <si>
    <t>b3</t>
  </si>
  <si>
    <t>S1</t>
  </si>
  <si>
    <t>S2</t>
  </si>
  <si>
    <t>S3</t>
  </si>
  <si>
    <t>y1_обч</t>
  </si>
  <si>
    <t>y2_обч</t>
  </si>
  <si>
    <t>y3_обч</t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</si>
  <si>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</si>
  <si>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</si>
  <si>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</si>
  <si>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</si>
  <si>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</si>
  <si>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</si>
  <si>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</si>
  <si>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</si>
  <si>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</si>
  <si>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w10</t>
  </si>
  <si>
    <t>w14</t>
  </si>
  <si>
    <t>w15</t>
  </si>
  <si>
    <t>w16</t>
  </si>
  <si>
    <t>w17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</si>
  <si>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</si>
  <si>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</si>
  <si>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</si>
  <si>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</si>
  <si>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</si>
  <si>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</si>
  <si>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</si>
  <si>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</si>
  <si>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</si>
  <si>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</si>
  <si>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</si>
  <si>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</si>
  <si>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x17=1</t>
  </si>
  <si>
    <t>квадрат</t>
  </si>
  <si>
    <t>діагональ</t>
  </si>
  <si>
    <t>EXPERIMENT</t>
  </si>
  <si>
    <t>S=</t>
  </si>
  <si>
    <t>k=</t>
  </si>
  <si>
    <t>x</t>
  </si>
  <si>
    <t>y_обч=kx+b</t>
  </si>
  <si>
    <t>(y-y_обч)^2</t>
  </si>
  <si>
    <t>b=</t>
  </si>
  <si>
    <t>k1=</t>
  </si>
  <si>
    <t>k2=</t>
  </si>
  <si>
    <t>y_обч=k1*x^2+k2*x+b</t>
  </si>
  <si>
    <t>|y-y_обч|</t>
  </si>
  <si>
    <t>S_dif</t>
  </si>
  <si>
    <t>S_abs</t>
  </si>
  <si>
    <t>S_sqr</t>
  </si>
  <si>
    <t>№</t>
  </si>
  <si>
    <t>y-y_обч</t>
  </si>
  <si>
    <t>STEP</t>
  </si>
  <si>
    <t>k</t>
  </si>
  <si>
    <t>y_обч1</t>
  </si>
  <si>
    <t>y_обч2</t>
  </si>
  <si>
    <t>y_обч3</t>
  </si>
  <si>
    <t>y_обч4</t>
  </si>
  <si>
    <t>y_обч5</t>
  </si>
  <si>
    <t>y1-y_обч1</t>
  </si>
  <si>
    <t>y2-y_обч2</t>
  </si>
  <si>
    <t>y3-y_обч3</t>
  </si>
  <si>
    <t>y4-y_обч4</t>
  </si>
  <si>
    <t>y5-y_обч5</t>
  </si>
  <si>
    <t>S_sqrt</t>
  </si>
  <si>
    <t>S_xi</t>
  </si>
  <si>
    <t>S_xi*yi</t>
  </si>
  <si>
    <t>S_xi^2</t>
  </si>
  <si>
    <t>S_yi</t>
  </si>
  <si>
    <t>S_1</t>
  </si>
  <si>
    <t>(S_xi)^2</t>
  </si>
  <si>
    <t>y^=k*x+b=k*x^1+b*x^0</t>
  </si>
  <si>
    <t>(y^-y)^2</t>
  </si>
  <si>
    <t>X</t>
  </si>
  <si>
    <t>Y</t>
  </si>
  <si>
    <t>5x2</t>
  </si>
  <si>
    <t>5x1</t>
  </si>
  <si>
    <t>XT</t>
  </si>
  <si>
    <t>2x5</t>
  </si>
  <si>
    <t>XT*X</t>
  </si>
  <si>
    <t>(XT*X)^-1</t>
  </si>
  <si>
    <t>2x2</t>
  </si>
  <si>
    <t>XT*Y</t>
  </si>
  <si>
    <t>A</t>
  </si>
  <si>
    <t>2x1</t>
  </si>
  <si>
    <t>y^=k1*x^2+k2*x+b</t>
  </si>
  <si>
    <t>5x3</t>
  </si>
  <si>
    <t>3x5</t>
  </si>
  <si>
    <t>3x1</t>
  </si>
  <si>
    <t>3x3</t>
  </si>
  <si>
    <t>k1</t>
  </si>
  <si>
    <t>k2</t>
  </si>
  <si>
    <t>y^=a3*x^3+a2*x^2+a1*x+a0</t>
  </si>
  <si>
    <t>A =</t>
  </si>
  <si>
    <t>(XT*X)^-1*XT*Y</t>
  </si>
  <si>
    <t>a0</t>
  </si>
  <si>
    <t>y^</t>
  </si>
  <si>
    <t>День</t>
  </si>
  <si>
    <t>Температура</t>
  </si>
  <si>
    <t>Прогноз температури</t>
  </si>
  <si>
    <t>"F3:Q44"</t>
  </si>
  <si>
    <t>Експеримент</t>
  </si>
  <si>
    <t>No</t>
  </si>
  <si>
    <t>y^=wx+b</t>
  </si>
  <si>
    <t>w=</t>
  </si>
  <si>
    <t>epsilon</t>
  </si>
  <si>
    <t>m</t>
  </si>
  <si>
    <t>d</t>
  </si>
  <si>
    <t>w</t>
  </si>
  <si>
    <t>y1^</t>
  </si>
  <si>
    <t>y2^</t>
  </si>
  <si>
    <t>y3^</t>
  </si>
  <si>
    <t>y4^</t>
  </si>
  <si>
    <t>y5^</t>
  </si>
  <si>
    <t>y6^</t>
  </si>
  <si>
    <t>y7^</t>
  </si>
  <si>
    <t>y8^</t>
  </si>
  <si>
    <t>y9^</t>
  </si>
  <si>
    <t>y10^</t>
  </si>
  <si>
    <t>J(w,b)</t>
  </si>
  <si>
    <t>dJ/dw</t>
  </si>
  <si>
    <t>dJ/db</t>
  </si>
  <si>
    <t>M</t>
  </si>
  <si>
    <t>F</t>
  </si>
  <si>
    <t>I</t>
  </si>
  <si>
    <t>Sex</t>
  </si>
  <si>
    <t>Length</t>
  </si>
  <si>
    <t>Diameter</t>
  </si>
  <si>
    <t>Height</t>
  </si>
  <si>
    <t>Whole_weight</t>
  </si>
  <si>
    <t>Shucked_weight</t>
  </si>
  <si>
    <t>Viscera_weight</t>
  </si>
  <si>
    <t>Shell_weight</t>
  </si>
  <si>
    <t>Rings</t>
  </si>
  <si>
    <t>y - вік</t>
  </si>
  <si>
    <t>y^=w1*x1+w2*x2+...+w8*x8+b</t>
  </si>
  <si>
    <t>(y-y^)^2</t>
  </si>
  <si>
    <t>J=</t>
  </si>
  <si>
    <t>A=(XT*X)^-1*XT*Y</t>
  </si>
  <si>
    <t>avg</t>
  </si>
  <si>
    <t>z</t>
  </si>
  <si>
    <t>g(z)</t>
  </si>
  <si>
    <t>a</t>
  </si>
  <si>
    <t>c</t>
  </si>
  <si>
    <t>lambda</t>
  </si>
  <si>
    <t>avesumsq</t>
  </si>
  <si>
    <t>J_reg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</si>
</sst>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000"/>
    <numFmt numFmtId="166" formatCode="0.000000"/>
    <numFmt numFmtId="167" formatCode="0.0000000"/>
  </numFmts>
  <fonts count="20">
    <font>
      <sz val="10"/>
      <color rgb="FF000000"/>
      <name val="Arial"/>
      <scheme val="minor"/>
    </font>
    <font>
      <b/>
      <sz val="11"/>
      <color rgb="FF202122"/>
      <name val="Sans-serif"/>
    </font>
    <font>
      <b/>
      <i/>
      <sz val="10"/>
      <color theme="1"/>
      <name val="Arial"/>
      <family val="2"/>
      <scheme val="minor"/>
    </font>
    <font>
      <i/>
      <sz val="10"/>
      <color theme="1"/>
      <name val="Arial"/>
      <family val="2"/>
      <scheme val="minor"/>
    </font>
    <font>
      <i/>
      <sz val="10"/>
      <color rgb="FFFF0000"/>
      <name val="Arial"/>
      <family val="2"/>
      <scheme val="minor"/>
    </font>
    <font>
      <sz val="10"/>
      <color theme="1"/>
      <name val="Arial"/>
      <family val="2"/>
      <scheme val="minor"/>
    </font>
    <font>
      <b/>
      <i/>
      <sz val="10"/>
      <color rgb="FFFF0000"/>
      <name val="Arial"/>
      <family val="2"/>
      <scheme val="minor"/>
    </font>
    <font>
      <b/>
      <sz val="10"/>
      <color theme="1"/>
      <name val="Arial"/>
      <family val="2"/>
      <scheme val="minor"/>
    </font>
    <font>
      <sz val="11"/>
      <color rgb="FF202122"/>
      <name val="Sans-serif"/>
    </font>
    <font>
      <i/>
      <sz val="11"/>
      <color rgb="FF202122"/>
      <name val="Sans-serif"/>
    </font>
    <font>
      <sz val="10"/>
      <color rgb="FFFF0000"/>
      <name val="Arial"/>
      <family val="2"/>
      <scheme val="minor"/>
    </font>
    <font>
      <u/>
      <sz val="10"/>
      <color theme="1"/>
      <name val="Arial"/>
      <family val="2"/>
      <scheme val="minor"/>
    </font>
    <font>
      <b/>
      <sz val="10"/>
      <color rgb="FFFF0000"/>
      <name val="Arial"/>
      <family val="2"/>
      <scheme val="minor"/>
    </font>
    <font>
      <b/>
      <sz val="10"/>
      <color rgb="FFFFFFFF"/>
      <name val="Arial"/>
      <family val="2"/>
      <scheme val="minor"/>
    </font>
    <font>
      <sz val="10"/>
      <color theme="1"/>
      <name val="Arial"/>
      <family val="2"/>
    </font>
    <font>
      <sz val="11"/>
      <color rgb="FF303030"/>
      <name val="Ui-sans-serif"/>
    </font>
    <font>
      <sz val="10"/>
      <color rgb="FF303030"/>
      <name val="Ui-sans-serif"/>
    </font>
    <font>
      <sz val="10"/>
      <color rgb="FF000000"/>
      <name val="Arial"/>
      <family val="2"/>
      <scheme val="minor"/>
    </font>
    <font>
      <b/>
      <sz val="10"/>
      <color rgb="FF000000"/>
      <name val="Arial"/>
      <family val="2"/>
      <scheme val="minor"/>
    </font>
    <font>
      <i/>
      <sz val="10"/>
      <color rgb="FF000000"/>
      <name val="Arial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EAECF0"/>
        <bgColor rgb="FFEAECF0"/>
      </patternFill>
    </fill>
    <fill>
      <patternFill patternType="solid">
        <fgColor rgb="FFF8F9FA"/>
        <bgColor rgb="FFF8F9FA"/>
      </patternFill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00FFFF"/>
        <bgColor rgb="FF00FFFF"/>
      </patternFill>
    </fill>
    <fill>
      <patternFill patternType="solid">
        <fgColor rgb="FFFFE599"/>
        <bgColor rgb="FFFFE599"/>
      </patternFill>
    </fill>
    <fill>
      <patternFill patternType="solid">
        <fgColor rgb="FFFF0000"/>
        <bgColor rgb="FFFF0000"/>
      </patternFill>
    </fill>
    <fill>
      <patternFill patternType="solid">
        <fgColor rgb="FFD9D9D9"/>
        <bgColor rgb="FFD9D9D9"/>
      </patternFill>
    </fill>
    <fill>
      <patternFill patternType="solid">
        <fgColor rgb="FFB7B7B7"/>
        <bgColor rgb="FFB7B7B7"/>
      </patternFill>
    </fill>
    <fill>
      <patternFill patternType="solid">
        <fgColor rgb="FFCCCCCC"/>
        <bgColor rgb="FFCCCCCC"/>
      </patternFill>
    </fill>
    <fill>
      <patternFill patternType="solid">
        <fgColor rgb="FFFAFAFA"/>
        <bgColor rgb="FFFAFAFA"/>
      </patternFill>
    </fill>
  </fills>
  <borders count="11">
    <border>
      <left/>
      <right/>
      <top/>
      <bottom/>
      <diagonal/>
    </border>
    <border>
      <left style="thin">
        <color rgb="FFA2A9B1"/>
      </left>
      <right style="thin">
        <color rgb="FFA2A9B1"/>
      </right>
      <top style="thin">
        <color rgb="FFA2A9B1"/>
      </top>
      <bottom style="thin">
        <color rgb="FFA2A9B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83">
    <xf numFmtId="0" fontId="0" fillId="0" borderId="0" xfId="0" applyFont="1" applyAlignment="1"/>
    <xf numFmtId="0" fontId="1" fillId="2" borderId="0" xfId="0" applyFont="1" applyFill="1" applyAlignment="1">
      <alignment horizontal="center"/>
    </xf>
    <xf numFmtId="164" fontId="2" fillId="0" borderId="0" xfId="0" applyNumberFormat="1" applyFont="1" applyAlignment="1"/>
    <xf numFmtId="164" fontId="3" fillId="0" borderId="0" xfId="0" applyNumberFormat="1" applyFont="1" applyAlignment="1"/>
    <xf numFmtId="0" fontId="4" fillId="0" borderId="0" xfId="0" applyFont="1" applyAlignment="1"/>
    <xf numFmtId="0" fontId="5" fillId="0" borderId="0" xfId="0" applyFont="1" applyAlignment="1"/>
    <xf numFmtId="0" fontId="2" fillId="0" borderId="0" xfId="0" applyFont="1" applyAlignment="1"/>
    <xf numFmtId="0" fontId="1" fillId="2" borderId="1" xfId="0" applyFont="1" applyFill="1" applyBorder="1" applyAlignment="1">
      <alignment horizontal="center"/>
    </xf>
    <xf numFmtId="0" fontId="3" fillId="0" borderId="0" xfId="0" applyFont="1" applyAlignment="1"/>
    <xf numFmtId="0" fontId="6" fillId="0" borderId="0" xfId="0" applyFont="1" applyAlignment="1"/>
    <xf numFmtId="10" fontId="3" fillId="0" borderId="0" xfId="0" applyNumberFormat="1" applyFont="1" applyAlignment="1"/>
    <xf numFmtId="0" fontId="7" fillId="0" borderId="0" xfId="0" applyFont="1" applyAlignment="1"/>
    <xf numFmtId="0" fontId="8" fillId="3" borderId="1" xfId="0" applyFont="1" applyFill="1" applyBorder="1" applyAlignment="1"/>
    <xf numFmtId="0" fontId="9" fillId="3" borderId="1" xfId="0" applyFont="1" applyFill="1" applyBorder="1" applyAlignment="1"/>
    <xf numFmtId="164" fontId="5" fillId="0" borderId="0" xfId="0" applyNumberFormat="1" applyFont="1"/>
    <xf numFmtId="0" fontId="5" fillId="0" borderId="0" xfId="0" applyFont="1"/>
    <xf numFmtId="164" fontId="5" fillId="0" borderId="0" xfId="0" applyNumberFormat="1" applyFont="1" applyAlignment="1"/>
    <xf numFmtId="165" fontId="7" fillId="0" borderId="0" xfId="0" applyNumberFormat="1" applyFont="1"/>
    <xf numFmtId="165" fontId="5" fillId="0" borderId="0" xfId="0" applyNumberFormat="1" applyFont="1"/>
    <xf numFmtId="0" fontId="3" fillId="0" borderId="0" xfId="0" applyFont="1"/>
    <xf numFmtId="0" fontId="5" fillId="0" borderId="2" xfId="0" applyFont="1" applyBorder="1" applyAlignment="1"/>
    <xf numFmtId="0" fontId="3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0" fillId="0" borderId="0" xfId="0" applyFont="1" applyAlignment="1"/>
    <xf numFmtId="0" fontId="7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5" fillId="4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2" fillId="6" borderId="0" xfId="0" applyFont="1" applyFill="1" applyAlignment="1">
      <alignment horizontal="center"/>
    </xf>
    <xf numFmtId="0" fontId="5" fillId="7" borderId="0" xfId="0" applyFont="1" applyFill="1" applyAlignment="1">
      <alignment horizontal="center"/>
    </xf>
    <xf numFmtId="0" fontId="5" fillId="4" borderId="0" xfId="0" applyFont="1" applyFill="1" applyAlignment="1">
      <alignment horizontal="center"/>
    </xf>
    <xf numFmtId="0" fontId="5" fillId="6" borderId="0" xfId="0" applyFont="1" applyFill="1" applyAlignment="1">
      <alignment horizontal="center"/>
    </xf>
    <xf numFmtId="0" fontId="5" fillId="5" borderId="0" xfId="0" applyFont="1" applyFill="1" applyAlignment="1">
      <alignment horizontal="center"/>
    </xf>
    <xf numFmtId="0" fontId="7" fillId="5" borderId="0" xfId="0" applyFont="1" applyFill="1" applyAlignment="1">
      <alignment horizontal="center"/>
    </xf>
    <xf numFmtId="0" fontId="7" fillId="4" borderId="0" xfId="0" applyFont="1" applyFill="1" applyAlignment="1">
      <alignment horizontal="center"/>
    </xf>
    <xf numFmtId="0" fontId="7" fillId="6" borderId="0" xfId="0" applyFont="1" applyFill="1" applyAlignment="1">
      <alignment horizontal="center"/>
    </xf>
    <xf numFmtId="0" fontId="3" fillId="8" borderId="0" xfId="0" applyFont="1" applyFill="1" applyAlignment="1"/>
    <xf numFmtId="0" fontId="3" fillId="9" borderId="0" xfId="0" applyFont="1" applyFill="1" applyAlignment="1"/>
    <xf numFmtId="0" fontId="5" fillId="10" borderId="0" xfId="0" applyFont="1" applyFill="1"/>
    <xf numFmtId="0" fontId="5" fillId="0" borderId="3" xfId="0" applyFont="1" applyBorder="1" applyAlignment="1"/>
    <xf numFmtId="0" fontId="5" fillId="0" borderId="4" xfId="0" applyFont="1" applyBorder="1" applyAlignment="1"/>
    <xf numFmtId="0" fontId="5" fillId="0" borderId="5" xfId="0" applyFont="1" applyBorder="1" applyAlignment="1"/>
    <xf numFmtId="0" fontId="7" fillId="0" borderId="0" xfId="0" applyFont="1"/>
    <xf numFmtId="0" fontId="7" fillId="10" borderId="0" xfId="0" applyFont="1" applyFill="1" applyAlignment="1"/>
    <xf numFmtId="0" fontId="5" fillId="0" borderId="6" xfId="0" applyFont="1" applyBorder="1" applyAlignment="1"/>
    <xf numFmtId="0" fontId="5" fillId="0" borderId="7" xfId="0" applyFont="1" applyBorder="1" applyAlignment="1"/>
    <xf numFmtId="0" fontId="12" fillId="0" borderId="0" xfId="0" applyFont="1" applyAlignment="1"/>
    <xf numFmtId="0" fontId="7" fillId="9" borderId="0" xfId="0" applyFont="1" applyFill="1"/>
    <xf numFmtId="0" fontId="7" fillId="10" borderId="0" xfId="0" applyFont="1" applyFill="1"/>
    <xf numFmtId="0" fontId="5" fillId="9" borderId="0" xfId="0" applyFont="1" applyFill="1"/>
    <xf numFmtId="0" fontId="5" fillId="0" borderId="8" xfId="0" applyFont="1" applyBorder="1" applyAlignment="1"/>
    <xf numFmtId="0" fontId="5" fillId="0" borderId="9" xfId="0" applyFont="1" applyBorder="1" applyAlignment="1"/>
    <xf numFmtId="0" fontId="5" fillId="0" borderId="10" xfId="0" applyFont="1" applyBorder="1" applyAlignment="1"/>
    <xf numFmtId="0" fontId="13" fillId="8" borderId="0" xfId="0" applyFont="1" applyFill="1" applyAlignment="1"/>
    <xf numFmtId="0" fontId="14" fillId="0" borderId="0" xfId="0" applyFont="1" applyAlignment="1">
      <alignment horizontal="right"/>
    </xf>
    <xf numFmtId="0" fontId="7" fillId="8" borderId="0" xfId="0" applyFont="1" applyFill="1"/>
    <xf numFmtId="0" fontId="7" fillId="4" borderId="0" xfId="0" applyFont="1" applyFill="1"/>
    <xf numFmtId="0" fontId="2" fillId="0" borderId="0" xfId="0" applyFont="1"/>
    <xf numFmtId="0" fontId="7" fillId="6" borderId="0" xfId="0" applyFont="1" applyFill="1"/>
    <xf numFmtId="2" fontId="5" fillId="0" borderId="0" xfId="0" applyNumberFormat="1" applyFont="1"/>
    <xf numFmtId="2" fontId="7" fillId="0" borderId="0" xfId="0" applyNumberFormat="1" applyFont="1"/>
    <xf numFmtId="0" fontId="5" fillId="0" borderId="4" xfId="0" applyFont="1" applyBorder="1"/>
    <xf numFmtId="0" fontId="3" fillId="0" borderId="2" xfId="0" applyFont="1" applyBorder="1" applyAlignment="1"/>
    <xf numFmtId="0" fontId="5" fillId="0" borderId="2" xfId="0" applyFont="1" applyBorder="1"/>
    <xf numFmtId="0" fontId="7" fillId="0" borderId="0" xfId="0" applyFont="1" applyAlignment="1">
      <alignment horizontal="right"/>
    </xf>
    <xf numFmtId="2" fontId="5" fillId="0" borderId="2" xfId="0" applyNumberFormat="1" applyFont="1" applyBorder="1"/>
    <xf numFmtId="0" fontId="5" fillId="11" borderId="0" xfId="0" applyFont="1" applyFill="1"/>
    <xf numFmtId="0" fontId="3" fillId="11" borderId="0" xfId="0" applyFont="1" applyFill="1" applyAlignment="1"/>
    <xf numFmtId="166" fontId="5" fillId="0" borderId="0" xfId="0" applyNumberFormat="1" applyFont="1"/>
    <xf numFmtId="166" fontId="7" fillId="0" borderId="0" xfId="0" applyNumberFormat="1" applyFont="1" applyAlignment="1"/>
    <xf numFmtId="166" fontId="5" fillId="5" borderId="0" xfId="0" applyNumberFormat="1" applyFont="1" applyFill="1"/>
    <xf numFmtId="167" fontId="5" fillId="5" borderId="0" xfId="0" applyNumberFormat="1" applyFont="1" applyFill="1"/>
    <xf numFmtId="0" fontId="15" fillId="12" borderId="0" xfId="0" applyFont="1" applyFill="1" applyAlignment="1">
      <alignment horizontal="left"/>
    </xf>
    <xf numFmtId="0" fontId="16" fillId="12" borderId="0" xfId="0" applyFont="1" applyFill="1" applyAlignment="1">
      <alignment horizontal="left"/>
    </xf>
    <xf numFmtId="0" fontId="15" fillId="12" borderId="7" xfId="0" applyFont="1" applyFill="1" applyBorder="1" applyAlignment="1">
      <alignment horizontal="left"/>
    </xf>
    <xf numFmtId="0" fontId="5" fillId="8" borderId="0" xfId="0" applyFont="1" applyFill="1" applyAlignment="1"/>
    <xf numFmtId="166" fontId="3" fillId="0" borderId="0" xfId="0" applyNumberFormat="1" applyFont="1" applyAlignment="1"/>
    <xf numFmtId="0" fontId="17" fillId="0" borderId="0" xfId="0" applyFont="1" applyAlignment="1"/>
    <xf numFmtId="0" fontId="18" fillId="0" borderId="0" xfId="0" applyFont="1" applyAlignment="1"/>
    <xf numFmtId="0" fontId="19" fillId="0" borderId="0" xfId="0" applyFont="1" applyAlignment="1"/>
  </cellXfs>
  <cellStyles count="1">
    <cellStyle name="Normal" xfId="0" builtinId="0"/>
  </cellStyles>
  <dxfs count="3"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FFFFFF"/>
          <bgColor rgb="FFFFFFFF"/>
        </patternFill>
      </fill>
    </dxf>
    <dxf>
      <fill>
        <patternFill patternType="solid">
          <fgColor rgb="FF0000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1"/>
        <c:ser>
          <c:idx val="0"/>
          <c:order val="0"/>
          <c:tx>
            <c:strRef>
              <c:f>'0904(3)'!$B$2</c:f>
              <c:strCache>
                <c:ptCount val="1"/>
                <c:pt idx="0">
                  <c:v>y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'0904(3)'!$A$3:$A$7</c:f>
              <c:numCache>
                <c:formatCode>General</c:formatCode>
                <c:ptCount val="5"/>
                <c:pt idx="0">
                  <c:v>4</c:v>
                </c:pt>
                <c:pt idx="1">
                  <c:v>9</c:v>
                </c:pt>
                <c:pt idx="2">
                  <c:v>-5</c:v>
                </c:pt>
                <c:pt idx="3">
                  <c:v>2</c:v>
                </c:pt>
                <c:pt idx="4">
                  <c:v>-1</c:v>
                </c:pt>
              </c:numCache>
            </c:numRef>
          </c:xVal>
          <c:yVal>
            <c:numRef>
              <c:f>'0904(3)'!$B$3:$B$7</c:f>
              <c:numCache>
                <c:formatCode>General</c:formatCode>
                <c:ptCount val="5"/>
                <c:pt idx="0">
                  <c:v>23</c:v>
                </c:pt>
                <c:pt idx="1">
                  <c:v>9</c:v>
                </c:pt>
                <c:pt idx="2">
                  <c:v>7</c:v>
                </c:pt>
                <c:pt idx="3">
                  <c:v>-3</c:v>
                </c:pt>
                <c:pt idx="4">
                  <c:v>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31-48FD-846F-E03F3C152C40}"/>
            </c:ext>
          </c:extLst>
        </c:ser>
        <c:ser>
          <c:idx val="1"/>
          <c:order val="1"/>
          <c:tx>
            <c:strRef>
              <c:f>'0904(3)'!$C$2</c:f>
              <c:strCache>
                <c:ptCount val="1"/>
                <c:pt idx="0">
                  <c:v>y_обч=kx+b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'0904(3)'!$A$3:$A$7</c:f>
              <c:numCache>
                <c:formatCode>General</c:formatCode>
                <c:ptCount val="5"/>
                <c:pt idx="0">
                  <c:v>4</c:v>
                </c:pt>
                <c:pt idx="1">
                  <c:v>9</c:v>
                </c:pt>
                <c:pt idx="2">
                  <c:v>-5</c:v>
                </c:pt>
                <c:pt idx="3">
                  <c:v>2</c:v>
                </c:pt>
                <c:pt idx="4">
                  <c:v>-1</c:v>
                </c:pt>
              </c:numCache>
            </c:numRef>
          </c:xVal>
          <c:yVal>
            <c:numRef>
              <c:f>'0904(3)'!$C$3:$C$7</c:f>
              <c:numCache>
                <c:formatCode>General</c:formatCode>
                <c:ptCount val="5"/>
                <c:pt idx="0">
                  <c:v>6.512635379061372</c:v>
                </c:pt>
                <c:pt idx="1">
                  <c:v>11.314079422382672</c:v>
                </c:pt>
                <c:pt idx="2">
                  <c:v>-2.1299638989169671</c:v>
                </c:pt>
                <c:pt idx="3">
                  <c:v>4.5920577617328524</c:v>
                </c:pt>
                <c:pt idx="4">
                  <c:v>1.7111913357400725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831-48FD-846F-E03F3C152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1752"/>
        <c:axId val="1425899460"/>
      </c:scatterChart>
      <c:valAx>
        <c:axId val="1003175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25899460"/>
        <c:crosses val="autoZero"/>
        <c:crossBetween val="midCat"/>
      </c:valAx>
      <c:valAx>
        <c:axId val="142589946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031752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y and y_обч=k1*x^2+k2*x+b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strRef>
              <c:f>'0904(3)'!$B$24</c:f>
              <c:strCache>
                <c:ptCount val="1"/>
                <c:pt idx="0">
                  <c:v>y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'0904(3)'!$A$25:$A$29</c:f>
              <c:numCache>
                <c:formatCode>General</c:formatCode>
                <c:ptCount val="5"/>
                <c:pt idx="0">
                  <c:v>4</c:v>
                </c:pt>
                <c:pt idx="1">
                  <c:v>9</c:v>
                </c:pt>
                <c:pt idx="2">
                  <c:v>-5</c:v>
                </c:pt>
                <c:pt idx="3">
                  <c:v>2</c:v>
                </c:pt>
                <c:pt idx="4">
                  <c:v>-1</c:v>
                </c:pt>
              </c:numCache>
            </c:numRef>
          </c:xVal>
          <c:yVal>
            <c:numRef>
              <c:f>'0904(3)'!$B$25:$B$29</c:f>
              <c:numCache>
                <c:formatCode>General</c:formatCode>
                <c:ptCount val="5"/>
                <c:pt idx="0">
                  <c:v>23</c:v>
                </c:pt>
                <c:pt idx="1">
                  <c:v>9</c:v>
                </c:pt>
                <c:pt idx="2">
                  <c:v>7</c:v>
                </c:pt>
                <c:pt idx="3">
                  <c:v>-3</c:v>
                </c:pt>
                <c:pt idx="4">
                  <c:v>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98-4B08-A95F-6B233F37603E}"/>
            </c:ext>
          </c:extLst>
        </c:ser>
        <c:ser>
          <c:idx val="1"/>
          <c:order val="1"/>
          <c:tx>
            <c:strRef>
              <c:f>'0904(3)'!$C$24</c:f>
              <c:strCache>
                <c:ptCount val="1"/>
                <c:pt idx="0">
                  <c:v>y_обч=k1*x^2+k2*x+b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'0904(3)'!$A$25:$A$29</c:f>
              <c:numCache>
                <c:formatCode>General</c:formatCode>
                <c:ptCount val="5"/>
                <c:pt idx="0">
                  <c:v>4</c:v>
                </c:pt>
                <c:pt idx="1">
                  <c:v>9</c:v>
                </c:pt>
                <c:pt idx="2">
                  <c:v>-5</c:v>
                </c:pt>
                <c:pt idx="3">
                  <c:v>2</c:v>
                </c:pt>
                <c:pt idx="4">
                  <c:v>-1</c:v>
                </c:pt>
              </c:numCache>
            </c:numRef>
          </c:xVal>
          <c:yVal>
            <c:numRef>
              <c:f>'0904(3)'!$C$25:$C$29</c:f>
              <c:numCache>
                <c:formatCode>General</c:formatCode>
                <c:ptCount val="5"/>
                <c:pt idx="0">
                  <c:v>11.4</c:v>
                </c:pt>
                <c:pt idx="1">
                  <c:v>47.4</c:v>
                </c:pt>
                <c:pt idx="2">
                  <c:v>-3</c:v>
                </c:pt>
                <c:pt idx="3">
                  <c:v>2.5999999999999996</c:v>
                </c:pt>
                <c:pt idx="4">
                  <c:v>-4.5999999999999996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798-4B08-A95F-6B233F376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845543"/>
        <c:axId val="974604219"/>
      </c:scatterChart>
      <c:valAx>
        <c:axId val="124984554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74604219"/>
        <c:crosses val="autoZero"/>
        <c:crossBetween val="midCat"/>
      </c:valAx>
      <c:valAx>
        <c:axId val="97460421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49845543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1"/>
        <c:ser>
          <c:idx val="0"/>
          <c:order val="0"/>
          <c:tx>
            <c:strRef>
              <c:f>'0906(1)'!$C$11</c:f>
              <c:strCache>
                <c:ptCount val="1"/>
                <c:pt idx="0">
                  <c:v>b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'0906(1)'!$B$12:$B$98</c:f>
              <c:numCache>
                <c:formatCode>General</c:formatCode>
                <c:ptCount val="87"/>
                <c:pt idx="0">
                  <c:v>-1</c:v>
                </c:pt>
                <c:pt idx="1">
                  <c:v>-0.95</c:v>
                </c:pt>
                <c:pt idx="2">
                  <c:v>-0.89999999999999991</c:v>
                </c:pt>
                <c:pt idx="3">
                  <c:v>-0.84999999999999987</c:v>
                </c:pt>
                <c:pt idx="4">
                  <c:v>-0.79999999999999982</c:v>
                </c:pt>
                <c:pt idx="5">
                  <c:v>-0.74999999999999978</c:v>
                </c:pt>
                <c:pt idx="6">
                  <c:v>-0.69999999999999973</c:v>
                </c:pt>
                <c:pt idx="7">
                  <c:v>-0.64999999999999969</c:v>
                </c:pt>
                <c:pt idx="8">
                  <c:v>-0.59999999999999964</c:v>
                </c:pt>
                <c:pt idx="9">
                  <c:v>-0.5499999999999996</c:v>
                </c:pt>
                <c:pt idx="10">
                  <c:v>-0.49999999999999961</c:v>
                </c:pt>
                <c:pt idx="11">
                  <c:v>-0.44999999999999962</c:v>
                </c:pt>
                <c:pt idx="12">
                  <c:v>-0.39999999999999963</c:v>
                </c:pt>
                <c:pt idx="13">
                  <c:v>-0.34999999999999964</c:v>
                </c:pt>
                <c:pt idx="14">
                  <c:v>-0.29999999999999966</c:v>
                </c:pt>
                <c:pt idx="15">
                  <c:v>-0.24999999999999967</c:v>
                </c:pt>
                <c:pt idx="16">
                  <c:v>-0.19999999999999968</c:v>
                </c:pt>
                <c:pt idx="17">
                  <c:v>-0.14999999999999969</c:v>
                </c:pt>
                <c:pt idx="18">
                  <c:v>-9.9999999999999686E-2</c:v>
                </c:pt>
                <c:pt idx="19">
                  <c:v>-4.9999999999999684E-2</c:v>
                </c:pt>
                <c:pt idx="20">
                  <c:v>3.1918911957973251E-16</c:v>
                </c:pt>
                <c:pt idx="21">
                  <c:v>5.0000000000000322E-2</c:v>
                </c:pt>
                <c:pt idx="22">
                  <c:v>0.10000000000000032</c:v>
                </c:pt>
                <c:pt idx="23">
                  <c:v>0.15000000000000033</c:v>
                </c:pt>
                <c:pt idx="24">
                  <c:v>0.20000000000000034</c:v>
                </c:pt>
                <c:pt idx="25">
                  <c:v>0.25000000000000033</c:v>
                </c:pt>
                <c:pt idx="26">
                  <c:v>0.30000000000000032</c:v>
                </c:pt>
                <c:pt idx="27">
                  <c:v>0.35000000000000031</c:v>
                </c:pt>
                <c:pt idx="28">
                  <c:v>0.4000000000000003</c:v>
                </c:pt>
                <c:pt idx="29">
                  <c:v>0.45000000000000029</c:v>
                </c:pt>
                <c:pt idx="30">
                  <c:v>0.50000000000000033</c:v>
                </c:pt>
                <c:pt idx="31">
                  <c:v>0.55000000000000038</c:v>
                </c:pt>
                <c:pt idx="32">
                  <c:v>0.60000000000000042</c:v>
                </c:pt>
                <c:pt idx="33">
                  <c:v>0.65000000000000047</c:v>
                </c:pt>
                <c:pt idx="34">
                  <c:v>0.70000000000000051</c:v>
                </c:pt>
                <c:pt idx="35">
                  <c:v>0.75000000000000056</c:v>
                </c:pt>
                <c:pt idx="36">
                  <c:v>0.8000000000000006</c:v>
                </c:pt>
                <c:pt idx="37">
                  <c:v>0.85000000000000064</c:v>
                </c:pt>
                <c:pt idx="38">
                  <c:v>0.90000000000000069</c:v>
                </c:pt>
                <c:pt idx="39">
                  <c:v>0.95000000000000073</c:v>
                </c:pt>
                <c:pt idx="40">
                  <c:v>1.0000000000000007</c:v>
                </c:pt>
                <c:pt idx="41">
                  <c:v>1.0500000000000007</c:v>
                </c:pt>
                <c:pt idx="42">
                  <c:v>1.1000000000000008</c:v>
                </c:pt>
                <c:pt idx="43">
                  <c:v>1.1500000000000008</c:v>
                </c:pt>
                <c:pt idx="44">
                  <c:v>1.2000000000000008</c:v>
                </c:pt>
                <c:pt idx="45">
                  <c:v>1.2500000000000009</c:v>
                </c:pt>
                <c:pt idx="46">
                  <c:v>1.3000000000000009</c:v>
                </c:pt>
                <c:pt idx="47">
                  <c:v>1.350000000000001</c:v>
                </c:pt>
                <c:pt idx="48">
                  <c:v>1.400000000000001</c:v>
                </c:pt>
                <c:pt idx="49">
                  <c:v>1.4500000000000011</c:v>
                </c:pt>
                <c:pt idx="50">
                  <c:v>1.5000000000000011</c:v>
                </c:pt>
                <c:pt idx="51">
                  <c:v>1.5500000000000012</c:v>
                </c:pt>
                <c:pt idx="52">
                  <c:v>1.6000000000000012</c:v>
                </c:pt>
                <c:pt idx="53">
                  <c:v>1.6500000000000012</c:v>
                </c:pt>
                <c:pt idx="54">
                  <c:v>1.7000000000000013</c:v>
                </c:pt>
                <c:pt idx="55">
                  <c:v>1.7500000000000013</c:v>
                </c:pt>
                <c:pt idx="56">
                  <c:v>1.8000000000000014</c:v>
                </c:pt>
                <c:pt idx="57">
                  <c:v>1.8500000000000014</c:v>
                </c:pt>
                <c:pt idx="58">
                  <c:v>1.9000000000000015</c:v>
                </c:pt>
                <c:pt idx="59">
                  <c:v>1.9500000000000015</c:v>
                </c:pt>
                <c:pt idx="60">
                  <c:v>2.0000000000000013</c:v>
                </c:pt>
                <c:pt idx="61">
                  <c:v>2.0500000000000012</c:v>
                </c:pt>
                <c:pt idx="62">
                  <c:v>2.100000000000001</c:v>
                </c:pt>
                <c:pt idx="63">
                  <c:v>2.1500000000000008</c:v>
                </c:pt>
                <c:pt idx="64">
                  <c:v>2.2000000000000006</c:v>
                </c:pt>
                <c:pt idx="65">
                  <c:v>2.2500000000000004</c:v>
                </c:pt>
                <c:pt idx="66">
                  <c:v>2.3000000000000003</c:v>
                </c:pt>
                <c:pt idx="67">
                  <c:v>2.35</c:v>
                </c:pt>
                <c:pt idx="68">
                  <c:v>2.4</c:v>
                </c:pt>
                <c:pt idx="69">
                  <c:v>2.4499999999999997</c:v>
                </c:pt>
                <c:pt idx="70">
                  <c:v>2.4999999999999996</c:v>
                </c:pt>
                <c:pt idx="71">
                  <c:v>2.5499999999999994</c:v>
                </c:pt>
                <c:pt idx="72">
                  <c:v>2.5999999999999992</c:v>
                </c:pt>
                <c:pt idx="73">
                  <c:v>2.649999999999999</c:v>
                </c:pt>
                <c:pt idx="74">
                  <c:v>2.6999999999999988</c:v>
                </c:pt>
                <c:pt idx="75">
                  <c:v>2.7499999999999987</c:v>
                </c:pt>
                <c:pt idx="76">
                  <c:v>2.7999999999999985</c:v>
                </c:pt>
                <c:pt idx="77">
                  <c:v>2.8499999999999983</c:v>
                </c:pt>
                <c:pt idx="78">
                  <c:v>2.8999999999999981</c:v>
                </c:pt>
                <c:pt idx="79">
                  <c:v>2.949999999999998</c:v>
                </c:pt>
                <c:pt idx="80">
                  <c:v>2.9999999999999978</c:v>
                </c:pt>
                <c:pt idx="81">
                  <c:v>3.0499999999999976</c:v>
                </c:pt>
                <c:pt idx="82">
                  <c:v>3.0999999999999974</c:v>
                </c:pt>
                <c:pt idx="83">
                  <c:v>3.1499999999999972</c:v>
                </c:pt>
                <c:pt idx="84">
                  <c:v>3.1999999999999971</c:v>
                </c:pt>
                <c:pt idx="85">
                  <c:v>3.2499999999999969</c:v>
                </c:pt>
                <c:pt idx="86">
                  <c:v>3.2999999999999967</c:v>
                </c:pt>
              </c:numCache>
            </c:numRef>
          </c:xVal>
          <c:yVal>
            <c:numRef>
              <c:f>'0906(1)'!$C$12:$C$98</c:f>
              <c:numCache>
                <c:formatCode>General</c:formatCode>
                <c:ptCount val="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E8-4597-9EB0-F734274928AE}"/>
            </c:ext>
          </c:extLst>
        </c:ser>
        <c:ser>
          <c:idx val="1"/>
          <c:order val="1"/>
          <c:tx>
            <c:strRef>
              <c:f>'0906(1)'!$N$11</c:f>
              <c:strCache>
                <c:ptCount val="1"/>
                <c:pt idx="0">
                  <c:v>S_dif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'0906(1)'!$B$12:$B$98</c:f>
              <c:numCache>
                <c:formatCode>General</c:formatCode>
                <c:ptCount val="87"/>
                <c:pt idx="0">
                  <c:v>-1</c:v>
                </c:pt>
                <c:pt idx="1">
                  <c:v>-0.95</c:v>
                </c:pt>
                <c:pt idx="2">
                  <c:v>-0.89999999999999991</c:v>
                </c:pt>
                <c:pt idx="3">
                  <c:v>-0.84999999999999987</c:v>
                </c:pt>
                <c:pt idx="4">
                  <c:v>-0.79999999999999982</c:v>
                </c:pt>
                <c:pt idx="5">
                  <c:v>-0.74999999999999978</c:v>
                </c:pt>
                <c:pt idx="6">
                  <c:v>-0.69999999999999973</c:v>
                </c:pt>
                <c:pt idx="7">
                  <c:v>-0.64999999999999969</c:v>
                </c:pt>
                <c:pt idx="8">
                  <c:v>-0.59999999999999964</c:v>
                </c:pt>
                <c:pt idx="9">
                  <c:v>-0.5499999999999996</c:v>
                </c:pt>
                <c:pt idx="10">
                  <c:v>-0.49999999999999961</c:v>
                </c:pt>
                <c:pt idx="11">
                  <c:v>-0.44999999999999962</c:v>
                </c:pt>
                <c:pt idx="12">
                  <c:v>-0.39999999999999963</c:v>
                </c:pt>
                <c:pt idx="13">
                  <c:v>-0.34999999999999964</c:v>
                </c:pt>
                <c:pt idx="14">
                  <c:v>-0.29999999999999966</c:v>
                </c:pt>
                <c:pt idx="15">
                  <c:v>-0.24999999999999967</c:v>
                </c:pt>
                <c:pt idx="16">
                  <c:v>-0.19999999999999968</c:v>
                </c:pt>
                <c:pt idx="17">
                  <c:v>-0.14999999999999969</c:v>
                </c:pt>
                <c:pt idx="18">
                  <c:v>-9.9999999999999686E-2</c:v>
                </c:pt>
                <c:pt idx="19">
                  <c:v>-4.9999999999999684E-2</c:v>
                </c:pt>
                <c:pt idx="20">
                  <c:v>3.1918911957973251E-16</c:v>
                </c:pt>
                <c:pt idx="21">
                  <c:v>5.0000000000000322E-2</c:v>
                </c:pt>
                <c:pt idx="22">
                  <c:v>0.10000000000000032</c:v>
                </c:pt>
                <c:pt idx="23">
                  <c:v>0.15000000000000033</c:v>
                </c:pt>
                <c:pt idx="24">
                  <c:v>0.20000000000000034</c:v>
                </c:pt>
                <c:pt idx="25">
                  <c:v>0.25000000000000033</c:v>
                </c:pt>
                <c:pt idx="26">
                  <c:v>0.30000000000000032</c:v>
                </c:pt>
                <c:pt idx="27">
                  <c:v>0.35000000000000031</c:v>
                </c:pt>
                <c:pt idx="28">
                  <c:v>0.4000000000000003</c:v>
                </c:pt>
                <c:pt idx="29">
                  <c:v>0.45000000000000029</c:v>
                </c:pt>
                <c:pt idx="30">
                  <c:v>0.50000000000000033</c:v>
                </c:pt>
                <c:pt idx="31">
                  <c:v>0.55000000000000038</c:v>
                </c:pt>
                <c:pt idx="32">
                  <c:v>0.60000000000000042</c:v>
                </c:pt>
                <c:pt idx="33">
                  <c:v>0.65000000000000047</c:v>
                </c:pt>
                <c:pt idx="34">
                  <c:v>0.70000000000000051</c:v>
                </c:pt>
                <c:pt idx="35">
                  <c:v>0.75000000000000056</c:v>
                </c:pt>
                <c:pt idx="36">
                  <c:v>0.8000000000000006</c:v>
                </c:pt>
                <c:pt idx="37">
                  <c:v>0.85000000000000064</c:v>
                </c:pt>
                <c:pt idx="38">
                  <c:v>0.90000000000000069</c:v>
                </c:pt>
                <c:pt idx="39">
                  <c:v>0.95000000000000073</c:v>
                </c:pt>
                <c:pt idx="40">
                  <c:v>1.0000000000000007</c:v>
                </c:pt>
                <c:pt idx="41">
                  <c:v>1.0500000000000007</c:v>
                </c:pt>
                <c:pt idx="42">
                  <c:v>1.1000000000000008</c:v>
                </c:pt>
                <c:pt idx="43">
                  <c:v>1.1500000000000008</c:v>
                </c:pt>
                <c:pt idx="44">
                  <c:v>1.2000000000000008</c:v>
                </c:pt>
                <c:pt idx="45">
                  <c:v>1.2500000000000009</c:v>
                </c:pt>
                <c:pt idx="46">
                  <c:v>1.3000000000000009</c:v>
                </c:pt>
                <c:pt idx="47">
                  <c:v>1.350000000000001</c:v>
                </c:pt>
                <c:pt idx="48">
                  <c:v>1.400000000000001</c:v>
                </c:pt>
                <c:pt idx="49">
                  <c:v>1.4500000000000011</c:v>
                </c:pt>
                <c:pt idx="50">
                  <c:v>1.5000000000000011</c:v>
                </c:pt>
                <c:pt idx="51">
                  <c:v>1.5500000000000012</c:v>
                </c:pt>
                <c:pt idx="52">
                  <c:v>1.6000000000000012</c:v>
                </c:pt>
                <c:pt idx="53">
                  <c:v>1.6500000000000012</c:v>
                </c:pt>
                <c:pt idx="54">
                  <c:v>1.7000000000000013</c:v>
                </c:pt>
                <c:pt idx="55">
                  <c:v>1.7500000000000013</c:v>
                </c:pt>
                <c:pt idx="56">
                  <c:v>1.8000000000000014</c:v>
                </c:pt>
                <c:pt idx="57">
                  <c:v>1.8500000000000014</c:v>
                </c:pt>
                <c:pt idx="58">
                  <c:v>1.9000000000000015</c:v>
                </c:pt>
                <c:pt idx="59">
                  <c:v>1.9500000000000015</c:v>
                </c:pt>
                <c:pt idx="60">
                  <c:v>2.0000000000000013</c:v>
                </c:pt>
                <c:pt idx="61">
                  <c:v>2.0500000000000012</c:v>
                </c:pt>
                <c:pt idx="62">
                  <c:v>2.100000000000001</c:v>
                </c:pt>
                <c:pt idx="63">
                  <c:v>2.1500000000000008</c:v>
                </c:pt>
                <c:pt idx="64">
                  <c:v>2.2000000000000006</c:v>
                </c:pt>
                <c:pt idx="65">
                  <c:v>2.2500000000000004</c:v>
                </c:pt>
                <c:pt idx="66">
                  <c:v>2.3000000000000003</c:v>
                </c:pt>
                <c:pt idx="67">
                  <c:v>2.35</c:v>
                </c:pt>
                <c:pt idx="68">
                  <c:v>2.4</c:v>
                </c:pt>
                <c:pt idx="69">
                  <c:v>2.4499999999999997</c:v>
                </c:pt>
                <c:pt idx="70">
                  <c:v>2.4999999999999996</c:v>
                </c:pt>
                <c:pt idx="71">
                  <c:v>2.5499999999999994</c:v>
                </c:pt>
                <c:pt idx="72">
                  <c:v>2.5999999999999992</c:v>
                </c:pt>
                <c:pt idx="73">
                  <c:v>2.649999999999999</c:v>
                </c:pt>
                <c:pt idx="74">
                  <c:v>2.6999999999999988</c:v>
                </c:pt>
                <c:pt idx="75">
                  <c:v>2.7499999999999987</c:v>
                </c:pt>
                <c:pt idx="76">
                  <c:v>2.7999999999999985</c:v>
                </c:pt>
                <c:pt idx="77">
                  <c:v>2.8499999999999983</c:v>
                </c:pt>
                <c:pt idx="78">
                  <c:v>2.8999999999999981</c:v>
                </c:pt>
                <c:pt idx="79">
                  <c:v>2.949999999999998</c:v>
                </c:pt>
                <c:pt idx="80">
                  <c:v>2.9999999999999978</c:v>
                </c:pt>
                <c:pt idx="81">
                  <c:v>3.0499999999999976</c:v>
                </c:pt>
                <c:pt idx="82">
                  <c:v>3.0999999999999974</c:v>
                </c:pt>
                <c:pt idx="83">
                  <c:v>3.1499999999999972</c:v>
                </c:pt>
                <c:pt idx="84">
                  <c:v>3.1999999999999971</c:v>
                </c:pt>
                <c:pt idx="85">
                  <c:v>3.2499999999999969</c:v>
                </c:pt>
                <c:pt idx="86">
                  <c:v>3.2999999999999967</c:v>
                </c:pt>
              </c:numCache>
            </c:numRef>
          </c:xVal>
          <c:yVal>
            <c:numRef>
              <c:f>'0906(1)'!$N$12:$N$98</c:f>
              <c:numCache>
                <c:formatCode>General</c:formatCode>
                <c:ptCount val="87"/>
                <c:pt idx="0">
                  <c:v>31</c:v>
                </c:pt>
                <c:pt idx="1">
                  <c:v>30.549999999999994</c:v>
                </c:pt>
                <c:pt idx="2">
                  <c:v>30.1</c:v>
                </c:pt>
                <c:pt idx="3">
                  <c:v>29.65</c:v>
                </c:pt>
                <c:pt idx="4">
                  <c:v>29.2</c:v>
                </c:pt>
                <c:pt idx="5">
                  <c:v>28.75</c:v>
                </c:pt>
                <c:pt idx="6">
                  <c:v>28.299999999999994</c:v>
                </c:pt>
                <c:pt idx="7">
                  <c:v>27.849999999999994</c:v>
                </c:pt>
                <c:pt idx="8">
                  <c:v>27.4</c:v>
                </c:pt>
                <c:pt idx="9">
                  <c:v>26.949999999999996</c:v>
                </c:pt>
                <c:pt idx="10">
                  <c:v>26.5</c:v>
                </c:pt>
                <c:pt idx="11">
                  <c:v>26.049999999999994</c:v>
                </c:pt>
                <c:pt idx="12">
                  <c:v>25.599999999999994</c:v>
                </c:pt>
                <c:pt idx="13">
                  <c:v>25.15</c:v>
                </c:pt>
                <c:pt idx="14">
                  <c:v>24.700000000000003</c:v>
                </c:pt>
                <c:pt idx="15">
                  <c:v>24.25</c:v>
                </c:pt>
                <c:pt idx="16">
                  <c:v>23.799999999999994</c:v>
                </c:pt>
                <c:pt idx="17">
                  <c:v>23.349999999999994</c:v>
                </c:pt>
                <c:pt idx="18">
                  <c:v>22.9</c:v>
                </c:pt>
                <c:pt idx="19">
                  <c:v>22.450000000000003</c:v>
                </c:pt>
                <c:pt idx="20">
                  <c:v>22</c:v>
                </c:pt>
                <c:pt idx="21">
                  <c:v>21.549999999999994</c:v>
                </c:pt>
                <c:pt idx="22">
                  <c:v>21.099999999999994</c:v>
                </c:pt>
                <c:pt idx="23">
                  <c:v>20.65</c:v>
                </c:pt>
                <c:pt idx="24">
                  <c:v>20.200000000000003</c:v>
                </c:pt>
                <c:pt idx="25">
                  <c:v>19.75</c:v>
                </c:pt>
                <c:pt idx="26">
                  <c:v>19.299999999999994</c:v>
                </c:pt>
                <c:pt idx="27">
                  <c:v>18.849999999999994</c:v>
                </c:pt>
                <c:pt idx="28">
                  <c:v>18.399999999999999</c:v>
                </c:pt>
                <c:pt idx="29">
                  <c:v>17.950000000000003</c:v>
                </c:pt>
                <c:pt idx="30">
                  <c:v>17.5</c:v>
                </c:pt>
                <c:pt idx="31">
                  <c:v>17.049999999999994</c:v>
                </c:pt>
                <c:pt idx="32">
                  <c:v>16.599999999999994</c:v>
                </c:pt>
                <c:pt idx="33">
                  <c:v>16.149999999999999</c:v>
                </c:pt>
                <c:pt idx="34">
                  <c:v>15.699999999999998</c:v>
                </c:pt>
                <c:pt idx="35">
                  <c:v>15.25</c:v>
                </c:pt>
                <c:pt idx="36">
                  <c:v>14.799999999999994</c:v>
                </c:pt>
                <c:pt idx="37">
                  <c:v>14.349999999999994</c:v>
                </c:pt>
                <c:pt idx="38">
                  <c:v>13.899999999999993</c:v>
                </c:pt>
                <c:pt idx="39">
                  <c:v>13.449999999999994</c:v>
                </c:pt>
                <c:pt idx="40">
                  <c:v>13</c:v>
                </c:pt>
                <c:pt idx="41">
                  <c:v>12.549999999999994</c:v>
                </c:pt>
                <c:pt idx="42">
                  <c:v>12.099999999999994</c:v>
                </c:pt>
                <c:pt idx="43">
                  <c:v>11.649999999999993</c:v>
                </c:pt>
                <c:pt idx="44">
                  <c:v>11.19999999999999</c:v>
                </c:pt>
                <c:pt idx="45">
                  <c:v>10.749999999999993</c:v>
                </c:pt>
                <c:pt idx="46">
                  <c:v>10.299999999999994</c:v>
                </c:pt>
                <c:pt idx="47">
                  <c:v>9.8499999999999872</c:v>
                </c:pt>
                <c:pt idx="48">
                  <c:v>9.3999999999999861</c:v>
                </c:pt>
                <c:pt idx="49">
                  <c:v>8.9499999999999904</c:v>
                </c:pt>
                <c:pt idx="50">
                  <c:v>8.4999999999999947</c:v>
                </c:pt>
                <c:pt idx="51">
                  <c:v>8.0499999999999936</c:v>
                </c:pt>
                <c:pt idx="52">
                  <c:v>7.5999999999999872</c:v>
                </c:pt>
                <c:pt idx="53">
                  <c:v>7.1499999999999879</c:v>
                </c:pt>
                <c:pt idx="54">
                  <c:v>6.6999999999999904</c:v>
                </c:pt>
                <c:pt idx="55">
                  <c:v>6.2499999999999876</c:v>
                </c:pt>
                <c:pt idx="56">
                  <c:v>5.7999999999999865</c:v>
                </c:pt>
                <c:pt idx="57">
                  <c:v>5.3499999999999872</c:v>
                </c:pt>
                <c:pt idx="58">
                  <c:v>4.8999999999999879</c:v>
                </c:pt>
                <c:pt idx="59">
                  <c:v>4.4499999999999833</c:v>
                </c:pt>
                <c:pt idx="60">
                  <c:v>3.9999999999999911</c:v>
                </c:pt>
                <c:pt idx="61">
                  <c:v>3.5499999999999936</c:v>
                </c:pt>
                <c:pt idx="62">
                  <c:v>3.0999999999999943</c:v>
                </c:pt>
                <c:pt idx="63">
                  <c:v>2.6499999999999897</c:v>
                </c:pt>
                <c:pt idx="64">
                  <c:v>2.1999999999999975</c:v>
                </c:pt>
                <c:pt idx="65">
                  <c:v>1.7499999999999929</c:v>
                </c:pt>
                <c:pt idx="66">
                  <c:v>1.2999999999999936</c:v>
                </c:pt>
                <c:pt idx="67">
                  <c:v>0.84999999999999609</c:v>
                </c:pt>
                <c:pt idx="68">
                  <c:v>0.40000000000000391</c:v>
                </c:pt>
                <c:pt idx="69">
                  <c:v>-4.9999999999993605E-2</c:v>
                </c:pt>
                <c:pt idx="70">
                  <c:v>-0.49999999999999289</c:v>
                </c:pt>
                <c:pt idx="71">
                  <c:v>-0.94999999999999751</c:v>
                </c:pt>
                <c:pt idx="72">
                  <c:v>-1.3999999999999897</c:v>
                </c:pt>
                <c:pt idx="73">
                  <c:v>-1.8499999999999943</c:v>
                </c:pt>
                <c:pt idx="74">
                  <c:v>-2.2999999999999936</c:v>
                </c:pt>
                <c:pt idx="75">
                  <c:v>-2.7499999999999911</c:v>
                </c:pt>
                <c:pt idx="76">
                  <c:v>-3.1999999999999833</c:v>
                </c:pt>
                <c:pt idx="77">
                  <c:v>-3.6499999999999808</c:v>
                </c:pt>
                <c:pt idx="78">
                  <c:v>-4.0999999999999819</c:v>
                </c:pt>
                <c:pt idx="79">
                  <c:v>-4.5499999999999829</c:v>
                </c:pt>
                <c:pt idx="80">
                  <c:v>-4.9999999999999787</c:v>
                </c:pt>
                <c:pt idx="81">
                  <c:v>-5.4499999999999797</c:v>
                </c:pt>
                <c:pt idx="82">
                  <c:v>-5.899999999999979</c:v>
                </c:pt>
                <c:pt idx="83">
                  <c:v>-6.3499999999999766</c:v>
                </c:pt>
                <c:pt idx="84">
                  <c:v>-6.7999999999999723</c:v>
                </c:pt>
                <c:pt idx="85">
                  <c:v>-7.2499999999999698</c:v>
                </c:pt>
                <c:pt idx="86">
                  <c:v>-7.6999999999999726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1E8-4597-9EB0-F734274928AE}"/>
            </c:ext>
          </c:extLst>
        </c:ser>
        <c:ser>
          <c:idx val="2"/>
          <c:order val="2"/>
          <c:tx>
            <c:strRef>
              <c:f>'0906(1)'!$O$11</c:f>
              <c:strCache>
                <c:ptCount val="1"/>
                <c:pt idx="0">
                  <c:v>S_abs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'0906(1)'!$B$12:$B$98</c:f>
              <c:numCache>
                <c:formatCode>General</c:formatCode>
                <c:ptCount val="87"/>
                <c:pt idx="0">
                  <c:v>-1</c:v>
                </c:pt>
                <c:pt idx="1">
                  <c:v>-0.95</c:v>
                </c:pt>
                <c:pt idx="2">
                  <c:v>-0.89999999999999991</c:v>
                </c:pt>
                <c:pt idx="3">
                  <c:v>-0.84999999999999987</c:v>
                </c:pt>
                <c:pt idx="4">
                  <c:v>-0.79999999999999982</c:v>
                </c:pt>
                <c:pt idx="5">
                  <c:v>-0.74999999999999978</c:v>
                </c:pt>
                <c:pt idx="6">
                  <c:v>-0.69999999999999973</c:v>
                </c:pt>
                <c:pt idx="7">
                  <c:v>-0.64999999999999969</c:v>
                </c:pt>
                <c:pt idx="8">
                  <c:v>-0.59999999999999964</c:v>
                </c:pt>
                <c:pt idx="9">
                  <c:v>-0.5499999999999996</c:v>
                </c:pt>
                <c:pt idx="10">
                  <c:v>-0.49999999999999961</c:v>
                </c:pt>
                <c:pt idx="11">
                  <c:v>-0.44999999999999962</c:v>
                </c:pt>
                <c:pt idx="12">
                  <c:v>-0.39999999999999963</c:v>
                </c:pt>
                <c:pt idx="13">
                  <c:v>-0.34999999999999964</c:v>
                </c:pt>
                <c:pt idx="14">
                  <c:v>-0.29999999999999966</c:v>
                </c:pt>
                <c:pt idx="15">
                  <c:v>-0.24999999999999967</c:v>
                </c:pt>
                <c:pt idx="16">
                  <c:v>-0.19999999999999968</c:v>
                </c:pt>
                <c:pt idx="17">
                  <c:v>-0.14999999999999969</c:v>
                </c:pt>
                <c:pt idx="18">
                  <c:v>-9.9999999999999686E-2</c:v>
                </c:pt>
                <c:pt idx="19">
                  <c:v>-4.9999999999999684E-2</c:v>
                </c:pt>
                <c:pt idx="20">
                  <c:v>3.1918911957973251E-16</c:v>
                </c:pt>
                <c:pt idx="21">
                  <c:v>5.0000000000000322E-2</c:v>
                </c:pt>
                <c:pt idx="22">
                  <c:v>0.10000000000000032</c:v>
                </c:pt>
                <c:pt idx="23">
                  <c:v>0.15000000000000033</c:v>
                </c:pt>
                <c:pt idx="24">
                  <c:v>0.20000000000000034</c:v>
                </c:pt>
                <c:pt idx="25">
                  <c:v>0.25000000000000033</c:v>
                </c:pt>
                <c:pt idx="26">
                  <c:v>0.30000000000000032</c:v>
                </c:pt>
                <c:pt idx="27">
                  <c:v>0.35000000000000031</c:v>
                </c:pt>
                <c:pt idx="28">
                  <c:v>0.4000000000000003</c:v>
                </c:pt>
                <c:pt idx="29">
                  <c:v>0.45000000000000029</c:v>
                </c:pt>
                <c:pt idx="30">
                  <c:v>0.50000000000000033</c:v>
                </c:pt>
                <c:pt idx="31">
                  <c:v>0.55000000000000038</c:v>
                </c:pt>
                <c:pt idx="32">
                  <c:v>0.60000000000000042</c:v>
                </c:pt>
                <c:pt idx="33">
                  <c:v>0.65000000000000047</c:v>
                </c:pt>
                <c:pt idx="34">
                  <c:v>0.70000000000000051</c:v>
                </c:pt>
                <c:pt idx="35">
                  <c:v>0.75000000000000056</c:v>
                </c:pt>
                <c:pt idx="36">
                  <c:v>0.8000000000000006</c:v>
                </c:pt>
                <c:pt idx="37">
                  <c:v>0.85000000000000064</c:v>
                </c:pt>
                <c:pt idx="38">
                  <c:v>0.90000000000000069</c:v>
                </c:pt>
                <c:pt idx="39">
                  <c:v>0.95000000000000073</c:v>
                </c:pt>
                <c:pt idx="40">
                  <c:v>1.0000000000000007</c:v>
                </c:pt>
                <c:pt idx="41">
                  <c:v>1.0500000000000007</c:v>
                </c:pt>
                <c:pt idx="42">
                  <c:v>1.1000000000000008</c:v>
                </c:pt>
                <c:pt idx="43">
                  <c:v>1.1500000000000008</c:v>
                </c:pt>
                <c:pt idx="44">
                  <c:v>1.2000000000000008</c:v>
                </c:pt>
                <c:pt idx="45">
                  <c:v>1.2500000000000009</c:v>
                </c:pt>
                <c:pt idx="46">
                  <c:v>1.3000000000000009</c:v>
                </c:pt>
                <c:pt idx="47">
                  <c:v>1.350000000000001</c:v>
                </c:pt>
                <c:pt idx="48">
                  <c:v>1.400000000000001</c:v>
                </c:pt>
                <c:pt idx="49">
                  <c:v>1.4500000000000011</c:v>
                </c:pt>
                <c:pt idx="50">
                  <c:v>1.5000000000000011</c:v>
                </c:pt>
                <c:pt idx="51">
                  <c:v>1.5500000000000012</c:v>
                </c:pt>
                <c:pt idx="52">
                  <c:v>1.6000000000000012</c:v>
                </c:pt>
                <c:pt idx="53">
                  <c:v>1.6500000000000012</c:v>
                </c:pt>
                <c:pt idx="54">
                  <c:v>1.7000000000000013</c:v>
                </c:pt>
                <c:pt idx="55">
                  <c:v>1.7500000000000013</c:v>
                </c:pt>
                <c:pt idx="56">
                  <c:v>1.8000000000000014</c:v>
                </c:pt>
                <c:pt idx="57">
                  <c:v>1.8500000000000014</c:v>
                </c:pt>
                <c:pt idx="58">
                  <c:v>1.9000000000000015</c:v>
                </c:pt>
                <c:pt idx="59">
                  <c:v>1.9500000000000015</c:v>
                </c:pt>
                <c:pt idx="60">
                  <c:v>2.0000000000000013</c:v>
                </c:pt>
                <c:pt idx="61">
                  <c:v>2.0500000000000012</c:v>
                </c:pt>
                <c:pt idx="62">
                  <c:v>2.100000000000001</c:v>
                </c:pt>
                <c:pt idx="63">
                  <c:v>2.1500000000000008</c:v>
                </c:pt>
                <c:pt idx="64">
                  <c:v>2.2000000000000006</c:v>
                </c:pt>
                <c:pt idx="65">
                  <c:v>2.2500000000000004</c:v>
                </c:pt>
                <c:pt idx="66">
                  <c:v>2.3000000000000003</c:v>
                </c:pt>
                <c:pt idx="67">
                  <c:v>2.35</c:v>
                </c:pt>
                <c:pt idx="68">
                  <c:v>2.4</c:v>
                </c:pt>
                <c:pt idx="69">
                  <c:v>2.4499999999999997</c:v>
                </c:pt>
                <c:pt idx="70">
                  <c:v>2.4999999999999996</c:v>
                </c:pt>
                <c:pt idx="71">
                  <c:v>2.5499999999999994</c:v>
                </c:pt>
                <c:pt idx="72">
                  <c:v>2.5999999999999992</c:v>
                </c:pt>
                <c:pt idx="73">
                  <c:v>2.649999999999999</c:v>
                </c:pt>
                <c:pt idx="74">
                  <c:v>2.6999999999999988</c:v>
                </c:pt>
                <c:pt idx="75">
                  <c:v>2.7499999999999987</c:v>
                </c:pt>
                <c:pt idx="76">
                  <c:v>2.7999999999999985</c:v>
                </c:pt>
                <c:pt idx="77">
                  <c:v>2.8499999999999983</c:v>
                </c:pt>
                <c:pt idx="78">
                  <c:v>2.8999999999999981</c:v>
                </c:pt>
                <c:pt idx="79">
                  <c:v>2.949999999999998</c:v>
                </c:pt>
                <c:pt idx="80">
                  <c:v>2.9999999999999978</c:v>
                </c:pt>
                <c:pt idx="81">
                  <c:v>3.0499999999999976</c:v>
                </c:pt>
                <c:pt idx="82">
                  <c:v>3.0999999999999974</c:v>
                </c:pt>
                <c:pt idx="83">
                  <c:v>3.1499999999999972</c:v>
                </c:pt>
                <c:pt idx="84">
                  <c:v>3.1999999999999971</c:v>
                </c:pt>
                <c:pt idx="85">
                  <c:v>3.2499999999999969</c:v>
                </c:pt>
                <c:pt idx="86">
                  <c:v>3.2999999999999967</c:v>
                </c:pt>
              </c:numCache>
            </c:numRef>
          </c:xVal>
          <c:yVal>
            <c:numRef>
              <c:f>'0906(1)'!$O$12:$O$98</c:f>
              <c:numCache>
                <c:formatCode>General</c:formatCode>
                <c:ptCount val="87"/>
                <c:pt idx="0">
                  <c:v>63</c:v>
                </c:pt>
                <c:pt idx="1">
                  <c:v>62.649999999999991</c:v>
                </c:pt>
                <c:pt idx="2">
                  <c:v>62.300000000000004</c:v>
                </c:pt>
                <c:pt idx="3">
                  <c:v>61.949999999999996</c:v>
                </c:pt>
                <c:pt idx="4">
                  <c:v>61.599999999999994</c:v>
                </c:pt>
                <c:pt idx="5">
                  <c:v>61.25</c:v>
                </c:pt>
                <c:pt idx="6">
                  <c:v>60.899999999999991</c:v>
                </c:pt>
                <c:pt idx="7">
                  <c:v>60.55</c:v>
                </c:pt>
                <c:pt idx="8">
                  <c:v>60.199999999999996</c:v>
                </c:pt>
                <c:pt idx="9">
                  <c:v>59.849999999999987</c:v>
                </c:pt>
                <c:pt idx="10">
                  <c:v>59.5</c:v>
                </c:pt>
                <c:pt idx="11">
                  <c:v>59.149999999999991</c:v>
                </c:pt>
                <c:pt idx="12">
                  <c:v>58.8</c:v>
                </c:pt>
                <c:pt idx="13">
                  <c:v>58.449999999999996</c:v>
                </c:pt>
                <c:pt idx="14">
                  <c:v>58.099999999999994</c:v>
                </c:pt>
                <c:pt idx="15">
                  <c:v>57.75</c:v>
                </c:pt>
                <c:pt idx="16">
                  <c:v>57.399999999999991</c:v>
                </c:pt>
                <c:pt idx="17">
                  <c:v>57.05</c:v>
                </c:pt>
                <c:pt idx="18">
                  <c:v>56.699999999999996</c:v>
                </c:pt>
                <c:pt idx="19">
                  <c:v>56.349999999999994</c:v>
                </c:pt>
                <c:pt idx="20">
                  <c:v>56</c:v>
                </c:pt>
                <c:pt idx="21">
                  <c:v>55.649999999999991</c:v>
                </c:pt>
                <c:pt idx="22">
                  <c:v>55.3</c:v>
                </c:pt>
                <c:pt idx="23">
                  <c:v>54.949999999999996</c:v>
                </c:pt>
                <c:pt idx="24">
                  <c:v>54.599999999999994</c:v>
                </c:pt>
                <c:pt idx="25">
                  <c:v>54.25</c:v>
                </c:pt>
                <c:pt idx="26">
                  <c:v>53.899999999999991</c:v>
                </c:pt>
                <c:pt idx="27">
                  <c:v>53.55</c:v>
                </c:pt>
                <c:pt idx="28">
                  <c:v>53.199999999999996</c:v>
                </c:pt>
                <c:pt idx="29">
                  <c:v>52.849999999999994</c:v>
                </c:pt>
                <c:pt idx="30">
                  <c:v>52.5</c:v>
                </c:pt>
                <c:pt idx="31">
                  <c:v>52.149999999999991</c:v>
                </c:pt>
                <c:pt idx="32">
                  <c:v>51.8</c:v>
                </c:pt>
                <c:pt idx="33">
                  <c:v>51.449999999999996</c:v>
                </c:pt>
                <c:pt idx="34">
                  <c:v>51.099999999999994</c:v>
                </c:pt>
                <c:pt idx="35">
                  <c:v>50.75</c:v>
                </c:pt>
                <c:pt idx="36">
                  <c:v>50.399999999999991</c:v>
                </c:pt>
                <c:pt idx="37">
                  <c:v>50.05</c:v>
                </c:pt>
                <c:pt idx="38">
                  <c:v>49.699999999999996</c:v>
                </c:pt>
                <c:pt idx="39">
                  <c:v>49.349999999999994</c:v>
                </c:pt>
                <c:pt idx="40">
                  <c:v>49</c:v>
                </c:pt>
                <c:pt idx="41">
                  <c:v>49.550000000000011</c:v>
                </c:pt>
                <c:pt idx="42">
                  <c:v>50.100000000000016</c:v>
                </c:pt>
                <c:pt idx="43">
                  <c:v>50.65000000000002</c:v>
                </c:pt>
                <c:pt idx="44">
                  <c:v>51.2</c:v>
                </c:pt>
                <c:pt idx="45">
                  <c:v>51.750000000000007</c:v>
                </c:pt>
                <c:pt idx="46">
                  <c:v>52.300000000000011</c:v>
                </c:pt>
                <c:pt idx="47">
                  <c:v>52.850000000000009</c:v>
                </c:pt>
                <c:pt idx="48">
                  <c:v>53.400000000000013</c:v>
                </c:pt>
                <c:pt idx="49">
                  <c:v>53.950000000000017</c:v>
                </c:pt>
                <c:pt idx="50">
                  <c:v>54.500000000000014</c:v>
                </c:pt>
                <c:pt idx="51">
                  <c:v>55.050000000000011</c:v>
                </c:pt>
                <c:pt idx="52">
                  <c:v>55.600000000000016</c:v>
                </c:pt>
                <c:pt idx="53">
                  <c:v>56.15000000000002</c:v>
                </c:pt>
                <c:pt idx="54">
                  <c:v>56.700000000000017</c:v>
                </c:pt>
                <c:pt idx="55">
                  <c:v>57.250000000000014</c:v>
                </c:pt>
                <c:pt idx="56">
                  <c:v>57.800000000000011</c:v>
                </c:pt>
                <c:pt idx="57">
                  <c:v>58.350000000000016</c:v>
                </c:pt>
                <c:pt idx="58">
                  <c:v>58.90000000000002</c:v>
                </c:pt>
                <c:pt idx="59">
                  <c:v>59.450000000000017</c:v>
                </c:pt>
                <c:pt idx="60">
                  <c:v>60.000000000000014</c:v>
                </c:pt>
                <c:pt idx="61">
                  <c:v>60.550000000000011</c:v>
                </c:pt>
                <c:pt idx="62">
                  <c:v>61.100000000000016</c:v>
                </c:pt>
                <c:pt idx="63">
                  <c:v>61.65000000000002</c:v>
                </c:pt>
                <c:pt idx="64">
                  <c:v>62.199999999999996</c:v>
                </c:pt>
                <c:pt idx="65">
                  <c:v>62.75</c:v>
                </c:pt>
                <c:pt idx="66">
                  <c:v>63.3</c:v>
                </c:pt>
                <c:pt idx="67">
                  <c:v>63.85</c:v>
                </c:pt>
                <c:pt idx="68">
                  <c:v>64.399999999999991</c:v>
                </c:pt>
                <c:pt idx="69">
                  <c:v>64.95</c:v>
                </c:pt>
                <c:pt idx="70">
                  <c:v>65.5</c:v>
                </c:pt>
                <c:pt idx="71">
                  <c:v>66.05</c:v>
                </c:pt>
                <c:pt idx="72">
                  <c:v>66.599999999999994</c:v>
                </c:pt>
                <c:pt idx="73">
                  <c:v>67.149999999999977</c:v>
                </c:pt>
                <c:pt idx="74">
                  <c:v>67.699999999999989</c:v>
                </c:pt>
                <c:pt idx="75">
                  <c:v>68.249999999999986</c:v>
                </c:pt>
                <c:pt idx="76">
                  <c:v>68.799999999999983</c:v>
                </c:pt>
                <c:pt idx="77">
                  <c:v>69.34999999999998</c:v>
                </c:pt>
                <c:pt idx="78">
                  <c:v>69.899999999999977</c:v>
                </c:pt>
                <c:pt idx="79">
                  <c:v>70.449999999999974</c:v>
                </c:pt>
                <c:pt idx="80">
                  <c:v>70.999999999999972</c:v>
                </c:pt>
                <c:pt idx="81">
                  <c:v>71.549999999999969</c:v>
                </c:pt>
                <c:pt idx="82">
                  <c:v>72.099999999999966</c:v>
                </c:pt>
                <c:pt idx="83">
                  <c:v>72.649999999999977</c:v>
                </c:pt>
                <c:pt idx="84">
                  <c:v>73.19999999999996</c:v>
                </c:pt>
                <c:pt idx="85">
                  <c:v>73.749999999999972</c:v>
                </c:pt>
                <c:pt idx="86">
                  <c:v>74.299999999999969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1E8-4597-9EB0-F734274928AE}"/>
            </c:ext>
          </c:extLst>
        </c:ser>
        <c:ser>
          <c:idx val="3"/>
          <c:order val="3"/>
          <c:tx>
            <c:strRef>
              <c:f>'0906(1)'!$P$11</c:f>
              <c:strCache>
                <c:ptCount val="1"/>
                <c:pt idx="0">
                  <c:v>S_sqr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'0906(1)'!$B$12:$B$98</c:f>
              <c:numCache>
                <c:formatCode>General</c:formatCode>
                <c:ptCount val="87"/>
                <c:pt idx="0">
                  <c:v>-1</c:v>
                </c:pt>
                <c:pt idx="1">
                  <c:v>-0.95</c:v>
                </c:pt>
                <c:pt idx="2">
                  <c:v>-0.89999999999999991</c:v>
                </c:pt>
                <c:pt idx="3">
                  <c:v>-0.84999999999999987</c:v>
                </c:pt>
                <c:pt idx="4">
                  <c:v>-0.79999999999999982</c:v>
                </c:pt>
                <c:pt idx="5">
                  <c:v>-0.74999999999999978</c:v>
                </c:pt>
                <c:pt idx="6">
                  <c:v>-0.69999999999999973</c:v>
                </c:pt>
                <c:pt idx="7">
                  <c:v>-0.64999999999999969</c:v>
                </c:pt>
                <c:pt idx="8">
                  <c:v>-0.59999999999999964</c:v>
                </c:pt>
                <c:pt idx="9">
                  <c:v>-0.5499999999999996</c:v>
                </c:pt>
                <c:pt idx="10">
                  <c:v>-0.49999999999999961</c:v>
                </c:pt>
                <c:pt idx="11">
                  <c:v>-0.44999999999999962</c:v>
                </c:pt>
                <c:pt idx="12">
                  <c:v>-0.39999999999999963</c:v>
                </c:pt>
                <c:pt idx="13">
                  <c:v>-0.34999999999999964</c:v>
                </c:pt>
                <c:pt idx="14">
                  <c:v>-0.29999999999999966</c:v>
                </c:pt>
                <c:pt idx="15">
                  <c:v>-0.24999999999999967</c:v>
                </c:pt>
                <c:pt idx="16">
                  <c:v>-0.19999999999999968</c:v>
                </c:pt>
                <c:pt idx="17">
                  <c:v>-0.14999999999999969</c:v>
                </c:pt>
                <c:pt idx="18">
                  <c:v>-9.9999999999999686E-2</c:v>
                </c:pt>
                <c:pt idx="19">
                  <c:v>-4.9999999999999684E-2</c:v>
                </c:pt>
                <c:pt idx="20">
                  <c:v>3.1918911957973251E-16</c:v>
                </c:pt>
                <c:pt idx="21">
                  <c:v>5.0000000000000322E-2</c:v>
                </c:pt>
                <c:pt idx="22">
                  <c:v>0.10000000000000032</c:v>
                </c:pt>
                <c:pt idx="23">
                  <c:v>0.15000000000000033</c:v>
                </c:pt>
                <c:pt idx="24">
                  <c:v>0.20000000000000034</c:v>
                </c:pt>
                <c:pt idx="25">
                  <c:v>0.25000000000000033</c:v>
                </c:pt>
                <c:pt idx="26">
                  <c:v>0.30000000000000032</c:v>
                </c:pt>
                <c:pt idx="27">
                  <c:v>0.35000000000000031</c:v>
                </c:pt>
                <c:pt idx="28">
                  <c:v>0.4000000000000003</c:v>
                </c:pt>
                <c:pt idx="29">
                  <c:v>0.45000000000000029</c:v>
                </c:pt>
                <c:pt idx="30">
                  <c:v>0.50000000000000033</c:v>
                </c:pt>
                <c:pt idx="31">
                  <c:v>0.55000000000000038</c:v>
                </c:pt>
                <c:pt idx="32">
                  <c:v>0.60000000000000042</c:v>
                </c:pt>
                <c:pt idx="33">
                  <c:v>0.65000000000000047</c:v>
                </c:pt>
                <c:pt idx="34">
                  <c:v>0.70000000000000051</c:v>
                </c:pt>
                <c:pt idx="35">
                  <c:v>0.75000000000000056</c:v>
                </c:pt>
                <c:pt idx="36">
                  <c:v>0.8000000000000006</c:v>
                </c:pt>
                <c:pt idx="37">
                  <c:v>0.85000000000000064</c:v>
                </c:pt>
                <c:pt idx="38">
                  <c:v>0.90000000000000069</c:v>
                </c:pt>
                <c:pt idx="39">
                  <c:v>0.95000000000000073</c:v>
                </c:pt>
                <c:pt idx="40">
                  <c:v>1.0000000000000007</c:v>
                </c:pt>
                <c:pt idx="41">
                  <c:v>1.0500000000000007</c:v>
                </c:pt>
                <c:pt idx="42">
                  <c:v>1.1000000000000008</c:v>
                </c:pt>
                <c:pt idx="43">
                  <c:v>1.1500000000000008</c:v>
                </c:pt>
                <c:pt idx="44">
                  <c:v>1.2000000000000008</c:v>
                </c:pt>
                <c:pt idx="45">
                  <c:v>1.2500000000000009</c:v>
                </c:pt>
                <c:pt idx="46">
                  <c:v>1.3000000000000009</c:v>
                </c:pt>
                <c:pt idx="47">
                  <c:v>1.350000000000001</c:v>
                </c:pt>
                <c:pt idx="48">
                  <c:v>1.400000000000001</c:v>
                </c:pt>
                <c:pt idx="49">
                  <c:v>1.4500000000000011</c:v>
                </c:pt>
                <c:pt idx="50">
                  <c:v>1.5000000000000011</c:v>
                </c:pt>
                <c:pt idx="51">
                  <c:v>1.5500000000000012</c:v>
                </c:pt>
                <c:pt idx="52">
                  <c:v>1.6000000000000012</c:v>
                </c:pt>
                <c:pt idx="53">
                  <c:v>1.6500000000000012</c:v>
                </c:pt>
                <c:pt idx="54">
                  <c:v>1.7000000000000013</c:v>
                </c:pt>
                <c:pt idx="55">
                  <c:v>1.7500000000000013</c:v>
                </c:pt>
                <c:pt idx="56">
                  <c:v>1.8000000000000014</c:v>
                </c:pt>
                <c:pt idx="57">
                  <c:v>1.8500000000000014</c:v>
                </c:pt>
                <c:pt idx="58">
                  <c:v>1.9000000000000015</c:v>
                </c:pt>
                <c:pt idx="59">
                  <c:v>1.9500000000000015</c:v>
                </c:pt>
                <c:pt idx="60">
                  <c:v>2.0000000000000013</c:v>
                </c:pt>
                <c:pt idx="61">
                  <c:v>2.0500000000000012</c:v>
                </c:pt>
                <c:pt idx="62">
                  <c:v>2.100000000000001</c:v>
                </c:pt>
                <c:pt idx="63">
                  <c:v>2.1500000000000008</c:v>
                </c:pt>
                <c:pt idx="64">
                  <c:v>2.2000000000000006</c:v>
                </c:pt>
                <c:pt idx="65">
                  <c:v>2.2500000000000004</c:v>
                </c:pt>
                <c:pt idx="66">
                  <c:v>2.3000000000000003</c:v>
                </c:pt>
                <c:pt idx="67">
                  <c:v>2.35</c:v>
                </c:pt>
                <c:pt idx="68">
                  <c:v>2.4</c:v>
                </c:pt>
                <c:pt idx="69">
                  <c:v>2.4499999999999997</c:v>
                </c:pt>
                <c:pt idx="70">
                  <c:v>2.4999999999999996</c:v>
                </c:pt>
                <c:pt idx="71">
                  <c:v>2.5499999999999994</c:v>
                </c:pt>
                <c:pt idx="72">
                  <c:v>2.5999999999999992</c:v>
                </c:pt>
                <c:pt idx="73">
                  <c:v>2.649999999999999</c:v>
                </c:pt>
                <c:pt idx="74">
                  <c:v>2.6999999999999988</c:v>
                </c:pt>
                <c:pt idx="75">
                  <c:v>2.7499999999999987</c:v>
                </c:pt>
                <c:pt idx="76">
                  <c:v>2.7999999999999985</c:v>
                </c:pt>
                <c:pt idx="77">
                  <c:v>2.8499999999999983</c:v>
                </c:pt>
                <c:pt idx="78">
                  <c:v>2.8999999999999981</c:v>
                </c:pt>
                <c:pt idx="79">
                  <c:v>2.949999999999998</c:v>
                </c:pt>
                <c:pt idx="80">
                  <c:v>2.9999999999999978</c:v>
                </c:pt>
                <c:pt idx="81">
                  <c:v>3.0499999999999976</c:v>
                </c:pt>
                <c:pt idx="82">
                  <c:v>3.0999999999999974</c:v>
                </c:pt>
                <c:pt idx="83">
                  <c:v>3.1499999999999972</c:v>
                </c:pt>
                <c:pt idx="84">
                  <c:v>3.1999999999999971</c:v>
                </c:pt>
                <c:pt idx="85">
                  <c:v>3.2499999999999969</c:v>
                </c:pt>
                <c:pt idx="86">
                  <c:v>3.2999999999999967</c:v>
                </c:pt>
              </c:numCache>
            </c:numRef>
          </c:xVal>
          <c:yVal>
            <c:numRef>
              <c:f>'0906(1)'!$P$12:$P$98</c:f>
              <c:numCache>
                <c:formatCode>0.00</c:formatCode>
                <c:ptCount val="87"/>
                <c:pt idx="0" formatCode="General">
                  <c:v>1283</c:v>
                </c:pt>
                <c:pt idx="1">
                  <c:v>1256.0174999999999</c:v>
                </c:pt>
                <c:pt idx="2">
                  <c:v>1229.67</c:v>
                </c:pt>
                <c:pt idx="3">
                  <c:v>1203.9575</c:v>
                </c:pt>
                <c:pt idx="4">
                  <c:v>1178.8799999999999</c:v>
                </c:pt>
                <c:pt idx="5">
                  <c:v>1154.4375</c:v>
                </c:pt>
                <c:pt idx="6">
                  <c:v>1130.6299999999997</c:v>
                </c:pt>
                <c:pt idx="7">
                  <c:v>1107.4574999999998</c:v>
                </c:pt>
                <c:pt idx="8">
                  <c:v>1084.9199999999998</c:v>
                </c:pt>
                <c:pt idx="9">
                  <c:v>1063.0174999999997</c:v>
                </c:pt>
                <c:pt idx="10">
                  <c:v>1041.75</c:v>
                </c:pt>
                <c:pt idx="11">
                  <c:v>1021.1174999999997</c:v>
                </c:pt>
                <c:pt idx="12">
                  <c:v>1001.1199999999998</c:v>
                </c:pt>
                <c:pt idx="13">
                  <c:v>981.75749999999982</c:v>
                </c:pt>
                <c:pt idx="14">
                  <c:v>963.03</c:v>
                </c:pt>
                <c:pt idx="15">
                  <c:v>944.93749999999989</c:v>
                </c:pt>
                <c:pt idx="16">
                  <c:v>927.47999999999979</c:v>
                </c:pt>
                <c:pt idx="17">
                  <c:v>910.6574999999998</c:v>
                </c:pt>
                <c:pt idx="18">
                  <c:v>894.47</c:v>
                </c:pt>
                <c:pt idx="19">
                  <c:v>878.91750000000002</c:v>
                </c:pt>
                <c:pt idx="20">
                  <c:v>864</c:v>
                </c:pt>
                <c:pt idx="21">
                  <c:v>849.71749999999986</c:v>
                </c:pt>
                <c:pt idx="22">
                  <c:v>836.06999999999994</c:v>
                </c:pt>
                <c:pt idx="23">
                  <c:v>823.05749999999989</c:v>
                </c:pt>
                <c:pt idx="24">
                  <c:v>810.68</c:v>
                </c:pt>
                <c:pt idx="25">
                  <c:v>798.9375</c:v>
                </c:pt>
                <c:pt idx="26">
                  <c:v>787.82999999999981</c:v>
                </c:pt>
                <c:pt idx="27">
                  <c:v>777.35749999999996</c:v>
                </c:pt>
                <c:pt idx="28">
                  <c:v>767.52</c:v>
                </c:pt>
                <c:pt idx="29">
                  <c:v>758.3175</c:v>
                </c:pt>
                <c:pt idx="30">
                  <c:v>749.75</c:v>
                </c:pt>
                <c:pt idx="31">
                  <c:v>741.81749999999988</c:v>
                </c:pt>
                <c:pt idx="32">
                  <c:v>734.52</c:v>
                </c:pt>
                <c:pt idx="33">
                  <c:v>727.85749999999996</c:v>
                </c:pt>
                <c:pt idx="34">
                  <c:v>721.83</c:v>
                </c:pt>
                <c:pt idx="35">
                  <c:v>716.4375</c:v>
                </c:pt>
                <c:pt idx="36">
                  <c:v>711.68</c:v>
                </c:pt>
                <c:pt idx="37">
                  <c:v>707.55749999999989</c:v>
                </c:pt>
                <c:pt idx="38">
                  <c:v>704.07</c:v>
                </c:pt>
                <c:pt idx="39">
                  <c:v>701.21749999999986</c:v>
                </c:pt>
                <c:pt idx="40">
                  <c:v>699</c:v>
                </c:pt>
                <c:pt idx="41">
                  <c:v>697.4174999999999</c:v>
                </c:pt>
                <c:pt idx="42">
                  <c:v>696.46999999999991</c:v>
                </c:pt>
                <c:pt idx="43">
                  <c:v>696.15750000000003</c:v>
                </c:pt>
                <c:pt idx="44">
                  <c:v>696.47999999999979</c:v>
                </c:pt>
                <c:pt idx="45">
                  <c:v>697.4375</c:v>
                </c:pt>
                <c:pt idx="46">
                  <c:v>699.03</c:v>
                </c:pt>
                <c:pt idx="47">
                  <c:v>701.25749999999994</c:v>
                </c:pt>
                <c:pt idx="48">
                  <c:v>704.12</c:v>
                </c:pt>
                <c:pt idx="49">
                  <c:v>707.61750000000006</c:v>
                </c:pt>
                <c:pt idx="50">
                  <c:v>711.75</c:v>
                </c:pt>
                <c:pt idx="51">
                  <c:v>716.51750000000015</c:v>
                </c:pt>
                <c:pt idx="52">
                  <c:v>721.92000000000019</c:v>
                </c:pt>
                <c:pt idx="53">
                  <c:v>727.9575000000001</c:v>
                </c:pt>
                <c:pt idx="54">
                  <c:v>734.63000000000022</c:v>
                </c:pt>
                <c:pt idx="55">
                  <c:v>741.93750000000023</c:v>
                </c:pt>
                <c:pt idx="56">
                  <c:v>749.88000000000034</c:v>
                </c:pt>
                <c:pt idx="57">
                  <c:v>758.4575000000001</c:v>
                </c:pt>
                <c:pt idx="58">
                  <c:v>767.67000000000019</c:v>
                </c:pt>
                <c:pt idx="59">
                  <c:v>777.51750000000038</c:v>
                </c:pt>
                <c:pt idx="60">
                  <c:v>788.00000000000023</c:v>
                </c:pt>
                <c:pt idx="61">
                  <c:v>799.11750000000029</c:v>
                </c:pt>
                <c:pt idx="62">
                  <c:v>810.87000000000035</c:v>
                </c:pt>
                <c:pt idx="63">
                  <c:v>823.25750000000028</c:v>
                </c:pt>
                <c:pt idx="64">
                  <c:v>836.2800000000002</c:v>
                </c:pt>
                <c:pt idx="65">
                  <c:v>849.9375</c:v>
                </c:pt>
                <c:pt idx="66">
                  <c:v>864.23</c:v>
                </c:pt>
                <c:pt idx="67">
                  <c:v>879.15749999999991</c:v>
                </c:pt>
                <c:pt idx="68">
                  <c:v>894.72</c:v>
                </c:pt>
                <c:pt idx="69">
                  <c:v>910.91750000000002</c:v>
                </c:pt>
                <c:pt idx="70">
                  <c:v>927.75</c:v>
                </c:pt>
                <c:pt idx="71">
                  <c:v>945.21749999999997</c:v>
                </c:pt>
                <c:pt idx="72">
                  <c:v>963.31999999999971</c:v>
                </c:pt>
                <c:pt idx="73">
                  <c:v>982.05749999999955</c:v>
                </c:pt>
                <c:pt idx="74">
                  <c:v>1001.4299999999996</c:v>
                </c:pt>
                <c:pt idx="75">
                  <c:v>1021.4374999999995</c:v>
                </c:pt>
                <c:pt idx="76">
                  <c:v>1042.0799999999992</c:v>
                </c:pt>
                <c:pt idx="77">
                  <c:v>1063.3574999999994</c:v>
                </c:pt>
                <c:pt idx="78">
                  <c:v>1085.2699999999995</c:v>
                </c:pt>
                <c:pt idx="79">
                  <c:v>1107.8174999999992</c:v>
                </c:pt>
                <c:pt idx="80">
                  <c:v>1130.9999999999989</c:v>
                </c:pt>
                <c:pt idx="81">
                  <c:v>1154.8174999999987</c:v>
                </c:pt>
                <c:pt idx="82">
                  <c:v>1179.2699999999986</c:v>
                </c:pt>
                <c:pt idx="83">
                  <c:v>1204.3574999999985</c:v>
                </c:pt>
                <c:pt idx="84">
                  <c:v>1230.0799999999986</c:v>
                </c:pt>
                <c:pt idx="85">
                  <c:v>1256.4374999999982</c:v>
                </c:pt>
                <c:pt idx="86">
                  <c:v>1283.4299999999982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1E8-4597-9EB0-F734274928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7121815"/>
        <c:axId val="1865916951"/>
      </c:scatterChart>
      <c:valAx>
        <c:axId val="96712181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65916951"/>
        <c:crosses val="autoZero"/>
        <c:crossBetween val="midCat"/>
      </c:valAx>
      <c:valAx>
        <c:axId val="186591695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67121815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1"/>
        <c:ser>
          <c:idx val="0"/>
          <c:order val="0"/>
          <c:tx>
            <c:strRef>
              <c:f>'0906(1)'!$C$11</c:f>
              <c:strCache>
                <c:ptCount val="1"/>
                <c:pt idx="0">
                  <c:v>b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'0906(1)'!$B$12:$B$98</c:f>
              <c:numCache>
                <c:formatCode>General</c:formatCode>
                <c:ptCount val="87"/>
                <c:pt idx="0">
                  <c:v>-1</c:v>
                </c:pt>
                <c:pt idx="1">
                  <c:v>-0.95</c:v>
                </c:pt>
                <c:pt idx="2">
                  <c:v>-0.89999999999999991</c:v>
                </c:pt>
                <c:pt idx="3">
                  <c:v>-0.84999999999999987</c:v>
                </c:pt>
                <c:pt idx="4">
                  <c:v>-0.79999999999999982</c:v>
                </c:pt>
                <c:pt idx="5">
                  <c:v>-0.74999999999999978</c:v>
                </c:pt>
                <c:pt idx="6">
                  <c:v>-0.69999999999999973</c:v>
                </c:pt>
                <c:pt idx="7">
                  <c:v>-0.64999999999999969</c:v>
                </c:pt>
                <c:pt idx="8">
                  <c:v>-0.59999999999999964</c:v>
                </c:pt>
                <c:pt idx="9">
                  <c:v>-0.5499999999999996</c:v>
                </c:pt>
                <c:pt idx="10">
                  <c:v>-0.49999999999999961</c:v>
                </c:pt>
                <c:pt idx="11">
                  <c:v>-0.44999999999999962</c:v>
                </c:pt>
                <c:pt idx="12">
                  <c:v>-0.39999999999999963</c:v>
                </c:pt>
                <c:pt idx="13">
                  <c:v>-0.34999999999999964</c:v>
                </c:pt>
                <c:pt idx="14">
                  <c:v>-0.29999999999999966</c:v>
                </c:pt>
                <c:pt idx="15">
                  <c:v>-0.24999999999999967</c:v>
                </c:pt>
                <c:pt idx="16">
                  <c:v>-0.19999999999999968</c:v>
                </c:pt>
                <c:pt idx="17">
                  <c:v>-0.14999999999999969</c:v>
                </c:pt>
                <c:pt idx="18">
                  <c:v>-9.9999999999999686E-2</c:v>
                </c:pt>
                <c:pt idx="19">
                  <c:v>-4.9999999999999684E-2</c:v>
                </c:pt>
                <c:pt idx="20">
                  <c:v>3.1918911957973251E-16</c:v>
                </c:pt>
                <c:pt idx="21">
                  <c:v>5.0000000000000322E-2</c:v>
                </c:pt>
                <c:pt idx="22">
                  <c:v>0.10000000000000032</c:v>
                </c:pt>
                <c:pt idx="23">
                  <c:v>0.15000000000000033</c:v>
                </c:pt>
                <c:pt idx="24">
                  <c:v>0.20000000000000034</c:v>
                </c:pt>
                <c:pt idx="25">
                  <c:v>0.25000000000000033</c:v>
                </c:pt>
                <c:pt idx="26">
                  <c:v>0.30000000000000032</c:v>
                </c:pt>
                <c:pt idx="27">
                  <c:v>0.35000000000000031</c:v>
                </c:pt>
                <c:pt idx="28">
                  <c:v>0.4000000000000003</c:v>
                </c:pt>
                <c:pt idx="29">
                  <c:v>0.45000000000000029</c:v>
                </c:pt>
                <c:pt idx="30">
                  <c:v>0.50000000000000033</c:v>
                </c:pt>
                <c:pt idx="31">
                  <c:v>0.55000000000000038</c:v>
                </c:pt>
                <c:pt idx="32">
                  <c:v>0.60000000000000042</c:v>
                </c:pt>
                <c:pt idx="33">
                  <c:v>0.65000000000000047</c:v>
                </c:pt>
                <c:pt idx="34">
                  <c:v>0.70000000000000051</c:v>
                </c:pt>
                <c:pt idx="35">
                  <c:v>0.75000000000000056</c:v>
                </c:pt>
                <c:pt idx="36">
                  <c:v>0.8000000000000006</c:v>
                </c:pt>
                <c:pt idx="37">
                  <c:v>0.85000000000000064</c:v>
                </c:pt>
                <c:pt idx="38">
                  <c:v>0.90000000000000069</c:v>
                </c:pt>
                <c:pt idx="39">
                  <c:v>0.95000000000000073</c:v>
                </c:pt>
                <c:pt idx="40">
                  <c:v>1.0000000000000007</c:v>
                </c:pt>
                <c:pt idx="41">
                  <c:v>1.0500000000000007</c:v>
                </c:pt>
                <c:pt idx="42">
                  <c:v>1.1000000000000008</c:v>
                </c:pt>
                <c:pt idx="43">
                  <c:v>1.1500000000000008</c:v>
                </c:pt>
                <c:pt idx="44">
                  <c:v>1.2000000000000008</c:v>
                </c:pt>
                <c:pt idx="45">
                  <c:v>1.2500000000000009</c:v>
                </c:pt>
                <c:pt idx="46">
                  <c:v>1.3000000000000009</c:v>
                </c:pt>
                <c:pt idx="47">
                  <c:v>1.350000000000001</c:v>
                </c:pt>
                <c:pt idx="48">
                  <c:v>1.400000000000001</c:v>
                </c:pt>
                <c:pt idx="49">
                  <c:v>1.4500000000000011</c:v>
                </c:pt>
                <c:pt idx="50">
                  <c:v>1.5000000000000011</c:v>
                </c:pt>
                <c:pt idx="51">
                  <c:v>1.5500000000000012</c:v>
                </c:pt>
                <c:pt idx="52">
                  <c:v>1.6000000000000012</c:v>
                </c:pt>
                <c:pt idx="53">
                  <c:v>1.6500000000000012</c:v>
                </c:pt>
                <c:pt idx="54">
                  <c:v>1.7000000000000013</c:v>
                </c:pt>
                <c:pt idx="55">
                  <c:v>1.7500000000000013</c:v>
                </c:pt>
                <c:pt idx="56">
                  <c:v>1.8000000000000014</c:v>
                </c:pt>
                <c:pt idx="57">
                  <c:v>1.8500000000000014</c:v>
                </c:pt>
                <c:pt idx="58">
                  <c:v>1.9000000000000015</c:v>
                </c:pt>
                <c:pt idx="59">
                  <c:v>1.9500000000000015</c:v>
                </c:pt>
                <c:pt idx="60">
                  <c:v>2.0000000000000013</c:v>
                </c:pt>
                <c:pt idx="61">
                  <c:v>2.0500000000000012</c:v>
                </c:pt>
                <c:pt idx="62">
                  <c:v>2.100000000000001</c:v>
                </c:pt>
                <c:pt idx="63">
                  <c:v>2.1500000000000008</c:v>
                </c:pt>
                <c:pt idx="64">
                  <c:v>2.2000000000000006</c:v>
                </c:pt>
                <c:pt idx="65">
                  <c:v>2.2500000000000004</c:v>
                </c:pt>
                <c:pt idx="66">
                  <c:v>2.3000000000000003</c:v>
                </c:pt>
                <c:pt idx="67">
                  <c:v>2.35</c:v>
                </c:pt>
                <c:pt idx="68">
                  <c:v>2.4</c:v>
                </c:pt>
                <c:pt idx="69">
                  <c:v>2.4499999999999997</c:v>
                </c:pt>
                <c:pt idx="70">
                  <c:v>2.4999999999999996</c:v>
                </c:pt>
                <c:pt idx="71">
                  <c:v>2.5499999999999994</c:v>
                </c:pt>
                <c:pt idx="72">
                  <c:v>2.5999999999999992</c:v>
                </c:pt>
                <c:pt idx="73">
                  <c:v>2.649999999999999</c:v>
                </c:pt>
                <c:pt idx="74">
                  <c:v>2.6999999999999988</c:v>
                </c:pt>
                <c:pt idx="75">
                  <c:v>2.7499999999999987</c:v>
                </c:pt>
                <c:pt idx="76">
                  <c:v>2.7999999999999985</c:v>
                </c:pt>
                <c:pt idx="77">
                  <c:v>2.8499999999999983</c:v>
                </c:pt>
                <c:pt idx="78">
                  <c:v>2.8999999999999981</c:v>
                </c:pt>
                <c:pt idx="79">
                  <c:v>2.949999999999998</c:v>
                </c:pt>
                <c:pt idx="80">
                  <c:v>2.9999999999999978</c:v>
                </c:pt>
                <c:pt idx="81">
                  <c:v>3.0499999999999976</c:v>
                </c:pt>
                <c:pt idx="82">
                  <c:v>3.0999999999999974</c:v>
                </c:pt>
                <c:pt idx="83">
                  <c:v>3.1499999999999972</c:v>
                </c:pt>
                <c:pt idx="84">
                  <c:v>3.1999999999999971</c:v>
                </c:pt>
                <c:pt idx="85">
                  <c:v>3.2499999999999969</c:v>
                </c:pt>
                <c:pt idx="86">
                  <c:v>3.2999999999999967</c:v>
                </c:pt>
              </c:numCache>
            </c:numRef>
          </c:xVal>
          <c:yVal>
            <c:numRef>
              <c:f>'0906(1)'!$C$12:$C$98</c:f>
              <c:numCache>
                <c:formatCode>General</c:formatCode>
                <c:ptCount val="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5A-48A8-B721-9B7D917B3F7D}"/>
            </c:ext>
          </c:extLst>
        </c:ser>
        <c:ser>
          <c:idx val="1"/>
          <c:order val="1"/>
          <c:tx>
            <c:strRef>
              <c:f>'0906(1)'!$N$11</c:f>
              <c:strCache>
                <c:ptCount val="1"/>
                <c:pt idx="0">
                  <c:v>S_dif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'0906(1)'!$B$12:$B$98</c:f>
              <c:numCache>
                <c:formatCode>General</c:formatCode>
                <c:ptCount val="87"/>
                <c:pt idx="0">
                  <c:v>-1</c:v>
                </c:pt>
                <c:pt idx="1">
                  <c:v>-0.95</c:v>
                </c:pt>
                <c:pt idx="2">
                  <c:v>-0.89999999999999991</c:v>
                </c:pt>
                <c:pt idx="3">
                  <c:v>-0.84999999999999987</c:v>
                </c:pt>
                <c:pt idx="4">
                  <c:v>-0.79999999999999982</c:v>
                </c:pt>
                <c:pt idx="5">
                  <c:v>-0.74999999999999978</c:v>
                </c:pt>
                <c:pt idx="6">
                  <c:v>-0.69999999999999973</c:v>
                </c:pt>
                <c:pt idx="7">
                  <c:v>-0.64999999999999969</c:v>
                </c:pt>
                <c:pt idx="8">
                  <c:v>-0.59999999999999964</c:v>
                </c:pt>
                <c:pt idx="9">
                  <c:v>-0.5499999999999996</c:v>
                </c:pt>
                <c:pt idx="10">
                  <c:v>-0.49999999999999961</c:v>
                </c:pt>
                <c:pt idx="11">
                  <c:v>-0.44999999999999962</c:v>
                </c:pt>
                <c:pt idx="12">
                  <c:v>-0.39999999999999963</c:v>
                </c:pt>
                <c:pt idx="13">
                  <c:v>-0.34999999999999964</c:v>
                </c:pt>
                <c:pt idx="14">
                  <c:v>-0.29999999999999966</c:v>
                </c:pt>
                <c:pt idx="15">
                  <c:v>-0.24999999999999967</c:v>
                </c:pt>
                <c:pt idx="16">
                  <c:v>-0.19999999999999968</c:v>
                </c:pt>
                <c:pt idx="17">
                  <c:v>-0.14999999999999969</c:v>
                </c:pt>
                <c:pt idx="18">
                  <c:v>-9.9999999999999686E-2</c:v>
                </c:pt>
                <c:pt idx="19">
                  <c:v>-4.9999999999999684E-2</c:v>
                </c:pt>
                <c:pt idx="20">
                  <c:v>3.1918911957973251E-16</c:v>
                </c:pt>
                <c:pt idx="21">
                  <c:v>5.0000000000000322E-2</c:v>
                </c:pt>
                <c:pt idx="22">
                  <c:v>0.10000000000000032</c:v>
                </c:pt>
                <c:pt idx="23">
                  <c:v>0.15000000000000033</c:v>
                </c:pt>
                <c:pt idx="24">
                  <c:v>0.20000000000000034</c:v>
                </c:pt>
                <c:pt idx="25">
                  <c:v>0.25000000000000033</c:v>
                </c:pt>
                <c:pt idx="26">
                  <c:v>0.30000000000000032</c:v>
                </c:pt>
                <c:pt idx="27">
                  <c:v>0.35000000000000031</c:v>
                </c:pt>
                <c:pt idx="28">
                  <c:v>0.4000000000000003</c:v>
                </c:pt>
                <c:pt idx="29">
                  <c:v>0.45000000000000029</c:v>
                </c:pt>
                <c:pt idx="30">
                  <c:v>0.50000000000000033</c:v>
                </c:pt>
                <c:pt idx="31">
                  <c:v>0.55000000000000038</c:v>
                </c:pt>
                <c:pt idx="32">
                  <c:v>0.60000000000000042</c:v>
                </c:pt>
                <c:pt idx="33">
                  <c:v>0.65000000000000047</c:v>
                </c:pt>
                <c:pt idx="34">
                  <c:v>0.70000000000000051</c:v>
                </c:pt>
                <c:pt idx="35">
                  <c:v>0.75000000000000056</c:v>
                </c:pt>
                <c:pt idx="36">
                  <c:v>0.8000000000000006</c:v>
                </c:pt>
                <c:pt idx="37">
                  <c:v>0.85000000000000064</c:v>
                </c:pt>
                <c:pt idx="38">
                  <c:v>0.90000000000000069</c:v>
                </c:pt>
                <c:pt idx="39">
                  <c:v>0.95000000000000073</c:v>
                </c:pt>
                <c:pt idx="40">
                  <c:v>1.0000000000000007</c:v>
                </c:pt>
                <c:pt idx="41">
                  <c:v>1.0500000000000007</c:v>
                </c:pt>
                <c:pt idx="42">
                  <c:v>1.1000000000000008</c:v>
                </c:pt>
                <c:pt idx="43">
                  <c:v>1.1500000000000008</c:v>
                </c:pt>
                <c:pt idx="44">
                  <c:v>1.2000000000000008</c:v>
                </c:pt>
                <c:pt idx="45">
                  <c:v>1.2500000000000009</c:v>
                </c:pt>
                <c:pt idx="46">
                  <c:v>1.3000000000000009</c:v>
                </c:pt>
                <c:pt idx="47">
                  <c:v>1.350000000000001</c:v>
                </c:pt>
                <c:pt idx="48">
                  <c:v>1.400000000000001</c:v>
                </c:pt>
                <c:pt idx="49">
                  <c:v>1.4500000000000011</c:v>
                </c:pt>
                <c:pt idx="50">
                  <c:v>1.5000000000000011</c:v>
                </c:pt>
                <c:pt idx="51">
                  <c:v>1.5500000000000012</c:v>
                </c:pt>
                <c:pt idx="52">
                  <c:v>1.6000000000000012</c:v>
                </c:pt>
                <c:pt idx="53">
                  <c:v>1.6500000000000012</c:v>
                </c:pt>
                <c:pt idx="54">
                  <c:v>1.7000000000000013</c:v>
                </c:pt>
                <c:pt idx="55">
                  <c:v>1.7500000000000013</c:v>
                </c:pt>
                <c:pt idx="56">
                  <c:v>1.8000000000000014</c:v>
                </c:pt>
                <c:pt idx="57">
                  <c:v>1.8500000000000014</c:v>
                </c:pt>
                <c:pt idx="58">
                  <c:v>1.9000000000000015</c:v>
                </c:pt>
                <c:pt idx="59">
                  <c:v>1.9500000000000015</c:v>
                </c:pt>
                <c:pt idx="60">
                  <c:v>2.0000000000000013</c:v>
                </c:pt>
                <c:pt idx="61">
                  <c:v>2.0500000000000012</c:v>
                </c:pt>
                <c:pt idx="62">
                  <c:v>2.100000000000001</c:v>
                </c:pt>
                <c:pt idx="63">
                  <c:v>2.1500000000000008</c:v>
                </c:pt>
                <c:pt idx="64">
                  <c:v>2.2000000000000006</c:v>
                </c:pt>
                <c:pt idx="65">
                  <c:v>2.2500000000000004</c:v>
                </c:pt>
                <c:pt idx="66">
                  <c:v>2.3000000000000003</c:v>
                </c:pt>
                <c:pt idx="67">
                  <c:v>2.35</c:v>
                </c:pt>
                <c:pt idx="68">
                  <c:v>2.4</c:v>
                </c:pt>
                <c:pt idx="69">
                  <c:v>2.4499999999999997</c:v>
                </c:pt>
                <c:pt idx="70">
                  <c:v>2.4999999999999996</c:v>
                </c:pt>
                <c:pt idx="71">
                  <c:v>2.5499999999999994</c:v>
                </c:pt>
                <c:pt idx="72">
                  <c:v>2.5999999999999992</c:v>
                </c:pt>
                <c:pt idx="73">
                  <c:v>2.649999999999999</c:v>
                </c:pt>
                <c:pt idx="74">
                  <c:v>2.6999999999999988</c:v>
                </c:pt>
                <c:pt idx="75">
                  <c:v>2.7499999999999987</c:v>
                </c:pt>
                <c:pt idx="76">
                  <c:v>2.7999999999999985</c:v>
                </c:pt>
                <c:pt idx="77">
                  <c:v>2.8499999999999983</c:v>
                </c:pt>
                <c:pt idx="78">
                  <c:v>2.8999999999999981</c:v>
                </c:pt>
                <c:pt idx="79">
                  <c:v>2.949999999999998</c:v>
                </c:pt>
                <c:pt idx="80">
                  <c:v>2.9999999999999978</c:v>
                </c:pt>
                <c:pt idx="81">
                  <c:v>3.0499999999999976</c:v>
                </c:pt>
                <c:pt idx="82">
                  <c:v>3.0999999999999974</c:v>
                </c:pt>
                <c:pt idx="83">
                  <c:v>3.1499999999999972</c:v>
                </c:pt>
                <c:pt idx="84">
                  <c:v>3.1999999999999971</c:v>
                </c:pt>
                <c:pt idx="85">
                  <c:v>3.2499999999999969</c:v>
                </c:pt>
                <c:pt idx="86">
                  <c:v>3.2999999999999967</c:v>
                </c:pt>
              </c:numCache>
            </c:numRef>
          </c:xVal>
          <c:yVal>
            <c:numRef>
              <c:f>'0906(1)'!$N$12:$N$98</c:f>
              <c:numCache>
                <c:formatCode>General</c:formatCode>
                <c:ptCount val="87"/>
                <c:pt idx="0">
                  <c:v>31</c:v>
                </c:pt>
                <c:pt idx="1">
                  <c:v>30.549999999999994</c:v>
                </c:pt>
                <c:pt idx="2">
                  <c:v>30.1</c:v>
                </c:pt>
                <c:pt idx="3">
                  <c:v>29.65</c:v>
                </c:pt>
                <c:pt idx="4">
                  <c:v>29.2</c:v>
                </c:pt>
                <c:pt idx="5">
                  <c:v>28.75</c:v>
                </c:pt>
                <c:pt idx="6">
                  <c:v>28.299999999999994</c:v>
                </c:pt>
                <c:pt idx="7">
                  <c:v>27.849999999999994</c:v>
                </c:pt>
                <c:pt idx="8">
                  <c:v>27.4</c:v>
                </c:pt>
                <c:pt idx="9">
                  <c:v>26.949999999999996</c:v>
                </c:pt>
                <c:pt idx="10">
                  <c:v>26.5</c:v>
                </c:pt>
                <c:pt idx="11">
                  <c:v>26.049999999999994</c:v>
                </c:pt>
                <c:pt idx="12">
                  <c:v>25.599999999999994</c:v>
                </c:pt>
                <c:pt idx="13">
                  <c:v>25.15</c:v>
                </c:pt>
                <c:pt idx="14">
                  <c:v>24.700000000000003</c:v>
                </c:pt>
                <c:pt idx="15">
                  <c:v>24.25</c:v>
                </c:pt>
                <c:pt idx="16">
                  <c:v>23.799999999999994</c:v>
                </c:pt>
                <c:pt idx="17">
                  <c:v>23.349999999999994</c:v>
                </c:pt>
                <c:pt idx="18">
                  <c:v>22.9</c:v>
                </c:pt>
                <c:pt idx="19">
                  <c:v>22.450000000000003</c:v>
                </c:pt>
                <c:pt idx="20">
                  <c:v>22</c:v>
                </c:pt>
                <c:pt idx="21">
                  <c:v>21.549999999999994</c:v>
                </c:pt>
                <c:pt idx="22">
                  <c:v>21.099999999999994</c:v>
                </c:pt>
                <c:pt idx="23">
                  <c:v>20.65</c:v>
                </c:pt>
                <c:pt idx="24">
                  <c:v>20.200000000000003</c:v>
                </c:pt>
                <c:pt idx="25">
                  <c:v>19.75</c:v>
                </c:pt>
                <c:pt idx="26">
                  <c:v>19.299999999999994</c:v>
                </c:pt>
                <c:pt idx="27">
                  <c:v>18.849999999999994</c:v>
                </c:pt>
                <c:pt idx="28">
                  <c:v>18.399999999999999</c:v>
                </c:pt>
                <c:pt idx="29">
                  <c:v>17.950000000000003</c:v>
                </c:pt>
                <c:pt idx="30">
                  <c:v>17.5</c:v>
                </c:pt>
                <c:pt idx="31">
                  <c:v>17.049999999999994</c:v>
                </c:pt>
                <c:pt idx="32">
                  <c:v>16.599999999999994</c:v>
                </c:pt>
                <c:pt idx="33">
                  <c:v>16.149999999999999</c:v>
                </c:pt>
                <c:pt idx="34">
                  <c:v>15.699999999999998</c:v>
                </c:pt>
                <c:pt idx="35">
                  <c:v>15.25</c:v>
                </c:pt>
                <c:pt idx="36">
                  <c:v>14.799999999999994</c:v>
                </c:pt>
                <c:pt idx="37">
                  <c:v>14.349999999999994</c:v>
                </c:pt>
                <c:pt idx="38">
                  <c:v>13.899999999999993</c:v>
                </c:pt>
                <c:pt idx="39">
                  <c:v>13.449999999999994</c:v>
                </c:pt>
                <c:pt idx="40">
                  <c:v>13</c:v>
                </c:pt>
                <c:pt idx="41">
                  <c:v>12.549999999999994</c:v>
                </c:pt>
                <c:pt idx="42">
                  <c:v>12.099999999999994</c:v>
                </c:pt>
                <c:pt idx="43">
                  <c:v>11.649999999999993</c:v>
                </c:pt>
                <c:pt idx="44">
                  <c:v>11.19999999999999</c:v>
                </c:pt>
                <c:pt idx="45">
                  <c:v>10.749999999999993</c:v>
                </c:pt>
                <c:pt idx="46">
                  <c:v>10.299999999999994</c:v>
                </c:pt>
                <c:pt idx="47">
                  <c:v>9.8499999999999872</c:v>
                </c:pt>
                <c:pt idx="48">
                  <c:v>9.3999999999999861</c:v>
                </c:pt>
                <c:pt idx="49">
                  <c:v>8.9499999999999904</c:v>
                </c:pt>
                <c:pt idx="50">
                  <c:v>8.4999999999999947</c:v>
                </c:pt>
                <c:pt idx="51">
                  <c:v>8.0499999999999936</c:v>
                </c:pt>
                <c:pt idx="52">
                  <c:v>7.5999999999999872</c:v>
                </c:pt>
                <c:pt idx="53">
                  <c:v>7.1499999999999879</c:v>
                </c:pt>
                <c:pt idx="54">
                  <c:v>6.6999999999999904</c:v>
                </c:pt>
                <c:pt idx="55">
                  <c:v>6.2499999999999876</c:v>
                </c:pt>
                <c:pt idx="56">
                  <c:v>5.7999999999999865</c:v>
                </c:pt>
                <c:pt idx="57">
                  <c:v>5.3499999999999872</c:v>
                </c:pt>
                <c:pt idx="58">
                  <c:v>4.8999999999999879</c:v>
                </c:pt>
                <c:pt idx="59">
                  <c:v>4.4499999999999833</c:v>
                </c:pt>
                <c:pt idx="60">
                  <c:v>3.9999999999999911</c:v>
                </c:pt>
                <c:pt idx="61">
                  <c:v>3.5499999999999936</c:v>
                </c:pt>
                <c:pt idx="62">
                  <c:v>3.0999999999999943</c:v>
                </c:pt>
                <c:pt idx="63">
                  <c:v>2.6499999999999897</c:v>
                </c:pt>
                <c:pt idx="64">
                  <c:v>2.1999999999999975</c:v>
                </c:pt>
                <c:pt idx="65">
                  <c:v>1.7499999999999929</c:v>
                </c:pt>
                <c:pt idx="66">
                  <c:v>1.2999999999999936</c:v>
                </c:pt>
                <c:pt idx="67">
                  <c:v>0.84999999999999609</c:v>
                </c:pt>
                <c:pt idx="68">
                  <c:v>0.40000000000000391</c:v>
                </c:pt>
                <c:pt idx="69">
                  <c:v>-4.9999999999993605E-2</c:v>
                </c:pt>
                <c:pt idx="70">
                  <c:v>-0.49999999999999289</c:v>
                </c:pt>
                <c:pt idx="71">
                  <c:v>-0.94999999999999751</c:v>
                </c:pt>
                <c:pt idx="72">
                  <c:v>-1.3999999999999897</c:v>
                </c:pt>
                <c:pt idx="73">
                  <c:v>-1.8499999999999943</c:v>
                </c:pt>
                <c:pt idx="74">
                  <c:v>-2.2999999999999936</c:v>
                </c:pt>
                <c:pt idx="75">
                  <c:v>-2.7499999999999911</c:v>
                </c:pt>
                <c:pt idx="76">
                  <c:v>-3.1999999999999833</c:v>
                </c:pt>
                <c:pt idx="77">
                  <c:v>-3.6499999999999808</c:v>
                </c:pt>
                <c:pt idx="78">
                  <c:v>-4.0999999999999819</c:v>
                </c:pt>
                <c:pt idx="79">
                  <c:v>-4.5499999999999829</c:v>
                </c:pt>
                <c:pt idx="80">
                  <c:v>-4.9999999999999787</c:v>
                </c:pt>
                <c:pt idx="81">
                  <c:v>-5.4499999999999797</c:v>
                </c:pt>
                <c:pt idx="82">
                  <c:v>-5.899999999999979</c:v>
                </c:pt>
                <c:pt idx="83">
                  <c:v>-6.3499999999999766</c:v>
                </c:pt>
                <c:pt idx="84">
                  <c:v>-6.7999999999999723</c:v>
                </c:pt>
                <c:pt idx="85">
                  <c:v>-7.2499999999999698</c:v>
                </c:pt>
                <c:pt idx="86">
                  <c:v>-7.6999999999999726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35A-48A8-B721-9B7D917B3F7D}"/>
            </c:ext>
          </c:extLst>
        </c:ser>
        <c:ser>
          <c:idx val="2"/>
          <c:order val="2"/>
          <c:tx>
            <c:strRef>
              <c:f>'0906(1)'!$O$11</c:f>
              <c:strCache>
                <c:ptCount val="1"/>
                <c:pt idx="0">
                  <c:v>S_abs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'0906(1)'!$B$12:$B$98</c:f>
              <c:numCache>
                <c:formatCode>General</c:formatCode>
                <c:ptCount val="87"/>
                <c:pt idx="0">
                  <c:v>-1</c:v>
                </c:pt>
                <c:pt idx="1">
                  <c:v>-0.95</c:v>
                </c:pt>
                <c:pt idx="2">
                  <c:v>-0.89999999999999991</c:v>
                </c:pt>
                <c:pt idx="3">
                  <c:v>-0.84999999999999987</c:v>
                </c:pt>
                <c:pt idx="4">
                  <c:v>-0.79999999999999982</c:v>
                </c:pt>
                <c:pt idx="5">
                  <c:v>-0.74999999999999978</c:v>
                </c:pt>
                <c:pt idx="6">
                  <c:v>-0.69999999999999973</c:v>
                </c:pt>
                <c:pt idx="7">
                  <c:v>-0.64999999999999969</c:v>
                </c:pt>
                <c:pt idx="8">
                  <c:v>-0.59999999999999964</c:v>
                </c:pt>
                <c:pt idx="9">
                  <c:v>-0.5499999999999996</c:v>
                </c:pt>
                <c:pt idx="10">
                  <c:v>-0.49999999999999961</c:v>
                </c:pt>
                <c:pt idx="11">
                  <c:v>-0.44999999999999962</c:v>
                </c:pt>
                <c:pt idx="12">
                  <c:v>-0.39999999999999963</c:v>
                </c:pt>
                <c:pt idx="13">
                  <c:v>-0.34999999999999964</c:v>
                </c:pt>
                <c:pt idx="14">
                  <c:v>-0.29999999999999966</c:v>
                </c:pt>
                <c:pt idx="15">
                  <c:v>-0.24999999999999967</c:v>
                </c:pt>
                <c:pt idx="16">
                  <c:v>-0.19999999999999968</c:v>
                </c:pt>
                <c:pt idx="17">
                  <c:v>-0.14999999999999969</c:v>
                </c:pt>
                <c:pt idx="18">
                  <c:v>-9.9999999999999686E-2</c:v>
                </c:pt>
                <c:pt idx="19">
                  <c:v>-4.9999999999999684E-2</c:v>
                </c:pt>
                <c:pt idx="20">
                  <c:v>3.1918911957973251E-16</c:v>
                </c:pt>
                <c:pt idx="21">
                  <c:v>5.0000000000000322E-2</c:v>
                </c:pt>
                <c:pt idx="22">
                  <c:v>0.10000000000000032</c:v>
                </c:pt>
                <c:pt idx="23">
                  <c:v>0.15000000000000033</c:v>
                </c:pt>
                <c:pt idx="24">
                  <c:v>0.20000000000000034</c:v>
                </c:pt>
                <c:pt idx="25">
                  <c:v>0.25000000000000033</c:v>
                </c:pt>
                <c:pt idx="26">
                  <c:v>0.30000000000000032</c:v>
                </c:pt>
                <c:pt idx="27">
                  <c:v>0.35000000000000031</c:v>
                </c:pt>
                <c:pt idx="28">
                  <c:v>0.4000000000000003</c:v>
                </c:pt>
                <c:pt idx="29">
                  <c:v>0.45000000000000029</c:v>
                </c:pt>
                <c:pt idx="30">
                  <c:v>0.50000000000000033</c:v>
                </c:pt>
                <c:pt idx="31">
                  <c:v>0.55000000000000038</c:v>
                </c:pt>
                <c:pt idx="32">
                  <c:v>0.60000000000000042</c:v>
                </c:pt>
                <c:pt idx="33">
                  <c:v>0.65000000000000047</c:v>
                </c:pt>
                <c:pt idx="34">
                  <c:v>0.70000000000000051</c:v>
                </c:pt>
                <c:pt idx="35">
                  <c:v>0.75000000000000056</c:v>
                </c:pt>
                <c:pt idx="36">
                  <c:v>0.8000000000000006</c:v>
                </c:pt>
                <c:pt idx="37">
                  <c:v>0.85000000000000064</c:v>
                </c:pt>
                <c:pt idx="38">
                  <c:v>0.90000000000000069</c:v>
                </c:pt>
                <c:pt idx="39">
                  <c:v>0.95000000000000073</c:v>
                </c:pt>
                <c:pt idx="40">
                  <c:v>1.0000000000000007</c:v>
                </c:pt>
                <c:pt idx="41">
                  <c:v>1.0500000000000007</c:v>
                </c:pt>
                <c:pt idx="42">
                  <c:v>1.1000000000000008</c:v>
                </c:pt>
                <c:pt idx="43">
                  <c:v>1.1500000000000008</c:v>
                </c:pt>
                <c:pt idx="44">
                  <c:v>1.2000000000000008</c:v>
                </c:pt>
                <c:pt idx="45">
                  <c:v>1.2500000000000009</c:v>
                </c:pt>
                <c:pt idx="46">
                  <c:v>1.3000000000000009</c:v>
                </c:pt>
                <c:pt idx="47">
                  <c:v>1.350000000000001</c:v>
                </c:pt>
                <c:pt idx="48">
                  <c:v>1.400000000000001</c:v>
                </c:pt>
                <c:pt idx="49">
                  <c:v>1.4500000000000011</c:v>
                </c:pt>
                <c:pt idx="50">
                  <c:v>1.5000000000000011</c:v>
                </c:pt>
                <c:pt idx="51">
                  <c:v>1.5500000000000012</c:v>
                </c:pt>
                <c:pt idx="52">
                  <c:v>1.6000000000000012</c:v>
                </c:pt>
                <c:pt idx="53">
                  <c:v>1.6500000000000012</c:v>
                </c:pt>
                <c:pt idx="54">
                  <c:v>1.7000000000000013</c:v>
                </c:pt>
                <c:pt idx="55">
                  <c:v>1.7500000000000013</c:v>
                </c:pt>
                <c:pt idx="56">
                  <c:v>1.8000000000000014</c:v>
                </c:pt>
                <c:pt idx="57">
                  <c:v>1.8500000000000014</c:v>
                </c:pt>
                <c:pt idx="58">
                  <c:v>1.9000000000000015</c:v>
                </c:pt>
                <c:pt idx="59">
                  <c:v>1.9500000000000015</c:v>
                </c:pt>
                <c:pt idx="60">
                  <c:v>2.0000000000000013</c:v>
                </c:pt>
                <c:pt idx="61">
                  <c:v>2.0500000000000012</c:v>
                </c:pt>
                <c:pt idx="62">
                  <c:v>2.100000000000001</c:v>
                </c:pt>
                <c:pt idx="63">
                  <c:v>2.1500000000000008</c:v>
                </c:pt>
                <c:pt idx="64">
                  <c:v>2.2000000000000006</c:v>
                </c:pt>
                <c:pt idx="65">
                  <c:v>2.2500000000000004</c:v>
                </c:pt>
                <c:pt idx="66">
                  <c:v>2.3000000000000003</c:v>
                </c:pt>
                <c:pt idx="67">
                  <c:v>2.35</c:v>
                </c:pt>
                <c:pt idx="68">
                  <c:v>2.4</c:v>
                </c:pt>
                <c:pt idx="69">
                  <c:v>2.4499999999999997</c:v>
                </c:pt>
                <c:pt idx="70">
                  <c:v>2.4999999999999996</c:v>
                </c:pt>
                <c:pt idx="71">
                  <c:v>2.5499999999999994</c:v>
                </c:pt>
                <c:pt idx="72">
                  <c:v>2.5999999999999992</c:v>
                </c:pt>
                <c:pt idx="73">
                  <c:v>2.649999999999999</c:v>
                </c:pt>
                <c:pt idx="74">
                  <c:v>2.6999999999999988</c:v>
                </c:pt>
                <c:pt idx="75">
                  <c:v>2.7499999999999987</c:v>
                </c:pt>
                <c:pt idx="76">
                  <c:v>2.7999999999999985</c:v>
                </c:pt>
                <c:pt idx="77">
                  <c:v>2.8499999999999983</c:v>
                </c:pt>
                <c:pt idx="78">
                  <c:v>2.8999999999999981</c:v>
                </c:pt>
                <c:pt idx="79">
                  <c:v>2.949999999999998</c:v>
                </c:pt>
                <c:pt idx="80">
                  <c:v>2.9999999999999978</c:v>
                </c:pt>
                <c:pt idx="81">
                  <c:v>3.0499999999999976</c:v>
                </c:pt>
                <c:pt idx="82">
                  <c:v>3.0999999999999974</c:v>
                </c:pt>
                <c:pt idx="83">
                  <c:v>3.1499999999999972</c:v>
                </c:pt>
                <c:pt idx="84">
                  <c:v>3.1999999999999971</c:v>
                </c:pt>
                <c:pt idx="85">
                  <c:v>3.2499999999999969</c:v>
                </c:pt>
                <c:pt idx="86">
                  <c:v>3.2999999999999967</c:v>
                </c:pt>
              </c:numCache>
            </c:numRef>
          </c:xVal>
          <c:yVal>
            <c:numRef>
              <c:f>'0906(1)'!$O$12:$O$98</c:f>
              <c:numCache>
                <c:formatCode>General</c:formatCode>
                <c:ptCount val="87"/>
                <c:pt idx="0">
                  <c:v>63</c:v>
                </c:pt>
                <c:pt idx="1">
                  <c:v>62.649999999999991</c:v>
                </c:pt>
                <c:pt idx="2">
                  <c:v>62.300000000000004</c:v>
                </c:pt>
                <c:pt idx="3">
                  <c:v>61.949999999999996</c:v>
                </c:pt>
                <c:pt idx="4">
                  <c:v>61.599999999999994</c:v>
                </c:pt>
                <c:pt idx="5">
                  <c:v>61.25</c:v>
                </c:pt>
                <c:pt idx="6">
                  <c:v>60.899999999999991</c:v>
                </c:pt>
                <c:pt idx="7">
                  <c:v>60.55</c:v>
                </c:pt>
                <c:pt idx="8">
                  <c:v>60.199999999999996</c:v>
                </c:pt>
                <c:pt idx="9">
                  <c:v>59.849999999999987</c:v>
                </c:pt>
                <c:pt idx="10">
                  <c:v>59.5</c:v>
                </c:pt>
                <c:pt idx="11">
                  <c:v>59.149999999999991</c:v>
                </c:pt>
                <c:pt idx="12">
                  <c:v>58.8</c:v>
                </c:pt>
                <c:pt idx="13">
                  <c:v>58.449999999999996</c:v>
                </c:pt>
                <c:pt idx="14">
                  <c:v>58.099999999999994</c:v>
                </c:pt>
                <c:pt idx="15">
                  <c:v>57.75</c:v>
                </c:pt>
                <c:pt idx="16">
                  <c:v>57.399999999999991</c:v>
                </c:pt>
                <c:pt idx="17">
                  <c:v>57.05</c:v>
                </c:pt>
                <c:pt idx="18">
                  <c:v>56.699999999999996</c:v>
                </c:pt>
                <c:pt idx="19">
                  <c:v>56.349999999999994</c:v>
                </c:pt>
                <c:pt idx="20">
                  <c:v>56</c:v>
                </c:pt>
                <c:pt idx="21">
                  <c:v>55.649999999999991</c:v>
                </c:pt>
                <c:pt idx="22">
                  <c:v>55.3</c:v>
                </c:pt>
                <c:pt idx="23">
                  <c:v>54.949999999999996</c:v>
                </c:pt>
                <c:pt idx="24">
                  <c:v>54.599999999999994</c:v>
                </c:pt>
                <c:pt idx="25">
                  <c:v>54.25</c:v>
                </c:pt>
                <c:pt idx="26">
                  <c:v>53.899999999999991</c:v>
                </c:pt>
                <c:pt idx="27">
                  <c:v>53.55</c:v>
                </c:pt>
                <c:pt idx="28">
                  <c:v>53.199999999999996</c:v>
                </c:pt>
                <c:pt idx="29">
                  <c:v>52.849999999999994</c:v>
                </c:pt>
                <c:pt idx="30">
                  <c:v>52.5</c:v>
                </c:pt>
                <c:pt idx="31">
                  <c:v>52.149999999999991</c:v>
                </c:pt>
                <c:pt idx="32">
                  <c:v>51.8</c:v>
                </c:pt>
                <c:pt idx="33">
                  <c:v>51.449999999999996</c:v>
                </c:pt>
                <c:pt idx="34">
                  <c:v>51.099999999999994</c:v>
                </c:pt>
                <c:pt idx="35">
                  <c:v>50.75</c:v>
                </c:pt>
                <c:pt idx="36">
                  <c:v>50.399999999999991</c:v>
                </c:pt>
                <c:pt idx="37">
                  <c:v>50.05</c:v>
                </c:pt>
                <c:pt idx="38">
                  <c:v>49.699999999999996</c:v>
                </c:pt>
                <c:pt idx="39">
                  <c:v>49.349999999999994</c:v>
                </c:pt>
                <c:pt idx="40">
                  <c:v>49</c:v>
                </c:pt>
                <c:pt idx="41">
                  <c:v>49.550000000000011</c:v>
                </c:pt>
                <c:pt idx="42">
                  <c:v>50.100000000000016</c:v>
                </c:pt>
                <c:pt idx="43">
                  <c:v>50.65000000000002</c:v>
                </c:pt>
                <c:pt idx="44">
                  <c:v>51.2</c:v>
                </c:pt>
                <c:pt idx="45">
                  <c:v>51.750000000000007</c:v>
                </c:pt>
                <c:pt idx="46">
                  <c:v>52.300000000000011</c:v>
                </c:pt>
                <c:pt idx="47">
                  <c:v>52.850000000000009</c:v>
                </c:pt>
                <c:pt idx="48">
                  <c:v>53.400000000000013</c:v>
                </c:pt>
                <c:pt idx="49">
                  <c:v>53.950000000000017</c:v>
                </c:pt>
                <c:pt idx="50">
                  <c:v>54.500000000000014</c:v>
                </c:pt>
                <c:pt idx="51">
                  <c:v>55.050000000000011</c:v>
                </c:pt>
                <c:pt idx="52">
                  <c:v>55.600000000000016</c:v>
                </c:pt>
                <c:pt idx="53">
                  <c:v>56.15000000000002</c:v>
                </c:pt>
                <c:pt idx="54">
                  <c:v>56.700000000000017</c:v>
                </c:pt>
                <c:pt idx="55">
                  <c:v>57.250000000000014</c:v>
                </c:pt>
                <c:pt idx="56">
                  <c:v>57.800000000000011</c:v>
                </c:pt>
                <c:pt idx="57">
                  <c:v>58.350000000000016</c:v>
                </c:pt>
                <c:pt idx="58">
                  <c:v>58.90000000000002</c:v>
                </c:pt>
                <c:pt idx="59">
                  <c:v>59.450000000000017</c:v>
                </c:pt>
                <c:pt idx="60">
                  <c:v>60.000000000000014</c:v>
                </c:pt>
                <c:pt idx="61">
                  <c:v>60.550000000000011</c:v>
                </c:pt>
                <c:pt idx="62">
                  <c:v>61.100000000000016</c:v>
                </c:pt>
                <c:pt idx="63">
                  <c:v>61.65000000000002</c:v>
                </c:pt>
                <c:pt idx="64">
                  <c:v>62.199999999999996</c:v>
                </c:pt>
                <c:pt idx="65">
                  <c:v>62.75</c:v>
                </c:pt>
                <c:pt idx="66">
                  <c:v>63.3</c:v>
                </c:pt>
                <c:pt idx="67">
                  <c:v>63.85</c:v>
                </c:pt>
                <c:pt idx="68">
                  <c:v>64.399999999999991</c:v>
                </c:pt>
                <c:pt idx="69">
                  <c:v>64.95</c:v>
                </c:pt>
                <c:pt idx="70">
                  <c:v>65.5</c:v>
                </c:pt>
                <c:pt idx="71">
                  <c:v>66.05</c:v>
                </c:pt>
                <c:pt idx="72">
                  <c:v>66.599999999999994</c:v>
                </c:pt>
                <c:pt idx="73">
                  <c:v>67.149999999999977</c:v>
                </c:pt>
                <c:pt idx="74">
                  <c:v>67.699999999999989</c:v>
                </c:pt>
                <c:pt idx="75">
                  <c:v>68.249999999999986</c:v>
                </c:pt>
                <c:pt idx="76">
                  <c:v>68.799999999999983</c:v>
                </c:pt>
                <c:pt idx="77">
                  <c:v>69.34999999999998</c:v>
                </c:pt>
                <c:pt idx="78">
                  <c:v>69.899999999999977</c:v>
                </c:pt>
                <c:pt idx="79">
                  <c:v>70.449999999999974</c:v>
                </c:pt>
                <c:pt idx="80">
                  <c:v>70.999999999999972</c:v>
                </c:pt>
                <c:pt idx="81">
                  <c:v>71.549999999999969</c:v>
                </c:pt>
                <c:pt idx="82">
                  <c:v>72.099999999999966</c:v>
                </c:pt>
                <c:pt idx="83">
                  <c:v>72.649999999999977</c:v>
                </c:pt>
                <c:pt idx="84">
                  <c:v>73.19999999999996</c:v>
                </c:pt>
                <c:pt idx="85">
                  <c:v>73.749999999999972</c:v>
                </c:pt>
                <c:pt idx="86">
                  <c:v>74.299999999999969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35A-48A8-B721-9B7D917B3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5257"/>
        <c:axId val="146827179"/>
      </c:scatterChart>
      <c:valAx>
        <c:axId val="739525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6827179"/>
        <c:crosses val="autoZero"/>
        <c:crossBetween val="midCat"/>
      </c:valAx>
      <c:valAx>
        <c:axId val="14682717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395257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1"/>
        <c:ser>
          <c:idx val="0"/>
          <c:order val="0"/>
          <c:tx>
            <c:strRef>
              <c:f>'0913(1)'!$C$1</c:f>
              <c:strCache>
                <c:ptCount val="1"/>
                <c:pt idx="0">
                  <c:v>y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'0913(1)'!$B$2:$B$6</c:f>
              <c:numCache>
                <c:formatCode>General</c:formatCode>
                <c:ptCount val="5"/>
                <c:pt idx="0">
                  <c:v>4</c:v>
                </c:pt>
                <c:pt idx="1">
                  <c:v>9</c:v>
                </c:pt>
                <c:pt idx="2">
                  <c:v>-5</c:v>
                </c:pt>
                <c:pt idx="3">
                  <c:v>2</c:v>
                </c:pt>
                <c:pt idx="4">
                  <c:v>-1</c:v>
                </c:pt>
              </c:numCache>
            </c:numRef>
          </c:xVal>
          <c:yVal>
            <c:numRef>
              <c:f>'0913(1)'!$C$2:$C$6</c:f>
              <c:numCache>
                <c:formatCode>General</c:formatCode>
                <c:ptCount val="5"/>
                <c:pt idx="0">
                  <c:v>23</c:v>
                </c:pt>
                <c:pt idx="1">
                  <c:v>9</c:v>
                </c:pt>
                <c:pt idx="2">
                  <c:v>7</c:v>
                </c:pt>
                <c:pt idx="3">
                  <c:v>-3</c:v>
                </c:pt>
                <c:pt idx="4">
                  <c:v>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AF-4D18-9741-20D00E07F8D1}"/>
            </c:ext>
          </c:extLst>
        </c:ser>
        <c:ser>
          <c:idx val="1"/>
          <c:order val="1"/>
          <c:tx>
            <c:strRef>
              <c:f>'0913(1)'!$D$1</c:f>
              <c:strCache>
                <c:ptCount val="1"/>
                <c:pt idx="0">
                  <c:v>y^=k*x+b=k*x^1+b*x^0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'0913(1)'!$B$2:$B$6</c:f>
              <c:numCache>
                <c:formatCode>General</c:formatCode>
                <c:ptCount val="5"/>
                <c:pt idx="0">
                  <c:v>4</c:v>
                </c:pt>
                <c:pt idx="1">
                  <c:v>9</c:v>
                </c:pt>
                <c:pt idx="2">
                  <c:v>-5</c:v>
                </c:pt>
                <c:pt idx="3">
                  <c:v>2</c:v>
                </c:pt>
                <c:pt idx="4">
                  <c:v>-1</c:v>
                </c:pt>
              </c:numCache>
            </c:numRef>
          </c:xVal>
          <c:yVal>
            <c:numRef>
              <c:f>'0913(1)'!$D$2:$D$6</c:f>
              <c:numCache>
                <c:formatCode>General</c:formatCode>
                <c:ptCount val="5"/>
                <c:pt idx="0">
                  <c:v>6.512635379061372</c:v>
                </c:pt>
                <c:pt idx="1">
                  <c:v>11.314079422382672</c:v>
                </c:pt>
                <c:pt idx="2">
                  <c:v>-2.1299638989169685</c:v>
                </c:pt>
                <c:pt idx="3">
                  <c:v>4.5920577617328515</c:v>
                </c:pt>
                <c:pt idx="4">
                  <c:v>1.7111913357400719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5AF-4D18-9741-20D00E07F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282579"/>
        <c:axId val="859857369"/>
      </c:scatterChart>
      <c:valAx>
        <c:axId val="176228257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59857369"/>
        <c:crosses val="autoZero"/>
        <c:crossBetween val="midCat"/>
      </c:valAx>
      <c:valAx>
        <c:axId val="8598573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62282579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1"/>
        <c:ser>
          <c:idx val="0"/>
          <c:order val="0"/>
          <c:tx>
            <c:strRef>
              <c:f>'0913(1)'!$C$38</c:f>
              <c:strCache>
                <c:ptCount val="1"/>
                <c:pt idx="0">
                  <c:v>y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'0913(1)'!$B$39:$B$43</c:f>
              <c:numCache>
                <c:formatCode>General</c:formatCode>
                <c:ptCount val="5"/>
                <c:pt idx="0">
                  <c:v>4</c:v>
                </c:pt>
                <c:pt idx="1">
                  <c:v>9</c:v>
                </c:pt>
                <c:pt idx="2">
                  <c:v>-5</c:v>
                </c:pt>
                <c:pt idx="3">
                  <c:v>2</c:v>
                </c:pt>
                <c:pt idx="4">
                  <c:v>-1</c:v>
                </c:pt>
              </c:numCache>
            </c:numRef>
          </c:xVal>
          <c:yVal>
            <c:numRef>
              <c:f>'0913(1)'!$C$39:$C$43</c:f>
              <c:numCache>
                <c:formatCode>General</c:formatCode>
                <c:ptCount val="5"/>
                <c:pt idx="0">
                  <c:v>23</c:v>
                </c:pt>
                <c:pt idx="1">
                  <c:v>9</c:v>
                </c:pt>
                <c:pt idx="2">
                  <c:v>7</c:v>
                </c:pt>
                <c:pt idx="3">
                  <c:v>-3</c:v>
                </c:pt>
                <c:pt idx="4">
                  <c:v>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28-4677-A9EF-70F9CADA094D}"/>
            </c:ext>
          </c:extLst>
        </c:ser>
        <c:ser>
          <c:idx val="1"/>
          <c:order val="1"/>
          <c:tx>
            <c:strRef>
              <c:f>'0913(1)'!$D$38</c:f>
              <c:strCache>
                <c:ptCount val="1"/>
                <c:pt idx="0">
                  <c:v>y^=k1*x^2+k2*x+b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'0913(1)'!$B$39:$B$43</c:f>
              <c:numCache>
                <c:formatCode>General</c:formatCode>
                <c:ptCount val="5"/>
                <c:pt idx="0">
                  <c:v>4</c:v>
                </c:pt>
                <c:pt idx="1">
                  <c:v>9</c:v>
                </c:pt>
                <c:pt idx="2">
                  <c:v>-5</c:v>
                </c:pt>
                <c:pt idx="3">
                  <c:v>2</c:v>
                </c:pt>
                <c:pt idx="4">
                  <c:v>-1</c:v>
                </c:pt>
              </c:numCache>
            </c:numRef>
          </c:xVal>
          <c:yVal>
            <c:numRef>
              <c:f>'0913(1)'!$D$39:$D$43</c:f>
              <c:numCache>
                <c:formatCode>0.00</c:formatCode>
                <c:ptCount val="5"/>
                <c:pt idx="0">
                  <c:v>4.5733392248678122</c:v>
                </c:pt>
                <c:pt idx="1">
                  <c:v>14.137731423131791</c:v>
                </c:pt>
                <c:pt idx="2">
                  <c:v>0.73662171900346385</c:v>
                </c:pt>
                <c:pt idx="3">
                  <c:v>2.2341588401189778</c:v>
                </c:pt>
                <c:pt idx="4">
                  <c:v>0.31814879287796544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28-4677-A9EF-70F9CADA0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650484"/>
        <c:axId val="1731919323"/>
      </c:scatterChart>
      <c:valAx>
        <c:axId val="124365048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31919323"/>
        <c:crosses val="autoZero"/>
        <c:crossBetween val="midCat"/>
      </c:valAx>
      <c:valAx>
        <c:axId val="173191932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43650484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1"/>
        <c:ser>
          <c:idx val="0"/>
          <c:order val="0"/>
          <c:tx>
            <c:strRef>
              <c:f>'0913(1)'!$C$60</c:f>
              <c:strCache>
                <c:ptCount val="1"/>
                <c:pt idx="0">
                  <c:v>y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'0913(1)'!$B$61:$B$65</c:f>
              <c:numCache>
                <c:formatCode>General</c:formatCode>
                <c:ptCount val="5"/>
                <c:pt idx="0">
                  <c:v>4</c:v>
                </c:pt>
                <c:pt idx="1">
                  <c:v>9</c:v>
                </c:pt>
                <c:pt idx="2">
                  <c:v>-5</c:v>
                </c:pt>
                <c:pt idx="3">
                  <c:v>2</c:v>
                </c:pt>
                <c:pt idx="4">
                  <c:v>-1</c:v>
                </c:pt>
              </c:numCache>
            </c:numRef>
          </c:xVal>
          <c:yVal>
            <c:numRef>
              <c:f>'0913(1)'!$C$61:$C$65</c:f>
              <c:numCache>
                <c:formatCode>General</c:formatCode>
                <c:ptCount val="5"/>
                <c:pt idx="0">
                  <c:v>23</c:v>
                </c:pt>
                <c:pt idx="1">
                  <c:v>9</c:v>
                </c:pt>
                <c:pt idx="2">
                  <c:v>7</c:v>
                </c:pt>
                <c:pt idx="3">
                  <c:v>-3</c:v>
                </c:pt>
                <c:pt idx="4">
                  <c:v>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1D-4F0F-BBF0-13F46D9686DA}"/>
            </c:ext>
          </c:extLst>
        </c:ser>
        <c:ser>
          <c:idx val="1"/>
          <c:order val="1"/>
          <c:tx>
            <c:strRef>
              <c:f>'0913(1)'!$D$60</c:f>
              <c:strCache>
                <c:ptCount val="1"/>
                <c:pt idx="0">
                  <c:v>y^=a3*x^3+a2*x^2+a1*x+a0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'0913(1)'!$B$61:$B$65</c:f>
              <c:numCache>
                <c:formatCode>General</c:formatCode>
                <c:ptCount val="5"/>
                <c:pt idx="0">
                  <c:v>4</c:v>
                </c:pt>
                <c:pt idx="1">
                  <c:v>9</c:v>
                </c:pt>
                <c:pt idx="2">
                  <c:v>-5</c:v>
                </c:pt>
                <c:pt idx="3">
                  <c:v>2</c:v>
                </c:pt>
                <c:pt idx="4">
                  <c:v>-1</c:v>
                </c:pt>
              </c:numCache>
            </c:numRef>
          </c:xVal>
          <c:yVal>
            <c:numRef>
              <c:f>'0913(1)'!$D$61:$D$65</c:f>
              <c:numCache>
                <c:formatCode>General</c:formatCode>
                <c:ptCount val="5"/>
                <c:pt idx="0">
                  <c:v>19.088412574350571</c:v>
                </c:pt>
                <c:pt idx="1">
                  <c:v>9.3592274166412501</c:v>
                </c:pt>
                <c:pt idx="2">
                  <c:v>7.4989269675573347</c:v>
                </c:pt>
                <c:pt idx="3">
                  <c:v>2.987123610687938</c:v>
                </c:pt>
                <c:pt idx="4">
                  <c:v>-16.933690569237104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51D-4F0F-BBF0-13F46D968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991076"/>
        <c:axId val="1446504312"/>
      </c:scatterChart>
      <c:valAx>
        <c:axId val="5499107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46504312"/>
        <c:crosses val="autoZero"/>
        <c:crossBetween val="midCat"/>
      </c:valAx>
      <c:valAx>
        <c:axId val="14465043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4991076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x, y and y^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strRef>
              <c:f>'0913(2)'!$B$1</c:f>
              <c:strCache>
                <c:ptCount val="1"/>
                <c:pt idx="0">
                  <c:v>y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strRef>
              <c:f>'0913(2)'!$A$2:$A$44</c:f>
              <c:strCache>
                <c:ptCount val="43"/>
                <c:pt idx="0">
                  <c:v>День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</c:strCache>
            </c:strRef>
          </c:xVal>
          <c:yVal>
            <c:numRef>
              <c:f>'0913(2)'!$B$2:$B$44</c:f>
              <c:numCache>
                <c:formatCode>General</c:formatCode>
                <c:ptCount val="43"/>
                <c:pt idx="0">
                  <c:v>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32</c:v>
                </c:pt>
                <c:pt idx="5">
                  <c:v>34</c:v>
                </c:pt>
                <c:pt idx="6">
                  <c:v>37</c:v>
                </c:pt>
                <c:pt idx="7">
                  <c:v>31</c:v>
                </c:pt>
                <c:pt idx="8">
                  <c:v>27</c:v>
                </c:pt>
                <c:pt idx="9">
                  <c:v>25</c:v>
                </c:pt>
                <c:pt idx="10">
                  <c:v>27</c:v>
                </c:pt>
                <c:pt idx="11">
                  <c:v>22</c:v>
                </c:pt>
                <c:pt idx="12">
                  <c:v>26</c:v>
                </c:pt>
                <c:pt idx="13">
                  <c:v>28</c:v>
                </c:pt>
                <c:pt idx="14">
                  <c:v>28</c:v>
                </c:pt>
                <c:pt idx="15">
                  <c:v>30</c:v>
                </c:pt>
                <c:pt idx="16">
                  <c:v>31</c:v>
                </c:pt>
                <c:pt idx="17">
                  <c:v>31</c:v>
                </c:pt>
                <c:pt idx="18">
                  <c:v>30</c:v>
                </c:pt>
                <c:pt idx="19">
                  <c:v>34</c:v>
                </c:pt>
                <c:pt idx="20">
                  <c:v>35</c:v>
                </c:pt>
                <c:pt idx="21">
                  <c:v>32</c:v>
                </c:pt>
                <c:pt idx="22">
                  <c:v>31</c:v>
                </c:pt>
                <c:pt idx="23">
                  <c:v>28</c:v>
                </c:pt>
                <c:pt idx="24">
                  <c:v>29</c:v>
                </c:pt>
                <c:pt idx="25">
                  <c:v>29</c:v>
                </c:pt>
                <c:pt idx="26">
                  <c:v>32</c:v>
                </c:pt>
                <c:pt idx="27">
                  <c:v>34</c:v>
                </c:pt>
                <c:pt idx="28">
                  <c:v>35</c:v>
                </c:pt>
                <c:pt idx="29">
                  <c:v>34</c:v>
                </c:pt>
                <c:pt idx="30">
                  <c:v>30</c:v>
                </c:pt>
                <c:pt idx="31">
                  <c:v>33</c:v>
                </c:pt>
                <c:pt idx="32">
                  <c:v>29</c:v>
                </c:pt>
                <c:pt idx="33">
                  <c:v>27</c:v>
                </c:pt>
                <c:pt idx="34">
                  <c:v>28</c:v>
                </c:pt>
                <c:pt idx="35">
                  <c:v>28</c:v>
                </c:pt>
                <c:pt idx="36">
                  <c:v>28</c:v>
                </c:pt>
                <c:pt idx="37">
                  <c:v>28</c:v>
                </c:pt>
                <c:pt idx="38">
                  <c:v>27</c:v>
                </c:pt>
                <c:pt idx="39">
                  <c:v>23</c:v>
                </c:pt>
                <c:pt idx="40">
                  <c:v>22</c:v>
                </c:pt>
                <c:pt idx="41">
                  <c:v>21</c:v>
                </c:pt>
                <c:pt idx="42">
                  <c:v>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FA-46C4-A983-F8152B30D6AC}"/>
            </c:ext>
          </c:extLst>
        </c:ser>
        <c:ser>
          <c:idx val="1"/>
          <c:order val="1"/>
          <c:tx>
            <c:strRef>
              <c:f>'0913(2)'!$C$1</c:f>
              <c:strCache>
                <c:ptCount val="1"/>
                <c:pt idx="0">
                  <c:v>y^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strRef>
              <c:f>'0913(2)'!$A$2:$A$44</c:f>
              <c:strCache>
                <c:ptCount val="43"/>
                <c:pt idx="0">
                  <c:v>День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</c:strCache>
            </c:strRef>
          </c:xVal>
          <c:yVal>
            <c:numRef>
              <c:f>'0913(2)'!$C$2:$C$44</c:f>
              <c:numCache>
                <c:formatCode>General</c:formatCode>
                <c:ptCount val="43"/>
                <c:pt idx="0">
                  <c:v>0</c:v>
                </c:pt>
                <c:pt idx="1">
                  <c:v>30.414568447215935</c:v>
                </c:pt>
                <c:pt idx="2">
                  <c:v>28.531058456037794</c:v>
                </c:pt>
                <c:pt idx="3">
                  <c:v>30.879873105282691</c:v>
                </c:pt>
                <c:pt idx="4">
                  <c:v>33.409915771004236</c:v>
                </c:pt>
                <c:pt idx="5">
                  <c:v>34.377056680827934</c:v>
                </c:pt>
                <c:pt idx="6">
                  <c:v>33.510675919333849</c:v>
                </c:pt>
                <c:pt idx="7">
                  <c:v>31.337643981131677</c:v>
                </c:pt>
                <c:pt idx="8">
                  <c:v>28.679118413228011</c:v>
                </c:pt>
                <c:pt idx="9">
                  <c:v>26.314205311046734</c:v>
                </c:pt>
                <c:pt idx="10">
                  <c:v>24.790382456580303</c:v>
                </c:pt>
                <c:pt idx="11">
                  <c:v>24.352348249787767</c:v>
                </c:pt>
                <c:pt idx="12">
                  <c:v>24.957487352138671</c:v>
                </c:pt>
                <c:pt idx="13">
                  <c:v>26.346368730296192</c:v>
                </c:pt>
                <c:pt idx="14">
                  <c:v>28.139651683770452</c:v>
                </c:pt>
                <c:pt idx="15">
                  <c:v>29.937606118122503</c:v>
                </c:pt>
                <c:pt idx="16">
                  <c:v>31.404388969377678</c:v>
                </c:pt>
                <c:pt idx="17">
                  <c:v>32.325592009539932</c:v>
                </c:pt>
                <c:pt idx="18">
                  <c:v>32.633818511223225</c:v>
                </c:pt>
                <c:pt idx="19">
                  <c:v>32.402687193814515</c:v>
                </c:pt>
                <c:pt idx="20">
                  <c:v>31.814329817116274</c:v>
                </c:pt>
                <c:pt idx="21">
                  <c:v>31.108870562456602</c:v>
                </c:pt>
                <c:pt idx="22">
                  <c:v>30.526376306991537</c:v>
                </c:pt>
                <c:pt idx="23">
                  <c:v>30.252270946117719</c:v>
                </c:pt>
                <c:pt idx="24">
                  <c:v>30.376236469553064</c:v>
                </c:pt>
                <c:pt idx="25">
                  <c:v>30.872299500824269</c:v>
                </c:pt>
                <c:pt idx="26">
                  <c:v>31.604343945532477</c:v>
                </c:pt>
                <c:pt idx="27">
                  <c:v>32.357016268348602</c:v>
                </c:pt>
                <c:pt idx="28">
                  <c:v>32.887316273765336</c:v>
                </c:pt>
                <c:pt idx="29">
                  <c:v>32.987608161052194</c:v>
                </c:pt>
                <c:pt idx="30">
                  <c:v>32.546957672699918</c:v>
                </c:pt>
                <c:pt idx="31">
                  <c:v>31.59531345489664</c:v>
                </c:pt>
                <c:pt idx="32">
                  <c:v>30.314914997388641</c:v>
                </c:pt>
                <c:pt idx="33">
                  <c:v>29.006334853272492</c:v>
                </c:pt>
                <c:pt idx="34">
                  <c:v>28.003757016823201</c:v>
                </c:pt>
                <c:pt idx="35">
                  <c:v>27.546562573509036</c:v>
                </c:pt>
                <c:pt idx="36">
                  <c:v>27.633242822333941</c:v>
                </c:pt>
                <c:pt idx="37">
                  <c:v>27.9103922955412</c:v>
                </c:pt>
                <c:pt idx="38">
                  <c:v>27.685451298372513</c:v>
                </c:pt>
                <c:pt idx="39">
                  <c:v>26.198470165562171</c:v>
                </c:pt>
                <c:pt idx="40">
                  <c:v>23.347054195224459</c:v>
                </c:pt>
                <c:pt idx="41">
                  <c:v>21.131516618979035</c:v>
                </c:pt>
                <c:pt idx="42">
                  <c:v>26.175913082258134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2FA-46C4-A983-F8152B30D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921802"/>
        <c:axId val="947792338"/>
      </c:scatterChart>
      <c:valAx>
        <c:axId val="40992180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47792338"/>
        <c:crosses val="autoZero"/>
        <c:crossBetween val="midCat"/>
      </c:valAx>
      <c:valAx>
        <c:axId val="9477923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09921802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y vs. x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'0915'!$C$1</c:f>
              <c:strCache>
                <c:ptCount val="1"/>
                <c:pt idx="0">
                  <c:v>y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'0915'!$B$2:$B$11</c:f>
              <c:numCache>
                <c:formatCode>General</c:formatCode>
                <c:ptCount val="10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-3.2</c:v>
                </c:pt>
                <c:pt idx="7">
                  <c:v>0.7</c:v>
                </c:pt>
                <c:pt idx="8">
                  <c:v>1.2</c:v>
                </c:pt>
                <c:pt idx="9">
                  <c:v>-1.5</c:v>
                </c:pt>
              </c:numCache>
            </c:numRef>
          </c:xVal>
          <c:yVal>
            <c:numRef>
              <c:f>'0915'!$C$2:$C$11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AC-4740-AD1A-9970ABE08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227535"/>
        <c:axId val="571802589"/>
      </c:scatterChart>
      <c:valAx>
        <c:axId val="108822753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71802589"/>
        <c:crosses val="autoZero"/>
        <c:crossBetween val="midCat"/>
      </c:valAx>
      <c:valAx>
        <c:axId val="57180258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88227535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x, y and y^=wx+b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strRef>
              <c:f>'0915'!$C$1</c:f>
              <c:strCache>
                <c:ptCount val="1"/>
                <c:pt idx="0">
                  <c:v>y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'0915'!$B$2:$B$11</c:f>
              <c:numCache>
                <c:formatCode>General</c:formatCode>
                <c:ptCount val="10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-3.2</c:v>
                </c:pt>
                <c:pt idx="7">
                  <c:v>0.7</c:v>
                </c:pt>
                <c:pt idx="8">
                  <c:v>1.2</c:v>
                </c:pt>
                <c:pt idx="9">
                  <c:v>-1.5</c:v>
                </c:pt>
              </c:numCache>
            </c:numRef>
          </c:xVal>
          <c:yVal>
            <c:numRef>
              <c:f>'0915'!$C$2:$C$11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2D-473B-864A-55C39233E7EE}"/>
            </c:ext>
          </c:extLst>
        </c:ser>
        <c:ser>
          <c:idx val="1"/>
          <c:order val="1"/>
          <c:tx>
            <c:strRef>
              <c:f>'0915'!$D$1</c:f>
              <c:strCache>
                <c:ptCount val="1"/>
                <c:pt idx="0">
                  <c:v>y^=wx+b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'0915'!$B$2:$B$11</c:f>
              <c:numCache>
                <c:formatCode>General</c:formatCode>
                <c:ptCount val="10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-3.2</c:v>
                </c:pt>
                <c:pt idx="7">
                  <c:v>0.7</c:v>
                </c:pt>
                <c:pt idx="8">
                  <c:v>1.2</c:v>
                </c:pt>
                <c:pt idx="9">
                  <c:v>-1.5</c:v>
                </c:pt>
              </c:numCache>
            </c:numRef>
          </c:xVal>
          <c:yVal>
            <c:numRef>
              <c:f>'0915'!$D$2:$D$11</c:f>
              <c:numCache>
                <c:formatCode>General</c:formatCode>
                <c:ptCount val="10"/>
                <c:pt idx="0">
                  <c:v>0.75719999999999965</c:v>
                </c:pt>
                <c:pt idx="1">
                  <c:v>1.4447999999999999</c:v>
                </c:pt>
                <c:pt idx="2">
                  <c:v>2.1323999999999996</c:v>
                </c:pt>
                <c:pt idx="3">
                  <c:v>2.82</c:v>
                </c:pt>
                <c:pt idx="4">
                  <c:v>3.5076000000000001</c:v>
                </c:pt>
                <c:pt idx="5">
                  <c:v>4.1951999999999998</c:v>
                </c:pt>
                <c:pt idx="6">
                  <c:v>0.61967999999999979</c:v>
                </c:pt>
                <c:pt idx="7">
                  <c:v>3.3013199999999996</c:v>
                </c:pt>
                <c:pt idx="8">
                  <c:v>3.6451199999999999</c:v>
                </c:pt>
                <c:pt idx="9">
                  <c:v>1.7885999999999997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F2D-473B-864A-55C39233E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806006"/>
        <c:axId val="1762261102"/>
      </c:scatterChart>
      <c:valAx>
        <c:axId val="35080600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62261102"/>
        <c:crosses val="autoZero"/>
        <c:crossBetween val="midCat"/>
      </c:valAx>
      <c:valAx>
        <c:axId val="176226110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50806006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y - вік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'0920'!$AB$1</c:f>
              <c:strCache>
                <c:ptCount val="1"/>
                <c:pt idx="0">
                  <c:v>y^=w1*x1+w2*x2+...+w8*x8+b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'0920'!$X$2:$X$4178</c:f>
              <c:numCache>
                <c:formatCode>General</c:formatCode>
                <c:ptCount val="4177"/>
                <c:pt idx="0">
                  <c:v>16.5</c:v>
                </c:pt>
                <c:pt idx="1">
                  <c:v>8.5</c:v>
                </c:pt>
                <c:pt idx="2">
                  <c:v>10.5</c:v>
                </c:pt>
                <c:pt idx="3">
                  <c:v>11.5</c:v>
                </c:pt>
                <c:pt idx="4">
                  <c:v>8.5</c:v>
                </c:pt>
                <c:pt idx="5">
                  <c:v>9.5</c:v>
                </c:pt>
                <c:pt idx="6">
                  <c:v>21.5</c:v>
                </c:pt>
                <c:pt idx="7">
                  <c:v>17.5</c:v>
                </c:pt>
                <c:pt idx="8">
                  <c:v>10.5</c:v>
                </c:pt>
                <c:pt idx="9">
                  <c:v>20.5</c:v>
                </c:pt>
                <c:pt idx="10">
                  <c:v>15.5</c:v>
                </c:pt>
                <c:pt idx="11">
                  <c:v>11.5</c:v>
                </c:pt>
                <c:pt idx="12">
                  <c:v>12.5</c:v>
                </c:pt>
                <c:pt idx="13">
                  <c:v>11.5</c:v>
                </c:pt>
                <c:pt idx="14">
                  <c:v>11.5</c:v>
                </c:pt>
                <c:pt idx="15">
                  <c:v>13.5</c:v>
                </c:pt>
                <c:pt idx="16">
                  <c:v>8.5</c:v>
                </c:pt>
                <c:pt idx="17">
                  <c:v>11.5</c:v>
                </c:pt>
                <c:pt idx="18">
                  <c:v>8.5</c:v>
                </c:pt>
                <c:pt idx="19">
                  <c:v>10.5</c:v>
                </c:pt>
                <c:pt idx="20">
                  <c:v>12.5</c:v>
                </c:pt>
                <c:pt idx="21">
                  <c:v>11.5</c:v>
                </c:pt>
                <c:pt idx="22">
                  <c:v>13.5</c:v>
                </c:pt>
                <c:pt idx="23">
                  <c:v>10.5</c:v>
                </c:pt>
                <c:pt idx="24">
                  <c:v>11.5</c:v>
                </c:pt>
                <c:pt idx="25">
                  <c:v>12.5</c:v>
                </c:pt>
                <c:pt idx="26">
                  <c:v>12.5</c:v>
                </c:pt>
                <c:pt idx="27">
                  <c:v>13.5</c:v>
                </c:pt>
                <c:pt idx="28">
                  <c:v>16.5</c:v>
                </c:pt>
                <c:pt idx="29">
                  <c:v>12.5</c:v>
                </c:pt>
                <c:pt idx="30">
                  <c:v>11.5</c:v>
                </c:pt>
                <c:pt idx="31">
                  <c:v>16.5</c:v>
                </c:pt>
                <c:pt idx="32">
                  <c:v>19.5</c:v>
                </c:pt>
                <c:pt idx="33">
                  <c:v>20.5</c:v>
                </c:pt>
                <c:pt idx="34">
                  <c:v>14.5</c:v>
                </c:pt>
                <c:pt idx="35">
                  <c:v>9.5</c:v>
                </c:pt>
                <c:pt idx="36">
                  <c:v>17.5</c:v>
                </c:pt>
                <c:pt idx="37">
                  <c:v>9.5</c:v>
                </c:pt>
                <c:pt idx="38">
                  <c:v>12.5</c:v>
                </c:pt>
                <c:pt idx="39">
                  <c:v>10.5</c:v>
                </c:pt>
                <c:pt idx="40">
                  <c:v>10.5</c:v>
                </c:pt>
                <c:pt idx="41">
                  <c:v>15.5</c:v>
                </c:pt>
                <c:pt idx="42">
                  <c:v>6.5</c:v>
                </c:pt>
                <c:pt idx="43">
                  <c:v>6.5</c:v>
                </c:pt>
                <c:pt idx="44">
                  <c:v>5.5</c:v>
                </c:pt>
                <c:pt idx="45">
                  <c:v>8.5</c:v>
                </c:pt>
                <c:pt idx="46">
                  <c:v>10.5</c:v>
                </c:pt>
                <c:pt idx="47">
                  <c:v>8.5</c:v>
                </c:pt>
                <c:pt idx="48">
                  <c:v>7.5</c:v>
                </c:pt>
                <c:pt idx="49">
                  <c:v>10.5</c:v>
                </c:pt>
                <c:pt idx="50">
                  <c:v>9.5</c:v>
                </c:pt>
                <c:pt idx="51">
                  <c:v>8.5</c:v>
                </c:pt>
                <c:pt idx="52">
                  <c:v>11.5</c:v>
                </c:pt>
                <c:pt idx="53">
                  <c:v>11.5</c:v>
                </c:pt>
                <c:pt idx="54">
                  <c:v>8.5</c:v>
                </c:pt>
                <c:pt idx="55">
                  <c:v>9.5</c:v>
                </c:pt>
                <c:pt idx="56">
                  <c:v>9.5</c:v>
                </c:pt>
                <c:pt idx="57">
                  <c:v>9.5</c:v>
                </c:pt>
                <c:pt idx="58">
                  <c:v>5.5</c:v>
                </c:pt>
                <c:pt idx="59">
                  <c:v>8.5</c:v>
                </c:pt>
                <c:pt idx="60">
                  <c:v>8.5</c:v>
                </c:pt>
                <c:pt idx="61">
                  <c:v>10.5</c:v>
                </c:pt>
                <c:pt idx="62">
                  <c:v>11.5</c:v>
                </c:pt>
                <c:pt idx="63">
                  <c:v>8.5</c:v>
                </c:pt>
                <c:pt idx="64">
                  <c:v>9.5</c:v>
                </c:pt>
                <c:pt idx="65">
                  <c:v>9.5</c:v>
                </c:pt>
                <c:pt idx="66">
                  <c:v>13.5</c:v>
                </c:pt>
                <c:pt idx="67">
                  <c:v>14.5</c:v>
                </c:pt>
                <c:pt idx="68">
                  <c:v>11.5</c:v>
                </c:pt>
                <c:pt idx="69">
                  <c:v>7.5</c:v>
                </c:pt>
                <c:pt idx="70">
                  <c:v>14.5</c:v>
                </c:pt>
                <c:pt idx="71">
                  <c:v>9.5</c:v>
                </c:pt>
                <c:pt idx="72">
                  <c:v>21.5</c:v>
                </c:pt>
                <c:pt idx="73">
                  <c:v>12.5</c:v>
                </c:pt>
                <c:pt idx="74">
                  <c:v>14.5</c:v>
                </c:pt>
                <c:pt idx="75">
                  <c:v>16.5</c:v>
                </c:pt>
                <c:pt idx="76">
                  <c:v>10.5</c:v>
                </c:pt>
                <c:pt idx="77">
                  <c:v>11.5</c:v>
                </c:pt>
                <c:pt idx="78">
                  <c:v>12.5</c:v>
                </c:pt>
                <c:pt idx="79">
                  <c:v>15.5</c:v>
                </c:pt>
                <c:pt idx="80">
                  <c:v>10.5</c:v>
                </c:pt>
                <c:pt idx="81">
                  <c:v>13.5</c:v>
                </c:pt>
                <c:pt idx="82">
                  <c:v>17.5</c:v>
                </c:pt>
                <c:pt idx="83">
                  <c:v>22.5</c:v>
                </c:pt>
                <c:pt idx="84">
                  <c:v>15.5</c:v>
                </c:pt>
                <c:pt idx="85">
                  <c:v>13.5</c:v>
                </c:pt>
                <c:pt idx="86">
                  <c:v>14.5</c:v>
                </c:pt>
                <c:pt idx="87">
                  <c:v>11.5</c:v>
                </c:pt>
                <c:pt idx="88">
                  <c:v>10.5</c:v>
                </c:pt>
                <c:pt idx="89">
                  <c:v>13.5</c:v>
                </c:pt>
                <c:pt idx="90">
                  <c:v>16.5</c:v>
                </c:pt>
                <c:pt idx="91">
                  <c:v>13.5</c:v>
                </c:pt>
                <c:pt idx="92">
                  <c:v>14.5</c:v>
                </c:pt>
                <c:pt idx="93">
                  <c:v>11.5</c:v>
                </c:pt>
                <c:pt idx="94">
                  <c:v>16.5</c:v>
                </c:pt>
                <c:pt idx="95">
                  <c:v>15.5</c:v>
                </c:pt>
                <c:pt idx="96">
                  <c:v>10.5</c:v>
                </c:pt>
                <c:pt idx="97">
                  <c:v>9.5</c:v>
                </c:pt>
                <c:pt idx="98">
                  <c:v>8.5</c:v>
                </c:pt>
                <c:pt idx="99">
                  <c:v>11.5</c:v>
                </c:pt>
                <c:pt idx="100">
                  <c:v>8.5</c:v>
                </c:pt>
                <c:pt idx="101">
                  <c:v>16.5</c:v>
                </c:pt>
                <c:pt idx="102">
                  <c:v>16.5</c:v>
                </c:pt>
                <c:pt idx="103">
                  <c:v>11.5</c:v>
                </c:pt>
                <c:pt idx="104">
                  <c:v>13.5</c:v>
                </c:pt>
                <c:pt idx="105">
                  <c:v>13.5</c:v>
                </c:pt>
                <c:pt idx="106">
                  <c:v>12.5</c:v>
                </c:pt>
                <c:pt idx="107">
                  <c:v>11.5</c:v>
                </c:pt>
                <c:pt idx="108">
                  <c:v>10.5</c:v>
                </c:pt>
                <c:pt idx="109">
                  <c:v>10.5</c:v>
                </c:pt>
                <c:pt idx="110">
                  <c:v>10.5</c:v>
                </c:pt>
                <c:pt idx="111">
                  <c:v>10.5</c:v>
                </c:pt>
                <c:pt idx="112">
                  <c:v>10.5</c:v>
                </c:pt>
                <c:pt idx="113">
                  <c:v>10.5</c:v>
                </c:pt>
                <c:pt idx="114">
                  <c:v>12.5</c:v>
                </c:pt>
                <c:pt idx="115">
                  <c:v>12.5</c:v>
                </c:pt>
                <c:pt idx="116">
                  <c:v>12.5</c:v>
                </c:pt>
                <c:pt idx="117">
                  <c:v>11.5</c:v>
                </c:pt>
                <c:pt idx="118">
                  <c:v>10.5</c:v>
                </c:pt>
                <c:pt idx="119">
                  <c:v>9.5</c:v>
                </c:pt>
                <c:pt idx="120">
                  <c:v>10.5</c:v>
                </c:pt>
                <c:pt idx="121">
                  <c:v>8.5</c:v>
                </c:pt>
                <c:pt idx="122">
                  <c:v>15.5</c:v>
                </c:pt>
                <c:pt idx="123">
                  <c:v>7.5</c:v>
                </c:pt>
                <c:pt idx="124">
                  <c:v>7.5</c:v>
                </c:pt>
                <c:pt idx="125">
                  <c:v>6.5</c:v>
                </c:pt>
                <c:pt idx="126">
                  <c:v>7.5</c:v>
                </c:pt>
                <c:pt idx="127">
                  <c:v>9.5</c:v>
                </c:pt>
                <c:pt idx="128">
                  <c:v>20.5</c:v>
                </c:pt>
                <c:pt idx="129">
                  <c:v>19.5</c:v>
                </c:pt>
                <c:pt idx="130">
                  <c:v>18.5</c:v>
                </c:pt>
                <c:pt idx="131">
                  <c:v>10.5</c:v>
                </c:pt>
                <c:pt idx="132">
                  <c:v>8.5</c:v>
                </c:pt>
                <c:pt idx="133">
                  <c:v>8.5</c:v>
                </c:pt>
                <c:pt idx="134">
                  <c:v>8.5</c:v>
                </c:pt>
                <c:pt idx="135">
                  <c:v>9.5</c:v>
                </c:pt>
                <c:pt idx="136">
                  <c:v>8.5</c:v>
                </c:pt>
                <c:pt idx="137">
                  <c:v>10.5</c:v>
                </c:pt>
                <c:pt idx="138">
                  <c:v>10.5</c:v>
                </c:pt>
                <c:pt idx="139">
                  <c:v>10.5</c:v>
                </c:pt>
                <c:pt idx="140">
                  <c:v>11.5</c:v>
                </c:pt>
                <c:pt idx="141">
                  <c:v>11.5</c:v>
                </c:pt>
                <c:pt idx="142">
                  <c:v>17.5</c:v>
                </c:pt>
                <c:pt idx="143">
                  <c:v>12.5</c:v>
                </c:pt>
                <c:pt idx="144">
                  <c:v>11.5</c:v>
                </c:pt>
                <c:pt idx="145">
                  <c:v>11.5</c:v>
                </c:pt>
                <c:pt idx="146">
                  <c:v>11.5</c:v>
                </c:pt>
                <c:pt idx="147">
                  <c:v>10.5</c:v>
                </c:pt>
                <c:pt idx="148">
                  <c:v>6.5</c:v>
                </c:pt>
                <c:pt idx="149">
                  <c:v>5.5</c:v>
                </c:pt>
                <c:pt idx="150">
                  <c:v>16.5</c:v>
                </c:pt>
                <c:pt idx="151">
                  <c:v>10.5</c:v>
                </c:pt>
                <c:pt idx="152">
                  <c:v>11.5</c:v>
                </c:pt>
                <c:pt idx="153">
                  <c:v>11.5</c:v>
                </c:pt>
                <c:pt idx="154">
                  <c:v>13.5</c:v>
                </c:pt>
                <c:pt idx="155">
                  <c:v>11.5</c:v>
                </c:pt>
                <c:pt idx="156">
                  <c:v>14.5</c:v>
                </c:pt>
                <c:pt idx="157">
                  <c:v>17.5</c:v>
                </c:pt>
                <c:pt idx="158">
                  <c:v>14.5</c:v>
                </c:pt>
                <c:pt idx="159">
                  <c:v>14.5</c:v>
                </c:pt>
                <c:pt idx="160">
                  <c:v>14.5</c:v>
                </c:pt>
                <c:pt idx="161">
                  <c:v>14.5</c:v>
                </c:pt>
                <c:pt idx="162">
                  <c:v>13.5</c:v>
                </c:pt>
                <c:pt idx="163">
                  <c:v>19.5</c:v>
                </c:pt>
                <c:pt idx="164">
                  <c:v>17.5</c:v>
                </c:pt>
                <c:pt idx="165">
                  <c:v>15.5</c:v>
                </c:pt>
                <c:pt idx="166">
                  <c:v>21.5</c:v>
                </c:pt>
                <c:pt idx="167">
                  <c:v>21.5</c:v>
                </c:pt>
                <c:pt idx="168">
                  <c:v>15.5</c:v>
                </c:pt>
                <c:pt idx="169">
                  <c:v>13.5</c:v>
                </c:pt>
                <c:pt idx="170">
                  <c:v>15.5</c:v>
                </c:pt>
                <c:pt idx="171">
                  <c:v>8.5</c:v>
                </c:pt>
                <c:pt idx="172">
                  <c:v>9.5</c:v>
                </c:pt>
                <c:pt idx="173">
                  <c:v>9.5</c:v>
                </c:pt>
                <c:pt idx="174">
                  <c:v>6.5</c:v>
                </c:pt>
                <c:pt idx="175">
                  <c:v>8.5</c:v>
                </c:pt>
                <c:pt idx="176">
                  <c:v>6.5</c:v>
                </c:pt>
                <c:pt idx="177">
                  <c:v>9.5</c:v>
                </c:pt>
                <c:pt idx="178">
                  <c:v>5.5</c:v>
                </c:pt>
                <c:pt idx="179">
                  <c:v>12.5</c:v>
                </c:pt>
                <c:pt idx="180">
                  <c:v>15.5</c:v>
                </c:pt>
                <c:pt idx="181">
                  <c:v>22.5</c:v>
                </c:pt>
                <c:pt idx="182">
                  <c:v>11.5</c:v>
                </c:pt>
                <c:pt idx="183">
                  <c:v>11.5</c:v>
                </c:pt>
                <c:pt idx="184">
                  <c:v>13.5</c:v>
                </c:pt>
                <c:pt idx="185">
                  <c:v>14.5</c:v>
                </c:pt>
                <c:pt idx="186">
                  <c:v>13.5</c:v>
                </c:pt>
                <c:pt idx="187">
                  <c:v>11.5</c:v>
                </c:pt>
                <c:pt idx="188">
                  <c:v>12.5</c:v>
                </c:pt>
                <c:pt idx="189">
                  <c:v>10.5</c:v>
                </c:pt>
                <c:pt idx="190">
                  <c:v>14.5</c:v>
                </c:pt>
                <c:pt idx="191">
                  <c:v>13.5</c:v>
                </c:pt>
                <c:pt idx="192">
                  <c:v>15.5</c:v>
                </c:pt>
                <c:pt idx="193">
                  <c:v>9.5</c:v>
                </c:pt>
                <c:pt idx="194">
                  <c:v>11.5</c:v>
                </c:pt>
                <c:pt idx="195">
                  <c:v>13.5</c:v>
                </c:pt>
                <c:pt idx="196">
                  <c:v>12.5</c:v>
                </c:pt>
                <c:pt idx="197">
                  <c:v>17.5</c:v>
                </c:pt>
                <c:pt idx="198">
                  <c:v>16.5</c:v>
                </c:pt>
                <c:pt idx="199">
                  <c:v>11.5</c:v>
                </c:pt>
                <c:pt idx="200">
                  <c:v>10.5</c:v>
                </c:pt>
                <c:pt idx="201">
                  <c:v>14.5</c:v>
                </c:pt>
                <c:pt idx="202">
                  <c:v>13.5</c:v>
                </c:pt>
                <c:pt idx="203">
                  <c:v>14.5</c:v>
                </c:pt>
                <c:pt idx="204">
                  <c:v>9.5</c:v>
                </c:pt>
                <c:pt idx="205">
                  <c:v>10.5</c:v>
                </c:pt>
                <c:pt idx="206">
                  <c:v>10.5</c:v>
                </c:pt>
                <c:pt idx="207">
                  <c:v>9.5</c:v>
                </c:pt>
                <c:pt idx="208">
                  <c:v>14.5</c:v>
                </c:pt>
                <c:pt idx="209">
                  <c:v>8.5</c:v>
                </c:pt>
                <c:pt idx="210">
                  <c:v>11.5</c:v>
                </c:pt>
                <c:pt idx="211">
                  <c:v>8.5</c:v>
                </c:pt>
                <c:pt idx="212">
                  <c:v>13.5</c:v>
                </c:pt>
                <c:pt idx="213">
                  <c:v>10.5</c:v>
                </c:pt>
                <c:pt idx="214">
                  <c:v>15.5</c:v>
                </c:pt>
                <c:pt idx="215">
                  <c:v>11.5</c:v>
                </c:pt>
                <c:pt idx="216">
                  <c:v>9.5</c:v>
                </c:pt>
                <c:pt idx="217">
                  <c:v>8.5</c:v>
                </c:pt>
                <c:pt idx="218">
                  <c:v>11.5</c:v>
                </c:pt>
                <c:pt idx="219">
                  <c:v>9.5</c:v>
                </c:pt>
                <c:pt idx="220">
                  <c:v>10.5</c:v>
                </c:pt>
                <c:pt idx="221">
                  <c:v>12.5</c:v>
                </c:pt>
                <c:pt idx="222">
                  <c:v>10.5</c:v>
                </c:pt>
                <c:pt idx="223">
                  <c:v>12.5</c:v>
                </c:pt>
                <c:pt idx="224">
                  <c:v>11.5</c:v>
                </c:pt>
                <c:pt idx="225">
                  <c:v>10.5</c:v>
                </c:pt>
                <c:pt idx="226">
                  <c:v>8.5</c:v>
                </c:pt>
                <c:pt idx="227">
                  <c:v>8.5</c:v>
                </c:pt>
                <c:pt idx="228">
                  <c:v>12.5</c:v>
                </c:pt>
                <c:pt idx="229">
                  <c:v>16.5</c:v>
                </c:pt>
                <c:pt idx="230">
                  <c:v>14.5</c:v>
                </c:pt>
                <c:pt idx="231">
                  <c:v>15.5</c:v>
                </c:pt>
                <c:pt idx="232">
                  <c:v>23.5</c:v>
                </c:pt>
                <c:pt idx="233">
                  <c:v>8.5</c:v>
                </c:pt>
                <c:pt idx="234">
                  <c:v>13.5</c:v>
                </c:pt>
                <c:pt idx="235">
                  <c:v>10.5</c:v>
                </c:pt>
                <c:pt idx="236">
                  <c:v>2.5</c:v>
                </c:pt>
                <c:pt idx="237">
                  <c:v>4.5</c:v>
                </c:pt>
                <c:pt idx="238">
                  <c:v>4.5</c:v>
                </c:pt>
                <c:pt idx="239">
                  <c:v>6.5</c:v>
                </c:pt>
                <c:pt idx="240">
                  <c:v>18.5</c:v>
                </c:pt>
                <c:pt idx="241">
                  <c:v>6.5</c:v>
                </c:pt>
                <c:pt idx="242">
                  <c:v>6.5</c:v>
                </c:pt>
                <c:pt idx="243">
                  <c:v>9.5</c:v>
                </c:pt>
                <c:pt idx="244">
                  <c:v>9.5</c:v>
                </c:pt>
                <c:pt idx="245">
                  <c:v>11.5</c:v>
                </c:pt>
                <c:pt idx="246">
                  <c:v>14.5</c:v>
                </c:pt>
                <c:pt idx="247">
                  <c:v>10.5</c:v>
                </c:pt>
                <c:pt idx="248">
                  <c:v>8.5</c:v>
                </c:pt>
                <c:pt idx="249">
                  <c:v>8.5</c:v>
                </c:pt>
                <c:pt idx="250">
                  <c:v>8.5</c:v>
                </c:pt>
                <c:pt idx="251">
                  <c:v>14.5</c:v>
                </c:pt>
                <c:pt idx="252">
                  <c:v>13.5</c:v>
                </c:pt>
                <c:pt idx="253">
                  <c:v>16.5</c:v>
                </c:pt>
                <c:pt idx="254">
                  <c:v>16.5</c:v>
                </c:pt>
                <c:pt idx="255">
                  <c:v>16.5</c:v>
                </c:pt>
                <c:pt idx="256">
                  <c:v>20.5</c:v>
                </c:pt>
                <c:pt idx="257">
                  <c:v>11.5</c:v>
                </c:pt>
                <c:pt idx="258">
                  <c:v>16.5</c:v>
                </c:pt>
                <c:pt idx="259">
                  <c:v>14.5</c:v>
                </c:pt>
                <c:pt idx="260">
                  <c:v>12.5</c:v>
                </c:pt>
                <c:pt idx="261">
                  <c:v>13.5</c:v>
                </c:pt>
                <c:pt idx="262">
                  <c:v>12.5</c:v>
                </c:pt>
                <c:pt idx="263">
                  <c:v>5.5</c:v>
                </c:pt>
                <c:pt idx="264">
                  <c:v>7.5</c:v>
                </c:pt>
                <c:pt idx="265">
                  <c:v>12.5</c:v>
                </c:pt>
                <c:pt idx="266">
                  <c:v>15.5</c:v>
                </c:pt>
                <c:pt idx="267">
                  <c:v>9.5</c:v>
                </c:pt>
                <c:pt idx="268">
                  <c:v>10.5</c:v>
                </c:pt>
                <c:pt idx="269">
                  <c:v>14.5</c:v>
                </c:pt>
                <c:pt idx="270">
                  <c:v>23.5</c:v>
                </c:pt>
                <c:pt idx="271">
                  <c:v>17.5</c:v>
                </c:pt>
                <c:pt idx="272">
                  <c:v>15.5</c:v>
                </c:pt>
                <c:pt idx="273">
                  <c:v>16.5</c:v>
                </c:pt>
                <c:pt idx="274">
                  <c:v>14.5</c:v>
                </c:pt>
                <c:pt idx="275">
                  <c:v>23.5</c:v>
                </c:pt>
                <c:pt idx="276">
                  <c:v>13.5</c:v>
                </c:pt>
                <c:pt idx="277">
                  <c:v>19.5</c:v>
                </c:pt>
                <c:pt idx="278">
                  <c:v>21.5</c:v>
                </c:pt>
                <c:pt idx="279">
                  <c:v>12.5</c:v>
                </c:pt>
                <c:pt idx="280">
                  <c:v>16.5</c:v>
                </c:pt>
                <c:pt idx="281">
                  <c:v>8.5</c:v>
                </c:pt>
                <c:pt idx="282">
                  <c:v>10.5</c:v>
                </c:pt>
                <c:pt idx="283">
                  <c:v>15.5</c:v>
                </c:pt>
                <c:pt idx="284">
                  <c:v>15.5</c:v>
                </c:pt>
                <c:pt idx="285">
                  <c:v>11.5</c:v>
                </c:pt>
                <c:pt idx="286">
                  <c:v>11.5</c:v>
                </c:pt>
                <c:pt idx="287">
                  <c:v>18.5</c:v>
                </c:pt>
                <c:pt idx="288">
                  <c:v>10.5</c:v>
                </c:pt>
                <c:pt idx="289">
                  <c:v>11.5</c:v>
                </c:pt>
                <c:pt idx="290">
                  <c:v>18.5</c:v>
                </c:pt>
                <c:pt idx="291">
                  <c:v>13.5</c:v>
                </c:pt>
                <c:pt idx="292">
                  <c:v>16.5</c:v>
                </c:pt>
                <c:pt idx="293">
                  <c:v>20.5</c:v>
                </c:pt>
                <c:pt idx="294">
                  <c:v>27.5</c:v>
                </c:pt>
                <c:pt idx="295">
                  <c:v>7.5</c:v>
                </c:pt>
                <c:pt idx="296">
                  <c:v>7.5</c:v>
                </c:pt>
                <c:pt idx="297">
                  <c:v>5.5</c:v>
                </c:pt>
                <c:pt idx="298">
                  <c:v>12.5</c:v>
                </c:pt>
                <c:pt idx="299">
                  <c:v>10.5</c:v>
                </c:pt>
                <c:pt idx="300">
                  <c:v>10.5</c:v>
                </c:pt>
                <c:pt idx="301">
                  <c:v>14.5</c:v>
                </c:pt>
                <c:pt idx="302">
                  <c:v>9.5</c:v>
                </c:pt>
                <c:pt idx="303">
                  <c:v>7.5</c:v>
                </c:pt>
                <c:pt idx="304">
                  <c:v>11.5</c:v>
                </c:pt>
                <c:pt idx="305">
                  <c:v>5.5</c:v>
                </c:pt>
                <c:pt idx="306">
                  <c:v>4.5</c:v>
                </c:pt>
                <c:pt idx="307">
                  <c:v>14.5</c:v>
                </c:pt>
                <c:pt idx="308">
                  <c:v>15.5</c:v>
                </c:pt>
                <c:pt idx="309">
                  <c:v>11.5</c:v>
                </c:pt>
                <c:pt idx="310">
                  <c:v>22.5</c:v>
                </c:pt>
                <c:pt idx="311">
                  <c:v>15.5</c:v>
                </c:pt>
                <c:pt idx="312">
                  <c:v>20.5</c:v>
                </c:pt>
                <c:pt idx="313">
                  <c:v>24.5</c:v>
                </c:pt>
                <c:pt idx="314">
                  <c:v>24.5</c:v>
                </c:pt>
                <c:pt idx="315">
                  <c:v>9.5</c:v>
                </c:pt>
                <c:pt idx="316">
                  <c:v>15.5</c:v>
                </c:pt>
                <c:pt idx="317">
                  <c:v>11.5</c:v>
                </c:pt>
                <c:pt idx="318">
                  <c:v>19.5</c:v>
                </c:pt>
                <c:pt idx="319">
                  <c:v>7.5</c:v>
                </c:pt>
                <c:pt idx="320">
                  <c:v>6.5</c:v>
                </c:pt>
                <c:pt idx="321">
                  <c:v>5.5</c:v>
                </c:pt>
                <c:pt idx="322">
                  <c:v>12.5</c:v>
                </c:pt>
                <c:pt idx="323">
                  <c:v>6.5</c:v>
                </c:pt>
                <c:pt idx="324">
                  <c:v>8.5</c:v>
                </c:pt>
                <c:pt idx="325">
                  <c:v>8.5</c:v>
                </c:pt>
                <c:pt idx="326">
                  <c:v>8.5</c:v>
                </c:pt>
                <c:pt idx="327">
                  <c:v>13.5</c:v>
                </c:pt>
                <c:pt idx="328">
                  <c:v>9.5</c:v>
                </c:pt>
                <c:pt idx="329">
                  <c:v>9.5</c:v>
                </c:pt>
                <c:pt idx="330">
                  <c:v>13.5</c:v>
                </c:pt>
                <c:pt idx="331">
                  <c:v>9.5</c:v>
                </c:pt>
                <c:pt idx="332">
                  <c:v>6.5</c:v>
                </c:pt>
                <c:pt idx="333">
                  <c:v>6.5</c:v>
                </c:pt>
                <c:pt idx="334">
                  <c:v>17.5</c:v>
                </c:pt>
                <c:pt idx="335">
                  <c:v>12.5</c:v>
                </c:pt>
                <c:pt idx="336">
                  <c:v>15.5</c:v>
                </c:pt>
                <c:pt idx="337">
                  <c:v>17.5</c:v>
                </c:pt>
                <c:pt idx="338">
                  <c:v>14.5</c:v>
                </c:pt>
                <c:pt idx="339">
                  <c:v>16.5</c:v>
                </c:pt>
                <c:pt idx="340">
                  <c:v>15.5</c:v>
                </c:pt>
                <c:pt idx="341">
                  <c:v>15.5</c:v>
                </c:pt>
                <c:pt idx="342">
                  <c:v>13.5</c:v>
                </c:pt>
                <c:pt idx="343">
                  <c:v>13.5</c:v>
                </c:pt>
                <c:pt idx="344">
                  <c:v>9.5</c:v>
                </c:pt>
                <c:pt idx="345">
                  <c:v>14.5</c:v>
                </c:pt>
                <c:pt idx="346">
                  <c:v>10.5</c:v>
                </c:pt>
                <c:pt idx="347">
                  <c:v>7.5</c:v>
                </c:pt>
                <c:pt idx="348">
                  <c:v>9.5</c:v>
                </c:pt>
                <c:pt idx="349">
                  <c:v>15.5</c:v>
                </c:pt>
                <c:pt idx="350">
                  <c:v>9.5</c:v>
                </c:pt>
                <c:pt idx="351">
                  <c:v>23.5</c:v>
                </c:pt>
                <c:pt idx="352">
                  <c:v>13.5</c:v>
                </c:pt>
                <c:pt idx="353">
                  <c:v>10.5</c:v>
                </c:pt>
                <c:pt idx="354">
                  <c:v>17.5</c:v>
                </c:pt>
                <c:pt idx="355">
                  <c:v>21.5</c:v>
                </c:pt>
                <c:pt idx="356">
                  <c:v>14.5</c:v>
                </c:pt>
                <c:pt idx="357">
                  <c:v>19.5</c:v>
                </c:pt>
                <c:pt idx="358">
                  <c:v>18.5</c:v>
                </c:pt>
                <c:pt idx="359">
                  <c:v>17.5</c:v>
                </c:pt>
                <c:pt idx="360">
                  <c:v>19.5</c:v>
                </c:pt>
                <c:pt idx="361">
                  <c:v>13.5</c:v>
                </c:pt>
                <c:pt idx="362">
                  <c:v>21.5</c:v>
                </c:pt>
                <c:pt idx="363">
                  <c:v>17.5</c:v>
                </c:pt>
                <c:pt idx="364">
                  <c:v>13.5</c:v>
                </c:pt>
                <c:pt idx="365">
                  <c:v>20.5</c:v>
                </c:pt>
                <c:pt idx="366">
                  <c:v>12.5</c:v>
                </c:pt>
                <c:pt idx="367">
                  <c:v>11.5</c:v>
                </c:pt>
                <c:pt idx="368">
                  <c:v>13.5</c:v>
                </c:pt>
                <c:pt idx="369">
                  <c:v>18.5</c:v>
                </c:pt>
                <c:pt idx="370">
                  <c:v>17.5</c:v>
                </c:pt>
                <c:pt idx="371">
                  <c:v>17.5</c:v>
                </c:pt>
                <c:pt idx="372">
                  <c:v>20.5</c:v>
                </c:pt>
                <c:pt idx="373">
                  <c:v>15.5</c:v>
                </c:pt>
                <c:pt idx="374">
                  <c:v>14.5</c:v>
                </c:pt>
                <c:pt idx="375">
                  <c:v>21.5</c:v>
                </c:pt>
                <c:pt idx="376">
                  <c:v>12.5</c:v>
                </c:pt>
                <c:pt idx="377">
                  <c:v>11.5</c:v>
                </c:pt>
                <c:pt idx="378">
                  <c:v>16.5</c:v>
                </c:pt>
                <c:pt idx="379">
                  <c:v>13.5</c:v>
                </c:pt>
                <c:pt idx="380">
                  <c:v>16.5</c:v>
                </c:pt>
                <c:pt idx="381">
                  <c:v>11.5</c:v>
                </c:pt>
                <c:pt idx="382">
                  <c:v>11.5</c:v>
                </c:pt>
                <c:pt idx="383">
                  <c:v>13.5</c:v>
                </c:pt>
                <c:pt idx="384">
                  <c:v>11.5</c:v>
                </c:pt>
                <c:pt idx="385">
                  <c:v>10.5</c:v>
                </c:pt>
                <c:pt idx="386">
                  <c:v>13.5</c:v>
                </c:pt>
                <c:pt idx="387">
                  <c:v>11.5</c:v>
                </c:pt>
                <c:pt idx="388">
                  <c:v>15.5</c:v>
                </c:pt>
                <c:pt idx="389">
                  <c:v>10.5</c:v>
                </c:pt>
                <c:pt idx="390">
                  <c:v>11.5</c:v>
                </c:pt>
                <c:pt idx="391">
                  <c:v>11.5</c:v>
                </c:pt>
                <c:pt idx="392">
                  <c:v>11.5</c:v>
                </c:pt>
                <c:pt idx="393">
                  <c:v>10.5</c:v>
                </c:pt>
                <c:pt idx="394">
                  <c:v>7.5</c:v>
                </c:pt>
                <c:pt idx="395">
                  <c:v>12.5</c:v>
                </c:pt>
                <c:pt idx="396">
                  <c:v>11.5</c:v>
                </c:pt>
                <c:pt idx="397">
                  <c:v>9.5</c:v>
                </c:pt>
                <c:pt idx="398">
                  <c:v>13.5</c:v>
                </c:pt>
                <c:pt idx="399">
                  <c:v>12.5</c:v>
                </c:pt>
                <c:pt idx="400">
                  <c:v>10.5</c:v>
                </c:pt>
                <c:pt idx="401">
                  <c:v>10.5</c:v>
                </c:pt>
                <c:pt idx="402">
                  <c:v>8.5</c:v>
                </c:pt>
                <c:pt idx="403">
                  <c:v>11.5</c:v>
                </c:pt>
                <c:pt idx="404">
                  <c:v>8.5</c:v>
                </c:pt>
                <c:pt idx="405">
                  <c:v>13.5</c:v>
                </c:pt>
                <c:pt idx="406">
                  <c:v>9.5</c:v>
                </c:pt>
                <c:pt idx="407">
                  <c:v>17.5</c:v>
                </c:pt>
                <c:pt idx="408">
                  <c:v>12.5</c:v>
                </c:pt>
                <c:pt idx="409">
                  <c:v>9.5</c:v>
                </c:pt>
                <c:pt idx="410">
                  <c:v>16.5</c:v>
                </c:pt>
                <c:pt idx="411">
                  <c:v>15.5</c:v>
                </c:pt>
                <c:pt idx="412">
                  <c:v>12.5</c:v>
                </c:pt>
                <c:pt idx="413">
                  <c:v>13.5</c:v>
                </c:pt>
                <c:pt idx="414">
                  <c:v>15.5</c:v>
                </c:pt>
                <c:pt idx="415">
                  <c:v>16.5</c:v>
                </c:pt>
                <c:pt idx="416">
                  <c:v>21.5</c:v>
                </c:pt>
                <c:pt idx="417">
                  <c:v>21.5</c:v>
                </c:pt>
                <c:pt idx="418">
                  <c:v>17.5</c:v>
                </c:pt>
                <c:pt idx="419">
                  <c:v>14.5</c:v>
                </c:pt>
                <c:pt idx="420">
                  <c:v>15.5</c:v>
                </c:pt>
                <c:pt idx="421">
                  <c:v>12.5</c:v>
                </c:pt>
                <c:pt idx="422">
                  <c:v>14.5</c:v>
                </c:pt>
                <c:pt idx="423">
                  <c:v>9.5</c:v>
                </c:pt>
                <c:pt idx="424">
                  <c:v>7.5</c:v>
                </c:pt>
                <c:pt idx="425">
                  <c:v>14.5</c:v>
                </c:pt>
                <c:pt idx="426">
                  <c:v>19.5</c:v>
                </c:pt>
                <c:pt idx="427">
                  <c:v>20.5</c:v>
                </c:pt>
                <c:pt idx="428">
                  <c:v>22.5</c:v>
                </c:pt>
                <c:pt idx="429">
                  <c:v>19.5</c:v>
                </c:pt>
                <c:pt idx="430">
                  <c:v>19.5</c:v>
                </c:pt>
                <c:pt idx="431">
                  <c:v>21.5</c:v>
                </c:pt>
                <c:pt idx="432">
                  <c:v>19.5</c:v>
                </c:pt>
                <c:pt idx="433">
                  <c:v>23.5</c:v>
                </c:pt>
                <c:pt idx="434">
                  <c:v>14.5</c:v>
                </c:pt>
                <c:pt idx="435">
                  <c:v>12.5</c:v>
                </c:pt>
                <c:pt idx="436">
                  <c:v>8.5</c:v>
                </c:pt>
                <c:pt idx="437">
                  <c:v>15.5</c:v>
                </c:pt>
                <c:pt idx="438">
                  <c:v>10.5</c:v>
                </c:pt>
                <c:pt idx="439">
                  <c:v>14.5</c:v>
                </c:pt>
                <c:pt idx="440">
                  <c:v>11.5</c:v>
                </c:pt>
                <c:pt idx="441">
                  <c:v>9.5</c:v>
                </c:pt>
                <c:pt idx="442">
                  <c:v>20.5</c:v>
                </c:pt>
                <c:pt idx="443">
                  <c:v>11.5</c:v>
                </c:pt>
                <c:pt idx="444">
                  <c:v>11.5</c:v>
                </c:pt>
                <c:pt idx="445">
                  <c:v>10.5</c:v>
                </c:pt>
                <c:pt idx="446">
                  <c:v>14.5</c:v>
                </c:pt>
                <c:pt idx="447">
                  <c:v>17.5</c:v>
                </c:pt>
                <c:pt idx="448">
                  <c:v>13.5</c:v>
                </c:pt>
                <c:pt idx="449">
                  <c:v>19.5</c:v>
                </c:pt>
                <c:pt idx="450">
                  <c:v>17.5</c:v>
                </c:pt>
                <c:pt idx="451">
                  <c:v>17.5</c:v>
                </c:pt>
                <c:pt idx="452">
                  <c:v>18.5</c:v>
                </c:pt>
                <c:pt idx="453">
                  <c:v>12.5</c:v>
                </c:pt>
                <c:pt idx="454">
                  <c:v>15.5</c:v>
                </c:pt>
                <c:pt idx="455">
                  <c:v>12.5</c:v>
                </c:pt>
                <c:pt idx="456">
                  <c:v>16.5</c:v>
                </c:pt>
                <c:pt idx="457">
                  <c:v>10.5</c:v>
                </c:pt>
                <c:pt idx="458">
                  <c:v>11.5</c:v>
                </c:pt>
                <c:pt idx="459">
                  <c:v>12.5</c:v>
                </c:pt>
                <c:pt idx="460">
                  <c:v>12.5</c:v>
                </c:pt>
                <c:pt idx="461">
                  <c:v>13.5</c:v>
                </c:pt>
                <c:pt idx="462">
                  <c:v>7.5</c:v>
                </c:pt>
                <c:pt idx="463">
                  <c:v>6.5</c:v>
                </c:pt>
                <c:pt idx="464">
                  <c:v>7.5</c:v>
                </c:pt>
                <c:pt idx="465">
                  <c:v>6.5</c:v>
                </c:pt>
                <c:pt idx="466">
                  <c:v>13.5</c:v>
                </c:pt>
                <c:pt idx="467">
                  <c:v>14.5</c:v>
                </c:pt>
                <c:pt idx="468">
                  <c:v>18.5</c:v>
                </c:pt>
                <c:pt idx="469">
                  <c:v>22.5</c:v>
                </c:pt>
                <c:pt idx="470">
                  <c:v>10.5</c:v>
                </c:pt>
                <c:pt idx="471">
                  <c:v>11.5</c:v>
                </c:pt>
                <c:pt idx="472">
                  <c:v>10.5</c:v>
                </c:pt>
                <c:pt idx="473">
                  <c:v>12.5</c:v>
                </c:pt>
                <c:pt idx="474">
                  <c:v>11.5</c:v>
                </c:pt>
                <c:pt idx="475">
                  <c:v>18.5</c:v>
                </c:pt>
                <c:pt idx="476">
                  <c:v>10.5</c:v>
                </c:pt>
                <c:pt idx="477">
                  <c:v>18.5</c:v>
                </c:pt>
                <c:pt idx="478">
                  <c:v>22.5</c:v>
                </c:pt>
                <c:pt idx="479">
                  <c:v>17.5</c:v>
                </c:pt>
                <c:pt idx="480">
                  <c:v>30.5</c:v>
                </c:pt>
                <c:pt idx="481">
                  <c:v>18.5</c:v>
                </c:pt>
                <c:pt idx="482">
                  <c:v>16.5</c:v>
                </c:pt>
                <c:pt idx="483">
                  <c:v>20.5</c:v>
                </c:pt>
                <c:pt idx="484">
                  <c:v>13.5</c:v>
                </c:pt>
                <c:pt idx="485">
                  <c:v>14.5</c:v>
                </c:pt>
                <c:pt idx="486">
                  <c:v>12.5</c:v>
                </c:pt>
                <c:pt idx="487">
                  <c:v>16.5</c:v>
                </c:pt>
                <c:pt idx="488">
                  <c:v>12.5</c:v>
                </c:pt>
                <c:pt idx="489">
                  <c:v>15.5</c:v>
                </c:pt>
                <c:pt idx="490">
                  <c:v>15.5</c:v>
                </c:pt>
                <c:pt idx="491">
                  <c:v>14.5</c:v>
                </c:pt>
                <c:pt idx="492">
                  <c:v>12.5</c:v>
                </c:pt>
                <c:pt idx="493">
                  <c:v>16.5</c:v>
                </c:pt>
                <c:pt idx="494">
                  <c:v>18.5</c:v>
                </c:pt>
                <c:pt idx="495">
                  <c:v>16.5</c:v>
                </c:pt>
                <c:pt idx="496">
                  <c:v>13.5</c:v>
                </c:pt>
                <c:pt idx="497">
                  <c:v>20.5</c:v>
                </c:pt>
                <c:pt idx="498">
                  <c:v>12.5</c:v>
                </c:pt>
                <c:pt idx="499">
                  <c:v>11.5</c:v>
                </c:pt>
                <c:pt idx="500">
                  <c:v>13.5</c:v>
                </c:pt>
                <c:pt idx="501">
                  <c:v>24.5</c:v>
                </c:pt>
                <c:pt idx="502">
                  <c:v>16.5</c:v>
                </c:pt>
                <c:pt idx="503">
                  <c:v>14.5</c:v>
                </c:pt>
                <c:pt idx="504">
                  <c:v>18.5</c:v>
                </c:pt>
                <c:pt idx="505">
                  <c:v>16.5</c:v>
                </c:pt>
                <c:pt idx="506">
                  <c:v>13.5</c:v>
                </c:pt>
                <c:pt idx="507">
                  <c:v>16.5</c:v>
                </c:pt>
                <c:pt idx="508">
                  <c:v>12.5</c:v>
                </c:pt>
                <c:pt idx="509">
                  <c:v>17.5</c:v>
                </c:pt>
                <c:pt idx="510">
                  <c:v>11.5</c:v>
                </c:pt>
                <c:pt idx="511">
                  <c:v>11.5</c:v>
                </c:pt>
                <c:pt idx="512">
                  <c:v>11.5</c:v>
                </c:pt>
                <c:pt idx="513">
                  <c:v>7.5</c:v>
                </c:pt>
                <c:pt idx="514">
                  <c:v>6.5</c:v>
                </c:pt>
                <c:pt idx="515">
                  <c:v>7.5</c:v>
                </c:pt>
                <c:pt idx="516">
                  <c:v>10.5</c:v>
                </c:pt>
                <c:pt idx="517">
                  <c:v>6.5</c:v>
                </c:pt>
                <c:pt idx="518">
                  <c:v>5.5</c:v>
                </c:pt>
                <c:pt idx="519">
                  <c:v>7.5</c:v>
                </c:pt>
                <c:pt idx="520">
                  <c:v>4.5</c:v>
                </c:pt>
                <c:pt idx="521">
                  <c:v>6.5</c:v>
                </c:pt>
                <c:pt idx="522">
                  <c:v>10.5</c:v>
                </c:pt>
                <c:pt idx="523">
                  <c:v>6.5</c:v>
                </c:pt>
                <c:pt idx="524">
                  <c:v>5.5</c:v>
                </c:pt>
                <c:pt idx="525">
                  <c:v>5.5</c:v>
                </c:pt>
                <c:pt idx="526">
                  <c:v>4.5</c:v>
                </c:pt>
                <c:pt idx="527">
                  <c:v>15.5</c:v>
                </c:pt>
                <c:pt idx="528">
                  <c:v>13.5</c:v>
                </c:pt>
                <c:pt idx="529">
                  <c:v>10.5</c:v>
                </c:pt>
                <c:pt idx="530">
                  <c:v>21.5</c:v>
                </c:pt>
                <c:pt idx="531">
                  <c:v>14.5</c:v>
                </c:pt>
                <c:pt idx="532">
                  <c:v>13.5</c:v>
                </c:pt>
                <c:pt idx="533">
                  <c:v>10.5</c:v>
                </c:pt>
                <c:pt idx="534">
                  <c:v>11.5</c:v>
                </c:pt>
                <c:pt idx="535">
                  <c:v>12.5</c:v>
                </c:pt>
                <c:pt idx="536">
                  <c:v>12.5</c:v>
                </c:pt>
                <c:pt idx="537">
                  <c:v>8.5</c:v>
                </c:pt>
                <c:pt idx="538">
                  <c:v>6.5</c:v>
                </c:pt>
                <c:pt idx="539">
                  <c:v>11.5</c:v>
                </c:pt>
                <c:pt idx="540">
                  <c:v>16.5</c:v>
                </c:pt>
                <c:pt idx="541">
                  <c:v>12.5</c:v>
                </c:pt>
                <c:pt idx="542">
                  <c:v>16.5</c:v>
                </c:pt>
                <c:pt idx="543">
                  <c:v>9.5</c:v>
                </c:pt>
                <c:pt idx="544">
                  <c:v>11.5</c:v>
                </c:pt>
                <c:pt idx="545">
                  <c:v>12.5</c:v>
                </c:pt>
                <c:pt idx="546">
                  <c:v>9.5</c:v>
                </c:pt>
                <c:pt idx="547">
                  <c:v>8.5</c:v>
                </c:pt>
                <c:pt idx="548">
                  <c:v>13.5</c:v>
                </c:pt>
                <c:pt idx="549">
                  <c:v>12.5</c:v>
                </c:pt>
                <c:pt idx="550">
                  <c:v>18.5</c:v>
                </c:pt>
                <c:pt idx="551">
                  <c:v>14.5</c:v>
                </c:pt>
                <c:pt idx="552">
                  <c:v>13.5</c:v>
                </c:pt>
                <c:pt idx="553">
                  <c:v>14.5</c:v>
                </c:pt>
                <c:pt idx="554">
                  <c:v>10.5</c:v>
                </c:pt>
                <c:pt idx="555">
                  <c:v>11.5</c:v>
                </c:pt>
                <c:pt idx="556">
                  <c:v>15.5</c:v>
                </c:pt>
                <c:pt idx="557">
                  <c:v>13.5</c:v>
                </c:pt>
                <c:pt idx="558">
                  <c:v>14.5</c:v>
                </c:pt>
                <c:pt idx="559">
                  <c:v>14.5</c:v>
                </c:pt>
                <c:pt idx="560">
                  <c:v>9.5</c:v>
                </c:pt>
                <c:pt idx="561">
                  <c:v>14.5</c:v>
                </c:pt>
                <c:pt idx="562">
                  <c:v>12.5</c:v>
                </c:pt>
                <c:pt idx="563">
                  <c:v>12.5</c:v>
                </c:pt>
                <c:pt idx="564">
                  <c:v>15.5</c:v>
                </c:pt>
                <c:pt idx="565">
                  <c:v>11.5</c:v>
                </c:pt>
                <c:pt idx="566">
                  <c:v>13.5</c:v>
                </c:pt>
                <c:pt idx="567">
                  <c:v>13.5</c:v>
                </c:pt>
                <c:pt idx="568">
                  <c:v>8.5</c:v>
                </c:pt>
                <c:pt idx="569">
                  <c:v>12.5</c:v>
                </c:pt>
                <c:pt idx="570">
                  <c:v>17.5</c:v>
                </c:pt>
                <c:pt idx="571">
                  <c:v>15.5</c:v>
                </c:pt>
                <c:pt idx="572">
                  <c:v>21.5</c:v>
                </c:pt>
                <c:pt idx="573">
                  <c:v>18.5</c:v>
                </c:pt>
                <c:pt idx="574">
                  <c:v>11.5</c:v>
                </c:pt>
                <c:pt idx="575">
                  <c:v>12.5</c:v>
                </c:pt>
                <c:pt idx="576">
                  <c:v>11.5</c:v>
                </c:pt>
                <c:pt idx="577">
                  <c:v>11.5</c:v>
                </c:pt>
                <c:pt idx="578">
                  <c:v>12.5</c:v>
                </c:pt>
                <c:pt idx="579">
                  <c:v>18.5</c:v>
                </c:pt>
                <c:pt idx="580">
                  <c:v>12.5</c:v>
                </c:pt>
                <c:pt idx="581">
                  <c:v>15.5</c:v>
                </c:pt>
                <c:pt idx="582">
                  <c:v>20.5</c:v>
                </c:pt>
                <c:pt idx="583">
                  <c:v>14.5</c:v>
                </c:pt>
                <c:pt idx="584">
                  <c:v>12.5</c:v>
                </c:pt>
                <c:pt idx="585">
                  <c:v>12.5</c:v>
                </c:pt>
                <c:pt idx="586">
                  <c:v>11.5</c:v>
                </c:pt>
                <c:pt idx="587">
                  <c:v>14.5</c:v>
                </c:pt>
                <c:pt idx="588">
                  <c:v>15.5</c:v>
                </c:pt>
                <c:pt idx="589">
                  <c:v>14.5</c:v>
                </c:pt>
                <c:pt idx="590">
                  <c:v>14.5</c:v>
                </c:pt>
                <c:pt idx="591">
                  <c:v>10.5</c:v>
                </c:pt>
                <c:pt idx="592">
                  <c:v>19.5</c:v>
                </c:pt>
                <c:pt idx="593">
                  <c:v>20.5</c:v>
                </c:pt>
                <c:pt idx="594">
                  <c:v>13.5</c:v>
                </c:pt>
                <c:pt idx="595">
                  <c:v>14.5</c:v>
                </c:pt>
                <c:pt idx="596">
                  <c:v>10.5</c:v>
                </c:pt>
                <c:pt idx="597">
                  <c:v>14.5</c:v>
                </c:pt>
                <c:pt idx="598">
                  <c:v>13.5</c:v>
                </c:pt>
                <c:pt idx="599">
                  <c:v>17.5</c:v>
                </c:pt>
                <c:pt idx="600">
                  <c:v>18.5</c:v>
                </c:pt>
                <c:pt idx="601">
                  <c:v>11.5</c:v>
                </c:pt>
                <c:pt idx="602">
                  <c:v>14.5</c:v>
                </c:pt>
                <c:pt idx="603">
                  <c:v>12.5</c:v>
                </c:pt>
                <c:pt idx="604">
                  <c:v>13.5</c:v>
                </c:pt>
                <c:pt idx="605">
                  <c:v>14.5</c:v>
                </c:pt>
                <c:pt idx="606">
                  <c:v>10.5</c:v>
                </c:pt>
                <c:pt idx="607">
                  <c:v>11.5</c:v>
                </c:pt>
                <c:pt idx="608">
                  <c:v>11.5</c:v>
                </c:pt>
                <c:pt idx="609">
                  <c:v>13.5</c:v>
                </c:pt>
                <c:pt idx="610">
                  <c:v>13.5</c:v>
                </c:pt>
                <c:pt idx="611">
                  <c:v>5.5</c:v>
                </c:pt>
                <c:pt idx="612">
                  <c:v>10.5</c:v>
                </c:pt>
                <c:pt idx="613">
                  <c:v>19.5</c:v>
                </c:pt>
                <c:pt idx="614">
                  <c:v>16.5</c:v>
                </c:pt>
                <c:pt idx="615">
                  <c:v>14.5</c:v>
                </c:pt>
                <c:pt idx="616">
                  <c:v>13.5</c:v>
                </c:pt>
                <c:pt idx="617">
                  <c:v>8.5</c:v>
                </c:pt>
                <c:pt idx="618">
                  <c:v>10.5</c:v>
                </c:pt>
                <c:pt idx="619">
                  <c:v>8.5</c:v>
                </c:pt>
                <c:pt idx="620">
                  <c:v>11.5</c:v>
                </c:pt>
                <c:pt idx="621">
                  <c:v>19.5</c:v>
                </c:pt>
                <c:pt idx="622">
                  <c:v>13.5</c:v>
                </c:pt>
                <c:pt idx="623">
                  <c:v>18.5</c:v>
                </c:pt>
                <c:pt idx="624">
                  <c:v>16.5</c:v>
                </c:pt>
                <c:pt idx="625">
                  <c:v>13.5</c:v>
                </c:pt>
                <c:pt idx="626">
                  <c:v>11.5</c:v>
                </c:pt>
                <c:pt idx="627">
                  <c:v>9.5</c:v>
                </c:pt>
                <c:pt idx="628">
                  <c:v>22.5</c:v>
                </c:pt>
                <c:pt idx="629">
                  <c:v>11.5</c:v>
                </c:pt>
                <c:pt idx="630">
                  <c:v>10.5</c:v>
                </c:pt>
                <c:pt idx="631">
                  <c:v>8.5</c:v>
                </c:pt>
                <c:pt idx="632">
                  <c:v>11.5</c:v>
                </c:pt>
                <c:pt idx="633">
                  <c:v>10.5</c:v>
                </c:pt>
                <c:pt idx="634">
                  <c:v>10.5</c:v>
                </c:pt>
                <c:pt idx="635">
                  <c:v>9.5</c:v>
                </c:pt>
                <c:pt idx="636">
                  <c:v>8.5</c:v>
                </c:pt>
                <c:pt idx="637">
                  <c:v>7.5</c:v>
                </c:pt>
                <c:pt idx="638">
                  <c:v>15.5</c:v>
                </c:pt>
                <c:pt idx="639">
                  <c:v>14.5</c:v>
                </c:pt>
                <c:pt idx="640">
                  <c:v>8.5</c:v>
                </c:pt>
                <c:pt idx="641">
                  <c:v>14.5</c:v>
                </c:pt>
                <c:pt idx="642">
                  <c:v>20.5</c:v>
                </c:pt>
                <c:pt idx="643">
                  <c:v>8.5</c:v>
                </c:pt>
                <c:pt idx="644">
                  <c:v>10.5</c:v>
                </c:pt>
                <c:pt idx="645">
                  <c:v>12.5</c:v>
                </c:pt>
                <c:pt idx="646">
                  <c:v>7.5</c:v>
                </c:pt>
                <c:pt idx="647">
                  <c:v>10.5</c:v>
                </c:pt>
                <c:pt idx="648">
                  <c:v>12.5</c:v>
                </c:pt>
                <c:pt idx="649">
                  <c:v>10.5</c:v>
                </c:pt>
                <c:pt idx="650">
                  <c:v>6.5</c:v>
                </c:pt>
                <c:pt idx="651">
                  <c:v>7.5</c:v>
                </c:pt>
                <c:pt idx="652">
                  <c:v>12.5</c:v>
                </c:pt>
                <c:pt idx="653">
                  <c:v>8.5</c:v>
                </c:pt>
                <c:pt idx="654">
                  <c:v>11.5</c:v>
                </c:pt>
                <c:pt idx="655">
                  <c:v>8.5</c:v>
                </c:pt>
                <c:pt idx="656">
                  <c:v>18.5</c:v>
                </c:pt>
                <c:pt idx="657">
                  <c:v>17.5</c:v>
                </c:pt>
                <c:pt idx="658">
                  <c:v>19.5</c:v>
                </c:pt>
                <c:pt idx="659">
                  <c:v>12.5</c:v>
                </c:pt>
                <c:pt idx="660">
                  <c:v>19.5</c:v>
                </c:pt>
                <c:pt idx="661">
                  <c:v>12.5</c:v>
                </c:pt>
                <c:pt idx="662">
                  <c:v>11.5</c:v>
                </c:pt>
                <c:pt idx="663">
                  <c:v>13.5</c:v>
                </c:pt>
                <c:pt idx="664">
                  <c:v>20.5</c:v>
                </c:pt>
                <c:pt idx="665">
                  <c:v>11.5</c:v>
                </c:pt>
                <c:pt idx="666">
                  <c:v>12.5</c:v>
                </c:pt>
                <c:pt idx="667">
                  <c:v>16.5</c:v>
                </c:pt>
                <c:pt idx="668">
                  <c:v>14.5</c:v>
                </c:pt>
                <c:pt idx="669">
                  <c:v>14.5</c:v>
                </c:pt>
                <c:pt idx="670">
                  <c:v>15.5</c:v>
                </c:pt>
                <c:pt idx="671">
                  <c:v>18.5</c:v>
                </c:pt>
                <c:pt idx="672">
                  <c:v>20.5</c:v>
                </c:pt>
                <c:pt idx="673">
                  <c:v>22.5</c:v>
                </c:pt>
                <c:pt idx="674">
                  <c:v>24.5</c:v>
                </c:pt>
                <c:pt idx="675">
                  <c:v>23.5</c:v>
                </c:pt>
                <c:pt idx="676">
                  <c:v>13.5</c:v>
                </c:pt>
                <c:pt idx="677">
                  <c:v>12.5</c:v>
                </c:pt>
                <c:pt idx="678">
                  <c:v>24.5</c:v>
                </c:pt>
                <c:pt idx="679">
                  <c:v>9.5</c:v>
                </c:pt>
                <c:pt idx="680">
                  <c:v>8.5</c:v>
                </c:pt>
                <c:pt idx="681">
                  <c:v>11.5</c:v>
                </c:pt>
                <c:pt idx="682">
                  <c:v>8.5</c:v>
                </c:pt>
                <c:pt idx="683">
                  <c:v>17.5</c:v>
                </c:pt>
                <c:pt idx="684">
                  <c:v>11.5</c:v>
                </c:pt>
                <c:pt idx="685">
                  <c:v>16.5</c:v>
                </c:pt>
                <c:pt idx="686">
                  <c:v>14.5</c:v>
                </c:pt>
                <c:pt idx="687">
                  <c:v>17.5</c:v>
                </c:pt>
                <c:pt idx="688">
                  <c:v>12.5</c:v>
                </c:pt>
                <c:pt idx="689">
                  <c:v>12.5</c:v>
                </c:pt>
                <c:pt idx="690">
                  <c:v>11.5</c:v>
                </c:pt>
                <c:pt idx="691">
                  <c:v>6.5</c:v>
                </c:pt>
                <c:pt idx="692">
                  <c:v>12.5</c:v>
                </c:pt>
                <c:pt idx="693">
                  <c:v>10.5</c:v>
                </c:pt>
                <c:pt idx="694">
                  <c:v>5.5</c:v>
                </c:pt>
                <c:pt idx="695">
                  <c:v>8.5</c:v>
                </c:pt>
                <c:pt idx="696">
                  <c:v>5.5</c:v>
                </c:pt>
                <c:pt idx="697">
                  <c:v>6.5</c:v>
                </c:pt>
                <c:pt idx="698">
                  <c:v>14.5</c:v>
                </c:pt>
                <c:pt idx="699">
                  <c:v>17.5</c:v>
                </c:pt>
                <c:pt idx="700">
                  <c:v>13.5</c:v>
                </c:pt>
                <c:pt idx="701">
                  <c:v>15.5</c:v>
                </c:pt>
                <c:pt idx="702">
                  <c:v>10.5</c:v>
                </c:pt>
                <c:pt idx="703">
                  <c:v>13.5</c:v>
                </c:pt>
                <c:pt idx="704">
                  <c:v>10.5</c:v>
                </c:pt>
                <c:pt idx="705">
                  <c:v>11.5</c:v>
                </c:pt>
                <c:pt idx="706">
                  <c:v>12.5</c:v>
                </c:pt>
                <c:pt idx="707">
                  <c:v>11.5</c:v>
                </c:pt>
                <c:pt idx="708">
                  <c:v>11.5</c:v>
                </c:pt>
                <c:pt idx="709">
                  <c:v>8.5</c:v>
                </c:pt>
                <c:pt idx="710">
                  <c:v>8.5</c:v>
                </c:pt>
                <c:pt idx="711">
                  <c:v>12.5</c:v>
                </c:pt>
                <c:pt idx="712">
                  <c:v>8.5</c:v>
                </c:pt>
                <c:pt idx="713">
                  <c:v>9.5</c:v>
                </c:pt>
                <c:pt idx="714">
                  <c:v>10.5</c:v>
                </c:pt>
                <c:pt idx="715">
                  <c:v>8.5</c:v>
                </c:pt>
                <c:pt idx="716">
                  <c:v>9.5</c:v>
                </c:pt>
                <c:pt idx="717">
                  <c:v>7.5</c:v>
                </c:pt>
                <c:pt idx="718">
                  <c:v>5.5</c:v>
                </c:pt>
                <c:pt idx="719">
                  <c:v>3.5</c:v>
                </c:pt>
                <c:pt idx="720">
                  <c:v>4.5</c:v>
                </c:pt>
                <c:pt idx="721">
                  <c:v>14.5</c:v>
                </c:pt>
                <c:pt idx="722">
                  <c:v>16.5</c:v>
                </c:pt>
                <c:pt idx="723">
                  <c:v>16.5</c:v>
                </c:pt>
                <c:pt idx="724">
                  <c:v>12.5</c:v>
                </c:pt>
                <c:pt idx="725">
                  <c:v>18.5</c:v>
                </c:pt>
                <c:pt idx="726">
                  <c:v>11.5</c:v>
                </c:pt>
                <c:pt idx="727">
                  <c:v>13.5</c:v>
                </c:pt>
                <c:pt idx="728">
                  <c:v>14.5</c:v>
                </c:pt>
                <c:pt idx="729">
                  <c:v>16.5</c:v>
                </c:pt>
                <c:pt idx="730">
                  <c:v>12.5</c:v>
                </c:pt>
                <c:pt idx="731">
                  <c:v>14.5</c:v>
                </c:pt>
                <c:pt idx="732">
                  <c:v>16.5</c:v>
                </c:pt>
                <c:pt idx="733">
                  <c:v>14.5</c:v>
                </c:pt>
                <c:pt idx="734">
                  <c:v>19.5</c:v>
                </c:pt>
                <c:pt idx="735">
                  <c:v>11.5</c:v>
                </c:pt>
                <c:pt idx="736">
                  <c:v>13.5</c:v>
                </c:pt>
                <c:pt idx="737">
                  <c:v>13.5</c:v>
                </c:pt>
                <c:pt idx="738">
                  <c:v>15.5</c:v>
                </c:pt>
                <c:pt idx="739">
                  <c:v>11.5</c:v>
                </c:pt>
                <c:pt idx="740">
                  <c:v>15.5</c:v>
                </c:pt>
                <c:pt idx="741">
                  <c:v>9.5</c:v>
                </c:pt>
                <c:pt idx="742">
                  <c:v>15.5</c:v>
                </c:pt>
                <c:pt idx="743">
                  <c:v>18.5</c:v>
                </c:pt>
                <c:pt idx="744">
                  <c:v>21.5</c:v>
                </c:pt>
                <c:pt idx="745">
                  <c:v>18.5</c:v>
                </c:pt>
                <c:pt idx="746">
                  <c:v>18.5</c:v>
                </c:pt>
                <c:pt idx="747">
                  <c:v>10.5</c:v>
                </c:pt>
                <c:pt idx="748">
                  <c:v>15.5</c:v>
                </c:pt>
                <c:pt idx="749">
                  <c:v>16.5</c:v>
                </c:pt>
                <c:pt idx="750">
                  <c:v>14.5</c:v>
                </c:pt>
                <c:pt idx="751">
                  <c:v>11.5</c:v>
                </c:pt>
                <c:pt idx="752">
                  <c:v>14.5</c:v>
                </c:pt>
                <c:pt idx="753">
                  <c:v>14.5</c:v>
                </c:pt>
                <c:pt idx="754">
                  <c:v>21.5</c:v>
                </c:pt>
                <c:pt idx="755">
                  <c:v>14.5</c:v>
                </c:pt>
                <c:pt idx="756">
                  <c:v>21.5</c:v>
                </c:pt>
                <c:pt idx="757">
                  <c:v>16.5</c:v>
                </c:pt>
                <c:pt idx="758">
                  <c:v>14.5</c:v>
                </c:pt>
                <c:pt idx="759">
                  <c:v>16.5</c:v>
                </c:pt>
                <c:pt idx="760">
                  <c:v>16.5</c:v>
                </c:pt>
                <c:pt idx="761">
                  <c:v>17.5</c:v>
                </c:pt>
                <c:pt idx="762">
                  <c:v>18.5</c:v>
                </c:pt>
                <c:pt idx="763">
                  <c:v>15.5</c:v>
                </c:pt>
                <c:pt idx="764">
                  <c:v>15.5</c:v>
                </c:pt>
                <c:pt idx="765">
                  <c:v>12.5</c:v>
                </c:pt>
                <c:pt idx="766">
                  <c:v>14.5</c:v>
                </c:pt>
                <c:pt idx="767">
                  <c:v>10.5</c:v>
                </c:pt>
                <c:pt idx="768">
                  <c:v>12.5</c:v>
                </c:pt>
                <c:pt idx="769">
                  <c:v>18.5</c:v>
                </c:pt>
                <c:pt idx="770">
                  <c:v>12.5</c:v>
                </c:pt>
                <c:pt idx="771">
                  <c:v>9.5</c:v>
                </c:pt>
                <c:pt idx="772">
                  <c:v>9.5</c:v>
                </c:pt>
                <c:pt idx="773">
                  <c:v>10.5</c:v>
                </c:pt>
                <c:pt idx="774">
                  <c:v>11.5</c:v>
                </c:pt>
                <c:pt idx="775">
                  <c:v>12.5</c:v>
                </c:pt>
                <c:pt idx="776">
                  <c:v>16.5</c:v>
                </c:pt>
                <c:pt idx="777">
                  <c:v>14.5</c:v>
                </c:pt>
                <c:pt idx="778">
                  <c:v>16.5</c:v>
                </c:pt>
                <c:pt idx="779">
                  <c:v>16.5</c:v>
                </c:pt>
                <c:pt idx="780">
                  <c:v>14.5</c:v>
                </c:pt>
                <c:pt idx="781">
                  <c:v>13.5</c:v>
                </c:pt>
                <c:pt idx="782">
                  <c:v>11.5</c:v>
                </c:pt>
                <c:pt idx="783">
                  <c:v>7.5</c:v>
                </c:pt>
                <c:pt idx="784">
                  <c:v>6.5</c:v>
                </c:pt>
                <c:pt idx="785">
                  <c:v>16.5</c:v>
                </c:pt>
                <c:pt idx="786">
                  <c:v>10.5</c:v>
                </c:pt>
                <c:pt idx="787">
                  <c:v>13.5</c:v>
                </c:pt>
                <c:pt idx="788">
                  <c:v>10.5</c:v>
                </c:pt>
                <c:pt idx="789">
                  <c:v>13.5</c:v>
                </c:pt>
                <c:pt idx="790">
                  <c:v>11.5</c:v>
                </c:pt>
                <c:pt idx="791">
                  <c:v>11.5</c:v>
                </c:pt>
                <c:pt idx="792">
                  <c:v>10.5</c:v>
                </c:pt>
                <c:pt idx="793">
                  <c:v>13.5</c:v>
                </c:pt>
                <c:pt idx="794">
                  <c:v>13.5</c:v>
                </c:pt>
                <c:pt idx="795">
                  <c:v>16.5</c:v>
                </c:pt>
                <c:pt idx="796">
                  <c:v>12.5</c:v>
                </c:pt>
                <c:pt idx="797">
                  <c:v>10.5</c:v>
                </c:pt>
                <c:pt idx="798">
                  <c:v>12.5</c:v>
                </c:pt>
                <c:pt idx="799">
                  <c:v>12.5</c:v>
                </c:pt>
                <c:pt idx="800">
                  <c:v>11.5</c:v>
                </c:pt>
                <c:pt idx="801">
                  <c:v>11.5</c:v>
                </c:pt>
                <c:pt idx="802">
                  <c:v>10.5</c:v>
                </c:pt>
                <c:pt idx="803">
                  <c:v>8.5</c:v>
                </c:pt>
                <c:pt idx="804">
                  <c:v>11.5</c:v>
                </c:pt>
                <c:pt idx="805">
                  <c:v>8.5</c:v>
                </c:pt>
                <c:pt idx="806">
                  <c:v>7.5</c:v>
                </c:pt>
                <c:pt idx="807">
                  <c:v>16.5</c:v>
                </c:pt>
                <c:pt idx="808">
                  <c:v>11.5</c:v>
                </c:pt>
                <c:pt idx="809">
                  <c:v>13.5</c:v>
                </c:pt>
                <c:pt idx="810">
                  <c:v>13.5</c:v>
                </c:pt>
                <c:pt idx="811">
                  <c:v>22.5</c:v>
                </c:pt>
                <c:pt idx="812">
                  <c:v>7.5</c:v>
                </c:pt>
                <c:pt idx="813">
                  <c:v>6.5</c:v>
                </c:pt>
                <c:pt idx="814">
                  <c:v>8.5</c:v>
                </c:pt>
                <c:pt idx="815">
                  <c:v>8.5</c:v>
                </c:pt>
                <c:pt idx="816">
                  <c:v>7.5</c:v>
                </c:pt>
                <c:pt idx="817">
                  <c:v>7.5</c:v>
                </c:pt>
                <c:pt idx="818">
                  <c:v>7.5</c:v>
                </c:pt>
                <c:pt idx="819">
                  <c:v>8.5</c:v>
                </c:pt>
                <c:pt idx="820">
                  <c:v>8.5</c:v>
                </c:pt>
                <c:pt idx="821">
                  <c:v>7.5</c:v>
                </c:pt>
                <c:pt idx="822">
                  <c:v>8.5</c:v>
                </c:pt>
                <c:pt idx="823">
                  <c:v>7.5</c:v>
                </c:pt>
                <c:pt idx="824">
                  <c:v>8.5</c:v>
                </c:pt>
                <c:pt idx="825">
                  <c:v>8.5</c:v>
                </c:pt>
                <c:pt idx="826">
                  <c:v>7.5</c:v>
                </c:pt>
                <c:pt idx="827">
                  <c:v>7.5</c:v>
                </c:pt>
                <c:pt idx="828">
                  <c:v>7.5</c:v>
                </c:pt>
                <c:pt idx="829">
                  <c:v>8.5</c:v>
                </c:pt>
                <c:pt idx="830">
                  <c:v>7.5</c:v>
                </c:pt>
                <c:pt idx="831">
                  <c:v>7.5</c:v>
                </c:pt>
                <c:pt idx="832">
                  <c:v>10.5</c:v>
                </c:pt>
                <c:pt idx="833">
                  <c:v>8.5</c:v>
                </c:pt>
                <c:pt idx="834">
                  <c:v>8.5</c:v>
                </c:pt>
                <c:pt idx="835">
                  <c:v>9.5</c:v>
                </c:pt>
                <c:pt idx="836">
                  <c:v>9.5</c:v>
                </c:pt>
                <c:pt idx="837">
                  <c:v>10.5</c:v>
                </c:pt>
                <c:pt idx="838">
                  <c:v>9.5</c:v>
                </c:pt>
                <c:pt idx="839">
                  <c:v>10.5</c:v>
                </c:pt>
                <c:pt idx="840">
                  <c:v>9.5</c:v>
                </c:pt>
                <c:pt idx="841">
                  <c:v>10.5</c:v>
                </c:pt>
                <c:pt idx="842">
                  <c:v>10.5</c:v>
                </c:pt>
                <c:pt idx="843">
                  <c:v>9.5</c:v>
                </c:pt>
                <c:pt idx="844">
                  <c:v>9.5</c:v>
                </c:pt>
                <c:pt idx="845">
                  <c:v>10.5</c:v>
                </c:pt>
                <c:pt idx="846">
                  <c:v>12.5</c:v>
                </c:pt>
                <c:pt idx="847">
                  <c:v>11.5</c:v>
                </c:pt>
                <c:pt idx="848">
                  <c:v>9.5</c:v>
                </c:pt>
                <c:pt idx="849">
                  <c:v>11.5</c:v>
                </c:pt>
                <c:pt idx="850">
                  <c:v>11.5</c:v>
                </c:pt>
                <c:pt idx="851">
                  <c:v>10.5</c:v>
                </c:pt>
                <c:pt idx="852">
                  <c:v>11.5</c:v>
                </c:pt>
                <c:pt idx="853">
                  <c:v>10.5</c:v>
                </c:pt>
                <c:pt idx="854">
                  <c:v>11.5</c:v>
                </c:pt>
                <c:pt idx="855">
                  <c:v>10.5</c:v>
                </c:pt>
                <c:pt idx="856">
                  <c:v>10.5</c:v>
                </c:pt>
                <c:pt idx="857">
                  <c:v>13.5</c:v>
                </c:pt>
                <c:pt idx="858">
                  <c:v>11.5</c:v>
                </c:pt>
                <c:pt idx="859">
                  <c:v>9.5</c:v>
                </c:pt>
                <c:pt idx="860">
                  <c:v>7.5</c:v>
                </c:pt>
                <c:pt idx="861">
                  <c:v>13.5</c:v>
                </c:pt>
                <c:pt idx="862">
                  <c:v>12.5</c:v>
                </c:pt>
                <c:pt idx="863">
                  <c:v>11.5</c:v>
                </c:pt>
                <c:pt idx="864">
                  <c:v>12.5</c:v>
                </c:pt>
                <c:pt idx="865">
                  <c:v>11.5</c:v>
                </c:pt>
                <c:pt idx="866">
                  <c:v>10.5</c:v>
                </c:pt>
                <c:pt idx="867">
                  <c:v>13.5</c:v>
                </c:pt>
                <c:pt idx="868">
                  <c:v>11.5</c:v>
                </c:pt>
                <c:pt idx="869">
                  <c:v>10.5</c:v>
                </c:pt>
                <c:pt idx="870">
                  <c:v>13.5</c:v>
                </c:pt>
                <c:pt idx="871">
                  <c:v>12.5</c:v>
                </c:pt>
                <c:pt idx="872">
                  <c:v>10.5</c:v>
                </c:pt>
                <c:pt idx="873">
                  <c:v>12.5</c:v>
                </c:pt>
                <c:pt idx="874">
                  <c:v>12.5</c:v>
                </c:pt>
                <c:pt idx="875">
                  <c:v>15.5</c:v>
                </c:pt>
                <c:pt idx="876">
                  <c:v>10.5</c:v>
                </c:pt>
                <c:pt idx="877">
                  <c:v>11.5</c:v>
                </c:pt>
                <c:pt idx="878">
                  <c:v>10.5</c:v>
                </c:pt>
                <c:pt idx="879">
                  <c:v>9.5</c:v>
                </c:pt>
                <c:pt idx="880">
                  <c:v>12.5</c:v>
                </c:pt>
                <c:pt idx="881">
                  <c:v>10.5</c:v>
                </c:pt>
                <c:pt idx="882">
                  <c:v>18.5</c:v>
                </c:pt>
                <c:pt idx="883">
                  <c:v>16.5</c:v>
                </c:pt>
                <c:pt idx="884">
                  <c:v>11.5</c:v>
                </c:pt>
                <c:pt idx="885">
                  <c:v>11.5</c:v>
                </c:pt>
                <c:pt idx="886">
                  <c:v>13.5</c:v>
                </c:pt>
                <c:pt idx="887">
                  <c:v>10.5</c:v>
                </c:pt>
                <c:pt idx="888">
                  <c:v>12.5</c:v>
                </c:pt>
                <c:pt idx="889">
                  <c:v>12.5</c:v>
                </c:pt>
                <c:pt idx="890">
                  <c:v>12.5</c:v>
                </c:pt>
                <c:pt idx="891">
                  <c:v>18.5</c:v>
                </c:pt>
                <c:pt idx="892">
                  <c:v>7.5</c:v>
                </c:pt>
                <c:pt idx="893">
                  <c:v>6.5</c:v>
                </c:pt>
                <c:pt idx="894">
                  <c:v>4.5</c:v>
                </c:pt>
                <c:pt idx="895">
                  <c:v>7.5</c:v>
                </c:pt>
                <c:pt idx="896">
                  <c:v>5.5</c:v>
                </c:pt>
                <c:pt idx="897">
                  <c:v>7.5</c:v>
                </c:pt>
                <c:pt idx="898">
                  <c:v>5.5</c:v>
                </c:pt>
                <c:pt idx="899">
                  <c:v>6.5</c:v>
                </c:pt>
                <c:pt idx="900">
                  <c:v>5.5</c:v>
                </c:pt>
                <c:pt idx="901">
                  <c:v>7.5</c:v>
                </c:pt>
                <c:pt idx="902">
                  <c:v>6.5</c:v>
                </c:pt>
                <c:pt idx="903">
                  <c:v>7.5</c:v>
                </c:pt>
                <c:pt idx="904">
                  <c:v>9.5</c:v>
                </c:pt>
                <c:pt idx="905">
                  <c:v>6.5</c:v>
                </c:pt>
                <c:pt idx="906">
                  <c:v>7.5</c:v>
                </c:pt>
                <c:pt idx="907">
                  <c:v>7.5</c:v>
                </c:pt>
                <c:pt idx="908">
                  <c:v>8.5</c:v>
                </c:pt>
                <c:pt idx="909">
                  <c:v>8.5</c:v>
                </c:pt>
                <c:pt idx="910">
                  <c:v>6.5</c:v>
                </c:pt>
                <c:pt idx="911">
                  <c:v>8.5</c:v>
                </c:pt>
                <c:pt idx="912">
                  <c:v>8.5</c:v>
                </c:pt>
                <c:pt idx="913">
                  <c:v>7.5</c:v>
                </c:pt>
                <c:pt idx="914">
                  <c:v>8.5</c:v>
                </c:pt>
                <c:pt idx="915">
                  <c:v>7.5</c:v>
                </c:pt>
                <c:pt idx="916">
                  <c:v>7.5</c:v>
                </c:pt>
                <c:pt idx="917">
                  <c:v>8.5</c:v>
                </c:pt>
                <c:pt idx="918">
                  <c:v>8.5</c:v>
                </c:pt>
                <c:pt idx="919">
                  <c:v>7.5</c:v>
                </c:pt>
                <c:pt idx="920">
                  <c:v>7.5</c:v>
                </c:pt>
                <c:pt idx="921">
                  <c:v>6.5</c:v>
                </c:pt>
                <c:pt idx="922">
                  <c:v>7.5</c:v>
                </c:pt>
                <c:pt idx="923">
                  <c:v>7.5</c:v>
                </c:pt>
                <c:pt idx="924">
                  <c:v>7.5</c:v>
                </c:pt>
                <c:pt idx="925">
                  <c:v>8.5</c:v>
                </c:pt>
                <c:pt idx="926">
                  <c:v>8.5</c:v>
                </c:pt>
                <c:pt idx="927">
                  <c:v>9.5</c:v>
                </c:pt>
                <c:pt idx="928">
                  <c:v>7.5</c:v>
                </c:pt>
                <c:pt idx="929">
                  <c:v>7.5</c:v>
                </c:pt>
                <c:pt idx="930">
                  <c:v>8.5</c:v>
                </c:pt>
                <c:pt idx="931">
                  <c:v>7.5</c:v>
                </c:pt>
                <c:pt idx="932">
                  <c:v>8.5</c:v>
                </c:pt>
                <c:pt idx="933">
                  <c:v>8.5</c:v>
                </c:pt>
                <c:pt idx="934">
                  <c:v>9.5</c:v>
                </c:pt>
                <c:pt idx="935">
                  <c:v>8.5</c:v>
                </c:pt>
                <c:pt idx="936">
                  <c:v>8.5</c:v>
                </c:pt>
                <c:pt idx="937">
                  <c:v>8.5</c:v>
                </c:pt>
                <c:pt idx="938">
                  <c:v>7.5</c:v>
                </c:pt>
                <c:pt idx="939">
                  <c:v>8.5</c:v>
                </c:pt>
                <c:pt idx="940">
                  <c:v>8.5</c:v>
                </c:pt>
                <c:pt idx="941">
                  <c:v>8.5</c:v>
                </c:pt>
                <c:pt idx="942">
                  <c:v>8.5</c:v>
                </c:pt>
                <c:pt idx="943">
                  <c:v>8.5</c:v>
                </c:pt>
                <c:pt idx="944">
                  <c:v>7.5</c:v>
                </c:pt>
                <c:pt idx="945">
                  <c:v>9.5</c:v>
                </c:pt>
                <c:pt idx="946">
                  <c:v>9.5</c:v>
                </c:pt>
                <c:pt idx="947">
                  <c:v>10.5</c:v>
                </c:pt>
                <c:pt idx="948">
                  <c:v>7.5</c:v>
                </c:pt>
                <c:pt idx="949">
                  <c:v>7.5</c:v>
                </c:pt>
                <c:pt idx="950">
                  <c:v>7.5</c:v>
                </c:pt>
                <c:pt idx="951">
                  <c:v>9.5</c:v>
                </c:pt>
                <c:pt idx="952">
                  <c:v>8.5</c:v>
                </c:pt>
                <c:pt idx="953">
                  <c:v>8.5</c:v>
                </c:pt>
                <c:pt idx="954">
                  <c:v>9.5</c:v>
                </c:pt>
                <c:pt idx="955">
                  <c:v>9.5</c:v>
                </c:pt>
                <c:pt idx="956">
                  <c:v>8.5</c:v>
                </c:pt>
                <c:pt idx="957">
                  <c:v>7.5</c:v>
                </c:pt>
                <c:pt idx="958">
                  <c:v>9.5</c:v>
                </c:pt>
                <c:pt idx="959">
                  <c:v>8.5</c:v>
                </c:pt>
                <c:pt idx="960">
                  <c:v>8.5</c:v>
                </c:pt>
                <c:pt idx="961">
                  <c:v>10.5</c:v>
                </c:pt>
                <c:pt idx="962">
                  <c:v>9.5</c:v>
                </c:pt>
                <c:pt idx="963">
                  <c:v>10.5</c:v>
                </c:pt>
                <c:pt idx="964">
                  <c:v>9.5</c:v>
                </c:pt>
                <c:pt idx="965">
                  <c:v>9.5</c:v>
                </c:pt>
                <c:pt idx="966">
                  <c:v>8.5</c:v>
                </c:pt>
                <c:pt idx="967">
                  <c:v>8.5</c:v>
                </c:pt>
                <c:pt idx="968">
                  <c:v>9.5</c:v>
                </c:pt>
                <c:pt idx="969">
                  <c:v>9.5</c:v>
                </c:pt>
                <c:pt idx="970">
                  <c:v>9.5</c:v>
                </c:pt>
                <c:pt idx="971">
                  <c:v>8.5</c:v>
                </c:pt>
                <c:pt idx="972">
                  <c:v>9.5</c:v>
                </c:pt>
                <c:pt idx="973">
                  <c:v>12.5</c:v>
                </c:pt>
                <c:pt idx="974">
                  <c:v>9.5</c:v>
                </c:pt>
                <c:pt idx="975">
                  <c:v>9.5</c:v>
                </c:pt>
                <c:pt idx="976">
                  <c:v>8.5</c:v>
                </c:pt>
                <c:pt idx="977">
                  <c:v>9.5</c:v>
                </c:pt>
                <c:pt idx="978">
                  <c:v>9.5</c:v>
                </c:pt>
                <c:pt idx="979">
                  <c:v>9.5</c:v>
                </c:pt>
                <c:pt idx="980">
                  <c:v>10.5</c:v>
                </c:pt>
                <c:pt idx="981">
                  <c:v>10.5</c:v>
                </c:pt>
                <c:pt idx="982">
                  <c:v>10.5</c:v>
                </c:pt>
                <c:pt idx="983">
                  <c:v>9.5</c:v>
                </c:pt>
                <c:pt idx="984">
                  <c:v>11.5</c:v>
                </c:pt>
                <c:pt idx="985">
                  <c:v>11.5</c:v>
                </c:pt>
                <c:pt idx="986">
                  <c:v>9.5</c:v>
                </c:pt>
                <c:pt idx="987">
                  <c:v>9.5</c:v>
                </c:pt>
                <c:pt idx="988">
                  <c:v>8.5</c:v>
                </c:pt>
                <c:pt idx="989">
                  <c:v>10.5</c:v>
                </c:pt>
                <c:pt idx="990">
                  <c:v>10.5</c:v>
                </c:pt>
                <c:pt idx="991">
                  <c:v>8.5</c:v>
                </c:pt>
                <c:pt idx="992">
                  <c:v>9.5</c:v>
                </c:pt>
                <c:pt idx="993">
                  <c:v>11.5</c:v>
                </c:pt>
                <c:pt idx="994">
                  <c:v>9.5</c:v>
                </c:pt>
                <c:pt idx="995">
                  <c:v>10.5</c:v>
                </c:pt>
                <c:pt idx="996">
                  <c:v>12.5</c:v>
                </c:pt>
                <c:pt idx="997">
                  <c:v>9.5</c:v>
                </c:pt>
                <c:pt idx="998">
                  <c:v>9.5</c:v>
                </c:pt>
                <c:pt idx="999">
                  <c:v>12.5</c:v>
                </c:pt>
                <c:pt idx="1000">
                  <c:v>12.5</c:v>
                </c:pt>
                <c:pt idx="1001">
                  <c:v>10.5</c:v>
                </c:pt>
                <c:pt idx="1002">
                  <c:v>10.5</c:v>
                </c:pt>
                <c:pt idx="1003">
                  <c:v>10.5</c:v>
                </c:pt>
                <c:pt idx="1004">
                  <c:v>10.5</c:v>
                </c:pt>
                <c:pt idx="1005">
                  <c:v>10.5</c:v>
                </c:pt>
                <c:pt idx="1006">
                  <c:v>12.5</c:v>
                </c:pt>
                <c:pt idx="1007">
                  <c:v>12.5</c:v>
                </c:pt>
                <c:pt idx="1008">
                  <c:v>11.5</c:v>
                </c:pt>
                <c:pt idx="1009">
                  <c:v>9.5</c:v>
                </c:pt>
                <c:pt idx="1010">
                  <c:v>12.5</c:v>
                </c:pt>
                <c:pt idx="1011">
                  <c:v>11.5</c:v>
                </c:pt>
                <c:pt idx="1012">
                  <c:v>11.5</c:v>
                </c:pt>
                <c:pt idx="1013">
                  <c:v>11.5</c:v>
                </c:pt>
                <c:pt idx="1014">
                  <c:v>10.5</c:v>
                </c:pt>
                <c:pt idx="1015">
                  <c:v>10.5</c:v>
                </c:pt>
                <c:pt idx="1016">
                  <c:v>9.5</c:v>
                </c:pt>
                <c:pt idx="1017">
                  <c:v>12.5</c:v>
                </c:pt>
                <c:pt idx="1018">
                  <c:v>9.5</c:v>
                </c:pt>
                <c:pt idx="1019">
                  <c:v>12.5</c:v>
                </c:pt>
                <c:pt idx="1020">
                  <c:v>11.5</c:v>
                </c:pt>
                <c:pt idx="1021">
                  <c:v>11.5</c:v>
                </c:pt>
                <c:pt idx="1022">
                  <c:v>12.5</c:v>
                </c:pt>
                <c:pt idx="1023">
                  <c:v>11.5</c:v>
                </c:pt>
                <c:pt idx="1024">
                  <c:v>11.5</c:v>
                </c:pt>
                <c:pt idx="1025">
                  <c:v>12.5</c:v>
                </c:pt>
                <c:pt idx="1026">
                  <c:v>9.5</c:v>
                </c:pt>
                <c:pt idx="1027">
                  <c:v>9.5</c:v>
                </c:pt>
                <c:pt idx="1028">
                  <c:v>12.5</c:v>
                </c:pt>
                <c:pt idx="1029">
                  <c:v>11.5</c:v>
                </c:pt>
                <c:pt idx="1030">
                  <c:v>11.5</c:v>
                </c:pt>
                <c:pt idx="1031">
                  <c:v>10.5</c:v>
                </c:pt>
                <c:pt idx="1032">
                  <c:v>12.5</c:v>
                </c:pt>
                <c:pt idx="1033">
                  <c:v>11.5</c:v>
                </c:pt>
                <c:pt idx="1034">
                  <c:v>10.5</c:v>
                </c:pt>
                <c:pt idx="1035">
                  <c:v>11.5</c:v>
                </c:pt>
                <c:pt idx="1036">
                  <c:v>12.5</c:v>
                </c:pt>
                <c:pt idx="1037">
                  <c:v>10.5</c:v>
                </c:pt>
                <c:pt idx="1038">
                  <c:v>11.5</c:v>
                </c:pt>
                <c:pt idx="1039">
                  <c:v>7.5</c:v>
                </c:pt>
                <c:pt idx="1040">
                  <c:v>12.5</c:v>
                </c:pt>
                <c:pt idx="1041">
                  <c:v>11.5</c:v>
                </c:pt>
                <c:pt idx="1042">
                  <c:v>13.5</c:v>
                </c:pt>
                <c:pt idx="1043">
                  <c:v>13.5</c:v>
                </c:pt>
                <c:pt idx="1044">
                  <c:v>9.5</c:v>
                </c:pt>
                <c:pt idx="1045">
                  <c:v>11.5</c:v>
                </c:pt>
                <c:pt idx="1046">
                  <c:v>11.5</c:v>
                </c:pt>
                <c:pt idx="1047">
                  <c:v>13.5</c:v>
                </c:pt>
                <c:pt idx="1048">
                  <c:v>12.5</c:v>
                </c:pt>
                <c:pt idx="1049">
                  <c:v>11.5</c:v>
                </c:pt>
                <c:pt idx="1050">
                  <c:v>12.5</c:v>
                </c:pt>
                <c:pt idx="1051">
                  <c:v>12.5</c:v>
                </c:pt>
                <c:pt idx="1052">
                  <c:v>13.5</c:v>
                </c:pt>
                <c:pt idx="1053">
                  <c:v>5.5</c:v>
                </c:pt>
                <c:pt idx="1054">
                  <c:v>4.5</c:v>
                </c:pt>
                <c:pt idx="1055">
                  <c:v>5.5</c:v>
                </c:pt>
                <c:pt idx="1056">
                  <c:v>5.5</c:v>
                </c:pt>
                <c:pt idx="1057">
                  <c:v>5.5</c:v>
                </c:pt>
                <c:pt idx="1058">
                  <c:v>5.5</c:v>
                </c:pt>
                <c:pt idx="1059">
                  <c:v>6.5</c:v>
                </c:pt>
                <c:pt idx="1060">
                  <c:v>8.5</c:v>
                </c:pt>
                <c:pt idx="1061">
                  <c:v>7.5</c:v>
                </c:pt>
                <c:pt idx="1062">
                  <c:v>6.5</c:v>
                </c:pt>
                <c:pt idx="1063">
                  <c:v>6.5</c:v>
                </c:pt>
                <c:pt idx="1064">
                  <c:v>7.5</c:v>
                </c:pt>
                <c:pt idx="1065">
                  <c:v>7.5</c:v>
                </c:pt>
                <c:pt idx="1066">
                  <c:v>7.5</c:v>
                </c:pt>
                <c:pt idx="1067">
                  <c:v>6.5</c:v>
                </c:pt>
                <c:pt idx="1068">
                  <c:v>7.5</c:v>
                </c:pt>
                <c:pt idx="1069">
                  <c:v>7.5</c:v>
                </c:pt>
                <c:pt idx="1070">
                  <c:v>7.5</c:v>
                </c:pt>
                <c:pt idx="1071">
                  <c:v>8.5</c:v>
                </c:pt>
                <c:pt idx="1072">
                  <c:v>7.5</c:v>
                </c:pt>
                <c:pt idx="1073">
                  <c:v>8.5</c:v>
                </c:pt>
                <c:pt idx="1074">
                  <c:v>8.5</c:v>
                </c:pt>
                <c:pt idx="1075">
                  <c:v>7.5</c:v>
                </c:pt>
                <c:pt idx="1076">
                  <c:v>8.5</c:v>
                </c:pt>
                <c:pt idx="1077">
                  <c:v>8.5</c:v>
                </c:pt>
                <c:pt idx="1078">
                  <c:v>7.5</c:v>
                </c:pt>
                <c:pt idx="1079">
                  <c:v>8.5</c:v>
                </c:pt>
                <c:pt idx="1080">
                  <c:v>8.5</c:v>
                </c:pt>
                <c:pt idx="1081">
                  <c:v>7.5</c:v>
                </c:pt>
                <c:pt idx="1082">
                  <c:v>8.5</c:v>
                </c:pt>
                <c:pt idx="1083">
                  <c:v>8.5</c:v>
                </c:pt>
                <c:pt idx="1084">
                  <c:v>8.5</c:v>
                </c:pt>
                <c:pt idx="1085">
                  <c:v>8.5</c:v>
                </c:pt>
                <c:pt idx="1086">
                  <c:v>9.5</c:v>
                </c:pt>
                <c:pt idx="1087">
                  <c:v>9.5</c:v>
                </c:pt>
                <c:pt idx="1088">
                  <c:v>7.5</c:v>
                </c:pt>
                <c:pt idx="1089">
                  <c:v>8.5</c:v>
                </c:pt>
                <c:pt idx="1090">
                  <c:v>7.5</c:v>
                </c:pt>
                <c:pt idx="1091">
                  <c:v>7.5</c:v>
                </c:pt>
                <c:pt idx="1092">
                  <c:v>8.5</c:v>
                </c:pt>
                <c:pt idx="1093">
                  <c:v>8.5</c:v>
                </c:pt>
                <c:pt idx="1094">
                  <c:v>7.5</c:v>
                </c:pt>
                <c:pt idx="1095">
                  <c:v>7.5</c:v>
                </c:pt>
                <c:pt idx="1096">
                  <c:v>8.5</c:v>
                </c:pt>
                <c:pt idx="1097">
                  <c:v>9.5</c:v>
                </c:pt>
                <c:pt idx="1098">
                  <c:v>8.5</c:v>
                </c:pt>
                <c:pt idx="1099">
                  <c:v>8.5</c:v>
                </c:pt>
                <c:pt idx="1100">
                  <c:v>10.5</c:v>
                </c:pt>
                <c:pt idx="1101">
                  <c:v>9.5</c:v>
                </c:pt>
                <c:pt idx="1102">
                  <c:v>7.5</c:v>
                </c:pt>
                <c:pt idx="1103">
                  <c:v>8.5</c:v>
                </c:pt>
                <c:pt idx="1104">
                  <c:v>9.5</c:v>
                </c:pt>
                <c:pt idx="1105">
                  <c:v>7.5</c:v>
                </c:pt>
                <c:pt idx="1106">
                  <c:v>10.5</c:v>
                </c:pt>
                <c:pt idx="1107">
                  <c:v>9.5</c:v>
                </c:pt>
                <c:pt idx="1108">
                  <c:v>9.5</c:v>
                </c:pt>
                <c:pt idx="1109">
                  <c:v>10.5</c:v>
                </c:pt>
                <c:pt idx="1110">
                  <c:v>9.5</c:v>
                </c:pt>
                <c:pt idx="1111">
                  <c:v>9.5</c:v>
                </c:pt>
                <c:pt idx="1112">
                  <c:v>8.5</c:v>
                </c:pt>
                <c:pt idx="1113">
                  <c:v>9.5</c:v>
                </c:pt>
                <c:pt idx="1114">
                  <c:v>10.5</c:v>
                </c:pt>
                <c:pt idx="1115">
                  <c:v>10.5</c:v>
                </c:pt>
                <c:pt idx="1116">
                  <c:v>9.5</c:v>
                </c:pt>
                <c:pt idx="1117">
                  <c:v>9.5</c:v>
                </c:pt>
                <c:pt idx="1118">
                  <c:v>10.5</c:v>
                </c:pt>
                <c:pt idx="1119">
                  <c:v>11.5</c:v>
                </c:pt>
                <c:pt idx="1120">
                  <c:v>8.5</c:v>
                </c:pt>
                <c:pt idx="1121">
                  <c:v>10.5</c:v>
                </c:pt>
                <c:pt idx="1122">
                  <c:v>10.5</c:v>
                </c:pt>
                <c:pt idx="1123">
                  <c:v>9.5</c:v>
                </c:pt>
                <c:pt idx="1124">
                  <c:v>9.5</c:v>
                </c:pt>
                <c:pt idx="1125">
                  <c:v>11.5</c:v>
                </c:pt>
                <c:pt idx="1126">
                  <c:v>10.5</c:v>
                </c:pt>
                <c:pt idx="1127">
                  <c:v>9.5</c:v>
                </c:pt>
                <c:pt idx="1128">
                  <c:v>9.5</c:v>
                </c:pt>
                <c:pt idx="1129">
                  <c:v>9.5</c:v>
                </c:pt>
                <c:pt idx="1130">
                  <c:v>10.5</c:v>
                </c:pt>
                <c:pt idx="1131">
                  <c:v>9.5</c:v>
                </c:pt>
                <c:pt idx="1132">
                  <c:v>10.5</c:v>
                </c:pt>
                <c:pt idx="1133">
                  <c:v>10.5</c:v>
                </c:pt>
                <c:pt idx="1134">
                  <c:v>9.5</c:v>
                </c:pt>
                <c:pt idx="1135">
                  <c:v>9.5</c:v>
                </c:pt>
                <c:pt idx="1136">
                  <c:v>8.5</c:v>
                </c:pt>
                <c:pt idx="1137">
                  <c:v>11.5</c:v>
                </c:pt>
                <c:pt idx="1138">
                  <c:v>10.5</c:v>
                </c:pt>
                <c:pt idx="1139">
                  <c:v>10.5</c:v>
                </c:pt>
                <c:pt idx="1140">
                  <c:v>10.5</c:v>
                </c:pt>
                <c:pt idx="1141">
                  <c:v>11.5</c:v>
                </c:pt>
                <c:pt idx="1142">
                  <c:v>10.5</c:v>
                </c:pt>
                <c:pt idx="1143">
                  <c:v>10.5</c:v>
                </c:pt>
                <c:pt idx="1144">
                  <c:v>9.5</c:v>
                </c:pt>
                <c:pt idx="1145">
                  <c:v>10.5</c:v>
                </c:pt>
                <c:pt idx="1146">
                  <c:v>10.5</c:v>
                </c:pt>
                <c:pt idx="1147">
                  <c:v>10.5</c:v>
                </c:pt>
                <c:pt idx="1148">
                  <c:v>9.5</c:v>
                </c:pt>
                <c:pt idx="1149">
                  <c:v>10.5</c:v>
                </c:pt>
                <c:pt idx="1150">
                  <c:v>10.5</c:v>
                </c:pt>
                <c:pt idx="1151">
                  <c:v>8.5</c:v>
                </c:pt>
                <c:pt idx="1152">
                  <c:v>9.5</c:v>
                </c:pt>
                <c:pt idx="1153">
                  <c:v>10.5</c:v>
                </c:pt>
                <c:pt idx="1154">
                  <c:v>9.5</c:v>
                </c:pt>
                <c:pt idx="1155">
                  <c:v>9.5</c:v>
                </c:pt>
                <c:pt idx="1156">
                  <c:v>11.5</c:v>
                </c:pt>
                <c:pt idx="1157">
                  <c:v>10.5</c:v>
                </c:pt>
                <c:pt idx="1158">
                  <c:v>10.5</c:v>
                </c:pt>
                <c:pt idx="1159">
                  <c:v>11.5</c:v>
                </c:pt>
                <c:pt idx="1160">
                  <c:v>10.5</c:v>
                </c:pt>
                <c:pt idx="1161">
                  <c:v>9.5</c:v>
                </c:pt>
                <c:pt idx="1162">
                  <c:v>10.5</c:v>
                </c:pt>
                <c:pt idx="1163">
                  <c:v>10.5</c:v>
                </c:pt>
                <c:pt idx="1164">
                  <c:v>11.5</c:v>
                </c:pt>
                <c:pt idx="1165">
                  <c:v>10.5</c:v>
                </c:pt>
                <c:pt idx="1166">
                  <c:v>10.5</c:v>
                </c:pt>
                <c:pt idx="1167">
                  <c:v>9.5</c:v>
                </c:pt>
                <c:pt idx="1168">
                  <c:v>9.5</c:v>
                </c:pt>
                <c:pt idx="1169">
                  <c:v>9.5</c:v>
                </c:pt>
                <c:pt idx="1170">
                  <c:v>10.5</c:v>
                </c:pt>
                <c:pt idx="1171">
                  <c:v>9.5</c:v>
                </c:pt>
                <c:pt idx="1172">
                  <c:v>9.5</c:v>
                </c:pt>
                <c:pt idx="1173">
                  <c:v>11.5</c:v>
                </c:pt>
                <c:pt idx="1174">
                  <c:v>10.5</c:v>
                </c:pt>
                <c:pt idx="1175">
                  <c:v>11.5</c:v>
                </c:pt>
                <c:pt idx="1176">
                  <c:v>11.5</c:v>
                </c:pt>
                <c:pt idx="1177">
                  <c:v>11.5</c:v>
                </c:pt>
                <c:pt idx="1178">
                  <c:v>10.5</c:v>
                </c:pt>
                <c:pt idx="1179">
                  <c:v>12.5</c:v>
                </c:pt>
                <c:pt idx="1180">
                  <c:v>12.5</c:v>
                </c:pt>
                <c:pt idx="1181">
                  <c:v>11.5</c:v>
                </c:pt>
                <c:pt idx="1182">
                  <c:v>12.5</c:v>
                </c:pt>
                <c:pt idx="1183">
                  <c:v>9.5</c:v>
                </c:pt>
                <c:pt idx="1184">
                  <c:v>10.5</c:v>
                </c:pt>
                <c:pt idx="1185">
                  <c:v>10.5</c:v>
                </c:pt>
                <c:pt idx="1186">
                  <c:v>15.5</c:v>
                </c:pt>
                <c:pt idx="1187">
                  <c:v>11.5</c:v>
                </c:pt>
                <c:pt idx="1188">
                  <c:v>10.5</c:v>
                </c:pt>
                <c:pt idx="1189">
                  <c:v>13.5</c:v>
                </c:pt>
                <c:pt idx="1190">
                  <c:v>10.5</c:v>
                </c:pt>
                <c:pt idx="1191">
                  <c:v>11.5</c:v>
                </c:pt>
                <c:pt idx="1192">
                  <c:v>10.5</c:v>
                </c:pt>
                <c:pt idx="1193">
                  <c:v>13.5</c:v>
                </c:pt>
                <c:pt idx="1194">
                  <c:v>10.5</c:v>
                </c:pt>
                <c:pt idx="1195">
                  <c:v>10.5</c:v>
                </c:pt>
                <c:pt idx="1196">
                  <c:v>12.5</c:v>
                </c:pt>
                <c:pt idx="1197">
                  <c:v>13.5</c:v>
                </c:pt>
                <c:pt idx="1198">
                  <c:v>11.5</c:v>
                </c:pt>
                <c:pt idx="1199">
                  <c:v>11.5</c:v>
                </c:pt>
                <c:pt idx="1200">
                  <c:v>11.5</c:v>
                </c:pt>
                <c:pt idx="1201">
                  <c:v>9.5</c:v>
                </c:pt>
                <c:pt idx="1202">
                  <c:v>13.5</c:v>
                </c:pt>
                <c:pt idx="1203">
                  <c:v>13.5</c:v>
                </c:pt>
                <c:pt idx="1204">
                  <c:v>12.5</c:v>
                </c:pt>
                <c:pt idx="1205">
                  <c:v>12.5</c:v>
                </c:pt>
                <c:pt idx="1206">
                  <c:v>12.5</c:v>
                </c:pt>
                <c:pt idx="1207">
                  <c:v>12.5</c:v>
                </c:pt>
                <c:pt idx="1208">
                  <c:v>11.5</c:v>
                </c:pt>
                <c:pt idx="1209">
                  <c:v>12.5</c:v>
                </c:pt>
                <c:pt idx="1210">
                  <c:v>7.5</c:v>
                </c:pt>
                <c:pt idx="1211">
                  <c:v>5.5</c:v>
                </c:pt>
                <c:pt idx="1212">
                  <c:v>6.5</c:v>
                </c:pt>
                <c:pt idx="1213">
                  <c:v>6.5</c:v>
                </c:pt>
                <c:pt idx="1214">
                  <c:v>7.5</c:v>
                </c:pt>
                <c:pt idx="1215">
                  <c:v>6.5</c:v>
                </c:pt>
                <c:pt idx="1216">
                  <c:v>6.5</c:v>
                </c:pt>
                <c:pt idx="1217">
                  <c:v>6.5</c:v>
                </c:pt>
                <c:pt idx="1218">
                  <c:v>6.5</c:v>
                </c:pt>
                <c:pt idx="1219">
                  <c:v>7.5</c:v>
                </c:pt>
                <c:pt idx="1220">
                  <c:v>8.5</c:v>
                </c:pt>
                <c:pt idx="1221">
                  <c:v>6.5</c:v>
                </c:pt>
                <c:pt idx="1222">
                  <c:v>8.5</c:v>
                </c:pt>
                <c:pt idx="1223">
                  <c:v>7.5</c:v>
                </c:pt>
                <c:pt idx="1224">
                  <c:v>7.5</c:v>
                </c:pt>
                <c:pt idx="1225">
                  <c:v>6.5</c:v>
                </c:pt>
                <c:pt idx="1226">
                  <c:v>7.5</c:v>
                </c:pt>
                <c:pt idx="1227">
                  <c:v>9.5</c:v>
                </c:pt>
                <c:pt idx="1228">
                  <c:v>5.5</c:v>
                </c:pt>
                <c:pt idx="1229">
                  <c:v>7.5</c:v>
                </c:pt>
                <c:pt idx="1230">
                  <c:v>8.5</c:v>
                </c:pt>
                <c:pt idx="1231">
                  <c:v>8.5</c:v>
                </c:pt>
                <c:pt idx="1232">
                  <c:v>8.5</c:v>
                </c:pt>
                <c:pt idx="1233">
                  <c:v>7.5</c:v>
                </c:pt>
                <c:pt idx="1234">
                  <c:v>6.5</c:v>
                </c:pt>
                <c:pt idx="1235">
                  <c:v>8.5</c:v>
                </c:pt>
                <c:pt idx="1236">
                  <c:v>7.5</c:v>
                </c:pt>
                <c:pt idx="1237">
                  <c:v>7.5</c:v>
                </c:pt>
                <c:pt idx="1238">
                  <c:v>9.5</c:v>
                </c:pt>
                <c:pt idx="1239">
                  <c:v>8.5</c:v>
                </c:pt>
                <c:pt idx="1240">
                  <c:v>7.5</c:v>
                </c:pt>
                <c:pt idx="1241">
                  <c:v>9.5</c:v>
                </c:pt>
                <c:pt idx="1242">
                  <c:v>10.5</c:v>
                </c:pt>
                <c:pt idx="1243">
                  <c:v>9.5</c:v>
                </c:pt>
                <c:pt idx="1244">
                  <c:v>8.5</c:v>
                </c:pt>
                <c:pt idx="1245">
                  <c:v>6.5</c:v>
                </c:pt>
                <c:pt idx="1246">
                  <c:v>8.5</c:v>
                </c:pt>
                <c:pt idx="1247">
                  <c:v>9.5</c:v>
                </c:pt>
                <c:pt idx="1248">
                  <c:v>9.5</c:v>
                </c:pt>
                <c:pt idx="1249">
                  <c:v>6.5</c:v>
                </c:pt>
                <c:pt idx="1250">
                  <c:v>6.5</c:v>
                </c:pt>
                <c:pt idx="1251">
                  <c:v>7.5</c:v>
                </c:pt>
                <c:pt idx="1252">
                  <c:v>8.5</c:v>
                </c:pt>
                <c:pt idx="1253">
                  <c:v>7.5</c:v>
                </c:pt>
                <c:pt idx="1254">
                  <c:v>8.5</c:v>
                </c:pt>
                <c:pt idx="1255">
                  <c:v>8.5</c:v>
                </c:pt>
                <c:pt idx="1256">
                  <c:v>8.5</c:v>
                </c:pt>
                <c:pt idx="1257">
                  <c:v>9.5</c:v>
                </c:pt>
                <c:pt idx="1258">
                  <c:v>9.5</c:v>
                </c:pt>
                <c:pt idx="1259">
                  <c:v>8.5</c:v>
                </c:pt>
                <c:pt idx="1260">
                  <c:v>10.5</c:v>
                </c:pt>
                <c:pt idx="1261">
                  <c:v>10.5</c:v>
                </c:pt>
                <c:pt idx="1262">
                  <c:v>9.5</c:v>
                </c:pt>
                <c:pt idx="1263">
                  <c:v>9.5</c:v>
                </c:pt>
                <c:pt idx="1264">
                  <c:v>9.5</c:v>
                </c:pt>
                <c:pt idx="1265">
                  <c:v>8.5</c:v>
                </c:pt>
                <c:pt idx="1266">
                  <c:v>10.5</c:v>
                </c:pt>
                <c:pt idx="1267">
                  <c:v>9.5</c:v>
                </c:pt>
                <c:pt idx="1268">
                  <c:v>12.5</c:v>
                </c:pt>
                <c:pt idx="1269">
                  <c:v>9.5</c:v>
                </c:pt>
                <c:pt idx="1270">
                  <c:v>9.5</c:v>
                </c:pt>
                <c:pt idx="1271">
                  <c:v>9.5</c:v>
                </c:pt>
                <c:pt idx="1272">
                  <c:v>9.5</c:v>
                </c:pt>
                <c:pt idx="1273">
                  <c:v>9.5</c:v>
                </c:pt>
                <c:pt idx="1274">
                  <c:v>9.5</c:v>
                </c:pt>
                <c:pt idx="1275">
                  <c:v>10.5</c:v>
                </c:pt>
                <c:pt idx="1276">
                  <c:v>9.5</c:v>
                </c:pt>
                <c:pt idx="1277">
                  <c:v>9.5</c:v>
                </c:pt>
                <c:pt idx="1278">
                  <c:v>9.5</c:v>
                </c:pt>
                <c:pt idx="1279">
                  <c:v>8.5</c:v>
                </c:pt>
                <c:pt idx="1280">
                  <c:v>9.5</c:v>
                </c:pt>
                <c:pt idx="1281">
                  <c:v>10.5</c:v>
                </c:pt>
                <c:pt idx="1282">
                  <c:v>10.5</c:v>
                </c:pt>
                <c:pt idx="1283">
                  <c:v>10.5</c:v>
                </c:pt>
                <c:pt idx="1284">
                  <c:v>10.5</c:v>
                </c:pt>
                <c:pt idx="1285">
                  <c:v>8.5</c:v>
                </c:pt>
                <c:pt idx="1286">
                  <c:v>10.5</c:v>
                </c:pt>
                <c:pt idx="1287">
                  <c:v>9.5</c:v>
                </c:pt>
                <c:pt idx="1288">
                  <c:v>8.5</c:v>
                </c:pt>
                <c:pt idx="1289">
                  <c:v>9.5</c:v>
                </c:pt>
                <c:pt idx="1290">
                  <c:v>8.5</c:v>
                </c:pt>
                <c:pt idx="1291">
                  <c:v>14.5</c:v>
                </c:pt>
                <c:pt idx="1292">
                  <c:v>10.5</c:v>
                </c:pt>
                <c:pt idx="1293">
                  <c:v>11.5</c:v>
                </c:pt>
                <c:pt idx="1294">
                  <c:v>10.5</c:v>
                </c:pt>
                <c:pt idx="1295">
                  <c:v>10.5</c:v>
                </c:pt>
                <c:pt idx="1296">
                  <c:v>10.5</c:v>
                </c:pt>
                <c:pt idx="1297">
                  <c:v>10.5</c:v>
                </c:pt>
                <c:pt idx="1298">
                  <c:v>11.5</c:v>
                </c:pt>
                <c:pt idx="1299">
                  <c:v>10.5</c:v>
                </c:pt>
                <c:pt idx="1300">
                  <c:v>10.5</c:v>
                </c:pt>
                <c:pt idx="1301">
                  <c:v>10.5</c:v>
                </c:pt>
                <c:pt idx="1302">
                  <c:v>9.5</c:v>
                </c:pt>
                <c:pt idx="1303">
                  <c:v>10.5</c:v>
                </c:pt>
                <c:pt idx="1304">
                  <c:v>10.5</c:v>
                </c:pt>
                <c:pt idx="1305">
                  <c:v>11.5</c:v>
                </c:pt>
                <c:pt idx="1306">
                  <c:v>10.5</c:v>
                </c:pt>
                <c:pt idx="1307">
                  <c:v>9.5</c:v>
                </c:pt>
                <c:pt idx="1308">
                  <c:v>10.5</c:v>
                </c:pt>
                <c:pt idx="1309">
                  <c:v>11.5</c:v>
                </c:pt>
                <c:pt idx="1310">
                  <c:v>9.5</c:v>
                </c:pt>
                <c:pt idx="1311">
                  <c:v>12.5</c:v>
                </c:pt>
                <c:pt idx="1312">
                  <c:v>10.5</c:v>
                </c:pt>
                <c:pt idx="1313">
                  <c:v>10.5</c:v>
                </c:pt>
                <c:pt idx="1314">
                  <c:v>11.5</c:v>
                </c:pt>
                <c:pt idx="1315">
                  <c:v>10.5</c:v>
                </c:pt>
                <c:pt idx="1316">
                  <c:v>10.5</c:v>
                </c:pt>
                <c:pt idx="1317">
                  <c:v>11.5</c:v>
                </c:pt>
                <c:pt idx="1318">
                  <c:v>10.5</c:v>
                </c:pt>
                <c:pt idx="1319">
                  <c:v>10.5</c:v>
                </c:pt>
                <c:pt idx="1320">
                  <c:v>10.5</c:v>
                </c:pt>
                <c:pt idx="1321">
                  <c:v>10.5</c:v>
                </c:pt>
                <c:pt idx="1322">
                  <c:v>11.5</c:v>
                </c:pt>
                <c:pt idx="1323">
                  <c:v>10.5</c:v>
                </c:pt>
                <c:pt idx="1324">
                  <c:v>12.5</c:v>
                </c:pt>
                <c:pt idx="1325">
                  <c:v>9.5</c:v>
                </c:pt>
                <c:pt idx="1326">
                  <c:v>9.5</c:v>
                </c:pt>
                <c:pt idx="1327">
                  <c:v>12.5</c:v>
                </c:pt>
                <c:pt idx="1328">
                  <c:v>11.5</c:v>
                </c:pt>
                <c:pt idx="1329">
                  <c:v>9.5</c:v>
                </c:pt>
                <c:pt idx="1330">
                  <c:v>10.5</c:v>
                </c:pt>
                <c:pt idx="1331">
                  <c:v>11.5</c:v>
                </c:pt>
                <c:pt idx="1332">
                  <c:v>11.5</c:v>
                </c:pt>
                <c:pt idx="1333">
                  <c:v>10.5</c:v>
                </c:pt>
                <c:pt idx="1334">
                  <c:v>11.5</c:v>
                </c:pt>
                <c:pt idx="1335">
                  <c:v>10.5</c:v>
                </c:pt>
                <c:pt idx="1336">
                  <c:v>11.5</c:v>
                </c:pt>
                <c:pt idx="1337">
                  <c:v>11.5</c:v>
                </c:pt>
                <c:pt idx="1338">
                  <c:v>11.5</c:v>
                </c:pt>
                <c:pt idx="1339">
                  <c:v>9.5</c:v>
                </c:pt>
                <c:pt idx="1340">
                  <c:v>10.5</c:v>
                </c:pt>
                <c:pt idx="1341">
                  <c:v>11.5</c:v>
                </c:pt>
                <c:pt idx="1342">
                  <c:v>11.5</c:v>
                </c:pt>
                <c:pt idx="1343">
                  <c:v>11.5</c:v>
                </c:pt>
                <c:pt idx="1344">
                  <c:v>11.5</c:v>
                </c:pt>
                <c:pt idx="1345">
                  <c:v>11.5</c:v>
                </c:pt>
                <c:pt idx="1346">
                  <c:v>9.5</c:v>
                </c:pt>
                <c:pt idx="1347">
                  <c:v>10.5</c:v>
                </c:pt>
                <c:pt idx="1348">
                  <c:v>10.5</c:v>
                </c:pt>
                <c:pt idx="1349">
                  <c:v>11.5</c:v>
                </c:pt>
                <c:pt idx="1350">
                  <c:v>11.5</c:v>
                </c:pt>
                <c:pt idx="1351">
                  <c:v>13.5</c:v>
                </c:pt>
                <c:pt idx="1352">
                  <c:v>11.5</c:v>
                </c:pt>
                <c:pt idx="1353">
                  <c:v>12.5</c:v>
                </c:pt>
                <c:pt idx="1354">
                  <c:v>11.5</c:v>
                </c:pt>
                <c:pt idx="1355">
                  <c:v>12.5</c:v>
                </c:pt>
                <c:pt idx="1356">
                  <c:v>11.5</c:v>
                </c:pt>
                <c:pt idx="1357">
                  <c:v>12.5</c:v>
                </c:pt>
                <c:pt idx="1358">
                  <c:v>12.5</c:v>
                </c:pt>
                <c:pt idx="1359">
                  <c:v>11.5</c:v>
                </c:pt>
                <c:pt idx="1360">
                  <c:v>12.5</c:v>
                </c:pt>
                <c:pt idx="1361">
                  <c:v>10.5</c:v>
                </c:pt>
                <c:pt idx="1362">
                  <c:v>13.5</c:v>
                </c:pt>
                <c:pt idx="1363">
                  <c:v>11.5</c:v>
                </c:pt>
                <c:pt idx="1364">
                  <c:v>13.5</c:v>
                </c:pt>
                <c:pt idx="1365">
                  <c:v>11.5</c:v>
                </c:pt>
                <c:pt idx="1366">
                  <c:v>10.5</c:v>
                </c:pt>
                <c:pt idx="1367">
                  <c:v>11.5</c:v>
                </c:pt>
                <c:pt idx="1368">
                  <c:v>11.5</c:v>
                </c:pt>
                <c:pt idx="1369">
                  <c:v>11.5</c:v>
                </c:pt>
                <c:pt idx="1370">
                  <c:v>11.5</c:v>
                </c:pt>
                <c:pt idx="1371">
                  <c:v>11.5</c:v>
                </c:pt>
                <c:pt idx="1372">
                  <c:v>13.5</c:v>
                </c:pt>
                <c:pt idx="1373">
                  <c:v>11.5</c:v>
                </c:pt>
                <c:pt idx="1374">
                  <c:v>10.5</c:v>
                </c:pt>
                <c:pt idx="1375">
                  <c:v>11.5</c:v>
                </c:pt>
                <c:pt idx="1376">
                  <c:v>11.5</c:v>
                </c:pt>
                <c:pt idx="1377">
                  <c:v>13.5</c:v>
                </c:pt>
                <c:pt idx="1378">
                  <c:v>11.5</c:v>
                </c:pt>
                <c:pt idx="1379">
                  <c:v>11.5</c:v>
                </c:pt>
                <c:pt idx="1380">
                  <c:v>10.5</c:v>
                </c:pt>
                <c:pt idx="1381">
                  <c:v>12.5</c:v>
                </c:pt>
                <c:pt idx="1382">
                  <c:v>10.5</c:v>
                </c:pt>
                <c:pt idx="1383">
                  <c:v>13.5</c:v>
                </c:pt>
                <c:pt idx="1384">
                  <c:v>10.5</c:v>
                </c:pt>
                <c:pt idx="1385">
                  <c:v>12.5</c:v>
                </c:pt>
                <c:pt idx="1386">
                  <c:v>13.5</c:v>
                </c:pt>
                <c:pt idx="1387">
                  <c:v>11.5</c:v>
                </c:pt>
                <c:pt idx="1388">
                  <c:v>13.5</c:v>
                </c:pt>
                <c:pt idx="1389">
                  <c:v>11.5</c:v>
                </c:pt>
                <c:pt idx="1390">
                  <c:v>10.5</c:v>
                </c:pt>
                <c:pt idx="1391">
                  <c:v>10.5</c:v>
                </c:pt>
                <c:pt idx="1392">
                  <c:v>11.5</c:v>
                </c:pt>
                <c:pt idx="1393">
                  <c:v>11.5</c:v>
                </c:pt>
                <c:pt idx="1394">
                  <c:v>16.5</c:v>
                </c:pt>
                <c:pt idx="1395">
                  <c:v>11.5</c:v>
                </c:pt>
                <c:pt idx="1396">
                  <c:v>12.5</c:v>
                </c:pt>
                <c:pt idx="1397">
                  <c:v>11.5</c:v>
                </c:pt>
                <c:pt idx="1398">
                  <c:v>12.5</c:v>
                </c:pt>
                <c:pt idx="1399">
                  <c:v>12.5</c:v>
                </c:pt>
                <c:pt idx="1400">
                  <c:v>12.5</c:v>
                </c:pt>
                <c:pt idx="1401">
                  <c:v>12.5</c:v>
                </c:pt>
                <c:pt idx="1402">
                  <c:v>10.5</c:v>
                </c:pt>
                <c:pt idx="1403">
                  <c:v>11.5</c:v>
                </c:pt>
                <c:pt idx="1404">
                  <c:v>11.5</c:v>
                </c:pt>
                <c:pt idx="1405">
                  <c:v>14.5</c:v>
                </c:pt>
                <c:pt idx="1406">
                  <c:v>11.5</c:v>
                </c:pt>
                <c:pt idx="1407">
                  <c:v>11.5</c:v>
                </c:pt>
                <c:pt idx="1408">
                  <c:v>11.5</c:v>
                </c:pt>
                <c:pt idx="1409">
                  <c:v>11.5</c:v>
                </c:pt>
                <c:pt idx="1410">
                  <c:v>11.5</c:v>
                </c:pt>
                <c:pt idx="1411">
                  <c:v>12.5</c:v>
                </c:pt>
                <c:pt idx="1412">
                  <c:v>11.5</c:v>
                </c:pt>
                <c:pt idx="1413">
                  <c:v>14.5</c:v>
                </c:pt>
                <c:pt idx="1414">
                  <c:v>10.5</c:v>
                </c:pt>
                <c:pt idx="1415">
                  <c:v>12.5</c:v>
                </c:pt>
                <c:pt idx="1416">
                  <c:v>13.5</c:v>
                </c:pt>
                <c:pt idx="1417">
                  <c:v>11.5</c:v>
                </c:pt>
                <c:pt idx="1418">
                  <c:v>12.5</c:v>
                </c:pt>
                <c:pt idx="1419">
                  <c:v>13.5</c:v>
                </c:pt>
                <c:pt idx="1420">
                  <c:v>12.5</c:v>
                </c:pt>
                <c:pt idx="1421">
                  <c:v>14.5</c:v>
                </c:pt>
                <c:pt idx="1422">
                  <c:v>13.5</c:v>
                </c:pt>
                <c:pt idx="1423">
                  <c:v>12.5</c:v>
                </c:pt>
                <c:pt idx="1424">
                  <c:v>12.5</c:v>
                </c:pt>
                <c:pt idx="1425">
                  <c:v>13.5</c:v>
                </c:pt>
                <c:pt idx="1426">
                  <c:v>10.5</c:v>
                </c:pt>
                <c:pt idx="1427">
                  <c:v>15.5</c:v>
                </c:pt>
                <c:pt idx="1428">
                  <c:v>15.5</c:v>
                </c:pt>
                <c:pt idx="1429">
                  <c:v>4.5</c:v>
                </c:pt>
                <c:pt idx="1430">
                  <c:v>5.5</c:v>
                </c:pt>
                <c:pt idx="1431">
                  <c:v>8.5</c:v>
                </c:pt>
                <c:pt idx="1432">
                  <c:v>6.5</c:v>
                </c:pt>
                <c:pt idx="1433">
                  <c:v>7.5</c:v>
                </c:pt>
                <c:pt idx="1434">
                  <c:v>8.5</c:v>
                </c:pt>
                <c:pt idx="1435">
                  <c:v>6.5</c:v>
                </c:pt>
                <c:pt idx="1436">
                  <c:v>6.5</c:v>
                </c:pt>
                <c:pt idx="1437">
                  <c:v>7.5</c:v>
                </c:pt>
                <c:pt idx="1438">
                  <c:v>8.5</c:v>
                </c:pt>
                <c:pt idx="1439">
                  <c:v>9.5</c:v>
                </c:pt>
                <c:pt idx="1440">
                  <c:v>8.5</c:v>
                </c:pt>
                <c:pt idx="1441">
                  <c:v>7.5</c:v>
                </c:pt>
                <c:pt idx="1442">
                  <c:v>6.5</c:v>
                </c:pt>
                <c:pt idx="1443">
                  <c:v>10.5</c:v>
                </c:pt>
                <c:pt idx="1444">
                  <c:v>7.5</c:v>
                </c:pt>
                <c:pt idx="1445">
                  <c:v>7.5</c:v>
                </c:pt>
                <c:pt idx="1446">
                  <c:v>6.5</c:v>
                </c:pt>
                <c:pt idx="1447">
                  <c:v>9.5</c:v>
                </c:pt>
                <c:pt idx="1448">
                  <c:v>10.5</c:v>
                </c:pt>
                <c:pt idx="1449">
                  <c:v>7.5</c:v>
                </c:pt>
                <c:pt idx="1450">
                  <c:v>8.5</c:v>
                </c:pt>
                <c:pt idx="1451">
                  <c:v>9.5</c:v>
                </c:pt>
                <c:pt idx="1452">
                  <c:v>10.5</c:v>
                </c:pt>
                <c:pt idx="1453">
                  <c:v>7.5</c:v>
                </c:pt>
                <c:pt idx="1454">
                  <c:v>7.5</c:v>
                </c:pt>
                <c:pt idx="1455">
                  <c:v>9.5</c:v>
                </c:pt>
                <c:pt idx="1456">
                  <c:v>8.5</c:v>
                </c:pt>
                <c:pt idx="1457">
                  <c:v>8.5</c:v>
                </c:pt>
                <c:pt idx="1458">
                  <c:v>8.5</c:v>
                </c:pt>
                <c:pt idx="1459">
                  <c:v>7.5</c:v>
                </c:pt>
                <c:pt idx="1460">
                  <c:v>9.5</c:v>
                </c:pt>
                <c:pt idx="1461">
                  <c:v>7.5</c:v>
                </c:pt>
                <c:pt idx="1462">
                  <c:v>8.5</c:v>
                </c:pt>
                <c:pt idx="1463">
                  <c:v>10.5</c:v>
                </c:pt>
                <c:pt idx="1464">
                  <c:v>10.5</c:v>
                </c:pt>
                <c:pt idx="1465">
                  <c:v>9.5</c:v>
                </c:pt>
                <c:pt idx="1466">
                  <c:v>9.5</c:v>
                </c:pt>
                <c:pt idx="1467">
                  <c:v>8.5</c:v>
                </c:pt>
                <c:pt idx="1468">
                  <c:v>9.5</c:v>
                </c:pt>
                <c:pt idx="1469">
                  <c:v>9.5</c:v>
                </c:pt>
                <c:pt idx="1470">
                  <c:v>10.5</c:v>
                </c:pt>
                <c:pt idx="1471">
                  <c:v>9.5</c:v>
                </c:pt>
                <c:pt idx="1472">
                  <c:v>10.5</c:v>
                </c:pt>
                <c:pt idx="1473">
                  <c:v>9.5</c:v>
                </c:pt>
                <c:pt idx="1474">
                  <c:v>10.5</c:v>
                </c:pt>
                <c:pt idx="1475">
                  <c:v>9.5</c:v>
                </c:pt>
                <c:pt idx="1476">
                  <c:v>10.5</c:v>
                </c:pt>
                <c:pt idx="1477">
                  <c:v>9.5</c:v>
                </c:pt>
                <c:pt idx="1478">
                  <c:v>10.5</c:v>
                </c:pt>
                <c:pt idx="1479">
                  <c:v>9.5</c:v>
                </c:pt>
                <c:pt idx="1480">
                  <c:v>10.5</c:v>
                </c:pt>
                <c:pt idx="1481">
                  <c:v>10.5</c:v>
                </c:pt>
                <c:pt idx="1482">
                  <c:v>9.5</c:v>
                </c:pt>
                <c:pt idx="1483">
                  <c:v>9.5</c:v>
                </c:pt>
                <c:pt idx="1484">
                  <c:v>10.5</c:v>
                </c:pt>
                <c:pt idx="1485">
                  <c:v>9.5</c:v>
                </c:pt>
                <c:pt idx="1486">
                  <c:v>10.5</c:v>
                </c:pt>
                <c:pt idx="1487">
                  <c:v>9.5</c:v>
                </c:pt>
                <c:pt idx="1488">
                  <c:v>10.5</c:v>
                </c:pt>
                <c:pt idx="1489">
                  <c:v>12.5</c:v>
                </c:pt>
                <c:pt idx="1490">
                  <c:v>10.5</c:v>
                </c:pt>
                <c:pt idx="1491">
                  <c:v>10.5</c:v>
                </c:pt>
                <c:pt idx="1492">
                  <c:v>12.5</c:v>
                </c:pt>
                <c:pt idx="1493">
                  <c:v>9.5</c:v>
                </c:pt>
                <c:pt idx="1494">
                  <c:v>11.5</c:v>
                </c:pt>
                <c:pt idx="1495">
                  <c:v>9.5</c:v>
                </c:pt>
                <c:pt idx="1496">
                  <c:v>10.5</c:v>
                </c:pt>
                <c:pt idx="1497">
                  <c:v>11.5</c:v>
                </c:pt>
                <c:pt idx="1498">
                  <c:v>12.5</c:v>
                </c:pt>
                <c:pt idx="1499">
                  <c:v>10.5</c:v>
                </c:pt>
                <c:pt idx="1500">
                  <c:v>11.5</c:v>
                </c:pt>
                <c:pt idx="1501">
                  <c:v>10.5</c:v>
                </c:pt>
                <c:pt idx="1502">
                  <c:v>12.5</c:v>
                </c:pt>
                <c:pt idx="1503">
                  <c:v>11.5</c:v>
                </c:pt>
                <c:pt idx="1504">
                  <c:v>11.5</c:v>
                </c:pt>
                <c:pt idx="1505">
                  <c:v>9.5</c:v>
                </c:pt>
                <c:pt idx="1506">
                  <c:v>10.5</c:v>
                </c:pt>
                <c:pt idx="1507">
                  <c:v>11.5</c:v>
                </c:pt>
                <c:pt idx="1508">
                  <c:v>12.5</c:v>
                </c:pt>
                <c:pt idx="1509">
                  <c:v>12.5</c:v>
                </c:pt>
                <c:pt idx="1510">
                  <c:v>11.5</c:v>
                </c:pt>
                <c:pt idx="1511">
                  <c:v>11.5</c:v>
                </c:pt>
                <c:pt idx="1512">
                  <c:v>10.5</c:v>
                </c:pt>
                <c:pt idx="1513">
                  <c:v>9.5</c:v>
                </c:pt>
                <c:pt idx="1514">
                  <c:v>12.5</c:v>
                </c:pt>
                <c:pt idx="1515">
                  <c:v>12.5</c:v>
                </c:pt>
                <c:pt idx="1516">
                  <c:v>11.5</c:v>
                </c:pt>
                <c:pt idx="1517">
                  <c:v>11.5</c:v>
                </c:pt>
                <c:pt idx="1518">
                  <c:v>12.5</c:v>
                </c:pt>
                <c:pt idx="1519">
                  <c:v>11.5</c:v>
                </c:pt>
                <c:pt idx="1520">
                  <c:v>11.5</c:v>
                </c:pt>
                <c:pt idx="1521">
                  <c:v>13.5</c:v>
                </c:pt>
                <c:pt idx="1522">
                  <c:v>12.5</c:v>
                </c:pt>
                <c:pt idx="1523">
                  <c:v>13.5</c:v>
                </c:pt>
                <c:pt idx="1524">
                  <c:v>12.5</c:v>
                </c:pt>
                <c:pt idx="1525">
                  <c:v>12.5</c:v>
                </c:pt>
                <c:pt idx="1526">
                  <c:v>11.5</c:v>
                </c:pt>
                <c:pt idx="1527">
                  <c:v>13.5</c:v>
                </c:pt>
                <c:pt idx="1528">
                  <c:v>14.5</c:v>
                </c:pt>
                <c:pt idx="1529">
                  <c:v>11.5</c:v>
                </c:pt>
                <c:pt idx="1530">
                  <c:v>12.5</c:v>
                </c:pt>
                <c:pt idx="1531">
                  <c:v>6.5</c:v>
                </c:pt>
                <c:pt idx="1532">
                  <c:v>6.5</c:v>
                </c:pt>
                <c:pt idx="1533">
                  <c:v>7.5</c:v>
                </c:pt>
                <c:pt idx="1534">
                  <c:v>7.5</c:v>
                </c:pt>
                <c:pt idx="1535">
                  <c:v>7.5</c:v>
                </c:pt>
                <c:pt idx="1536">
                  <c:v>6.5</c:v>
                </c:pt>
                <c:pt idx="1537">
                  <c:v>6.5</c:v>
                </c:pt>
                <c:pt idx="1538">
                  <c:v>7.5</c:v>
                </c:pt>
                <c:pt idx="1539">
                  <c:v>8.5</c:v>
                </c:pt>
                <c:pt idx="1540">
                  <c:v>9.5</c:v>
                </c:pt>
                <c:pt idx="1541">
                  <c:v>8.5</c:v>
                </c:pt>
                <c:pt idx="1542">
                  <c:v>8.5</c:v>
                </c:pt>
                <c:pt idx="1543">
                  <c:v>8.5</c:v>
                </c:pt>
                <c:pt idx="1544">
                  <c:v>7.5</c:v>
                </c:pt>
                <c:pt idx="1545">
                  <c:v>8.5</c:v>
                </c:pt>
                <c:pt idx="1546">
                  <c:v>8.5</c:v>
                </c:pt>
                <c:pt idx="1547">
                  <c:v>7.5</c:v>
                </c:pt>
                <c:pt idx="1548">
                  <c:v>9.5</c:v>
                </c:pt>
                <c:pt idx="1549">
                  <c:v>8.5</c:v>
                </c:pt>
                <c:pt idx="1550">
                  <c:v>9.5</c:v>
                </c:pt>
                <c:pt idx="1551">
                  <c:v>8.5</c:v>
                </c:pt>
                <c:pt idx="1552">
                  <c:v>8.5</c:v>
                </c:pt>
                <c:pt idx="1553">
                  <c:v>8.5</c:v>
                </c:pt>
                <c:pt idx="1554">
                  <c:v>9.5</c:v>
                </c:pt>
                <c:pt idx="1555">
                  <c:v>9.5</c:v>
                </c:pt>
                <c:pt idx="1556">
                  <c:v>8.5</c:v>
                </c:pt>
                <c:pt idx="1557">
                  <c:v>9.5</c:v>
                </c:pt>
                <c:pt idx="1558">
                  <c:v>8.5</c:v>
                </c:pt>
                <c:pt idx="1559">
                  <c:v>8.5</c:v>
                </c:pt>
                <c:pt idx="1560">
                  <c:v>7.5</c:v>
                </c:pt>
                <c:pt idx="1561">
                  <c:v>9.5</c:v>
                </c:pt>
                <c:pt idx="1562">
                  <c:v>8.5</c:v>
                </c:pt>
                <c:pt idx="1563">
                  <c:v>11.5</c:v>
                </c:pt>
                <c:pt idx="1564">
                  <c:v>8.5</c:v>
                </c:pt>
                <c:pt idx="1565">
                  <c:v>8.5</c:v>
                </c:pt>
                <c:pt idx="1566">
                  <c:v>10.5</c:v>
                </c:pt>
                <c:pt idx="1567">
                  <c:v>9.5</c:v>
                </c:pt>
                <c:pt idx="1568">
                  <c:v>9.5</c:v>
                </c:pt>
                <c:pt idx="1569">
                  <c:v>9.5</c:v>
                </c:pt>
                <c:pt idx="1570">
                  <c:v>8.5</c:v>
                </c:pt>
                <c:pt idx="1571">
                  <c:v>9.5</c:v>
                </c:pt>
                <c:pt idx="1572">
                  <c:v>10.5</c:v>
                </c:pt>
                <c:pt idx="1573">
                  <c:v>9.5</c:v>
                </c:pt>
                <c:pt idx="1574">
                  <c:v>9.5</c:v>
                </c:pt>
                <c:pt idx="1575">
                  <c:v>8.5</c:v>
                </c:pt>
                <c:pt idx="1576">
                  <c:v>9.5</c:v>
                </c:pt>
                <c:pt idx="1577">
                  <c:v>9.5</c:v>
                </c:pt>
                <c:pt idx="1578">
                  <c:v>9.5</c:v>
                </c:pt>
                <c:pt idx="1579">
                  <c:v>9.5</c:v>
                </c:pt>
                <c:pt idx="1580">
                  <c:v>9.5</c:v>
                </c:pt>
                <c:pt idx="1581">
                  <c:v>9.5</c:v>
                </c:pt>
                <c:pt idx="1582">
                  <c:v>10.5</c:v>
                </c:pt>
                <c:pt idx="1583">
                  <c:v>8.5</c:v>
                </c:pt>
                <c:pt idx="1584">
                  <c:v>7.5</c:v>
                </c:pt>
                <c:pt idx="1585">
                  <c:v>10.5</c:v>
                </c:pt>
                <c:pt idx="1586">
                  <c:v>11.5</c:v>
                </c:pt>
                <c:pt idx="1587">
                  <c:v>9.5</c:v>
                </c:pt>
                <c:pt idx="1588">
                  <c:v>9.5</c:v>
                </c:pt>
                <c:pt idx="1589">
                  <c:v>10.5</c:v>
                </c:pt>
                <c:pt idx="1590">
                  <c:v>8.5</c:v>
                </c:pt>
                <c:pt idx="1591">
                  <c:v>9.5</c:v>
                </c:pt>
                <c:pt idx="1592">
                  <c:v>10.5</c:v>
                </c:pt>
                <c:pt idx="1593">
                  <c:v>9.5</c:v>
                </c:pt>
                <c:pt idx="1594">
                  <c:v>8.5</c:v>
                </c:pt>
                <c:pt idx="1595">
                  <c:v>10.5</c:v>
                </c:pt>
                <c:pt idx="1596">
                  <c:v>8.5</c:v>
                </c:pt>
                <c:pt idx="1597">
                  <c:v>11.5</c:v>
                </c:pt>
                <c:pt idx="1598">
                  <c:v>10.5</c:v>
                </c:pt>
                <c:pt idx="1599">
                  <c:v>12.5</c:v>
                </c:pt>
                <c:pt idx="1600">
                  <c:v>8.5</c:v>
                </c:pt>
                <c:pt idx="1601">
                  <c:v>10.5</c:v>
                </c:pt>
                <c:pt idx="1602">
                  <c:v>10.5</c:v>
                </c:pt>
                <c:pt idx="1603">
                  <c:v>10.5</c:v>
                </c:pt>
                <c:pt idx="1604">
                  <c:v>11.5</c:v>
                </c:pt>
                <c:pt idx="1605">
                  <c:v>10.5</c:v>
                </c:pt>
                <c:pt idx="1606">
                  <c:v>11.5</c:v>
                </c:pt>
                <c:pt idx="1607">
                  <c:v>9.5</c:v>
                </c:pt>
                <c:pt idx="1608">
                  <c:v>10.5</c:v>
                </c:pt>
                <c:pt idx="1609">
                  <c:v>9.5</c:v>
                </c:pt>
                <c:pt idx="1610">
                  <c:v>9.5</c:v>
                </c:pt>
                <c:pt idx="1611">
                  <c:v>11.5</c:v>
                </c:pt>
                <c:pt idx="1612">
                  <c:v>10.5</c:v>
                </c:pt>
                <c:pt idx="1613">
                  <c:v>13.5</c:v>
                </c:pt>
                <c:pt idx="1614">
                  <c:v>9.5</c:v>
                </c:pt>
                <c:pt idx="1615">
                  <c:v>9.5</c:v>
                </c:pt>
                <c:pt idx="1616">
                  <c:v>10.5</c:v>
                </c:pt>
                <c:pt idx="1617">
                  <c:v>9.5</c:v>
                </c:pt>
                <c:pt idx="1618">
                  <c:v>12.5</c:v>
                </c:pt>
                <c:pt idx="1619">
                  <c:v>11.5</c:v>
                </c:pt>
                <c:pt idx="1620">
                  <c:v>9.5</c:v>
                </c:pt>
                <c:pt idx="1621">
                  <c:v>11.5</c:v>
                </c:pt>
                <c:pt idx="1622">
                  <c:v>10.5</c:v>
                </c:pt>
                <c:pt idx="1623">
                  <c:v>10.5</c:v>
                </c:pt>
                <c:pt idx="1624">
                  <c:v>10.5</c:v>
                </c:pt>
                <c:pt idx="1625">
                  <c:v>11.5</c:v>
                </c:pt>
                <c:pt idx="1626">
                  <c:v>9.5</c:v>
                </c:pt>
                <c:pt idx="1627">
                  <c:v>10.5</c:v>
                </c:pt>
                <c:pt idx="1628">
                  <c:v>10.5</c:v>
                </c:pt>
                <c:pt idx="1629">
                  <c:v>11.5</c:v>
                </c:pt>
                <c:pt idx="1630">
                  <c:v>10.5</c:v>
                </c:pt>
                <c:pt idx="1631">
                  <c:v>13.5</c:v>
                </c:pt>
                <c:pt idx="1632">
                  <c:v>9.5</c:v>
                </c:pt>
                <c:pt idx="1633">
                  <c:v>11.5</c:v>
                </c:pt>
                <c:pt idx="1634">
                  <c:v>11.5</c:v>
                </c:pt>
                <c:pt idx="1635">
                  <c:v>10.5</c:v>
                </c:pt>
                <c:pt idx="1636">
                  <c:v>11.5</c:v>
                </c:pt>
                <c:pt idx="1637">
                  <c:v>9.5</c:v>
                </c:pt>
                <c:pt idx="1638">
                  <c:v>10.5</c:v>
                </c:pt>
                <c:pt idx="1639">
                  <c:v>11.5</c:v>
                </c:pt>
                <c:pt idx="1640">
                  <c:v>9.5</c:v>
                </c:pt>
                <c:pt idx="1641">
                  <c:v>10.5</c:v>
                </c:pt>
                <c:pt idx="1642">
                  <c:v>14.5</c:v>
                </c:pt>
                <c:pt idx="1643">
                  <c:v>9.5</c:v>
                </c:pt>
                <c:pt idx="1644">
                  <c:v>11.5</c:v>
                </c:pt>
                <c:pt idx="1645">
                  <c:v>11.5</c:v>
                </c:pt>
                <c:pt idx="1646">
                  <c:v>10.5</c:v>
                </c:pt>
                <c:pt idx="1647">
                  <c:v>11.5</c:v>
                </c:pt>
                <c:pt idx="1648">
                  <c:v>11.5</c:v>
                </c:pt>
                <c:pt idx="1649">
                  <c:v>11.5</c:v>
                </c:pt>
                <c:pt idx="1650">
                  <c:v>12.5</c:v>
                </c:pt>
                <c:pt idx="1651">
                  <c:v>9.5</c:v>
                </c:pt>
                <c:pt idx="1652">
                  <c:v>11.5</c:v>
                </c:pt>
                <c:pt idx="1653">
                  <c:v>11.5</c:v>
                </c:pt>
                <c:pt idx="1654">
                  <c:v>9.5</c:v>
                </c:pt>
                <c:pt idx="1655">
                  <c:v>9.5</c:v>
                </c:pt>
                <c:pt idx="1656">
                  <c:v>10.5</c:v>
                </c:pt>
                <c:pt idx="1657">
                  <c:v>10.5</c:v>
                </c:pt>
                <c:pt idx="1658">
                  <c:v>9.5</c:v>
                </c:pt>
                <c:pt idx="1659">
                  <c:v>11.5</c:v>
                </c:pt>
                <c:pt idx="1660">
                  <c:v>10.5</c:v>
                </c:pt>
                <c:pt idx="1661">
                  <c:v>11.5</c:v>
                </c:pt>
                <c:pt idx="1662">
                  <c:v>10.5</c:v>
                </c:pt>
                <c:pt idx="1663">
                  <c:v>9.5</c:v>
                </c:pt>
                <c:pt idx="1664">
                  <c:v>10.5</c:v>
                </c:pt>
                <c:pt idx="1665">
                  <c:v>9.5</c:v>
                </c:pt>
                <c:pt idx="1666">
                  <c:v>10.5</c:v>
                </c:pt>
                <c:pt idx="1667">
                  <c:v>12.5</c:v>
                </c:pt>
                <c:pt idx="1668">
                  <c:v>11.5</c:v>
                </c:pt>
                <c:pt idx="1669">
                  <c:v>11.5</c:v>
                </c:pt>
                <c:pt idx="1670">
                  <c:v>13.5</c:v>
                </c:pt>
                <c:pt idx="1671">
                  <c:v>10.5</c:v>
                </c:pt>
                <c:pt idx="1672">
                  <c:v>11.5</c:v>
                </c:pt>
                <c:pt idx="1673">
                  <c:v>10.5</c:v>
                </c:pt>
                <c:pt idx="1674">
                  <c:v>10.5</c:v>
                </c:pt>
                <c:pt idx="1675">
                  <c:v>8.5</c:v>
                </c:pt>
                <c:pt idx="1676">
                  <c:v>11.5</c:v>
                </c:pt>
                <c:pt idx="1677">
                  <c:v>10.5</c:v>
                </c:pt>
                <c:pt idx="1678">
                  <c:v>13.5</c:v>
                </c:pt>
                <c:pt idx="1679">
                  <c:v>13.5</c:v>
                </c:pt>
                <c:pt idx="1680">
                  <c:v>14.5</c:v>
                </c:pt>
                <c:pt idx="1681">
                  <c:v>12.5</c:v>
                </c:pt>
                <c:pt idx="1682">
                  <c:v>12.5</c:v>
                </c:pt>
                <c:pt idx="1683">
                  <c:v>13.5</c:v>
                </c:pt>
                <c:pt idx="1684">
                  <c:v>10.5</c:v>
                </c:pt>
                <c:pt idx="1685">
                  <c:v>11.5</c:v>
                </c:pt>
                <c:pt idx="1686">
                  <c:v>13.5</c:v>
                </c:pt>
                <c:pt idx="1687">
                  <c:v>10.5</c:v>
                </c:pt>
                <c:pt idx="1688">
                  <c:v>12.5</c:v>
                </c:pt>
                <c:pt idx="1689">
                  <c:v>11.5</c:v>
                </c:pt>
                <c:pt idx="1690">
                  <c:v>10.5</c:v>
                </c:pt>
                <c:pt idx="1691">
                  <c:v>13.5</c:v>
                </c:pt>
                <c:pt idx="1692">
                  <c:v>11.5</c:v>
                </c:pt>
                <c:pt idx="1693">
                  <c:v>10.5</c:v>
                </c:pt>
                <c:pt idx="1694">
                  <c:v>10.5</c:v>
                </c:pt>
                <c:pt idx="1695">
                  <c:v>9.5</c:v>
                </c:pt>
                <c:pt idx="1696">
                  <c:v>12.5</c:v>
                </c:pt>
                <c:pt idx="1697">
                  <c:v>11.5</c:v>
                </c:pt>
                <c:pt idx="1698">
                  <c:v>12.5</c:v>
                </c:pt>
                <c:pt idx="1699">
                  <c:v>14.5</c:v>
                </c:pt>
                <c:pt idx="1700">
                  <c:v>13.5</c:v>
                </c:pt>
                <c:pt idx="1701">
                  <c:v>11.5</c:v>
                </c:pt>
                <c:pt idx="1702">
                  <c:v>10.5</c:v>
                </c:pt>
                <c:pt idx="1703">
                  <c:v>11.5</c:v>
                </c:pt>
                <c:pt idx="1704">
                  <c:v>11.5</c:v>
                </c:pt>
                <c:pt idx="1705">
                  <c:v>12.5</c:v>
                </c:pt>
                <c:pt idx="1706">
                  <c:v>11.5</c:v>
                </c:pt>
                <c:pt idx="1707">
                  <c:v>13.5</c:v>
                </c:pt>
                <c:pt idx="1708">
                  <c:v>15.5</c:v>
                </c:pt>
                <c:pt idx="1709">
                  <c:v>10.5</c:v>
                </c:pt>
                <c:pt idx="1710">
                  <c:v>11.5</c:v>
                </c:pt>
                <c:pt idx="1711">
                  <c:v>10.5</c:v>
                </c:pt>
                <c:pt idx="1712">
                  <c:v>10.5</c:v>
                </c:pt>
                <c:pt idx="1713">
                  <c:v>11.5</c:v>
                </c:pt>
                <c:pt idx="1714">
                  <c:v>11.5</c:v>
                </c:pt>
                <c:pt idx="1715">
                  <c:v>10.5</c:v>
                </c:pt>
                <c:pt idx="1716">
                  <c:v>13.5</c:v>
                </c:pt>
                <c:pt idx="1717">
                  <c:v>10.5</c:v>
                </c:pt>
                <c:pt idx="1718">
                  <c:v>12.5</c:v>
                </c:pt>
                <c:pt idx="1719">
                  <c:v>12.5</c:v>
                </c:pt>
                <c:pt idx="1720">
                  <c:v>10.5</c:v>
                </c:pt>
                <c:pt idx="1721">
                  <c:v>11.5</c:v>
                </c:pt>
                <c:pt idx="1722">
                  <c:v>10.5</c:v>
                </c:pt>
                <c:pt idx="1723">
                  <c:v>13.5</c:v>
                </c:pt>
                <c:pt idx="1724">
                  <c:v>12.5</c:v>
                </c:pt>
                <c:pt idx="1725">
                  <c:v>10.5</c:v>
                </c:pt>
                <c:pt idx="1726">
                  <c:v>13.5</c:v>
                </c:pt>
                <c:pt idx="1727">
                  <c:v>11.5</c:v>
                </c:pt>
                <c:pt idx="1728">
                  <c:v>15.5</c:v>
                </c:pt>
                <c:pt idx="1729">
                  <c:v>12.5</c:v>
                </c:pt>
                <c:pt idx="1730">
                  <c:v>12.5</c:v>
                </c:pt>
                <c:pt idx="1731">
                  <c:v>12.5</c:v>
                </c:pt>
                <c:pt idx="1732">
                  <c:v>13.5</c:v>
                </c:pt>
                <c:pt idx="1733">
                  <c:v>10.5</c:v>
                </c:pt>
                <c:pt idx="1734">
                  <c:v>13.5</c:v>
                </c:pt>
                <c:pt idx="1735">
                  <c:v>12.5</c:v>
                </c:pt>
                <c:pt idx="1736">
                  <c:v>14.5</c:v>
                </c:pt>
                <c:pt idx="1737">
                  <c:v>11.5</c:v>
                </c:pt>
                <c:pt idx="1738">
                  <c:v>12.5</c:v>
                </c:pt>
                <c:pt idx="1739">
                  <c:v>14.5</c:v>
                </c:pt>
                <c:pt idx="1740">
                  <c:v>11.5</c:v>
                </c:pt>
                <c:pt idx="1741">
                  <c:v>11.5</c:v>
                </c:pt>
                <c:pt idx="1742">
                  <c:v>12.5</c:v>
                </c:pt>
                <c:pt idx="1743">
                  <c:v>12.5</c:v>
                </c:pt>
                <c:pt idx="1744">
                  <c:v>12.5</c:v>
                </c:pt>
                <c:pt idx="1745">
                  <c:v>13.5</c:v>
                </c:pt>
                <c:pt idx="1746">
                  <c:v>11.5</c:v>
                </c:pt>
                <c:pt idx="1747">
                  <c:v>16.5</c:v>
                </c:pt>
                <c:pt idx="1748">
                  <c:v>12.5</c:v>
                </c:pt>
                <c:pt idx="1749">
                  <c:v>12.5</c:v>
                </c:pt>
                <c:pt idx="1750">
                  <c:v>13.5</c:v>
                </c:pt>
                <c:pt idx="1751">
                  <c:v>11.5</c:v>
                </c:pt>
                <c:pt idx="1752">
                  <c:v>12.5</c:v>
                </c:pt>
                <c:pt idx="1753">
                  <c:v>11.5</c:v>
                </c:pt>
                <c:pt idx="1754">
                  <c:v>14.5</c:v>
                </c:pt>
                <c:pt idx="1755">
                  <c:v>8.5</c:v>
                </c:pt>
                <c:pt idx="1756">
                  <c:v>15.5</c:v>
                </c:pt>
                <c:pt idx="1757">
                  <c:v>12.5</c:v>
                </c:pt>
                <c:pt idx="1758">
                  <c:v>12.5</c:v>
                </c:pt>
                <c:pt idx="1759">
                  <c:v>13.5</c:v>
                </c:pt>
                <c:pt idx="1760">
                  <c:v>12.5</c:v>
                </c:pt>
                <c:pt idx="1761">
                  <c:v>13.5</c:v>
                </c:pt>
                <c:pt idx="1762">
                  <c:v>13.5</c:v>
                </c:pt>
                <c:pt idx="1763">
                  <c:v>13.5</c:v>
                </c:pt>
                <c:pt idx="1764">
                  <c:v>6.5</c:v>
                </c:pt>
                <c:pt idx="1765">
                  <c:v>7.5</c:v>
                </c:pt>
                <c:pt idx="1766">
                  <c:v>8.5</c:v>
                </c:pt>
                <c:pt idx="1767">
                  <c:v>8.5</c:v>
                </c:pt>
                <c:pt idx="1768">
                  <c:v>9.5</c:v>
                </c:pt>
                <c:pt idx="1769">
                  <c:v>8.5</c:v>
                </c:pt>
                <c:pt idx="1770">
                  <c:v>7.5</c:v>
                </c:pt>
                <c:pt idx="1771">
                  <c:v>9.5</c:v>
                </c:pt>
                <c:pt idx="1772">
                  <c:v>9.5</c:v>
                </c:pt>
                <c:pt idx="1773">
                  <c:v>11.5</c:v>
                </c:pt>
                <c:pt idx="1774">
                  <c:v>8.5</c:v>
                </c:pt>
                <c:pt idx="1775">
                  <c:v>9.5</c:v>
                </c:pt>
                <c:pt idx="1776">
                  <c:v>10.5</c:v>
                </c:pt>
                <c:pt idx="1777">
                  <c:v>10.5</c:v>
                </c:pt>
                <c:pt idx="1778">
                  <c:v>9.5</c:v>
                </c:pt>
                <c:pt idx="1779">
                  <c:v>10.5</c:v>
                </c:pt>
                <c:pt idx="1780">
                  <c:v>10.5</c:v>
                </c:pt>
                <c:pt idx="1781">
                  <c:v>9.5</c:v>
                </c:pt>
                <c:pt idx="1782">
                  <c:v>11.5</c:v>
                </c:pt>
                <c:pt idx="1783">
                  <c:v>8.5</c:v>
                </c:pt>
                <c:pt idx="1784">
                  <c:v>9.5</c:v>
                </c:pt>
                <c:pt idx="1785">
                  <c:v>9.5</c:v>
                </c:pt>
                <c:pt idx="1786">
                  <c:v>9.5</c:v>
                </c:pt>
                <c:pt idx="1787">
                  <c:v>9.5</c:v>
                </c:pt>
                <c:pt idx="1788">
                  <c:v>11.5</c:v>
                </c:pt>
                <c:pt idx="1789">
                  <c:v>10.5</c:v>
                </c:pt>
                <c:pt idx="1790">
                  <c:v>11.5</c:v>
                </c:pt>
                <c:pt idx="1791">
                  <c:v>11.5</c:v>
                </c:pt>
                <c:pt idx="1792">
                  <c:v>10.5</c:v>
                </c:pt>
                <c:pt idx="1793">
                  <c:v>11.5</c:v>
                </c:pt>
                <c:pt idx="1794">
                  <c:v>11.5</c:v>
                </c:pt>
                <c:pt idx="1795">
                  <c:v>11.5</c:v>
                </c:pt>
                <c:pt idx="1796">
                  <c:v>11.5</c:v>
                </c:pt>
                <c:pt idx="1797">
                  <c:v>9.5</c:v>
                </c:pt>
                <c:pt idx="1798">
                  <c:v>12.5</c:v>
                </c:pt>
                <c:pt idx="1799">
                  <c:v>10.5</c:v>
                </c:pt>
                <c:pt idx="1800">
                  <c:v>10.5</c:v>
                </c:pt>
                <c:pt idx="1801">
                  <c:v>11.5</c:v>
                </c:pt>
                <c:pt idx="1802">
                  <c:v>12.5</c:v>
                </c:pt>
                <c:pt idx="1803">
                  <c:v>11.5</c:v>
                </c:pt>
                <c:pt idx="1804">
                  <c:v>11.5</c:v>
                </c:pt>
                <c:pt idx="1805">
                  <c:v>10.5</c:v>
                </c:pt>
                <c:pt idx="1806">
                  <c:v>12.5</c:v>
                </c:pt>
                <c:pt idx="1807">
                  <c:v>12.5</c:v>
                </c:pt>
                <c:pt idx="1808">
                  <c:v>11.5</c:v>
                </c:pt>
                <c:pt idx="1809">
                  <c:v>9.5</c:v>
                </c:pt>
                <c:pt idx="1810">
                  <c:v>10.5</c:v>
                </c:pt>
                <c:pt idx="1811">
                  <c:v>12.5</c:v>
                </c:pt>
                <c:pt idx="1812">
                  <c:v>11.5</c:v>
                </c:pt>
                <c:pt idx="1813">
                  <c:v>10.5</c:v>
                </c:pt>
                <c:pt idx="1814">
                  <c:v>11.5</c:v>
                </c:pt>
                <c:pt idx="1815">
                  <c:v>12.5</c:v>
                </c:pt>
                <c:pt idx="1816">
                  <c:v>11.5</c:v>
                </c:pt>
                <c:pt idx="1817">
                  <c:v>10.5</c:v>
                </c:pt>
                <c:pt idx="1818">
                  <c:v>11.5</c:v>
                </c:pt>
                <c:pt idx="1819">
                  <c:v>12.5</c:v>
                </c:pt>
                <c:pt idx="1820">
                  <c:v>14.5</c:v>
                </c:pt>
                <c:pt idx="1821">
                  <c:v>10.5</c:v>
                </c:pt>
                <c:pt idx="1822">
                  <c:v>12.5</c:v>
                </c:pt>
                <c:pt idx="1823">
                  <c:v>12.5</c:v>
                </c:pt>
                <c:pt idx="1824">
                  <c:v>6.5</c:v>
                </c:pt>
                <c:pt idx="1825">
                  <c:v>5.5</c:v>
                </c:pt>
                <c:pt idx="1826">
                  <c:v>8.5</c:v>
                </c:pt>
                <c:pt idx="1827">
                  <c:v>7.5</c:v>
                </c:pt>
                <c:pt idx="1828">
                  <c:v>8.5</c:v>
                </c:pt>
                <c:pt idx="1829">
                  <c:v>7.5</c:v>
                </c:pt>
                <c:pt idx="1830">
                  <c:v>8.5</c:v>
                </c:pt>
                <c:pt idx="1831">
                  <c:v>7.5</c:v>
                </c:pt>
                <c:pt idx="1832">
                  <c:v>9.5</c:v>
                </c:pt>
                <c:pt idx="1833">
                  <c:v>7.5</c:v>
                </c:pt>
                <c:pt idx="1834">
                  <c:v>8.5</c:v>
                </c:pt>
                <c:pt idx="1835">
                  <c:v>8.5</c:v>
                </c:pt>
                <c:pt idx="1836">
                  <c:v>7.5</c:v>
                </c:pt>
                <c:pt idx="1837">
                  <c:v>7.5</c:v>
                </c:pt>
                <c:pt idx="1838">
                  <c:v>9.5</c:v>
                </c:pt>
                <c:pt idx="1839">
                  <c:v>12.5</c:v>
                </c:pt>
                <c:pt idx="1840">
                  <c:v>9.5</c:v>
                </c:pt>
                <c:pt idx="1841">
                  <c:v>8.5</c:v>
                </c:pt>
                <c:pt idx="1842">
                  <c:v>8.5</c:v>
                </c:pt>
                <c:pt idx="1843">
                  <c:v>9.5</c:v>
                </c:pt>
                <c:pt idx="1844">
                  <c:v>8.5</c:v>
                </c:pt>
                <c:pt idx="1845">
                  <c:v>9.5</c:v>
                </c:pt>
                <c:pt idx="1846">
                  <c:v>8.5</c:v>
                </c:pt>
                <c:pt idx="1847">
                  <c:v>9.5</c:v>
                </c:pt>
                <c:pt idx="1848">
                  <c:v>10.5</c:v>
                </c:pt>
                <c:pt idx="1849">
                  <c:v>8.5</c:v>
                </c:pt>
                <c:pt idx="1850">
                  <c:v>9.5</c:v>
                </c:pt>
                <c:pt idx="1851">
                  <c:v>10.5</c:v>
                </c:pt>
                <c:pt idx="1852">
                  <c:v>9.5</c:v>
                </c:pt>
                <c:pt idx="1853">
                  <c:v>9.5</c:v>
                </c:pt>
                <c:pt idx="1854">
                  <c:v>9.5</c:v>
                </c:pt>
                <c:pt idx="1855">
                  <c:v>10.5</c:v>
                </c:pt>
                <c:pt idx="1856">
                  <c:v>12.5</c:v>
                </c:pt>
                <c:pt idx="1857">
                  <c:v>9.5</c:v>
                </c:pt>
                <c:pt idx="1858">
                  <c:v>11.5</c:v>
                </c:pt>
                <c:pt idx="1859">
                  <c:v>11.5</c:v>
                </c:pt>
                <c:pt idx="1860">
                  <c:v>11.5</c:v>
                </c:pt>
                <c:pt idx="1861">
                  <c:v>9.5</c:v>
                </c:pt>
                <c:pt idx="1862">
                  <c:v>9.5</c:v>
                </c:pt>
                <c:pt idx="1863">
                  <c:v>10.5</c:v>
                </c:pt>
                <c:pt idx="1864">
                  <c:v>10.5</c:v>
                </c:pt>
                <c:pt idx="1865">
                  <c:v>8.5</c:v>
                </c:pt>
                <c:pt idx="1866">
                  <c:v>11.5</c:v>
                </c:pt>
                <c:pt idx="1867">
                  <c:v>10.5</c:v>
                </c:pt>
                <c:pt idx="1868">
                  <c:v>9.5</c:v>
                </c:pt>
                <c:pt idx="1869">
                  <c:v>10.5</c:v>
                </c:pt>
                <c:pt idx="1870">
                  <c:v>9.5</c:v>
                </c:pt>
                <c:pt idx="1871">
                  <c:v>10.5</c:v>
                </c:pt>
                <c:pt idx="1872">
                  <c:v>10.5</c:v>
                </c:pt>
                <c:pt idx="1873">
                  <c:v>10.5</c:v>
                </c:pt>
                <c:pt idx="1874">
                  <c:v>10.5</c:v>
                </c:pt>
                <c:pt idx="1875">
                  <c:v>10.5</c:v>
                </c:pt>
                <c:pt idx="1876">
                  <c:v>10.5</c:v>
                </c:pt>
                <c:pt idx="1877">
                  <c:v>9.5</c:v>
                </c:pt>
                <c:pt idx="1878">
                  <c:v>11.5</c:v>
                </c:pt>
                <c:pt idx="1879">
                  <c:v>10.5</c:v>
                </c:pt>
                <c:pt idx="1880">
                  <c:v>11.5</c:v>
                </c:pt>
                <c:pt idx="1881">
                  <c:v>7.5</c:v>
                </c:pt>
                <c:pt idx="1882">
                  <c:v>9.5</c:v>
                </c:pt>
                <c:pt idx="1883">
                  <c:v>9.5</c:v>
                </c:pt>
                <c:pt idx="1884">
                  <c:v>8.5</c:v>
                </c:pt>
                <c:pt idx="1885">
                  <c:v>10.5</c:v>
                </c:pt>
                <c:pt idx="1886">
                  <c:v>10.5</c:v>
                </c:pt>
                <c:pt idx="1887">
                  <c:v>10.5</c:v>
                </c:pt>
                <c:pt idx="1888">
                  <c:v>12.5</c:v>
                </c:pt>
                <c:pt idx="1889">
                  <c:v>8.5</c:v>
                </c:pt>
                <c:pt idx="1890">
                  <c:v>12.5</c:v>
                </c:pt>
                <c:pt idx="1891">
                  <c:v>10.5</c:v>
                </c:pt>
                <c:pt idx="1892">
                  <c:v>10.5</c:v>
                </c:pt>
                <c:pt idx="1893">
                  <c:v>11.5</c:v>
                </c:pt>
                <c:pt idx="1894">
                  <c:v>12.5</c:v>
                </c:pt>
                <c:pt idx="1895">
                  <c:v>12.5</c:v>
                </c:pt>
                <c:pt idx="1896">
                  <c:v>10.5</c:v>
                </c:pt>
                <c:pt idx="1897">
                  <c:v>14.5</c:v>
                </c:pt>
                <c:pt idx="1898">
                  <c:v>10.5</c:v>
                </c:pt>
                <c:pt idx="1899">
                  <c:v>10.5</c:v>
                </c:pt>
                <c:pt idx="1900">
                  <c:v>10.5</c:v>
                </c:pt>
                <c:pt idx="1901">
                  <c:v>11.5</c:v>
                </c:pt>
                <c:pt idx="1902">
                  <c:v>12.5</c:v>
                </c:pt>
                <c:pt idx="1903">
                  <c:v>11.5</c:v>
                </c:pt>
                <c:pt idx="1904">
                  <c:v>10.5</c:v>
                </c:pt>
                <c:pt idx="1905">
                  <c:v>11.5</c:v>
                </c:pt>
                <c:pt idx="1906">
                  <c:v>12.5</c:v>
                </c:pt>
                <c:pt idx="1907">
                  <c:v>10.5</c:v>
                </c:pt>
                <c:pt idx="1908">
                  <c:v>10.5</c:v>
                </c:pt>
                <c:pt idx="1909">
                  <c:v>10.5</c:v>
                </c:pt>
                <c:pt idx="1910">
                  <c:v>11.5</c:v>
                </c:pt>
                <c:pt idx="1911">
                  <c:v>11.5</c:v>
                </c:pt>
                <c:pt idx="1912">
                  <c:v>11.5</c:v>
                </c:pt>
                <c:pt idx="1913">
                  <c:v>10.5</c:v>
                </c:pt>
                <c:pt idx="1914">
                  <c:v>11.5</c:v>
                </c:pt>
                <c:pt idx="1915">
                  <c:v>12.5</c:v>
                </c:pt>
                <c:pt idx="1916">
                  <c:v>12.5</c:v>
                </c:pt>
                <c:pt idx="1917">
                  <c:v>11.5</c:v>
                </c:pt>
                <c:pt idx="1918">
                  <c:v>12.5</c:v>
                </c:pt>
                <c:pt idx="1919">
                  <c:v>11.5</c:v>
                </c:pt>
                <c:pt idx="1920">
                  <c:v>10.5</c:v>
                </c:pt>
                <c:pt idx="1921">
                  <c:v>11.5</c:v>
                </c:pt>
                <c:pt idx="1922">
                  <c:v>9.5</c:v>
                </c:pt>
                <c:pt idx="1923">
                  <c:v>11.5</c:v>
                </c:pt>
                <c:pt idx="1924">
                  <c:v>9.5</c:v>
                </c:pt>
                <c:pt idx="1925">
                  <c:v>12.5</c:v>
                </c:pt>
                <c:pt idx="1926">
                  <c:v>12.5</c:v>
                </c:pt>
                <c:pt idx="1927">
                  <c:v>10.5</c:v>
                </c:pt>
                <c:pt idx="1928">
                  <c:v>13.5</c:v>
                </c:pt>
                <c:pt idx="1929">
                  <c:v>11.5</c:v>
                </c:pt>
                <c:pt idx="1930">
                  <c:v>12.5</c:v>
                </c:pt>
                <c:pt idx="1931">
                  <c:v>10.5</c:v>
                </c:pt>
                <c:pt idx="1932">
                  <c:v>12.5</c:v>
                </c:pt>
                <c:pt idx="1933">
                  <c:v>16.5</c:v>
                </c:pt>
                <c:pt idx="1934">
                  <c:v>10.5</c:v>
                </c:pt>
                <c:pt idx="1935">
                  <c:v>13.5</c:v>
                </c:pt>
                <c:pt idx="1936">
                  <c:v>12.5</c:v>
                </c:pt>
                <c:pt idx="1937">
                  <c:v>10.5</c:v>
                </c:pt>
                <c:pt idx="1938">
                  <c:v>11.5</c:v>
                </c:pt>
                <c:pt idx="1939">
                  <c:v>12.5</c:v>
                </c:pt>
                <c:pt idx="1940">
                  <c:v>12.5</c:v>
                </c:pt>
                <c:pt idx="1941">
                  <c:v>12.5</c:v>
                </c:pt>
                <c:pt idx="1942">
                  <c:v>10.5</c:v>
                </c:pt>
                <c:pt idx="1943">
                  <c:v>12.5</c:v>
                </c:pt>
                <c:pt idx="1944">
                  <c:v>12.5</c:v>
                </c:pt>
                <c:pt idx="1945">
                  <c:v>12.5</c:v>
                </c:pt>
                <c:pt idx="1946">
                  <c:v>13.5</c:v>
                </c:pt>
                <c:pt idx="1947">
                  <c:v>13.5</c:v>
                </c:pt>
                <c:pt idx="1948">
                  <c:v>11.5</c:v>
                </c:pt>
                <c:pt idx="1949">
                  <c:v>12.5</c:v>
                </c:pt>
                <c:pt idx="1950">
                  <c:v>11.5</c:v>
                </c:pt>
                <c:pt idx="1951">
                  <c:v>11.5</c:v>
                </c:pt>
                <c:pt idx="1952">
                  <c:v>11.5</c:v>
                </c:pt>
                <c:pt idx="1953">
                  <c:v>10.5</c:v>
                </c:pt>
                <c:pt idx="1954">
                  <c:v>12.5</c:v>
                </c:pt>
                <c:pt idx="1955">
                  <c:v>13.5</c:v>
                </c:pt>
                <c:pt idx="1956">
                  <c:v>12.5</c:v>
                </c:pt>
                <c:pt idx="1957">
                  <c:v>17.5</c:v>
                </c:pt>
                <c:pt idx="1958">
                  <c:v>11.5</c:v>
                </c:pt>
                <c:pt idx="1959">
                  <c:v>14.5</c:v>
                </c:pt>
                <c:pt idx="1960">
                  <c:v>11.5</c:v>
                </c:pt>
                <c:pt idx="1961">
                  <c:v>12.5</c:v>
                </c:pt>
                <c:pt idx="1962">
                  <c:v>11.5</c:v>
                </c:pt>
                <c:pt idx="1963">
                  <c:v>10.5</c:v>
                </c:pt>
                <c:pt idx="1964">
                  <c:v>11.5</c:v>
                </c:pt>
                <c:pt idx="1965">
                  <c:v>12.5</c:v>
                </c:pt>
                <c:pt idx="1966">
                  <c:v>11.5</c:v>
                </c:pt>
                <c:pt idx="1967">
                  <c:v>13.5</c:v>
                </c:pt>
                <c:pt idx="1968">
                  <c:v>13.5</c:v>
                </c:pt>
                <c:pt idx="1969">
                  <c:v>13.5</c:v>
                </c:pt>
                <c:pt idx="1970">
                  <c:v>12.5</c:v>
                </c:pt>
                <c:pt idx="1971">
                  <c:v>12.5</c:v>
                </c:pt>
                <c:pt idx="1972">
                  <c:v>13.5</c:v>
                </c:pt>
                <c:pt idx="1973">
                  <c:v>11.5</c:v>
                </c:pt>
                <c:pt idx="1974">
                  <c:v>11.5</c:v>
                </c:pt>
                <c:pt idx="1975">
                  <c:v>12.5</c:v>
                </c:pt>
                <c:pt idx="1976">
                  <c:v>14.5</c:v>
                </c:pt>
                <c:pt idx="1977">
                  <c:v>14.5</c:v>
                </c:pt>
                <c:pt idx="1978">
                  <c:v>13.5</c:v>
                </c:pt>
                <c:pt idx="1979">
                  <c:v>14.5</c:v>
                </c:pt>
                <c:pt idx="1980">
                  <c:v>11.5</c:v>
                </c:pt>
                <c:pt idx="1981">
                  <c:v>13.5</c:v>
                </c:pt>
                <c:pt idx="1982">
                  <c:v>12.5</c:v>
                </c:pt>
                <c:pt idx="1983">
                  <c:v>12.5</c:v>
                </c:pt>
                <c:pt idx="1984">
                  <c:v>12.5</c:v>
                </c:pt>
                <c:pt idx="1985">
                  <c:v>14.5</c:v>
                </c:pt>
                <c:pt idx="1986">
                  <c:v>5.5</c:v>
                </c:pt>
                <c:pt idx="1987">
                  <c:v>5.5</c:v>
                </c:pt>
                <c:pt idx="1988">
                  <c:v>6.5</c:v>
                </c:pt>
                <c:pt idx="1989">
                  <c:v>7.5</c:v>
                </c:pt>
                <c:pt idx="1990">
                  <c:v>8.5</c:v>
                </c:pt>
                <c:pt idx="1991">
                  <c:v>7.5</c:v>
                </c:pt>
                <c:pt idx="1992">
                  <c:v>6.5</c:v>
                </c:pt>
                <c:pt idx="1993">
                  <c:v>7.5</c:v>
                </c:pt>
                <c:pt idx="1994">
                  <c:v>7.5</c:v>
                </c:pt>
                <c:pt idx="1995">
                  <c:v>7.5</c:v>
                </c:pt>
                <c:pt idx="1996">
                  <c:v>8.5</c:v>
                </c:pt>
                <c:pt idx="1997">
                  <c:v>7.5</c:v>
                </c:pt>
                <c:pt idx="1998">
                  <c:v>8.5</c:v>
                </c:pt>
                <c:pt idx="1999">
                  <c:v>7.5</c:v>
                </c:pt>
                <c:pt idx="2000">
                  <c:v>10.5</c:v>
                </c:pt>
                <c:pt idx="2001">
                  <c:v>7.5</c:v>
                </c:pt>
                <c:pt idx="2002">
                  <c:v>8.5</c:v>
                </c:pt>
                <c:pt idx="2003">
                  <c:v>7.5</c:v>
                </c:pt>
                <c:pt idx="2004">
                  <c:v>8.5</c:v>
                </c:pt>
                <c:pt idx="2005">
                  <c:v>8.5</c:v>
                </c:pt>
                <c:pt idx="2006">
                  <c:v>8.5</c:v>
                </c:pt>
                <c:pt idx="2007">
                  <c:v>9.5</c:v>
                </c:pt>
                <c:pt idx="2008">
                  <c:v>8.5</c:v>
                </c:pt>
                <c:pt idx="2009">
                  <c:v>9.5</c:v>
                </c:pt>
                <c:pt idx="2010">
                  <c:v>8.5</c:v>
                </c:pt>
                <c:pt idx="2011">
                  <c:v>9.5</c:v>
                </c:pt>
                <c:pt idx="2012">
                  <c:v>8.5</c:v>
                </c:pt>
                <c:pt idx="2013">
                  <c:v>11.5</c:v>
                </c:pt>
                <c:pt idx="2014">
                  <c:v>11.5</c:v>
                </c:pt>
                <c:pt idx="2015">
                  <c:v>9.5</c:v>
                </c:pt>
                <c:pt idx="2016">
                  <c:v>10.5</c:v>
                </c:pt>
                <c:pt idx="2017">
                  <c:v>13.5</c:v>
                </c:pt>
                <c:pt idx="2018">
                  <c:v>11.5</c:v>
                </c:pt>
                <c:pt idx="2019">
                  <c:v>10.5</c:v>
                </c:pt>
                <c:pt idx="2020">
                  <c:v>10.5</c:v>
                </c:pt>
                <c:pt idx="2021">
                  <c:v>10.5</c:v>
                </c:pt>
                <c:pt idx="2022">
                  <c:v>10.5</c:v>
                </c:pt>
                <c:pt idx="2023">
                  <c:v>10.5</c:v>
                </c:pt>
                <c:pt idx="2024">
                  <c:v>12.5</c:v>
                </c:pt>
                <c:pt idx="2025">
                  <c:v>11.5</c:v>
                </c:pt>
                <c:pt idx="2026">
                  <c:v>10.5</c:v>
                </c:pt>
                <c:pt idx="2027">
                  <c:v>10.5</c:v>
                </c:pt>
                <c:pt idx="2028">
                  <c:v>11.5</c:v>
                </c:pt>
                <c:pt idx="2029">
                  <c:v>10.5</c:v>
                </c:pt>
                <c:pt idx="2030">
                  <c:v>11.5</c:v>
                </c:pt>
                <c:pt idx="2031">
                  <c:v>11.5</c:v>
                </c:pt>
                <c:pt idx="2032">
                  <c:v>13.5</c:v>
                </c:pt>
                <c:pt idx="2033">
                  <c:v>11.5</c:v>
                </c:pt>
                <c:pt idx="2034">
                  <c:v>15.5</c:v>
                </c:pt>
                <c:pt idx="2035">
                  <c:v>10.5</c:v>
                </c:pt>
                <c:pt idx="2036">
                  <c:v>6.5</c:v>
                </c:pt>
                <c:pt idx="2037">
                  <c:v>6.5</c:v>
                </c:pt>
                <c:pt idx="2038">
                  <c:v>6.5</c:v>
                </c:pt>
                <c:pt idx="2039">
                  <c:v>7.5</c:v>
                </c:pt>
                <c:pt idx="2040">
                  <c:v>9.5</c:v>
                </c:pt>
                <c:pt idx="2041">
                  <c:v>9.5</c:v>
                </c:pt>
                <c:pt idx="2042">
                  <c:v>9.5</c:v>
                </c:pt>
                <c:pt idx="2043">
                  <c:v>8.5</c:v>
                </c:pt>
                <c:pt idx="2044">
                  <c:v>8.5</c:v>
                </c:pt>
                <c:pt idx="2045">
                  <c:v>9.5</c:v>
                </c:pt>
                <c:pt idx="2046">
                  <c:v>8.5</c:v>
                </c:pt>
                <c:pt idx="2047">
                  <c:v>7.5</c:v>
                </c:pt>
                <c:pt idx="2048">
                  <c:v>10.5</c:v>
                </c:pt>
                <c:pt idx="2049">
                  <c:v>9.5</c:v>
                </c:pt>
                <c:pt idx="2050">
                  <c:v>9.5</c:v>
                </c:pt>
                <c:pt idx="2051">
                  <c:v>9.5</c:v>
                </c:pt>
                <c:pt idx="2052">
                  <c:v>9.5</c:v>
                </c:pt>
                <c:pt idx="2053">
                  <c:v>8.5</c:v>
                </c:pt>
                <c:pt idx="2054">
                  <c:v>8.5</c:v>
                </c:pt>
                <c:pt idx="2055">
                  <c:v>10.5</c:v>
                </c:pt>
                <c:pt idx="2056">
                  <c:v>8.5</c:v>
                </c:pt>
                <c:pt idx="2057">
                  <c:v>9.5</c:v>
                </c:pt>
                <c:pt idx="2058">
                  <c:v>9.5</c:v>
                </c:pt>
                <c:pt idx="2059">
                  <c:v>9.5</c:v>
                </c:pt>
                <c:pt idx="2060">
                  <c:v>10.5</c:v>
                </c:pt>
                <c:pt idx="2061">
                  <c:v>9.5</c:v>
                </c:pt>
                <c:pt idx="2062">
                  <c:v>8.5</c:v>
                </c:pt>
                <c:pt idx="2063">
                  <c:v>9.5</c:v>
                </c:pt>
                <c:pt idx="2064">
                  <c:v>9.5</c:v>
                </c:pt>
                <c:pt idx="2065">
                  <c:v>9.5</c:v>
                </c:pt>
                <c:pt idx="2066">
                  <c:v>11.5</c:v>
                </c:pt>
                <c:pt idx="2067">
                  <c:v>10.5</c:v>
                </c:pt>
                <c:pt idx="2068">
                  <c:v>10.5</c:v>
                </c:pt>
                <c:pt idx="2069">
                  <c:v>10.5</c:v>
                </c:pt>
                <c:pt idx="2070">
                  <c:v>12.5</c:v>
                </c:pt>
                <c:pt idx="2071">
                  <c:v>10.5</c:v>
                </c:pt>
                <c:pt idx="2072">
                  <c:v>9.5</c:v>
                </c:pt>
                <c:pt idx="2073">
                  <c:v>8.5</c:v>
                </c:pt>
                <c:pt idx="2074">
                  <c:v>12.5</c:v>
                </c:pt>
                <c:pt idx="2075">
                  <c:v>10.5</c:v>
                </c:pt>
                <c:pt idx="2076">
                  <c:v>11.5</c:v>
                </c:pt>
                <c:pt idx="2077">
                  <c:v>9.5</c:v>
                </c:pt>
                <c:pt idx="2078">
                  <c:v>9.5</c:v>
                </c:pt>
                <c:pt idx="2079">
                  <c:v>10.5</c:v>
                </c:pt>
                <c:pt idx="2080">
                  <c:v>10.5</c:v>
                </c:pt>
                <c:pt idx="2081">
                  <c:v>9.5</c:v>
                </c:pt>
                <c:pt idx="2082">
                  <c:v>11.5</c:v>
                </c:pt>
                <c:pt idx="2083">
                  <c:v>12.5</c:v>
                </c:pt>
                <c:pt idx="2084">
                  <c:v>13.5</c:v>
                </c:pt>
                <c:pt idx="2085">
                  <c:v>11.5</c:v>
                </c:pt>
                <c:pt idx="2086">
                  <c:v>11.5</c:v>
                </c:pt>
                <c:pt idx="2087">
                  <c:v>12.5</c:v>
                </c:pt>
                <c:pt idx="2088">
                  <c:v>13.5</c:v>
                </c:pt>
                <c:pt idx="2089">
                  <c:v>11.5</c:v>
                </c:pt>
                <c:pt idx="2090">
                  <c:v>18.5</c:v>
                </c:pt>
                <c:pt idx="2091">
                  <c:v>9.5</c:v>
                </c:pt>
                <c:pt idx="2092">
                  <c:v>11.5</c:v>
                </c:pt>
                <c:pt idx="2093">
                  <c:v>12.5</c:v>
                </c:pt>
                <c:pt idx="2094">
                  <c:v>8.5</c:v>
                </c:pt>
                <c:pt idx="2095">
                  <c:v>8.5</c:v>
                </c:pt>
                <c:pt idx="2096">
                  <c:v>12.5</c:v>
                </c:pt>
                <c:pt idx="2097">
                  <c:v>8.5</c:v>
                </c:pt>
                <c:pt idx="2098">
                  <c:v>9.5</c:v>
                </c:pt>
                <c:pt idx="2099">
                  <c:v>11.5</c:v>
                </c:pt>
                <c:pt idx="2100">
                  <c:v>11.5</c:v>
                </c:pt>
                <c:pt idx="2101">
                  <c:v>20.5</c:v>
                </c:pt>
                <c:pt idx="2102">
                  <c:v>10.5</c:v>
                </c:pt>
                <c:pt idx="2103">
                  <c:v>10.5</c:v>
                </c:pt>
                <c:pt idx="2104">
                  <c:v>12.5</c:v>
                </c:pt>
                <c:pt idx="2105">
                  <c:v>11.5</c:v>
                </c:pt>
                <c:pt idx="2106">
                  <c:v>15.5</c:v>
                </c:pt>
                <c:pt idx="2107">
                  <c:v>16.5</c:v>
                </c:pt>
                <c:pt idx="2108">
                  <c:v>28.5</c:v>
                </c:pt>
                <c:pt idx="2109">
                  <c:v>14.5</c:v>
                </c:pt>
                <c:pt idx="2110">
                  <c:v>6.5</c:v>
                </c:pt>
                <c:pt idx="2111">
                  <c:v>10.5</c:v>
                </c:pt>
                <c:pt idx="2112">
                  <c:v>9.5</c:v>
                </c:pt>
                <c:pt idx="2113">
                  <c:v>8.5</c:v>
                </c:pt>
                <c:pt idx="2114">
                  <c:v>5.5</c:v>
                </c:pt>
                <c:pt idx="2115">
                  <c:v>4.5</c:v>
                </c:pt>
                <c:pt idx="2116">
                  <c:v>7.5</c:v>
                </c:pt>
                <c:pt idx="2117">
                  <c:v>8.5</c:v>
                </c:pt>
                <c:pt idx="2118">
                  <c:v>9.5</c:v>
                </c:pt>
                <c:pt idx="2119">
                  <c:v>10.5</c:v>
                </c:pt>
                <c:pt idx="2120">
                  <c:v>8.5</c:v>
                </c:pt>
                <c:pt idx="2121">
                  <c:v>10.5</c:v>
                </c:pt>
                <c:pt idx="2122">
                  <c:v>12.5</c:v>
                </c:pt>
                <c:pt idx="2123">
                  <c:v>7.5</c:v>
                </c:pt>
                <c:pt idx="2124">
                  <c:v>8.5</c:v>
                </c:pt>
                <c:pt idx="2125">
                  <c:v>9.5</c:v>
                </c:pt>
                <c:pt idx="2126">
                  <c:v>11.5</c:v>
                </c:pt>
                <c:pt idx="2127">
                  <c:v>8.5</c:v>
                </c:pt>
                <c:pt idx="2128">
                  <c:v>13.5</c:v>
                </c:pt>
                <c:pt idx="2129">
                  <c:v>13.5</c:v>
                </c:pt>
                <c:pt idx="2130">
                  <c:v>10.5</c:v>
                </c:pt>
                <c:pt idx="2131">
                  <c:v>7.5</c:v>
                </c:pt>
                <c:pt idx="2132">
                  <c:v>11.5</c:v>
                </c:pt>
                <c:pt idx="2133">
                  <c:v>10.5</c:v>
                </c:pt>
                <c:pt idx="2134">
                  <c:v>9.5</c:v>
                </c:pt>
                <c:pt idx="2135">
                  <c:v>13.5</c:v>
                </c:pt>
                <c:pt idx="2136">
                  <c:v>10.5</c:v>
                </c:pt>
                <c:pt idx="2137">
                  <c:v>11.5</c:v>
                </c:pt>
                <c:pt idx="2138">
                  <c:v>17.5</c:v>
                </c:pt>
                <c:pt idx="2139">
                  <c:v>15.5</c:v>
                </c:pt>
                <c:pt idx="2140">
                  <c:v>11.5</c:v>
                </c:pt>
                <c:pt idx="2141">
                  <c:v>8.5</c:v>
                </c:pt>
                <c:pt idx="2142">
                  <c:v>10.5</c:v>
                </c:pt>
                <c:pt idx="2143">
                  <c:v>11.5</c:v>
                </c:pt>
                <c:pt idx="2144">
                  <c:v>10.5</c:v>
                </c:pt>
                <c:pt idx="2145">
                  <c:v>10.5</c:v>
                </c:pt>
                <c:pt idx="2146">
                  <c:v>12.5</c:v>
                </c:pt>
                <c:pt idx="2147">
                  <c:v>13.5</c:v>
                </c:pt>
                <c:pt idx="2148">
                  <c:v>9.5</c:v>
                </c:pt>
                <c:pt idx="2149">
                  <c:v>8.5</c:v>
                </c:pt>
                <c:pt idx="2150">
                  <c:v>11.5</c:v>
                </c:pt>
                <c:pt idx="2151">
                  <c:v>19.5</c:v>
                </c:pt>
                <c:pt idx="2152">
                  <c:v>9.5</c:v>
                </c:pt>
                <c:pt idx="2153">
                  <c:v>6.5</c:v>
                </c:pt>
                <c:pt idx="2154">
                  <c:v>11.5</c:v>
                </c:pt>
                <c:pt idx="2155">
                  <c:v>17.5</c:v>
                </c:pt>
                <c:pt idx="2156">
                  <c:v>13.5</c:v>
                </c:pt>
                <c:pt idx="2157">
                  <c:v>18.5</c:v>
                </c:pt>
                <c:pt idx="2158">
                  <c:v>15.5</c:v>
                </c:pt>
                <c:pt idx="2159">
                  <c:v>13.5</c:v>
                </c:pt>
                <c:pt idx="2160">
                  <c:v>20.5</c:v>
                </c:pt>
                <c:pt idx="2161">
                  <c:v>18.5</c:v>
                </c:pt>
                <c:pt idx="2162">
                  <c:v>12.5</c:v>
                </c:pt>
                <c:pt idx="2163">
                  <c:v>10.5</c:v>
                </c:pt>
                <c:pt idx="2164">
                  <c:v>6.5</c:v>
                </c:pt>
                <c:pt idx="2165">
                  <c:v>10.5</c:v>
                </c:pt>
                <c:pt idx="2166">
                  <c:v>7.5</c:v>
                </c:pt>
                <c:pt idx="2167">
                  <c:v>6.5</c:v>
                </c:pt>
                <c:pt idx="2168">
                  <c:v>7.5</c:v>
                </c:pt>
                <c:pt idx="2169">
                  <c:v>5.5</c:v>
                </c:pt>
                <c:pt idx="2170">
                  <c:v>8.5</c:v>
                </c:pt>
                <c:pt idx="2171">
                  <c:v>7.5</c:v>
                </c:pt>
                <c:pt idx="2172">
                  <c:v>6.5</c:v>
                </c:pt>
                <c:pt idx="2173">
                  <c:v>11.5</c:v>
                </c:pt>
                <c:pt idx="2174">
                  <c:v>14.5</c:v>
                </c:pt>
                <c:pt idx="2175">
                  <c:v>13.5</c:v>
                </c:pt>
                <c:pt idx="2176">
                  <c:v>21.5</c:v>
                </c:pt>
                <c:pt idx="2177">
                  <c:v>15.5</c:v>
                </c:pt>
                <c:pt idx="2178">
                  <c:v>16.5</c:v>
                </c:pt>
                <c:pt idx="2179">
                  <c:v>15.5</c:v>
                </c:pt>
                <c:pt idx="2180">
                  <c:v>22.5</c:v>
                </c:pt>
                <c:pt idx="2181">
                  <c:v>17.5</c:v>
                </c:pt>
                <c:pt idx="2182">
                  <c:v>14.5</c:v>
                </c:pt>
                <c:pt idx="2183">
                  <c:v>7.5</c:v>
                </c:pt>
                <c:pt idx="2184">
                  <c:v>7.5</c:v>
                </c:pt>
                <c:pt idx="2185">
                  <c:v>10.5</c:v>
                </c:pt>
                <c:pt idx="2186">
                  <c:v>10.5</c:v>
                </c:pt>
                <c:pt idx="2187">
                  <c:v>15.5</c:v>
                </c:pt>
                <c:pt idx="2188">
                  <c:v>13.5</c:v>
                </c:pt>
                <c:pt idx="2189">
                  <c:v>11.5</c:v>
                </c:pt>
                <c:pt idx="2190">
                  <c:v>12.5</c:v>
                </c:pt>
                <c:pt idx="2191">
                  <c:v>16.5</c:v>
                </c:pt>
                <c:pt idx="2192">
                  <c:v>15.5</c:v>
                </c:pt>
                <c:pt idx="2193">
                  <c:v>7.5</c:v>
                </c:pt>
                <c:pt idx="2194">
                  <c:v>14.5</c:v>
                </c:pt>
                <c:pt idx="2195">
                  <c:v>6.5</c:v>
                </c:pt>
                <c:pt idx="2196">
                  <c:v>12.5</c:v>
                </c:pt>
                <c:pt idx="2197">
                  <c:v>11.5</c:v>
                </c:pt>
                <c:pt idx="2198">
                  <c:v>7.5</c:v>
                </c:pt>
                <c:pt idx="2199">
                  <c:v>22.5</c:v>
                </c:pt>
                <c:pt idx="2200">
                  <c:v>14.5</c:v>
                </c:pt>
                <c:pt idx="2201">
                  <c:v>26.5</c:v>
                </c:pt>
                <c:pt idx="2202">
                  <c:v>20.5</c:v>
                </c:pt>
                <c:pt idx="2203">
                  <c:v>19.5</c:v>
                </c:pt>
                <c:pt idx="2204">
                  <c:v>8.5</c:v>
                </c:pt>
                <c:pt idx="2205">
                  <c:v>7.5</c:v>
                </c:pt>
                <c:pt idx="2206">
                  <c:v>6.5</c:v>
                </c:pt>
                <c:pt idx="2207">
                  <c:v>9.5</c:v>
                </c:pt>
                <c:pt idx="2208">
                  <c:v>17.5</c:v>
                </c:pt>
                <c:pt idx="2209">
                  <c:v>28.5</c:v>
                </c:pt>
                <c:pt idx="2210">
                  <c:v>19.5</c:v>
                </c:pt>
                <c:pt idx="2211">
                  <c:v>18.5</c:v>
                </c:pt>
                <c:pt idx="2212">
                  <c:v>14.5</c:v>
                </c:pt>
                <c:pt idx="2213">
                  <c:v>18.5</c:v>
                </c:pt>
                <c:pt idx="2214">
                  <c:v>9.5</c:v>
                </c:pt>
                <c:pt idx="2215">
                  <c:v>11.5</c:v>
                </c:pt>
                <c:pt idx="2216">
                  <c:v>8.5</c:v>
                </c:pt>
                <c:pt idx="2217">
                  <c:v>14.5</c:v>
                </c:pt>
                <c:pt idx="2218">
                  <c:v>15.5</c:v>
                </c:pt>
                <c:pt idx="2219">
                  <c:v>14.5</c:v>
                </c:pt>
                <c:pt idx="2220">
                  <c:v>9.5</c:v>
                </c:pt>
                <c:pt idx="2221">
                  <c:v>18.5</c:v>
                </c:pt>
                <c:pt idx="2222">
                  <c:v>14.5</c:v>
                </c:pt>
                <c:pt idx="2223">
                  <c:v>15.5</c:v>
                </c:pt>
                <c:pt idx="2224">
                  <c:v>10.5</c:v>
                </c:pt>
                <c:pt idx="2225">
                  <c:v>14.5</c:v>
                </c:pt>
                <c:pt idx="2226">
                  <c:v>8.5</c:v>
                </c:pt>
                <c:pt idx="2227">
                  <c:v>8.5</c:v>
                </c:pt>
                <c:pt idx="2228">
                  <c:v>13.5</c:v>
                </c:pt>
                <c:pt idx="2229">
                  <c:v>8.5</c:v>
                </c:pt>
                <c:pt idx="2230">
                  <c:v>14.5</c:v>
                </c:pt>
                <c:pt idx="2231">
                  <c:v>10.5</c:v>
                </c:pt>
                <c:pt idx="2232">
                  <c:v>10.5</c:v>
                </c:pt>
                <c:pt idx="2233">
                  <c:v>18.5</c:v>
                </c:pt>
                <c:pt idx="2234">
                  <c:v>15.5</c:v>
                </c:pt>
                <c:pt idx="2235">
                  <c:v>14.5</c:v>
                </c:pt>
                <c:pt idx="2236">
                  <c:v>16.5</c:v>
                </c:pt>
                <c:pt idx="2237">
                  <c:v>18.5</c:v>
                </c:pt>
                <c:pt idx="2238">
                  <c:v>9.5</c:v>
                </c:pt>
                <c:pt idx="2239">
                  <c:v>9.5</c:v>
                </c:pt>
                <c:pt idx="2240">
                  <c:v>13.5</c:v>
                </c:pt>
                <c:pt idx="2241">
                  <c:v>12.5</c:v>
                </c:pt>
                <c:pt idx="2242">
                  <c:v>8.5</c:v>
                </c:pt>
                <c:pt idx="2243">
                  <c:v>11.5</c:v>
                </c:pt>
                <c:pt idx="2244">
                  <c:v>12.5</c:v>
                </c:pt>
                <c:pt idx="2245">
                  <c:v>10.5</c:v>
                </c:pt>
                <c:pt idx="2246">
                  <c:v>11.5</c:v>
                </c:pt>
                <c:pt idx="2247">
                  <c:v>10.5</c:v>
                </c:pt>
                <c:pt idx="2248">
                  <c:v>7.5</c:v>
                </c:pt>
                <c:pt idx="2249">
                  <c:v>13.5</c:v>
                </c:pt>
                <c:pt idx="2250">
                  <c:v>12.5</c:v>
                </c:pt>
                <c:pt idx="2251">
                  <c:v>14.5</c:v>
                </c:pt>
                <c:pt idx="2252">
                  <c:v>15.5</c:v>
                </c:pt>
                <c:pt idx="2253">
                  <c:v>12.5</c:v>
                </c:pt>
                <c:pt idx="2254">
                  <c:v>15.5</c:v>
                </c:pt>
                <c:pt idx="2255">
                  <c:v>13.5</c:v>
                </c:pt>
                <c:pt idx="2256">
                  <c:v>9.5</c:v>
                </c:pt>
                <c:pt idx="2257">
                  <c:v>14.5</c:v>
                </c:pt>
                <c:pt idx="2258">
                  <c:v>9.5</c:v>
                </c:pt>
                <c:pt idx="2259">
                  <c:v>14.5</c:v>
                </c:pt>
                <c:pt idx="2260">
                  <c:v>11.5</c:v>
                </c:pt>
                <c:pt idx="2261">
                  <c:v>12.5</c:v>
                </c:pt>
                <c:pt idx="2262">
                  <c:v>18.5</c:v>
                </c:pt>
                <c:pt idx="2263">
                  <c:v>14.5</c:v>
                </c:pt>
                <c:pt idx="2264">
                  <c:v>15.5</c:v>
                </c:pt>
                <c:pt idx="2265">
                  <c:v>14.5</c:v>
                </c:pt>
                <c:pt idx="2266">
                  <c:v>15.5</c:v>
                </c:pt>
                <c:pt idx="2267">
                  <c:v>16.5</c:v>
                </c:pt>
                <c:pt idx="2268">
                  <c:v>14.5</c:v>
                </c:pt>
                <c:pt idx="2269">
                  <c:v>13.5</c:v>
                </c:pt>
                <c:pt idx="2270">
                  <c:v>19.5</c:v>
                </c:pt>
                <c:pt idx="2271">
                  <c:v>15.5</c:v>
                </c:pt>
                <c:pt idx="2272">
                  <c:v>16.5</c:v>
                </c:pt>
                <c:pt idx="2273">
                  <c:v>14.5</c:v>
                </c:pt>
                <c:pt idx="2274">
                  <c:v>16.5</c:v>
                </c:pt>
                <c:pt idx="2275">
                  <c:v>21.5</c:v>
                </c:pt>
                <c:pt idx="2276">
                  <c:v>15.5</c:v>
                </c:pt>
                <c:pt idx="2277">
                  <c:v>20.5</c:v>
                </c:pt>
                <c:pt idx="2278">
                  <c:v>10.5</c:v>
                </c:pt>
                <c:pt idx="2279">
                  <c:v>11.5</c:v>
                </c:pt>
                <c:pt idx="2280">
                  <c:v>10.5</c:v>
                </c:pt>
                <c:pt idx="2281">
                  <c:v>9.5</c:v>
                </c:pt>
                <c:pt idx="2282">
                  <c:v>11.5</c:v>
                </c:pt>
                <c:pt idx="2283">
                  <c:v>8.5</c:v>
                </c:pt>
                <c:pt idx="2284">
                  <c:v>10.5</c:v>
                </c:pt>
                <c:pt idx="2285">
                  <c:v>10.5</c:v>
                </c:pt>
                <c:pt idx="2286">
                  <c:v>10.5</c:v>
                </c:pt>
                <c:pt idx="2287">
                  <c:v>8.5</c:v>
                </c:pt>
                <c:pt idx="2288">
                  <c:v>7.5</c:v>
                </c:pt>
                <c:pt idx="2289">
                  <c:v>11.5</c:v>
                </c:pt>
                <c:pt idx="2290">
                  <c:v>7.5</c:v>
                </c:pt>
                <c:pt idx="2291">
                  <c:v>11.5</c:v>
                </c:pt>
                <c:pt idx="2292">
                  <c:v>10.5</c:v>
                </c:pt>
                <c:pt idx="2293">
                  <c:v>7.5</c:v>
                </c:pt>
                <c:pt idx="2294">
                  <c:v>13.5</c:v>
                </c:pt>
                <c:pt idx="2295">
                  <c:v>11.5</c:v>
                </c:pt>
                <c:pt idx="2296">
                  <c:v>14.5</c:v>
                </c:pt>
                <c:pt idx="2297">
                  <c:v>9.5</c:v>
                </c:pt>
                <c:pt idx="2298">
                  <c:v>8.5</c:v>
                </c:pt>
                <c:pt idx="2299">
                  <c:v>9.5</c:v>
                </c:pt>
                <c:pt idx="2300">
                  <c:v>11.5</c:v>
                </c:pt>
                <c:pt idx="2301">
                  <c:v>11.5</c:v>
                </c:pt>
                <c:pt idx="2302">
                  <c:v>10.5</c:v>
                </c:pt>
                <c:pt idx="2303">
                  <c:v>12.5</c:v>
                </c:pt>
                <c:pt idx="2304">
                  <c:v>12.5</c:v>
                </c:pt>
                <c:pt idx="2305">
                  <c:v>24.5</c:v>
                </c:pt>
                <c:pt idx="2306">
                  <c:v>13.5</c:v>
                </c:pt>
                <c:pt idx="2307">
                  <c:v>17.5</c:v>
                </c:pt>
                <c:pt idx="2308">
                  <c:v>12.5</c:v>
                </c:pt>
                <c:pt idx="2309">
                  <c:v>14.5</c:v>
                </c:pt>
                <c:pt idx="2310">
                  <c:v>14.5</c:v>
                </c:pt>
                <c:pt idx="2311">
                  <c:v>8.5</c:v>
                </c:pt>
                <c:pt idx="2312">
                  <c:v>9.5</c:v>
                </c:pt>
                <c:pt idx="2313">
                  <c:v>17.5</c:v>
                </c:pt>
                <c:pt idx="2314">
                  <c:v>15.5</c:v>
                </c:pt>
                <c:pt idx="2315">
                  <c:v>18.5</c:v>
                </c:pt>
                <c:pt idx="2316">
                  <c:v>14.5</c:v>
                </c:pt>
                <c:pt idx="2317">
                  <c:v>14.5</c:v>
                </c:pt>
                <c:pt idx="2318">
                  <c:v>13.5</c:v>
                </c:pt>
                <c:pt idx="2319">
                  <c:v>16.5</c:v>
                </c:pt>
                <c:pt idx="2320">
                  <c:v>11.5</c:v>
                </c:pt>
                <c:pt idx="2321">
                  <c:v>15.5</c:v>
                </c:pt>
                <c:pt idx="2322">
                  <c:v>13.5</c:v>
                </c:pt>
                <c:pt idx="2323">
                  <c:v>9.5</c:v>
                </c:pt>
                <c:pt idx="2324">
                  <c:v>18.5</c:v>
                </c:pt>
                <c:pt idx="2325">
                  <c:v>11.5</c:v>
                </c:pt>
                <c:pt idx="2326">
                  <c:v>12.5</c:v>
                </c:pt>
                <c:pt idx="2327">
                  <c:v>14.5</c:v>
                </c:pt>
                <c:pt idx="2328">
                  <c:v>16.5</c:v>
                </c:pt>
                <c:pt idx="2329">
                  <c:v>16.5</c:v>
                </c:pt>
                <c:pt idx="2330">
                  <c:v>10.5</c:v>
                </c:pt>
                <c:pt idx="2331">
                  <c:v>16.5</c:v>
                </c:pt>
                <c:pt idx="2332">
                  <c:v>10.5</c:v>
                </c:pt>
                <c:pt idx="2333">
                  <c:v>14.5</c:v>
                </c:pt>
                <c:pt idx="2334">
                  <c:v>24.5</c:v>
                </c:pt>
                <c:pt idx="2335">
                  <c:v>24.5</c:v>
                </c:pt>
                <c:pt idx="2336">
                  <c:v>19.5</c:v>
                </c:pt>
                <c:pt idx="2337">
                  <c:v>12.5</c:v>
                </c:pt>
                <c:pt idx="2338">
                  <c:v>18.5</c:v>
                </c:pt>
                <c:pt idx="2339">
                  <c:v>18.5</c:v>
                </c:pt>
                <c:pt idx="2340">
                  <c:v>12.5</c:v>
                </c:pt>
                <c:pt idx="2341">
                  <c:v>8.5</c:v>
                </c:pt>
                <c:pt idx="2342">
                  <c:v>7.5</c:v>
                </c:pt>
                <c:pt idx="2343">
                  <c:v>7.5</c:v>
                </c:pt>
                <c:pt idx="2344">
                  <c:v>22.5</c:v>
                </c:pt>
                <c:pt idx="2345">
                  <c:v>18.5</c:v>
                </c:pt>
                <c:pt idx="2346">
                  <c:v>14.5</c:v>
                </c:pt>
                <c:pt idx="2347">
                  <c:v>12.5</c:v>
                </c:pt>
                <c:pt idx="2348">
                  <c:v>17.5</c:v>
                </c:pt>
                <c:pt idx="2349">
                  <c:v>10.5</c:v>
                </c:pt>
                <c:pt idx="2350">
                  <c:v>13.5</c:v>
                </c:pt>
                <c:pt idx="2351">
                  <c:v>20.5</c:v>
                </c:pt>
                <c:pt idx="2352">
                  <c:v>19.5</c:v>
                </c:pt>
                <c:pt idx="2353">
                  <c:v>18.5</c:v>
                </c:pt>
                <c:pt idx="2354">
                  <c:v>12.5</c:v>
                </c:pt>
                <c:pt idx="2355">
                  <c:v>14.5</c:v>
                </c:pt>
                <c:pt idx="2356">
                  <c:v>14.5</c:v>
                </c:pt>
                <c:pt idx="2357">
                  <c:v>18.5</c:v>
                </c:pt>
                <c:pt idx="2358">
                  <c:v>21.5</c:v>
                </c:pt>
                <c:pt idx="2359">
                  <c:v>14.5</c:v>
                </c:pt>
                <c:pt idx="2360">
                  <c:v>12.5</c:v>
                </c:pt>
                <c:pt idx="2361">
                  <c:v>13.5</c:v>
                </c:pt>
                <c:pt idx="2362">
                  <c:v>19.5</c:v>
                </c:pt>
                <c:pt idx="2363">
                  <c:v>19.5</c:v>
                </c:pt>
                <c:pt idx="2364">
                  <c:v>16.5</c:v>
                </c:pt>
                <c:pt idx="2365">
                  <c:v>13.5</c:v>
                </c:pt>
                <c:pt idx="2366">
                  <c:v>20.5</c:v>
                </c:pt>
                <c:pt idx="2367">
                  <c:v>16.5</c:v>
                </c:pt>
                <c:pt idx="2368">
                  <c:v>17.5</c:v>
                </c:pt>
                <c:pt idx="2369">
                  <c:v>13.5</c:v>
                </c:pt>
                <c:pt idx="2370">
                  <c:v>9.5</c:v>
                </c:pt>
                <c:pt idx="2371">
                  <c:v>4.5</c:v>
                </c:pt>
                <c:pt idx="2372">
                  <c:v>13.5</c:v>
                </c:pt>
                <c:pt idx="2373">
                  <c:v>13.5</c:v>
                </c:pt>
                <c:pt idx="2374">
                  <c:v>13.5</c:v>
                </c:pt>
                <c:pt idx="2375">
                  <c:v>11.5</c:v>
                </c:pt>
                <c:pt idx="2376">
                  <c:v>9.5</c:v>
                </c:pt>
                <c:pt idx="2377">
                  <c:v>13.5</c:v>
                </c:pt>
                <c:pt idx="2378">
                  <c:v>13.5</c:v>
                </c:pt>
                <c:pt idx="2379">
                  <c:v>11.5</c:v>
                </c:pt>
                <c:pt idx="2380">
                  <c:v>6.5</c:v>
                </c:pt>
                <c:pt idx="2381">
                  <c:v>6.5</c:v>
                </c:pt>
                <c:pt idx="2382">
                  <c:v>12.5</c:v>
                </c:pt>
                <c:pt idx="2383">
                  <c:v>17.5</c:v>
                </c:pt>
                <c:pt idx="2384">
                  <c:v>12.5</c:v>
                </c:pt>
                <c:pt idx="2385">
                  <c:v>13.5</c:v>
                </c:pt>
                <c:pt idx="2386">
                  <c:v>15.5</c:v>
                </c:pt>
                <c:pt idx="2387">
                  <c:v>12.5</c:v>
                </c:pt>
                <c:pt idx="2388">
                  <c:v>11.5</c:v>
                </c:pt>
                <c:pt idx="2389">
                  <c:v>12.5</c:v>
                </c:pt>
                <c:pt idx="2390">
                  <c:v>17.5</c:v>
                </c:pt>
                <c:pt idx="2391">
                  <c:v>11.5</c:v>
                </c:pt>
                <c:pt idx="2392">
                  <c:v>11.5</c:v>
                </c:pt>
                <c:pt idx="2393">
                  <c:v>8.5</c:v>
                </c:pt>
                <c:pt idx="2394">
                  <c:v>15.5</c:v>
                </c:pt>
                <c:pt idx="2395">
                  <c:v>15.5</c:v>
                </c:pt>
                <c:pt idx="2396">
                  <c:v>15.5</c:v>
                </c:pt>
                <c:pt idx="2397">
                  <c:v>18.5</c:v>
                </c:pt>
                <c:pt idx="2398">
                  <c:v>15.5</c:v>
                </c:pt>
                <c:pt idx="2399">
                  <c:v>18.5</c:v>
                </c:pt>
                <c:pt idx="2400">
                  <c:v>14.5</c:v>
                </c:pt>
                <c:pt idx="2401">
                  <c:v>13.5</c:v>
                </c:pt>
                <c:pt idx="2402">
                  <c:v>17.5</c:v>
                </c:pt>
                <c:pt idx="2403">
                  <c:v>11.5</c:v>
                </c:pt>
                <c:pt idx="2404">
                  <c:v>16.5</c:v>
                </c:pt>
                <c:pt idx="2405">
                  <c:v>16.5</c:v>
                </c:pt>
                <c:pt idx="2406">
                  <c:v>11.5</c:v>
                </c:pt>
                <c:pt idx="2407">
                  <c:v>13.5</c:v>
                </c:pt>
                <c:pt idx="2408">
                  <c:v>16.5</c:v>
                </c:pt>
                <c:pt idx="2409">
                  <c:v>9.5</c:v>
                </c:pt>
                <c:pt idx="2410">
                  <c:v>11.5</c:v>
                </c:pt>
                <c:pt idx="2411">
                  <c:v>10.5</c:v>
                </c:pt>
                <c:pt idx="2412">
                  <c:v>8.5</c:v>
                </c:pt>
                <c:pt idx="2413">
                  <c:v>13.5</c:v>
                </c:pt>
                <c:pt idx="2414">
                  <c:v>10.5</c:v>
                </c:pt>
                <c:pt idx="2415">
                  <c:v>11.5</c:v>
                </c:pt>
                <c:pt idx="2416">
                  <c:v>19.5</c:v>
                </c:pt>
                <c:pt idx="2417">
                  <c:v>12.5</c:v>
                </c:pt>
                <c:pt idx="2418">
                  <c:v>19.5</c:v>
                </c:pt>
                <c:pt idx="2419">
                  <c:v>11.5</c:v>
                </c:pt>
                <c:pt idx="2420">
                  <c:v>14.5</c:v>
                </c:pt>
                <c:pt idx="2421">
                  <c:v>16.5</c:v>
                </c:pt>
                <c:pt idx="2422">
                  <c:v>13.5</c:v>
                </c:pt>
                <c:pt idx="2423">
                  <c:v>11.5</c:v>
                </c:pt>
                <c:pt idx="2424">
                  <c:v>7.5</c:v>
                </c:pt>
                <c:pt idx="2425">
                  <c:v>14.5</c:v>
                </c:pt>
                <c:pt idx="2426">
                  <c:v>15.5</c:v>
                </c:pt>
                <c:pt idx="2427">
                  <c:v>7.5</c:v>
                </c:pt>
                <c:pt idx="2428">
                  <c:v>11.5</c:v>
                </c:pt>
                <c:pt idx="2429">
                  <c:v>10.5</c:v>
                </c:pt>
                <c:pt idx="2430">
                  <c:v>12.5</c:v>
                </c:pt>
                <c:pt idx="2431">
                  <c:v>19.5</c:v>
                </c:pt>
                <c:pt idx="2432">
                  <c:v>12.5</c:v>
                </c:pt>
                <c:pt idx="2433">
                  <c:v>17.5</c:v>
                </c:pt>
                <c:pt idx="2434">
                  <c:v>17.5</c:v>
                </c:pt>
                <c:pt idx="2435">
                  <c:v>15.5</c:v>
                </c:pt>
                <c:pt idx="2436">
                  <c:v>24.5</c:v>
                </c:pt>
                <c:pt idx="2437">
                  <c:v>10.5</c:v>
                </c:pt>
                <c:pt idx="2438">
                  <c:v>17.5</c:v>
                </c:pt>
                <c:pt idx="2439">
                  <c:v>10.5</c:v>
                </c:pt>
                <c:pt idx="2440">
                  <c:v>14.5</c:v>
                </c:pt>
                <c:pt idx="2441">
                  <c:v>11.5</c:v>
                </c:pt>
                <c:pt idx="2442">
                  <c:v>10.5</c:v>
                </c:pt>
                <c:pt idx="2443">
                  <c:v>12.5</c:v>
                </c:pt>
                <c:pt idx="2444">
                  <c:v>10.5</c:v>
                </c:pt>
                <c:pt idx="2445">
                  <c:v>13.5</c:v>
                </c:pt>
                <c:pt idx="2446">
                  <c:v>15.5</c:v>
                </c:pt>
                <c:pt idx="2447">
                  <c:v>7.5</c:v>
                </c:pt>
                <c:pt idx="2448">
                  <c:v>8.5</c:v>
                </c:pt>
                <c:pt idx="2449">
                  <c:v>10.5</c:v>
                </c:pt>
                <c:pt idx="2450">
                  <c:v>11.5</c:v>
                </c:pt>
                <c:pt idx="2451">
                  <c:v>11.5</c:v>
                </c:pt>
                <c:pt idx="2452">
                  <c:v>10.5</c:v>
                </c:pt>
                <c:pt idx="2453">
                  <c:v>9.5</c:v>
                </c:pt>
                <c:pt idx="2454">
                  <c:v>6.5</c:v>
                </c:pt>
                <c:pt idx="2455">
                  <c:v>7.5</c:v>
                </c:pt>
                <c:pt idx="2456">
                  <c:v>6.5</c:v>
                </c:pt>
                <c:pt idx="2457">
                  <c:v>6.5</c:v>
                </c:pt>
                <c:pt idx="2458">
                  <c:v>5.5</c:v>
                </c:pt>
                <c:pt idx="2459">
                  <c:v>21.5</c:v>
                </c:pt>
                <c:pt idx="2460">
                  <c:v>15.5</c:v>
                </c:pt>
                <c:pt idx="2461">
                  <c:v>14.5</c:v>
                </c:pt>
                <c:pt idx="2462">
                  <c:v>9.5</c:v>
                </c:pt>
                <c:pt idx="2463">
                  <c:v>18.5</c:v>
                </c:pt>
                <c:pt idx="2464">
                  <c:v>12.5</c:v>
                </c:pt>
                <c:pt idx="2465">
                  <c:v>12.5</c:v>
                </c:pt>
                <c:pt idx="2466">
                  <c:v>10.5</c:v>
                </c:pt>
                <c:pt idx="2467">
                  <c:v>17.5</c:v>
                </c:pt>
                <c:pt idx="2468">
                  <c:v>9.5</c:v>
                </c:pt>
                <c:pt idx="2469">
                  <c:v>14.5</c:v>
                </c:pt>
                <c:pt idx="2470">
                  <c:v>12.5</c:v>
                </c:pt>
                <c:pt idx="2471">
                  <c:v>21.5</c:v>
                </c:pt>
                <c:pt idx="2472">
                  <c:v>15.5</c:v>
                </c:pt>
                <c:pt idx="2473">
                  <c:v>15.5</c:v>
                </c:pt>
                <c:pt idx="2474">
                  <c:v>15.5</c:v>
                </c:pt>
                <c:pt idx="2475">
                  <c:v>13.5</c:v>
                </c:pt>
                <c:pt idx="2476">
                  <c:v>19.5</c:v>
                </c:pt>
                <c:pt idx="2477">
                  <c:v>14.5</c:v>
                </c:pt>
                <c:pt idx="2478">
                  <c:v>9.5</c:v>
                </c:pt>
                <c:pt idx="2479">
                  <c:v>15.5</c:v>
                </c:pt>
                <c:pt idx="2480">
                  <c:v>14.5</c:v>
                </c:pt>
                <c:pt idx="2481">
                  <c:v>9.5</c:v>
                </c:pt>
                <c:pt idx="2482">
                  <c:v>13.5</c:v>
                </c:pt>
                <c:pt idx="2483">
                  <c:v>15.5</c:v>
                </c:pt>
                <c:pt idx="2484">
                  <c:v>15.5</c:v>
                </c:pt>
                <c:pt idx="2485">
                  <c:v>9.5</c:v>
                </c:pt>
                <c:pt idx="2486">
                  <c:v>14.5</c:v>
                </c:pt>
                <c:pt idx="2487">
                  <c:v>12.5</c:v>
                </c:pt>
                <c:pt idx="2488">
                  <c:v>15.5</c:v>
                </c:pt>
                <c:pt idx="2489">
                  <c:v>16.5</c:v>
                </c:pt>
                <c:pt idx="2490">
                  <c:v>8.5</c:v>
                </c:pt>
                <c:pt idx="2491">
                  <c:v>11.5</c:v>
                </c:pt>
                <c:pt idx="2492">
                  <c:v>12.5</c:v>
                </c:pt>
                <c:pt idx="2493">
                  <c:v>9.5</c:v>
                </c:pt>
                <c:pt idx="2494">
                  <c:v>10.5</c:v>
                </c:pt>
                <c:pt idx="2495">
                  <c:v>13.5</c:v>
                </c:pt>
                <c:pt idx="2496">
                  <c:v>16.5</c:v>
                </c:pt>
                <c:pt idx="2497">
                  <c:v>13.5</c:v>
                </c:pt>
                <c:pt idx="2498">
                  <c:v>16.5</c:v>
                </c:pt>
                <c:pt idx="2499">
                  <c:v>20.5</c:v>
                </c:pt>
                <c:pt idx="2500">
                  <c:v>13.5</c:v>
                </c:pt>
                <c:pt idx="2501">
                  <c:v>10.5</c:v>
                </c:pt>
                <c:pt idx="2502">
                  <c:v>6.5</c:v>
                </c:pt>
                <c:pt idx="2503">
                  <c:v>7.5</c:v>
                </c:pt>
                <c:pt idx="2504">
                  <c:v>7.5</c:v>
                </c:pt>
                <c:pt idx="2505">
                  <c:v>7.5</c:v>
                </c:pt>
                <c:pt idx="2506">
                  <c:v>8.5</c:v>
                </c:pt>
                <c:pt idx="2507">
                  <c:v>8.5</c:v>
                </c:pt>
                <c:pt idx="2508">
                  <c:v>7.5</c:v>
                </c:pt>
                <c:pt idx="2509">
                  <c:v>7.5</c:v>
                </c:pt>
                <c:pt idx="2510">
                  <c:v>9.5</c:v>
                </c:pt>
                <c:pt idx="2511">
                  <c:v>7.5</c:v>
                </c:pt>
                <c:pt idx="2512">
                  <c:v>9.5</c:v>
                </c:pt>
                <c:pt idx="2513">
                  <c:v>9.5</c:v>
                </c:pt>
                <c:pt idx="2514">
                  <c:v>9.5</c:v>
                </c:pt>
                <c:pt idx="2515">
                  <c:v>9.5</c:v>
                </c:pt>
                <c:pt idx="2516">
                  <c:v>11.5</c:v>
                </c:pt>
                <c:pt idx="2517">
                  <c:v>8.5</c:v>
                </c:pt>
                <c:pt idx="2518">
                  <c:v>9.5</c:v>
                </c:pt>
                <c:pt idx="2519">
                  <c:v>8.5</c:v>
                </c:pt>
                <c:pt idx="2520">
                  <c:v>10.5</c:v>
                </c:pt>
                <c:pt idx="2521">
                  <c:v>10.5</c:v>
                </c:pt>
                <c:pt idx="2522">
                  <c:v>12.5</c:v>
                </c:pt>
                <c:pt idx="2523">
                  <c:v>10.5</c:v>
                </c:pt>
                <c:pt idx="2524">
                  <c:v>12.5</c:v>
                </c:pt>
                <c:pt idx="2525">
                  <c:v>10.5</c:v>
                </c:pt>
                <c:pt idx="2526">
                  <c:v>10.5</c:v>
                </c:pt>
                <c:pt idx="2527">
                  <c:v>11.5</c:v>
                </c:pt>
                <c:pt idx="2528">
                  <c:v>10.5</c:v>
                </c:pt>
                <c:pt idx="2529">
                  <c:v>9.5</c:v>
                </c:pt>
                <c:pt idx="2530">
                  <c:v>10.5</c:v>
                </c:pt>
                <c:pt idx="2531">
                  <c:v>11.5</c:v>
                </c:pt>
                <c:pt idx="2532">
                  <c:v>11.5</c:v>
                </c:pt>
                <c:pt idx="2533">
                  <c:v>11.5</c:v>
                </c:pt>
                <c:pt idx="2534">
                  <c:v>13.5</c:v>
                </c:pt>
                <c:pt idx="2535">
                  <c:v>12.5</c:v>
                </c:pt>
                <c:pt idx="2536">
                  <c:v>13.5</c:v>
                </c:pt>
                <c:pt idx="2537">
                  <c:v>12.5</c:v>
                </c:pt>
                <c:pt idx="2538">
                  <c:v>16.5</c:v>
                </c:pt>
                <c:pt idx="2539">
                  <c:v>14.5</c:v>
                </c:pt>
                <c:pt idx="2540">
                  <c:v>14.5</c:v>
                </c:pt>
                <c:pt idx="2541">
                  <c:v>10.5</c:v>
                </c:pt>
                <c:pt idx="2542">
                  <c:v>15.5</c:v>
                </c:pt>
                <c:pt idx="2543">
                  <c:v>11.5</c:v>
                </c:pt>
                <c:pt idx="2544">
                  <c:v>11.5</c:v>
                </c:pt>
                <c:pt idx="2545">
                  <c:v>5.5</c:v>
                </c:pt>
                <c:pt idx="2546">
                  <c:v>5.5</c:v>
                </c:pt>
                <c:pt idx="2547">
                  <c:v>6.5</c:v>
                </c:pt>
                <c:pt idx="2548">
                  <c:v>5.5</c:v>
                </c:pt>
                <c:pt idx="2549">
                  <c:v>6.5</c:v>
                </c:pt>
                <c:pt idx="2550">
                  <c:v>6.5</c:v>
                </c:pt>
                <c:pt idx="2551">
                  <c:v>7.5</c:v>
                </c:pt>
                <c:pt idx="2552">
                  <c:v>7.5</c:v>
                </c:pt>
                <c:pt idx="2553">
                  <c:v>8.5</c:v>
                </c:pt>
                <c:pt idx="2554">
                  <c:v>8.5</c:v>
                </c:pt>
                <c:pt idx="2555">
                  <c:v>7.5</c:v>
                </c:pt>
                <c:pt idx="2556">
                  <c:v>7.5</c:v>
                </c:pt>
                <c:pt idx="2557">
                  <c:v>8.5</c:v>
                </c:pt>
                <c:pt idx="2558">
                  <c:v>7.5</c:v>
                </c:pt>
                <c:pt idx="2559">
                  <c:v>8.5</c:v>
                </c:pt>
                <c:pt idx="2560">
                  <c:v>8.5</c:v>
                </c:pt>
                <c:pt idx="2561">
                  <c:v>7.5</c:v>
                </c:pt>
                <c:pt idx="2562">
                  <c:v>7.5</c:v>
                </c:pt>
                <c:pt idx="2563">
                  <c:v>8.5</c:v>
                </c:pt>
                <c:pt idx="2564">
                  <c:v>7.5</c:v>
                </c:pt>
                <c:pt idx="2565">
                  <c:v>9.5</c:v>
                </c:pt>
                <c:pt idx="2566">
                  <c:v>8.5</c:v>
                </c:pt>
                <c:pt idx="2567">
                  <c:v>7.5</c:v>
                </c:pt>
                <c:pt idx="2568">
                  <c:v>8.5</c:v>
                </c:pt>
                <c:pt idx="2569">
                  <c:v>7.5</c:v>
                </c:pt>
                <c:pt idx="2570">
                  <c:v>8.5</c:v>
                </c:pt>
                <c:pt idx="2571">
                  <c:v>10.5</c:v>
                </c:pt>
                <c:pt idx="2572">
                  <c:v>8.5</c:v>
                </c:pt>
                <c:pt idx="2573">
                  <c:v>9.5</c:v>
                </c:pt>
                <c:pt idx="2574">
                  <c:v>9.5</c:v>
                </c:pt>
                <c:pt idx="2575">
                  <c:v>8.5</c:v>
                </c:pt>
                <c:pt idx="2576">
                  <c:v>8.5</c:v>
                </c:pt>
                <c:pt idx="2577">
                  <c:v>8.5</c:v>
                </c:pt>
                <c:pt idx="2578">
                  <c:v>10.5</c:v>
                </c:pt>
                <c:pt idx="2579">
                  <c:v>8.5</c:v>
                </c:pt>
                <c:pt idx="2580">
                  <c:v>9.5</c:v>
                </c:pt>
                <c:pt idx="2581">
                  <c:v>7.5</c:v>
                </c:pt>
                <c:pt idx="2582">
                  <c:v>7.5</c:v>
                </c:pt>
                <c:pt idx="2583">
                  <c:v>9.5</c:v>
                </c:pt>
                <c:pt idx="2584">
                  <c:v>10.5</c:v>
                </c:pt>
                <c:pt idx="2585">
                  <c:v>9.5</c:v>
                </c:pt>
                <c:pt idx="2586">
                  <c:v>8.5</c:v>
                </c:pt>
                <c:pt idx="2587">
                  <c:v>10.5</c:v>
                </c:pt>
                <c:pt idx="2588">
                  <c:v>9.5</c:v>
                </c:pt>
                <c:pt idx="2589">
                  <c:v>8.5</c:v>
                </c:pt>
                <c:pt idx="2590">
                  <c:v>9.5</c:v>
                </c:pt>
                <c:pt idx="2591">
                  <c:v>9.5</c:v>
                </c:pt>
                <c:pt idx="2592">
                  <c:v>8.5</c:v>
                </c:pt>
                <c:pt idx="2593">
                  <c:v>10.5</c:v>
                </c:pt>
                <c:pt idx="2594">
                  <c:v>10.5</c:v>
                </c:pt>
                <c:pt idx="2595">
                  <c:v>12.5</c:v>
                </c:pt>
                <c:pt idx="2596">
                  <c:v>9.5</c:v>
                </c:pt>
                <c:pt idx="2597">
                  <c:v>9.5</c:v>
                </c:pt>
                <c:pt idx="2598">
                  <c:v>10.5</c:v>
                </c:pt>
                <c:pt idx="2599">
                  <c:v>9.5</c:v>
                </c:pt>
                <c:pt idx="2600">
                  <c:v>11.5</c:v>
                </c:pt>
                <c:pt idx="2601">
                  <c:v>11.5</c:v>
                </c:pt>
                <c:pt idx="2602">
                  <c:v>9.5</c:v>
                </c:pt>
                <c:pt idx="2603">
                  <c:v>10.5</c:v>
                </c:pt>
                <c:pt idx="2604">
                  <c:v>11.5</c:v>
                </c:pt>
                <c:pt idx="2605">
                  <c:v>10.5</c:v>
                </c:pt>
                <c:pt idx="2606">
                  <c:v>11.5</c:v>
                </c:pt>
                <c:pt idx="2607">
                  <c:v>10.5</c:v>
                </c:pt>
                <c:pt idx="2608">
                  <c:v>9.5</c:v>
                </c:pt>
                <c:pt idx="2609">
                  <c:v>12.5</c:v>
                </c:pt>
                <c:pt idx="2610">
                  <c:v>10.5</c:v>
                </c:pt>
                <c:pt idx="2611">
                  <c:v>9.5</c:v>
                </c:pt>
                <c:pt idx="2612">
                  <c:v>12.5</c:v>
                </c:pt>
                <c:pt idx="2613">
                  <c:v>12.5</c:v>
                </c:pt>
                <c:pt idx="2614">
                  <c:v>10.5</c:v>
                </c:pt>
                <c:pt idx="2615">
                  <c:v>13.5</c:v>
                </c:pt>
                <c:pt idx="2616">
                  <c:v>10.5</c:v>
                </c:pt>
                <c:pt idx="2617">
                  <c:v>10.5</c:v>
                </c:pt>
                <c:pt idx="2618">
                  <c:v>14.5</c:v>
                </c:pt>
                <c:pt idx="2619">
                  <c:v>9.5</c:v>
                </c:pt>
                <c:pt idx="2620">
                  <c:v>11.5</c:v>
                </c:pt>
                <c:pt idx="2621">
                  <c:v>13.5</c:v>
                </c:pt>
                <c:pt idx="2622">
                  <c:v>14.5</c:v>
                </c:pt>
                <c:pt idx="2623">
                  <c:v>11.5</c:v>
                </c:pt>
                <c:pt idx="2624">
                  <c:v>13.5</c:v>
                </c:pt>
                <c:pt idx="2625">
                  <c:v>11.5</c:v>
                </c:pt>
                <c:pt idx="2626">
                  <c:v>5.5</c:v>
                </c:pt>
                <c:pt idx="2627">
                  <c:v>6.5</c:v>
                </c:pt>
                <c:pt idx="2628">
                  <c:v>6.5</c:v>
                </c:pt>
                <c:pt idx="2629">
                  <c:v>7.5</c:v>
                </c:pt>
                <c:pt idx="2630">
                  <c:v>7.5</c:v>
                </c:pt>
                <c:pt idx="2631">
                  <c:v>7.5</c:v>
                </c:pt>
                <c:pt idx="2632">
                  <c:v>9.5</c:v>
                </c:pt>
                <c:pt idx="2633">
                  <c:v>7.5</c:v>
                </c:pt>
                <c:pt idx="2634">
                  <c:v>8.5</c:v>
                </c:pt>
                <c:pt idx="2635">
                  <c:v>8.5</c:v>
                </c:pt>
                <c:pt idx="2636">
                  <c:v>8.5</c:v>
                </c:pt>
                <c:pt idx="2637">
                  <c:v>8.5</c:v>
                </c:pt>
                <c:pt idx="2638">
                  <c:v>8.5</c:v>
                </c:pt>
                <c:pt idx="2639">
                  <c:v>7.5</c:v>
                </c:pt>
                <c:pt idx="2640">
                  <c:v>8.5</c:v>
                </c:pt>
                <c:pt idx="2641">
                  <c:v>8.5</c:v>
                </c:pt>
                <c:pt idx="2642">
                  <c:v>8.5</c:v>
                </c:pt>
                <c:pt idx="2643">
                  <c:v>9.5</c:v>
                </c:pt>
                <c:pt idx="2644">
                  <c:v>9.5</c:v>
                </c:pt>
                <c:pt idx="2645">
                  <c:v>9.5</c:v>
                </c:pt>
                <c:pt idx="2646">
                  <c:v>8.5</c:v>
                </c:pt>
                <c:pt idx="2647">
                  <c:v>9.5</c:v>
                </c:pt>
                <c:pt idx="2648">
                  <c:v>10.5</c:v>
                </c:pt>
                <c:pt idx="2649">
                  <c:v>8.5</c:v>
                </c:pt>
                <c:pt idx="2650">
                  <c:v>9.5</c:v>
                </c:pt>
                <c:pt idx="2651">
                  <c:v>9.5</c:v>
                </c:pt>
                <c:pt idx="2652">
                  <c:v>10.5</c:v>
                </c:pt>
                <c:pt idx="2653">
                  <c:v>10.5</c:v>
                </c:pt>
                <c:pt idx="2654">
                  <c:v>10.5</c:v>
                </c:pt>
                <c:pt idx="2655">
                  <c:v>8.5</c:v>
                </c:pt>
                <c:pt idx="2656">
                  <c:v>8.5</c:v>
                </c:pt>
                <c:pt idx="2657">
                  <c:v>10.5</c:v>
                </c:pt>
                <c:pt idx="2658">
                  <c:v>9.5</c:v>
                </c:pt>
                <c:pt idx="2659">
                  <c:v>9.5</c:v>
                </c:pt>
                <c:pt idx="2660">
                  <c:v>9.5</c:v>
                </c:pt>
                <c:pt idx="2661">
                  <c:v>10.5</c:v>
                </c:pt>
                <c:pt idx="2662">
                  <c:v>10.5</c:v>
                </c:pt>
                <c:pt idx="2663">
                  <c:v>10.5</c:v>
                </c:pt>
                <c:pt idx="2664">
                  <c:v>10.5</c:v>
                </c:pt>
                <c:pt idx="2665">
                  <c:v>9.5</c:v>
                </c:pt>
                <c:pt idx="2666">
                  <c:v>9.5</c:v>
                </c:pt>
                <c:pt idx="2667">
                  <c:v>8.5</c:v>
                </c:pt>
                <c:pt idx="2668">
                  <c:v>9.5</c:v>
                </c:pt>
                <c:pt idx="2669">
                  <c:v>9.5</c:v>
                </c:pt>
                <c:pt idx="2670">
                  <c:v>10.5</c:v>
                </c:pt>
                <c:pt idx="2671">
                  <c:v>9.5</c:v>
                </c:pt>
                <c:pt idx="2672">
                  <c:v>9.5</c:v>
                </c:pt>
                <c:pt idx="2673">
                  <c:v>10.5</c:v>
                </c:pt>
                <c:pt idx="2674">
                  <c:v>10.5</c:v>
                </c:pt>
                <c:pt idx="2675">
                  <c:v>11.5</c:v>
                </c:pt>
                <c:pt idx="2676">
                  <c:v>11.5</c:v>
                </c:pt>
                <c:pt idx="2677">
                  <c:v>10.5</c:v>
                </c:pt>
                <c:pt idx="2678">
                  <c:v>8.5</c:v>
                </c:pt>
                <c:pt idx="2679">
                  <c:v>10.5</c:v>
                </c:pt>
                <c:pt idx="2680">
                  <c:v>11.5</c:v>
                </c:pt>
                <c:pt idx="2681">
                  <c:v>10.5</c:v>
                </c:pt>
                <c:pt idx="2682">
                  <c:v>11.5</c:v>
                </c:pt>
                <c:pt idx="2683">
                  <c:v>12.5</c:v>
                </c:pt>
                <c:pt idx="2684">
                  <c:v>10.5</c:v>
                </c:pt>
                <c:pt idx="2685">
                  <c:v>11.5</c:v>
                </c:pt>
                <c:pt idx="2686">
                  <c:v>12.5</c:v>
                </c:pt>
                <c:pt idx="2687">
                  <c:v>11.5</c:v>
                </c:pt>
                <c:pt idx="2688">
                  <c:v>9.5</c:v>
                </c:pt>
                <c:pt idx="2689">
                  <c:v>10.5</c:v>
                </c:pt>
                <c:pt idx="2690">
                  <c:v>10.5</c:v>
                </c:pt>
                <c:pt idx="2691">
                  <c:v>10.5</c:v>
                </c:pt>
                <c:pt idx="2692">
                  <c:v>10.5</c:v>
                </c:pt>
                <c:pt idx="2693">
                  <c:v>10.5</c:v>
                </c:pt>
                <c:pt idx="2694">
                  <c:v>11.5</c:v>
                </c:pt>
                <c:pt idx="2695">
                  <c:v>10.5</c:v>
                </c:pt>
                <c:pt idx="2696">
                  <c:v>10.5</c:v>
                </c:pt>
                <c:pt idx="2697">
                  <c:v>11.5</c:v>
                </c:pt>
                <c:pt idx="2698">
                  <c:v>10.5</c:v>
                </c:pt>
                <c:pt idx="2699">
                  <c:v>12.5</c:v>
                </c:pt>
                <c:pt idx="2700">
                  <c:v>14.5</c:v>
                </c:pt>
                <c:pt idx="2701">
                  <c:v>14.5</c:v>
                </c:pt>
                <c:pt idx="2702">
                  <c:v>12.5</c:v>
                </c:pt>
                <c:pt idx="2703">
                  <c:v>12.5</c:v>
                </c:pt>
                <c:pt idx="2704">
                  <c:v>11.5</c:v>
                </c:pt>
                <c:pt idx="2705">
                  <c:v>14.5</c:v>
                </c:pt>
                <c:pt idx="2706">
                  <c:v>12.5</c:v>
                </c:pt>
                <c:pt idx="2707">
                  <c:v>10.5</c:v>
                </c:pt>
                <c:pt idx="2708">
                  <c:v>12.5</c:v>
                </c:pt>
                <c:pt idx="2709">
                  <c:v>13.5</c:v>
                </c:pt>
                <c:pt idx="2710">
                  <c:v>12.5</c:v>
                </c:pt>
                <c:pt idx="2711">
                  <c:v>4.5</c:v>
                </c:pt>
                <c:pt idx="2712">
                  <c:v>5.5</c:v>
                </c:pt>
                <c:pt idx="2713">
                  <c:v>5.5</c:v>
                </c:pt>
                <c:pt idx="2714">
                  <c:v>6.5</c:v>
                </c:pt>
                <c:pt idx="2715">
                  <c:v>7.5</c:v>
                </c:pt>
                <c:pt idx="2716">
                  <c:v>7.5</c:v>
                </c:pt>
                <c:pt idx="2717">
                  <c:v>7.5</c:v>
                </c:pt>
                <c:pt idx="2718">
                  <c:v>8.5</c:v>
                </c:pt>
                <c:pt idx="2719">
                  <c:v>6.5</c:v>
                </c:pt>
                <c:pt idx="2720">
                  <c:v>8.5</c:v>
                </c:pt>
                <c:pt idx="2721">
                  <c:v>9.5</c:v>
                </c:pt>
                <c:pt idx="2722">
                  <c:v>8.5</c:v>
                </c:pt>
                <c:pt idx="2723">
                  <c:v>8.5</c:v>
                </c:pt>
                <c:pt idx="2724">
                  <c:v>9.5</c:v>
                </c:pt>
                <c:pt idx="2725">
                  <c:v>9.5</c:v>
                </c:pt>
                <c:pt idx="2726">
                  <c:v>8.5</c:v>
                </c:pt>
                <c:pt idx="2727">
                  <c:v>8.5</c:v>
                </c:pt>
                <c:pt idx="2728">
                  <c:v>9.5</c:v>
                </c:pt>
                <c:pt idx="2729">
                  <c:v>8.5</c:v>
                </c:pt>
                <c:pt idx="2730">
                  <c:v>7.5</c:v>
                </c:pt>
                <c:pt idx="2731">
                  <c:v>9.5</c:v>
                </c:pt>
                <c:pt idx="2732">
                  <c:v>9.5</c:v>
                </c:pt>
                <c:pt idx="2733">
                  <c:v>8.5</c:v>
                </c:pt>
                <c:pt idx="2734">
                  <c:v>9.5</c:v>
                </c:pt>
                <c:pt idx="2735">
                  <c:v>9.5</c:v>
                </c:pt>
                <c:pt idx="2736">
                  <c:v>8.5</c:v>
                </c:pt>
                <c:pt idx="2737">
                  <c:v>10.5</c:v>
                </c:pt>
                <c:pt idx="2738">
                  <c:v>9.5</c:v>
                </c:pt>
                <c:pt idx="2739">
                  <c:v>8.5</c:v>
                </c:pt>
                <c:pt idx="2740">
                  <c:v>9.5</c:v>
                </c:pt>
                <c:pt idx="2741">
                  <c:v>9.5</c:v>
                </c:pt>
                <c:pt idx="2742">
                  <c:v>9.5</c:v>
                </c:pt>
                <c:pt idx="2743">
                  <c:v>8.5</c:v>
                </c:pt>
                <c:pt idx="2744">
                  <c:v>12.5</c:v>
                </c:pt>
                <c:pt idx="2745">
                  <c:v>9.5</c:v>
                </c:pt>
                <c:pt idx="2746">
                  <c:v>9.5</c:v>
                </c:pt>
                <c:pt idx="2747">
                  <c:v>11.5</c:v>
                </c:pt>
                <c:pt idx="2748">
                  <c:v>10.5</c:v>
                </c:pt>
                <c:pt idx="2749">
                  <c:v>10.5</c:v>
                </c:pt>
                <c:pt idx="2750">
                  <c:v>9.5</c:v>
                </c:pt>
                <c:pt idx="2751">
                  <c:v>10.5</c:v>
                </c:pt>
                <c:pt idx="2752">
                  <c:v>8.5</c:v>
                </c:pt>
                <c:pt idx="2753">
                  <c:v>9.5</c:v>
                </c:pt>
                <c:pt idx="2754">
                  <c:v>9.5</c:v>
                </c:pt>
                <c:pt idx="2755">
                  <c:v>11.5</c:v>
                </c:pt>
                <c:pt idx="2756">
                  <c:v>9.5</c:v>
                </c:pt>
                <c:pt idx="2757">
                  <c:v>10.5</c:v>
                </c:pt>
                <c:pt idx="2758">
                  <c:v>11.5</c:v>
                </c:pt>
                <c:pt idx="2759">
                  <c:v>9.5</c:v>
                </c:pt>
                <c:pt idx="2760">
                  <c:v>11.5</c:v>
                </c:pt>
                <c:pt idx="2761">
                  <c:v>11.5</c:v>
                </c:pt>
                <c:pt idx="2762">
                  <c:v>10.5</c:v>
                </c:pt>
                <c:pt idx="2763">
                  <c:v>11.5</c:v>
                </c:pt>
                <c:pt idx="2764">
                  <c:v>10.5</c:v>
                </c:pt>
                <c:pt idx="2765">
                  <c:v>12.5</c:v>
                </c:pt>
                <c:pt idx="2766">
                  <c:v>9.5</c:v>
                </c:pt>
                <c:pt idx="2767">
                  <c:v>11.5</c:v>
                </c:pt>
                <c:pt idx="2768">
                  <c:v>12.5</c:v>
                </c:pt>
                <c:pt idx="2769">
                  <c:v>12.5</c:v>
                </c:pt>
                <c:pt idx="2770">
                  <c:v>11.5</c:v>
                </c:pt>
                <c:pt idx="2771">
                  <c:v>10.5</c:v>
                </c:pt>
                <c:pt idx="2772">
                  <c:v>11.5</c:v>
                </c:pt>
                <c:pt idx="2773">
                  <c:v>12.5</c:v>
                </c:pt>
                <c:pt idx="2774">
                  <c:v>10.5</c:v>
                </c:pt>
                <c:pt idx="2775">
                  <c:v>11.5</c:v>
                </c:pt>
                <c:pt idx="2776">
                  <c:v>11.5</c:v>
                </c:pt>
                <c:pt idx="2777">
                  <c:v>10.5</c:v>
                </c:pt>
                <c:pt idx="2778">
                  <c:v>9.5</c:v>
                </c:pt>
                <c:pt idx="2779">
                  <c:v>10.5</c:v>
                </c:pt>
                <c:pt idx="2780">
                  <c:v>11.5</c:v>
                </c:pt>
                <c:pt idx="2781">
                  <c:v>11.5</c:v>
                </c:pt>
                <c:pt idx="2782">
                  <c:v>9.5</c:v>
                </c:pt>
                <c:pt idx="2783">
                  <c:v>12.5</c:v>
                </c:pt>
                <c:pt idx="2784">
                  <c:v>10.5</c:v>
                </c:pt>
                <c:pt idx="2785">
                  <c:v>10.5</c:v>
                </c:pt>
                <c:pt idx="2786">
                  <c:v>11.5</c:v>
                </c:pt>
                <c:pt idx="2787">
                  <c:v>12.5</c:v>
                </c:pt>
                <c:pt idx="2788">
                  <c:v>11.5</c:v>
                </c:pt>
                <c:pt idx="2789">
                  <c:v>10.5</c:v>
                </c:pt>
                <c:pt idx="2790">
                  <c:v>11.5</c:v>
                </c:pt>
                <c:pt idx="2791">
                  <c:v>11.5</c:v>
                </c:pt>
                <c:pt idx="2792">
                  <c:v>11.5</c:v>
                </c:pt>
                <c:pt idx="2793">
                  <c:v>13.5</c:v>
                </c:pt>
                <c:pt idx="2794">
                  <c:v>11.5</c:v>
                </c:pt>
                <c:pt idx="2795">
                  <c:v>13.5</c:v>
                </c:pt>
                <c:pt idx="2796">
                  <c:v>11.5</c:v>
                </c:pt>
                <c:pt idx="2797">
                  <c:v>12.5</c:v>
                </c:pt>
                <c:pt idx="2798">
                  <c:v>11.5</c:v>
                </c:pt>
                <c:pt idx="2799">
                  <c:v>11.5</c:v>
                </c:pt>
                <c:pt idx="2800">
                  <c:v>12.5</c:v>
                </c:pt>
                <c:pt idx="2801">
                  <c:v>11.5</c:v>
                </c:pt>
                <c:pt idx="2802">
                  <c:v>10.5</c:v>
                </c:pt>
                <c:pt idx="2803">
                  <c:v>13.5</c:v>
                </c:pt>
                <c:pt idx="2804">
                  <c:v>10.5</c:v>
                </c:pt>
                <c:pt idx="2805">
                  <c:v>12.5</c:v>
                </c:pt>
                <c:pt idx="2806">
                  <c:v>10.5</c:v>
                </c:pt>
                <c:pt idx="2807">
                  <c:v>14.5</c:v>
                </c:pt>
                <c:pt idx="2808">
                  <c:v>10.5</c:v>
                </c:pt>
                <c:pt idx="2809">
                  <c:v>12.5</c:v>
                </c:pt>
                <c:pt idx="2810">
                  <c:v>11.5</c:v>
                </c:pt>
                <c:pt idx="2811">
                  <c:v>10.5</c:v>
                </c:pt>
                <c:pt idx="2812">
                  <c:v>6.5</c:v>
                </c:pt>
                <c:pt idx="2813">
                  <c:v>5.5</c:v>
                </c:pt>
                <c:pt idx="2814">
                  <c:v>5.5</c:v>
                </c:pt>
                <c:pt idx="2815">
                  <c:v>8.5</c:v>
                </c:pt>
                <c:pt idx="2816">
                  <c:v>7.5</c:v>
                </c:pt>
                <c:pt idx="2817">
                  <c:v>8.5</c:v>
                </c:pt>
                <c:pt idx="2818">
                  <c:v>9.5</c:v>
                </c:pt>
                <c:pt idx="2819">
                  <c:v>6.5</c:v>
                </c:pt>
                <c:pt idx="2820">
                  <c:v>7.5</c:v>
                </c:pt>
                <c:pt idx="2821">
                  <c:v>8.5</c:v>
                </c:pt>
                <c:pt idx="2822">
                  <c:v>8.5</c:v>
                </c:pt>
                <c:pt idx="2823">
                  <c:v>8.5</c:v>
                </c:pt>
                <c:pt idx="2824">
                  <c:v>8.5</c:v>
                </c:pt>
                <c:pt idx="2825">
                  <c:v>9.5</c:v>
                </c:pt>
                <c:pt idx="2826">
                  <c:v>10.5</c:v>
                </c:pt>
                <c:pt idx="2827">
                  <c:v>9.5</c:v>
                </c:pt>
                <c:pt idx="2828">
                  <c:v>10.5</c:v>
                </c:pt>
                <c:pt idx="2829">
                  <c:v>8.5</c:v>
                </c:pt>
                <c:pt idx="2830">
                  <c:v>10.5</c:v>
                </c:pt>
                <c:pt idx="2831">
                  <c:v>8.5</c:v>
                </c:pt>
                <c:pt idx="2832">
                  <c:v>10.5</c:v>
                </c:pt>
                <c:pt idx="2833">
                  <c:v>10.5</c:v>
                </c:pt>
                <c:pt idx="2834">
                  <c:v>9.5</c:v>
                </c:pt>
                <c:pt idx="2835">
                  <c:v>9.5</c:v>
                </c:pt>
                <c:pt idx="2836">
                  <c:v>10.5</c:v>
                </c:pt>
                <c:pt idx="2837">
                  <c:v>9.5</c:v>
                </c:pt>
                <c:pt idx="2838">
                  <c:v>10.5</c:v>
                </c:pt>
                <c:pt idx="2839">
                  <c:v>11.5</c:v>
                </c:pt>
                <c:pt idx="2840">
                  <c:v>10.5</c:v>
                </c:pt>
                <c:pt idx="2841">
                  <c:v>10.5</c:v>
                </c:pt>
                <c:pt idx="2842">
                  <c:v>10.5</c:v>
                </c:pt>
                <c:pt idx="2843">
                  <c:v>11.5</c:v>
                </c:pt>
                <c:pt idx="2844">
                  <c:v>11.5</c:v>
                </c:pt>
                <c:pt idx="2845">
                  <c:v>11.5</c:v>
                </c:pt>
                <c:pt idx="2846">
                  <c:v>11.5</c:v>
                </c:pt>
                <c:pt idx="2847">
                  <c:v>9.5</c:v>
                </c:pt>
                <c:pt idx="2848">
                  <c:v>10.5</c:v>
                </c:pt>
                <c:pt idx="2849">
                  <c:v>11.5</c:v>
                </c:pt>
                <c:pt idx="2850">
                  <c:v>11.5</c:v>
                </c:pt>
                <c:pt idx="2851">
                  <c:v>13.5</c:v>
                </c:pt>
                <c:pt idx="2852">
                  <c:v>10.5</c:v>
                </c:pt>
                <c:pt idx="2853">
                  <c:v>9.5</c:v>
                </c:pt>
                <c:pt idx="2854">
                  <c:v>12.5</c:v>
                </c:pt>
                <c:pt idx="2855">
                  <c:v>12.5</c:v>
                </c:pt>
                <c:pt idx="2856">
                  <c:v>12.5</c:v>
                </c:pt>
                <c:pt idx="2857">
                  <c:v>12.5</c:v>
                </c:pt>
                <c:pt idx="2858">
                  <c:v>12.5</c:v>
                </c:pt>
                <c:pt idx="2859">
                  <c:v>12.5</c:v>
                </c:pt>
                <c:pt idx="2860">
                  <c:v>11.5</c:v>
                </c:pt>
                <c:pt idx="2861">
                  <c:v>13.5</c:v>
                </c:pt>
                <c:pt idx="2862">
                  <c:v>11.5</c:v>
                </c:pt>
                <c:pt idx="2863">
                  <c:v>12.5</c:v>
                </c:pt>
                <c:pt idx="2864">
                  <c:v>7.5</c:v>
                </c:pt>
                <c:pt idx="2865">
                  <c:v>5.5</c:v>
                </c:pt>
                <c:pt idx="2866">
                  <c:v>6.5</c:v>
                </c:pt>
                <c:pt idx="2867">
                  <c:v>7.5</c:v>
                </c:pt>
                <c:pt idx="2868">
                  <c:v>8.5</c:v>
                </c:pt>
                <c:pt idx="2869">
                  <c:v>6.5</c:v>
                </c:pt>
                <c:pt idx="2870">
                  <c:v>8.5</c:v>
                </c:pt>
                <c:pt idx="2871">
                  <c:v>8.5</c:v>
                </c:pt>
                <c:pt idx="2872">
                  <c:v>9.5</c:v>
                </c:pt>
                <c:pt idx="2873">
                  <c:v>7.5</c:v>
                </c:pt>
                <c:pt idx="2874">
                  <c:v>9.5</c:v>
                </c:pt>
                <c:pt idx="2875">
                  <c:v>8.5</c:v>
                </c:pt>
                <c:pt idx="2876">
                  <c:v>8.5</c:v>
                </c:pt>
                <c:pt idx="2877">
                  <c:v>10.5</c:v>
                </c:pt>
                <c:pt idx="2878">
                  <c:v>9.5</c:v>
                </c:pt>
                <c:pt idx="2879">
                  <c:v>9.5</c:v>
                </c:pt>
                <c:pt idx="2880">
                  <c:v>9.5</c:v>
                </c:pt>
                <c:pt idx="2881">
                  <c:v>9.5</c:v>
                </c:pt>
                <c:pt idx="2882">
                  <c:v>10.5</c:v>
                </c:pt>
                <c:pt idx="2883">
                  <c:v>9.5</c:v>
                </c:pt>
                <c:pt idx="2884">
                  <c:v>10.5</c:v>
                </c:pt>
                <c:pt idx="2885">
                  <c:v>9.5</c:v>
                </c:pt>
                <c:pt idx="2886">
                  <c:v>9.5</c:v>
                </c:pt>
                <c:pt idx="2887">
                  <c:v>10.5</c:v>
                </c:pt>
                <c:pt idx="2888">
                  <c:v>9.5</c:v>
                </c:pt>
                <c:pt idx="2889">
                  <c:v>9.5</c:v>
                </c:pt>
                <c:pt idx="2890">
                  <c:v>9.5</c:v>
                </c:pt>
                <c:pt idx="2891">
                  <c:v>9.5</c:v>
                </c:pt>
                <c:pt idx="2892">
                  <c:v>11.5</c:v>
                </c:pt>
                <c:pt idx="2893">
                  <c:v>9.5</c:v>
                </c:pt>
                <c:pt idx="2894">
                  <c:v>12.5</c:v>
                </c:pt>
                <c:pt idx="2895">
                  <c:v>11.5</c:v>
                </c:pt>
                <c:pt idx="2896">
                  <c:v>9.5</c:v>
                </c:pt>
                <c:pt idx="2897">
                  <c:v>11.5</c:v>
                </c:pt>
                <c:pt idx="2898">
                  <c:v>9.5</c:v>
                </c:pt>
                <c:pt idx="2899">
                  <c:v>9.5</c:v>
                </c:pt>
                <c:pt idx="2900">
                  <c:v>10.5</c:v>
                </c:pt>
                <c:pt idx="2901">
                  <c:v>9.5</c:v>
                </c:pt>
                <c:pt idx="2902">
                  <c:v>10.5</c:v>
                </c:pt>
                <c:pt idx="2903">
                  <c:v>9.5</c:v>
                </c:pt>
                <c:pt idx="2904">
                  <c:v>10.5</c:v>
                </c:pt>
                <c:pt idx="2905">
                  <c:v>9.5</c:v>
                </c:pt>
                <c:pt idx="2906">
                  <c:v>9.5</c:v>
                </c:pt>
                <c:pt idx="2907">
                  <c:v>11.5</c:v>
                </c:pt>
                <c:pt idx="2908">
                  <c:v>10.5</c:v>
                </c:pt>
                <c:pt idx="2909">
                  <c:v>10.5</c:v>
                </c:pt>
                <c:pt idx="2910">
                  <c:v>12.5</c:v>
                </c:pt>
                <c:pt idx="2911">
                  <c:v>12.5</c:v>
                </c:pt>
                <c:pt idx="2912">
                  <c:v>10.5</c:v>
                </c:pt>
                <c:pt idx="2913">
                  <c:v>10.5</c:v>
                </c:pt>
                <c:pt idx="2914">
                  <c:v>10.5</c:v>
                </c:pt>
                <c:pt idx="2915">
                  <c:v>11.5</c:v>
                </c:pt>
                <c:pt idx="2916">
                  <c:v>11.5</c:v>
                </c:pt>
                <c:pt idx="2917">
                  <c:v>11.5</c:v>
                </c:pt>
                <c:pt idx="2918">
                  <c:v>10.5</c:v>
                </c:pt>
                <c:pt idx="2919">
                  <c:v>11.5</c:v>
                </c:pt>
                <c:pt idx="2920">
                  <c:v>11.5</c:v>
                </c:pt>
                <c:pt idx="2921">
                  <c:v>10.5</c:v>
                </c:pt>
                <c:pt idx="2922">
                  <c:v>12.5</c:v>
                </c:pt>
                <c:pt idx="2923">
                  <c:v>14.5</c:v>
                </c:pt>
                <c:pt idx="2924">
                  <c:v>10.5</c:v>
                </c:pt>
                <c:pt idx="2925">
                  <c:v>11.5</c:v>
                </c:pt>
                <c:pt idx="2926">
                  <c:v>12.5</c:v>
                </c:pt>
                <c:pt idx="2927">
                  <c:v>13.5</c:v>
                </c:pt>
                <c:pt idx="2928">
                  <c:v>12.5</c:v>
                </c:pt>
                <c:pt idx="2929">
                  <c:v>12.5</c:v>
                </c:pt>
                <c:pt idx="2930">
                  <c:v>12.5</c:v>
                </c:pt>
                <c:pt idx="2931">
                  <c:v>10.5</c:v>
                </c:pt>
                <c:pt idx="2932">
                  <c:v>11.5</c:v>
                </c:pt>
                <c:pt idx="2933">
                  <c:v>11.5</c:v>
                </c:pt>
                <c:pt idx="2934">
                  <c:v>10.5</c:v>
                </c:pt>
                <c:pt idx="2935">
                  <c:v>11.5</c:v>
                </c:pt>
                <c:pt idx="2936">
                  <c:v>12.5</c:v>
                </c:pt>
                <c:pt idx="2937">
                  <c:v>11.5</c:v>
                </c:pt>
                <c:pt idx="2938">
                  <c:v>12.5</c:v>
                </c:pt>
                <c:pt idx="2939">
                  <c:v>11.5</c:v>
                </c:pt>
                <c:pt idx="2940">
                  <c:v>11.5</c:v>
                </c:pt>
                <c:pt idx="2941">
                  <c:v>11.5</c:v>
                </c:pt>
                <c:pt idx="2942">
                  <c:v>10.5</c:v>
                </c:pt>
                <c:pt idx="2943">
                  <c:v>11.5</c:v>
                </c:pt>
                <c:pt idx="2944">
                  <c:v>8.5</c:v>
                </c:pt>
                <c:pt idx="2945">
                  <c:v>12.5</c:v>
                </c:pt>
                <c:pt idx="2946">
                  <c:v>12.5</c:v>
                </c:pt>
                <c:pt idx="2947">
                  <c:v>11.5</c:v>
                </c:pt>
                <c:pt idx="2948">
                  <c:v>9.5</c:v>
                </c:pt>
                <c:pt idx="2949">
                  <c:v>12.5</c:v>
                </c:pt>
                <c:pt idx="2950">
                  <c:v>12.5</c:v>
                </c:pt>
                <c:pt idx="2951">
                  <c:v>12.5</c:v>
                </c:pt>
                <c:pt idx="2952">
                  <c:v>13.5</c:v>
                </c:pt>
                <c:pt idx="2953">
                  <c:v>12.5</c:v>
                </c:pt>
                <c:pt idx="2954">
                  <c:v>13.5</c:v>
                </c:pt>
                <c:pt idx="2955">
                  <c:v>16.5</c:v>
                </c:pt>
                <c:pt idx="2956">
                  <c:v>13.5</c:v>
                </c:pt>
                <c:pt idx="2957">
                  <c:v>12.5</c:v>
                </c:pt>
                <c:pt idx="2958">
                  <c:v>13.5</c:v>
                </c:pt>
                <c:pt idx="2959">
                  <c:v>14.5</c:v>
                </c:pt>
                <c:pt idx="2960">
                  <c:v>11.5</c:v>
                </c:pt>
                <c:pt idx="2961">
                  <c:v>11.5</c:v>
                </c:pt>
                <c:pt idx="2962">
                  <c:v>10.5</c:v>
                </c:pt>
                <c:pt idx="2963">
                  <c:v>13.5</c:v>
                </c:pt>
                <c:pt idx="2964">
                  <c:v>10.5</c:v>
                </c:pt>
                <c:pt idx="2965">
                  <c:v>10.5</c:v>
                </c:pt>
                <c:pt idx="2966">
                  <c:v>11.5</c:v>
                </c:pt>
                <c:pt idx="2967">
                  <c:v>12.5</c:v>
                </c:pt>
                <c:pt idx="2968">
                  <c:v>13.5</c:v>
                </c:pt>
                <c:pt idx="2969">
                  <c:v>11.5</c:v>
                </c:pt>
                <c:pt idx="2970">
                  <c:v>14.5</c:v>
                </c:pt>
                <c:pt idx="2971">
                  <c:v>12.5</c:v>
                </c:pt>
                <c:pt idx="2972">
                  <c:v>14.5</c:v>
                </c:pt>
                <c:pt idx="2973">
                  <c:v>13.5</c:v>
                </c:pt>
                <c:pt idx="2974">
                  <c:v>13.5</c:v>
                </c:pt>
                <c:pt idx="2975">
                  <c:v>7.5</c:v>
                </c:pt>
                <c:pt idx="2976">
                  <c:v>9.5</c:v>
                </c:pt>
                <c:pt idx="2977">
                  <c:v>7.5</c:v>
                </c:pt>
                <c:pt idx="2978">
                  <c:v>9.5</c:v>
                </c:pt>
                <c:pt idx="2979">
                  <c:v>9.5</c:v>
                </c:pt>
                <c:pt idx="2980">
                  <c:v>8.5</c:v>
                </c:pt>
                <c:pt idx="2981">
                  <c:v>9.5</c:v>
                </c:pt>
                <c:pt idx="2982">
                  <c:v>10.5</c:v>
                </c:pt>
                <c:pt idx="2983">
                  <c:v>9.5</c:v>
                </c:pt>
                <c:pt idx="2984">
                  <c:v>11.5</c:v>
                </c:pt>
                <c:pt idx="2985">
                  <c:v>9.5</c:v>
                </c:pt>
                <c:pt idx="2986">
                  <c:v>14.5</c:v>
                </c:pt>
                <c:pt idx="2987">
                  <c:v>11.5</c:v>
                </c:pt>
                <c:pt idx="2988">
                  <c:v>10.5</c:v>
                </c:pt>
                <c:pt idx="2989">
                  <c:v>10.5</c:v>
                </c:pt>
                <c:pt idx="2990">
                  <c:v>10.5</c:v>
                </c:pt>
                <c:pt idx="2991">
                  <c:v>9.5</c:v>
                </c:pt>
                <c:pt idx="2992">
                  <c:v>9.5</c:v>
                </c:pt>
                <c:pt idx="2993">
                  <c:v>12.5</c:v>
                </c:pt>
                <c:pt idx="2994">
                  <c:v>10.5</c:v>
                </c:pt>
                <c:pt idx="2995">
                  <c:v>10.5</c:v>
                </c:pt>
                <c:pt idx="2996">
                  <c:v>11.5</c:v>
                </c:pt>
                <c:pt idx="2997">
                  <c:v>10.5</c:v>
                </c:pt>
                <c:pt idx="2998">
                  <c:v>10.5</c:v>
                </c:pt>
                <c:pt idx="2999">
                  <c:v>12.5</c:v>
                </c:pt>
                <c:pt idx="3000">
                  <c:v>10.5</c:v>
                </c:pt>
                <c:pt idx="3001">
                  <c:v>12.5</c:v>
                </c:pt>
                <c:pt idx="3002">
                  <c:v>11.5</c:v>
                </c:pt>
                <c:pt idx="3003">
                  <c:v>11.5</c:v>
                </c:pt>
                <c:pt idx="3004">
                  <c:v>12.5</c:v>
                </c:pt>
                <c:pt idx="3005">
                  <c:v>14.5</c:v>
                </c:pt>
                <c:pt idx="3006">
                  <c:v>12.5</c:v>
                </c:pt>
                <c:pt idx="3007">
                  <c:v>15.5</c:v>
                </c:pt>
                <c:pt idx="3008">
                  <c:v>13.5</c:v>
                </c:pt>
                <c:pt idx="3009">
                  <c:v>5.5</c:v>
                </c:pt>
                <c:pt idx="3010">
                  <c:v>7.5</c:v>
                </c:pt>
                <c:pt idx="3011">
                  <c:v>9.5</c:v>
                </c:pt>
                <c:pt idx="3012">
                  <c:v>8.5</c:v>
                </c:pt>
                <c:pt idx="3013">
                  <c:v>9.5</c:v>
                </c:pt>
                <c:pt idx="3014">
                  <c:v>7.5</c:v>
                </c:pt>
                <c:pt idx="3015">
                  <c:v>7.5</c:v>
                </c:pt>
                <c:pt idx="3016">
                  <c:v>8.5</c:v>
                </c:pt>
                <c:pt idx="3017">
                  <c:v>9.5</c:v>
                </c:pt>
                <c:pt idx="3018">
                  <c:v>10.5</c:v>
                </c:pt>
                <c:pt idx="3019">
                  <c:v>9.5</c:v>
                </c:pt>
                <c:pt idx="3020">
                  <c:v>9.5</c:v>
                </c:pt>
                <c:pt idx="3021">
                  <c:v>10.5</c:v>
                </c:pt>
                <c:pt idx="3022">
                  <c:v>9.5</c:v>
                </c:pt>
                <c:pt idx="3023">
                  <c:v>9.5</c:v>
                </c:pt>
                <c:pt idx="3024">
                  <c:v>10.5</c:v>
                </c:pt>
                <c:pt idx="3025">
                  <c:v>8.5</c:v>
                </c:pt>
                <c:pt idx="3026">
                  <c:v>9.5</c:v>
                </c:pt>
                <c:pt idx="3027">
                  <c:v>9.5</c:v>
                </c:pt>
                <c:pt idx="3028">
                  <c:v>8.5</c:v>
                </c:pt>
                <c:pt idx="3029">
                  <c:v>12.5</c:v>
                </c:pt>
                <c:pt idx="3030">
                  <c:v>12.5</c:v>
                </c:pt>
                <c:pt idx="3031">
                  <c:v>9.5</c:v>
                </c:pt>
                <c:pt idx="3032">
                  <c:v>10.5</c:v>
                </c:pt>
                <c:pt idx="3033">
                  <c:v>9.5</c:v>
                </c:pt>
                <c:pt idx="3034">
                  <c:v>11.5</c:v>
                </c:pt>
                <c:pt idx="3035">
                  <c:v>11.5</c:v>
                </c:pt>
                <c:pt idx="3036">
                  <c:v>12.5</c:v>
                </c:pt>
                <c:pt idx="3037">
                  <c:v>10.5</c:v>
                </c:pt>
                <c:pt idx="3038">
                  <c:v>10.5</c:v>
                </c:pt>
                <c:pt idx="3039">
                  <c:v>11.5</c:v>
                </c:pt>
                <c:pt idx="3040">
                  <c:v>11.5</c:v>
                </c:pt>
                <c:pt idx="3041">
                  <c:v>10.5</c:v>
                </c:pt>
                <c:pt idx="3042">
                  <c:v>9.5</c:v>
                </c:pt>
                <c:pt idx="3043">
                  <c:v>11.5</c:v>
                </c:pt>
                <c:pt idx="3044">
                  <c:v>10.5</c:v>
                </c:pt>
                <c:pt idx="3045">
                  <c:v>11.5</c:v>
                </c:pt>
                <c:pt idx="3046">
                  <c:v>12.5</c:v>
                </c:pt>
                <c:pt idx="3047">
                  <c:v>10.5</c:v>
                </c:pt>
                <c:pt idx="3048">
                  <c:v>9.5</c:v>
                </c:pt>
                <c:pt idx="3049">
                  <c:v>10.5</c:v>
                </c:pt>
                <c:pt idx="3050">
                  <c:v>13.5</c:v>
                </c:pt>
                <c:pt idx="3051">
                  <c:v>10.5</c:v>
                </c:pt>
                <c:pt idx="3052">
                  <c:v>10.5</c:v>
                </c:pt>
                <c:pt idx="3053">
                  <c:v>12.5</c:v>
                </c:pt>
                <c:pt idx="3054">
                  <c:v>13.5</c:v>
                </c:pt>
                <c:pt idx="3055">
                  <c:v>12.5</c:v>
                </c:pt>
                <c:pt idx="3056">
                  <c:v>12.5</c:v>
                </c:pt>
                <c:pt idx="3057">
                  <c:v>14.5</c:v>
                </c:pt>
                <c:pt idx="3058">
                  <c:v>12.5</c:v>
                </c:pt>
                <c:pt idx="3059">
                  <c:v>12.5</c:v>
                </c:pt>
                <c:pt idx="3060">
                  <c:v>12.5</c:v>
                </c:pt>
                <c:pt idx="3061">
                  <c:v>11.5</c:v>
                </c:pt>
                <c:pt idx="3062">
                  <c:v>12.5</c:v>
                </c:pt>
                <c:pt idx="3063">
                  <c:v>10.5</c:v>
                </c:pt>
                <c:pt idx="3064">
                  <c:v>10.5</c:v>
                </c:pt>
                <c:pt idx="3065">
                  <c:v>12.5</c:v>
                </c:pt>
                <c:pt idx="3066">
                  <c:v>10.5</c:v>
                </c:pt>
                <c:pt idx="3067">
                  <c:v>12.5</c:v>
                </c:pt>
                <c:pt idx="3068">
                  <c:v>13.5</c:v>
                </c:pt>
                <c:pt idx="3069">
                  <c:v>12.5</c:v>
                </c:pt>
                <c:pt idx="3070">
                  <c:v>10.5</c:v>
                </c:pt>
                <c:pt idx="3071">
                  <c:v>12.5</c:v>
                </c:pt>
                <c:pt idx="3072">
                  <c:v>11.5</c:v>
                </c:pt>
                <c:pt idx="3073">
                  <c:v>11.5</c:v>
                </c:pt>
                <c:pt idx="3074">
                  <c:v>12.5</c:v>
                </c:pt>
                <c:pt idx="3075">
                  <c:v>12.5</c:v>
                </c:pt>
                <c:pt idx="3076">
                  <c:v>12.5</c:v>
                </c:pt>
                <c:pt idx="3077">
                  <c:v>11.5</c:v>
                </c:pt>
                <c:pt idx="3078">
                  <c:v>12.5</c:v>
                </c:pt>
                <c:pt idx="3079">
                  <c:v>12.5</c:v>
                </c:pt>
                <c:pt idx="3080">
                  <c:v>14.5</c:v>
                </c:pt>
                <c:pt idx="3081">
                  <c:v>15.5</c:v>
                </c:pt>
                <c:pt idx="3082">
                  <c:v>12.5</c:v>
                </c:pt>
                <c:pt idx="3083">
                  <c:v>5.5</c:v>
                </c:pt>
                <c:pt idx="3084">
                  <c:v>6.5</c:v>
                </c:pt>
                <c:pt idx="3085">
                  <c:v>7.5</c:v>
                </c:pt>
                <c:pt idx="3086">
                  <c:v>8.5</c:v>
                </c:pt>
                <c:pt idx="3087">
                  <c:v>8.5</c:v>
                </c:pt>
                <c:pt idx="3088">
                  <c:v>9.5</c:v>
                </c:pt>
                <c:pt idx="3089">
                  <c:v>9.5</c:v>
                </c:pt>
                <c:pt idx="3090">
                  <c:v>11.5</c:v>
                </c:pt>
                <c:pt idx="3091">
                  <c:v>11.5</c:v>
                </c:pt>
                <c:pt idx="3092">
                  <c:v>12.5</c:v>
                </c:pt>
                <c:pt idx="3093">
                  <c:v>12.5</c:v>
                </c:pt>
                <c:pt idx="3094">
                  <c:v>10.5</c:v>
                </c:pt>
                <c:pt idx="3095">
                  <c:v>10.5</c:v>
                </c:pt>
                <c:pt idx="3096">
                  <c:v>10.5</c:v>
                </c:pt>
                <c:pt idx="3097">
                  <c:v>12.5</c:v>
                </c:pt>
                <c:pt idx="3098">
                  <c:v>9.5</c:v>
                </c:pt>
                <c:pt idx="3099">
                  <c:v>10.5</c:v>
                </c:pt>
                <c:pt idx="3100">
                  <c:v>11.5</c:v>
                </c:pt>
                <c:pt idx="3101">
                  <c:v>12.5</c:v>
                </c:pt>
                <c:pt idx="3102">
                  <c:v>9.5</c:v>
                </c:pt>
                <c:pt idx="3103">
                  <c:v>12.5</c:v>
                </c:pt>
                <c:pt idx="3104">
                  <c:v>11.5</c:v>
                </c:pt>
                <c:pt idx="3105">
                  <c:v>6.5</c:v>
                </c:pt>
                <c:pt idx="3106">
                  <c:v>6.5</c:v>
                </c:pt>
                <c:pt idx="3107">
                  <c:v>6.5</c:v>
                </c:pt>
                <c:pt idx="3108">
                  <c:v>8.5</c:v>
                </c:pt>
                <c:pt idx="3109">
                  <c:v>8.5</c:v>
                </c:pt>
                <c:pt idx="3110">
                  <c:v>9.5</c:v>
                </c:pt>
                <c:pt idx="3111">
                  <c:v>9.5</c:v>
                </c:pt>
                <c:pt idx="3112">
                  <c:v>8.5</c:v>
                </c:pt>
                <c:pt idx="3113">
                  <c:v>8.5</c:v>
                </c:pt>
                <c:pt idx="3114">
                  <c:v>8.5</c:v>
                </c:pt>
                <c:pt idx="3115">
                  <c:v>7.5</c:v>
                </c:pt>
                <c:pt idx="3116">
                  <c:v>11.5</c:v>
                </c:pt>
                <c:pt idx="3117">
                  <c:v>9.5</c:v>
                </c:pt>
                <c:pt idx="3118">
                  <c:v>9.5</c:v>
                </c:pt>
                <c:pt idx="3119">
                  <c:v>11.5</c:v>
                </c:pt>
                <c:pt idx="3120">
                  <c:v>10.5</c:v>
                </c:pt>
                <c:pt idx="3121">
                  <c:v>8.5</c:v>
                </c:pt>
                <c:pt idx="3122">
                  <c:v>9.5</c:v>
                </c:pt>
                <c:pt idx="3123">
                  <c:v>10.5</c:v>
                </c:pt>
                <c:pt idx="3124">
                  <c:v>11.5</c:v>
                </c:pt>
                <c:pt idx="3125">
                  <c:v>11.5</c:v>
                </c:pt>
                <c:pt idx="3126">
                  <c:v>12.5</c:v>
                </c:pt>
                <c:pt idx="3127">
                  <c:v>10.5</c:v>
                </c:pt>
                <c:pt idx="3128">
                  <c:v>11.5</c:v>
                </c:pt>
                <c:pt idx="3129">
                  <c:v>11.5</c:v>
                </c:pt>
                <c:pt idx="3130">
                  <c:v>12.5</c:v>
                </c:pt>
                <c:pt idx="3131">
                  <c:v>12.5</c:v>
                </c:pt>
                <c:pt idx="3132">
                  <c:v>11.5</c:v>
                </c:pt>
                <c:pt idx="3133">
                  <c:v>10.5</c:v>
                </c:pt>
                <c:pt idx="3134">
                  <c:v>9.5</c:v>
                </c:pt>
                <c:pt idx="3135">
                  <c:v>10.5</c:v>
                </c:pt>
                <c:pt idx="3136">
                  <c:v>12.5</c:v>
                </c:pt>
                <c:pt idx="3137">
                  <c:v>11.5</c:v>
                </c:pt>
                <c:pt idx="3138">
                  <c:v>11.5</c:v>
                </c:pt>
                <c:pt idx="3139">
                  <c:v>12.5</c:v>
                </c:pt>
                <c:pt idx="3140">
                  <c:v>21.5</c:v>
                </c:pt>
                <c:pt idx="3141">
                  <c:v>6.5</c:v>
                </c:pt>
                <c:pt idx="3142">
                  <c:v>6.5</c:v>
                </c:pt>
                <c:pt idx="3143">
                  <c:v>5.5</c:v>
                </c:pt>
                <c:pt idx="3144">
                  <c:v>10.5</c:v>
                </c:pt>
                <c:pt idx="3145">
                  <c:v>14.5</c:v>
                </c:pt>
                <c:pt idx="3146">
                  <c:v>15.5</c:v>
                </c:pt>
                <c:pt idx="3147">
                  <c:v>14.5</c:v>
                </c:pt>
                <c:pt idx="3148">
                  <c:v>13.5</c:v>
                </c:pt>
                <c:pt idx="3149">
                  <c:v>25.5</c:v>
                </c:pt>
                <c:pt idx="3150">
                  <c:v>11.5</c:v>
                </c:pt>
                <c:pt idx="3151">
                  <c:v>22.5</c:v>
                </c:pt>
                <c:pt idx="3152">
                  <c:v>12.5</c:v>
                </c:pt>
                <c:pt idx="3153">
                  <c:v>10.5</c:v>
                </c:pt>
                <c:pt idx="3154">
                  <c:v>8.5</c:v>
                </c:pt>
                <c:pt idx="3155">
                  <c:v>10.5</c:v>
                </c:pt>
                <c:pt idx="3156">
                  <c:v>11.5</c:v>
                </c:pt>
                <c:pt idx="3157">
                  <c:v>10.5</c:v>
                </c:pt>
                <c:pt idx="3158">
                  <c:v>10.5</c:v>
                </c:pt>
                <c:pt idx="3159">
                  <c:v>7.5</c:v>
                </c:pt>
                <c:pt idx="3160">
                  <c:v>8.5</c:v>
                </c:pt>
                <c:pt idx="3161">
                  <c:v>7.5</c:v>
                </c:pt>
                <c:pt idx="3162">
                  <c:v>16.5</c:v>
                </c:pt>
                <c:pt idx="3163">
                  <c:v>10.5</c:v>
                </c:pt>
                <c:pt idx="3164">
                  <c:v>14.5</c:v>
                </c:pt>
                <c:pt idx="3165">
                  <c:v>10.5</c:v>
                </c:pt>
                <c:pt idx="3166">
                  <c:v>19.5</c:v>
                </c:pt>
                <c:pt idx="3167">
                  <c:v>16.5</c:v>
                </c:pt>
                <c:pt idx="3168">
                  <c:v>16.5</c:v>
                </c:pt>
                <c:pt idx="3169">
                  <c:v>11.5</c:v>
                </c:pt>
                <c:pt idx="3170">
                  <c:v>15.5</c:v>
                </c:pt>
                <c:pt idx="3171">
                  <c:v>14.5</c:v>
                </c:pt>
                <c:pt idx="3172">
                  <c:v>12.5</c:v>
                </c:pt>
                <c:pt idx="3173">
                  <c:v>7.5</c:v>
                </c:pt>
                <c:pt idx="3174">
                  <c:v>10.5</c:v>
                </c:pt>
                <c:pt idx="3175">
                  <c:v>12.5</c:v>
                </c:pt>
                <c:pt idx="3176">
                  <c:v>13.5</c:v>
                </c:pt>
                <c:pt idx="3177">
                  <c:v>16.5</c:v>
                </c:pt>
                <c:pt idx="3178">
                  <c:v>9.5</c:v>
                </c:pt>
                <c:pt idx="3179">
                  <c:v>9.5</c:v>
                </c:pt>
                <c:pt idx="3180">
                  <c:v>8.5</c:v>
                </c:pt>
                <c:pt idx="3181">
                  <c:v>12.5</c:v>
                </c:pt>
                <c:pt idx="3182">
                  <c:v>11.5</c:v>
                </c:pt>
                <c:pt idx="3183">
                  <c:v>12.5</c:v>
                </c:pt>
                <c:pt idx="3184">
                  <c:v>14.5</c:v>
                </c:pt>
                <c:pt idx="3185">
                  <c:v>12.5</c:v>
                </c:pt>
                <c:pt idx="3186">
                  <c:v>7.5</c:v>
                </c:pt>
                <c:pt idx="3187">
                  <c:v>9.5</c:v>
                </c:pt>
                <c:pt idx="3188">
                  <c:v>17.5</c:v>
                </c:pt>
                <c:pt idx="3189">
                  <c:v>8.5</c:v>
                </c:pt>
                <c:pt idx="3190">
                  <c:v>6.5</c:v>
                </c:pt>
                <c:pt idx="3191">
                  <c:v>14.5</c:v>
                </c:pt>
                <c:pt idx="3192">
                  <c:v>15.5</c:v>
                </c:pt>
                <c:pt idx="3193">
                  <c:v>21.5</c:v>
                </c:pt>
                <c:pt idx="3194">
                  <c:v>13.5</c:v>
                </c:pt>
                <c:pt idx="3195">
                  <c:v>19.5</c:v>
                </c:pt>
                <c:pt idx="3196">
                  <c:v>6.5</c:v>
                </c:pt>
                <c:pt idx="3197">
                  <c:v>8.5</c:v>
                </c:pt>
                <c:pt idx="3198">
                  <c:v>12.5</c:v>
                </c:pt>
                <c:pt idx="3199">
                  <c:v>10.5</c:v>
                </c:pt>
                <c:pt idx="3200">
                  <c:v>11.5</c:v>
                </c:pt>
                <c:pt idx="3201">
                  <c:v>7.5</c:v>
                </c:pt>
                <c:pt idx="3202">
                  <c:v>18.5</c:v>
                </c:pt>
                <c:pt idx="3203">
                  <c:v>18.5</c:v>
                </c:pt>
                <c:pt idx="3204">
                  <c:v>16.5</c:v>
                </c:pt>
                <c:pt idx="3205">
                  <c:v>10.5</c:v>
                </c:pt>
                <c:pt idx="3206">
                  <c:v>9.5</c:v>
                </c:pt>
                <c:pt idx="3207">
                  <c:v>16.5</c:v>
                </c:pt>
                <c:pt idx="3208">
                  <c:v>10.5</c:v>
                </c:pt>
                <c:pt idx="3209">
                  <c:v>15.5</c:v>
                </c:pt>
                <c:pt idx="3210">
                  <c:v>13.5</c:v>
                </c:pt>
                <c:pt idx="3211">
                  <c:v>11.5</c:v>
                </c:pt>
                <c:pt idx="3212">
                  <c:v>15.5</c:v>
                </c:pt>
                <c:pt idx="3213">
                  <c:v>14.5</c:v>
                </c:pt>
                <c:pt idx="3214">
                  <c:v>15.5</c:v>
                </c:pt>
                <c:pt idx="3215">
                  <c:v>12.5</c:v>
                </c:pt>
                <c:pt idx="3216">
                  <c:v>17.5</c:v>
                </c:pt>
                <c:pt idx="3217">
                  <c:v>11.5</c:v>
                </c:pt>
                <c:pt idx="3218">
                  <c:v>15.5</c:v>
                </c:pt>
                <c:pt idx="3219">
                  <c:v>17.5</c:v>
                </c:pt>
                <c:pt idx="3220">
                  <c:v>12.5</c:v>
                </c:pt>
                <c:pt idx="3221">
                  <c:v>10.5</c:v>
                </c:pt>
                <c:pt idx="3222">
                  <c:v>19.5</c:v>
                </c:pt>
                <c:pt idx="3223">
                  <c:v>9.5</c:v>
                </c:pt>
                <c:pt idx="3224">
                  <c:v>17.5</c:v>
                </c:pt>
                <c:pt idx="3225">
                  <c:v>10.5</c:v>
                </c:pt>
                <c:pt idx="3226">
                  <c:v>11.5</c:v>
                </c:pt>
                <c:pt idx="3227">
                  <c:v>14.5</c:v>
                </c:pt>
                <c:pt idx="3228">
                  <c:v>10.5</c:v>
                </c:pt>
                <c:pt idx="3229">
                  <c:v>13.5</c:v>
                </c:pt>
                <c:pt idx="3230">
                  <c:v>12.5</c:v>
                </c:pt>
                <c:pt idx="3231">
                  <c:v>13.5</c:v>
                </c:pt>
                <c:pt idx="3232">
                  <c:v>14.5</c:v>
                </c:pt>
                <c:pt idx="3233">
                  <c:v>13.5</c:v>
                </c:pt>
                <c:pt idx="3234">
                  <c:v>14.5</c:v>
                </c:pt>
                <c:pt idx="3235">
                  <c:v>15.5</c:v>
                </c:pt>
                <c:pt idx="3236">
                  <c:v>9.5</c:v>
                </c:pt>
                <c:pt idx="3237">
                  <c:v>19.5</c:v>
                </c:pt>
                <c:pt idx="3238">
                  <c:v>15.5</c:v>
                </c:pt>
                <c:pt idx="3239">
                  <c:v>16.5</c:v>
                </c:pt>
                <c:pt idx="3240">
                  <c:v>16.5</c:v>
                </c:pt>
                <c:pt idx="3241">
                  <c:v>15.5</c:v>
                </c:pt>
                <c:pt idx="3242">
                  <c:v>16.5</c:v>
                </c:pt>
                <c:pt idx="3243">
                  <c:v>15.5</c:v>
                </c:pt>
                <c:pt idx="3244">
                  <c:v>20.5</c:v>
                </c:pt>
                <c:pt idx="3245">
                  <c:v>14.5</c:v>
                </c:pt>
                <c:pt idx="3246">
                  <c:v>14.5</c:v>
                </c:pt>
                <c:pt idx="3247">
                  <c:v>16.5</c:v>
                </c:pt>
                <c:pt idx="3248">
                  <c:v>12.5</c:v>
                </c:pt>
                <c:pt idx="3249">
                  <c:v>7.5</c:v>
                </c:pt>
                <c:pt idx="3250">
                  <c:v>10.5</c:v>
                </c:pt>
                <c:pt idx="3251">
                  <c:v>9.5</c:v>
                </c:pt>
                <c:pt idx="3252">
                  <c:v>13.5</c:v>
                </c:pt>
                <c:pt idx="3253">
                  <c:v>7.5</c:v>
                </c:pt>
                <c:pt idx="3254">
                  <c:v>8.5</c:v>
                </c:pt>
                <c:pt idx="3255">
                  <c:v>6.5</c:v>
                </c:pt>
                <c:pt idx="3256">
                  <c:v>13.5</c:v>
                </c:pt>
                <c:pt idx="3257">
                  <c:v>10.5</c:v>
                </c:pt>
                <c:pt idx="3258">
                  <c:v>8.5</c:v>
                </c:pt>
                <c:pt idx="3259">
                  <c:v>19.5</c:v>
                </c:pt>
                <c:pt idx="3260">
                  <c:v>14.5</c:v>
                </c:pt>
                <c:pt idx="3261">
                  <c:v>13.5</c:v>
                </c:pt>
                <c:pt idx="3262">
                  <c:v>15.5</c:v>
                </c:pt>
                <c:pt idx="3263">
                  <c:v>18.5</c:v>
                </c:pt>
                <c:pt idx="3264">
                  <c:v>13.5</c:v>
                </c:pt>
                <c:pt idx="3265">
                  <c:v>15.5</c:v>
                </c:pt>
                <c:pt idx="3266">
                  <c:v>12.5</c:v>
                </c:pt>
                <c:pt idx="3267">
                  <c:v>11.5</c:v>
                </c:pt>
                <c:pt idx="3268">
                  <c:v>12.5</c:v>
                </c:pt>
                <c:pt idx="3269">
                  <c:v>13.5</c:v>
                </c:pt>
                <c:pt idx="3270">
                  <c:v>14.5</c:v>
                </c:pt>
                <c:pt idx="3271">
                  <c:v>18.5</c:v>
                </c:pt>
                <c:pt idx="3272">
                  <c:v>12.5</c:v>
                </c:pt>
                <c:pt idx="3273">
                  <c:v>14.5</c:v>
                </c:pt>
                <c:pt idx="3274">
                  <c:v>19.5</c:v>
                </c:pt>
                <c:pt idx="3275">
                  <c:v>13.5</c:v>
                </c:pt>
                <c:pt idx="3276">
                  <c:v>13.5</c:v>
                </c:pt>
                <c:pt idx="3277">
                  <c:v>16.5</c:v>
                </c:pt>
                <c:pt idx="3278">
                  <c:v>13.5</c:v>
                </c:pt>
                <c:pt idx="3279">
                  <c:v>19.5</c:v>
                </c:pt>
                <c:pt idx="3280">
                  <c:v>25.5</c:v>
                </c:pt>
                <c:pt idx="3281">
                  <c:v>12.5</c:v>
                </c:pt>
                <c:pt idx="3282">
                  <c:v>14.5</c:v>
                </c:pt>
                <c:pt idx="3283">
                  <c:v>12.5</c:v>
                </c:pt>
                <c:pt idx="3284">
                  <c:v>12.5</c:v>
                </c:pt>
                <c:pt idx="3285">
                  <c:v>14.5</c:v>
                </c:pt>
                <c:pt idx="3286">
                  <c:v>15.5</c:v>
                </c:pt>
                <c:pt idx="3287">
                  <c:v>13.5</c:v>
                </c:pt>
                <c:pt idx="3288">
                  <c:v>16.5</c:v>
                </c:pt>
                <c:pt idx="3289">
                  <c:v>16.5</c:v>
                </c:pt>
                <c:pt idx="3290">
                  <c:v>13.5</c:v>
                </c:pt>
                <c:pt idx="3291">
                  <c:v>10.5</c:v>
                </c:pt>
                <c:pt idx="3292">
                  <c:v>12.5</c:v>
                </c:pt>
                <c:pt idx="3293">
                  <c:v>14.5</c:v>
                </c:pt>
                <c:pt idx="3294">
                  <c:v>15.5</c:v>
                </c:pt>
                <c:pt idx="3295">
                  <c:v>15.5</c:v>
                </c:pt>
                <c:pt idx="3296">
                  <c:v>15.5</c:v>
                </c:pt>
                <c:pt idx="3297">
                  <c:v>18.5</c:v>
                </c:pt>
                <c:pt idx="3298">
                  <c:v>14.5</c:v>
                </c:pt>
                <c:pt idx="3299">
                  <c:v>17.5</c:v>
                </c:pt>
                <c:pt idx="3300">
                  <c:v>17.5</c:v>
                </c:pt>
                <c:pt idx="3301">
                  <c:v>12.5</c:v>
                </c:pt>
                <c:pt idx="3302">
                  <c:v>16.5</c:v>
                </c:pt>
                <c:pt idx="3303">
                  <c:v>13.5</c:v>
                </c:pt>
                <c:pt idx="3304">
                  <c:v>17.5</c:v>
                </c:pt>
                <c:pt idx="3305">
                  <c:v>17.5</c:v>
                </c:pt>
                <c:pt idx="3306">
                  <c:v>11.5</c:v>
                </c:pt>
                <c:pt idx="3307">
                  <c:v>10.5</c:v>
                </c:pt>
                <c:pt idx="3308">
                  <c:v>6.5</c:v>
                </c:pt>
                <c:pt idx="3309">
                  <c:v>10.5</c:v>
                </c:pt>
                <c:pt idx="3310">
                  <c:v>14.5</c:v>
                </c:pt>
                <c:pt idx="3311">
                  <c:v>13.5</c:v>
                </c:pt>
                <c:pt idx="3312">
                  <c:v>18.5</c:v>
                </c:pt>
                <c:pt idx="3313">
                  <c:v>12.5</c:v>
                </c:pt>
                <c:pt idx="3314">
                  <c:v>12.5</c:v>
                </c:pt>
                <c:pt idx="3315">
                  <c:v>10.5</c:v>
                </c:pt>
                <c:pt idx="3316">
                  <c:v>17.5</c:v>
                </c:pt>
                <c:pt idx="3317">
                  <c:v>8.5</c:v>
                </c:pt>
                <c:pt idx="3318">
                  <c:v>5.5</c:v>
                </c:pt>
                <c:pt idx="3319">
                  <c:v>20.5</c:v>
                </c:pt>
                <c:pt idx="3320">
                  <c:v>17.5</c:v>
                </c:pt>
                <c:pt idx="3321">
                  <c:v>12.5</c:v>
                </c:pt>
                <c:pt idx="3322">
                  <c:v>16.5</c:v>
                </c:pt>
                <c:pt idx="3323">
                  <c:v>13.5</c:v>
                </c:pt>
                <c:pt idx="3324">
                  <c:v>13.5</c:v>
                </c:pt>
                <c:pt idx="3325">
                  <c:v>11.5</c:v>
                </c:pt>
                <c:pt idx="3326">
                  <c:v>13.5</c:v>
                </c:pt>
                <c:pt idx="3327">
                  <c:v>17.5</c:v>
                </c:pt>
                <c:pt idx="3328">
                  <c:v>14.5</c:v>
                </c:pt>
                <c:pt idx="3329">
                  <c:v>11.5</c:v>
                </c:pt>
                <c:pt idx="3330">
                  <c:v>11.5</c:v>
                </c:pt>
                <c:pt idx="3331">
                  <c:v>12.5</c:v>
                </c:pt>
                <c:pt idx="3332">
                  <c:v>14.5</c:v>
                </c:pt>
                <c:pt idx="3333">
                  <c:v>13.5</c:v>
                </c:pt>
                <c:pt idx="3334">
                  <c:v>9.5</c:v>
                </c:pt>
                <c:pt idx="3335">
                  <c:v>13.5</c:v>
                </c:pt>
                <c:pt idx="3336">
                  <c:v>12.5</c:v>
                </c:pt>
                <c:pt idx="3337">
                  <c:v>16.5</c:v>
                </c:pt>
                <c:pt idx="3338">
                  <c:v>17.5</c:v>
                </c:pt>
                <c:pt idx="3339">
                  <c:v>13.5</c:v>
                </c:pt>
                <c:pt idx="3340">
                  <c:v>18.5</c:v>
                </c:pt>
                <c:pt idx="3341">
                  <c:v>13.5</c:v>
                </c:pt>
                <c:pt idx="3342">
                  <c:v>15.5</c:v>
                </c:pt>
                <c:pt idx="3343">
                  <c:v>14.5</c:v>
                </c:pt>
                <c:pt idx="3344">
                  <c:v>14.5</c:v>
                </c:pt>
                <c:pt idx="3345">
                  <c:v>13.5</c:v>
                </c:pt>
                <c:pt idx="3346">
                  <c:v>15.5</c:v>
                </c:pt>
                <c:pt idx="3347">
                  <c:v>12.5</c:v>
                </c:pt>
                <c:pt idx="3348">
                  <c:v>14.5</c:v>
                </c:pt>
                <c:pt idx="3349">
                  <c:v>11.5</c:v>
                </c:pt>
                <c:pt idx="3350">
                  <c:v>12.5</c:v>
                </c:pt>
                <c:pt idx="3351">
                  <c:v>14.5</c:v>
                </c:pt>
                <c:pt idx="3352">
                  <c:v>16.5</c:v>
                </c:pt>
                <c:pt idx="3353">
                  <c:v>9.5</c:v>
                </c:pt>
                <c:pt idx="3354">
                  <c:v>11.5</c:v>
                </c:pt>
                <c:pt idx="3355">
                  <c:v>11.5</c:v>
                </c:pt>
                <c:pt idx="3356">
                  <c:v>7.5</c:v>
                </c:pt>
                <c:pt idx="3357">
                  <c:v>9.5</c:v>
                </c:pt>
                <c:pt idx="3358">
                  <c:v>6.5</c:v>
                </c:pt>
                <c:pt idx="3359">
                  <c:v>21.5</c:v>
                </c:pt>
                <c:pt idx="3360">
                  <c:v>20.5</c:v>
                </c:pt>
                <c:pt idx="3361">
                  <c:v>10.5</c:v>
                </c:pt>
                <c:pt idx="3362">
                  <c:v>10.5</c:v>
                </c:pt>
                <c:pt idx="3363">
                  <c:v>11.5</c:v>
                </c:pt>
                <c:pt idx="3364">
                  <c:v>12.5</c:v>
                </c:pt>
                <c:pt idx="3365">
                  <c:v>12.5</c:v>
                </c:pt>
                <c:pt idx="3366">
                  <c:v>6.5</c:v>
                </c:pt>
                <c:pt idx="3367">
                  <c:v>18.5</c:v>
                </c:pt>
                <c:pt idx="3368">
                  <c:v>14.5</c:v>
                </c:pt>
                <c:pt idx="3369">
                  <c:v>18.5</c:v>
                </c:pt>
                <c:pt idx="3370">
                  <c:v>13.5</c:v>
                </c:pt>
                <c:pt idx="3371">
                  <c:v>11.5</c:v>
                </c:pt>
                <c:pt idx="3372">
                  <c:v>17.5</c:v>
                </c:pt>
                <c:pt idx="3373">
                  <c:v>20.5</c:v>
                </c:pt>
                <c:pt idx="3374">
                  <c:v>11.5</c:v>
                </c:pt>
                <c:pt idx="3375">
                  <c:v>11.5</c:v>
                </c:pt>
                <c:pt idx="3376">
                  <c:v>7.5</c:v>
                </c:pt>
                <c:pt idx="3377">
                  <c:v>6.5</c:v>
                </c:pt>
                <c:pt idx="3378">
                  <c:v>9.5</c:v>
                </c:pt>
                <c:pt idx="3379">
                  <c:v>9.5</c:v>
                </c:pt>
                <c:pt idx="3380">
                  <c:v>6.5</c:v>
                </c:pt>
                <c:pt idx="3381">
                  <c:v>20.5</c:v>
                </c:pt>
                <c:pt idx="3382">
                  <c:v>16.5</c:v>
                </c:pt>
                <c:pt idx="3383">
                  <c:v>15.5</c:v>
                </c:pt>
                <c:pt idx="3384">
                  <c:v>8.5</c:v>
                </c:pt>
                <c:pt idx="3385">
                  <c:v>14.5</c:v>
                </c:pt>
                <c:pt idx="3386">
                  <c:v>14.5</c:v>
                </c:pt>
                <c:pt idx="3387">
                  <c:v>19.5</c:v>
                </c:pt>
                <c:pt idx="3388">
                  <c:v>14.5</c:v>
                </c:pt>
                <c:pt idx="3389">
                  <c:v>17.5</c:v>
                </c:pt>
                <c:pt idx="3390">
                  <c:v>11.5</c:v>
                </c:pt>
                <c:pt idx="3391">
                  <c:v>14.5</c:v>
                </c:pt>
                <c:pt idx="3392">
                  <c:v>20.5</c:v>
                </c:pt>
                <c:pt idx="3393">
                  <c:v>11.5</c:v>
                </c:pt>
                <c:pt idx="3394">
                  <c:v>14.5</c:v>
                </c:pt>
                <c:pt idx="3395">
                  <c:v>14.5</c:v>
                </c:pt>
                <c:pt idx="3396">
                  <c:v>19.5</c:v>
                </c:pt>
                <c:pt idx="3397">
                  <c:v>13.5</c:v>
                </c:pt>
                <c:pt idx="3398">
                  <c:v>10.5</c:v>
                </c:pt>
                <c:pt idx="3399">
                  <c:v>9.5</c:v>
                </c:pt>
                <c:pt idx="3400">
                  <c:v>11.5</c:v>
                </c:pt>
                <c:pt idx="3401">
                  <c:v>19.5</c:v>
                </c:pt>
                <c:pt idx="3402">
                  <c:v>14.5</c:v>
                </c:pt>
                <c:pt idx="3403">
                  <c:v>10.5</c:v>
                </c:pt>
                <c:pt idx="3404">
                  <c:v>9.5</c:v>
                </c:pt>
                <c:pt idx="3405">
                  <c:v>8.5</c:v>
                </c:pt>
                <c:pt idx="3406">
                  <c:v>9.5</c:v>
                </c:pt>
                <c:pt idx="3407">
                  <c:v>7.5</c:v>
                </c:pt>
                <c:pt idx="3408">
                  <c:v>8.5</c:v>
                </c:pt>
                <c:pt idx="3409">
                  <c:v>8.5</c:v>
                </c:pt>
                <c:pt idx="3410">
                  <c:v>7.5</c:v>
                </c:pt>
                <c:pt idx="3411">
                  <c:v>8.5</c:v>
                </c:pt>
                <c:pt idx="3412">
                  <c:v>9.5</c:v>
                </c:pt>
                <c:pt idx="3413">
                  <c:v>10.5</c:v>
                </c:pt>
                <c:pt idx="3414">
                  <c:v>8.5</c:v>
                </c:pt>
                <c:pt idx="3415">
                  <c:v>10.5</c:v>
                </c:pt>
                <c:pt idx="3416">
                  <c:v>8.5</c:v>
                </c:pt>
                <c:pt idx="3417">
                  <c:v>10.5</c:v>
                </c:pt>
                <c:pt idx="3418">
                  <c:v>9.5</c:v>
                </c:pt>
                <c:pt idx="3419">
                  <c:v>9.5</c:v>
                </c:pt>
                <c:pt idx="3420">
                  <c:v>11.5</c:v>
                </c:pt>
                <c:pt idx="3421">
                  <c:v>12.5</c:v>
                </c:pt>
                <c:pt idx="3422">
                  <c:v>10.5</c:v>
                </c:pt>
                <c:pt idx="3423">
                  <c:v>12.5</c:v>
                </c:pt>
                <c:pt idx="3424">
                  <c:v>11.5</c:v>
                </c:pt>
                <c:pt idx="3425">
                  <c:v>11.5</c:v>
                </c:pt>
                <c:pt idx="3426">
                  <c:v>14.5</c:v>
                </c:pt>
                <c:pt idx="3427">
                  <c:v>14.5</c:v>
                </c:pt>
                <c:pt idx="3428">
                  <c:v>5.5</c:v>
                </c:pt>
                <c:pt idx="3429">
                  <c:v>7.5</c:v>
                </c:pt>
                <c:pt idx="3430">
                  <c:v>7.5</c:v>
                </c:pt>
                <c:pt idx="3431">
                  <c:v>6.5</c:v>
                </c:pt>
                <c:pt idx="3432">
                  <c:v>7.5</c:v>
                </c:pt>
                <c:pt idx="3433">
                  <c:v>7.5</c:v>
                </c:pt>
                <c:pt idx="3434">
                  <c:v>7.5</c:v>
                </c:pt>
                <c:pt idx="3435">
                  <c:v>8.5</c:v>
                </c:pt>
                <c:pt idx="3436">
                  <c:v>7.5</c:v>
                </c:pt>
                <c:pt idx="3437">
                  <c:v>9.5</c:v>
                </c:pt>
                <c:pt idx="3438">
                  <c:v>7.5</c:v>
                </c:pt>
                <c:pt idx="3439">
                  <c:v>9.5</c:v>
                </c:pt>
                <c:pt idx="3440">
                  <c:v>8.5</c:v>
                </c:pt>
                <c:pt idx="3441">
                  <c:v>8.5</c:v>
                </c:pt>
                <c:pt idx="3442">
                  <c:v>9.5</c:v>
                </c:pt>
                <c:pt idx="3443">
                  <c:v>8.5</c:v>
                </c:pt>
                <c:pt idx="3444">
                  <c:v>10.5</c:v>
                </c:pt>
                <c:pt idx="3445">
                  <c:v>9.5</c:v>
                </c:pt>
                <c:pt idx="3446">
                  <c:v>9.5</c:v>
                </c:pt>
                <c:pt idx="3447">
                  <c:v>9.5</c:v>
                </c:pt>
                <c:pt idx="3448">
                  <c:v>8.5</c:v>
                </c:pt>
                <c:pt idx="3449">
                  <c:v>8.5</c:v>
                </c:pt>
                <c:pt idx="3450">
                  <c:v>8.5</c:v>
                </c:pt>
                <c:pt idx="3451">
                  <c:v>9.5</c:v>
                </c:pt>
                <c:pt idx="3452">
                  <c:v>9.5</c:v>
                </c:pt>
                <c:pt idx="3453">
                  <c:v>9.5</c:v>
                </c:pt>
                <c:pt idx="3454">
                  <c:v>9.5</c:v>
                </c:pt>
                <c:pt idx="3455">
                  <c:v>10.5</c:v>
                </c:pt>
                <c:pt idx="3456">
                  <c:v>13.5</c:v>
                </c:pt>
                <c:pt idx="3457">
                  <c:v>11.5</c:v>
                </c:pt>
                <c:pt idx="3458">
                  <c:v>9.5</c:v>
                </c:pt>
                <c:pt idx="3459">
                  <c:v>9.5</c:v>
                </c:pt>
                <c:pt idx="3460">
                  <c:v>10.5</c:v>
                </c:pt>
                <c:pt idx="3461">
                  <c:v>12.5</c:v>
                </c:pt>
                <c:pt idx="3462">
                  <c:v>11.5</c:v>
                </c:pt>
                <c:pt idx="3463">
                  <c:v>12.5</c:v>
                </c:pt>
                <c:pt idx="3464">
                  <c:v>11.5</c:v>
                </c:pt>
                <c:pt idx="3465">
                  <c:v>10.5</c:v>
                </c:pt>
                <c:pt idx="3466">
                  <c:v>10.5</c:v>
                </c:pt>
                <c:pt idx="3467">
                  <c:v>11.5</c:v>
                </c:pt>
                <c:pt idx="3468">
                  <c:v>12.5</c:v>
                </c:pt>
                <c:pt idx="3469">
                  <c:v>11.5</c:v>
                </c:pt>
                <c:pt idx="3470">
                  <c:v>12.5</c:v>
                </c:pt>
                <c:pt idx="3471">
                  <c:v>10.5</c:v>
                </c:pt>
                <c:pt idx="3472">
                  <c:v>4.5</c:v>
                </c:pt>
                <c:pt idx="3473">
                  <c:v>5.5</c:v>
                </c:pt>
                <c:pt idx="3474">
                  <c:v>7.5</c:v>
                </c:pt>
                <c:pt idx="3475">
                  <c:v>7.5</c:v>
                </c:pt>
                <c:pt idx="3476">
                  <c:v>8.5</c:v>
                </c:pt>
                <c:pt idx="3477">
                  <c:v>7.5</c:v>
                </c:pt>
                <c:pt idx="3478">
                  <c:v>8.5</c:v>
                </c:pt>
                <c:pt idx="3479">
                  <c:v>8.5</c:v>
                </c:pt>
                <c:pt idx="3480">
                  <c:v>9.5</c:v>
                </c:pt>
                <c:pt idx="3481">
                  <c:v>7.5</c:v>
                </c:pt>
                <c:pt idx="3482">
                  <c:v>8.5</c:v>
                </c:pt>
                <c:pt idx="3483">
                  <c:v>8.5</c:v>
                </c:pt>
                <c:pt idx="3484">
                  <c:v>9.5</c:v>
                </c:pt>
                <c:pt idx="3485">
                  <c:v>8.5</c:v>
                </c:pt>
                <c:pt idx="3486">
                  <c:v>9.5</c:v>
                </c:pt>
                <c:pt idx="3487">
                  <c:v>9.5</c:v>
                </c:pt>
                <c:pt idx="3488">
                  <c:v>9.5</c:v>
                </c:pt>
                <c:pt idx="3489">
                  <c:v>9.5</c:v>
                </c:pt>
                <c:pt idx="3490">
                  <c:v>11.5</c:v>
                </c:pt>
                <c:pt idx="3491">
                  <c:v>9.5</c:v>
                </c:pt>
                <c:pt idx="3492">
                  <c:v>9.5</c:v>
                </c:pt>
                <c:pt idx="3493">
                  <c:v>9.5</c:v>
                </c:pt>
                <c:pt idx="3494">
                  <c:v>10.5</c:v>
                </c:pt>
                <c:pt idx="3495">
                  <c:v>9.5</c:v>
                </c:pt>
                <c:pt idx="3496">
                  <c:v>9.5</c:v>
                </c:pt>
                <c:pt idx="3497">
                  <c:v>10.5</c:v>
                </c:pt>
                <c:pt idx="3498">
                  <c:v>11.5</c:v>
                </c:pt>
                <c:pt idx="3499">
                  <c:v>10.5</c:v>
                </c:pt>
                <c:pt idx="3500">
                  <c:v>9.5</c:v>
                </c:pt>
                <c:pt idx="3501">
                  <c:v>13.5</c:v>
                </c:pt>
                <c:pt idx="3502">
                  <c:v>11.5</c:v>
                </c:pt>
                <c:pt idx="3503">
                  <c:v>12.5</c:v>
                </c:pt>
                <c:pt idx="3504">
                  <c:v>11.5</c:v>
                </c:pt>
                <c:pt idx="3505">
                  <c:v>11.5</c:v>
                </c:pt>
                <c:pt idx="3506">
                  <c:v>10.5</c:v>
                </c:pt>
                <c:pt idx="3507">
                  <c:v>12.5</c:v>
                </c:pt>
                <c:pt idx="3508">
                  <c:v>10.5</c:v>
                </c:pt>
                <c:pt idx="3509">
                  <c:v>11.5</c:v>
                </c:pt>
                <c:pt idx="3510">
                  <c:v>10.5</c:v>
                </c:pt>
                <c:pt idx="3511">
                  <c:v>12.5</c:v>
                </c:pt>
                <c:pt idx="3512">
                  <c:v>12.5</c:v>
                </c:pt>
                <c:pt idx="3513">
                  <c:v>10.5</c:v>
                </c:pt>
                <c:pt idx="3514">
                  <c:v>11.5</c:v>
                </c:pt>
                <c:pt idx="3515">
                  <c:v>13.5</c:v>
                </c:pt>
                <c:pt idx="3516">
                  <c:v>12.5</c:v>
                </c:pt>
                <c:pt idx="3517">
                  <c:v>12.5</c:v>
                </c:pt>
                <c:pt idx="3518">
                  <c:v>12.5</c:v>
                </c:pt>
                <c:pt idx="3519">
                  <c:v>11.5</c:v>
                </c:pt>
                <c:pt idx="3520">
                  <c:v>12.5</c:v>
                </c:pt>
                <c:pt idx="3521">
                  <c:v>4.5</c:v>
                </c:pt>
                <c:pt idx="3522">
                  <c:v>5.5</c:v>
                </c:pt>
                <c:pt idx="3523">
                  <c:v>5.5</c:v>
                </c:pt>
                <c:pt idx="3524">
                  <c:v>7.5</c:v>
                </c:pt>
                <c:pt idx="3525">
                  <c:v>7.5</c:v>
                </c:pt>
                <c:pt idx="3526">
                  <c:v>7.5</c:v>
                </c:pt>
                <c:pt idx="3527">
                  <c:v>8.5</c:v>
                </c:pt>
                <c:pt idx="3528">
                  <c:v>7.5</c:v>
                </c:pt>
                <c:pt idx="3529">
                  <c:v>7.5</c:v>
                </c:pt>
                <c:pt idx="3530">
                  <c:v>8.5</c:v>
                </c:pt>
                <c:pt idx="3531">
                  <c:v>8.5</c:v>
                </c:pt>
                <c:pt idx="3532">
                  <c:v>8.5</c:v>
                </c:pt>
                <c:pt idx="3533">
                  <c:v>7.5</c:v>
                </c:pt>
                <c:pt idx="3534">
                  <c:v>7.5</c:v>
                </c:pt>
                <c:pt idx="3535">
                  <c:v>10.5</c:v>
                </c:pt>
                <c:pt idx="3536">
                  <c:v>9.5</c:v>
                </c:pt>
                <c:pt idx="3537">
                  <c:v>7.5</c:v>
                </c:pt>
                <c:pt idx="3538">
                  <c:v>8.5</c:v>
                </c:pt>
                <c:pt idx="3539">
                  <c:v>9.5</c:v>
                </c:pt>
                <c:pt idx="3540">
                  <c:v>9.5</c:v>
                </c:pt>
                <c:pt idx="3541">
                  <c:v>9.5</c:v>
                </c:pt>
                <c:pt idx="3542">
                  <c:v>9.5</c:v>
                </c:pt>
                <c:pt idx="3543">
                  <c:v>9.5</c:v>
                </c:pt>
                <c:pt idx="3544">
                  <c:v>10.5</c:v>
                </c:pt>
                <c:pt idx="3545">
                  <c:v>9.5</c:v>
                </c:pt>
                <c:pt idx="3546">
                  <c:v>8.5</c:v>
                </c:pt>
                <c:pt idx="3547">
                  <c:v>10.5</c:v>
                </c:pt>
                <c:pt idx="3548">
                  <c:v>8.5</c:v>
                </c:pt>
                <c:pt idx="3549">
                  <c:v>10.5</c:v>
                </c:pt>
                <c:pt idx="3550">
                  <c:v>9.5</c:v>
                </c:pt>
                <c:pt idx="3551">
                  <c:v>10.5</c:v>
                </c:pt>
                <c:pt idx="3552">
                  <c:v>9.5</c:v>
                </c:pt>
                <c:pt idx="3553">
                  <c:v>10.5</c:v>
                </c:pt>
                <c:pt idx="3554">
                  <c:v>9.5</c:v>
                </c:pt>
                <c:pt idx="3555">
                  <c:v>9.5</c:v>
                </c:pt>
                <c:pt idx="3556">
                  <c:v>10.5</c:v>
                </c:pt>
                <c:pt idx="3557">
                  <c:v>9.5</c:v>
                </c:pt>
                <c:pt idx="3558">
                  <c:v>11.5</c:v>
                </c:pt>
                <c:pt idx="3559">
                  <c:v>11.5</c:v>
                </c:pt>
                <c:pt idx="3560">
                  <c:v>11.5</c:v>
                </c:pt>
                <c:pt idx="3561">
                  <c:v>10.5</c:v>
                </c:pt>
                <c:pt idx="3562">
                  <c:v>9.5</c:v>
                </c:pt>
                <c:pt idx="3563">
                  <c:v>9.5</c:v>
                </c:pt>
                <c:pt idx="3564">
                  <c:v>10.5</c:v>
                </c:pt>
                <c:pt idx="3565">
                  <c:v>10.5</c:v>
                </c:pt>
                <c:pt idx="3566">
                  <c:v>10.5</c:v>
                </c:pt>
                <c:pt idx="3567">
                  <c:v>11.5</c:v>
                </c:pt>
                <c:pt idx="3568">
                  <c:v>11.5</c:v>
                </c:pt>
                <c:pt idx="3569">
                  <c:v>12.5</c:v>
                </c:pt>
                <c:pt idx="3570">
                  <c:v>10.5</c:v>
                </c:pt>
                <c:pt idx="3571">
                  <c:v>10.5</c:v>
                </c:pt>
                <c:pt idx="3572">
                  <c:v>10.5</c:v>
                </c:pt>
                <c:pt idx="3573">
                  <c:v>11.5</c:v>
                </c:pt>
                <c:pt idx="3574">
                  <c:v>10.5</c:v>
                </c:pt>
                <c:pt idx="3575">
                  <c:v>9.5</c:v>
                </c:pt>
                <c:pt idx="3576">
                  <c:v>12.5</c:v>
                </c:pt>
                <c:pt idx="3577">
                  <c:v>12.5</c:v>
                </c:pt>
                <c:pt idx="3578">
                  <c:v>11.5</c:v>
                </c:pt>
                <c:pt idx="3579">
                  <c:v>10.5</c:v>
                </c:pt>
                <c:pt idx="3580">
                  <c:v>11.5</c:v>
                </c:pt>
                <c:pt idx="3581">
                  <c:v>10.5</c:v>
                </c:pt>
                <c:pt idx="3582">
                  <c:v>11.5</c:v>
                </c:pt>
                <c:pt idx="3583">
                  <c:v>10.5</c:v>
                </c:pt>
                <c:pt idx="3584">
                  <c:v>12.5</c:v>
                </c:pt>
                <c:pt idx="3585">
                  <c:v>10.5</c:v>
                </c:pt>
                <c:pt idx="3586">
                  <c:v>12.5</c:v>
                </c:pt>
                <c:pt idx="3587">
                  <c:v>11.5</c:v>
                </c:pt>
                <c:pt idx="3588">
                  <c:v>13.5</c:v>
                </c:pt>
                <c:pt idx="3589">
                  <c:v>12.5</c:v>
                </c:pt>
                <c:pt idx="3590">
                  <c:v>12.5</c:v>
                </c:pt>
                <c:pt idx="3591">
                  <c:v>10.5</c:v>
                </c:pt>
                <c:pt idx="3592">
                  <c:v>12.5</c:v>
                </c:pt>
                <c:pt idx="3593">
                  <c:v>9.5</c:v>
                </c:pt>
                <c:pt idx="3594">
                  <c:v>13.5</c:v>
                </c:pt>
                <c:pt idx="3595">
                  <c:v>12.5</c:v>
                </c:pt>
                <c:pt idx="3596">
                  <c:v>11.5</c:v>
                </c:pt>
                <c:pt idx="3597">
                  <c:v>12.5</c:v>
                </c:pt>
                <c:pt idx="3598">
                  <c:v>13.5</c:v>
                </c:pt>
                <c:pt idx="3599">
                  <c:v>13.5</c:v>
                </c:pt>
                <c:pt idx="3600">
                  <c:v>5.5</c:v>
                </c:pt>
                <c:pt idx="3601">
                  <c:v>9.5</c:v>
                </c:pt>
                <c:pt idx="3602">
                  <c:v>6.5</c:v>
                </c:pt>
                <c:pt idx="3603">
                  <c:v>8.5</c:v>
                </c:pt>
                <c:pt idx="3604">
                  <c:v>9.5</c:v>
                </c:pt>
                <c:pt idx="3605">
                  <c:v>9.5</c:v>
                </c:pt>
                <c:pt idx="3606">
                  <c:v>8.5</c:v>
                </c:pt>
                <c:pt idx="3607">
                  <c:v>9.5</c:v>
                </c:pt>
                <c:pt idx="3608">
                  <c:v>8.5</c:v>
                </c:pt>
                <c:pt idx="3609">
                  <c:v>10.5</c:v>
                </c:pt>
                <c:pt idx="3610">
                  <c:v>10.5</c:v>
                </c:pt>
                <c:pt idx="3611">
                  <c:v>11.5</c:v>
                </c:pt>
                <c:pt idx="3612">
                  <c:v>11.5</c:v>
                </c:pt>
                <c:pt idx="3613">
                  <c:v>12.5</c:v>
                </c:pt>
                <c:pt idx="3614">
                  <c:v>12.5</c:v>
                </c:pt>
                <c:pt idx="3615">
                  <c:v>10.5</c:v>
                </c:pt>
                <c:pt idx="3616">
                  <c:v>15.5</c:v>
                </c:pt>
                <c:pt idx="3617">
                  <c:v>10.5</c:v>
                </c:pt>
                <c:pt idx="3618">
                  <c:v>12.5</c:v>
                </c:pt>
                <c:pt idx="3619">
                  <c:v>13.5</c:v>
                </c:pt>
                <c:pt idx="3620">
                  <c:v>10.5</c:v>
                </c:pt>
                <c:pt idx="3621">
                  <c:v>9.5</c:v>
                </c:pt>
                <c:pt idx="3622">
                  <c:v>11.5</c:v>
                </c:pt>
                <c:pt idx="3623">
                  <c:v>11.5</c:v>
                </c:pt>
                <c:pt idx="3624">
                  <c:v>10.5</c:v>
                </c:pt>
                <c:pt idx="3625">
                  <c:v>11.5</c:v>
                </c:pt>
                <c:pt idx="3626">
                  <c:v>11.5</c:v>
                </c:pt>
                <c:pt idx="3627">
                  <c:v>11.5</c:v>
                </c:pt>
                <c:pt idx="3628">
                  <c:v>14.5</c:v>
                </c:pt>
                <c:pt idx="3629">
                  <c:v>7.5</c:v>
                </c:pt>
                <c:pt idx="3630">
                  <c:v>8.5</c:v>
                </c:pt>
                <c:pt idx="3631">
                  <c:v>6.5</c:v>
                </c:pt>
                <c:pt idx="3632">
                  <c:v>6.5</c:v>
                </c:pt>
                <c:pt idx="3633">
                  <c:v>6.5</c:v>
                </c:pt>
                <c:pt idx="3634">
                  <c:v>7.5</c:v>
                </c:pt>
                <c:pt idx="3635">
                  <c:v>7.5</c:v>
                </c:pt>
                <c:pt idx="3636">
                  <c:v>9.5</c:v>
                </c:pt>
                <c:pt idx="3637">
                  <c:v>7.5</c:v>
                </c:pt>
                <c:pt idx="3638">
                  <c:v>9.5</c:v>
                </c:pt>
                <c:pt idx="3639">
                  <c:v>9.5</c:v>
                </c:pt>
                <c:pt idx="3640">
                  <c:v>8.5</c:v>
                </c:pt>
                <c:pt idx="3641">
                  <c:v>10.5</c:v>
                </c:pt>
                <c:pt idx="3642">
                  <c:v>9.5</c:v>
                </c:pt>
                <c:pt idx="3643">
                  <c:v>9.5</c:v>
                </c:pt>
                <c:pt idx="3644">
                  <c:v>8.5</c:v>
                </c:pt>
                <c:pt idx="3645">
                  <c:v>10.5</c:v>
                </c:pt>
                <c:pt idx="3646">
                  <c:v>10.5</c:v>
                </c:pt>
                <c:pt idx="3647">
                  <c:v>9.5</c:v>
                </c:pt>
                <c:pt idx="3648">
                  <c:v>10.5</c:v>
                </c:pt>
                <c:pt idx="3649">
                  <c:v>10.5</c:v>
                </c:pt>
                <c:pt idx="3650">
                  <c:v>9.5</c:v>
                </c:pt>
                <c:pt idx="3651">
                  <c:v>11.5</c:v>
                </c:pt>
                <c:pt idx="3652">
                  <c:v>11.5</c:v>
                </c:pt>
                <c:pt idx="3653">
                  <c:v>10.5</c:v>
                </c:pt>
                <c:pt idx="3654">
                  <c:v>10.5</c:v>
                </c:pt>
                <c:pt idx="3655">
                  <c:v>10.5</c:v>
                </c:pt>
                <c:pt idx="3656">
                  <c:v>12.5</c:v>
                </c:pt>
                <c:pt idx="3657">
                  <c:v>8.5</c:v>
                </c:pt>
                <c:pt idx="3658">
                  <c:v>11.5</c:v>
                </c:pt>
                <c:pt idx="3659">
                  <c:v>10.5</c:v>
                </c:pt>
                <c:pt idx="3660">
                  <c:v>11.5</c:v>
                </c:pt>
                <c:pt idx="3661">
                  <c:v>11.5</c:v>
                </c:pt>
                <c:pt idx="3662">
                  <c:v>9.5</c:v>
                </c:pt>
                <c:pt idx="3663">
                  <c:v>10.5</c:v>
                </c:pt>
                <c:pt idx="3664">
                  <c:v>10.5</c:v>
                </c:pt>
                <c:pt idx="3665">
                  <c:v>10.5</c:v>
                </c:pt>
                <c:pt idx="3666">
                  <c:v>9.5</c:v>
                </c:pt>
                <c:pt idx="3667">
                  <c:v>12.5</c:v>
                </c:pt>
                <c:pt idx="3668">
                  <c:v>11.5</c:v>
                </c:pt>
                <c:pt idx="3669">
                  <c:v>10.5</c:v>
                </c:pt>
                <c:pt idx="3670">
                  <c:v>9.5</c:v>
                </c:pt>
                <c:pt idx="3671">
                  <c:v>11.5</c:v>
                </c:pt>
                <c:pt idx="3672">
                  <c:v>11.5</c:v>
                </c:pt>
                <c:pt idx="3673">
                  <c:v>11.5</c:v>
                </c:pt>
                <c:pt idx="3674">
                  <c:v>13.5</c:v>
                </c:pt>
                <c:pt idx="3675">
                  <c:v>11.5</c:v>
                </c:pt>
                <c:pt idx="3676">
                  <c:v>11.5</c:v>
                </c:pt>
                <c:pt idx="3677">
                  <c:v>12.5</c:v>
                </c:pt>
                <c:pt idx="3678">
                  <c:v>11.5</c:v>
                </c:pt>
                <c:pt idx="3679">
                  <c:v>11.5</c:v>
                </c:pt>
                <c:pt idx="3680">
                  <c:v>10.5</c:v>
                </c:pt>
                <c:pt idx="3681">
                  <c:v>12.5</c:v>
                </c:pt>
                <c:pt idx="3682">
                  <c:v>12.5</c:v>
                </c:pt>
                <c:pt idx="3683">
                  <c:v>11.5</c:v>
                </c:pt>
                <c:pt idx="3684">
                  <c:v>12.5</c:v>
                </c:pt>
                <c:pt idx="3685">
                  <c:v>11.5</c:v>
                </c:pt>
                <c:pt idx="3686">
                  <c:v>15.5</c:v>
                </c:pt>
                <c:pt idx="3687">
                  <c:v>12.5</c:v>
                </c:pt>
                <c:pt idx="3688">
                  <c:v>12.5</c:v>
                </c:pt>
                <c:pt idx="3689">
                  <c:v>10.5</c:v>
                </c:pt>
                <c:pt idx="3690">
                  <c:v>14.5</c:v>
                </c:pt>
                <c:pt idx="3691">
                  <c:v>13.5</c:v>
                </c:pt>
                <c:pt idx="3692">
                  <c:v>12.5</c:v>
                </c:pt>
                <c:pt idx="3693">
                  <c:v>12.5</c:v>
                </c:pt>
                <c:pt idx="3694">
                  <c:v>11.5</c:v>
                </c:pt>
                <c:pt idx="3695">
                  <c:v>11.5</c:v>
                </c:pt>
                <c:pt idx="3696">
                  <c:v>14.5</c:v>
                </c:pt>
                <c:pt idx="3697">
                  <c:v>13.5</c:v>
                </c:pt>
                <c:pt idx="3698">
                  <c:v>11.5</c:v>
                </c:pt>
                <c:pt idx="3699">
                  <c:v>12.5</c:v>
                </c:pt>
                <c:pt idx="3700">
                  <c:v>11.5</c:v>
                </c:pt>
                <c:pt idx="3701">
                  <c:v>11.5</c:v>
                </c:pt>
                <c:pt idx="3702">
                  <c:v>12.5</c:v>
                </c:pt>
                <c:pt idx="3703">
                  <c:v>12.5</c:v>
                </c:pt>
                <c:pt idx="3704">
                  <c:v>12.5</c:v>
                </c:pt>
                <c:pt idx="3705">
                  <c:v>10.5</c:v>
                </c:pt>
                <c:pt idx="3706">
                  <c:v>12.5</c:v>
                </c:pt>
                <c:pt idx="3707">
                  <c:v>12.5</c:v>
                </c:pt>
                <c:pt idx="3708">
                  <c:v>10.5</c:v>
                </c:pt>
                <c:pt idx="3709">
                  <c:v>11.5</c:v>
                </c:pt>
                <c:pt idx="3710">
                  <c:v>12.5</c:v>
                </c:pt>
                <c:pt idx="3711">
                  <c:v>12.5</c:v>
                </c:pt>
                <c:pt idx="3712">
                  <c:v>11.5</c:v>
                </c:pt>
                <c:pt idx="3713">
                  <c:v>12.5</c:v>
                </c:pt>
                <c:pt idx="3714">
                  <c:v>12.5</c:v>
                </c:pt>
                <c:pt idx="3715">
                  <c:v>12.5</c:v>
                </c:pt>
                <c:pt idx="3716">
                  <c:v>6.5</c:v>
                </c:pt>
                <c:pt idx="3717">
                  <c:v>8.5</c:v>
                </c:pt>
                <c:pt idx="3718">
                  <c:v>8.5</c:v>
                </c:pt>
                <c:pt idx="3719">
                  <c:v>8.5</c:v>
                </c:pt>
                <c:pt idx="3720">
                  <c:v>8.5</c:v>
                </c:pt>
                <c:pt idx="3721">
                  <c:v>10.5</c:v>
                </c:pt>
                <c:pt idx="3722">
                  <c:v>10.5</c:v>
                </c:pt>
                <c:pt idx="3723">
                  <c:v>10.5</c:v>
                </c:pt>
                <c:pt idx="3724">
                  <c:v>8.5</c:v>
                </c:pt>
                <c:pt idx="3725">
                  <c:v>10.5</c:v>
                </c:pt>
                <c:pt idx="3726">
                  <c:v>9.5</c:v>
                </c:pt>
                <c:pt idx="3727">
                  <c:v>8.5</c:v>
                </c:pt>
                <c:pt idx="3728">
                  <c:v>11.5</c:v>
                </c:pt>
                <c:pt idx="3729">
                  <c:v>10.5</c:v>
                </c:pt>
                <c:pt idx="3730">
                  <c:v>10.5</c:v>
                </c:pt>
                <c:pt idx="3731">
                  <c:v>10.5</c:v>
                </c:pt>
                <c:pt idx="3732">
                  <c:v>11.5</c:v>
                </c:pt>
                <c:pt idx="3733">
                  <c:v>11.5</c:v>
                </c:pt>
                <c:pt idx="3734">
                  <c:v>11.5</c:v>
                </c:pt>
                <c:pt idx="3735">
                  <c:v>10.5</c:v>
                </c:pt>
                <c:pt idx="3736">
                  <c:v>11.5</c:v>
                </c:pt>
                <c:pt idx="3737">
                  <c:v>10.5</c:v>
                </c:pt>
                <c:pt idx="3738">
                  <c:v>10.5</c:v>
                </c:pt>
                <c:pt idx="3739">
                  <c:v>10.5</c:v>
                </c:pt>
                <c:pt idx="3740">
                  <c:v>12.5</c:v>
                </c:pt>
                <c:pt idx="3741">
                  <c:v>13.5</c:v>
                </c:pt>
                <c:pt idx="3742">
                  <c:v>14.5</c:v>
                </c:pt>
                <c:pt idx="3743">
                  <c:v>13.5</c:v>
                </c:pt>
                <c:pt idx="3744">
                  <c:v>6.5</c:v>
                </c:pt>
                <c:pt idx="3745">
                  <c:v>6.5</c:v>
                </c:pt>
                <c:pt idx="3746">
                  <c:v>8.5</c:v>
                </c:pt>
                <c:pt idx="3747">
                  <c:v>7.5</c:v>
                </c:pt>
                <c:pt idx="3748">
                  <c:v>7.5</c:v>
                </c:pt>
                <c:pt idx="3749">
                  <c:v>8.5</c:v>
                </c:pt>
                <c:pt idx="3750">
                  <c:v>9.5</c:v>
                </c:pt>
                <c:pt idx="3751">
                  <c:v>8.5</c:v>
                </c:pt>
                <c:pt idx="3752">
                  <c:v>9.5</c:v>
                </c:pt>
                <c:pt idx="3753">
                  <c:v>9.5</c:v>
                </c:pt>
                <c:pt idx="3754">
                  <c:v>9.5</c:v>
                </c:pt>
                <c:pt idx="3755">
                  <c:v>9.5</c:v>
                </c:pt>
                <c:pt idx="3756">
                  <c:v>10.5</c:v>
                </c:pt>
                <c:pt idx="3757">
                  <c:v>11.5</c:v>
                </c:pt>
                <c:pt idx="3758">
                  <c:v>10.5</c:v>
                </c:pt>
                <c:pt idx="3759">
                  <c:v>10.5</c:v>
                </c:pt>
                <c:pt idx="3760">
                  <c:v>10.5</c:v>
                </c:pt>
                <c:pt idx="3761">
                  <c:v>11.5</c:v>
                </c:pt>
                <c:pt idx="3762">
                  <c:v>9.5</c:v>
                </c:pt>
                <c:pt idx="3763">
                  <c:v>12.5</c:v>
                </c:pt>
                <c:pt idx="3764">
                  <c:v>11.5</c:v>
                </c:pt>
                <c:pt idx="3765">
                  <c:v>10.5</c:v>
                </c:pt>
                <c:pt idx="3766">
                  <c:v>11.5</c:v>
                </c:pt>
                <c:pt idx="3767">
                  <c:v>11.5</c:v>
                </c:pt>
                <c:pt idx="3768">
                  <c:v>10.5</c:v>
                </c:pt>
                <c:pt idx="3769">
                  <c:v>10.5</c:v>
                </c:pt>
                <c:pt idx="3770">
                  <c:v>10.5</c:v>
                </c:pt>
                <c:pt idx="3771">
                  <c:v>11.5</c:v>
                </c:pt>
                <c:pt idx="3772">
                  <c:v>10.5</c:v>
                </c:pt>
                <c:pt idx="3773">
                  <c:v>10.5</c:v>
                </c:pt>
                <c:pt idx="3774">
                  <c:v>10.5</c:v>
                </c:pt>
                <c:pt idx="3775">
                  <c:v>9.5</c:v>
                </c:pt>
                <c:pt idx="3776">
                  <c:v>14.5</c:v>
                </c:pt>
                <c:pt idx="3777">
                  <c:v>10.5</c:v>
                </c:pt>
                <c:pt idx="3778">
                  <c:v>10.5</c:v>
                </c:pt>
                <c:pt idx="3779">
                  <c:v>11.5</c:v>
                </c:pt>
                <c:pt idx="3780">
                  <c:v>11.5</c:v>
                </c:pt>
                <c:pt idx="3781">
                  <c:v>11.5</c:v>
                </c:pt>
                <c:pt idx="3782">
                  <c:v>12.5</c:v>
                </c:pt>
                <c:pt idx="3783">
                  <c:v>13.5</c:v>
                </c:pt>
                <c:pt idx="3784">
                  <c:v>12.5</c:v>
                </c:pt>
                <c:pt idx="3785">
                  <c:v>10.5</c:v>
                </c:pt>
                <c:pt idx="3786">
                  <c:v>11.5</c:v>
                </c:pt>
                <c:pt idx="3787">
                  <c:v>13.5</c:v>
                </c:pt>
                <c:pt idx="3788">
                  <c:v>9.5</c:v>
                </c:pt>
                <c:pt idx="3789">
                  <c:v>11.5</c:v>
                </c:pt>
                <c:pt idx="3790">
                  <c:v>11.5</c:v>
                </c:pt>
                <c:pt idx="3791">
                  <c:v>12.5</c:v>
                </c:pt>
                <c:pt idx="3792">
                  <c:v>14.5</c:v>
                </c:pt>
                <c:pt idx="3793">
                  <c:v>15.5</c:v>
                </c:pt>
                <c:pt idx="3794">
                  <c:v>11.5</c:v>
                </c:pt>
                <c:pt idx="3795">
                  <c:v>13.5</c:v>
                </c:pt>
                <c:pt idx="3796">
                  <c:v>12.5</c:v>
                </c:pt>
                <c:pt idx="3797">
                  <c:v>14.5</c:v>
                </c:pt>
                <c:pt idx="3798">
                  <c:v>11.5</c:v>
                </c:pt>
                <c:pt idx="3799">
                  <c:v>12.5</c:v>
                </c:pt>
                <c:pt idx="3800">
                  <c:v>13.5</c:v>
                </c:pt>
                <c:pt idx="3801">
                  <c:v>4.5</c:v>
                </c:pt>
                <c:pt idx="3802">
                  <c:v>7.5</c:v>
                </c:pt>
                <c:pt idx="3803">
                  <c:v>8.5</c:v>
                </c:pt>
                <c:pt idx="3804">
                  <c:v>8.5</c:v>
                </c:pt>
                <c:pt idx="3805">
                  <c:v>10.5</c:v>
                </c:pt>
                <c:pt idx="3806">
                  <c:v>9.5</c:v>
                </c:pt>
                <c:pt idx="3807">
                  <c:v>9.5</c:v>
                </c:pt>
                <c:pt idx="3808">
                  <c:v>11.5</c:v>
                </c:pt>
                <c:pt idx="3809">
                  <c:v>9.5</c:v>
                </c:pt>
                <c:pt idx="3810">
                  <c:v>9.5</c:v>
                </c:pt>
                <c:pt idx="3811">
                  <c:v>10.5</c:v>
                </c:pt>
                <c:pt idx="3812">
                  <c:v>13.5</c:v>
                </c:pt>
                <c:pt idx="3813">
                  <c:v>9.5</c:v>
                </c:pt>
                <c:pt idx="3814">
                  <c:v>7.5</c:v>
                </c:pt>
                <c:pt idx="3815">
                  <c:v>9.5</c:v>
                </c:pt>
                <c:pt idx="3816">
                  <c:v>9.5</c:v>
                </c:pt>
                <c:pt idx="3817">
                  <c:v>9.5</c:v>
                </c:pt>
                <c:pt idx="3818">
                  <c:v>10.5</c:v>
                </c:pt>
                <c:pt idx="3819">
                  <c:v>9.5</c:v>
                </c:pt>
                <c:pt idx="3820">
                  <c:v>11.5</c:v>
                </c:pt>
                <c:pt idx="3821">
                  <c:v>11.5</c:v>
                </c:pt>
                <c:pt idx="3822">
                  <c:v>10.5</c:v>
                </c:pt>
                <c:pt idx="3823">
                  <c:v>10.5</c:v>
                </c:pt>
                <c:pt idx="3824">
                  <c:v>8.5</c:v>
                </c:pt>
                <c:pt idx="3825">
                  <c:v>12.5</c:v>
                </c:pt>
                <c:pt idx="3826">
                  <c:v>11.5</c:v>
                </c:pt>
                <c:pt idx="3827">
                  <c:v>12.5</c:v>
                </c:pt>
                <c:pt idx="3828">
                  <c:v>12.5</c:v>
                </c:pt>
                <c:pt idx="3829">
                  <c:v>13.5</c:v>
                </c:pt>
                <c:pt idx="3830">
                  <c:v>15.5</c:v>
                </c:pt>
                <c:pt idx="3831">
                  <c:v>11.5</c:v>
                </c:pt>
                <c:pt idx="3832">
                  <c:v>15.5</c:v>
                </c:pt>
                <c:pt idx="3833">
                  <c:v>12.5</c:v>
                </c:pt>
                <c:pt idx="3834">
                  <c:v>7.5</c:v>
                </c:pt>
                <c:pt idx="3835">
                  <c:v>8.5</c:v>
                </c:pt>
                <c:pt idx="3836">
                  <c:v>10.5</c:v>
                </c:pt>
                <c:pt idx="3837">
                  <c:v>5.5</c:v>
                </c:pt>
                <c:pt idx="3838">
                  <c:v>9.5</c:v>
                </c:pt>
                <c:pt idx="3839">
                  <c:v>9.5</c:v>
                </c:pt>
                <c:pt idx="3840">
                  <c:v>10.5</c:v>
                </c:pt>
                <c:pt idx="3841">
                  <c:v>12.5</c:v>
                </c:pt>
                <c:pt idx="3842">
                  <c:v>10.5</c:v>
                </c:pt>
                <c:pt idx="3843">
                  <c:v>17.5</c:v>
                </c:pt>
                <c:pt idx="3844">
                  <c:v>15.5</c:v>
                </c:pt>
                <c:pt idx="3845">
                  <c:v>12.5</c:v>
                </c:pt>
                <c:pt idx="3846">
                  <c:v>7.5</c:v>
                </c:pt>
                <c:pt idx="3847">
                  <c:v>10.5</c:v>
                </c:pt>
                <c:pt idx="3848">
                  <c:v>15.5</c:v>
                </c:pt>
                <c:pt idx="3849">
                  <c:v>7.5</c:v>
                </c:pt>
                <c:pt idx="3850">
                  <c:v>8.5</c:v>
                </c:pt>
                <c:pt idx="3851">
                  <c:v>11.5</c:v>
                </c:pt>
                <c:pt idx="3852">
                  <c:v>13.5</c:v>
                </c:pt>
                <c:pt idx="3853">
                  <c:v>10.5</c:v>
                </c:pt>
                <c:pt idx="3854">
                  <c:v>12.5</c:v>
                </c:pt>
                <c:pt idx="3855">
                  <c:v>9.5</c:v>
                </c:pt>
                <c:pt idx="3856">
                  <c:v>10.5</c:v>
                </c:pt>
                <c:pt idx="3857">
                  <c:v>17.5</c:v>
                </c:pt>
                <c:pt idx="3858">
                  <c:v>13.5</c:v>
                </c:pt>
                <c:pt idx="3859">
                  <c:v>10.5</c:v>
                </c:pt>
                <c:pt idx="3860">
                  <c:v>15.5</c:v>
                </c:pt>
                <c:pt idx="3861">
                  <c:v>15.5</c:v>
                </c:pt>
                <c:pt idx="3862">
                  <c:v>11.5</c:v>
                </c:pt>
                <c:pt idx="3863">
                  <c:v>19.5</c:v>
                </c:pt>
                <c:pt idx="3864">
                  <c:v>6.5</c:v>
                </c:pt>
                <c:pt idx="3865">
                  <c:v>20.5</c:v>
                </c:pt>
                <c:pt idx="3866">
                  <c:v>11.5</c:v>
                </c:pt>
                <c:pt idx="3867">
                  <c:v>16.5</c:v>
                </c:pt>
                <c:pt idx="3868">
                  <c:v>9.5</c:v>
                </c:pt>
                <c:pt idx="3869">
                  <c:v>10.5</c:v>
                </c:pt>
                <c:pt idx="3870">
                  <c:v>16.5</c:v>
                </c:pt>
                <c:pt idx="3871">
                  <c:v>13.5</c:v>
                </c:pt>
                <c:pt idx="3872">
                  <c:v>10.5</c:v>
                </c:pt>
                <c:pt idx="3873">
                  <c:v>6.5</c:v>
                </c:pt>
                <c:pt idx="3874">
                  <c:v>13.5</c:v>
                </c:pt>
                <c:pt idx="3875">
                  <c:v>10.5</c:v>
                </c:pt>
                <c:pt idx="3876">
                  <c:v>17.5</c:v>
                </c:pt>
                <c:pt idx="3877">
                  <c:v>16.5</c:v>
                </c:pt>
                <c:pt idx="3878">
                  <c:v>11.5</c:v>
                </c:pt>
                <c:pt idx="3879">
                  <c:v>16.5</c:v>
                </c:pt>
                <c:pt idx="3880">
                  <c:v>8.5</c:v>
                </c:pt>
                <c:pt idx="3881">
                  <c:v>11.5</c:v>
                </c:pt>
                <c:pt idx="3882">
                  <c:v>16.5</c:v>
                </c:pt>
                <c:pt idx="3883">
                  <c:v>11.5</c:v>
                </c:pt>
                <c:pt idx="3884">
                  <c:v>10.5</c:v>
                </c:pt>
                <c:pt idx="3885">
                  <c:v>8.5</c:v>
                </c:pt>
                <c:pt idx="3886">
                  <c:v>8.5</c:v>
                </c:pt>
                <c:pt idx="3887">
                  <c:v>10.5</c:v>
                </c:pt>
                <c:pt idx="3888">
                  <c:v>13.5</c:v>
                </c:pt>
                <c:pt idx="3889">
                  <c:v>13.5</c:v>
                </c:pt>
                <c:pt idx="3890">
                  <c:v>17.5</c:v>
                </c:pt>
                <c:pt idx="3891">
                  <c:v>13.5</c:v>
                </c:pt>
                <c:pt idx="3892">
                  <c:v>14.5</c:v>
                </c:pt>
                <c:pt idx="3893">
                  <c:v>10.5</c:v>
                </c:pt>
                <c:pt idx="3894">
                  <c:v>13.5</c:v>
                </c:pt>
                <c:pt idx="3895">
                  <c:v>14.5</c:v>
                </c:pt>
                <c:pt idx="3896">
                  <c:v>15.5</c:v>
                </c:pt>
                <c:pt idx="3897">
                  <c:v>18.5</c:v>
                </c:pt>
                <c:pt idx="3898">
                  <c:v>11.5</c:v>
                </c:pt>
                <c:pt idx="3899">
                  <c:v>5.5</c:v>
                </c:pt>
                <c:pt idx="3900">
                  <c:v>16.5</c:v>
                </c:pt>
                <c:pt idx="3901">
                  <c:v>13.5</c:v>
                </c:pt>
                <c:pt idx="3902">
                  <c:v>5.5</c:v>
                </c:pt>
                <c:pt idx="3903">
                  <c:v>17.5</c:v>
                </c:pt>
                <c:pt idx="3904">
                  <c:v>17.5</c:v>
                </c:pt>
                <c:pt idx="3905">
                  <c:v>7.5</c:v>
                </c:pt>
                <c:pt idx="3906">
                  <c:v>5.5</c:v>
                </c:pt>
                <c:pt idx="3907">
                  <c:v>14.5</c:v>
                </c:pt>
                <c:pt idx="3908">
                  <c:v>10.5</c:v>
                </c:pt>
                <c:pt idx="3909">
                  <c:v>11.5</c:v>
                </c:pt>
                <c:pt idx="3910">
                  <c:v>14.5</c:v>
                </c:pt>
                <c:pt idx="3911">
                  <c:v>11.5</c:v>
                </c:pt>
                <c:pt idx="3912">
                  <c:v>16.5</c:v>
                </c:pt>
                <c:pt idx="3913">
                  <c:v>12.5</c:v>
                </c:pt>
                <c:pt idx="3914">
                  <c:v>20.5</c:v>
                </c:pt>
                <c:pt idx="3915">
                  <c:v>12.5</c:v>
                </c:pt>
                <c:pt idx="3916">
                  <c:v>11.5</c:v>
                </c:pt>
                <c:pt idx="3917">
                  <c:v>14.5</c:v>
                </c:pt>
                <c:pt idx="3918">
                  <c:v>19.5</c:v>
                </c:pt>
                <c:pt idx="3919">
                  <c:v>12.5</c:v>
                </c:pt>
                <c:pt idx="3920">
                  <c:v>9.5</c:v>
                </c:pt>
                <c:pt idx="3921">
                  <c:v>11.5</c:v>
                </c:pt>
                <c:pt idx="3922">
                  <c:v>11.5</c:v>
                </c:pt>
                <c:pt idx="3923">
                  <c:v>13.5</c:v>
                </c:pt>
                <c:pt idx="3924">
                  <c:v>21.5</c:v>
                </c:pt>
                <c:pt idx="3925">
                  <c:v>9.5</c:v>
                </c:pt>
                <c:pt idx="3926">
                  <c:v>15.5</c:v>
                </c:pt>
                <c:pt idx="3927">
                  <c:v>13.5</c:v>
                </c:pt>
                <c:pt idx="3928">
                  <c:v>11.5</c:v>
                </c:pt>
                <c:pt idx="3929">
                  <c:v>17.5</c:v>
                </c:pt>
                <c:pt idx="3930">
                  <c:v>22.5</c:v>
                </c:pt>
                <c:pt idx="3931">
                  <c:v>18.5</c:v>
                </c:pt>
                <c:pt idx="3932">
                  <c:v>12.5</c:v>
                </c:pt>
                <c:pt idx="3933">
                  <c:v>7.5</c:v>
                </c:pt>
                <c:pt idx="3934">
                  <c:v>6.5</c:v>
                </c:pt>
                <c:pt idx="3935">
                  <c:v>12.5</c:v>
                </c:pt>
                <c:pt idx="3936">
                  <c:v>14.5</c:v>
                </c:pt>
                <c:pt idx="3937">
                  <c:v>14.5</c:v>
                </c:pt>
                <c:pt idx="3938">
                  <c:v>11.5</c:v>
                </c:pt>
                <c:pt idx="3939">
                  <c:v>15.5</c:v>
                </c:pt>
                <c:pt idx="3940">
                  <c:v>12.5</c:v>
                </c:pt>
                <c:pt idx="3941">
                  <c:v>16.5</c:v>
                </c:pt>
                <c:pt idx="3942">
                  <c:v>12.5</c:v>
                </c:pt>
                <c:pt idx="3943">
                  <c:v>15.5</c:v>
                </c:pt>
                <c:pt idx="3944">
                  <c:v>21.5</c:v>
                </c:pt>
                <c:pt idx="3945">
                  <c:v>7.5</c:v>
                </c:pt>
                <c:pt idx="3946">
                  <c:v>14.5</c:v>
                </c:pt>
                <c:pt idx="3947">
                  <c:v>17.5</c:v>
                </c:pt>
                <c:pt idx="3948">
                  <c:v>13.5</c:v>
                </c:pt>
                <c:pt idx="3949">
                  <c:v>14.5</c:v>
                </c:pt>
                <c:pt idx="3950">
                  <c:v>14.5</c:v>
                </c:pt>
                <c:pt idx="3951">
                  <c:v>14.5</c:v>
                </c:pt>
                <c:pt idx="3952">
                  <c:v>6.5</c:v>
                </c:pt>
                <c:pt idx="3953">
                  <c:v>9.5</c:v>
                </c:pt>
                <c:pt idx="3954">
                  <c:v>8.5</c:v>
                </c:pt>
                <c:pt idx="3955">
                  <c:v>10.5</c:v>
                </c:pt>
                <c:pt idx="3956">
                  <c:v>13.5</c:v>
                </c:pt>
                <c:pt idx="3957">
                  <c:v>11.5</c:v>
                </c:pt>
                <c:pt idx="3958">
                  <c:v>10.5</c:v>
                </c:pt>
                <c:pt idx="3959">
                  <c:v>12.5</c:v>
                </c:pt>
                <c:pt idx="3960">
                  <c:v>12.5</c:v>
                </c:pt>
                <c:pt idx="3961">
                  <c:v>11.5</c:v>
                </c:pt>
                <c:pt idx="3962">
                  <c:v>11.5</c:v>
                </c:pt>
                <c:pt idx="3963">
                  <c:v>5.5</c:v>
                </c:pt>
                <c:pt idx="3964">
                  <c:v>6.5</c:v>
                </c:pt>
                <c:pt idx="3965">
                  <c:v>7.5</c:v>
                </c:pt>
                <c:pt idx="3966">
                  <c:v>7.5</c:v>
                </c:pt>
                <c:pt idx="3967">
                  <c:v>7.5</c:v>
                </c:pt>
                <c:pt idx="3968">
                  <c:v>7.5</c:v>
                </c:pt>
                <c:pt idx="3969">
                  <c:v>7.5</c:v>
                </c:pt>
                <c:pt idx="3970">
                  <c:v>7.5</c:v>
                </c:pt>
                <c:pt idx="3971">
                  <c:v>7.5</c:v>
                </c:pt>
                <c:pt idx="3972">
                  <c:v>9.5</c:v>
                </c:pt>
                <c:pt idx="3973">
                  <c:v>8.5</c:v>
                </c:pt>
                <c:pt idx="3974">
                  <c:v>9.5</c:v>
                </c:pt>
                <c:pt idx="3975">
                  <c:v>7.5</c:v>
                </c:pt>
                <c:pt idx="3976">
                  <c:v>8.5</c:v>
                </c:pt>
                <c:pt idx="3977">
                  <c:v>8.5</c:v>
                </c:pt>
                <c:pt idx="3978">
                  <c:v>9.5</c:v>
                </c:pt>
                <c:pt idx="3979">
                  <c:v>7.5</c:v>
                </c:pt>
                <c:pt idx="3980">
                  <c:v>8.5</c:v>
                </c:pt>
                <c:pt idx="3981">
                  <c:v>9.5</c:v>
                </c:pt>
                <c:pt idx="3982">
                  <c:v>7.5</c:v>
                </c:pt>
                <c:pt idx="3983">
                  <c:v>7.5</c:v>
                </c:pt>
                <c:pt idx="3984">
                  <c:v>11.5</c:v>
                </c:pt>
                <c:pt idx="3985">
                  <c:v>12.5</c:v>
                </c:pt>
                <c:pt idx="3986">
                  <c:v>11.5</c:v>
                </c:pt>
                <c:pt idx="3987">
                  <c:v>12.5</c:v>
                </c:pt>
                <c:pt idx="3988">
                  <c:v>9.5</c:v>
                </c:pt>
                <c:pt idx="3989">
                  <c:v>12.5</c:v>
                </c:pt>
                <c:pt idx="3990">
                  <c:v>11.5</c:v>
                </c:pt>
                <c:pt idx="3991">
                  <c:v>10.5</c:v>
                </c:pt>
                <c:pt idx="3992">
                  <c:v>11.5</c:v>
                </c:pt>
                <c:pt idx="3993">
                  <c:v>13.5</c:v>
                </c:pt>
                <c:pt idx="3994">
                  <c:v>5.5</c:v>
                </c:pt>
                <c:pt idx="3995">
                  <c:v>6.5</c:v>
                </c:pt>
                <c:pt idx="3996">
                  <c:v>7.5</c:v>
                </c:pt>
                <c:pt idx="3997">
                  <c:v>7.5</c:v>
                </c:pt>
                <c:pt idx="3998">
                  <c:v>7.5</c:v>
                </c:pt>
                <c:pt idx="3999">
                  <c:v>7.5</c:v>
                </c:pt>
                <c:pt idx="4000">
                  <c:v>8.5</c:v>
                </c:pt>
                <c:pt idx="4001">
                  <c:v>7.5</c:v>
                </c:pt>
                <c:pt idx="4002">
                  <c:v>9.5</c:v>
                </c:pt>
                <c:pt idx="4003">
                  <c:v>9.5</c:v>
                </c:pt>
                <c:pt idx="4004">
                  <c:v>11.5</c:v>
                </c:pt>
                <c:pt idx="4005">
                  <c:v>10.5</c:v>
                </c:pt>
                <c:pt idx="4006">
                  <c:v>10.5</c:v>
                </c:pt>
                <c:pt idx="4007">
                  <c:v>12.5</c:v>
                </c:pt>
                <c:pt idx="4008">
                  <c:v>13.5</c:v>
                </c:pt>
                <c:pt idx="4009">
                  <c:v>9.5</c:v>
                </c:pt>
                <c:pt idx="4010">
                  <c:v>10.5</c:v>
                </c:pt>
                <c:pt idx="4011">
                  <c:v>10.5</c:v>
                </c:pt>
                <c:pt idx="4012">
                  <c:v>9.5</c:v>
                </c:pt>
                <c:pt idx="4013">
                  <c:v>9.5</c:v>
                </c:pt>
                <c:pt idx="4014">
                  <c:v>11.5</c:v>
                </c:pt>
                <c:pt idx="4015">
                  <c:v>11.5</c:v>
                </c:pt>
                <c:pt idx="4016">
                  <c:v>10.5</c:v>
                </c:pt>
                <c:pt idx="4017">
                  <c:v>12.5</c:v>
                </c:pt>
                <c:pt idx="4018">
                  <c:v>9.5</c:v>
                </c:pt>
                <c:pt idx="4019">
                  <c:v>11.5</c:v>
                </c:pt>
                <c:pt idx="4020">
                  <c:v>12.5</c:v>
                </c:pt>
                <c:pt idx="4021">
                  <c:v>11.5</c:v>
                </c:pt>
                <c:pt idx="4022">
                  <c:v>12.5</c:v>
                </c:pt>
                <c:pt idx="4023">
                  <c:v>7.5</c:v>
                </c:pt>
                <c:pt idx="4024">
                  <c:v>7.5</c:v>
                </c:pt>
                <c:pt idx="4025">
                  <c:v>8.5</c:v>
                </c:pt>
                <c:pt idx="4026">
                  <c:v>8.5</c:v>
                </c:pt>
                <c:pt idx="4027">
                  <c:v>7.5</c:v>
                </c:pt>
                <c:pt idx="4028">
                  <c:v>9.5</c:v>
                </c:pt>
                <c:pt idx="4029">
                  <c:v>8.5</c:v>
                </c:pt>
                <c:pt idx="4030">
                  <c:v>8.5</c:v>
                </c:pt>
                <c:pt idx="4031">
                  <c:v>9.5</c:v>
                </c:pt>
                <c:pt idx="4032">
                  <c:v>9.5</c:v>
                </c:pt>
                <c:pt idx="4033">
                  <c:v>11.5</c:v>
                </c:pt>
                <c:pt idx="4034">
                  <c:v>8.5</c:v>
                </c:pt>
                <c:pt idx="4035">
                  <c:v>12.5</c:v>
                </c:pt>
                <c:pt idx="4036">
                  <c:v>9.5</c:v>
                </c:pt>
                <c:pt idx="4037">
                  <c:v>11.5</c:v>
                </c:pt>
                <c:pt idx="4038">
                  <c:v>12.5</c:v>
                </c:pt>
                <c:pt idx="4039">
                  <c:v>12.5</c:v>
                </c:pt>
                <c:pt idx="4040">
                  <c:v>13.5</c:v>
                </c:pt>
                <c:pt idx="4041">
                  <c:v>11.5</c:v>
                </c:pt>
                <c:pt idx="4042">
                  <c:v>11.5</c:v>
                </c:pt>
                <c:pt idx="4043">
                  <c:v>9.5</c:v>
                </c:pt>
                <c:pt idx="4044">
                  <c:v>11.5</c:v>
                </c:pt>
                <c:pt idx="4045">
                  <c:v>10.5</c:v>
                </c:pt>
                <c:pt idx="4046">
                  <c:v>12.5</c:v>
                </c:pt>
                <c:pt idx="4047">
                  <c:v>12.5</c:v>
                </c:pt>
                <c:pt idx="4048">
                  <c:v>14.5</c:v>
                </c:pt>
                <c:pt idx="4049">
                  <c:v>10.5</c:v>
                </c:pt>
                <c:pt idx="4050">
                  <c:v>10.5</c:v>
                </c:pt>
                <c:pt idx="4051">
                  <c:v>11.5</c:v>
                </c:pt>
                <c:pt idx="4052">
                  <c:v>14.5</c:v>
                </c:pt>
                <c:pt idx="4053">
                  <c:v>11.5</c:v>
                </c:pt>
                <c:pt idx="4054">
                  <c:v>11.5</c:v>
                </c:pt>
                <c:pt idx="4055">
                  <c:v>10.5</c:v>
                </c:pt>
                <c:pt idx="4056">
                  <c:v>12.5</c:v>
                </c:pt>
                <c:pt idx="4057">
                  <c:v>12.5</c:v>
                </c:pt>
                <c:pt idx="4058">
                  <c:v>11.5</c:v>
                </c:pt>
                <c:pt idx="4059">
                  <c:v>9.5</c:v>
                </c:pt>
                <c:pt idx="4060">
                  <c:v>9.5</c:v>
                </c:pt>
                <c:pt idx="4061">
                  <c:v>11.5</c:v>
                </c:pt>
                <c:pt idx="4062">
                  <c:v>10.5</c:v>
                </c:pt>
                <c:pt idx="4063">
                  <c:v>12.5</c:v>
                </c:pt>
                <c:pt idx="4064">
                  <c:v>10.5</c:v>
                </c:pt>
                <c:pt idx="4065">
                  <c:v>7.5</c:v>
                </c:pt>
                <c:pt idx="4066">
                  <c:v>8.5</c:v>
                </c:pt>
                <c:pt idx="4067">
                  <c:v>7.5</c:v>
                </c:pt>
                <c:pt idx="4068">
                  <c:v>8.5</c:v>
                </c:pt>
                <c:pt idx="4069">
                  <c:v>9.5</c:v>
                </c:pt>
                <c:pt idx="4070">
                  <c:v>8.5</c:v>
                </c:pt>
                <c:pt idx="4071">
                  <c:v>9.5</c:v>
                </c:pt>
                <c:pt idx="4072">
                  <c:v>9.5</c:v>
                </c:pt>
                <c:pt idx="4073">
                  <c:v>10.5</c:v>
                </c:pt>
                <c:pt idx="4074">
                  <c:v>9.5</c:v>
                </c:pt>
                <c:pt idx="4075">
                  <c:v>9.5</c:v>
                </c:pt>
                <c:pt idx="4076">
                  <c:v>9.5</c:v>
                </c:pt>
                <c:pt idx="4077">
                  <c:v>10.5</c:v>
                </c:pt>
                <c:pt idx="4078">
                  <c:v>11.5</c:v>
                </c:pt>
                <c:pt idx="4079">
                  <c:v>9.5</c:v>
                </c:pt>
                <c:pt idx="4080">
                  <c:v>9.5</c:v>
                </c:pt>
                <c:pt idx="4081">
                  <c:v>12.5</c:v>
                </c:pt>
                <c:pt idx="4082">
                  <c:v>10.5</c:v>
                </c:pt>
                <c:pt idx="4083">
                  <c:v>11.5</c:v>
                </c:pt>
                <c:pt idx="4084">
                  <c:v>11.5</c:v>
                </c:pt>
                <c:pt idx="4085">
                  <c:v>12.5</c:v>
                </c:pt>
                <c:pt idx="4086">
                  <c:v>9.5</c:v>
                </c:pt>
                <c:pt idx="4087">
                  <c:v>11.5</c:v>
                </c:pt>
                <c:pt idx="4088">
                  <c:v>10.5</c:v>
                </c:pt>
                <c:pt idx="4089">
                  <c:v>10.5</c:v>
                </c:pt>
                <c:pt idx="4090">
                  <c:v>12.5</c:v>
                </c:pt>
                <c:pt idx="4091">
                  <c:v>13.5</c:v>
                </c:pt>
                <c:pt idx="4092">
                  <c:v>12.5</c:v>
                </c:pt>
                <c:pt idx="4093">
                  <c:v>12.5</c:v>
                </c:pt>
                <c:pt idx="4094">
                  <c:v>14.5</c:v>
                </c:pt>
                <c:pt idx="4095">
                  <c:v>12.5</c:v>
                </c:pt>
                <c:pt idx="4096">
                  <c:v>13.5</c:v>
                </c:pt>
                <c:pt idx="4097">
                  <c:v>10.5</c:v>
                </c:pt>
                <c:pt idx="4098">
                  <c:v>10.5</c:v>
                </c:pt>
                <c:pt idx="4099">
                  <c:v>10.5</c:v>
                </c:pt>
                <c:pt idx="4100">
                  <c:v>10.5</c:v>
                </c:pt>
                <c:pt idx="4101">
                  <c:v>12.5</c:v>
                </c:pt>
                <c:pt idx="4102">
                  <c:v>12.5</c:v>
                </c:pt>
                <c:pt idx="4103">
                  <c:v>11.5</c:v>
                </c:pt>
                <c:pt idx="4104">
                  <c:v>12.5</c:v>
                </c:pt>
                <c:pt idx="4105">
                  <c:v>10.5</c:v>
                </c:pt>
                <c:pt idx="4106">
                  <c:v>12.5</c:v>
                </c:pt>
                <c:pt idx="4107">
                  <c:v>8.5</c:v>
                </c:pt>
                <c:pt idx="4108">
                  <c:v>8.5</c:v>
                </c:pt>
                <c:pt idx="4109">
                  <c:v>9.5</c:v>
                </c:pt>
                <c:pt idx="4110">
                  <c:v>10.5</c:v>
                </c:pt>
                <c:pt idx="4111">
                  <c:v>9.5</c:v>
                </c:pt>
                <c:pt idx="4112">
                  <c:v>10.5</c:v>
                </c:pt>
                <c:pt idx="4113">
                  <c:v>9.5</c:v>
                </c:pt>
                <c:pt idx="4114">
                  <c:v>10.5</c:v>
                </c:pt>
                <c:pt idx="4115">
                  <c:v>11.5</c:v>
                </c:pt>
                <c:pt idx="4116">
                  <c:v>10.5</c:v>
                </c:pt>
                <c:pt idx="4117">
                  <c:v>10.5</c:v>
                </c:pt>
                <c:pt idx="4118">
                  <c:v>10.5</c:v>
                </c:pt>
                <c:pt idx="4119">
                  <c:v>5.5</c:v>
                </c:pt>
                <c:pt idx="4120">
                  <c:v>8.5</c:v>
                </c:pt>
                <c:pt idx="4121">
                  <c:v>10.5</c:v>
                </c:pt>
                <c:pt idx="4122">
                  <c:v>9.5</c:v>
                </c:pt>
                <c:pt idx="4123">
                  <c:v>9.5</c:v>
                </c:pt>
                <c:pt idx="4124">
                  <c:v>9.5</c:v>
                </c:pt>
                <c:pt idx="4125">
                  <c:v>10.5</c:v>
                </c:pt>
                <c:pt idx="4126">
                  <c:v>12.5</c:v>
                </c:pt>
                <c:pt idx="4127">
                  <c:v>11.5</c:v>
                </c:pt>
                <c:pt idx="4128">
                  <c:v>9.5</c:v>
                </c:pt>
                <c:pt idx="4129">
                  <c:v>11.5</c:v>
                </c:pt>
                <c:pt idx="4130">
                  <c:v>11.5</c:v>
                </c:pt>
                <c:pt idx="4131">
                  <c:v>12.5</c:v>
                </c:pt>
                <c:pt idx="4132">
                  <c:v>11.5</c:v>
                </c:pt>
                <c:pt idx="4133">
                  <c:v>12.5</c:v>
                </c:pt>
                <c:pt idx="4134">
                  <c:v>10.5</c:v>
                </c:pt>
                <c:pt idx="4135">
                  <c:v>12.5</c:v>
                </c:pt>
                <c:pt idx="4136">
                  <c:v>10.5</c:v>
                </c:pt>
                <c:pt idx="4137">
                  <c:v>12.5</c:v>
                </c:pt>
                <c:pt idx="4138">
                  <c:v>12.5</c:v>
                </c:pt>
                <c:pt idx="4139">
                  <c:v>11.5</c:v>
                </c:pt>
                <c:pt idx="4140">
                  <c:v>11.5</c:v>
                </c:pt>
                <c:pt idx="4141">
                  <c:v>12.5</c:v>
                </c:pt>
                <c:pt idx="4142">
                  <c:v>14.5</c:v>
                </c:pt>
                <c:pt idx="4143">
                  <c:v>14.5</c:v>
                </c:pt>
                <c:pt idx="4144">
                  <c:v>12.5</c:v>
                </c:pt>
                <c:pt idx="4145">
                  <c:v>12.5</c:v>
                </c:pt>
                <c:pt idx="4146">
                  <c:v>11.5</c:v>
                </c:pt>
                <c:pt idx="4147">
                  <c:v>12.5</c:v>
                </c:pt>
                <c:pt idx="4148">
                  <c:v>12.5</c:v>
                </c:pt>
                <c:pt idx="4149">
                  <c:v>7.5</c:v>
                </c:pt>
                <c:pt idx="4150">
                  <c:v>8.5</c:v>
                </c:pt>
                <c:pt idx="4151">
                  <c:v>7.5</c:v>
                </c:pt>
                <c:pt idx="4152">
                  <c:v>8.5</c:v>
                </c:pt>
                <c:pt idx="4153">
                  <c:v>9.5</c:v>
                </c:pt>
                <c:pt idx="4154">
                  <c:v>7.5</c:v>
                </c:pt>
                <c:pt idx="4155">
                  <c:v>7.5</c:v>
                </c:pt>
                <c:pt idx="4156">
                  <c:v>9.5</c:v>
                </c:pt>
                <c:pt idx="4157">
                  <c:v>9.5</c:v>
                </c:pt>
                <c:pt idx="4158">
                  <c:v>9.5</c:v>
                </c:pt>
                <c:pt idx="4159">
                  <c:v>10.5</c:v>
                </c:pt>
                <c:pt idx="4160">
                  <c:v>12.5</c:v>
                </c:pt>
                <c:pt idx="4161">
                  <c:v>12.5</c:v>
                </c:pt>
                <c:pt idx="4162">
                  <c:v>9.5</c:v>
                </c:pt>
                <c:pt idx="4163">
                  <c:v>8.5</c:v>
                </c:pt>
                <c:pt idx="4164">
                  <c:v>8.5</c:v>
                </c:pt>
                <c:pt idx="4165">
                  <c:v>8.5</c:v>
                </c:pt>
                <c:pt idx="4166">
                  <c:v>11.5</c:v>
                </c:pt>
                <c:pt idx="4167">
                  <c:v>10.5</c:v>
                </c:pt>
                <c:pt idx="4168">
                  <c:v>9.5</c:v>
                </c:pt>
                <c:pt idx="4169">
                  <c:v>11.5</c:v>
                </c:pt>
                <c:pt idx="4170">
                  <c:v>11.5</c:v>
                </c:pt>
                <c:pt idx="4171">
                  <c:v>9.5</c:v>
                </c:pt>
                <c:pt idx="4172">
                  <c:v>12.5</c:v>
                </c:pt>
                <c:pt idx="4173">
                  <c:v>11.5</c:v>
                </c:pt>
                <c:pt idx="4174">
                  <c:v>10.5</c:v>
                </c:pt>
                <c:pt idx="4175">
                  <c:v>11.5</c:v>
                </c:pt>
                <c:pt idx="4176">
                  <c:v>13.5</c:v>
                </c:pt>
              </c:numCache>
            </c:numRef>
          </c:xVal>
          <c:yVal>
            <c:numRef>
              <c:f>'0920'!$AB$2:$AB$4178</c:f>
              <c:numCache>
                <c:formatCode>General</c:formatCode>
                <c:ptCount val="4177"/>
                <c:pt idx="0">
                  <c:v>10.754201957145428</c:v>
                </c:pt>
                <c:pt idx="1">
                  <c:v>9.3316646684748719</c:v>
                </c:pt>
                <c:pt idx="2">
                  <c:v>12.370447225200902</c:v>
                </c:pt>
                <c:pt idx="3">
                  <c:v>11.209387340414953</c:v>
                </c:pt>
                <c:pt idx="4">
                  <c:v>8.2819870778159199</c:v>
                </c:pt>
                <c:pt idx="5">
                  <c:v>9.3797379455808496</c:v>
                </c:pt>
                <c:pt idx="6">
                  <c:v>14.824850982256098</c:v>
                </c:pt>
                <c:pt idx="7">
                  <c:v>12.731900079446845</c:v>
                </c:pt>
                <c:pt idx="8">
                  <c:v>11.265235387448346</c:v>
                </c:pt>
                <c:pt idx="9">
                  <c:v>14.4252175722335</c:v>
                </c:pt>
                <c:pt idx="10">
                  <c:v>12.511549257129262</c:v>
                </c:pt>
                <c:pt idx="11">
                  <c:v>11.002573057874883</c:v>
                </c:pt>
                <c:pt idx="12">
                  <c:v>12.149518974329693</c:v>
                </c:pt>
                <c:pt idx="13">
                  <c:v>11.702656677855071</c:v>
                </c:pt>
                <c:pt idx="14">
                  <c:v>11.62436777573603</c:v>
                </c:pt>
                <c:pt idx="15">
                  <c:v>12.671151501018418</c:v>
                </c:pt>
                <c:pt idx="16">
                  <c:v>9.8006108340851377</c:v>
                </c:pt>
                <c:pt idx="17">
                  <c:v>10.291268332636587</c:v>
                </c:pt>
                <c:pt idx="18">
                  <c:v>10.202883759037185</c:v>
                </c:pt>
                <c:pt idx="19">
                  <c:v>10.121552390413898</c:v>
                </c:pt>
                <c:pt idx="20">
                  <c:v>9.7280333099071115</c:v>
                </c:pt>
                <c:pt idx="21">
                  <c:v>9.2436331019533782</c:v>
                </c:pt>
                <c:pt idx="22">
                  <c:v>11.53040126745789</c:v>
                </c:pt>
                <c:pt idx="23">
                  <c:v>11.05851963054524</c:v>
                </c:pt>
                <c:pt idx="24">
                  <c:v>11.787460548732856</c:v>
                </c:pt>
                <c:pt idx="25">
                  <c:v>12.697387875817183</c:v>
                </c:pt>
                <c:pt idx="26">
                  <c:v>12.679173748499819</c:v>
                </c:pt>
                <c:pt idx="27">
                  <c:v>13.00943334275348</c:v>
                </c:pt>
                <c:pt idx="28">
                  <c:v>13.369310242177875</c:v>
                </c:pt>
                <c:pt idx="29">
                  <c:v>10.805330009079249</c:v>
                </c:pt>
                <c:pt idx="30">
                  <c:v>13.794580431837375</c:v>
                </c:pt>
                <c:pt idx="31">
                  <c:v>16.710478668898354</c:v>
                </c:pt>
                <c:pt idx="32">
                  <c:v>13.287256765844656</c:v>
                </c:pt>
                <c:pt idx="33">
                  <c:v>12.751753319109147</c:v>
                </c:pt>
                <c:pt idx="34">
                  <c:v>15.973156558647837</c:v>
                </c:pt>
                <c:pt idx="35">
                  <c:v>9.924537670423236</c:v>
                </c:pt>
                <c:pt idx="36">
                  <c:v>12.064091939983667</c:v>
                </c:pt>
                <c:pt idx="37">
                  <c:v>10.010203710357224</c:v>
                </c:pt>
                <c:pt idx="38">
                  <c:v>11.800843945807308</c:v>
                </c:pt>
                <c:pt idx="39">
                  <c:v>9.6460475144179867</c:v>
                </c:pt>
                <c:pt idx="40">
                  <c:v>9.9033745751930358</c:v>
                </c:pt>
                <c:pt idx="41">
                  <c:v>11.843165399735648</c:v>
                </c:pt>
                <c:pt idx="42">
                  <c:v>6.814896812303977</c:v>
                </c:pt>
                <c:pt idx="43">
                  <c:v>6.5413552970513376</c:v>
                </c:pt>
                <c:pt idx="44">
                  <c:v>6.6940421335509974</c:v>
                </c:pt>
                <c:pt idx="45">
                  <c:v>9.0163414108992868</c:v>
                </c:pt>
                <c:pt idx="46">
                  <c:v>8.9251324637582563</c:v>
                </c:pt>
                <c:pt idx="47">
                  <c:v>11.148816346194456</c:v>
                </c:pt>
                <c:pt idx="48">
                  <c:v>7.994550250778631</c:v>
                </c:pt>
                <c:pt idx="49">
                  <c:v>11.749994302955395</c:v>
                </c:pt>
                <c:pt idx="50">
                  <c:v>11.402311802392315</c:v>
                </c:pt>
                <c:pt idx="51">
                  <c:v>10.162898321329845</c:v>
                </c:pt>
                <c:pt idx="52">
                  <c:v>10.746706089028311</c:v>
                </c:pt>
                <c:pt idx="53">
                  <c:v>10.501347676427901</c:v>
                </c:pt>
                <c:pt idx="54">
                  <c:v>9.8117304923244006</c:v>
                </c:pt>
                <c:pt idx="55">
                  <c:v>11.812133104791663</c:v>
                </c:pt>
                <c:pt idx="56">
                  <c:v>10.793249382681875</c:v>
                </c:pt>
                <c:pt idx="57">
                  <c:v>11.045074625991527</c:v>
                </c:pt>
                <c:pt idx="58">
                  <c:v>7.2302644345179443</c:v>
                </c:pt>
                <c:pt idx="59">
                  <c:v>11.213793228563414</c:v>
                </c:pt>
                <c:pt idx="60">
                  <c:v>10.349761672799517</c:v>
                </c:pt>
                <c:pt idx="61">
                  <c:v>10.361005832597503</c:v>
                </c:pt>
                <c:pt idx="62">
                  <c:v>10.841883896596769</c:v>
                </c:pt>
                <c:pt idx="63">
                  <c:v>9.9397947297170273</c:v>
                </c:pt>
                <c:pt idx="64">
                  <c:v>11.797300357306321</c:v>
                </c:pt>
                <c:pt idx="65">
                  <c:v>10.264833466495954</c:v>
                </c:pt>
                <c:pt idx="66">
                  <c:v>13.484097687364557</c:v>
                </c:pt>
                <c:pt idx="67">
                  <c:v>17.621756615479608</c:v>
                </c:pt>
                <c:pt idx="68">
                  <c:v>11.344137066999508</c:v>
                </c:pt>
                <c:pt idx="69">
                  <c:v>7.8949108163154884</c:v>
                </c:pt>
                <c:pt idx="70">
                  <c:v>13.675420839044484</c:v>
                </c:pt>
                <c:pt idx="71">
                  <c:v>9.8839165384251491</c:v>
                </c:pt>
                <c:pt idx="72">
                  <c:v>15.056851413616599</c:v>
                </c:pt>
                <c:pt idx="73">
                  <c:v>14.35557998321784</c:v>
                </c:pt>
                <c:pt idx="74">
                  <c:v>12.046180054007136</c:v>
                </c:pt>
                <c:pt idx="75">
                  <c:v>12.192219093586145</c:v>
                </c:pt>
                <c:pt idx="76">
                  <c:v>14.111980327157372</c:v>
                </c:pt>
                <c:pt idx="77">
                  <c:v>13.447788710135049</c:v>
                </c:pt>
                <c:pt idx="78">
                  <c:v>13.428888038258609</c:v>
                </c:pt>
                <c:pt idx="79">
                  <c:v>13.139915462745282</c:v>
                </c:pt>
                <c:pt idx="80">
                  <c:v>12.034016674054389</c:v>
                </c:pt>
                <c:pt idx="81">
                  <c:v>21.106925190227386</c:v>
                </c:pt>
                <c:pt idx="82">
                  <c:v>12.897806501729695</c:v>
                </c:pt>
                <c:pt idx="83">
                  <c:v>18.652070728359018</c:v>
                </c:pt>
                <c:pt idx="84">
                  <c:v>14.217574945427824</c:v>
                </c:pt>
                <c:pt idx="85">
                  <c:v>18.489624025257154</c:v>
                </c:pt>
                <c:pt idx="86">
                  <c:v>14.412143014326016</c:v>
                </c:pt>
                <c:pt idx="87">
                  <c:v>13.202018809172126</c:v>
                </c:pt>
                <c:pt idx="88">
                  <c:v>10.762073103698771</c:v>
                </c:pt>
                <c:pt idx="89">
                  <c:v>14.677665142897645</c:v>
                </c:pt>
                <c:pt idx="90">
                  <c:v>12.416533023306256</c:v>
                </c:pt>
                <c:pt idx="91">
                  <c:v>13.13613034424684</c:v>
                </c:pt>
                <c:pt idx="92">
                  <c:v>15.138775542226428</c:v>
                </c:pt>
                <c:pt idx="93">
                  <c:v>13.554361715628305</c:v>
                </c:pt>
                <c:pt idx="94">
                  <c:v>15.965673393424506</c:v>
                </c:pt>
                <c:pt idx="95">
                  <c:v>16.505520827110843</c:v>
                </c:pt>
                <c:pt idx="96">
                  <c:v>13.639120625342429</c:v>
                </c:pt>
                <c:pt idx="97">
                  <c:v>11.18302547735378</c:v>
                </c:pt>
                <c:pt idx="98">
                  <c:v>11.544231326713595</c:v>
                </c:pt>
                <c:pt idx="99">
                  <c:v>10.553393493198016</c:v>
                </c:pt>
                <c:pt idx="100">
                  <c:v>8.5810994504366604</c:v>
                </c:pt>
                <c:pt idx="101">
                  <c:v>12.958756132507528</c:v>
                </c:pt>
                <c:pt idx="102">
                  <c:v>14.721671721499096</c:v>
                </c:pt>
                <c:pt idx="103">
                  <c:v>11.765073089752217</c:v>
                </c:pt>
                <c:pt idx="104">
                  <c:v>13.372178312015805</c:v>
                </c:pt>
                <c:pt idx="105">
                  <c:v>12.031858797000002</c:v>
                </c:pt>
                <c:pt idx="106">
                  <c:v>13.38663685441788</c:v>
                </c:pt>
                <c:pt idx="107">
                  <c:v>12.058312273320208</c:v>
                </c:pt>
                <c:pt idx="108">
                  <c:v>11.678820224079473</c:v>
                </c:pt>
                <c:pt idx="109">
                  <c:v>11.140299088130407</c:v>
                </c:pt>
                <c:pt idx="110">
                  <c:v>11.102220281127558</c:v>
                </c:pt>
                <c:pt idx="111">
                  <c:v>11.257349084778255</c:v>
                </c:pt>
                <c:pt idx="112">
                  <c:v>9.1313046912145701</c:v>
                </c:pt>
                <c:pt idx="113">
                  <c:v>12.030639401575058</c:v>
                </c:pt>
                <c:pt idx="114">
                  <c:v>11.409933315011941</c:v>
                </c:pt>
                <c:pt idx="115">
                  <c:v>11.351121067191151</c:v>
                </c:pt>
                <c:pt idx="116">
                  <c:v>11.795218159225428</c:v>
                </c:pt>
                <c:pt idx="117">
                  <c:v>11.640519121994705</c:v>
                </c:pt>
                <c:pt idx="118">
                  <c:v>13.246917799633017</c:v>
                </c:pt>
                <c:pt idx="119">
                  <c:v>9.7412191875941652</c:v>
                </c:pt>
                <c:pt idx="120">
                  <c:v>10.76388972539096</c:v>
                </c:pt>
                <c:pt idx="121">
                  <c:v>9.0144409810089918</c:v>
                </c:pt>
                <c:pt idx="122">
                  <c:v>12.424751665154734</c:v>
                </c:pt>
                <c:pt idx="123">
                  <c:v>9.2102844866202656</c:v>
                </c:pt>
                <c:pt idx="124">
                  <c:v>8.4765302441815322</c:v>
                </c:pt>
                <c:pt idx="125">
                  <c:v>7.3700505110495671</c:v>
                </c:pt>
                <c:pt idx="126">
                  <c:v>8.510560939748169</c:v>
                </c:pt>
                <c:pt idx="127">
                  <c:v>8.6682345273803065</c:v>
                </c:pt>
                <c:pt idx="128">
                  <c:v>17.870881428493714</c:v>
                </c:pt>
                <c:pt idx="129">
                  <c:v>19.468663871530712</c:v>
                </c:pt>
                <c:pt idx="130">
                  <c:v>14.768287354317156</c:v>
                </c:pt>
                <c:pt idx="131">
                  <c:v>10.755143861283631</c:v>
                </c:pt>
                <c:pt idx="132">
                  <c:v>8.9675058905388934</c:v>
                </c:pt>
                <c:pt idx="133">
                  <c:v>8.5622338348316269</c:v>
                </c:pt>
                <c:pt idx="134">
                  <c:v>7.4929684649852586</c:v>
                </c:pt>
                <c:pt idx="135">
                  <c:v>10.544934165340887</c:v>
                </c:pt>
                <c:pt idx="136">
                  <c:v>8.4397328473257112</c:v>
                </c:pt>
                <c:pt idx="137">
                  <c:v>9.2342484794042523</c:v>
                </c:pt>
                <c:pt idx="138">
                  <c:v>10.261656354479729</c:v>
                </c:pt>
                <c:pt idx="139">
                  <c:v>10.028106449589021</c:v>
                </c:pt>
                <c:pt idx="140">
                  <c:v>12.188624126115162</c:v>
                </c:pt>
                <c:pt idx="141">
                  <c:v>13.09986694206431</c:v>
                </c:pt>
                <c:pt idx="142">
                  <c:v>15.595421007292755</c:v>
                </c:pt>
                <c:pt idx="143">
                  <c:v>12.54814943554347</c:v>
                </c:pt>
                <c:pt idx="144">
                  <c:v>11.635834515977344</c:v>
                </c:pt>
                <c:pt idx="145">
                  <c:v>10.921934701004465</c:v>
                </c:pt>
                <c:pt idx="146">
                  <c:v>10.855660439904366</c:v>
                </c:pt>
                <c:pt idx="147">
                  <c:v>7.6670460882411984</c:v>
                </c:pt>
                <c:pt idx="148">
                  <c:v>6.6248490813316447</c:v>
                </c:pt>
                <c:pt idx="149">
                  <c:v>6.9733840822886721</c:v>
                </c:pt>
                <c:pt idx="150">
                  <c:v>12.91477128944349</c:v>
                </c:pt>
                <c:pt idx="151">
                  <c:v>13.443329070410964</c:v>
                </c:pt>
                <c:pt idx="152">
                  <c:v>15.718558832346469</c:v>
                </c:pt>
                <c:pt idx="153">
                  <c:v>14.82189991234242</c:v>
                </c:pt>
                <c:pt idx="154">
                  <c:v>13.689305354612397</c:v>
                </c:pt>
                <c:pt idx="155">
                  <c:v>11.754328860388426</c:v>
                </c:pt>
                <c:pt idx="156">
                  <c:v>13.673763418902233</c:v>
                </c:pt>
                <c:pt idx="157">
                  <c:v>18.55270264602623</c:v>
                </c:pt>
                <c:pt idx="158">
                  <c:v>12.783111998567136</c:v>
                </c:pt>
                <c:pt idx="159">
                  <c:v>17.973245480902694</c:v>
                </c:pt>
                <c:pt idx="160">
                  <c:v>13.715027313815382</c:v>
                </c:pt>
                <c:pt idx="161">
                  <c:v>12.231605536519947</c:v>
                </c:pt>
                <c:pt idx="162">
                  <c:v>12.845661920155205</c:v>
                </c:pt>
                <c:pt idx="163">
                  <c:v>24.376573829380614</c:v>
                </c:pt>
                <c:pt idx="164">
                  <c:v>22.206210040311916</c:v>
                </c:pt>
                <c:pt idx="165">
                  <c:v>16.595242842017502</c:v>
                </c:pt>
                <c:pt idx="166">
                  <c:v>19.806087992105034</c:v>
                </c:pt>
                <c:pt idx="167">
                  <c:v>19.074051334852662</c:v>
                </c:pt>
                <c:pt idx="168">
                  <c:v>18.83819856226955</c:v>
                </c:pt>
                <c:pt idx="169">
                  <c:v>18.051894965510414</c:v>
                </c:pt>
                <c:pt idx="170">
                  <c:v>16.702882463764826</c:v>
                </c:pt>
                <c:pt idx="171">
                  <c:v>12.151091652831965</c:v>
                </c:pt>
                <c:pt idx="172">
                  <c:v>11.766076972890541</c:v>
                </c:pt>
                <c:pt idx="173">
                  <c:v>11.24800098802562</c:v>
                </c:pt>
                <c:pt idx="174">
                  <c:v>6.6599126583340498</c:v>
                </c:pt>
                <c:pt idx="175">
                  <c:v>8.8910503310884863</c:v>
                </c:pt>
                <c:pt idx="176">
                  <c:v>7.2523241795230309</c:v>
                </c:pt>
                <c:pt idx="177">
                  <c:v>8.281301543179687</c:v>
                </c:pt>
                <c:pt idx="178">
                  <c:v>6.6098548814133311</c:v>
                </c:pt>
                <c:pt idx="179">
                  <c:v>14.042757266625769</c:v>
                </c:pt>
                <c:pt idx="180">
                  <c:v>13.576031838832494</c:v>
                </c:pt>
                <c:pt idx="181">
                  <c:v>17.094762908089685</c:v>
                </c:pt>
                <c:pt idx="182">
                  <c:v>12.148630308905851</c:v>
                </c:pt>
                <c:pt idx="183">
                  <c:v>13.140752777798891</c:v>
                </c:pt>
                <c:pt idx="184">
                  <c:v>14.694058849226801</c:v>
                </c:pt>
                <c:pt idx="185">
                  <c:v>12.886374412908442</c:v>
                </c:pt>
                <c:pt idx="186">
                  <c:v>12.518753409876391</c:v>
                </c:pt>
                <c:pt idx="187">
                  <c:v>14.040877987864643</c:v>
                </c:pt>
                <c:pt idx="188">
                  <c:v>11.528864519557185</c:v>
                </c:pt>
                <c:pt idx="189">
                  <c:v>12.701884801183766</c:v>
                </c:pt>
                <c:pt idx="190">
                  <c:v>13.910572552196321</c:v>
                </c:pt>
                <c:pt idx="191">
                  <c:v>13.995942450205598</c:v>
                </c:pt>
                <c:pt idx="192">
                  <c:v>15.989683401171536</c:v>
                </c:pt>
                <c:pt idx="193">
                  <c:v>9.2588289482294925</c:v>
                </c:pt>
                <c:pt idx="194">
                  <c:v>8.6937365578041899</c:v>
                </c:pt>
                <c:pt idx="195">
                  <c:v>12.050312728923386</c:v>
                </c:pt>
                <c:pt idx="196">
                  <c:v>11.531861163254355</c:v>
                </c:pt>
                <c:pt idx="197">
                  <c:v>17.029770131102175</c:v>
                </c:pt>
                <c:pt idx="198">
                  <c:v>12.105131986767267</c:v>
                </c:pt>
                <c:pt idx="199">
                  <c:v>13.717867962262883</c:v>
                </c:pt>
                <c:pt idx="200">
                  <c:v>10.666563319537765</c:v>
                </c:pt>
                <c:pt idx="201">
                  <c:v>14.251374015368253</c:v>
                </c:pt>
                <c:pt idx="202">
                  <c:v>12.417339536825995</c:v>
                </c:pt>
                <c:pt idx="203">
                  <c:v>13.777174712212966</c:v>
                </c:pt>
                <c:pt idx="204">
                  <c:v>10.454692748627012</c:v>
                </c:pt>
                <c:pt idx="205">
                  <c:v>11.099418403299854</c:v>
                </c:pt>
                <c:pt idx="206">
                  <c:v>9.9848597324394461</c:v>
                </c:pt>
                <c:pt idx="207">
                  <c:v>10.018653595865981</c:v>
                </c:pt>
                <c:pt idx="208">
                  <c:v>14.326951084908487</c:v>
                </c:pt>
                <c:pt idx="209">
                  <c:v>8.6998412469240911</c:v>
                </c:pt>
                <c:pt idx="210">
                  <c:v>12.493694974749525</c:v>
                </c:pt>
                <c:pt idx="211">
                  <c:v>9.2288197119201314</c:v>
                </c:pt>
                <c:pt idx="212">
                  <c:v>10.117440007556368</c:v>
                </c:pt>
                <c:pt idx="213">
                  <c:v>12.408820269202433</c:v>
                </c:pt>
                <c:pt idx="214">
                  <c:v>12.769901477850681</c:v>
                </c:pt>
                <c:pt idx="215">
                  <c:v>14.153196220790486</c:v>
                </c:pt>
                <c:pt idx="216">
                  <c:v>11.262260204032788</c:v>
                </c:pt>
                <c:pt idx="217">
                  <c:v>9.704985431049364</c:v>
                </c:pt>
                <c:pt idx="218">
                  <c:v>12.163134936338757</c:v>
                </c:pt>
                <c:pt idx="219">
                  <c:v>10.098062845151428</c:v>
                </c:pt>
                <c:pt idx="220">
                  <c:v>10.442108830804315</c:v>
                </c:pt>
                <c:pt idx="221">
                  <c:v>11.572852161767997</c:v>
                </c:pt>
                <c:pt idx="222">
                  <c:v>11.649626286347035</c:v>
                </c:pt>
                <c:pt idx="223">
                  <c:v>11.299896178736503</c:v>
                </c:pt>
                <c:pt idx="224">
                  <c:v>10.277446171005995</c:v>
                </c:pt>
                <c:pt idx="225">
                  <c:v>11.340993556964223</c:v>
                </c:pt>
                <c:pt idx="226">
                  <c:v>9.7464335476936519</c:v>
                </c:pt>
                <c:pt idx="227">
                  <c:v>8.7578671145307361</c:v>
                </c:pt>
                <c:pt idx="228">
                  <c:v>14.60719581795601</c:v>
                </c:pt>
                <c:pt idx="229">
                  <c:v>12.943389063706588</c:v>
                </c:pt>
                <c:pt idx="230">
                  <c:v>13.208160283391003</c:v>
                </c:pt>
                <c:pt idx="231">
                  <c:v>14.834920209076332</c:v>
                </c:pt>
                <c:pt idx="232">
                  <c:v>17.185561476614595</c:v>
                </c:pt>
                <c:pt idx="233">
                  <c:v>7.7407019948744393</c:v>
                </c:pt>
                <c:pt idx="234">
                  <c:v>10.335874982508701</c:v>
                </c:pt>
                <c:pt idx="235">
                  <c:v>7.9892570061550172</c:v>
                </c:pt>
                <c:pt idx="236">
                  <c:v>5.2020104770199636</c:v>
                </c:pt>
                <c:pt idx="237">
                  <c:v>5.9405745177578035</c:v>
                </c:pt>
                <c:pt idx="238">
                  <c:v>5.833960373608428</c:v>
                </c:pt>
                <c:pt idx="239">
                  <c:v>6.215501519927523</c:v>
                </c:pt>
                <c:pt idx="240">
                  <c:v>13.36406809197193</c:v>
                </c:pt>
                <c:pt idx="241">
                  <c:v>7.7080137167983871</c:v>
                </c:pt>
                <c:pt idx="242">
                  <c:v>7.2386324330665541</c:v>
                </c:pt>
                <c:pt idx="243">
                  <c:v>8.2327640735935663</c:v>
                </c:pt>
                <c:pt idx="244">
                  <c:v>8.5604979658949976</c:v>
                </c:pt>
                <c:pt idx="245">
                  <c:v>8.5767314138518493</c:v>
                </c:pt>
                <c:pt idx="246">
                  <c:v>8.3000307896843921</c:v>
                </c:pt>
                <c:pt idx="247">
                  <c:v>8.8946317818809639</c:v>
                </c:pt>
                <c:pt idx="248">
                  <c:v>8.0531955296844622</c:v>
                </c:pt>
                <c:pt idx="249">
                  <c:v>8.9870655566050104</c:v>
                </c:pt>
                <c:pt idx="250">
                  <c:v>8.7691324614015453</c:v>
                </c:pt>
                <c:pt idx="251">
                  <c:v>14.421243234692986</c:v>
                </c:pt>
                <c:pt idx="252">
                  <c:v>11.29031104035257</c:v>
                </c:pt>
                <c:pt idx="253">
                  <c:v>13.693550357379621</c:v>
                </c:pt>
                <c:pt idx="254">
                  <c:v>14.172663898807537</c:v>
                </c:pt>
                <c:pt idx="255">
                  <c:v>14.718468835422925</c:v>
                </c:pt>
                <c:pt idx="256">
                  <c:v>16.09428440440989</c:v>
                </c:pt>
                <c:pt idx="257">
                  <c:v>14.707235828819417</c:v>
                </c:pt>
                <c:pt idx="258">
                  <c:v>13.135982200795828</c:v>
                </c:pt>
                <c:pt idx="259">
                  <c:v>12.238381401517159</c:v>
                </c:pt>
                <c:pt idx="260">
                  <c:v>12.648790198570445</c:v>
                </c:pt>
                <c:pt idx="261">
                  <c:v>12.145691998495201</c:v>
                </c:pt>
                <c:pt idx="262">
                  <c:v>13.094289536561922</c:v>
                </c:pt>
                <c:pt idx="263">
                  <c:v>7.2222271675893435</c:v>
                </c:pt>
                <c:pt idx="264">
                  <c:v>8.5736030134866894</c:v>
                </c:pt>
                <c:pt idx="265">
                  <c:v>10.130327495550089</c:v>
                </c:pt>
                <c:pt idx="266">
                  <c:v>12.895321885606045</c:v>
                </c:pt>
                <c:pt idx="267">
                  <c:v>9.8431898782093974</c:v>
                </c:pt>
                <c:pt idx="268">
                  <c:v>13.913724723332894</c:v>
                </c:pt>
                <c:pt idx="269">
                  <c:v>11.142369412942189</c:v>
                </c:pt>
                <c:pt idx="270">
                  <c:v>21.935002204969429</c:v>
                </c:pt>
                <c:pt idx="271">
                  <c:v>15.933614223357864</c:v>
                </c:pt>
                <c:pt idx="272">
                  <c:v>16.905231481887611</c:v>
                </c:pt>
                <c:pt idx="273">
                  <c:v>16.384429856296993</c:v>
                </c:pt>
                <c:pt idx="274">
                  <c:v>17.360045874657306</c:v>
                </c:pt>
                <c:pt idx="275">
                  <c:v>17.135872999120398</c:v>
                </c:pt>
                <c:pt idx="276">
                  <c:v>16.844802493239513</c:v>
                </c:pt>
                <c:pt idx="277">
                  <c:v>20.209016397147167</c:v>
                </c:pt>
                <c:pt idx="278">
                  <c:v>16.274264982567715</c:v>
                </c:pt>
                <c:pt idx="279">
                  <c:v>12.711663500882182</c:v>
                </c:pt>
                <c:pt idx="280">
                  <c:v>13.81022622210364</c:v>
                </c:pt>
                <c:pt idx="281">
                  <c:v>9.1782132071160518</c:v>
                </c:pt>
                <c:pt idx="282">
                  <c:v>10.887777818609102</c:v>
                </c:pt>
                <c:pt idx="283">
                  <c:v>12.940617392068816</c:v>
                </c:pt>
                <c:pt idx="284">
                  <c:v>14.578140098222779</c:v>
                </c:pt>
                <c:pt idx="285">
                  <c:v>13.845391616360068</c:v>
                </c:pt>
                <c:pt idx="286">
                  <c:v>12.475575720804166</c:v>
                </c:pt>
                <c:pt idx="287">
                  <c:v>12.428506161353987</c:v>
                </c:pt>
                <c:pt idx="288">
                  <c:v>13.054918750450035</c:v>
                </c:pt>
                <c:pt idx="289">
                  <c:v>12.720544154033096</c:v>
                </c:pt>
                <c:pt idx="290">
                  <c:v>13.885212662011497</c:v>
                </c:pt>
                <c:pt idx="291">
                  <c:v>14.564863659350687</c:v>
                </c:pt>
                <c:pt idx="292">
                  <c:v>14.300263248717076</c:v>
                </c:pt>
                <c:pt idx="293">
                  <c:v>15.080238239335634</c:v>
                </c:pt>
                <c:pt idx="294">
                  <c:v>16.065924921985257</c:v>
                </c:pt>
                <c:pt idx="295">
                  <c:v>7.9324382121775905</c:v>
                </c:pt>
                <c:pt idx="296">
                  <c:v>7.6524972249595908</c:v>
                </c:pt>
                <c:pt idx="297">
                  <c:v>7.8496390919842876</c:v>
                </c:pt>
                <c:pt idx="298">
                  <c:v>11.690069021013173</c:v>
                </c:pt>
                <c:pt idx="299">
                  <c:v>9.8598981998792912</c:v>
                </c:pt>
                <c:pt idx="300">
                  <c:v>9.4863915484443631</c:v>
                </c:pt>
                <c:pt idx="301">
                  <c:v>14.374849410484323</c:v>
                </c:pt>
                <c:pt idx="302">
                  <c:v>9.6271658887276672</c:v>
                </c:pt>
                <c:pt idx="303">
                  <c:v>9.6411904616321777</c:v>
                </c:pt>
                <c:pt idx="304">
                  <c:v>11.048118337421208</c:v>
                </c:pt>
                <c:pt idx="305">
                  <c:v>6.8048058596218537</c:v>
                </c:pt>
                <c:pt idx="306">
                  <c:v>6.1654396492074186</c:v>
                </c:pt>
                <c:pt idx="307">
                  <c:v>18.971694153626462</c:v>
                </c:pt>
                <c:pt idx="308">
                  <c:v>13.011949362150931</c:v>
                </c:pt>
                <c:pt idx="309">
                  <c:v>11.939866872143494</c:v>
                </c:pt>
                <c:pt idx="310">
                  <c:v>14.543848436963854</c:v>
                </c:pt>
                <c:pt idx="311">
                  <c:v>11.759982631161492</c:v>
                </c:pt>
                <c:pt idx="312">
                  <c:v>14.929067116129669</c:v>
                </c:pt>
                <c:pt idx="313">
                  <c:v>16.732555599073308</c:v>
                </c:pt>
                <c:pt idx="314">
                  <c:v>16.577624342295209</c:v>
                </c:pt>
                <c:pt idx="315">
                  <c:v>10.364817343607175</c:v>
                </c:pt>
                <c:pt idx="316">
                  <c:v>13.452239782355081</c:v>
                </c:pt>
                <c:pt idx="317">
                  <c:v>10.608782164061052</c:v>
                </c:pt>
                <c:pt idx="318">
                  <c:v>14.227792075423586</c:v>
                </c:pt>
                <c:pt idx="319">
                  <c:v>8.8083715378161571</c:v>
                </c:pt>
                <c:pt idx="320">
                  <c:v>7.4984274890645164</c:v>
                </c:pt>
                <c:pt idx="321">
                  <c:v>6.5839237275243674</c:v>
                </c:pt>
                <c:pt idx="322">
                  <c:v>10.332989109298435</c:v>
                </c:pt>
                <c:pt idx="323">
                  <c:v>7.5519667005924278</c:v>
                </c:pt>
                <c:pt idx="324">
                  <c:v>9.5659140980346073</c:v>
                </c:pt>
                <c:pt idx="325">
                  <c:v>8.9567047247377758</c:v>
                </c:pt>
                <c:pt idx="326">
                  <c:v>8.6431076468912842</c:v>
                </c:pt>
                <c:pt idx="327">
                  <c:v>11.58566226507353</c:v>
                </c:pt>
                <c:pt idx="328">
                  <c:v>10.418963166157734</c:v>
                </c:pt>
                <c:pt idx="329">
                  <c:v>9.1715312294429339</c:v>
                </c:pt>
                <c:pt idx="330">
                  <c:v>12.347109754054186</c:v>
                </c:pt>
                <c:pt idx="331">
                  <c:v>10.257779054616599</c:v>
                </c:pt>
                <c:pt idx="332">
                  <c:v>7.7735514616121932</c:v>
                </c:pt>
                <c:pt idx="333">
                  <c:v>6.8142021574132521</c:v>
                </c:pt>
                <c:pt idx="334">
                  <c:v>21.526149392249156</c:v>
                </c:pt>
                <c:pt idx="335">
                  <c:v>12.992812015959331</c:v>
                </c:pt>
                <c:pt idx="336">
                  <c:v>14.457686569577135</c:v>
                </c:pt>
                <c:pt idx="337">
                  <c:v>15.243041394736558</c:v>
                </c:pt>
                <c:pt idx="338">
                  <c:v>11.929335812564423</c:v>
                </c:pt>
                <c:pt idx="339">
                  <c:v>12.863196653992311</c:v>
                </c:pt>
                <c:pt idx="340">
                  <c:v>11.038708299643341</c:v>
                </c:pt>
                <c:pt idx="341">
                  <c:v>16.959129469717567</c:v>
                </c:pt>
                <c:pt idx="342">
                  <c:v>11.962819088428613</c:v>
                </c:pt>
                <c:pt idx="343">
                  <c:v>11.423203348426219</c:v>
                </c:pt>
                <c:pt idx="344">
                  <c:v>12.601719220775074</c:v>
                </c:pt>
                <c:pt idx="345">
                  <c:v>11.229742316018655</c:v>
                </c:pt>
                <c:pt idx="346">
                  <c:v>13.251309513515181</c:v>
                </c:pt>
                <c:pt idx="347">
                  <c:v>8.3154976656138864</c:v>
                </c:pt>
                <c:pt idx="348">
                  <c:v>9.7333594425294869</c:v>
                </c:pt>
                <c:pt idx="349">
                  <c:v>11.74372901026906</c:v>
                </c:pt>
                <c:pt idx="350">
                  <c:v>11.237577453838481</c:v>
                </c:pt>
                <c:pt idx="351">
                  <c:v>13.579744825850478</c:v>
                </c:pt>
                <c:pt idx="352">
                  <c:v>11.565583304818601</c:v>
                </c:pt>
                <c:pt idx="353">
                  <c:v>11.639073502891222</c:v>
                </c:pt>
                <c:pt idx="354">
                  <c:v>14.173033313547739</c:v>
                </c:pt>
                <c:pt idx="355">
                  <c:v>18.365132798525622</c:v>
                </c:pt>
                <c:pt idx="356">
                  <c:v>13.518652915056155</c:v>
                </c:pt>
                <c:pt idx="357">
                  <c:v>14.500984494476114</c:v>
                </c:pt>
                <c:pt idx="358">
                  <c:v>19.35856827890483</c:v>
                </c:pt>
                <c:pt idx="359">
                  <c:v>14.053746511309345</c:v>
                </c:pt>
                <c:pt idx="360">
                  <c:v>14.23592969107915</c:v>
                </c:pt>
                <c:pt idx="361">
                  <c:v>13.267304059218205</c:v>
                </c:pt>
                <c:pt idx="362">
                  <c:v>14.05553306234987</c:v>
                </c:pt>
                <c:pt idx="363">
                  <c:v>12.753624843344038</c:v>
                </c:pt>
                <c:pt idx="364">
                  <c:v>13.031233075527052</c:v>
                </c:pt>
                <c:pt idx="365">
                  <c:v>14.035777956394428</c:v>
                </c:pt>
                <c:pt idx="366">
                  <c:v>11.783833025040948</c:v>
                </c:pt>
                <c:pt idx="367">
                  <c:v>10.835226085469399</c:v>
                </c:pt>
                <c:pt idx="368">
                  <c:v>13.582393280266043</c:v>
                </c:pt>
                <c:pt idx="369">
                  <c:v>16.387214180503378</c:v>
                </c:pt>
                <c:pt idx="370">
                  <c:v>13.655361424948737</c:v>
                </c:pt>
                <c:pt idx="371">
                  <c:v>16.361968091673035</c:v>
                </c:pt>
                <c:pt idx="372">
                  <c:v>18.546470403506852</c:v>
                </c:pt>
                <c:pt idx="373">
                  <c:v>15.185482069850877</c:v>
                </c:pt>
                <c:pt idx="374">
                  <c:v>15.961312482908808</c:v>
                </c:pt>
                <c:pt idx="375">
                  <c:v>16.504462917453022</c:v>
                </c:pt>
                <c:pt idx="376">
                  <c:v>12.537551845610047</c:v>
                </c:pt>
                <c:pt idx="377">
                  <c:v>10.564512389812577</c:v>
                </c:pt>
                <c:pt idx="378">
                  <c:v>14.86670571906869</c:v>
                </c:pt>
                <c:pt idx="379">
                  <c:v>14.661523853011472</c:v>
                </c:pt>
                <c:pt idx="380">
                  <c:v>15.684540938946155</c:v>
                </c:pt>
                <c:pt idx="381">
                  <c:v>12.263803745913101</c:v>
                </c:pt>
                <c:pt idx="382">
                  <c:v>11.231728568149077</c:v>
                </c:pt>
                <c:pt idx="383">
                  <c:v>11.671704667219359</c:v>
                </c:pt>
                <c:pt idx="384">
                  <c:v>11.480316909295395</c:v>
                </c:pt>
                <c:pt idx="385">
                  <c:v>10.164829371226668</c:v>
                </c:pt>
                <c:pt idx="386">
                  <c:v>11.537454983546475</c:v>
                </c:pt>
                <c:pt idx="387">
                  <c:v>11.171739366876302</c:v>
                </c:pt>
                <c:pt idx="388">
                  <c:v>12.457042227487291</c:v>
                </c:pt>
                <c:pt idx="389">
                  <c:v>9.7216128929343384</c:v>
                </c:pt>
                <c:pt idx="390">
                  <c:v>9.2694103716855807</c:v>
                </c:pt>
                <c:pt idx="391">
                  <c:v>10.971383715739314</c:v>
                </c:pt>
                <c:pt idx="392">
                  <c:v>10.601853524124319</c:v>
                </c:pt>
                <c:pt idx="393">
                  <c:v>9.0062092356508767</c:v>
                </c:pt>
                <c:pt idx="394">
                  <c:v>8.8930134979898021</c:v>
                </c:pt>
                <c:pt idx="395">
                  <c:v>9.728285971666363</c:v>
                </c:pt>
                <c:pt idx="396">
                  <c:v>11.206887173618894</c:v>
                </c:pt>
                <c:pt idx="397">
                  <c:v>11.718381566700115</c:v>
                </c:pt>
                <c:pt idx="398">
                  <c:v>13.601985576167245</c:v>
                </c:pt>
                <c:pt idx="399">
                  <c:v>12.686342965683503</c:v>
                </c:pt>
                <c:pt idx="400">
                  <c:v>10.317358898707402</c:v>
                </c:pt>
                <c:pt idx="401">
                  <c:v>12.803777913269705</c:v>
                </c:pt>
                <c:pt idx="402">
                  <c:v>10.371610282571197</c:v>
                </c:pt>
                <c:pt idx="403">
                  <c:v>11.229782421159964</c:v>
                </c:pt>
                <c:pt idx="404">
                  <c:v>9.6662837579027538</c:v>
                </c:pt>
                <c:pt idx="405">
                  <c:v>11.708043894932834</c:v>
                </c:pt>
                <c:pt idx="406">
                  <c:v>10.750700840677615</c:v>
                </c:pt>
                <c:pt idx="407">
                  <c:v>13.014336981670963</c:v>
                </c:pt>
                <c:pt idx="408">
                  <c:v>12.044145544594349</c:v>
                </c:pt>
                <c:pt idx="409">
                  <c:v>11.5894963740155</c:v>
                </c:pt>
                <c:pt idx="410">
                  <c:v>13.928263316195647</c:v>
                </c:pt>
                <c:pt idx="411">
                  <c:v>12.418076574352749</c:v>
                </c:pt>
                <c:pt idx="412">
                  <c:v>10.989109866722957</c:v>
                </c:pt>
                <c:pt idx="413">
                  <c:v>12.547705049945474</c:v>
                </c:pt>
                <c:pt idx="414">
                  <c:v>13.721135783736667</c:v>
                </c:pt>
                <c:pt idx="415">
                  <c:v>14.544535620153095</c:v>
                </c:pt>
                <c:pt idx="416">
                  <c:v>13.685871693012686</c:v>
                </c:pt>
                <c:pt idx="417">
                  <c:v>15.554611720921603</c:v>
                </c:pt>
                <c:pt idx="418">
                  <c:v>14.934596874474868</c:v>
                </c:pt>
                <c:pt idx="419">
                  <c:v>12.891930862282017</c:v>
                </c:pt>
                <c:pt idx="420">
                  <c:v>16.593212893772254</c:v>
                </c:pt>
                <c:pt idx="421">
                  <c:v>10.323624706993023</c:v>
                </c:pt>
                <c:pt idx="422">
                  <c:v>11.456796861811798</c:v>
                </c:pt>
                <c:pt idx="423">
                  <c:v>7.9675358810860724</c:v>
                </c:pt>
                <c:pt idx="424">
                  <c:v>7.5854164557224895</c:v>
                </c:pt>
                <c:pt idx="425">
                  <c:v>13.986703485917364</c:v>
                </c:pt>
                <c:pt idx="426">
                  <c:v>14.419654021813399</c:v>
                </c:pt>
                <c:pt idx="427">
                  <c:v>14.815856147983183</c:v>
                </c:pt>
                <c:pt idx="428">
                  <c:v>14.867261293256846</c:v>
                </c:pt>
                <c:pt idx="429">
                  <c:v>15.235183890593278</c:v>
                </c:pt>
                <c:pt idx="430">
                  <c:v>13.668499491742114</c:v>
                </c:pt>
                <c:pt idx="431">
                  <c:v>13.559581695732732</c:v>
                </c:pt>
                <c:pt idx="432">
                  <c:v>14.684877460203516</c:v>
                </c:pt>
                <c:pt idx="433">
                  <c:v>14.13538221641036</c:v>
                </c:pt>
                <c:pt idx="434">
                  <c:v>10.336084224936375</c:v>
                </c:pt>
                <c:pt idx="435">
                  <c:v>12.302920649219342</c:v>
                </c:pt>
                <c:pt idx="436">
                  <c:v>9.1456963016501298</c:v>
                </c:pt>
                <c:pt idx="437">
                  <c:v>9.5303905548203236</c:v>
                </c:pt>
                <c:pt idx="438">
                  <c:v>9.5336955926783595</c:v>
                </c:pt>
                <c:pt idx="439">
                  <c:v>13.672406369015352</c:v>
                </c:pt>
                <c:pt idx="440">
                  <c:v>9.1059866052418812</c:v>
                </c:pt>
                <c:pt idx="441">
                  <c:v>8.5997716200338843</c:v>
                </c:pt>
                <c:pt idx="442">
                  <c:v>14.138386801898138</c:v>
                </c:pt>
                <c:pt idx="443">
                  <c:v>8.9699710011002232</c:v>
                </c:pt>
                <c:pt idx="444">
                  <c:v>9.9972096728474646</c:v>
                </c:pt>
                <c:pt idx="445">
                  <c:v>13.871027505202996</c:v>
                </c:pt>
                <c:pt idx="446">
                  <c:v>16.369259999406331</c:v>
                </c:pt>
                <c:pt idx="447">
                  <c:v>15.255917388808435</c:v>
                </c:pt>
                <c:pt idx="448">
                  <c:v>13.979966787411977</c:v>
                </c:pt>
                <c:pt idx="449">
                  <c:v>12.303381189290965</c:v>
                </c:pt>
                <c:pt idx="450">
                  <c:v>17.177595663413356</c:v>
                </c:pt>
                <c:pt idx="451">
                  <c:v>13.834152426424067</c:v>
                </c:pt>
                <c:pt idx="452">
                  <c:v>14.051819460737946</c:v>
                </c:pt>
                <c:pt idx="453">
                  <c:v>12.250728319487143</c:v>
                </c:pt>
                <c:pt idx="454">
                  <c:v>12.919026791533989</c:v>
                </c:pt>
                <c:pt idx="455">
                  <c:v>12.889835862954641</c:v>
                </c:pt>
                <c:pt idx="456">
                  <c:v>14.357465145754979</c:v>
                </c:pt>
                <c:pt idx="457">
                  <c:v>9.3418316513440445</c:v>
                </c:pt>
                <c:pt idx="458">
                  <c:v>9.5667442195193146</c:v>
                </c:pt>
                <c:pt idx="459">
                  <c:v>11.914117599352407</c:v>
                </c:pt>
                <c:pt idx="460">
                  <c:v>9.6327570733243046</c:v>
                </c:pt>
                <c:pt idx="461">
                  <c:v>13.125916838563874</c:v>
                </c:pt>
                <c:pt idx="462">
                  <c:v>7.4353090368151156</c:v>
                </c:pt>
                <c:pt idx="463">
                  <c:v>7.0010633126663535</c:v>
                </c:pt>
                <c:pt idx="464">
                  <c:v>7.5498368073544713</c:v>
                </c:pt>
                <c:pt idx="465">
                  <c:v>6.4791891932711767</c:v>
                </c:pt>
                <c:pt idx="466">
                  <c:v>15.135167659425635</c:v>
                </c:pt>
                <c:pt idx="467">
                  <c:v>15.210078379884111</c:v>
                </c:pt>
                <c:pt idx="468">
                  <c:v>19.396154472633313</c:v>
                </c:pt>
                <c:pt idx="469">
                  <c:v>16.995432955907219</c:v>
                </c:pt>
                <c:pt idx="470">
                  <c:v>12.20516225035737</c:v>
                </c:pt>
                <c:pt idx="471">
                  <c:v>10.817248939751824</c:v>
                </c:pt>
                <c:pt idx="472">
                  <c:v>9.9788711077142196</c:v>
                </c:pt>
                <c:pt idx="473">
                  <c:v>11.167736984629563</c:v>
                </c:pt>
                <c:pt idx="474">
                  <c:v>13.661235997863562</c:v>
                </c:pt>
                <c:pt idx="475">
                  <c:v>14.092782000390816</c:v>
                </c:pt>
                <c:pt idx="476">
                  <c:v>10.91638851784638</c:v>
                </c:pt>
                <c:pt idx="477">
                  <c:v>16.404265884489632</c:v>
                </c:pt>
                <c:pt idx="478">
                  <c:v>18.916539506113235</c:v>
                </c:pt>
                <c:pt idx="479">
                  <c:v>15.883090257134283</c:v>
                </c:pt>
                <c:pt idx="480">
                  <c:v>16.444502595869402</c:v>
                </c:pt>
                <c:pt idx="481">
                  <c:v>12.645989803212682</c:v>
                </c:pt>
                <c:pt idx="482">
                  <c:v>12.138866154599206</c:v>
                </c:pt>
                <c:pt idx="483">
                  <c:v>12.110083258312024</c:v>
                </c:pt>
                <c:pt idx="484">
                  <c:v>13.009850271470913</c:v>
                </c:pt>
                <c:pt idx="485">
                  <c:v>13.219643532959571</c:v>
                </c:pt>
                <c:pt idx="486">
                  <c:v>12.487803651974115</c:v>
                </c:pt>
                <c:pt idx="487">
                  <c:v>12.963210459478702</c:v>
                </c:pt>
                <c:pt idx="488">
                  <c:v>11.893074916640968</c:v>
                </c:pt>
                <c:pt idx="489">
                  <c:v>12.725578947191877</c:v>
                </c:pt>
                <c:pt idx="490">
                  <c:v>12.573756274703925</c:v>
                </c:pt>
                <c:pt idx="491">
                  <c:v>13.600719551645078</c:v>
                </c:pt>
                <c:pt idx="492">
                  <c:v>13.800560803491368</c:v>
                </c:pt>
                <c:pt idx="493">
                  <c:v>15.631220301727357</c:v>
                </c:pt>
                <c:pt idx="494">
                  <c:v>14.507922191154623</c:v>
                </c:pt>
                <c:pt idx="495">
                  <c:v>14.134278910054316</c:v>
                </c:pt>
                <c:pt idx="496">
                  <c:v>16.860020744613067</c:v>
                </c:pt>
                <c:pt idx="497">
                  <c:v>12.948142145187774</c:v>
                </c:pt>
                <c:pt idx="498">
                  <c:v>13.87848925024517</c:v>
                </c:pt>
                <c:pt idx="499">
                  <c:v>14.085500573187803</c:v>
                </c:pt>
                <c:pt idx="500">
                  <c:v>12.54530596392447</c:v>
                </c:pt>
                <c:pt idx="501">
                  <c:v>16.933951503715154</c:v>
                </c:pt>
                <c:pt idx="502">
                  <c:v>15.984146351950551</c:v>
                </c:pt>
                <c:pt idx="503">
                  <c:v>14.512424964043975</c:v>
                </c:pt>
                <c:pt idx="504">
                  <c:v>15.451649755910838</c:v>
                </c:pt>
                <c:pt idx="505">
                  <c:v>12.815948942821608</c:v>
                </c:pt>
                <c:pt idx="506">
                  <c:v>14.915000586799239</c:v>
                </c:pt>
                <c:pt idx="507">
                  <c:v>15.562384818591607</c:v>
                </c:pt>
                <c:pt idx="508">
                  <c:v>12.944104776703814</c:v>
                </c:pt>
                <c:pt idx="509">
                  <c:v>13.192722519566651</c:v>
                </c:pt>
                <c:pt idx="510">
                  <c:v>13.996357893110744</c:v>
                </c:pt>
                <c:pt idx="511">
                  <c:v>10.432793322056259</c:v>
                </c:pt>
                <c:pt idx="512">
                  <c:v>11.745795438295753</c:v>
                </c:pt>
                <c:pt idx="513">
                  <c:v>8.7319116666579095</c:v>
                </c:pt>
                <c:pt idx="514">
                  <c:v>7.9140961370225034</c:v>
                </c:pt>
                <c:pt idx="515">
                  <c:v>8.4890870233001223</c:v>
                </c:pt>
                <c:pt idx="516">
                  <c:v>10.067369890941292</c:v>
                </c:pt>
                <c:pt idx="517">
                  <c:v>8.5535704879033734</c:v>
                </c:pt>
                <c:pt idx="518">
                  <c:v>8.949058736166684</c:v>
                </c:pt>
                <c:pt idx="519">
                  <c:v>8.7827478756960495</c:v>
                </c:pt>
                <c:pt idx="520">
                  <c:v>7.5114130673147921</c:v>
                </c:pt>
                <c:pt idx="521">
                  <c:v>8.9553917524850544</c:v>
                </c:pt>
                <c:pt idx="522">
                  <c:v>8.8212365906927221</c:v>
                </c:pt>
                <c:pt idx="523">
                  <c:v>7.4499611701041273</c:v>
                </c:pt>
                <c:pt idx="524">
                  <c:v>7.6794088423813527</c:v>
                </c:pt>
                <c:pt idx="525">
                  <c:v>7.1022019994216219</c:v>
                </c:pt>
                <c:pt idx="526">
                  <c:v>6.9539556503639837</c:v>
                </c:pt>
                <c:pt idx="527">
                  <c:v>12.892682188776448</c:v>
                </c:pt>
                <c:pt idx="528">
                  <c:v>12.106739782708612</c:v>
                </c:pt>
                <c:pt idx="529">
                  <c:v>10.150045114600101</c:v>
                </c:pt>
                <c:pt idx="530">
                  <c:v>12.115575183564168</c:v>
                </c:pt>
                <c:pt idx="531">
                  <c:v>10.581772133419008</c:v>
                </c:pt>
                <c:pt idx="532">
                  <c:v>10.675187565096447</c:v>
                </c:pt>
                <c:pt idx="533">
                  <c:v>9.9117547439518461</c:v>
                </c:pt>
                <c:pt idx="534">
                  <c:v>10.38910843399777</c:v>
                </c:pt>
                <c:pt idx="535">
                  <c:v>10.919285123153564</c:v>
                </c:pt>
                <c:pt idx="536">
                  <c:v>11.737206989714275</c:v>
                </c:pt>
                <c:pt idx="537">
                  <c:v>8.9169908596169485</c:v>
                </c:pt>
                <c:pt idx="538">
                  <c:v>8.5548361069767651</c:v>
                </c:pt>
                <c:pt idx="539">
                  <c:v>10.041832684582452</c:v>
                </c:pt>
                <c:pt idx="540">
                  <c:v>11.276855031769047</c:v>
                </c:pt>
                <c:pt idx="541">
                  <c:v>10.854385885566002</c:v>
                </c:pt>
                <c:pt idx="542">
                  <c:v>11.118739812046584</c:v>
                </c:pt>
                <c:pt idx="543">
                  <c:v>10.825264478604895</c:v>
                </c:pt>
                <c:pt idx="544">
                  <c:v>9.8066340407191479</c:v>
                </c:pt>
                <c:pt idx="545">
                  <c:v>9.0642832065848697</c:v>
                </c:pt>
                <c:pt idx="546">
                  <c:v>8.2820530899705709</c:v>
                </c:pt>
                <c:pt idx="547">
                  <c:v>7.6033286927642578</c:v>
                </c:pt>
                <c:pt idx="548">
                  <c:v>11.989503408275141</c:v>
                </c:pt>
                <c:pt idx="549">
                  <c:v>11.779878778237682</c:v>
                </c:pt>
                <c:pt idx="550">
                  <c:v>13.26118574547422</c:v>
                </c:pt>
                <c:pt idx="551">
                  <c:v>13.188911853721679</c:v>
                </c:pt>
                <c:pt idx="552">
                  <c:v>12.03178659118133</c:v>
                </c:pt>
                <c:pt idx="553">
                  <c:v>10.339476625244441</c:v>
                </c:pt>
                <c:pt idx="554">
                  <c:v>9.3227064929516708</c:v>
                </c:pt>
                <c:pt idx="555">
                  <c:v>10.471852767448471</c:v>
                </c:pt>
                <c:pt idx="556">
                  <c:v>11.706059389356122</c:v>
                </c:pt>
                <c:pt idx="557">
                  <c:v>13.942677876239919</c:v>
                </c:pt>
                <c:pt idx="558">
                  <c:v>15.338053738846614</c:v>
                </c:pt>
                <c:pt idx="559">
                  <c:v>11.89653036373287</c:v>
                </c:pt>
                <c:pt idx="560">
                  <c:v>10.319457692066655</c:v>
                </c:pt>
                <c:pt idx="561">
                  <c:v>10.356686725461199</c:v>
                </c:pt>
                <c:pt idx="562">
                  <c:v>11.05673053349242</c:v>
                </c:pt>
                <c:pt idx="563">
                  <c:v>12.371436621140051</c:v>
                </c:pt>
                <c:pt idx="564">
                  <c:v>11.47458609928486</c:v>
                </c:pt>
                <c:pt idx="565">
                  <c:v>9.1108798751373232</c:v>
                </c:pt>
                <c:pt idx="566">
                  <c:v>10.226715196791865</c:v>
                </c:pt>
                <c:pt idx="567">
                  <c:v>9.5077712105859611</c:v>
                </c:pt>
                <c:pt idx="568">
                  <c:v>8.65336813979129</c:v>
                </c:pt>
                <c:pt idx="569">
                  <c:v>9.7146485071079667</c:v>
                </c:pt>
                <c:pt idx="570">
                  <c:v>9.9213993484337824</c:v>
                </c:pt>
                <c:pt idx="571">
                  <c:v>9.9091555939351093</c:v>
                </c:pt>
                <c:pt idx="572">
                  <c:v>14.872270313686501</c:v>
                </c:pt>
                <c:pt idx="573">
                  <c:v>12.907200555122392</c:v>
                </c:pt>
                <c:pt idx="574">
                  <c:v>12.709369343381901</c:v>
                </c:pt>
                <c:pt idx="575">
                  <c:v>11.965284850536044</c:v>
                </c:pt>
                <c:pt idx="576">
                  <c:v>11.167364635361119</c:v>
                </c:pt>
                <c:pt idx="577">
                  <c:v>12.142633223315187</c:v>
                </c:pt>
                <c:pt idx="578">
                  <c:v>11.409557560422625</c:v>
                </c:pt>
                <c:pt idx="579">
                  <c:v>15.786867918658627</c:v>
                </c:pt>
                <c:pt idx="580">
                  <c:v>12.857786954480551</c:v>
                </c:pt>
                <c:pt idx="581">
                  <c:v>10.908411747121015</c:v>
                </c:pt>
                <c:pt idx="582">
                  <c:v>13.027793440492299</c:v>
                </c:pt>
                <c:pt idx="583">
                  <c:v>9.6751364877917645</c:v>
                </c:pt>
                <c:pt idx="584">
                  <c:v>9.4448600583685582</c:v>
                </c:pt>
                <c:pt idx="585">
                  <c:v>10.532172256292444</c:v>
                </c:pt>
                <c:pt idx="586">
                  <c:v>11.478300212916626</c:v>
                </c:pt>
                <c:pt idx="587">
                  <c:v>12.504476305866541</c:v>
                </c:pt>
                <c:pt idx="588">
                  <c:v>11.907551163906458</c:v>
                </c:pt>
                <c:pt idx="589">
                  <c:v>9.8994531200740497</c:v>
                </c:pt>
                <c:pt idx="590">
                  <c:v>11.835798866565307</c:v>
                </c:pt>
                <c:pt idx="591">
                  <c:v>9.4731061843570359</c:v>
                </c:pt>
                <c:pt idx="592">
                  <c:v>11.279596361693777</c:v>
                </c:pt>
                <c:pt idx="593">
                  <c:v>16.361451311662577</c:v>
                </c:pt>
                <c:pt idx="594">
                  <c:v>13.226462858599415</c:v>
                </c:pt>
                <c:pt idx="595">
                  <c:v>13.856073673457951</c:v>
                </c:pt>
                <c:pt idx="596">
                  <c:v>12.535910679345216</c:v>
                </c:pt>
                <c:pt idx="597">
                  <c:v>13.590971483511794</c:v>
                </c:pt>
                <c:pt idx="598">
                  <c:v>14.469777130685605</c:v>
                </c:pt>
                <c:pt idx="599">
                  <c:v>15.332050283425142</c:v>
                </c:pt>
                <c:pt idx="600">
                  <c:v>11.233300085521901</c:v>
                </c:pt>
                <c:pt idx="601">
                  <c:v>9.80447359721658</c:v>
                </c:pt>
                <c:pt idx="602">
                  <c:v>9.6845924039985114</c:v>
                </c:pt>
                <c:pt idx="603">
                  <c:v>10.23595646814648</c:v>
                </c:pt>
                <c:pt idx="604">
                  <c:v>12.073585590925084</c:v>
                </c:pt>
                <c:pt idx="605">
                  <c:v>10.806060912488952</c:v>
                </c:pt>
                <c:pt idx="606">
                  <c:v>9.4847708786975797</c:v>
                </c:pt>
                <c:pt idx="607">
                  <c:v>10.490108482084192</c:v>
                </c:pt>
                <c:pt idx="608">
                  <c:v>10.230967655179555</c:v>
                </c:pt>
                <c:pt idx="609">
                  <c:v>9.7888827179558895</c:v>
                </c:pt>
                <c:pt idx="610">
                  <c:v>11.741114606586876</c:v>
                </c:pt>
                <c:pt idx="611">
                  <c:v>7.5377952491107445</c:v>
                </c:pt>
                <c:pt idx="612">
                  <c:v>9.3388788525500281</c:v>
                </c:pt>
                <c:pt idx="613">
                  <c:v>11.244389542434769</c:v>
                </c:pt>
                <c:pt idx="614">
                  <c:v>10.891833169600856</c:v>
                </c:pt>
                <c:pt idx="615">
                  <c:v>12.075070033939497</c:v>
                </c:pt>
                <c:pt idx="616">
                  <c:v>11.550678386691546</c:v>
                </c:pt>
                <c:pt idx="617">
                  <c:v>9.0154532545202883</c:v>
                </c:pt>
                <c:pt idx="618">
                  <c:v>8.8632496792807842</c:v>
                </c:pt>
                <c:pt idx="619">
                  <c:v>7.9143964034241456</c:v>
                </c:pt>
                <c:pt idx="620">
                  <c:v>9.30886894987594</c:v>
                </c:pt>
                <c:pt idx="621">
                  <c:v>12.274310091625468</c:v>
                </c:pt>
                <c:pt idx="622">
                  <c:v>10.912700330679046</c:v>
                </c:pt>
                <c:pt idx="623">
                  <c:v>11.548121009830751</c:v>
                </c:pt>
                <c:pt idx="624">
                  <c:v>9.8127774010010853</c:v>
                </c:pt>
                <c:pt idx="625">
                  <c:v>12.549393052040863</c:v>
                </c:pt>
                <c:pt idx="626">
                  <c:v>10.596417695003767</c:v>
                </c:pt>
                <c:pt idx="627">
                  <c:v>9.5909047007757628</c:v>
                </c:pt>
                <c:pt idx="628">
                  <c:v>11.859959505386179</c:v>
                </c:pt>
                <c:pt idx="629">
                  <c:v>9.3368512090240507</c:v>
                </c:pt>
                <c:pt idx="630">
                  <c:v>9.5894094149077667</c:v>
                </c:pt>
                <c:pt idx="631">
                  <c:v>10.640416513741272</c:v>
                </c:pt>
                <c:pt idx="632">
                  <c:v>11.497423462415773</c:v>
                </c:pt>
                <c:pt idx="633">
                  <c:v>10.945098150527986</c:v>
                </c:pt>
                <c:pt idx="634">
                  <c:v>10.329434801381087</c:v>
                </c:pt>
                <c:pt idx="635">
                  <c:v>9.8162197219085652</c:v>
                </c:pt>
                <c:pt idx="636">
                  <c:v>9.2700763081010287</c:v>
                </c:pt>
                <c:pt idx="637">
                  <c:v>9.1367288772516773</c:v>
                </c:pt>
                <c:pt idx="638">
                  <c:v>10.329037370740339</c:v>
                </c:pt>
                <c:pt idx="639">
                  <c:v>11.829326036262799</c:v>
                </c:pt>
                <c:pt idx="640">
                  <c:v>8.8584255787333781</c:v>
                </c:pt>
                <c:pt idx="641">
                  <c:v>13.733275984372968</c:v>
                </c:pt>
                <c:pt idx="642">
                  <c:v>13.706485662871534</c:v>
                </c:pt>
                <c:pt idx="643">
                  <c:v>9.4107365685210542</c:v>
                </c:pt>
                <c:pt idx="644">
                  <c:v>10.673905606250635</c:v>
                </c:pt>
                <c:pt idx="645">
                  <c:v>10.181444306436859</c:v>
                </c:pt>
                <c:pt idx="646">
                  <c:v>8.5969737750888378</c:v>
                </c:pt>
                <c:pt idx="647">
                  <c:v>13.840396173653176</c:v>
                </c:pt>
                <c:pt idx="648">
                  <c:v>10.443786156165601</c:v>
                </c:pt>
                <c:pt idx="649">
                  <c:v>11.262933691065928</c:v>
                </c:pt>
                <c:pt idx="650">
                  <c:v>8.0688311256495613</c:v>
                </c:pt>
                <c:pt idx="651">
                  <c:v>8.5631766012796611</c:v>
                </c:pt>
                <c:pt idx="652">
                  <c:v>10.488547792708003</c:v>
                </c:pt>
                <c:pt idx="653">
                  <c:v>8.9428815149921128</c:v>
                </c:pt>
                <c:pt idx="654">
                  <c:v>9.5609115021570936</c:v>
                </c:pt>
                <c:pt idx="655">
                  <c:v>8.6676111425786821</c:v>
                </c:pt>
                <c:pt idx="656">
                  <c:v>13.74184874015096</c:v>
                </c:pt>
                <c:pt idx="657">
                  <c:v>15.500776784715843</c:v>
                </c:pt>
                <c:pt idx="658">
                  <c:v>14.266906095732521</c:v>
                </c:pt>
                <c:pt idx="659">
                  <c:v>13.754760181494673</c:v>
                </c:pt>
                <c:pt idx="660">
                  <c:v>16.049213087979378</c:v>
                </c:pt>
                <c:pt idx="661">
                  <c:v>13.220573287175647</c:v>
                </c:pt>
                <c:pt idx="662">
                  <c:v>10.628974052297885</c:v>
                </c:pt>
                <c:pt idx="663">
                  <c:v>10.027326143752948</c:v>
                </c:pt>
                <c:pt idx="664">
                  <c:v>11.829939119347298</c:v>
                </c:pt>
                <c:pt idx="665">
                  <c:v>9.7959038496192008</c:v>
                </c:pt>
                <c:pt idx="666">
                  <c:v>11.090114172419156</c:v>
                </c:pt>
                <c:pt idx="667">
                  <c:v>12.023766488549008</c:v>
                </c:pt>
                <c:pt idx="668">
                  <c:v>14.810856911972984</c:v>
                </c:pt>
                <c:pt idx="669">
                  <c:v>11.986805969284097</c:v>
                </c:pt>
                <c:pt idx="670">
                  <c:v>12.753475885342569</c:v>
                </c:pt>
                <c:pt idx="671">
                  <c:v>12.206099869260552</c:v>
                </c:pt>
                <c:pt idx="672">
                  <c:v>14.115847364385939</c:v>
                </c:pt>
                <c:pt idx="673">
                  <c:v>12.099311589493631</c:v>
                </c:pt>
                <c:pt idx="674">
                  <c:v>13.733320493541481</c:v>
                </c:pt>
                <c:pt idx="675">
                  <c:v>14.851867953894125</c:v>
                </c:pt>
                <c:pt idx="676">
                  <c:v>13.244505734881441</c:v>
                </c:pt>
                <c:pt idx="677">
                  <c:v>12.085737861091886</c:v>
                </c:pt>
                <c:pt idx="678">
                  <c:v>13.654794211727463</c:v>
                </c:pt>
                <c:pt idx="679">
                  <c:v>9.6009020880230516</c:v>
                </c:pt>
                <c:pt idx="680">
                  <c:v>9.0118016220398545</c:v>
                </c:pt>
                <c:pt idx="681">
                  <c:v>12.036985982001042</c:v>
                </c:pt>
                <c:pt idx="682">
                  <c:v>10.269784212139726</c:v>
                </c:pt>
                <c:pt idx="683">
                  <c:v>13.693523536037313</c:v>
                </c:pt>
                <c:pt idx="684">
                  <c:v>12.086998636150977</c:v>
                </c:pt>
                <c:pt idx="685">
                  <c:v>13.3098738641651</c:v>
                </c:pt>
                <c:pt idx="686">
                  <c:v>11.161333913805116</c:v>
                </c:pt>
                <c:pt idx="687">
                  <c:v>15.436812573103543</c:v>
                </c:pt>
                <c:pt idx="688">
                  <c:v>12.141604610796485</c:v>
                </c:pt>
                <c:pt idx="689">
                  <c:v>13.12668716929355</c:v>
                </c:pt>
                <c:pt idx="690">
                  <c:v>11.872502440631248</c:v>
                </c:pt>
                <c:pt idx="691">
                  <c:v>7.4783779413711988</c:v>
                </c:pt>
                <c:pt idx="692">
                  <c:v>10.144065953585251</c:v>
                </c:pt>
                <c:pt idx="693">
                  <c:v>10.055050939053913</c:v>
                </c:pt>
                <c:pt idx="694">
                  <c:v>5.9486964191322507</c:v>
                </c:pt>
                <c:pt idx="695">
                  <c:v>8.213931850887997</c:v>
                </c:pt>
                <c:pt idx="696">
                  <c:v>6.2376833125832976</c:v>
                </c:pt>
                <c:pt idx="697">
                  <c:v>8.5589002553005002</c:v>
                </c:pt>
                <c:pt idx="698">
                  <c:v>10.86776679125726</c:v>
                </c:pt>
                <c:pt idx="699">
                  <c:v>10.447251079920715</c:v>
                </c:pt>
                <c:pt idx="700">
                  <c:v>9.8037824659273944</c:v>
                </c:pt>
                <c:pt idx="701">
                  <c:v>11.735276651051537</c:v>
                </c:pt>
                <c:pt idx="702">
                  <c:v>10.174669775441197</c:v>
                </c:pt>
                <c:pt idx="703">
                  <c:v>10.568968408554706</c:v>
                </c:pt>
                <c:pt idx="704">
                  <c:v>9.984892996365538</c:v>
                </c:pt>
                <c:pt idx="705">
                  <c:v>11.302164616587827</c:v>
                </c:pt>
                <c:pt idx="706">
                  <c:v>9.9400663330904262</c:v>
                </c:pt>
                <c:pt idx="707">
                  <c:v>9.2927831288245013</c:v>
                </c:pt>
                <c:pt idx="708">
                  <c:v>10.965733276327125</c:v>
                </c:pt>
                <c:pt idx="709">
                  <c:v>8.1458602371323625</c:v>
                </c:pt>
                <c:pt idx="710">
                  <c:v>8.6766700109725257</c:v>
                </c:pt>
                <c:pt idx="711">
                  <c:v>10.061171331101127</c:v>
                </c:pt>
                <c:pt idx="712">
                  <c:v>7.4502066524464219</c:v>
                </c:pt>
                <c:pt idx="713">
                  <c:v>9.6121104356480842</c:v>
                </c:pt>
                <c:pt idx="714">
                  <c:v>9.2266187987784019</c:v>
                </c:pt>
                <c:pt idx="715">
                  <c:v>7.4065482734905572</c:v>
                </c:pt>
                <c:pt idx="716">
                  <c:v>7.7452342569301873</c:v>
                </c:pt>
                <c:pt idx="717">
                  <c:v>7.28200424592921</c:v>
                </c:pt>
                <c:pt idx="718">
                  <c:v>6.2892772640525019</c:v>
                </c:pt>
                <c:pt idx="719">
                  <c:v>5.8861906531019503</c:v>
                </c:pt>
                <c:pt idx="720">
                  <c:v>5.9685301317293291</c:v>
                </c:pt>
                <c:pt idx="721">
                  <c:v>13.964652881011999</c:v>
                </c:pt>
                <c:pt idx="722">
                  <c:v>14.964582040523077</c:v>
                </c:pt>
                <c:pt idx="723">
                  <c:v>12.494667390298329</c:v>
                </c:pt>
                <c:pt idx="724">
                  <c:v>10.755724908137655</c:v>
                </c:pt>
                <c:pt idx="725">
                  <c:v>11.952940941721669</c:v>
                </c:pt>
                <c:pt idx="726">
                  <c:v>10.224320991006833</c:v>
                </c:pt>
                <c:pt idx="727">
                  <c:v>10.674188340806875</c:v>
                </c:pt>
                <c:pt idx="728">
                  <c:v>13.121021236800773</c:v>
                </c:pt>
                <c:pt idx="729">
                  <c:v>10.648731199224443</c:v>
                </c:pt>
                <c:pt idx="730">
                  <c:v>14.296706386179959</c:v>
                </c:pt>
                <c:pt idx="731">
                  <c:v>12.027768847015462</c:v>
                </c:pt>
                <c:pt idx="732">
                  <c:v>12.909640894380617</c:v>
                </c:pt>
                <c:pt idx="733">
                  <c:v>12.337205459763913</c:v>
                </c:pt>
                <c:pt idx="734">
                  <c:v>14.1701413155659</c:v>
                </c:pt>
                <c:pt idx="735">
                  <c:v>11.255109057952664</c:v>
                </c:pt>
                <c:pt idx="736">
                  <c:v>12.040433612127373</c:v>
                </c:pt>
                <c:pt idx="737">
                  <c:v>11.760268942257948</c:v>
                </c:pt>
                <c:pt idx="738">
                  <c:v>14.552416892332289</c:v>
                </c:pt>
                <c:pt idx="739">
                  <c:v>10.945302683586261</c:v>
                </c:pt>
                <c:pt idx="740">
                  <c:v>13.437083749335326</c:v>
                </c:pt>
                <c:pt idx="741">
                  <c:v>9.0443483858524409</c:v>
                </c:pt>
                <c:pt idx="742">
                  <c:v>12.220144082901985</c:v>
                </c:pt>
                <c:pt idx="743">
                  <c:v>13.078728625171225</c:v>
                </c:pt>
                <c:pt idx="744">
                  <c:v>13.686013762299687</c:v>
                </c:pt>
                <c:pt idx="745">
                  <c:v>13.188999168316219</c:v>
                </c:pt>
                <c:pt idx="746">
                  <c:v>13.493781042056099</c:v>
                </c:pt>
                <c:pt idx="747">
                  <c:v>11.318661539273627</c:v>
                </c:pt>
                <c:pt idx="748">
                  <c:v>13.152976550134435</c:v>
                </c:pt>
                <c:pt idx="749">
                  <c:v>14.149107923656857</c:v>
                </c:pt>
                <c:pt idx="750">
                  <c:v>12.285563609084885</c:v>
                </c:pt>
                <c:pt idx="751">
                  <c:v>10.676111419442385</c:v>
                </c:pt>
                <c:pt idx="752">
                  <c:v>14.639411576411884</c:v>
                </c:pt>
                <c:pt idx="753">
                  <c:v>13.925949136573301</c:v>
                </c:pt>
                <c:pt idx="754">
                  <c:v>17.420744395695326</c:v>
                </c:pt>
                <c:pt idx="755">
                  <c:v>12.137012092827687</c:v>
                </c:pt>
                <c:pt idx="756">
                  <c:v>16.516081298557179</c:v>
                </c:pt>
                <c:pt idx="757">
                  <c:v>16.905564866908698</c:v>
                </c:pt>
                <c:pt idx="758">
                  <c:v>12.307855133008575</c:v>
                </c:pt>
                <c:pt idx="759">
                  <c:v>14.912097620045017</c:v>
                </c:pt>
                <c:pt idx="760">
                  <c:v>14.732058518740608</c:v>
                </c:pt>
                <c:pt idx="761">
                  <c:v>14.786359053960574</c:v>
                </c:pt>
                <c:pt idx="762">
                  <c:v>15.486182918616949</c:v>
                </c:pt>
                <c:pt idx="763">
                  <c:v>15.502041068743626</c:v>
                </c:pt>
                <c:pt idx="764">
                  <c:v>13.762554848003813</c:v>
                </c:pt>
                <c:pt idx="765">
                  <c:v>14.649628810784501</c:v>
                </c:pt>
                <c:pt idx="766">
                  <c:v>14.173894884361946</c:v>
                </c:pt>
                <c:pt idx="767">
                  <c:v>9.8392251188492494</c:v>
                </c:pt>
                <c:pt idx="768">
                  <c:v>12.349227286670075</c:v>
                </c:pt>
                <c:pt idx="769">
                  <c:v>13.027636369611658</c:v>
                </c:pt>
                <c:pt idx="770">
                  <c:v>14.006578774280758</c:v>
                </c:pt>
                <c:pt idx="771">
                  <c:v>11.043788111808386</c:v>
                </c:pt>
                <c:pt idx="772">
                  <c:v>9.9146315250077208</c:v>
                </c:pt>
                <c:pt idx="773">
                  <c:v>10.73389925828798</c:v>
                </c:pt>
                <c:pt idx="774">
                  <c:v>12.857647460160491</c:v>
                </c:pt>
                <c:pt idx="775">
                  <c:v>15.384179761316366</c:v>
                </c:pt>
                <c:pt idx="776">
                  <c:v>12.398194811159179</c:v>
                </c:pt>
                <c:pt idx="777">
                  <c:v>12.386304780768807</c:v>
                </c:pt>
                <c:pt idx="778">
                  <c:v>11.931813571052707</c:v>
                </c:pt>
                <c:pt idx="779">
                  <c:v>12.146397481149705</c:v>
                </c:pt>
                <c:pt idx="780">
                  <c:v>13.141759206921201</c:v>
                </c:pt>
                <c:pt idx="781">
                  <c:v>12.333534307083978</c:v>
                </c:pt>
                <c:pt idx="782">
                  <c:v>13.90858079544568</c:v>
                </c:pt>
                <c:pt idx="783">
                  <c:v>9.4157230649268175</c:v>
                </c:pt>
                <c:pt idx="784">
                  <c:v>6.8447381323516634</c:v>
                </c:pt>
                <c:pt idx="785">
                  <c:v>14.718735414901214</c:v>
                </c:pt>
                <c:pt idx="786">
                  <c:v>12.131738419757948</c:v>
                </c:pt>
                <c:pt idx="787">
                  <c:v>14.045098460477313</c:v>
                </c:pt>
                <c:pt idx="788">
                  <c:v>11.167228846214776</c:v>
                </c:pt>
                <c:pt idx="789">
                  <c:v>13.42165332366381</c:v>
                </c:pt>
                <c:pt idx="790">
                  <c:v>13.224148852078841</c:v>
                </c:pt>
                <c:pt idx="791">
                  <c:v>11.802078233064439</c:v>
                </c:pt>
                <c:pt idx="792">
                  <c:v>12.202816809452093</c:v>
                </c:pt>
                <c:pt idx="793">
                  <c:v>13.727335877533683</c:v>
                </c:pt>
                <c:pt idx="794">
                  <c:v>15.698177146772883</c:v>
                </c:pt>
                <c:pt idx="795">
                  <c:v>13.661380085969334</c:v>
                </c:pt>
                <c:pt idx="796">
                  <c:v>12.466296662319364</c:v>
                </c:pt>
                <c:pt idx="797">
                  <c:v>10.653204512825338</c:v>
                </c:pt>
                <c:pt idx="798">
                  <c:v>14.193047605593534</c:v>
                </c:pt>
                <c:pt idx="799">
                  <c:v>10.920531374628775</c:v>
                </c:pt>
                <c:pt idx="800">
                  <c:v>12.0537327492926</c:v>
                </c:pt>
                <c:pt idx="801">
                  <c:v>11.009836656213702</c:v>
                </c:pt>
                <c:pt idx="802">
                  <c:v>11.662639608719214</c:v>
                </c:pt>
                <c:pt idx="803">
                  <c:v>8.7871698830485681</c:v>
                </c:pt>
                <c:pt idx="804">
                  <c:v>10.338261206223503</c:v>
                </c:pt>
                <c:pt idx="805">
                  <c:v>10.246215641206536</c:v>
                </c:pt>
                <c:pt idx="806">
                  <c:v>7.5329003663479224</c:v>
                </c:pt>
                <c:pt idx="807">
                  <c:v>13.564683631128936</c:v>
                </c:pt>
                <c:pt idx="808">
                  <c:v>10.751637761661801</c:v>
                </c:pt>
                <c:pt idx="809">
                  <c:v>12.467016831894373</c:v>
                </c:pt>
                <c:pt idx="810">
                  <c:v>14.54660734546669</c:v>
                </c:pt>
                <c:pt idx="811">
                  <c:v>13.64855791757868</c:v>
                </c:pt>
                <c:pt idx="812">
                  <c:v>7.0881488646727888</c:v>
                </c:pt>
                <c:pt idx="813">
                  <c:v>7.2030772093757021</c:v>
                </c:pt>
                <c:pt idx="814">
                  <c:v>8.2776672174521764</c:v>
                </c:pt>
                <c:pt idx="815">
                  <c:v>8.2011395963875309</c:v>
                </c:pt>
                <c:pt idx="816">
                  <c:v>8.357591164060981</c:v>
                </c:pt>
                <c:pt idx="817">
                  <c:v>8.7282055965524048</c:v>
                </c:pt>
                <c:pt idx="818">
                  <c:v>8.2559545112572099</c:v>
                </c:pt>
                <c:pt idx="819">
                  <c:v>8.7732242462438581</c:v>
                </c:pt>
                <c:pt idx="820">
                  <c:v>9.1601159416147677</c:v>
                </c:pt>
                <c:pt idx="821">
                  <c:v>9.1505110985707212</c:v>
                </c:pt>
                <c:pt idx="822">
                  <c:v>7.9603287254016104</c:v>
                </c:pt>
                <c:pt idx="823">
                  <c:v>8.7410822657431648</c:v>
                </c:pt>
                <c:pt idx="824">
                  <c:v>9.1827480273449922</c:v>
                </c:pt>
                <c:pt idx="825">
                  <c:v>8.6938592105284354</c:v>
                </c:pt>
                <c:pt idx="826">
                  <c:v>8.6944107289426178</c:v>
                </c:pt>
                <c:pt idx="827">
                  <c:v>9.3338359796625561</c:v>
                </c:pt>
                <c:pt idx="828">
                  <c:v>8.7833921757448223</c:v>
                </c:pt>
                <c:pt idx="829">
                  <c:v>9.2325004783177942</c:v>
                </c:pt>
                <c:pt idx="830">
                  <c:v>9.7959667312536354</c:v>
                </c:pt>
                <c:pt idx="831">
                  <c:v>10.514377186144952</c:v>
                </c:pt>
                <c:pt idx="832">
                  <c:v>9.8208858538576571</c:v>
                </c:pt>
                <c:pt idx="833">
                  <c:v>8.2349222982265253</c:v>
                </c:pt>
                <c:pt idx="834">
                  <c:v>8.683408145860362</c:v>
                </c:pt>
                <c:pt idx="835">
                  <c:v>9.5601962369033728</c:v>
                </c:pt>
                <c:pt idx="836">
                  <c:v>11.150804776437825</c:v>
                </c:pt>
                <c:pt idx="837">
                  <c:v>10.478334912223898</c:v>
                </c:pt>
                <c:pt idx="838">
                  <c:v>10.64215058863331</c:v>
                </c:pt>
                <c:pt idx="839">
                  <c:v>9.9811648572377294</c:v>
                </c:pt>
                <c:pt idx="840">
                  <c:v>10.803244657232145</c:v>
                </c:pt>
                <c:pt idx="841">
                  <c:v>11.455360710358944</c:v>
                </c:pt>
                <c:pt idx="842">
                  <c:v>11.179630360397201</c:v>
                </c:pt>
                <c:pt idx="843">
                  <c:v>12.507252973994072</c:v>
                </c:pt>
                <c:pt idx="844">
                  <c:v>11.666189795272736</c:v>
                </c:pt>
                <c:pt idx="845">
                  <c:v>9.281232709985602</c:v>
                </c:pt>
                <c:pt idx="846">
                  <c:v>11.003222681860574</c:v>
                </c:pt>
                <c:pt idx="847">
                  <c:v>10.947245449962457</c:v>
                </c:pt>
                <c:pt idx="848">
                  <c:v>11.933099115561976</c:v>
                </c:pt>
                <c:pt idx="849">
                  <c:v>13.340257512309462</c:v>
                </c:pt>
                <c:pt idx="850">
                  <c:v>12.784646726206237</c:v>
                </c:pt>
                <c:pt idx="851">
                  <c:v>10.765764802791949</c:v>
                </c:pt>
                <c:pt idx="852">
                  <c:v>11.868304417358969</c:v>
                </c:pt>
                <c:pt idx="853">
                  <c:v>12.91322000833649</c:v>
                </c:pt>
                <c:pt idx="854">
                  <c:v>11.176617968574156</c:v>
                </c:pt>
                <c:pt idx="855">
                  <c:v>11.864057979651397</c:v>
                </c:pt>
                <c:pt idx="856">
                  <c:v>13.142754603431134</c:v>
                </c:pt>
                <c:pt idx="857">
                  <c:v>13.363441660401485</c:v>
                </c:pt>
                <c:pt idx="858">
                  <c:v>12.433455403789035</c:v>
                </c:pt>
                <c:pt idx="859">
                  <c:v>12.172728135166572</c:v>
                </c:pt>
                <c:pt idx="860">
                  <c:v>11.234018658753646</c:v>
                </c:pt>
                <c:pt idx="861">
                  <c:v>11.399376544816306</c:v>
                </c:pt>
                <c:pt idx="862">
                  <c:v>13.767804221738718</c:v>
                </c:pt>
                <c:pt idx="863">
                  <c:v>10.735509882697734</c:v>
                </c:pt>
                <c:pt idx="864">
                  <c:v>12.349355818888087</c:v>
                </c:pt>
                <c:pt idx="865">
                  <c:v>13.431013940945267</c:v>
                </c:pt>
                <c:pt idx="866">
                  <c:v>13.299211930519419</c:v>
                </c:pt>
                <c:pt idx="867">
                  <c:v>12.764262698920922</c:v>
                </c:pt>
                <c:pt idx="868">
                  <c:v>12.175325996033845</c:v>
                </c:pt>
                <c:pt idx="869">
                  <c:v>12.73533707936534</c:v>
                </c:pt>
                <c:pt idx="870">
                  <c:v>14.806957209987536</c:v>
                </c:pt>
                <c:pt idx="871">
                  <c:v>12.434717571274827</c:v>
                </c:pt>
                <c:pt idx="872">
                  <c:v>11.806296997821224</c:v>
                </c:pt>
                <c:pt idx="873">
                  <c:v>15.517970130187541</c:v>
                </c:pt>
                <c:pt idx="874">
                  <c:v>13.579037536042481</c:v>
                </c:pt>
                <c:pt idx="875">
                  <c:v>15.682980563618907</c:v>
                </c:pt>
                <c:pt idx="876">
                  <c:v>12.876673925847376</c:v>
                </c:pt>
                <c:pt idx="877">
                  <c:v>10.475402469139073</c:v>
                </c:pt>
                <c:pt idx="878">
                  <c:v>10.04663180743807</c:v>
                </c:pt>
                <c:pt idx="879">
                  <c:v>9.9372605487086521</c:v>
                </c:pt>
                <c:pt idx="880">
                  <c:v>13.001082234163686</c:v>
                </c:pt>
                <c:pt idx="881">
                  <c:v>14.348778988064751</c:v>
                </c:pt>
                <c:pt idx="882">
                  <c:v>15.285400185592973</c:v>
                </c:pt>
                <c:pt idx="883">
                  <c:v>15.481211163144959</c:v>
                </c:pt>
                <c:pt idx="884">
                  <c:v>12.461371286957466</c:v>
                </c:pt>
                <c:pt idx="885">
                  <c:v>14.641977682613421</c:v>
                </c:pt>
                <c:pt idx="886">
                  <c:v>13.145777787854605</c:v>
                </c:pt>
                <c:pt idx="887">
                  <c:v>13.323116418420049</c:v>
                </c:pt>
                <c:pt idx="888">
                  <c:v>12.355448320858642</c:v>
                </c:pt>
                <c:pt idx="889">
                  <c:v>11.247004923838185</c:v>
                </c:pt>
                <c:pt idx="890">
                  <c:v>12.772473174221144</c:v>
                </c:pt>
                <c:pt idx="891">
                  <c:v>20.45344353834755</c:v>
                </c:pt>
                <c:pt idx="892">
                  <c:v>6.6279188545656806</c:v>
                </c:pt>
                <c:pt idx="893">
                  <c:v>7.1669667933395482</c:v>
                </c:pt>
                <c:pt idx="894">
                  <c:v>7.0919895170650182</c:v>
                </c:pt>
                <c:pt idx="895">
                  <c:v>7.2757689411615916</c:v>
                </c:pt>
                <c:pt idx="896">
                  <c:v>7.1221176011166492</c:v>
                </c:pt>
                <c:pt idx="897">
                  <c:v>7.3622865089727636</c:v>
                </c:pt>
                <c:pt idx="898">
                  <c:v>6.6826755412580816</c:v>
                </c:pt>
                <c:pt idx="899">
                  <c:v>7.8690209897029337</c:v>
                </c:pt>
                <c:pt idx="900">
                  <c:v>8.2192731066075826</c:v>
                </c:pt>
                <c:pt idx="901">
                  <c:v>8.1203574630911213</c:v>
                </c:pt>
                <c:pt idx="902">
                  <c:v>7.6781622529156985</c:v>
                </c:pt>
                <c:pt idx="903">
                  <c:v>8.0233116029782146</c:v>
                </c:pt>
                <c:pt idx="904">
                  <c:v>8.0278096413341178</c:v>
                </c:pt>
                <c:pt idx="905">
                  <c:v>8.2087179734990965</c:v>
                </c:pt>
                <c:pt idx="906">
                  <c:v>7.935601687004155</c:v>
                </c:pt>
                <c:pt idx="907">
                  <c:v>8.6157389868753445</c:v>
                </c:pt>
                <c:pt idx="908">
                  <c:v>8.294963577608069</c:v>
                </c:pt>
                <c:pt idx="909">
                  <c:v>7.8148109473715195</c:v>
                </c:pt>
                <c:pt idx="910">
                  <c:v>8.2327891008285476</c:v>
                </c:pt>
                <c:pt idx="911">
                  <c:v>7.9406378487861673</c:v>
                </c:pt>
                <c:pt idx="912">
                  <c:v>8.4909528694944783</c:v>
                </c:pt>
                <c:pt idx="913">
                  <c:v>8.8454436183042837</c:v>
                </c:pt>
                <c:pt idx="914">
                  <c:v>8.1400969871357294</c:v>
                </c:pt>
                <c:pt idx="915">
                  <c:v>8.6462694768254984</c:v>
                </c:pt>
                <c:pt idx="916">
                  <c:v>8.2384947515877975</c:v>
                </c:pt>
                <c:pt idx="917">
                  <c:v>8.8800474014121331</c:v>
                </c:pt>
                <c:pt idx="918">
                  <c:v>8.9481068200898815</c:v>
                </c:pt>
                <c:pt idx="919">
                  <c:v>8.7551533615934876</c:v>
                </c:pt>
                <c:pt idx="920">
                  <c:v>8.8799492494532171</c:v>
                </c:pt>
                <c:pt idx="921">
                  <c:v>9.180572675614151</c:v>
                </c:pt>
                <c:pt idx="922">
                  <c:v>8.9414329868219866</c:v>
                </c:pt>
                <c:pt idx="923">
                  <c:v>9.3600547744619469</c:v>
                </c:pt>
                <c:pt idx="924">
                  <c:v>9.2976401771273132</c:v>
                </c:pt>
                <c:pt idx="925">
                  <c:v>9.3321856611438463</c:v>
                </c:pt>
                <c:pt idx="926">
                  <c:v>8.4414651140809518</c:v>
                </c:pt>
                <c:pt idx="927">
                  <c:v>9.6712338641479114</c:v>
                </c:pt>
                <c:pt idx="928">
                  <c:v>9.5533500508894562</c:v>
                </c:pt>
                <c:pt idx="929">
                  <c:v>9.873714178955904</c:v>
                </c:pt>
                <c:pt idx="930">
                  <c:v>9.4307659412925098</c:v>
                </c:pt>
                <c:pt idx="931">
                  <c:v>9.5871680851263186</c:v>
                </c:pt>
                <c:pt idx="932">
                  <c:v>10.211519167020814</c:v>
                </c:pt>
                <c:pt idx="933">
                  <c:v>10.244776609738206</c:v>
                </c:pt>
                <c:pt idx="934">
                  <c:v>9.800076341840315</c:v>
                </c:pt>
                <c:pt idx="935">
                  <c:v>9.0981223049782116</c:v>
                </c:pt>
                <c:pt idx="936">
                  <c:v>8.1147475452951774</c:v>
                </c:pt>
                <c:pt idx="937">
                  <c:v>10.030204751258042</c:v>
                </c:pt>
                <c:pt idx="938">
                  <c:v>9.7401443219132506</c:v>
                </c:pt>
                <c:pt idx="939">
                  <c:v>9.094340149020006</c:v>
                </c:pt>
                <c:pt idx="940">
                  <c:v>9.6586859551939739</c:v>
                </c:pt>
                <c:pt idx="941">
                  <c:v>9.3561845479082937</c:v>
                </c:pt>
                <c:pt idx="942">
                  <c:v>9.6350781188925012</c:v>
                </c:pt>
                <c:pt idx="943">
                  <c:v>10.038291666763651</c:v>
                </c:pt>
                <c:pt idx="944">
                  <c:v>9.7341609334620998</c:v>
                </c:pt>
                <c:pt idx="945">
                  <c:v>9.264102450331654</c:v>
                </c:pt>
                <c:pt idx="946">
                  <c:v>10.014221127030154</c:v>
                </c:pt>
                <c:pt idx="947">
                  <c:v>11.181334435716579</c:v>
                </c:pt>
                <c:pt idx="948">
                  <c:v>8.9956383021352107</c:v>
                </c:pt>
                <c:pt idx="949">
                  <c:v>10.738936376943458</c:v>
                </c:pt>
                <c:pt idx="950">
                  <c:v>10.966805183135694</c:v>
                </c:pt>
                <c:pt idx="951">
                  <c:v>10.380228804073568</c:v>
                </c:pt>
                <c:pt idx="952">
                  <c:v>9.7993469906980941</c:v>
                </c:pt>
                <c:pt idx="953">
                  <c:v>10.70148016380268</c:v>
                </c:pt>
                <c:pt idx="954">
                  <c:v>10.538948853813167</c:v>
                </c:pt>
                <c:pt idx="955">
                  <c:v>10.725241445556916</c:v>
                </c:pt>
                <c:pt idx="956">
                  <c:v>11.01292697499921</c:v>
                </c:pt>
                <c:pt idx="957">
                  <c:v>10.492865605071122</c:v>
                </c:pt>
                <c:pt idx="958">
                  <c:v>9.5045630273301853</c:v>
                </c:pt>
                <c:pt idx="959">
                  <c:v>10.403468784659587</c:v>
                </c:pt>
                <c:pt idx="960">
                  <c:v>10.754458435116433</c:v>
                </c:pt>
                <c:pt idx="961">
                  <c:v>10.478498152997661</c:v>
                </c:pt>
                <c:pt idx="962">
                  <c:v>9.3474811490381615</c:v>
                </c:pt>
                <c:pt idx="963">
                  <c:v>11.163753495917971</c:v>
                </c:pt>
                <c:pt idx="964">
                  <c:v>10.501945713338188</c:v>
                </c:pt>
                <c:pt idx="965">
                  <c:v>10.264698774371301</c:v>
                </c:pt>
                <c:pt idx="966">
                  <c:v>10.385788960172041</c:v>
                </c:pt>
                <c:pt idx="967">
                  <c:v>9.9725969357964637</c:v>
                </c:pt>
                <c:pt idx="968">
                  <c:v>11.053672276058123</c:v>
                </c:pt>
                <c:pt idx="969">
                  <c:v>10.677943763385505</c:v>
                </c:pt>
                <c:pt idx="970">
                  <c:v>11.33675782458374</c:v>
                </c:pt>
                <c:pt idx="971">
                  <c:v>10.235676025734247</c:v>
                </c:pt>
                <c:pt idx="972">
                  <c:v>10.343676070788712</c:v>
                </c:pt>
                <c:pt idx="973">
                  <c:v>10.994102677851943</c:v>
                </c:pt>
                <c:pt idx="974">
                  <c:v>11.126920598309649</c:v>
                </c:pt>
                <c:pt idx="975">
                  <c:v>11.729998613888139</c:v>
                </c:pt>
                <c:pt idx="976">
                  <c:v>11.511929337238282</c:v>
                </c:pt>
                <c:pt idx="977">
                  <c:v>10.089026542304484</c:v>
                </c:pt>
                <c:pt idx="978">
                  <c:v>12.54560845103442</c:v>
                </c:pt>
                <c:pt idx="979">
                  <c:v>11.590036658920452</c:v>
                </c:pt>
                <c:pt idx="980">
                  <c:v>9.6394443604563218</c:v>
                </c:pt>
                <c:pt idx="981">
                  <c:v>11.867234791627387</c:v>
                </c:pt>
                <c:pt idx="982">
                  <c:v>11.620923772599426</c:v>
                </c:pt>
                <c:pt idx="983">
                  <c:v>10.696997391734049</c:v>
                </c:pt>
                <c:pt idx="984">
                  <c:v>11.398067345214759</c:v>
                </c:pt>
                <c:pt idx="985">
                  <c:v>13.270715843866805</c:v>
                </c:pt>
                <c:pt idx="986">
                  <c:v>10.488594058109559</c:v>
                </c:pt>
                <c:pt idx="987">
                  <c:v>10.602392175200794</c:v>
                </c:pt>
                <c:pt idx="988">
                  <c:v>12.092448643167225</c:v>
                </c:pt>
                <c:pt idx="989">
                  <c:v>12.129492651193715</c:v>
                </c:pt>
                <c:pt idx="990">
                  <c:v>10.823465497896404</c:v>
                </c:pt>
                <c:pt idx="991">
                  <c:v>10.741221518252436</c:v>
                </c:pt>
                <c:pt idx="992">
                  <c:v>12.9970341394427</c:v>
                </c:pt>
                <c:pt idx="993">
                  <c:v>11.380550674723096</c:v>
                </c:pt>
                <c:pt idx="994">
                  <c:v>10.798014887156668</c:v>
                </c:pt>
                <c:pt idx="995">
                  <c:v>10.051428805283363</c:v>
                </c:pt>
                <c:pt idx="996">
                  <c:v>11.563342449118249</c:v>
                </c:pt>
                <c:pt idx="997">
                  <c:v>13.715261560945958</c:v>
                </c:pt>
                <c:pt idx="998">
                  <c:v>10.443904398472421</c:v>
                </c:pt>
                <c:pt idx="999">
                  <c:v>12.390085195135082</c:v>
                </c:pt>
                <c:pt idx="1000">
                  <c:v>9.7185667485694438</c:v>
                </c:pt>
                <c:pt idx="1001">
                  <c:v>10.724808861047606</c:v>
                </c:pt>
                <c:pt idx="1002">
                  <c:v>11.287689207705865</c:v>
                </c:pt>
                <c:pt idx="1003">
                  <c:v>11.058018895333451</c:v>
                </c:pt>
                <c:pt idx="1004">
                  <c:v>11.516467771772938</c:v>
                </c:pt>
                <c:pt idx="1005">
                  <c:v>11.106595603321885</c:v>
                </c:pt>
                <c:pt idx="1006">
                  <c:v>11.169046998506456</c:v>
                </c:pt>
                <c:pt idx="1007">
                  <c:v>11.306135705004996</c:v>
                </c:pt>
                <c:pt idx="1008">
                  <c:v>12.0684149347404</c:v>
                </c:pt>
                <c:pt idx="1009">
                  <c:v>11.752227994889918</c:v>
                </c:pt>
                <c:pt idx="1010">
                  <c:v>13.19738849733378</c:v>
                </c:pt>
                <c:pt idx="1011">
                  <c:v>12.104724051532491</c:v>
                </c:pt>
                <c:pt idx="1012">
                  <c:v>13.946333620085678</c:v>
                </c:pt>
                <c:pt idx="1013">
                  <c:v>13.351109366988137</c:v>
                </c:pt>
                <c:pt idx="1014">
                  <c:v>12.019222125710442</c:v>
                </c:pt>
                <c:pt idx="1015">
                  <c:v>13.59821951038526</c:v>
                </c:pt>
                <c:pt idx="1016">
                  <c:v>10.964296780093266</c:v>
                </c:pt>
                <c:pt idx="1017">
                  <c:v>11.81012771811082</c:v>
                </c:pt>
                <c:pt idx="1018">
                  <c:v>12.719944182840806</c:v>
                </c:pt>
                <c:pt idx="1019">
                  <c:v>13.187899546025246</c:v>
                </c:pt>
                <c:pt idx="1020">
                  <c:v>12.294535002551299</c:v>
                </c:pt>
                <c:pt idx="1021">
                  <c:v>11.270554673403016</c:v>
                </c:pt>
                <c:pt idx="1022">
                  <c:v>12.32216875458302</c:v>
                </c:pt>
                <c:pt idx="1023">
                  <c:v>15.542349157436533</c:v>
                </c:pt>
                <c:pt idx="1024">
                  <c:v>11.168129556374023</c:v>
                </c:pt>
                <c:pt idx="1025">
                  <c:v>12.359830598788671</c:v>
                </c:pt>
                <c:pt idx="1026">
                  <c:v>12.669026046628538</c:v>
                </c:pt>
                <c:pt idx="1027">
                  <c:v>11.280761428114726</c:v>
                </c:pt>
                <c:pt idx="1028">
                  <c:v>12.07572565862386</c:v>
                </c:pt>
                <c:pt idx="1029">
                  <c:v>11.71364166775184</c:v>
                </c:pt>
                <c:pt idx="1030">
                  <c:v>14.100330373568726</c:v>
                </c:pt>
                <c:pt idx="1031">
                  <c:v>12.869576753647587</c:v>
                </c:pt>
                <c:pt idx="1032">
                  <c:v>15.97947007901282</c:v>
                </c:pt>
                <c:pt idx="1033">
                  <c:v>15.288688422621874</c:v>
                </c:pt>
                <c:pt idx="1034">
                  <c:v>9.5599685784662505</c:v>
                </c:pt>
                <c:pt idx="1035">
                  <c:v>10.366653642982255</c:v>
                </c:pt>
                <c:pt idx="1036">
                  <c:v>13.20700563645689</c:v>
                </c:pt>
                <c:pt idx="1037">
                  <c:v>16.224383540437202</c:v>
                </c:pt>
                <c:pt idx="1038">
                  <c:v>16.194168834655944</c:v>
                </c:pt>
                <c:pt idx="1039">
                  <c:v>11.508287086312972</c:v>
                </c:pt>
                <c:pt idx="1040">
                  <c:v>13.992591623079301</c:v>
                </c:pt>
                <c:pt idx="1041">
                  <c:v>13.939113043792151</c:v>
                </c:pt>
                <c:pt idx="1042">
                  <c:v>15.696939483667474</c:v>
                </c:pt>
                <c:pt idx="1043">
                  <c:v>14.237152526140498</c:v>
                </c:pt>
                <c:pt idx="1044">
                  <c:v>11.596020934988521</c:v>
                </c:pt>
                <c:pt idx="1045">
                  <c:v>12.086065252956573</c:v>
                </c:pt>
                <c:pt idx="1046">
                  <c:v>13.542683993230792</c:v>
                </c:pt>
                <c:pt idx="1047">
                  <c:v>13.315552623995009</c:v>
                </c:pt>
                <c:pt idx="1048">
                  <c:v>12.752225558302911</c:v>
                </c:pt>
                <c:pt idx="1049">
                  <c:v>15.053198009681973</c:v>
                </c:pt>
                <c:pt idx="1050">
                  <c:v>13.047495024158405</c:v>
                </c:pt>
                <c:pt idx="1051">
                  <c:v>15.042663545913681</c:v>
                </c:pt>
                <c:pt idx="1052">
                  <c:v>15.106863082223999</c:v>
                </c:pt>
                <c:pt idx="1053">
                  <c:v>6.416733121921288</c:v>
                </c:pt>
                <c:pt idx="1054">
                  <c:v>6.630569308632249</c:v>
                </c:pt>
                <c:pt idx="1055">
                  <c:v>6.4396419420955189</c:v>
                </c:pt>
                <c:pt idx="1056">
                  <c:v>6.6692240129539968</c:v>
                </c:pt>
                <c:pt idx="1057">
                  <c:v>6.8789543550325289</c:v>
                </c:pt>
                <c:pt idx="1058">
                  <c:v>7.2524158946946162</c:v>
                </c:pt>
                <c:pt idx="1059">
                  <c:v>7.3195182855032286</c:v>
                </c:pt>
                <c:pt idx="1060">
                  <c:v>7.2749457359784913</c:v>
                </c:pt>
                <c:pt idx="1061">
                  <c:v>7.2272840307834691</c:v>
                </c:pt>
                <c:pt idx="1062">
                  <c:v>7.8995133661733483</c:v>
                </c:pt>
                <c:pt idx="1063">
                  <c:v>7.7080267341798683</c:v>
                </c:pt>
                <c:pt idx="1064">
                  <c:v>7.8568729437598339</c:v>
                </c:pt>
                <c:pt idx="1065">
                  <c:v>7.7694464664144824</c:v>
                </c:pt>
                <c:pt idx="1066">
                  <c:v>7.8328543750335324</c:v>
                </c:pt>
                <c:pt idx="1067">
                  <c:v>8.2692082951416666</c:v>
                </c:pt>
                <c:pt idx="1068">
                  <c:v>8.5796313765826682</c:v>
                </c:pt>
                <c:pt idx="1069">
                  <c:v>8.3920371282998882</c:v>
                </c:pt>
                <c:pt idx="1070">
                  <c:v>8.4756059413738996</c:v>
                </c:pt>
                <c:pt idx="1071">
                  <c:v>8.3805177989251511</c:v>
                </c:pt>
                <c:pt idx="1072">
                  <c:v>8.5028054630322529</c:v>
                </c:pt>
                <c:pt idx="1073">
                  <c:v>8.7616394244142093</c:v>
                </c:pt>
                <c:pt idx="1074">
                  <c:v>9.0549249133418517</c:v>
                </c:pt>
                <c:pt idx="1075">
                  <c:v>9.6129683800017407</c:v>
                </c:pt>
                <c:pt idx="1076">
                  <c:v>9.4174498357255203</c:v>
                </c:pt>
                <c:pt idx="1077">
                  <c:v>9.2368261730645784</c:v>
                </c:pt>
                <c:pt idx="1078">
                  <c:v>9.1483096990691593</c:v>
                </c:pt>
                <c:pt idx="1079">
                  <c:v>9.4038062148643462</c:v>
                </c:pt>
                <c:pt idx="1080">
                  <c:v>9.9024144883908285</c:v>
                </c:pt>
                <c:pt idx="1081">
                  <c:v>8.7585112757140759</c:v>
                </c:pt>
                <c:pt idx="1082">
                  <c:v>9.0225744497217732</c:v>
                </c:pt>
                <c:pt idx="1083">
                  <c:v>9.7249225472373517</c:v>
                </c:pt>
                <c:pt idx="1084">
                  <c:v>9.7257284333158776</c:v>
                </c:pt>
                <c:pt idx="1085">
                  <c:v>10.022178263401949</c:v>
                </c:pt>
                <c:pt idx="1086">
                  <c:v>9.0711195794278332</c:v>
                </c:pt>
                <c:pt idx="1087">
                  <c:v>9.894875986683374</c:v>
                </c:pt>
                <c:pt idx="1088">
                  <c:v>9.0757132227317356</c:v>
                </c:pt>
                <c:pt idx="1089">
                  <c:v>8.8886213102044653</c:v>
                </c:pt>
                <c:pt idx="1090">
                  <c:v>8.8148776385223773</c:v>
                </c:pt>
                <c:pt idx="1091">
                  <c:v>9.3860728463170222</c:v>
                </c:pt>
                <c:pt idx="1092">
                  <c:v>9.7328641832544776</c:v>
                </c:pt>
                <c:pt idx="1093">
                  <c:v>9.5774969146566225</c:v>
                </c:pt>
                <c:pt idx="1094">
                  <c:v>10.310455932955762</c:v>
                </c:pt>
                <c:pt idx="1095">
                  <c:v>9.6138019889171353</c:v>
                </c:pt>
                <c:pt idx="1096">
                  <c:v>9.0204195134037679</c:v>
                </c:pt>
                <c:pt idx="1097">
                  <c:v>9.194767032113683</c:v>
                </c:pt>
                <c:pt idx="1098">
                  <c:v>11.736135653556218</c:v>
                </c:pt>
                <c:pt idx="1099">
                  <c:v>10.339214969172357</c:v>
                </c:pt>
                <c:pt idx="1100">
                  <c:v>10.770122871348354</c:v>
                </c:pt>
                <c:pt idx="1101">
                  <c:v>9.716374248769597</c:v>
                </c:pt>
                <c:pt idx="1102">
                  <c:v>10.607056214579245</c:v>
                </c:pt>
                <c:pt idx="1103">
                  <c:v>10.242236231137827</c:v>
                </c:pt>
                <c:pt idx="1104">
                  <c:v>9.643524694296957</c:v>
                </c:pt>
                <c:pt idx="1105">
                  <c:v>10.400114603186823</c:v>
                </c:pt>
                <c:pt idx="1106">
                  <c:v>10.132851989622988</c:v>
                </c:pt>
                <c:pt idx="1107">
                  <c:v>10.516653834564622</c:v>
                </c:pt>
                <c:pt idx="1108">
                  <c:v>9.2234580645700994</c:v>
                </c:pt>
                <c:pt idx="1109">
                  <c:v>10.935720815235365</c:v>
                </c:pt>
                <c:pt idx="1110">
                  <c:v>10.38061578396891</c:v>
                </c:pt>
                <c:pt idx="1111">
                  <c:v>9.3538341918894901</c:v>
                </c:pt>
                <c:pt idx="1112">
                  <c:v>10.5678519119464</c:v>
                </c:pt>
                <c:pt idx="1113">
                  <c:v>9.8008690496154891</c:v>
                </c:pt>
                <c:pt idx="1114">
                  <c:v>10.84037055699935</c:v>
                </c:pt>
                <c:pt idx="1115">
                  <c:v>10.496262711837984</c:v>
                </c:pt>
                <c:pt idx="1116">
                  <c:v>9.4426486451672815</c:v>
                </c:pt>
                <c:pt idx="1117">
                  <c:v>10.555125173274927</c:v>
                </c:pt>
                <c:pt idx="1118">
                  <c:v>10.253868934559822</c:v>
                </c:pt>
                <c:pt idx="1119">
                  <c:v>10.610346886019133</c:v>
                </c:pt>
                <c:pt idx="1120">
                  <c:v>9.1235419637874635</c:v>
                </c:pt>
                <c:pt idx="1121">
                  <c:v>9.7629664820352691</c:v>
                </c:pt>
                <c:pt idx="1122">
                  <c:v>10.119155235774139</c:v>
                </c:pt>
                <c:pt idx="1123">
                  <c:v>9.3652004836893514</c:v>
                </c:pt>
                <c:pt idx="1124">
                  <c:v>10.903854018174462</c:v>
                </c:pt>
                <c:pt idx="1125">
                  <c:v>10.944153962076623</c:v>
                </c:pt>
                <c:pt idx="1126">
                  <c:v>10.634215488595213</c:v>
                </c:pt>
                <c:pt idx="1127">
                  <c:v>11.31732237725025</c:v>
                </c:pt>
                <c:pt idx="1128">
                  <c:v>10.828304832617222</c:v>
                </c:pt>
                <c:pt idx="1129">
                  <c:v>10.344167219548932</c:v>
                </c:pt>
                <c:pt idx="1130">
                  <c:v>11.007724770638728</c:v>
                </c:pt>
                <c:pt idx="1131">
                  <c:v>8.9517960399093575</c:v>
                </c:pt>
                <c:pt idx="1132">
                  <c:v>11.826108249464845</c:v>
                </c:pt>
                <c:pt idx="1133">
                  <c:v>10.605188045142112</c:v>
                </c:pt>
                <c:pt idx="1134">
                  <c:v>10.757909442708378</c:v>
                </c:pt>
                <c:pt idx="1135">
                  <c:v>11.210466653847035</c:v>
                </c:pt>
                <c:pt idx="1136">
                  <c:v>11.176576369826584</c:v>
                </c:pt>
                <c:pt idx="1137">
                  <c:v>10.172523794748429</c:v>
                </c:pt>
                <c:pt idx="1138">
                  <c:v>11.159233029696237</c:v>
                </c:pt>
                <c:pt idx="1139">
                  <c:v>11.09496706535349</c:v>
                </c:pt>
                <c:pt idx="1140">
                  <c:v>11.695030305292809</c:v>
                </c:pt>
                <c:pt idx="1141">
                  <c:v>11.535566879433956</c:v>
                </c:pt>
                <c:pt idx="1142">
                  <c:v>10.025839853919322</c:v>
                </c:pt>
                <c:pt idx="1143">
                  <c:v>11.012665841602793</c:v>
                </c:pt>
                <c:pt idx="1144">
                  <c:v>12.543702958280164</c:v>
                </c:pt>
                <c:pt idx="1145">
                  <c:v>9.7720129575088173</c:v>
                </c:pt>
                <c:pt idx="1146">
                  <c:v>11.381865387505107</c:v>
                </c:pt>
                <c:pt idx="1147">
                  <c:v>11.044291030804906</c:v>
                </c:pt>
                <c:pt idx="1148">
                  <c:v>9.8789902799774154</c:v>
                </c:pt>
                <c:pt idx="1149">
                  <c:v>12.033852548654794</c:v>
                </c:pt>
                <c:pt idx="1150">
                  <c:v>10.954480461157857</c:v>
                </c:pt>
                <c:pt idx="1151">
                  <c:v>11.466222481945749</c:v>
                </c:pt>
                <c:pt idx="1152">
                  <c:v>11.163966178051027</c:v>
                </c:pt>
                <c:pt idx="1153">
                  <c:v>11.127058779607461</c:v>
                </c:pt>
                <c:pt idx="1154">
                  <c:v>8.5849895250304371</c:v>
                </c:pt>
                <c:pt idx="1155">
                  <c:v>10.187142834780211</c:v>
                </c:pt>
                <c:pt idx="1156">
                  <c:v>10.442197348638031</c:v>
                </c:pt>
                <c:pt idx="1157">
                  <c:v>10.492158761838301</c:v>
                </c:pt>
                <c:pt idx="1158">
                  <c:v>10.760677778282567</c:v>
                </c:pt>
                <c:pt idx="1159">
                  <c:v>11.793536059658313</c:v>
                </c:pt>
                <c:pt idx="1160">
                  <c:v>13.671215114703351</c:v>
                </c:pt>
                <c:pt idx="1161">
                  <c:v>10.813289723788118</c:v>
                </c:pt>
                <c:pt idx="1162">
                  <c:v>8.7142288779627499</c:v>
                </c:pt>
                <c:pt idx="1163">
                  <c:v>11.61922032489251</c:v>
                </c:pt>
                <c:pt idx="1164">
                  <c:v>11.644524327300477</c:v>
                </c:pt>
                <c:pt idx="1165">
                  <c:v>10.973806503317084</c:v>
                </c:pt>
                <c:pt idx="1166">
                  <c:v>12.070151033541702</c:v>
                </c:pt>
                <c:pt idx="1167">
                  <c:v>10.564698466173356</c:v>
                </c:pt>
                <c:pt idx="1168">
                  <c:v>12.086051257094036</c:v>
                </c:pt>
                <c:pt idx="1169">
                  <c:v>10.638614726508454</c:v>
                </c:pt>
                <c:pt idx="1170">
                  <c:v>9.9901237881343619</c:v>
                </c:pt>
                <c:pt idx="1171">
                  <c:v>11.237011288866935</c:v>
                </c:pt>
                <c:pt idx="1172">
                  <c:v>10.885854617474752</c:v>
                </c:pt>
                <c:pt idx="1173">
                  <c:v>12.678759974582762</c:v>
                </c:pt>
                <c:pt idx="1174">
                  <c:v>10.048410206220609</c:v>
                </c:pt>
                <c:pt idx="1175">
                  <c:v>12.086273573642734</c:v>
                </c:pt>
                <c:pt idx="1176">
                  <c:v>13.108046118541917</c:v>
                </c:pt>
                <c:pt idx="1177">
                  <c:v>11.754564201591402</c:v>
                </c:pt>
                <c:pt idx="1178">
                  <c:v>13.088683415052531</c:v>
                </c:pt>
                <c:pt idx="1179">
                  <c:v>11.350788377332071</c:v>
                </c:pt>
                <c:pt idx="1180">
                  <c:v>12.676333539290965</c:v>
                </c:pt>
                <c:pt idx="1181">
                  <c:v>12.787086371526529</c:v>
                </c:pt>
                <c:pt idx="1182">
                  <c:v>15.376216957556977</c:v>
                </c:pt>
                <c:pt idx="1183">
                  <c:v>12.616977251485022</c:v>
                </c:pt>
                <c:pt idx="1184">
                  <c:v>11.587020791457459</c:v>
                </c:pt>
                <c:pt idx="1185">
                  <c:v>12.83096207949643</c:v>
                </c:pt>
                <c:pt idx="1186">
                  <c:v>15.677696235525513</c:v>
                </c:pt>
                <c:pt idx="1187">
                  <c:v>12.214698094295551</c:v>
                </c:pt>
                <c:pt idx="1188">
                  <c:v>13.392519094231453</c:v>
                </c:pt>
                <c:pt idx="1189">
                  <c:v>12.187143023026088</c:v>
                </c:pt>
                <c:pt idx="1190">
                  <c:v>10.353974907051128</c:v>
                </c:pt>
                <c:pt idx="1191">
                  <c:v>11.467162652954235</c:v>
                </c:pt>
                <c:pt idx="1192">
                  <c:v>11.807285809966285</c:v>
                </c:pt>
                <c:pt idx="1193">
                  <c:v>13.5795811233835</c:v>
                </c:pt>
                <c:pt idx="1194">
                  <c:v>10.832910163450789</c:v>
                </c:pt>
                <c:pt idx="1195">
                  <c:v>11.212983936318572</c:v>
                </c:pt>
                <c:pt idx="1196">
                  <c:v>13.281944456715109</c:v>
                </c:pt>
                <c:pt idx="1197">
                  <c:v>10.79030647584397</c:v>
                </c:pt>
                <c:pt idx="1198">
                  <c:v>10.992431053028278</c:v>
                </c:pt>
                <c:pt idx="1199">
                  <c:v>11.640996984394196</c:v>
                </c:pt>
                <c:pt idx="1200">
                  <c:v>12.818983691332225</c:v>
                </c:pt>
                <c:pt idx="1201">
                  <c:v>10.283045642864778</c:v>
                </c:pt>
                <c:pt idx="1202">
                  <c:v>9.6808676518629948</c:v>
                </c:pt>
                <c:pt idx="1203">
                  <c:v>11.897670078156104</c:v>
                </c:pt>
                <c:pt idx="1204">
                  <c:v>12.586506503826502</c:v>
                </c:pt>
                <c:pt idx="1205">
                  <c:v>12.986978746290312</c:v>
                </c:pt>
                <c:pt idx="1206">
                  <c:v>10.877465343101411</c:v>
                </c:pt>
                <c:pt idx="1207">
                  <c:v>13.432910525242228</c:v>
                </c:pt>
                <c:pt idx="1208">
                  <c:v>16.472940066910926</c:v>
                </c:pt>
                <c:pt idx="1209">
                  <c:v>8.3972556868099417</c:v>
                </c:pt>
                <c:pt idx="1210">
                  <c:v>10.633869444975229</c:v>
                </c:pt>
                <c:pt idx="1211">
                  <c:v>7.4517306331955062</c:v>
                </c:pt>
                <c:pt idx="1212">
                  <c:v>7.2936266573293729</c:v>
                </c:pt>
                <c:pt idx="1213">
                  <c:v>7.3094941856054607</c:v>
                </c:pt>
                <c:pt idx="1214">
                  <c:v>7.5228998674106125</c:v>
                </c:pt>
                <c:pt idx="1215">
                  <c:v>7.7371516380230272</c:v>
                </c:pt>
                <c:pt idx="1216">
                  <c:v>0.11574206278558385</c:v>
                </c:pt>
                <c:pt idx="1217">
                  <c:v>8.0843242846380914</c:v>
                </c:pt>
                <c:pt idx="1218">
                  <c:v>7.9595828511516977</c:v>
                </c:pt>
                <c:pt idx="1219">
                  <c:v>8.3213440364556455</c:v>
                </c:pt>
                <c:pt idx="1220">
                  <c:v>8.1446313488545563</c:v>
                </c:pt>
                <c:pt idx="1221">
                  <c:v>7.672971105980789</c:v>
                </c:pt>
                <c:pt idx="1222">
                  <c:v>8.0379578057632415</c:v>
                </c:pt>
                <c:pt idx="1223">
                  <c:v>8.3983568295775317</c:v>
                </c:pt>
                <c:pt idx="1224">
                  <c:v>8.3078380375285406</c:v>
                </c:pt>
                <c:pt idx="1225">
                  <c:v>7.9563688448869447</c:v>
                </c:pt>
                <c:pt idx="1226">
                  <c:v>8.3910605967805818</c:v>
                </c:pt>
                <c:pt idx="1227">
                  <c:v>8.2885183704118219</c:v>
                </c:pt>
                <c:pt idx="1228">
                  <c:v>8.5751228052929829</c:v>
                </c:pt>
                <c:pt idx="1229">
                  <c:v>8.50105565795951</c:v>
                </c:pt>
                <c:pt idx="1230">
                  <c:v>8.6112817732728431</c:v>
                </c:pt>
                <c:pt idx="1231">
                  <c:v>8.3478297624480398</c:v>
                </c:pt>
                <c:pt idx="1232">
                  <c:v>9.0531717302026138</c:v>
                </c:pt>
                <c:pt idx="1233">
                  <c:v>8.4169637576746101</c:v>
                </c:pt>
                <c:pt idx="1234">
                  <c:v>8.8075490279691344</c:v>
                </c:pt>
                <c:pt idx="1235">
                  <c:v>8.5187260971287575</c:v>
                </c:pt>
                <c:pt idx="1236">
                  <c:v>8.8113082021072309</c:v>
                </c:pt>
                <c:pt idx="1237">
                  <c:v>8.7910983873568753</c:v>
                </c:pt>
                <c:pt idx="1238">
                  <c:v>8.6614123343469984</c:v>
                </c:pt>
                <c:pt idx="1239">
                  <c:v>8.6337861761490675</c:v>
                </c:pt>
                <c:pt idx="1240">
                  <c:v>8.9004377862781077</c:v>
                </c:pt>
                <c:pt idx="1241">
                  <c:v>8.6362787901849281</c:v>
                </c:pt>
                <c:pt idx="1242">
                  <c:v>8.8110155053083741</c:v>
                </c:pt>
                <c:pt idx="1243">
                  <c:v>8.6737968646281924</c:v>
                </c:pt>
                <c:pt idx="1244">
                  <c:v>8.4997449404897587</c:v>
                </c:pt>
                <c:pt idx="1245">
                  <c:v>8.6602825102209344</c:v>
                </c:pt>
                <c:pt idx="1246">
                  <c:v>8.6025942437798619</c:v>
                </c:pt>
                <c:pt idx="1247">
                  <c:v>9.475609733584033</c:v>
                </c:pt>
                <c:pt idx="1248">
                  <c:v>8.9983421146177065</c:v>
                </c:pt>
                <c:pt idx="1249">
                  <c:v>8.3909167778457245</c:v>
                </c:pt>
                <c:pt idx="1250">
                  <c:v>8.7818107801012832</c:v>
                </c:pt>
                <c:pt idx="1251">
                  <c:v>8.5489169728971426</c:v>
                </c:pt>
                <c:pt idx="1252">
                  <c:v>9.9634112515629809</c:v>
                </c:pt>
                <c:pt idx="1253">
                  <c:v>8.4647651201200151</c:v>
                </c:pt>
                <c:pt idx="1254">
                  <c:v>9.1949601531999843</c:v>
                </c:pt>
                <c:pt idx="1255">
                  <c:v>9.6132497569476492</c:v>
                </c:pt>
                <c:pt idx="1256">
                  <c:v>8.8144839876629106</c:v>
                </c:pt>
                <c:pt idx="1257">
                  <c:v>8.0386700117616208</c:v>
                </c:pt>
                <c:pt idx="1258">
                  <c:v>8.9504153065683525</c:v>
                </c:pt>
                <c:pt idx="1259">
                  <c:v>9.5203634817658624</c:v>
                </c:pt>
                <c:pt idx="1260">
                  <c:v>9.4320601911553759</c:v>
                </c:pt>
                <c:pt idx="1261">
                  <c:v>9.2385804759248451</c:v>
                </c:pt>
                <c:pt idx="1262">
                  <c:v>10.055199975120004</c:v>
                </c:pt>
                <c:pt idx="1263">
                  <c:v>10.374911150199548</c:v>
                </c:pt>
                <c:pt idx="1264">
                  <c:v>5.5108529672350013</c:v>
                </c:pt>
                <c:pt idx="1265">
                  <c:v>9.268556026020768</c:v>
                </c:pt>
                <c:pt idx="1266">
                  <c:v>9.8494932043584509</c:v>
                </c:pt>
                <c:pt idx="1267">
                  <c:v>10.655023071236929</c:v>
                </c:pt>
                <c:pt idx="1268">
                  <c:v>9.8944097572082299</c:v>
                </c:pt>
                <c:pt idx="1269">
                  <c:v>10.075184401146123</c:v>
                </c:pt>
                <c:pt idx="1270">
                  <c:v>10.796584764216494</c:v>
                </c:pt>
                <c:pt idx="1271">
                  <c:v>9.9724355939598812</c:v>
                </c:pt>
                <c:pt idx="1272">
                  <c:v>9.202619161952823</c:v>
                </c:pt>
                <c:pt idx="1273">
                  <c:v>10.777317913137619</c:v>
                </c:pt>
                <c:pt idx="1274">
                  <c:v>10.01505311920848</c:v>
                </c:pt>
                <c:pt idx="1275">
                  <c:v>10.32316018692153</c:v>
                </c:pt>
                <c:pt idx="1276">
                  <c:v>9.7443402686432812</c:v>
                </c:pt>
                <c:pt idx="1277">
                  <c:v>9.627552265096293</c:v>
                </c:pt>
                <c:pt idx="1278">
                  <c:v>10.084344553127361</c:v>
                </c:pt>
                <c:pt idx="1279">
                  <c:v>10.520023532090129</c:v>
                </c:pt>
                <c:pt idx="1280">
                  <c:v>11.495469520879011</c:v>
                </c:pt>
                <c:pt idx="1281">
                  <c:v>9.8766481316020567</c:v>
                </c:pt>
                <c:pt idx="1282">
                  <c:v>11.810474518837518</c:v>
                </c:pt>
                <c:pt idx="1283">
                  <c:v>10.817612161559879</c:v>
                </c:pt>
                <c:pt idx="1284">
                  <c:v>11.367586468292853</c:v>
                </c:pt>
                <c:pt idx="1285">
                  <c:v>9.9968839390034745</c:v>
                </c:pt>
                <c:pt idx="1286">
                  <c:v>10.565741857237448</c:v>
                </c:pt>
                <c:pt idx="1287">
                  <c:v>10.183656052779503</c:v>
                </c:pt>
                <c:pt idx="1288">
                  <c:v>10.209527229113053</c:v>
                </c:pt>
                <c:pt idx="1289">
                  <c:v>10.396424012961187</c:v>
                </c:pt>
                <c:pt idx="1290">
                  <c:v>9.1067048912760278</c:v>
                </c:pt>
                <c:pt idx="1291">
                  <c:v>10.558754236592522</c:v>
                </c:pt>
                <c:pt idx="1292">
                  <c:v>10.459689946263442</c:v>
                </c:pt>
                <c:pt idx="1293">
                  <c:v>11.045168340667036</c:v>
                </c:pt>
                <c:pt idx="1294">
                  <c:v>10.452186038555451</c:v>
                </c:pt>
                <c:pt idx="1295">
                  <c:v>9.1287339420543248</c:v>
                </c:pt>
                <c:pt idx="1296">
                  <c:v>10.966576003558188</c:v>
                </c:pt>
                <c:pt idx="1297">
                  <c:v>9.2108018998882031</c:v>
                </c:pt>
                <c:pt idx="1298">
                  <c:v>9.170834273689259</c:v>
                </c:pt>
                <c:pt idx="1299">
                  <c:v>10.739486311776266</c:v>
                </c:pt>
                <c:pt idx="1300">
                  <c:v>9.7001388102051429</c:v>
                </c:pt>
                <c:pt idx="1301">
                  <c:v>10.068398132586822</c:v>
                </c:pt>
                <c:pt idx="1302">
                  <c:v>9.2480451216046617</c:v>
                </c:pt>
                <c:pt idx="1303">
                  <c:v>10.909483741742491</c:v>
                </c:pt>
                <c:pt idx="1304">
                  <c:v>11.44228213917356</c:v>
                </c:pt>
                <c:pt idx="1305">
                  <c:v>10.514729336407392</c:v>
                </c:pt>
                <c:pt idx="1306">
                  <c:v>11.27073088999294</c:v>
                </c:pt>
                <c:pt idx="1307">
                  <c:v>10.709382899024149</c:v>
                </c:pt>
                <c:pt idx="1308">
                  <c:v>11.743145629790353</c:v>
                </c:pt>
                <c:pt idx="1309">
                  <c:v>12.240775720212469</c:v>
                </c:pt>
                <c:pt idx="1310">
                  <c:v>10.734306682346441</c:v>
                </c:pt>
                <c:pt idx="1311">
                  <c:v>10.600953269320538</c:v>
                </c:pt>
                <c:pt idx="1312">
                  <c:v>10.987007844314762</c:v>
                </c:pt>
                <c:pt idx="1313">
                  <c:v>11.48391021785889</c:v>
                </c:pt>
                <c:pt idx="1314">
                  <c:v>11.442596664177868</c:v>
                </c:pt>
                <c:pt idx="1315">
                  <c:v>10.837886816559264</c:v>
                </c:pt>
                <c:pt idx="1316">
                  <c:v>11.98438238885792</c:v>
                </c:pt>
                <c:pt idx="1317">
                  <c:v>12.257192278051551</c:v>
                </c:pt>
                <c:pt idx="1318">
                  <c:v>11.127713393377483</c:v>
                </c:pt>
                <c:pt idx="1319">
                  <c:v>11.030104398066374</c:v>
                </c:pt>
                <c:pt idx="1320">
                  <c:v>10.733962050550813</c:v>
                </c:pt>
                <c:pt idx="1321">
                  <c:v>11.276491177199574</c:v>
                </c:pt>
                <c:pt idx="1322">
                  <c:v>10.468398882115578</c:v>
                </c:pt>
                <c:pt idx="1323">
                  <c:v>9.299198357291111</c:v>
                </c:pt>
                <c:pt idx="1324">
                  <c:v>10.498384994604475</c:v>
                </c:pt>
                <c:pt idx="1325">
                  <c:v>10.915416267113811</c:v>
                </c:pt>
                <c:pt idx="1326">
                  <c:v>11.746268862497741</c:v>
                </c:pt>
                <c:pt idx="1327">
                  <c:v>10.6887458316028</c:v>
                </c:pt>
                <c:pt idx="1328">
                  <c:v>11.811704106552071</c:v>
                </c:pt>
                <c:pt idx="1329">
                  <c:v>11.103884175325794</c:v>
                </c:pt>
                <c:pt idx="1330">
                  <c:v>12.082376200095617</c:v>
                </c:pt>
                <c:pt idx="1331">
                  <c:v>12.63161973923396</c:v>
                </c:pt>
                <c:pt idx="1332">
                  <c:v>10.621020732733943</c:v>
                </c:pt>
                <c:pt idx="1333">
                  <c:v>12.357177651934773</c:v>
                </c:pt>
                <c:pt idx="1334">
                  <c:v>9.8273794619754611</c:v>
                </c:pt>
                <c:pt idx="1335">
                  <c:v>12.045049678174355</c:v>
                </c:pt>
                <c:pt idx="1336">
                  <c:v>11.365992950074023</c:v>
                </c:pt>
                <c:pt idx="1337">
                  <c:v>11.370956074661693</c:v>
                </c:pt>
                <c:pt idx="1338">
                  <c:v>10.891528328901916</c:v>
                </c:pt>
                <c:pt idx="1339">
                  <c:v>11.780432968998266</c:v>
                </c:pt>
                <c:pt idx="1340">
                  <c:v>11.261579642160434</c:v>
                </c:pt>
                <c:pt idx="1341">
                  <c:v>13.168349628104004</c:v>
                </c:pt>
                <c:pt idx="1342">
                  <c:v>11.416265488814359</c:v>
                </c:pt>
                <c:pt idx="1343">
                  <c:v>10.518637975268446</c:v>
                </c:pt>
                <c:pt idx="1344">
                  <c:v>9.18663410795922</c:v>
                </c:pt>
                <c:pt idx="1345">
                  <c:v>11.602078411617239</c:v>
                </c:pt>
                <c:pt idx="1346">
                  <c:v>12.849316902270335</c:v>
                </c:pt>
                <c:pt idx="1347">
                  <c:v>11.431840002532793</c:v>
                </c:pt>
                <c:pt idx="1348">
                  <c:v>11.5347038228574</c:v>
                </c:pt>
                <c:pt idx="1349">
                  <c:v>12.66670545804579</c:v>
                </c:pt>
                <c:pt idx="1350">
                  <c:v>12.231502217445826</c:v>
                </c:pt>
                <c:pt idx="1351">
                  <c:v>13.190083221210145</c:v>
                </c:pt>
                <c:pt idx="1352">
                  <c:v>12.320353357434062</c:v>
                </c:pt>
                <c:pt idx="1353">
                  <c:v>13.28429578317439</c:v>
                </c:pt>
                <c:pt idx="1354">
                  <c:v>9.958575700580905</c:v>
                </c:pt>
                <c:pt idx="1355">
                  <c:v>11.46554454331298</c:v>
                </c:pt>
                <c:pt idx="1356">
                  <c:v>11.712722547654566</c:v>
                </c:pt>
                <c:pt idx="1357">
                  <c:v>12.398252110036669</c:v>
                </c:pt>
                <c:pt idx="1358">
                  <c:v>10.53876040969678</c:v>
                </c:pt>
                <c:pt idx="1359">
                  <c:v>13.259498453235427</c:v>
                </c:pt>
                <c:pt idx="1360">
                  <c:v>10.611770097415008</c:v>
                </c:pt>
                <c:pt idx="1361">
                  <c:v>13.170024679738358</c:v>
                </c:pt>
                <c:pt idx="1362">
                  <c:v>10.913387353722314</c:v>
                </c:pt>
                <c:pt idx="1363">
                  <c:v>11.852181768956303</c:v>
                </c:pt>
                <c:pt idx="1364">
                  <c:v>10.914389102396658</c:v>
                </c:pt>
                <c:pt idx="1365">
                  <c:v>13.17218002830387</c:v>
                </c:pt>
                <c:pt idx="1366">
                  <c:v>11.601279411915602</c:v>
                </c:pt>
                <c:pt idx="1367">
                  <c:v>13.602371040108384</c:v>
                </c:pt>
                <c:pt idx="1368">
                  <c:v>11.583801407330927</c:v>
                </c:pt>
                <c:pt idx="1369">
                  <c:v>12.473021696217264</c:v>
                </c:pt>
                <c:pt idx="1370">
                  <c:v>14.202619039926677</c:v>
                </c:pt>
                <c:pt idx="1371">
                  <c:v>12.70176360300556</c:v>
                </c:pt>
                <c:pt idx="1372">
                  <c:v>11.989883549908043</c:v>
                </c:pt>
                <c:pt idx="1373">
                  <c:v>12.47352678282653</c:v>
                </c:pt>
                <c:pt idx="1374">
                  <c:v>12.982395262641665</c:v>
                </c:pt>
                <c:pt idx="1375">
                  <c:v>13.127150085753355</c:v>
                </c:pt>
                <c:pt idx="1376">
                  <c:v>13.906038103110015</c:v>
                </c:pt>
                <c:pt idx="1377">
                  <c:v>12.985467089147516</c:v>
                </c:pt>
                <c:pt idx="1378">
                  <c:v>11.677206263624193</c:v>
                </c:pt>
                <c:pt idx="1379">
                  <c:v>12.932061353633797</c:v>
                </c:pt>
                <c:pt idx="1380">
                  <c:v>12.302458490724229</c:v>
                </c:pt>
                <c:pt idx="1381">
                  <c:v>11.845478161312819</c:v>
                </c:pt>
                <c:pt idx="1382">
                  <c:v>11.776260320676597</c:v>
                </c:pt>
                <c:pt idx="1383">
                  <c:v>11.324245576302996</c:v>
                </c:pt>
                <c:pt idx="1384">
                  <c:v>11.594028454249214</c:v>
                </c:pt>
                <c:pt idx="1385">
                  <c:v>11.145092100464129</c:v>
                </c:pt>
                <c:pt idx="1386">
                  <c:v>12.732151229538747</c:v>
                </c:pt>
                <c:pt idx="1387">
                  <c:v>10.677287609389456</c:v>
                </c:pt>
                <c:pt idx="1388">
                  <c:v>12.867691321026337</c:v>
                </c:pt>
                <c:pt idx="1389">
                  <c:v>12.752487714079164</c:v>
                </c:pt>
                <c:pt idx="1390">
                  <c:v>11.966735703000627</c:v>
                </c:pt>
                <c:pt idx="1391">
                  <c:v>9.0635267049912116</c:v>
                </c:pt>
                <c:pt idx="1392">
                  <c:v>13.130419906138956</c:v>
                </c:pt>
                <c:pt idx="1393">
                  <c:v>13.77358905809283</c:v>
                </c:pt>
                <c:pt idx="1394">
                  <c:v>14.643823375638606</c:v>
                </c:pt>
                <c:pt idx="1395">
                  <c:v>15.649074288903847</c:v>
                </c:pt>
                <c:pt idx="1396">
                  <c:v>12.751617345919957</c:v>
                </c:pt>
                <c:pt idx="1397">
                  <c:v>12.864205684890587</c:v>
                </c:pt>
                <c:pt idx="1398">
                  <c:v>12.755389682194766</c:v>
                </c:pt>
                <c:pt idx="1399">
                  <c:v>13.394060672543123</c:v>
                </c:pt>
                <c:pt idx="1400">
                  <c:v>13.394574915466302</c:v>
                </c:pt>
                <c:pt idx="1401">
                  <c:v>12.966967577767351</c:v>
                </c:pt>
                <c:pt idx="1402">
                  <c:v>12.01000435092898</c:v>
                </c:pt>
                <c:pt idx="1403">
                  <c:v>11.857236770088628</c:v>
                </c:pt>
                <c:pt idx="1404">
                  <c:v>13.941916866309919</c:v>
                </c:pt>
                <c:pt idx="1405">
                  <c:v>13.979261292962985</c:v>
                </c:pt>
                <c:pt idx="1406">
                  <c:v>13.221850725596886</c:v>
                </c:pt>
                <c:pt idx="1407">
                  <c:v>12.190843615544621</c:v>
                </c:pt>
                <c:pt idx="1408">
                  <c:v>11.933046057124356</c:v>
                </c:pt>
                <c:pt idx="1409">
                  <c:v>12.104594021938558</c:v>
                </c:pt>
                <c:pt idx="1410">
                  <c:v>13.766434144407077</c:v>
                </c:pt>
                <c:pt idx="1411">
                  <c:v>12.967746862236213</c:v>
                </c:pt>
                <c:pt idx="1412">
                  <c:v>13.24822138776044</c:v>
                </c:pt>
                <c:pt idx="1413">
                  <c:v>12.329553978486132</c:v>
                </c:pt>
                <c:pt idx="1414">
                  <c:v>13.160739769206009</c:v>
                </c:pt>
                <c:pt idx="1415">
                  <c:v>14.450895630042776</c:v>
                </c:pt>
                <c:pt idx="1416">
                  <c:v>10.769146419486662</c:v>
                </c:pt>
                <c:pt idx="1417">
                  <c:v>14.459534868795256</c:v>
                </c:pt>
                <c:pt idx="1418">
                  <c:v>12.795129489237006</c:v>
                </c:pt>
                <c:pt idx="1419">
                  <c:v>7.2355105016302774</c:v>
                </c:pt>
                <c:pt idx="1420">
                  <c:v>12.893432397174971</c:v>
                </c:pt>
                <c:pt idx="1421">
                  <c:v>12.736053115424722</c:v>
                </c:pt>
                <c:pt idx="1422">
                  <c:v>13.442533020242404</c:v>
                </c:pt>
                <c:pt idx="1423">
                  <c:v>16.969429900602314</c:v>
                </c:pt>
                <c:pt idx="1424">
                  <c:v>15.564312204577794</c:v>
                </c:pt>
                <c:pt idx="1425">
                  <c:v>13.784398573890892</c:v>
                </c:pt>
                <c:pt idx="1426">
                  <c:v>10.974129809687923</c:v>
                </c:pt>
                <c:pt idx="1427">
                  <c:v>12.216606885719475</c:v>
                </c:pt>
                <c:pt idx="1428">
                  <c:v>19.99163415553048</c:v>
                </c:pt>
                <c:pt idx="1429">
                  <c:v>6.0418490301556211</c:v>
                </c:pt>
                <c:pt idx="1430">
                  <c:v>7.1859383487558439</c:v>
                </c:pt>
                <c:pt idx="1431">
                  <c:v>8.7957867879636069</c:v>
                </c:pt>
                <c:pt idx="1432">
                  <c:v>8.450750689825373</c:v>
                </c:pt>
                <c:pt idx="1433">
                  <c:v>8.0186923868661495</c:v>
                </c:pt>
                <c:pt idx="1434">
                  <c:v>7.6809186694349716</c:v>
                </c:pt>
                <c:pt idx="1435">
                  <c:v>8.6644953760643375</c:v>
                </c:pt>
                <c:pt idx="1436">
                  <c:v>8.5374892693467999</c:v>
                </c:pt>
                <c:pt idx="1437">
                  <c:v>8.3008126008954353</c:v>
                </c:pt>
                <c:pt idx="1438">
                  <c:v>8.9809828505378224</c:v>
                </c:pt>
                <c:pt idx="1439">
                  <c:v>8.5165981967130673</c:v>
                </c:pt>
                <c:pt idx="1440">
                  <c:v>8.8685072906059546</c:v>
                </c:pt>
                <c:pt idx="1441">
                  <c:v>8.8104630812235492</c:v>
                </c:pt>
                <c:pt idx="1442">
                  <c:v>8.8141369827572937</c:v>
                </c:pt>
                <c:pt idx="1443">
                  <c:v>9.7086827342528483</c:v>
                </c:pt>
                <c:pt idx="1444">
                  <c:v>8.6781864513981084</c:v>
                </c:pt>
                <c:pt idx="1445">
                  <c:v>8.7313189085525362</c:v>
                </c:pt>
                <c:pt idx="1446">
                  <c:v>9.4629875505930823</c:v>
                </c:pt>
                <c:pt idx="1447">
                  <c:v>9.2881365840936674</c:v>
                </c:pt>
                <c:pt idx="1448">
                  <c:v>9.5453578473804495</c:v>
                </c:pt>
                <c:pt idx="1449">
                  <c:v>9.6921463539458284</c:v>
                </c:pt>
                <c:pt idx="1450">
                  <c:v>8.558624540337286</c:v>
                </c:pt>
                <c:pt idx="1451">
                  <c:v>9.6564623982938933</c:v>
                </c:pt>
                <c:pt idx="1452">
                  <c:v>9.2369930056463403</c:v>
                </c:pt>
                <c:pt idx="1453">
                  <c:v>9.5919029013678809</c:v>
                </c:pt>
                <c:pt idx="1454">
                  <c:v>10.811723699461758</c:v>
                </c:pt>
                <c:pt idx="1455">
                  <c:v>9.4691167853064222</c:v>
                </c:pt>
                <c:pt idx="1456">
                  <c:v>9.5824413382526785</c:v>
                </c:pt>
                <c:pt idx="1457">
                  <c:v>9.6263301175378082</c:v>
                </c:pt>
                <c:pt idx="1458">
                  <c:v>9.3067665958091723</c:v>
                </c:pt>
                <c:pt idx="1459">
                  <c:v>10.248417823453419</c:v>
                </c:pt>
                <c:pt idx="1460">
                  <c:v>11.080943052082421</c:v>
                </c:pt>
                <c:pt idx="1461">
                  <c:v>10.81431192022939</c:v>
                </c:pt>
                <c:pt idx="1462">
                  <c:v>10.192627632123374</c:v>
                </c:pt>
                <c:pt idx="1463">
                  <c:v>10.929471628464643</c:v>
                </c:pt>
                <c:pt idx="1464">
                  <c:v>9.3163029161151467</c:v>
                </c:pt>
                <c:pt idx="1465">
                  <c:v>10.288101280271762</c:v>
                </c:pt>
                <c:pt idx="1466">
                  <c:v>10.111518499055382</c:v>
                </c:pt>
                <c:pt idx="1467">
                  <c:v>10.506456583242896</c:v>
                </c:pt>
                <c:pt idx="1468">
                  <c:v>10.871354699475203</c:v>
                </c:pt>
                <c:pt idx="1469">
                  <c:v>10.351168792755011</c:v>
                </c:pt>
                <c:pt idx="1470">
                  <c:v>10.256563680808757</c:v>
                </c:pt>
                <c:pt idx="1471">
                  <c:v>9.8750547815083749</c:v>
                </c:pt>
                <c:pt idx="1472">
                  <c:v>10.435933363351891</c:v>
                </c:pt>
                <c:pt idx="1473">
                  <c:v>10.71080400319423</c:v>
                </c:pt>
                <c:pt idx="1474">
                  <c:v>11.782894748703407</c:v>
                </c:pt>
                <c:pt idx="1475">
                  <c:v>10.365603416483111</c:v>
                </c:pt>
                <c:pt idx="1476">
                  <c:v>9.398410571877335</c:v>
                </c:pt>
                <c:pt idx="1477">
                  <c:v>10.683177454900381</c:v>
                </c:pt>
                <c:pt idx="1478">
                  <c:v>9.8364945788998348</c:v>
                </c:pt>
                <c:pt idx="1479">
                  <c:v>11.954312055763532</c:v>
                </c:pt>
                <c:pt idx="1480">
                  <c:v>9.7975567315272833</c:v>
                </c:pt>
                <c:pt idx="1481">
                  <c:v>9.9092326519282317</c:v>
                </c:pt>
                <c:pt idx="1482">
                  <c:v>11.578719167126902</c:v>
                </c:pt>
                <c:pt idx="1483">
                  <c:v>11.79900339905535</c:v>
                </c:pt>
                <c:pt idx="1484">
                  <c:v>9.5271821060855153</c:v>
                </c:pt>
                <c:pt idx="1485">
                  <c:v>11.563659230187037</c:v>
                </c:pt>
                <c:pt idx="1486">
                  <c:v>11.789826967195403</c:v>
                </c:pt>
                <c:pt idx="1487">
                  <c:v>11.797430255919116</c:v>
                </c:pt>
                <c:pt idx="1488">
                  <c:v>12.200056732543821</c:v>
                </c:pt>
                <c:pt idx="1489">
                  <c:v>12.00132442513209</c:v>
                </c:pt>
                <c:pt idx="1490">
                  <c:v>14.873879415651935</c:v>
                </c:pt>
                <c:pt idx="1491">
                  <c:v>11.970412362903003</c:v>
                </c:pt>
                <c:pt idx="1492">
                  <c:v>12.098934456845791</c:v>
                </c:pt>
                <c:pt idx="1493">
                  <c:v>11.862341869434728</c:v>
                </c:pt>
                <c:pt idx="1494">
                  <c:v>12.337177221440664</c:v>
                </c:pt>
                <c:pt idx="1495">
                  <c:v>10.911169916748538</c:v>
                </c:pt>
                <c:pt idx="1496">
                  <c:v>12.709996863139484</c:v>
                </c:pt>
                <c:pt idx="1497">
                  <c:v>11.558913511031781</c:v>
                </c:pt>
                <c:pt idx="1498">
                  <c:v>12.967299508199735</c:v>
                </c:pt>
                <c:pt idx="1499">
                  <c:v>11.273384978813397</c:v>
                </c:pt>
                <c:pt idx="1500">
                  <c:v>13.131266335979038</c:v>
                </c:pt>
                <c:pt idx="1501">
                  <c:v>12.319577779312995</c:v>
                </c:pt>
                <c:pt idx="1502">
                  <c:v>10.646283790301249</c:v>
                </c:pt>
                <c:pt idx="1503">
                  <c:v>11.379738886441299</c:v>
                </c:pt>
                <c:pt idx="1504">
                  <c:v>12.210701730806404</c:v>
                </c:pt>
                <c:pt idx="1505">
                  <c:v>13.872884766675803</c:v>
                </c:pt>
                <c:pt idx="1506">
                  <c:v>13.482964834715126</c:v>
                </c:pt>
                <c:pt idx="1507">
                  <c:v>12.252853369690328</c:v>
                </c:pt>
                <c:pt idx="1508">
                  <c:v>13.734144760943122</c:v>
                </c:pt>
                <c:pt idx="1509">
                  <c:v>12.990900615466549</c:v>
                </c:pt>
                <c:pt idx="1510">
                  <c:v>15.781954617523365</c:v>
                </c:pt>
                <c:pt idx="1511">
                  <c:v>12.908780002526351</c:v>
                </c:pt>
                <c:pt idx="1512">
                  <c:v>10.245257401059842</c:v>
                </c:pt>
                <c:pt idx="1513">
                  <c:v>12.594709058036305</c:v>
                </c:pt>
                <c:pt idx="1514">
                  <c:v>14.200122108311376</c:v>
                </c:pt>
                <c:pt idx="1515">
                  <c:v>11.019431276237665</c:v>
                </c:pt>
                <c:pt idx="1516">
                  <c:v>12.650728082622397</c:v>
                </c:pt>
                <c:pt idx="1517">
                  <c:v>13.303603940496078</c:v>
                </c:pt>
                <c:pt idx="1518">
                  <c:v>11.914961674532298</c:v>
                </c:pt>
                <c:pt idx="1519">
                  <c:v>11.96490905466365</c:v>
                </c:pt>
                <c:pt idx="1520">
                  <c:v>13.865364763746079</c:v>
                </c:pt>
                <c:pt idx="1521">
                  <c:v>13.530630271284158</c:v>
                </c:pt>
                <c:pt idx="1522">
                  <c:v>10.787386117113268</c:v>
                </c:pt>
                <c:pt idx="1523">
                  <c:v>11.579610797465858</c:v>
                </c:pt>
                <c:pt idx="1524">
                  <c:v>12.380886095014354</c:v>
                </c:pt>
                <c:pt idx="1525">
                  <c:v>17.173210202345455</c:v>
                </c:pt>
                <c:pt idx="1526">
                  <c:v>11.595166465103032</c:v>
                </c:pt>
                <c:pt idx="1527">
                  <c:v>12.913532374545706</c:v>
                </c:pt>
                <c:pt idx="1528">
                  <c:v>7.2715009406217765</c:v>
                </c:pt>
                <c:pt idx="1529">
                  <c:v>11.670625969318154</c:v>
                </c:pt>
                <c:pt idx="1530">
                  <c:v>11.2975311685367</c:v>
                </c:pt>
                <c:pt idx="1531">
                  <c:v>6.8924977004507522</c:v>
                </c:pt>
                <c:pt idx="1532">
                  <c:v>7.5697832749045135</c:v>
                </c:pt>
                <c:pt idx="1533">
                  <c:v>7.9353512592003099</c:v>
                </c:pt>
                <c:pt idx="1534">
                  <c:v>8.1678879425080702</c:v>
                </c:pt>
                <c:pt idx="1535">
                  <c:v>7.9983712979817225</c:v>
                </c:pt>
                <c:pt idx="1536">
                  <c:v>8.1511539527725265</c:v>
                </c:pt>
                <c:pt idx="1537">
                  <c:v>8.1868793248774452</c:v>
                </c:pt>
                <c:pt idx="1538">
                  <c:v>8.4192756067342707</c:v>
                </c:pt>
                <c:pt idx="1539">
                  <c:v>8.6598054612385642</c:v>
                </c:pt>
                <c:pt idx="1540">
                  <c:v>8.7731931825149196</c:v>
                </c:pt>
                <c:pt idx="1541">
                  <c:v>8.4494838668161858</c:v>
                </c:pt>
                <c:pt idx="1542">
                  <c:v>8.2970783304229876</c:v>
                </c:pt>
                <c:pt idx="1543">
                  <c:v>8.5295783146884432</c:v>
                </c:pt>
                <c:pt idx="1544">
                  <c:v>8.5792824454458305</c:v>
                </c:pt>
                <c:pt idx="1545">
                  <c:v>8.1566168488684063</c:v>
                </c:pt>
                <c:pt idx="1546">
                  <c:v>9.0082510446277837</c:v>
                </c:pt>
                <c:pt idx="1547">
                  <c:v>9.0341131865381321</c:v>
                </c:pt>
                <c:pt idx="1548">
                  <c:v>8.9103595903338633</c:v>
                </c:pt>
                <c:pt idx="1549">
                  <c:v>8.5130462624255649</c:v>
                </c:pt>
                <c:pt idx="1550">
                  <c:v>8.6315924908703412</c:v>
                </c:pt>
                <c:pt idx="1551">
                  <c:v>9.0440246769286503</c:v>
                </c:pt>
                <c:pt idx="1552">
                  <c:v>8.7011170777116256</c:v>
                </c:pt>
                <c:pt idx="1553">
                  <c:v>9.0062141139299179</c:v>
                </c:pt>
                <c:pt idx="1554">
                  <c:v>8.9992331280526727</c:v>
                </c:pt>
                <c:pt idx="1555">
                  <c:v>8.5003858506714174</c:v>
                </c:pt>
                <c:pt idx="1556">
                  <c:v>9.3787880641953549</c:v>
                </c:pt>
                <c:pt idx="1557">
                  <c:v>9.6904594786876022</c:v>
                </c:pt>
                <c:pt idx="1558">
                  <c:v>9.1278657043117057</c:v>
                </c:pt>
                <c:pt idx="1559">
                  <c:v>9.8728612686504693</c:v>
                </c:pt>
                <c:pt idx="1560">
                  <c:v>9.4477734905372603</c:v>
                </c:pt>
                <c:pt idx="1561">
                  <c:v>9.646615970739866</c:v>
                </c:pt>
                <c:pt idx="1562">
                  <c:v>9.8043403523665624</c:v>
                </c:pt>
                <c:pt idx="1563">
                  <c:v>10.043319137023792</c:v>
                </c:pt>
                <c:pt idx="1564">
                  <c:v>9.7963754677358761</c:v>
                </c:pt>
                <c:pt idx="1565">
                  <c:v>9.6778075140898725</c:v>
                </c:pt>
                <c:pt idx="1566">
                  <c:v>10.476274779654242</c:v>
                </c:pt>
                <c:pt idx="1567">
                  <c:v>9.6322203218147031</c:v>
                </c:pt>
                <c:pt idx="1568">
                  <c:v>10.37123631023066</c:v>
                </c:pt>
                <c:pt idx="1569">
                  <c:v>10.314869436934224</c:v>
                </c:pt>
                <c:pt idx="1570">
                  <c:v>10.212677413851951</c:v>
                </c:pt>
                <c:pt idx="1571">
                  <c:v>9.8619316662948169</c:v>
                </c:pt>
                <c:pt idx="1572">
                  <c:v>11.059908420784232</c:v>
                </c:pt>
                <c:pt idx="1573">
                  <c:v>9.7957021466224194</c:v>
                </c:pt>
                <c:pt idx="1574">
                  <c:v>11.682393567857037</c:v>
                </c:pt>
                <c:pt idx="1575">
                  <c:v>9.6506591750689577</c:v>
                </c:pt>
                <c:pt idx="1576">
                  <c:v>10.198293405080571</c:v>
                </c:pt>
                <c:pt idx="1577">
                  <c:v>10.070593013374381</c:v>
                </c:pt>
                <c:pt idx="1578">
                  <c:v>10.363724379097683</c:v>
                </c:pt>
                <c:pt idx="1579">
                  <c:v>10.800372891093129</c:v>
                </c:pt>
                <c:pt idx="1580">
                  <c:v>10.741688522903553</c:v>
                </c:pt>
                <c:pt idx="1581">
                  <c:v>10.529479529228571</c:v>
                </c:pt>
                <c:pt idx="1582">
                  <c:v>10.492575935007785</c:v>
                </c:pt>
                <c:pt idx="1583">
                  <c:v>9.9883272303080464</c:v>
                </c:pt>
                <c:pt idx="1584">
                  <c:v>9.6344498647881238</c:v>
                </c:pt>
                <c:pt idx="1585">
                  <c:v>10.309346857983247</c:v>
                </c:pt>
                <c:pt idx="1586">
                  <c:v>9.2831990372846445</c:v>
                </c:pt>
                <c:pt idx="1587">
                  <c:v>9.7987613733379639</c:v>
                </c:pt>
                <c:pt idx="1588">
                  <c:v>10.811664545367798</c:v>
                </c:pt>
                <c:pt idx="1589">
                  <c:v>10.265651822194791</c:v>
                </c:pt>
                <c:pt idx="1590">
                  <c:v>10.981592473088014</c:v>
                </c:pt>
                <c:pt idx="1591">
                  <c:v>12.8366715363704</c:v>
                </c:pt>
                <c:pt idx="1592">
                  <c:v>9.849596911315345</c:v>
                </c:pt>
                <c:pt idx="1593">
                  <c:v>10.319556780945426</c:v>
                </c:pt>
                <c:pt idx="1594">
                  <c:v>10.01943836719167</c:v>
                </c:pt>
                <c:pt idx="1595">
                  <c:v>12.422255768307643</c:v>
                </c:pt>
                <c:pt idx="1596">
                  <c:v>10.765825574203317</c:v>
                </c:pt>
                <c:pt idx="1597">
                  <c:v>11.796441194686368</c:v>
                </c:pt>
                <c:pt idx="1598">
                  <c:v>11.940222025394064</c:v>
                </c:pt>
                <c:pt idx="1599">
                  <c:v>11.023747583604905</c:v>
                </c:pt>
                <c:pt idx="1600">
                  <c:v>10.390886009021916</c:v>
                </c:pt>
                <c:pt idx="1601">
                  <c:v>11.389111305291898</c:v>
                </c:pt>
                <c:pt idx="1602">
                  <c:v>11.714197369095901</c:v>
                </c:pt>
                <c:pt idx="1603">
                  <c:v>10.48453461781653</c:v>
                </c:pt>
                <c:pt idx="1604">
                  <c:v>11.962638233074129</c:v>
                </c:pt>
                <c:pt idx="1605">
                  <c:v>12.107068073833581</c:v>
                </c:pt>
                <c:pt idx="1606">
                  <c:v>11.380896182312373</c:v>
                </c:pt>
                <c:pt idx="1607">
                  <c:v>10.124141307261365</c:v>
                </c:pt>
                <c:pt idx="1608">
                  <c:v>9.9547292585336713</c:v>
                </c:pt>
                <c:pt idx="1609">
                  <c:v>10.320079326360002</c:v>
                </c:pt>
                <c:pt idx="1610">
                  <c:v>10.51465645356172</c:v>
                </c:pt>
                <c:pt idx="1611">
                  <c:v>12.463886294922554</c:v>
                </c:pt>
                <c:pt idx="1612">
                  <c:v>11.672461212473486</c:v>
                </c:pt>
                <c:pt idx="1613">
                  <c:v>10.400203766184497</c:v>
                </c:pt>
                <c:pt idx="1614">
                  <c:v>10.480449144885895</c:v>
                </c:pt>
                <c:pt idx="1615">
                  <c:v>10.937431136180022</c:v>
                </c:pt>
                <c:pt idx="1616">
                  <c:v>10.998130827496295</c:v>
                </c:pt>
                <c:pt idx="1617">
                  <c:v>10.043703500704696</c:v>
                </c:pt>
                <c:pt idx="1618">
                  <c:v>12.355028518438001</c:v>
                </c:pt>
                <c:pt idx="1619">
                  <c:v>11.195496531644517</c:v>
                </c:pt>
                <c:pt idx="1620">
                  <c:v>10.482953374229233</c:v>
                </c:pt>
                <c:pt idx="1621">
                  <c:v>12.587413353947245</c:v>
                </c:pt>
                <c:pt idx="1622">
                  <c:v>11.372520491415235</c:v>
                </c:pt>
                <c:pt idx="1623">
                  <c:v>11.295150161228502</c:v>
                </c:pt>
                <c:pt idx="1624">
                  <c:v>11.52374291291531</c:v>
                </c:pt>
                <c:pt idx="1625">
                  <c:v>10.768761781997764</c:v>
                </c:pt>
                <c:pt idx="1626">
                  <c:v>11.622328427503007</c:v>
                </c:pt>
                <c:pt idx="1627">
                  <c:v>12.776869442622115</c:v>
                </c:pt>
                <c:pt idx="1628">
                  <c:v>11.227408090682257</c:v>
                </c:pt>
                <c:pt idx="1629">
                  <c:v>12.176116181007904</c:v>
                </c:pt>
                <c:pt idx="1630">
                  <c:v>12.158013656000307</c:v>
                </c:pt>
                <c:pt idx="1631">
                  <c:v>11.33118641329397</c:v>
                </c:pt>
                <c:pt idx="1632">
                  <c:v>12.868459445240736</c:v>
                </c:pt>
                <c:pt idx="1633">
                  <c:v>10.569507335530611</c:v>
                </c:pt>
                <c:pt idx="1634">
                  <c:v>12.204730250262269</c:v>
                </c:pt>
                <c:pt idx="1635">
                  <c:v>11.38377458414003</c:v>
                </c:pt>
                <c:pt idx="1636">
                  <c:v>14.757186261343769</c:v>
                </c:pt>
                <c:pt idx="1637">
                  <c:v>14.395754656602096</c:v>
                </c:pt>
                <c:pt idx="1638">
                  <c:v>12.173536439095113</c:v>
                </c:pt>
                <c:pt idx="1639">
                  <c:v>11.345289179611008</c:v>
                </c:pt>
                <c:pt idx="1640">
                  <c:v>12.312614148661119</c:v>
                </c:pt>
                <c:pt idx="1641">
                  <c:v>11.528051098926039</c:v>
                </c:pt>
                <c:pt idx="1642">
                  <c:v>11.562680578913007</c:v>
                </c:pt>
                <c:pt idx="1643">
                  <c:v>10.728538682345848</c:v>
                </c:pt>
                <c:pt idx="1644">
                  <c:v>12.269945763060816</c:v>
                </c:pt>
                <c:pt idx="1645">
                  <c:v>11.517656156970011</c:v>
                </c:pt>
                <c:pt idx="1646">
                  <c:v>11.659118166960148</c:v>
                </c:pt>
                <c:pt idx="1647">
                  <c:v>10.892577124662632</c:v>
                </c:pt>
                <c:pt idx="1648">
                  <c:v>12.487612758379475</c:v>
                </c:pt>
                <c:pt idx="1649">
                  <c:v>11.213868826143738</c:v>
                </c:pt>
                <c:pt idx="1650">
                  <c:v>11.291918562203694</c:v>
                </c:pt>
                <c:pt idx="1651">
                  <c:v>11.641343935534969</c:v>
                </c:pt>
                <c:pt idx="1652">
                  <c:v>11.269574537914938</c:v>
                </c:pt>
                <c:pt idx="1653">
                  <c:v>11.27656625413367</c:v>
                </c:pt>
                <c:pt idx="1654">
                  <c:v>11.210291632418373</c:v>
                </c:pt>
                <c:pt idx="1655">
                  <c:v>12.416354171913881</c:v>
                </c:pt>
                <c:pt idx="1656">
                  <c:v>11.115260343063035</c:v>
                </c:pt>
                <c:pt idx="1657">
                  <c:v>12.726517185644875</c:v>
                </c:pt>
                <c:pt idx="1658">
                  <c:v>12.538899634323791</c:v>
                </c:pt>
                <c:pt idx="1659">
                  <c:v>13.102930618065397</c:v>
                </c:pt>
                <c:pt idx="1660">
                  <c:v>11.649722255959542</c:v>
                </c:pt>
                <c:pt idx="1661">
                  <c:v>10.893890699383425</c:v>
                </c:pt>
                <c:pt idx="1662">
                  <c:v>11.513330957709814</c:v>
                </c:pt>
                <c:pt idx="1663">
                  <c:v>12.788055976735382</c:v>
                </c:pt>
                <c:pt idx="1664">
                  <c:v>10.466607274894466</c:v>
                </c:pt>
                <c:pt idx="1665">
                  <c:v>10.878394324846308</c:v>
                </c:pt>
                <c:pt idx="1666">
                  <c:v>13.319054456267651</c:v>
                </c:pt>
                <c:pt idx="1667">
                  <c:v>11.875564312279941</c:v>
                </c:pt>
                <c:pt idx="1668">
                  <c:v>11.9092877142064</c:v>
                </c:pt>
                <c:pt idx="1669">
                  <c:v>11.632003364571858</c:v>
                </c:pt>
                <c:pt idx="1670">
                  <c:v>10.729965478113712</c:v>
                </c:pt>
                <c:pt idx="1671">
                  <c:v>12.591345893280568</c:v>
                </c:pt>
                <c:pt idx="1672">
                  <c:v>15.299746062878389</c:v>
                </c:pt>
                <c:pt idx="1673">
                  <c:v>10.844542699681266</c:v>
                </c:pt>
                <c:pt idx="1674">
                  <c:v>12.175177450900323</c:v>
                </c:pt>
                <c:pt idx="1675">
                  <c:v>12.465510603117258</c:v>
                </c:pt>
                <c:pt idx="1676">
                  <c:v>11.887782363762165</c:v>
                </c:pt>
                <c:pt idx="1677">
                  <c:v>11.415274675894533</c:v>
                </c:pt>
                <c:pt idx="1678">
                  <c:v>12.433442777147084</c:v>
                </c:pt>
                <c:pt idx="1679">
                  <c:v>11.125248332683871</c:v>
                </c:pt>
                <c:pt idx="1680">
                  <c:v>14.167903059903821</c:v>
                </c:pt>
                <c:pt idx="1681">
                  <c:v>13.600458283272228</c:v>
                </c:pt>
                <c:pt idx="1682">
                  <c:v>12.441271725763746</c:v>
                </c:pt>
                <c:pt idx="1683">
                  <c:v>11.500530831727973</c:v>
                </c:pt>
                <c:pt idx="1684">
                  <c:v>12.611907123404865</c:v>
                </c:pt>
                <c:pt idx="1685">
                  <c:v>12.29505531514593</c:v>
                </c:pt>
                <c:pt idx="1686">
                  <c:v>11.089009839135713</c:v>
                </c:pt>
                <c:pt idx="1687">
                  <c:v>12.540722426446406</c:v>
                </c:pt>
                <c:pt idx="1688">
                  <c:v>12.970280352523801</c:v>
                </c:pt>
                <c:pt idx="1689">
                  <c:v>12.300515338374792</c:v>
                </c:pt>
                <c:pt idx="1690">
                  <c:v>14.09395897302586</c:v>
                </c:pt>
                <c:pt idx="1691">
                  <c:v>9.8604293591546863</c:v>
                </c:pt>
                <c:pt idx="1692">
                  <c:v>11.458282117600277</c:v>
                </c:pt>
                <c:pt idx="1693">
                  <c:v>11.579610157826981</c:v>
                </c:pt>
                <c:pt idx="1694">
                  <c:v>13.20613667710982</c:v>
                </c:pt>
                <c:pt idx="1695">
                  <c:v>13.998883189059161</c:v>
                </c:pt>
                <c:pt idx="1696">
                  <c:v>12.76403569545692</c:v>
                </c:pt>
                <c:pt idx="1697">
                  <c:v>10.664399408338403</c:v>
                </c:pt>
                <c:pt idx="1698">
                  <c:v>12.068202199906629</c:v>
                </c:pt>
                <c:pt idx="1699">
                  <c:v>10.521746726640171</c:v>
                </c:pt>
                <c:pt idx="1700">
                  <c:v>13.837297340096061</c:v>
                </c:pt>
                <c:pt idx="1701">
                  <c:v>11.267137999346275</c:v>
                </c:pt>
                <c:pt idx="1702">
                  <c:v>13.34529114928705</c:v>
                </c:pt>
                <c:pt idx="1703">
                  <c:v>13.255466149020364</c:v>
                </c:pt>
                <c:pt idx="1704">
                  <c:v>13.436247599651988</c:v>
                </c:pt>
                <c:pt idx="1705">
                  <c:v>12.796844643008965</c:v>
                </c:pt>
                <c:pt idx="1706">
                  <c:v>12.793462336143019</c:v>
                </c:pt>
                <c:pt idx="1707">
                  <c:v>13.409631998033435</c:v>
                </c:pt>
                <c:pt idx="1708">
                  <c:v>11.645406060485501</c:v>
                </c:pt>
                <c:pt idx="1709">
                  <c:v>14.82571660355546</c:v>
                </c:pt>
                <c:pt idx="1710">
                  <c:v>13.304553221878871</c:v>
                </c:pt>
                <c:pt idx="1711">
                  <c:v>10.896844720387003</c:v>
                </c:pt>
                <c:pt idx="1712">
                  <c:v>11.755647609852208</c:v>
                </c:pt>
                <c:pt idx="1713">
                  <c:v>14.135045853236964</c:v>
                </c:pt>
                <c:pt idx="1714">
                  <c:v>12.874407522001958</c:v>
                </c:pt>
                <c:pt idx="1715">
                  <c:v>11.929694714763514</c:v>
                </c:pt>
                <c:pt idx="1716">
                  <c:v>10.836684380853731</c:v>
                </c:pt>
                <c:pt idx="1717">
                  <c:v>11.441178259842777</c:v>
                </c:pt>
                <c:pt idx="1718">
                  <c:v>13.647339475225497</c:v>
                </c:pt>
                <c:pt idx="1719">
                  <c:v>13.055051504383442</c:v>
                </c:pt>
                <c:pt idx="1720">
                  <c:v>12.55937960967854</c:v>
                </c:pt>
                <c:pt idx="1721">
                  <c:v>13.397498730213282</c:v>
                </c:pt>
                <c:pt idx="1722">
                  <c:v>12.340318710396652</c:v>
                </c:pt>
                <c:pt idx="1723">
                  <c:v>13.724387464274592</c:v>
                </c:pt>
                <c:pt idx="1724">
                  <c:v>11.094356360828165</c:v>
                </c:pt>
                <c:pt idx="1725">
                  <c:v>11.335101197964592</c:v>
                </c:pt>
                <c:pt idx="1726">
                  <c:v>12.60538331198476</c:v>
                </c:pt>
                <c:pt idx="1727">
                  <c:v>15.170408586515986</c:v>
                </c:pt>
                <c:pt idx="1728">
                  <c:v>11.871359764981644</c:v>
                </c:pt>
                <c:pt idx="1729">
                  <c:v>11.852117088786008</c:v>
                </c:pt>
                <c:pt idx="1730">
                  <c:v>12.497622753011038</c:v>
                </c:pt>
                <c:pt idx="1731">
                  <c:v>11.015610404011554</c:v>
                </c:pt>
                <c:pt idx="1732">
                  <c:v>13.332923108896409</c:v>
                </c:pt>
                <c:pt idx="1733">
                  <c:v>11.751677978904281</c:v>
                </c:pt>
                <c:pt idx="1734">
                  <c:v>10.895193408331735</c:v>
                </c:pt>
                <c:pt idx="1735">
                  <c:v>10.783578448276094</c:v>
                </c:pt>
                <c:pt idx="1736">
                  <c:v>14.701524928196584</c:v>
                </c:pt>
                <c:pt idx="1737">
                  <c:v>9.2395463285762247</c:v>
                </c:pt>
                <c:pt idx="1738">
                  <c:v>13.468388121759702</c:v>
                </c:pt>
                <c:pt idx="1739">
                  <c:v>13.195427008179111</c:v>
                </c:pt>
                <c:pt idx="1740">
                  <c:v>13.219252989546016</c:v>
                </c:pt>
                <c:pt idx="1741">
                  <c:v>13.986129119857113</c:v>
                </c:pt>
                <c:pt idx="1742">
                  <c:v>13.540381507673304</c:v>
                </c:pt>
                <c:pt idx="1743">
                  <c:v>10.412917315982433</c:v>
                </c:pt>
                <c:pt idx="1744">
                  <c:v>12.259784778197707</c:v>
                </c:pt>
                <c:pt idx="1745">
                  <c:v>13.816663739785131</c:v>
                </c:pt>
                <c:pt idx="1746">
                  <c:v>13.946844243536711</c:v>
                </c:pt>
                <c:pt idx="1747">
                  <c:v>14.635003992483014</c:v>
                </c:pt>
                <c:pt idx="1748">
                  <c:v>11.77750625550639</c:v>
                </c:pt>
                <c:pt idx="1749">
                  <c:v>12.09157275521161</c:v>
                </c:pt>
                <c:pt idx="1750">
                  <c:v>10.47509783394851</c:v>
                </c:pt>
                <c:pt idx="1751">
                  <c:v>12.139147313672494</c:v>
                </c:pt>
                <c:pt idx="1752">
                  <c:v>13.879901238846308</c:v>
                </c:pt>
                <c:pt idx="1753">
                  <c:v>12.313189176875667</c:v>
                </c:pt>
                <c:pt idx="1754">
                  <c:v>9.7258534371096701</c:v>
                </c:pt>
                <c:pt idx="1755">
                  <c:v>13.528251324324186</c:v>
                </c:pt>
                <c:pt idx="1756">
                  <c:v>11.542324799575159</c:v>
                </c:pt>
                <c:pt idx="1757">
                  <c:v>14.294079676248973</c:v>
                </c:pt>
                <c:pt idx="1758">
                  <c:v>16.068961871018658</c:v>
                </c:pt>
                <c:pt idx="1759">
                  <c:v>12.052315188326105</c:v>
                </c:pt>
                <c:pt idx="1760">
                  <c:v>15.547916909812169</c:v>
                </c:pt>
                <c:pt idx="1761">
                  <c:v>13.610119913232486</c:v>
                </c:pt>
                <c:pt idx="1762">
                  <c:v>13.651241016862965</c:v>
                </c:pt>
                <c:pt idx="1763">
                  <c:v>10.325418968864104</c:v>
                </c:pt>
                <c:pt idx="1764">
                  <c:v>7.5550452454267898</c:v>
                </c:pt>
                <c:pt idx="1765">
                  <c:v>8.5030989927638654</c:v>
                </c:pt>
                <c:pt idx="1766">
                  <c:v>9.4164549182577773</c:v>
                </c:pt>
                <c:pt idx="1767">
                  <c:v>8.995200704714911</c:v>
                </c:pt>
                <c:pt idx="1768">
                  <c:v>9.2604758703874737</c:v>
                </c:pt>
                <c:pt idx="1769">
                  <c:v>9.939260531468582</c:v>
                </c:pt>
                <c:pt idx="1770">
                  <c:v>8.4883594086290159</c:v>
                </c:pt>
                <c:pt idx="1771">
                  <c:v>8.9650781829202408</c:v>
                </c:pt>
                <c:pt idx="1772">
                  <c:v>9.40996702028378</c:v>
                </c:pt>
                <c:pt idx="1773">
                  <c:v>9.4224396410015689</c:v>
                </c:pt>
                <c:pt idx="1774">
                  <c:v>9.4340458485750176</c:v>
                </c:pt>
                <c:pt idx="1775">
                  <c:v>10.735979608161575</c:v>
                </c:pt>
                <c:pt idx="1776">
                  <c:v>10.944160164793812</c:v>
                </c:pt>
                <c:pt idx="1777">
                  <c:v>12.549956919534921</c:v>
                </c:pt>
                <c:pt idx="1778">
                  <c:v>11.778929988564556</c:v>
                </c:pt>
                <c:pt idx="1779">
                  <c:v>10.966358849433682</c:v>
                </c:pt>
                <c:pt idx="1780">
                  <c:v>11.085561755298762</c:v>
                </c:pt>
                <c:pt idx="1781">
                  <c:v>10.377757243963829</c:v>
                </c:pt>
                <c:pt idx="1782">
                  <c:v>11.151127694037273</c:v>
                </c:pt>
                <c:pt idx="1783">
                  <c:v>10.395308361057712</c:v>
                </c:pt>
                <c:pt idx="1784">
                  <c:v>11.206471499381664</c:v>
                </c:pt>
                <c:pt idx="1785">
                  <c:v>10.194588541983677</c:v>
                </c:pt>
                <c:pt idx="1786">
                  <c:v>10.811948297680013</c:v>
                </c:pt>
                <c:pt idx="1787">
                  <c:v>10.215949478159363</c:v>
                </c:pt>
                <c:pt idx="1788">
                  <c:v>12.837530535258065</c:v>
                </c:pt>
                <c:pt idx="1789">
                  <c:v>9.9672210129268883</c:v>
                </c:pt>
                <c:pt idx="1790">
                  <c:v>10.774608163532285</c:v>
                </c:pt>
                <c:pt idx="1791">
                  <c:v>10.897167416125697</c:v>
                </c:pt>
                <c:pt idx="1792">
                  <c:v>12.126332816225085</c:v>
                </c:pt>
                <c:pt idx="1793">
                  <c:v>11.096356376353365</c:v>
                </c:pt>
                <c:pt idx="1794">
                  <c:v>10.213506967432693</c:v>
                </c:pt>
                <c:pt idx="1795">
                  <c:v>12.07032478559352</c:v>
                </c:pt>
                <c:pt idx="1796">
                  <c:v>12.069925182313863</c:v>
                </c:pt>
                <c:pt idx="1797">
                  <c:v>11.257880903106965</c:v>
                </c:pt>
                <c:pt idx="1798">
                  <c:v>11.95247087158949</c:v>
                </c:pt>
                <c:pt idx="1799">
                  <c:v>11.531167603070188</c:v>
                </c:pt>
                <c:pt idx="1800">
                  <c:v>12.428510528078098</c:v>
                </c:pt>
                <c:pt idx="1801">
                  <c:v>11.220529272382279</c:v>
                </c:pt>
                <c:pt idx="1802">
                  <c:v>11.404930360420224</c:v>
                </c:pt>
                <c:pt idx="1803">
                  <c:v>11.753382578703926</c:v>
                </c:pt>
                <c:pt idx="1804">
                  <c:v>11.047643476314946</c:v>
                </c:pt>
                <c:pt idx="1805">
                  <c:v>12.167412473371982</c:v>
                </c:pt>
                <c:pt idx="1806">
                  <c:v>13.087645706461718</c:v>
                </c:pt>
                <c:pt idx="1807">
                  <c:v>14.371686664354302</c:v>
                </c:pt>
                <c:pt idx="1808">
                  <c:v>11.169630499558432</c:v>
                </c:pt>
                <c:pt idx="1809">
                  <c:v>11.870039367115858</c:v>
                </c:pt>
                <c:pt idx="1810">
                  <c:v>10.943520770118962</c:v>
                </c:pt>
                <c:pt idx="1811">
                  <c:v>11.829833751156098</c:v>
                </c:pt>
                <c:pt idx="1812">
                  <c:v>16.440512850225783</c:v>
                </c:pt>
                <c:pt idx="1813">
                  <c:v>13.370622464967969</c:v>
                </c:pt>
                <c:pt idx="1814">
                  <c:v>13.461581094973205</c:v>
                </c:pt>
                <c:pt idx="1815">
                  <c:v>14.309210913787933</c:v>
                </c:pt>
                <c:pt idx="1816">
                  <c:v>12.159077826852313</c:v>
                </c:pt>
                <c:pt idx="1817">
                  <c:v>12.45543856217961</c:v>
                </c:pt>
                <c:pt idx="1818">
                  <c:v>11.37345649330527</c:v>
                </c:pt>
                <c:pt idx="1819">
                  <c:v>12.993582490827887</c:v>
                </c:pt>
                <c:pt idx="1820">
                  <c:v>14.890842392396934</c:v>
                </c:pt>
                <c:pt idx="1821">
                  <c:v>10.344118560119709</c:v>
                </c:pt>
                <c:pt idx="1822">
                  <c:v>13.903647109877559</c:v>
                </c:pt>
                <c:pt idx="1823">
                  <c:v>15.409168829144535</c:v>
                </c:pt>
                <c:pt idx="1824">
                  <c:v>6.4482373015041672</c:v>
                </c:pt>
                <c:pt idx="1825">
                  <c:v>7.1044693735495521</c:v>
                </c:pt>
                <c:pt idx="1826">
                  <c:v>7.6860591072023619</c:v>
                </c:pt>
                <c:pt idx="1827">
                  <c:v>8.5051255082011767</c:v>
                </c:pt>
                <c:pt idx="1828">
                  <c:v>8.3476782444552349</c:v>
                </c:pt>
                <c:pt idx="1829">
                  <c:v>8.735002066575964</c:v>
                </c:pt>
                <c:pt idx="1830">
                  <c:v>8.7344674859765927</c:v>
                </c:pt>
                <c:pt idx="1831">
                  <c:v>8.4955488844707396</c:v>
                </c:pt>
                <c:pt idx="1832">
                  <c:v>9.233664712560854</c:v>
                </c:pt>
                <c:pt idx="1833">
                  <c:v>9.3750591714717224</c:v>
                </c:pt>
                <c:pt idx="1834">
                  <c:v>9.8195431812614871</c:v>
                </c:pt>
                <c:pt idx="1835">
                  <c:v>9.743653165679504</c:v>
                </c:pt>
                <c:pt idx="1836">
                  <c:v>9.0058128346154493</c:v>
                </c:pt>
                <c:pt idx="1837">
                  <c:v>9.4787872685697945</c:v>
                </c:pt>
                <c:pt idx="1838">
                  <c:v>9.8205191811487715</c:v>
                </c:pt>
                <c:pt idx="1839">
                  <c:v>9.4490654893097563</c:v>
                </c:pt>
                <c:pt idx="1840">
                  <c:v>9.9475292790726009</c:v>
                </c:pt>
                <c:pt idx="1841">
                  <c:v>9.5158765309415401</c:v>
                </c:pt>
                <c:pt idx="1842">
                  <c:v>9.6806775569663266</c:v>
                </c:pt>
                <c:pt idx="1843">
                  <c:v>9.4818526281392366</c:v>
                </c:pt>
                <c:pt idx="1844">
                  <c:v>10.338377144815064</c:v>
                </c:pt>
                <c:pt idx="1845">
                  <c:v>9.8085585043001213</c:v>
                </c:pt>
                <c:pt idx="1846">
                  <c:v>10.950973859311322</c:v>
                </c:pt>
                <c:pt idx="1847">
                  <c:v>10.545118057301629</c:v>
                </c:pt>
                <c:pt idx="1848">
                  <c:v>9.8105662901804642</c:v>
                </c:pt>
                <c:pt idx="1849">
                  <c:v>9.7618625093032403</c:v>
                </c:pt>
                <c:pt idx="1850">
                  <c:v>9.6695754571227717</c:v>
                </c:pt>
                <c:pt idx="1851">
                  <c:v>10.453847814766988</c:v>
                </c:pt>
                <c:pt idx="1852">
                  <c:v>10.827823418713754</c:v>
                </c:pt>
                <c:pt idx="1853">
                  <c:v>10.435393712143899</c:v>
                </c:pt>
                <c:pt idx="1854">
                  <c:v>11.616221737083682</c:v>
                </c:pt>
                <c:pt idx="1855">
                  <c:v>9.508812706305898</c:v>
                </c:pt>
                <c:pt idx="1856">
                  <c:v>12.021678001940248</c:v>
                </c:pt>
                <c:pt idx="1857">
                  <c:v>10.47532116301845</c:v>
                </c:pt>
                <c:pt idx="1858">
                  <c:v>10.564517027967524</c:v>
                </c:pt>
                <c:pt idx="1859">
                  <c:v>11.823478053380521</c:v>
                </c:pt>
                <c:pt idx="1860">
                  <c:v>12.381339739954441</c:v>
                </c:pt>
                <c:pt idx="1861">
                  <c:v>10.434524142608435</c:v>
                </c:pt>
                <c:pt idx="1862">
                  <c:v>11.186591165604572</c:v>
                </c:pt>
                <c:pt idx="1863">
                  <c:v>10.252925444247602</c:v>
                </c:pt>
                <c:pt idx="1864">
                  <c:v>10.453797378664655</c:v>
                </c:pt>
                <c:pt idx="1865">
                  <c:v>8.7987942720699834</c:v>
                </c:pt>
                <c:pt idx="1866">
                  <c:v>9.7141957184740662</c:v>
                </c:pt>
                <c:pt idx="1867">
                  <c:v>10.353349202944131</c:v>
                </c:pt>
                <c:pt idx="1868">
                  <c:v>10.952578188988483</c:v>
                </c:pt>
                <c:pt idx="1869">
                  <c:v>10.878597125001935</c:v>
                </c:pt>
                <c:pt idx="1870">
                  <c:v>11.89879198925324</c:v>
                </c:pt>
                <c:pt idx="1871">
                  <c:v>11.860662712106105</c:v>
                </c:pt>
                <c:pt idx="1872">
                  <c:v>10.875146048562307</c:v>
                </c:pt>
                <c:pt idx="1873">
                  <c:v>10.608725695425743</c:v>
                </c:pt>
                <c:pt idx="1874">
                  <c:v>9.778041136720649</c:v>
                </c:pt>
                <c:pt idx="1875">
                  <c:v>13.041843358449405</c:v>
                </c:pt>
                <c:pt idx="1876">
                  <c:v>10.850459734901362</c:v>
                </c:pt>
                <c:pt idx="1877">
                  <c:v>10.721483110278456</c:v>
                </c:pt>
                <c:pt idx="1878">
                  <c:v>11.681406298891378</c:v>
                </c:pt>
                <c:pt idx="1879">
                  <c:v>12.43532881203565</c:v>
                </c:pt>
                <c:pt idx="1880">
                  <c:v>12.221981274844072</c:v>
                </c:pt>
                <c:pt idx="1881">
                  <c:v>11.916649676622214</c:v>
                </c:pt>
                <c:pt idx="1882">
                  <c:v>11.710308392958803</c:v>
                </c:pt>
                <c:pt idx="1883">
                  <c:v>12.031738384048452</c:v>
                </c:pt>
                <c:pt idx="1884">
                  <c:v>10.750416011887079</c:v>
                </c:pt>
                <c:pt idx="1885">
                  <c:v>12.044324489169579</c:v>
                </c:pt>
                <c:pt idx="1886">
                  <c:v>11.97716054459298</c:v>
                </c:pt>
                <c:pt idx="1887">
                  <c:v>12.366365112367536</c:v>
                </c:pt>
                <c:pt idx="1888">
                  <c:v>12.570367706386492</c:v>
                </c:pt>
                <c:pt idx="1889">
                  <c:v>11.184227998166067</c:v>
                </c:pt>
                <c:pt idx="1890">
                  <c:v>12.396701870817308</c:v>
                </c:pt>
                <c:pt idx="1891">
                  <c:v>11.096469258760909</c:v>
                </c:pt>
                <c:pt idx="1892">
                  <c:v>11.902501841893191</c:v>
                </c:pt>
                <c:pt idx="1893">
                  <c:v>11.564031381522561</c:v>
                </c:pt>
                <c:pt idx="1894">
                  <c:v>12.197223231315093</c:v>
                </c:pt>
                <c:pt idx="1895">
                  <c:v>12.949968944241954</c:v>
                </c:pt>
                <c:pt idx="1896">
                  <c:v>13.041117875249384</c:v>
                </c:pt>
                <c:pt idx="1897">
                  <c:v>10.689075894551351</c:v>
                </c:pt>
                <c:pt idx="1898">
                  <c:v>11.128267551057654</c:v>
                </c:pt>
                <c:pt idx="1899">
                  <c:v>12.361951105032842</c:v>
                </c:pt>
                <c:pt idx="1900">
                  <c:v>10.676700441433107</c:v>
                </c:pt>
                <c:pt idx="1901">
                  <c:v>11.634366969264462</c:v>
                </c:pt>
                <c:pt idx="1902">
                  <c:v>12.181983413307496</c:v>
                </c:pt>
                <c:pt idx="1903">
                  <c:v>12.760101244232175</c:v>
                </c:pt>
                <c:pt idx="1904">
                  <c:v>13.381544426779204</c:v>
                </c:pt>
                <c:pt idx="1905">
                  <c:v>10.043584233382369</c:v>
                </c:pt>
                <c:pt idx="1906">
                  <c:v>11.492311369746915</c:v>
                </c:pt>
                <c:pt idx="1907">
                  <c:v>11.470096560297028</c:v>
                </c:pt>
                <c:pt idx="1908">
                  <c:v>13.077665458272508</c:v>
                </c:pt>
                <c:pt idx="1909">
                  <c:v>11.567921866355384</c:v>
                </c:pt>
                <c:pt idx="1910">
                  <c:v>13.924382534083811</c:v>
                </c:pt>
                <c:pt idx="1911">
                  <c:v>11.017870888027874</c:v>
                </c:pt>
                <c:pt idx="1912">
                  <c:v>11.378698468572626</c:v>
                </c:pt>
                <c:pt idx="1913">
                  <c:v>12.720701786879735</c:v>
                </c:pt>
                <c:pt idx="1914">
                  <c:v>11.153099096025455</c:v>
                </c:pt>
                <c:pt idx="1915">
                  <c:v>11.285862515065386</c:v>
                </c:pt>
                <c:pt idx="1916">
                  <c:v>13.140745234515315</c:v>
                </c:pt>
                <c:pt idx="1917">
                  <c:v>13.813843112171231</c:v>
                </c:pt>
                <c:pt idx="1918">
                  <c:v>12.31767111126115</c:v>
                </c:pt>
                <c:pt idx="1919">
                  <c:v>12.776587263378504</c:v>
                </c:pt>
                <c:pt idx="1920">
                  <c:v>13.160076825291918</c:v>
                </c:pt>
                <c:pt idx="1921">
                  <c:v>13.068671804641829</c:v>
                </c:pt>
                <c:pt idx="1922">
                  <c:v>12.310087489401086</c:v>
                </c:pt>
                <c:pt idx="1923">
                  <c:v>11.654770378193543</c:v>
                </c:pt>
                <c:pt idx="1924">
                  <c:v>12.056053056721723</c:v>
                </c:pt>
                <c:pt idx="1925">
                  <c:v>10.897202821319713</c:v>
                </c:pt>
                <c:pt idx="1926">
                  <c:v>12.016853809361169</c:v>
                </c:pt>
                <c:pt idx="1927">
                  <c:v>11.374244301724932</c:v>
                </c:pt>
                <c:pt idx="1928">
                  <c:v>11.34459924952515</c:v>
                </c:pt>
                <c:pt idx="1929">
                  <c:v>13.699861205671446</c:v>
                </c:pt>
                <c:pt idx="1930">
                  <c:v>12.852067684497529</c:v>
                </c:pt>
                <c:pt idx="1931">
                  <c:v>13.882278567436192</c:v>
                </c:pt>
                <c:pt idx="1932">
                  <c:v>15.148844470119101</c:v>
                </c:pt>
                <c:pt idx="1933">
                  <c:v>15.94091009329769</c:v>
                </c:pt>
                <c:pt idx="1934">
                  <c:v>10.463859093621471</c:v>
                </c:pt>
                <c:pt idx="1935">
                  <c:v>13.638340912361135</c:v>
                </c:pt>
                <c:pt idx="1936">
                  <c:v>12.762073552060658</c:v>
                </c:pt>
                <c:pt idx="1937">
                  <c:v>13.448211144791234</c:v>
                </c:pt>
                <c:pt idx="1938">
                  <c:v>13.517863411578645</c:v>
                </c:pt>
                <c:pt idx="1939">
                  <c:v>11.763624529751281</c:v>
                </c:pt>
                <c:pt idx="1940">
                  <c:v>14.834166431522744</c:v>
                </c:pt>
                <c:pt idx="1941">
                  <c:v>11.277002694616289</c:v>
                </c:pt>
                <c:pt idx="1942">
                  <c:v>11.046220810281682</c:v>
                </c:pt>
                <c:pt idx="1943">
                  <c:v>12.04004363226181</c:v>
                </c:pt>
                <c:pt idx="1944">
                  <c:v>14.979468755196832</c:v>
                </c:pt>
                <c:pt idx="1945">
                  <c:v>11.705524008610585</c:v>
                </c:pt>
                <c:pt idx="1946">
                  <c:v>13.128009727851792</c:v>
                </c:pt>
                <c:pt idx="1947">
                  <c:v>11.984893050557442</c:v>
                </c:pt>
                <c:pt idx="1948">
                  <c:v>13.771217058172837</c:v>
                </c:pt>
                <c:pt idx="1949">
                  <c:v>14.113139915482448</c:v>
                </c:pt>
                <c:pt idx="1950">
                  <c:v>12.147966234463061</c:v>
                </c:pt>
                <c:pt idx="1951">
                  <c:v>15.290834793671161</c:v>
                </c:pt>
                <c:pt idx="1952">
                  <c:v>11.457653715507726</c:v>
                </c:pt>
                <c:pt idx="1953">
                  <c:v>13.195683163834895</c:v>
                </c:pt>
                <c:pt idx="1954">
                  <c:v>10.879285808067305</c:v>
                </c:pt>
                <c:pt idx="1955">
                  <c:v>12.245814079386482</c:v>
                </c:pt>
                <c:pt idx="1956">
                  <c:v>11.935060025181222</c:v>
                </c:pt>
                <c:pt idx="1957">
                  <c:v>15.034546500066437</c:v>
                </c:pt>
                <c:pt idx="1958">
                  <c:v>11.853625802759712</c:v>
                </c:pt>
                <c:pt idx="1959">
                  <c:v>13.608242093697937</c:v>
                </c:pt>
                <c:pt idx="1960">
                  <c:v>13.877130946531565</c:v>
                </c:pt>
                <c:pt idx="1961">
                  <c:v>14.676984957419236</c:v>
                </c:pt>
                <c:pt idx="1962">
                  <c:v>13.822841874634623</c:v>
                </c:pt>
                <c:pt idx="1963">
                  <c:v>13.326676531497721</c:v>
                </c:pt>
                <c:pt idx="1964">
                  <c:v>15.640112871035637</c:v>
                </c:pt>
                <c:pt idx="1965">
                  <c:v>13.792286642240992</c:v>
                </c:pt>
                <c:pt idx="1966">
                  <c:v>14.141698097343106</c:v>
                </c:pt>
                <c:pt idx="1967">
                  <c:v>15.409244982075856</c:v>
                </c:pt>
                <c:pt idx="1968">
                  <c:v>12.994675702476126</c:v>
                </c:pt>
                <c:pt idx="1969">
                  <c:v>13.869674767394757</c:v>
                </c:pt>
                <c:pt idx="1970">
                  <c:v>13.949462195704196</c:v>
                </c:pt>
                <c:pt idx="1971">
                  <c:v>13.827134583367167</c:v>
                </c:pt>
                <c:pt idx="1972">
                  <c:v>14.094794338530036</c:v>
                </c:pt>
                <c:pt idx="1973">
                  <c:v>12.794893949352304</c:v>
                </c:pt>
                <c:pt idx="1974">
                  <c:v>13.453115572328787</c:v>
                </c:pt>
                <c:pt idx="1975">
                  <c:v>15.49594205723767</c:v>
                </c:pt>
                <c:pt idx="1976">
                  <c:v>14.179944718455417</c:v>
                </c:pt>
                <c:pt idx="1977">
                  <c:v>17.520868614039443</c:v>
                </c:pt>
                <c:pt idx="1978">
                  <c:v>13.308554870208701</c:v>
                </c:pt>
                <c:pt idx="1979">
                  <c:v>15.724421793349002</c:v>
                </c:pt>
                <c:pt idx="1980">
                  <c:v>11.341209927786631</c:v>
                </c:pt>
                <c:pt idx="1981">
                  <c:v>14.311135482515951</c:v>
                </c:pt>
                <c:pt idx="1982">
                  <c:v>10.675045275041967</c:v>
                </c:pt>
                <c:pt idx="1983">
                  <c:v>14.175357090870765</c:v>
                </c:pt>
                <c:pt idx="1984">
                  <c:v>13.072269900872998</c:v>
                </c:pt>
                <c:pt idx="1985">
                  <c:v>18.481056600709397</c:v>
                </c:pt>
                <c:pt idx="1986">
                  <c:v>6.3863967631733427</c:v>
                </c:pt>
                <c:pt idx="1987">
                  <c:v>5.9758574924928496</c:v>
                </c:pt>
                <c:pt idx="1988">
                  <c:v>6.805622632301831</c:v>
                </c:pt>
                <c:pt idx="1989">
                  <c:v>7.6056262081173625</c:v>
                </c:pt>
                <c:pt idx="1990">
                  <c:v>7.5271710093769837</c:v>
                </c:pt>
                <c:pt idx="1991">
                  <c:v>7.7356880081772808</c:v>
                </c:pt>
                <c:pt idx="1992">
                  <c:v>7.6314502486487861</c:v>
                </c:pt>
                <c:pt idx="1993">
                  <c:v>7.401317367007417</c:v>
                </c:pt>
                <c:pt idx="1994">
                  <c:v>7.6398715864534177</c:v>
                </c:pt>
                <c:pt idx="1995">
                  <c:v>7.9920390344402676</c:v>
                </c:pt>
                <c:pt idx="1996">
                  <c:v>7.7894531038418382</c:v>
                </c:pt>
                <c:pt idx="1997">
                  <c:v>8.2051136107074729</c:v>
                </c:pt>
                <c:pt idx="1998">
                  <c:v>7.9350183268138315</c:v>
                </c:pt>
                <c:pt idx="1999">
                  <c:v>8.0373435116670642</c:v>
                </c:pt>
                <c:pt idx="2000">
                  <c:v>8.2810959722783721</c:v>
                </c:pt>
                <c:pt idx="2001">
                  <c:v>8.3494947176111225</c:v>
                </c:pt>
                <c:pt idx="2002">
                  <c:v>8.4293245154893839</c:v>
                </c:pt>
                <c:pt idx="2003">
                  <c:v>8.4328559122017221</c:v>
                </c:pt>
                <c:pt idx="2004">
                  <c:v>8.2249843402256957</c:v>
                </c:pt>
                <c:pt idx="2005">
                  <c:v>8.2081196566574963</c:v>
                </c:pt>
                <c:pt idx="2006">
                  <c:v>8.2333773053415573</c:v>
                </c:pt>
                <c:pt idx="2007">
                  <c:v>9.3189672701327595</c:v>
                </c:pt>
                <c:pt idx="2008">
                  <c:v>8.7037404590456386</c:v>
                </c:pt>
                <c:pt idx="2009">
                  <c:v>9.0118119954469265</c:v>
                </c:pt>
                <c:pt idx="2010">
                  <c:v>9.2511128696037268</c:v>
                </c:pt>
                <c:pt idx="2011">
                  <c:v>9.6367473707023894</c:v>
                </c:pt>
                <c:pt idx="2012">
                  <c:v>9.6597485980826487</c:v>
                </c:pt>
                <c:pt idx="2013">
                  <c:v>10.390318295823896</c:v>
                </c:pt>
                <c:pt idx="2014">
                  <c:v>10.758235557118962</c:v>
                </c:pt>
                <c:pt idx="2015">
                  <c:v>9.1691250667982196</c:v>
                </c:pt>
                <c:pt idx="2016">
                  <c:v>10.166524989100882</c:v>
                </c:pt>
                <c:pt idx="2017">
                  <c:v>10.937116669165968</c:v>
                </c:pt>
                <c:pt idx="2018">
                  <c:v>11.186019731124027</c:v>
                </c:pt>
                <c:pt idx="2019">
                  <c:v>11.62390841745756</c:v>
                </c:pt>
                <c:pt idx="2020">
                  <c:v>11.138710773047372</c:v>
                </c:pt>
                <c:pt idx="2021">
                  <c:v>10.541158585512292</c:v>
                </c:pt>
                <c:pt idx="2022">
                  <c:v>11.289409977232104</c:v>
                </c:pt>
                <c:pt idx="2023">
                  <c:v>11.250196734581792</c:v>
                </c:pt>
                <c:pt idx="2024">
                  <c:v>12.238906946979721</c:v>
                </c:pt>
                <c:pt idx="2025">
                  <c:v>12.279214890870984</c:v>
                </c:pt>
                <c:pt idx="2026">
                  <c:v>12.040773003147708</c:v>
                </c:pt>
                <c:pt idx="2027">
                  <c:v>11.400597424095725</c:v>
                </c:pt>
                <c:pt idx="2028">
                  <c:v>11.592932438752813</c:v>
                </c:pt>
                <c:pt idx="2029">
                  <c:v>10.936583925957001</c:v>
                </c:pt>
                <c:pt idx="2030">
                  <c:v>11.527716358548769</c:v>
                </c:pt>
                <c:pt idx="2031">
                  <c:v>11.8189485665254</c:v>
                </c:pt>
                <c:pt idx="2032">
                  <c:v>12.375671230976115</c:v>
                </c:pt>
                <c:pt idx="2033">
                  <c:v>13.793072346189707</c:v>
                </c:pt>
                <c:pt idx="2034">
                  <c:v>15.065601937118146</c:v>
                </c:pt>
                <c:pt idx="2035">
                  <c:v>12.253771273829525</c:v>
                </c:pt>
                <c:pt idx="2036">
                  <c:v>7.2168080493517373</c:v>
                </c:pt>
                <c:pt idx="2037">
                  <c:v>7.344914627776423</c:v>
                </c:pt>
                <c:pt idx="2038">
                  <c:v>7.524404403806944</c:v>
                </c:pt>
                <c:pt idx="2039">
                  <c:v>7.5514392807130637</c:v>
                </c:pt>
                <c:pt idx="2040">
                  <c:v>8.504151600109882</c:v>
                </c:pt>
                <c:pt idx="2041">
                  <c:v>8.2625633295314813</c:v>
                </c:pt>
                <c:pt idx="2042">
                  <c:v>8.5068127881184328</c:v>
                </c:pt>
                <c:pt idx="2043">
                  <c:v>8.716910031485904</c:v>
                </c:pt>
                <c:pt idx="2044">
                  <c:v>10.076446794535556</c:v>
                </c:pt>
                <c:pt idx="2045">
                  <c:v>9.051434788280261</c:v>
                </c:pt>
                <c:pt idx="2046">
                  <c:v>8.774290757647691</c:v>
                </c:pt>
                <c:pt idx="2047">
                  <c:v>8.6823187377051489</c:v>
                </c:pt>
                <c:pt idx="2048">
                  <c:v>9.2528080859120863</c:v>
                </c:pt>
                <c:pt idx="2049">
                  <c:v>9.8476078427842495</c:v>
                </c:pt>
                <c:pt idx="2050">
                  <c:v>10.706112210046552</c:v>
                </c:pt>
                <c:pt idx="2051">
                  <c:v>20.069491654192916</c:v>
                </c:pt>
                <c:pt idx="2052">
                  <c:v>9.9001244326054589</c:v>
                </c:pt>
                <c:pt idx="2053">
                  <c:v>9.8082048853363997</c:v>
                </c:pt>
                <c:pt idx="2054">
                  <c:v>9.7548746980142926</c:v>
                </c:pt>
                <c:pt idx="2055">
                  <c:v>9.5843566771791409</c:v>
                </c:pt>
                <c:pt idx="2056">
                  <c:v>10.875430983731839</c:v>
                </c:pt>
                <c:pt idx="2057">
                  <c:v>9.5874700787589173</c:v>
                </c:pt>
                <c:pt idx="2058">
                  <c:v>11.668922677854564</c:v>
                </c:pt>
                <c:pt idx="2059">
                  <c:v>9.3047969085164048</c:v>
                </c:pt>
                <c:pt idx="2060">
                  <c:v>11.337653824178497</c:v>
                </c:pt>
                <c:pt idx="2061">
                  <c:v>10.899132348316856</c:v>
                </c:pt>
                <c:pt idx="2062">
                  <c:v>10.251799377769295</c:v>
                </c:pt>
                <c:pt idx="2063">
                  <c:v>10.504697589640777</c:v>
                </c:pt>
                <c:pt idx="2064">
                  <c:v>10.440290852407045</c:v>
                </c:pt>
                <c:pt idx="2065">
                  <c:v>11.176503599939583</c:v>
                </c:pt>
                <c:pt idx="2066">
                  <c:v>11.892185936365467</c:v>
                </c:pt>
                <c:pt idx="2067">
                  <c:v>10.247381581019251</c:v>
                </c:pt>
                <c:pt idx="2068">
                  <c:v>11.231990160616391</c:v>
                </c:pt>
                <c:pt idx="2069">
                  <c:v>9.8168797385401128</c:v>
                </c:pt>
                <c:pt idx="2070">
                  <c:v>10.919230344631348</c:v>
                </c:pt>
                <c:pt idx="2071">
                  <c:v>11.143319787714152</c:v>
                </c:pt>
                <c:pt idx="2072">
                  <c:v>11.756576584934113</c:v>
                </c:pt>
                <c:pt idx="2073">
                  <c:v>11.471697997641478</c:v>
                </c:pt>
                <c:pt idx="2074">
                  <c:v>14.290219514172039</c:v>
                </c:pt>
                <c:pt idx="2075">
                  <c:v>12.119853062151872</c:v>
                </c:pt>
                <c:pt idx="2076">
                  <c:v>12.842865814675527</c:v>
                </c:pt>
                <c:pt idx="2077">
                  <c:v>10.431203730519595</c:v>
                </c:pt>
                <c:pt idx="2078">
                  <c:v>12.931492554122869</c:v>
                </c:pt>
                <c:pt idx="2079">
                  <c:v>11.591243645404401</c:v>
                </c:pt>
                <c:pt idx="2080">
                  <c:v>11.866096310384389</c:v>
                </c:pt>
                <c:pt idx="2081">
                  <c:v>11.498946036933257</c:v>
                </c:pt>
                <c:pt idx="2082">
                  <c:v>11.704373964204862</c:v>
                </c:pt>
                <c:pt idx="2083">
                  <c:v>13.561850399298718</c:v>
                </c:pt>
                <c:pt idx="2084">
                  <c:v>9.6249838636092946</c:v>
                </c:pt>
                <c:pt idx="2085">
                  <c:v>14.601849378918685</c:v>
                </c:pt>
                <c:pt idx="2086">
                  <c:v>9.7473477692090942</c:v>
                </c:pt>
                <c:pt idx="2087">
                  <c:v>12.677384438923641</c:v>
                </c:pt>
                <c:pt idx="2088">
                  <c:v>15.725436023192673</c:v>
                </c:pt>
                <c:pt idx="2089">
                  <c:v>17.383394639475146</c:v>
                </c:pt>
                <c:pt idx="2090">
                  <c:v>18.431362357418561</c:v>
                </c:pt>
                <c:pt idx="2091">
                  <c:v>10.246948927257616</c:v>
                </c:pt>
                <c:pt idx="2092">
                  <c:v>12.862491407082047</c:v>
                </c:pt>
                <c:pt idx="2093">
                  <c:v>11.818553541257691</c:v>
                </c:pt>
                <c:pt idx="2094">
                  <c:v>9.3020359298238109</c:v>
                </c:pt>
                <c:pt idx="2095">
                  <c:v>9.7130624920120638</c:v>
                </c:pt>
                <c:pt idx="2096">
                  <c:v>12.132706099180714</c:v>
                </c:pt>
                <c:pt idx="2097">
                  <c:v>10.598118364967545</c:v>
                </c:pt>
                <c:pt idx="2098">
                  <c:v>11.358348437342137</c:v>
                </c:pt>
                <c:pt idx="2099">
                  <c:v>10.04872332550242</c:v>
                </c:pt>
                <c:pt idx="2100">
                  <c:v>9.1836718461466802</c:v>
                </c:pt>
                <c:pt idx="2101">
                  <c:v>12.268337330960467</c:v>
                </c:pt>
                <c:pt idx="2102">
                  <c:v>9.4235705205226594</c:v>
                </c:pt>
                <c:pt idx="2103">
                  <c:v>9.8646057879864077</c:v>
                </c:pt>
                <c:pt idx="2104">
                  <c:v>11.159263653047484</c:v>
                </c:pt>
                <c:pt idx="2105">
                  <c:v>13.077096017013609</c:v>
                </c:pt>
                <c:pt idx="2106">
                  <c:v>14.06307112700642</c:v>
                </c:pt>
                <c:pt idx="2107">
                  <c:v>18.384706764511559</c:v>
                </c:pt>
                <c:pt idx="2108">
                  <c:v>21.993137067595704</c:v>
                </c:pt>
                <c:pt idx="2109">
                  <c:v>13.381982133581594</c:v>
                </c:pt>
                <c:pt idx="2110">
                  <c:v>7.6614888673885524</c:v>
                </c:pt>
                <c:pt idx="2111">
                  <c:v>9.0539507609335921</c:v>
                </c:pt>
                <c:pt idx="2112">
                  <c:v>10.600746345777225</c:v>
                </c:pt>
                <c:pt idx="2113">
                  <c:v>9.2056617609047464</c:v>
                </c:pt>
                <c:pt idx="2114">
                  <c:v>5.8643684149292552</c:v>
                </c:pt>
                <c:pt idx="2115">
                  <c:v>6.3670611305988274</c:v>
                </c:pt>
                <c:pt idx="2116">
                  <c:v>7.425109331222961</c:v>
                </c:pt>
                <c:pt idx="2117">
                  <c:v>8.6624276395492004</c:v>
                </c:pt>
                <c:pt idx="2118">
                  <c:v>10.655230448482184</c:v>
                </c:pt>
                <c:pt idx="2119">
                  <c:v>9.7701556826361227</c:v>
                </c:pt>
                <c:pt idx="2120">
                  <c:v>10.397819608686728</c:v>
                </c:pt>
                <c:pt idx="2121">
                  <c:v>10.46119184444729</c:v>
                </c:pt>
                <c:pt idx="2122">
                  <c:v>10.491050900795436</c:v>
                </c:pt>
                <c:pt idx="2123">
                  <c:v>7.8731850016092793</c:v>
                </c:pt>
                <c:pt idx="2124">
                  <c:v>9.4632649514179583</c:v>
                </c:pt>
                <c:pt idx="2125">
                  <c:v>11.675712371449418</c:v>
                </c:pt>
                <c:pt idx="2126">
                  <c:v>11.417142874323712</c:v>
                </c:pt>
                <c:pt idx="2127">
                  <c:v>8.0039871324109235</c:v>
                </c:pt>
                <c:pt idx="2128">
                  <c:v>15.618729189757589</c:v>
                </c:pt>
                <c:pt idx="2129">
                  <c:v>12.929933542517903</c:v>
                </c:pt>
                <c:pt idx="2130">
                  <c:v>11.988280335829973</c:v>
                </c:pt>
                <c:pt idx="2131">
                  <c:v>8.898346116624495</c:v>
                </c:pt>
                <c:pt idx="2132">
                  <c:v>11.409617327754406</c:v>
                </c:pt>
                <c:pt idx="2133">
                  <c:v>10.697934634659109</c:v>
                </c:pt>
                <c:pt idx="2134">
                  <c:v>10.43336037193326</c:v>
                </c:pt>
                <c:pt idx="2135">
                  <c:v>11.222935053322722</c:v>
                </c:pt>
                <c:pt idx="2136">
                  <c:v>12.865636070353727</c:v>
                </c:pt>
                <c:pt idx="2137">
                  <c:v>12.910696386458216</c:v>
                </c:pt>
                <c:pt idx="2138">
                  <c:v>12.67008023326688</c:v>
                </c:pt>
                <c:pt idx="2139">
                  <c:v>15.799858575666306</c:v>
                </c:pt>
                <c:pt idx="2140">
                  <c:v>10.696332416177976</c:v>
                </c:pt>
                <c:pt idx="2141">
                  <c:v>8.0395261128540785</c:v>
                </c:pt>
                <c:pt idx="2142">
                  <c:v>9.9005482714842472</c:v>
                </c:pt>
                <c:pt idx="2143">
                  <c:v>10.963112315515422</c:v>
                </c:pt>
                <c:pt idx="2144">
                  <c:v>11.06275260536327</c:v>
                </c:pt>
                <c:pt idx="2145">
                  <c:v>10.231078234769519</c:v>
                </c:pt>
                <c:pt idx="2146">
                  <c:v>11.044954452207577</c:v>
                </c:pt>
                <c:pt idx="2147">
                  <c:v>12.243895245663083</c:v>
                </c:pt>
                <c:pt idx="2148">
                  <c:v>10.225140474101236</c:v>
                </c:pt>
                <c:pt idx="2149">
                  <c:v>8.3390449946966747</c:v>
                </c:pt>
                <c:pt idx="2150">
                  <c:v>11.016051406144307</c:v>
                </c:pt>
                <c:pt idx="2151">
                  <c:v>14.914528664589946</c:v>
                </c:pt>
                <c:pt idx="2152">
                  <c:v>9.8605853859750709</c:v>
                </c:pt>
                <c:pt idx="2153">
                  <c:v>7.681106679537022</c:v>
                </c:pt>
                <c:pt idx="2154">
                  <c:v>12.333026306564445</c:v>
                </c:pt>
                <c:pt idx="2155">
                  <c:v>15.54244225109079</c:v>
                </c:pt>
                <c:pt idx="2156">
                  <c:v>16.616159940508187</c:v>
                </c:pt>
                <c:pt idx="2157">
                  <c:v>19.041606538253763</c:v>
                </c:pt>
                <c:pt idx="2158">
                  <c:v>13.91379981865254</c:v>
                </c:pt>
                <c:pt idx="2159">
                  <c:v>13.242938183738127</c:v>
                </c:pt>
                <c:pt idx="2160">
                  <c:v>15.68255825215293</c:v>
                </c:pt>
                <c:pt idx="2161">
                  <c:v>22.082907639319213</c:v>
                </c:pt>
                <c:pt idx="2162">
                  <c:v>13.192031701170606</c:v>
                </c:pt>
                <c:pt idx="2163">
                  <c:v>12.950159697004816</c:v>
                </c:pt>
                <c:pt idx="2164">
                  <c:v>10.015364308643495</c:v>
                </c:pt>
                <c:pt idx="2165">
                  <c:v>12.991055059466614</c:v>
                </c:pt>
                <c:pt idx="2166">
                  <c:v>8.7453811787897031</c:v>
                </c:pt>
                <c:pt idx="2167">
                  <c:v>9.0081769960035025</c:v>
                </c:pt>
                <c:pt idx="2168">
                  <c:v>8.8872456206786445</c:v>
                </c:pt>
                <c:pt idx="2169">
                  <c:v>5.926358360759556</c:v>
                </c:pt>
                <c:pt idx="2170">
                  <c:v>8.430910457917193</c:v>
                </c:pt>
                <c:pt idx="2171">
                  <c:v>6.1078904444694189</c:v>
                </c:pt>
                <c:pt idx="2172">
                  <c:v>6.5891932386393766</c:v>
                </c:pt>
                <c:pt idx="2173">
                  <c:v>12.423704745371188</c:v>
                </c:pt>
                <c:pt idx="2174">
                  <c:v>13.628400822816294</c:v>
                </c:pt>
                <c:pt idx="2175">
                  <c:v>14.795348401182869</c:v>
                </c:pt>
                <c:pt idx="2176">
                  <c:v>14.96947210910835</c:v>
                </c:pt>
                <c:pt idx="2177">
                  <c:v>17.448161757337935</c:v>
                </c:pt>
                <c:pt idx="2178">
                  <c:v>14.914909766349139</c:v>
                </c:pt>
                <c:pt idx="2179">
                  <c:v>16.52049409022117</c:v>
                </c:pt>
                <c:pt idx="2180">
                  <c:v>15.865123119488961</c:v>
                </c:pt>
                <c:pt idx="2181">
                  <c:v>13.529841561701572</c:v>
                </c:pt>
                <c:pt idx="2182">
                  <c:v>15.125402721869129</c:v>
                </c:pt>
                <c:pt idx="2183">
                  <c:v>15.865652992866341</c:v>
                </c:pt>
                <c:pt idx="2184">
                  <c:v>8.0529396144855099</c:v>
                </c:pt>
                <c:pt idx="2185">
                  <c:v>10.574950228165832</c:v>
                </c:pt>
                <c:pt idx="2186">
                  <c:v>10.819480937147082</c:v>
                </c:pt>
                <c:pt idx="2187">
                  <c:v>13.71795220666224</c:v>
                </c:pt>
                <c:pt idx="2188">
                  <c:v>11.448968468648534</c:v>
                </c:pt>
                <c:pt idx="2189">
                  <c:v>11.443168921949574</c:v>
                </c:pt>
                <c:pt idx="2190">
                  <c:v>14.914691850690923</c:v>
                </c:pt>
                <c:pt idx="2191">
                  <c:v>16.801313690288133</c:v>
                </c:pt>
                <c:pt idx="2192">
                  <c:v>13.002285580314302</c:v>
                </c:pt>
                <c:pt idx="2193">
                  <c:v>7.1180045904979643</c:v>
                </c:pt>
                <c:pt idx="2194">
                  <c:v>9.9305857309167997</c:v>
                </c:pt>
                <c:pt idx="2195">
                  <c:v>8.0120872789308883</c:v>
                </c:pt>
                <c:pt idx="2196">
                  <c:v>8.8694250204780047</c:v>
                </c:pt>
                <c:pt idx="2197">
                  <c:v>9.4691119820614862</c:v>
                </c:pt>
                <c:pt idx="2198">
                  <c:v>7.687105640237661</c:v>
                </c:pt>
                <c:pt idx="2199">
                  <c:v>18.000233532770864</c:v>
                </c:pt>
                <c:pt idx="2200">
                  <c:v>15.115824184874249</c:v>
                </c:pt>
                <c:pt idx="2201">
                  <c:v>18.915229447780924</c:v>
                </c:pt>
                <c:pt idx="2202">
                  <c:v>13.235230773132361</c:v>
                </c:pt>
                <c:pt idx="2203">
                  <c:v>15.962694826126864</c:v>
                </c:pt>
                <c:pt idx="2204">
                  <c:v>10.765489605308799</c:v>
                </c:pt>
                <c:pt idx="2205">
                  <c:v>7.9512027931487541</c:v>
                </c:pt>
                <c:pt idx="2206">
                  <c:v>8.5552396531115296</c:v>
                </c:pt>
                <c:pt idx="2207">
                  <c:v>10.814949370573366</c:v>
                </c:pt>
                <c:pt idx="2208">
                  <c:v>20.21588429823268</c:v>
                </c:pt>
                <c:pt idx="2209">
                  <c:v>18.967858753323235</c:v>
                </c:pt>
                <c:pt idx="2210">
                  <c:v>20.279512753045086</c:v>
                </c:pt>
                <c:pt idx="2211">
                  <c:v>15.589913253384601</c:v>
                </c:pt>
                <c:pt idx="2212">
                  <c:v>17.451757127322406</c:v>
                </c:pt>
                <c:pt idx="2213">
                  <c:v>18.131815351283805</c:v>
                </c:pt>
                <c:pt idx="2214">
                  <c:v>10.841642067267989</c:v>
                </c:pt>
                <c:pt idx="2215">
                  <c:v>11.700553991064353</c:v>
                </c:pt>
                <c:pt idx="2216">
                  <c:v>8.5635038175976916</c:v>
                </c:pt>
                <c:pt idx="2217">
                  <c:v>12.455428141632666</c:v>
                </c:pt>
                <c:pt idx="2218">
                  <c:v>12.760948704069198</c:v>
                </c:pt>
                <c:pt idx="2219">
                  <c:v>11.635178392075401</c:v>
                </c:pt>
                <c:pt idx="2220">
                  <c:v>11.596456667331097</c:v>
                </c:pt>
                <c:pt idx="2221">
                  <c:v>15.081532693166272</c:v>
                </c:pt>
                <c:pt idx="2222">
                  <c:v>18.16192579615619</c:v>
                </c:pt>
                <c:pt idx="2223">
                  <c:v>16.039633650645111</c:v>
                </c:pt>
                <c:pt idx="2224">
                  <c:v>13.191675733632225</c:v>
                </c:pt>
                <c:pt idx="2225">
                  <c:v>13.473896602647226</c:v>
                </c:pt>
                <c:pt idx="2226">
                  <c:v>9.3057887488860249</c:v>
                </c:pt>
                <c:pt idx="2227">
                  <c:v>7.7159671474923623</c:v>
                </c:pt>
                <c:pt idx="2228">
                  <c:v>12.362148048111743</c:v>
                </c:pt>
                <c:pt idx="2229">
                  <c:v>9.9216460428614877</c:v>
                </c:pt>
                <c:pt idx="2230">
                  <c:v>13.898214361276967</c:v>
                </c:pt>
                <c:pt idx="2231">
                  <c:v>12.947802338368348</c:v>
                </c:pt>
                <c:pt idx="2232">
                  <c:v>13.260897431738751</c:v>
                </c:pt>
                <c:pt idx="2233">
                  <c:v>14.589519930504071</c:v>
                </c:pt>
                <c:pt idx="2234">
                  <c:v>13.891372037098749</c:v>
                </c:pt>
                <c:pt idx="2235">
                  <c:v>16.142490226402963</c:v>
                </c:pt>
                <c:pt idx="2236">
                  <c:v>13.648614467432976</c:v>
                </c:pt>
                <c:pt idx="2237">
                  <c:v>16.317316182640916</c:v>
                </c:pt>
                <c:pt idx="2238">
                  <c:v>9.0293244735136771</c:v>
                </c:pt>
                <c:pt idx="2239">
                  <c:v>10.527389963134167</c:v>
                </c:pt>
                <c:pt idx="2240">
                  <c:v>12.422064649798207</c:v>
                </c:pt>
                <c:pt idx="2241">
                  <c:v>10.257836246590188</c:v>
                </c:pt>
                <c:pt idx="2242">
                  <c:v>12.387963297351265</c:v>
                </c:pt>
                <c:pt idx="2243">
                  <c:v>11.423387397885772</c:v>
                </c:pt>
                <c:pt idx="2244">
                  <c:v>9.1048069231307593</c:v>
                </c:pt>
                <c:pt idx="2245">
                  <c:v>12.433726652925126</c:v>
                </c:pt>
                <c:pt idx="2246">
                  <c:v>10.278633379016004</c:v>
                </c:pt>
                <c:pt idx="2247">
                  <c:v>10.323020745808993</c:v>
                </c:pt>
                <c:pt idx="2248">
                  <c:v>9.6847305733503539</c:v>
                </c:pt>
                <c:pt idx="2249">
                  <c:v>14.018771564724624</c:v>
                </c:pt>
                <c:pt idx="2250">
                  <c:v>14.647467783716705</c:v>
                </c:pt>
                <c:pt idx="2251">
                  <c:v>14.41772525367095</c:v>
                </c:pt>
                <c:pt idx="2252">
                  <c:v>14.576195452537917</c:v>
                </c:pt>
                <c:pt idx="2253">
                  <c:v>12.718023213272142</c:v>
                </c:pt>
                <c:pt idx="2254">
                  <c:v>13.990258662676862</c:v>
                </c:pt>
                <c:pt idx="2255">
                  <c:v>13.141671116227727</c:v>
                </c:pt>
                <c:pt idx="2256">
                  <c:v>11.076980593495101</c:v>
                </c:pt>
                <c:pt idx="2257">
                  <c:v>14.264145786846267</c:v>
                </c:pt>
                <c:pt idx="2258">
                  <c:v>10.78332849925534</c:v>
                </c:pt>
                <c:pt idx="2259">
                  <c:v>11.569709718275522</c:v>
                </c:pt>
                <c:pt idx="2260">
                  <c:v>14.732892363202934</c:v>
                </c:pt>
                <c:pt idx="2261">
                  <c:v>13.65057806455529</c:v>
                </c:pt>
                <c:pt idx="2262">
                  <c:v>14.352090124272188</c:v>
                </c:pt>
                <c:pt idx="2263">
                  <c:v>13.541806891615689</c:v>
                </c:pt>
                <c:pt idx="2264">
                  <c:v>14.49562098546841</c:v>
                </c:pt>
                <c:pt idx="2265">
                  <c:v>17.031695859488053</c:v>
                </c:pt>
                <c:pt idx="2266">
                  <c:v>12.373406979975197</c:v>
                </c:pt>
                <c:pt idx="2267">
                  <c:v>15.369364717987503</c:v>
                </c:pt>
                <c:pt idx="2268">
                  <c:v>13.138424872523675</c:v>
                </c:pt>
                <c:pt idx="2269">
                  <c:v>12.29693338733329</c:v>
                </c:pt>
                <c:pt idx="2270">
                  <c:v>12.424219440689129</c:v>
                </c:pt>
                <c:pt idx="2271">
                  <c:v>11.610787272345203</c:v>
                </c:pt>
                <c:pt idx="2272">
                  <c:v>16.699900762970433</c:v>
                </c:pt>
                <c:pt idx="2273">
                  <c:v>14.231130903289898</c:v>
                </c:pt>
                <c:pt idx="2274">
                  <c:v>18.699026160049097</c:v>
                </c:pt>
                <c:pt idx="2275">
                  <c:v>16.312753260207714</c:v>
                </c:pt>
                <c:pt idx="2276">
                  <c:v>15.106758128293523</c:v>
                </c:pt>
                <c:pt idx="2277">
                  <c:v>15.245686725940473</c:v>
                </c:pt>
                <c:pt idx="2278">
                  <c:v>10.039738852321237</c:v>
                </c:pt>
                <c:pt idx="2279">
                  <c:v>10.914599460364805</c:v>
                </c:pt>
                <c:pt idx="2280">
                  <c:v>11.08872001021599</c:v>
                </c:pt>
                <c:pt idx="2281">
                  <c:v>10.979983723217487</c:v>
                </c:pt>
                <c:pt idx="2282">
                  <c:v>10.23822424313556</c:v>
                </c:pt>
                <c:pt idx="2283">
                  <c:v>9.1378413615773031</c:v>
                </c:pt>
                <c:pt idx="2284">
                  <c:v>9.067352963739836</c:v>
                </c:pt>
                <c:pt idx="2285">
                  <c:v>9.0554622032412126</c:v>
                </c:pt>
                <c:pt idx="2286">
                  <c:v>10.807453826152638</c:v>
                </c:pt>
                <c:pt idx="2287">
                  <c:v>9.7929195611791897</c:v>
                </c:pt>
                <c:pt idx="2288">
                  <c:v>8.7960494048668814</c:v>
                </c:pt>
                <c:pt idx="2289">
                  <c:v>12.152359501153081</c:v>
                </c:pt>
                <c:pt idx="2290">
                  <c:v>8.7418163012344845</c:v>
                </c:pt>
                <c:pt idx="2291">
                  <c:v>11.123128347604737</c:v>
                </c:pt>
                <c:pt idx="2292">
                  <c:v>9.0700796664060128</c:v>
                </c:pt>
                <c:pt idx="2293">
                  <c:v>8.3476413844861934</c:v>
                </c:pt>
                <c:pt idx="2294">
                  <c:v>11.348652472558394</c:v>
                </c:pt>
                <c:pt idx="2295">
                  <c:v>12.396260520916709</c:v>
                </c:pt>
                <c:pt idx="2296">
                  <c:v>12.533652623894291</c:v>
                </c:pt>
                <c:pt idx="2297">
                  <c:v>10.353928421218809</c:v>
                </c:pt>
                <c:pt idx="2298">
                  <c:v>9.53833584010032</c:v>
                </c:pt>
                <c:pt idx="2299">
                  <c:v>10.002974172071983</c:v>
                </c:pt>
                <c:pt idx="2300">
                  <c:v>11.375870207540761</c:v>
                </c:pt>
                <c:pt idx="2301">
                  <c:v>10.818472414113657</c:v>
                </c:pt>
                <c:pt idx="2302">
                  <c:v>11.483611423391173</c:v>
                </c:pt>
                <c:pt idx="2303">
                  <c:v>11.400401837718427</c:v>
                </c:pt>
                <c:pt idx="2304">
                  <c:v>12.999190422344688</c:v>
                </c:pt>
                <c:pt idx="2305">
                  <c:v>12.322819689751491</c:v>
                </c:pt>
                <c:pt idx="2306">
                  <c:v>13.77523466691539</c:v>
                </c:pt>
                <c:pt idx="2307">
                  <c:v>12.174855974399808</c:v>
                </c:pt>
                <c:pt idx="2308">
                  <c:v>11.47369406181565</c:v>
                </c:pt>
                <c:pt idx="2309">
                  <c:v>11.793325178096133</c:v>
                </c:pt>
                <c:pt idx="2310">
                  <c:v>10.639813288036878</c:v>
                </c:pt>
                <c:pt idx="2311">
                  <c:v>9.4373686371826047</c:v>
                </c:pt>
                <c:pt idx="2312">
                  <c:v>8.0423896745312717</c:v>
                </c:pt>
                <c:pt idx="2313">
                  <c:v>14.322097102905868</c:v>
                </c:pt>
                <c:pt idx="2314">
                  <c:v>12.855189711362204</c:v>
                </c:pt>
                <c:pt idx="2315">
                  <c:v>13.780392932513379</c:v>
                </c:pt>
                <c:pt idx="2316">
                  <c:v>13.354344733199365</c:v>
                </c:pt>
                <c:pt idx="2317">
                  <c:v>14.325416301152991</c:v>
                </c:pt>
                <c:pt idx="2318">
                  <c:v>11.714221774560084</c:v>
                </c:pt>
                <c:pt idx="2319">
                  <c:v>11.552506374919652</c:v>
                </c:pt>
                <c:pt idx="2320">
                  <c:v>9.450366753298189</c:v>
                </c:pt>
                <c:pt idx="2321">
                  <c:v>12.77821391043538</c:v>
                </c:pt>
                <c:pt idx="2322">
                  <c:v>12.21614539510024</c:v>
                </c:pt>
                <c:pt idx="2323">
                  <c:v>9.8229571832374045</c:v>
                </c:pt>
                <c:pt idx="2324">
                  <c:v>16.092252169048045</c:v>
                </c:pt>
                <c:pt idx="2325">
                  <c:v>10.287126488582594</c:v>
                </c:pt>
                <c:pt idx="2326">
                  <c:v>11.720071114528949</c:v>
                </c:pt>
                <c:pt idx="2327">
                  <c:v>11.591164658179734</c:v>
                </c:pt>
                <c:pt idx="2328">
                  <c:v>11.660719611608526</c:v>
                </c:pt>
                <c:pt idx="2329">
                  <c:v>11.966119189559942</c:v>
                </c:pt>
                <c:pt idx="2330">
                  <c:v>9.79145798189567</c:v>
                </c:pt>
                <c:pt idx="2331">
                  <c:v>15.061533276815267</c:v>
                </c:pt>
                <c:pt idx="2332">
                  <c:v>11.641681319716</c:v>
                </c:pt>
                <c:pt idx="2333">
                  <c:v>16.376752821795041</c:v>
                </c:pt>
                <c:pt idx="2334">
                  <c:v>17.47324235912523</c:v>
                </c:pt>
                <c:pt idx="2335">
                  <c:v>14.828786552904671</c:v>
                </c:pt>
                <c:pt idx="2336">
                  <c:v>13.200778729323471</c:v>
                </c:pt>
                <c:pt idx="2337">
                  <c:v>12.226821454131887</c:v>
                </c:pt>
                <c:pt idx="2338">
                  <c:v>15.354804728054731</c:v>
                </c:pt>
                <c:pt idx="2339">
                  <c:v>15.431585422816685</c:v>
                </c:pt>
                <c:pt idx="2340">
                  <c:v>13.196291395283893</c:v>
                </c:pt>
                <c:pt idx="2341">
                  <c:v>8.2690883383489968</c:v>
                </c:pt>
                <c:pt idx="2342">
                  <c:v>7.4153888895101208</c:v>
                </c:pt>
                <c:pt idx="2343">
                  <c:v>6.4982187097802813</c:v>
                </c:pt>
                <c:pt idx="2344">
                  <c:v>15.985314023443268</c:v>
                </c:pt>
                <c:pt idx="2345">
                  <c:v>17.563586010482723</c:v>
                </c:pt>
                <c:pt idx="2346">
                  <c:v>12.512149167950664</c:v>
                </c:pt>
                <c:pt idx="2347">
                  <c:v>11.887416191390159</c:v>
                </c:pt>
                <c:pt idx="2348">
                  <c:v>12.311766336879822</c:v>
                </c:pt>
                <c:pt idx="2349">
                  <c:v>10.549530180477712</c:v>
                </c:pt>
                <c:pt idx="2350">
                  <c:v>12.494955293710413</c:v>
                </c:pt>
                <c:pt idx="2351">
                  <c:v>13.629987909908172</c:v>
                </c:pt>
                <c:pt idx="2352">
                  <c:v>15.372565699916027</c:v>
                </c:pt>
                <c:pt idx="2353">
                  <c:v>16.8946724806286</c:v>
                </c:pt>
                <c:pt idx="2354">
                  <c:v>12.676864758740946</c:v>
                </c:pt>
                <c:pt idx="2355">
                  <c:v>12.411553978212629</c:v>
                </c:pt>
                <c:pt idx="2356">
                  <c:v>14.768835476902744</c:v>
                </c:pt>
                <c:pt idx="2357">
                  <c:v>13.094643742640727</c:v>
                </c:pt>
                <c:pt idx="2358">
                  <c:v>16.218025442497449</c:v>
                </c:pt>
                <c:pt idx="2359">
                  <c:v>15.719988323245923</c:v>
                </c:pt>
                <c:pt idx="2360">
                  <c:v>13.090366360040397</c:v>
                </c:pt>
                <c:pt idx="2361">
                  <c:v>12.75037290422317</c:v>
                </c:pt>
                <c:pt idx="2362">
                  <c:v>15.854510156023879</c:v>
                </c:pt>
                <c:pt idx="2363">
                  <c:v>13.388540197897795</c:v>
                </c:pt>
                <c:pt idx="2364">
                  <c:v>14.182068859759951</c:v>
                </c:pt>
                <c:pt idx="2365">
                  <c:v>13.226536302969034</c:v>
                </c:pt>
                <c:pt idx="2366">
                  <c:v>13.666899848919726</c:v>
                </c:pt>
                <c:pt idx="2367">
                  <c:v>15.669427601065072</c:v>
                </c:pt>
                <c:pt idx="2368">
                  <c:v>17.043423831078762</c:v>
                </c:pt>
                <c:pt idx="2369">
                  <c:v>12.990771079164652</c:v>
                </c:pt>
                <c:pt idx="2370">
                  <c:v>9.5003828108938322</c:v>
                </c:pt>
                <c:pt idx="2371">
                  <c:v>7.2694310231047936</c:v>
                </c:pt>
                <c:pt idx="2372">
                  <c:v>10.242220530847806</c:v>
                </c:pt>
                <c:pt idx="2373">
                  <c:v>11.664916155182102</c:v>
                </c:pt>
                <c:pt idx="2374">
                  <c:v>10.180106357908379</c:v>
                </c:pt>
                <c:pt idx="2375">
                  <c:v>9.8835711180717833</c:v>
                </c:pt>
                <c:pt idx="2376">
                  <c:v>10.198193945910969</c:v>
                </c:pt>
                <c:pt idx="2377">
                  <c:v>11.003274875686945</c:v>
                </c:pt>
                <c:pt idx="2378">
                  <c:v>9.856270017832065</c:v>
                </c:pt>
                <c:pt idx="2379">
                  <c:v>9.0954284418765781</c:v>
                </c:pt>
                <c:pt idx="2380">
                  <c:v>7.2774630703291177</c:v>
                </c:pt>
                <c:pt idx="2381">
                  <c:v>6.8741579159509634</c:v>
                </c:pt>
                <c:pt idx="2382">
                  <c:v>11.271885665730542</c:v>
                </c:pt>
                <c:pt idx="2383">
                  <c:v>12.036024101086966</c:v>
                </c:pt>
                <c:pt idx="2384">
                  <c:v>10.722215900851591</c:v>
                </c:pt>
                <c:pt idx="2385">
                  <c:v>10.647924151237124</c:v>
                </c:pt>
                <c:pt idx="2386">
                  <c:v>10.911143088630634</c:v>
                </c:pt>
                <c:pt idx="2387">
                  <c:v>10.095871182046777</c:v>
                </c:pt>
                <c:pt idx="2388">
                  <c:v>11.464761166620532</c:v>
                </c:pt>
                <c:pt idx="2389">
                  <c:v>11.259849950703513</c:v>
                </c:pt>
                <c:pt idx="2390">
                  <c:v>11.123275473131583</c:v>
                </c:pt>
                <c:pt idx="2391">
                  <c:v>9.5687104211699072</c:v>
                </c:pt>
                <c:pt idx="2392">
                  <c:v>9.1963246485995995</c:v>
                </c:pt>
                <c:pt idx="2393">
                  <c:v>8.045421288995664</c:v>
                </c:pt>
                <c:pt idx="2394">
                  <c:v>11.943956249602422</c:v>
                </c:pt>
                <c:pt idx="2395">
                  <c:v>12.365746264490731</c:v>
                </c:pt>
                <c:pt idx="2396">
                  <c:v>13.097641571768316</c:v>
                </c:pt>
                <c:pt idx="2397">
                  <c:v>13.71707442873122</c:v>
                </c:pt>
                <c:pt idx="2398">
                  <c:v>9.6836831530833862</c:v>
                </c:pt>
                <c:pt idx="2399">
                  <c:v>12.000019260624221</c:v>
                </c:pt>
                <c:pt idx="2400">
                  <c:v>10.563513124522899</c:v>
                </c:pt>
                <c:pt idx="2401">
                  <c:v>11.637103914638113</c:v>
                </c:pt>
                <c:pt idx="2402">
                  <c:v>11.086749716429985</c:v>
                </c:pt>
                <c:pt idx="2403">
                  <c:v>8.8589742663573308</c:v>
                </c:pt>
                <c:pt idx="2404">
                  <c:v>13.446291312127904</c:v>
                </c:pt>
                <c:pt idx="2405">
                  <c:v>12.302954318323716</c:v>
                </c:pt>
                <c:pt idx="2406">
                  <c:v>14.895049351152807</c:v>
                </c:pt>
                <c:pt idx="2407">
                  <c:v>12.753184132829475</c:v>
                </c:pt>
                <c:pt idx="2408">
                  <c:v>12.707362043526539</c:v>
                </c:pt>
                <c:pt idx="2409">
                  <c:v>14.654047021568294</c:v>
                </c:pt>
                <c:pt idx="2410">
                  <c:v>10.546785308615338</c:v>
                </c:pt>
                <c:pt idx="2411">
                  <c:v>11.081903927905351</c:v>
                </c:pt>
                <c:pt idx="2412">
                  <c:v>9.397453425736618</c:v>
                </c:pt>
                <c:pt idx="2413">
                  <c:v>10.206309357236874</c:v>
                </c:pt>
                <c:pt idx="2414">
                  <c:v>9.6820267336723198</c:v>
                </c:pt>
                <c:pt idx="2415">
                  <c:v>10.819704238712585</c:v>
                </c:pt>
                <c:pt idx="2416">
                  <c:v>11.565408539833076</c:v>
                </c:pt>
                <c:pt idx="2417">
                  <c:v>8.7789685585016048</c:v>
                </c:pt>
                <c:pt idx="2418">
                  <c:v>11.037864584252352</c:v>
                </c:pt>
                <c:pt idx="2419">
                  <c:v>10.883017210342892</c:v>
                </c:pt>
                <c:pt idx="2420">
                  <c:v>8.9813835899578152</c:v>
                </c:pt>
                <c:pt idx="2421">
                  <c:v>12.762069499274537</c:v>
                </c:pt>
                <c:pt idx="2422">
                  <c:v>10.988038150107613</c:v>
                </c:pt>
                <c:pt idx="2423">
                  <c:v>10.121797613188924</c:v>
                </c:pt>
                <c:pt idx="2424">
                  <c:v>8.1656174250242941</c:v>
                </c:pt>
                <c:pt idx="2425">
                  <c:v>12.591882994598988</c:v>
                </c:pt>
                <c:pt idx="2426">
                  <c:v>13.329813277347636</c:v>
                </c:pt>
                <c:pt idx="2427">
                  <c:v>8.20658204503974</c:v>
                </c:pt>
                <c:pt idx="2428">
                  <c:v>10.766658806209598</c:v>
                </c:pt>
                <c:pt idx="2429">
                  <c:v>9.6828699109879466</c:v>
                </c:pt>
                <c:pt idx="2430">
                  <c:v>11.776247335787279</c:v>
                </c:pt>
                <c:pt idx="2431">
                  <c:v>15.3211284382736</c:v>
                </c:pt>
                <c:pt idx="2432">
                  <c:v>14.289571193414005</c:v>
                </c:pt>
                <c:pt idx="2433">
                  <c:v>16.880385336822791</c:v>
                </c:pt>
                <c:pt idx="2434">
                  <c:v>14.146175236607771</c:v>
                </c:pt>
                <c:pt idx="2435">
                  <c:v>12.446850266511129</c:v>
                </c:pt>
                <c:pt idx="2436">
                  <c:v>14.797399565363522</c:v>
                </c:pt>
                <c:pt idx="2437">
                  <c:v>8.507915282401413</c:v>
                </c:pt>
                <c:pt idx="2438">
                  <c:v>13.845146000278596</c:v>
                </c:pt>
                <c:pt idx="2439">
                  <c:v>9.1646564416049685</c:v>
                </c:pt>
                <c:pt idx="2440">
                  <c:v>11.117402320278888</c:v>
                </c:pt>
                <c:pt idx="2441">
                  <c:v>12.945068300732093</c:v>
                </c:pt>
                <c:pt idx="2442">
                  <c:v>11.156321745332317</c:v>
                </c:pt>
                <c:pt idx="2443">
                  <c:v>10.725736060987387</c:v>
                </c:pt>
                <c:pt idx="2444">
                  <c:v>10.893171490904544</c:v>
                </c:pt>
                <c:pt idx="2445">
                  <c:v>11.872633595547319</c:v>
                </c:pt>
                <c:pt idx="2446">
                  <c:v>14.54944214318806</c:v>
                </c:pt>
                <c:pt idx="2447">
                  <c:v>7.8160733241485723</c:v>
                </c:pt>
                <c:pt idx="2448">
                  <c:v>9.0903444601064898</c:v>
                </c:pt>
                <c:pt idx="2449">
                  <c:v>9.5122848431168308</c:v>
                </c:pt>
                <c:pt idx="2450">
                  <c:v>10.511362097312832</c:v>
                </c:pt>
                <c:pt idx="2451">
                  <c:v>9.401716568499392</c:v>
                </c:pt>
                <c:pt idx="2452">
                  <c:v>10.547144308675955</c:v>
                </c:pt>
                <c:pt idx="2453">
                  <c:v>7.6567165148759386</c:v>
                </c:pt>
                <c:pt idx="2454">
                  <c:v>7.4262819262806401</c:v>
                </c:pt>
                <c:pt idx="2455">
                  <c:v>7.1994497904793278</c:v>
                </c:pt>
                <c:pt idx="2456">
                  <c:v>7.2190138111187476</c:v>
                </c:pt>
                <c:pt idx="2457">
                  <c:v>7.3204911052598742</c:v>
                </c:pt>
                <c:pt idx="2458">
                  <c:v>6.6996777883491081</c:v>
                </c:pt>
                <c:pt idx="2459">
                  <c:v>14.66085783879007</c:v>
                </c:pt>
                <c:pt idx="2460">
                  <c:v>11.986289639456359</c:v>
                </c:pt>
                <c:pt idx="2461">
                  <c:v>13.624623894715063</c:v>
                </c:pt>
                <c:pt idx="2462">
                  <c:v>10.647219938082699</c:v>
                </c:pt>
                <c:pt idx="2463">
                  <c:v>13.951128515965369</c:v>
                </c:pt>
                <c:pt idx="2464">
                  <c:v>12.085812988893519</c:v>
                </c:pt>
                <c:pt idx="2465">
                  <c:v>11.734734672921292</c:v>
                </c:pt>
                <c:pt idx="2466">
                  <c:v>10.536049411926045</c:v>
                </c:pt>
                <c:pt idx="2467">
                  <c:v>12.56779690835593</c:v>
                </c:pt>
                <c:pt idx="2468">
                  <c:v>8.9591120726756639</c:v>
                </c:pt>
                <c:pt idx="2469">
                  <c:v>13.036237648817728</c:v>
                </c:pt>
                <c:pt idx="2470">
                  <c:v>12.67341491264931</c:v>
                </c:pt>
                <c:pt idx="2471">
                  <c:v>15.520707291359178</c:v>
                </c:pt>
                <c:pt idx="2472">
                  <c:v>13.337914928230234</c:v>
                </c:pt>
                <c:pt idx="2473">
                  <c:v>12.712862144277697</c:v>
                </c:pt>
                <c:pt idx="2474">
                  <c:v>12.99242968221462</c:v>
                </c:pt>
                <c:pt idx="2475">
                  <c:v>14.524483601861533</c:v>
                </c:pt>
                <c:pt idx="2476">
                  <c:v>14.008405465268558</c:v>
                </c:pt>
                <c:pt idx="2477">
                  <c:v>14.113055466523923</c:v>
                </c:pt>
                <c:pt idx="2478">
                  <c:v>11.701097477192466</c:v>
                </c:pt>
                <c:pt idx="2479">
                  <c:v>13.935690936656929</c:v>
                </c:pt>
                <c:pt idx="2480">
                  <c:v>13.511286806788295</c:v>
                </c:pt>
                <c:pt idx="2481">
                  <c:v>9.7642619416178391</c:v>
                </c:pt>
                <c:pt idx="2482">
                  <c:v>13.497537236505542</c:v>
                </c:pt>
                <c:pt idx="2483">
                  <c:v>13.924716947676306</c:v>
                </c:pt>
                <c:pt idx="2484">
                  <c:v>13.271607209349268</c:v>
                </c:pt>
                <c:pt idx="2485">
                  <c:v>8.6734767064449834</c:v>
                </c:pt>
                <c:pt idx="2486">
                  <c:v>13.570802950758688</c:v>
                </c:pt>
                <c:pt idx="2487">
                  <c:v>12.572209181766517</c:v>
                </c:pt>
                <c:pt idx="2488">
                  <c:v>12.83340908621733</c:v>
                </c:pt>
                <c:pt idx="2489">
                  <c:v>12.166552306596124</c:v>
                </c:pt>
                <c:pt idx="2490">
                  <c:v>10.447495282810179</c:v>
                </c:pt>
                <c:pt idx="2491">
                  <c:v>15.13618968393887</c:v>
                </c:pt>
                <c:pt idx="2492">
                  <c:v>12.917740500975434</c:v>
                </c:pt>
                <c:pt idx="2493">
                  <c:v>9.226786222621552</c:v>
                </c:pt>
                <c:pt idx="2494">
                  <c:v>11.008882258277257</c:v>
                </c:pt>
                <c:pt idx="2495">
                  <c:v>13.32955988388702</c:v>
                </c:pt>
                <c:pt idx="2496">
                  <c:v>11.431313715621204</c:v>
                </c:pt>
                <c:pt idx="2497">
                  <c:v>14.215133630729969</c:v>
                </c:pt>
                <c:pt idx="2498">
                  <c:v>14.550682195209596</c:v>
                </c:pt>
                <c:pt idx="2499">
                  <c:v>15.577331319031957</c:v>
                </c:pt>
                <c:pt idx="2500">
                  <c:v>12.592375896418314</c:v>
                </c:pt>
                <c:pt idx="2501">
                  <c:v>9.3075461372400312</c:v>
                </c:pt>
                <c:pt idx="2502">
                  <c:v>7.6577812684931992</c:v>
                </c:pt>
                <c:pt idx="2503">
                  <c:v>7.9183192372347779</c:v>
                </c:pt>
                <c:pt idx="2504">
                  <c:v>8.5659485450248489</c:v>
                </c:pt>
                <c:pt idx="2505">
                  <c:v>8.2664316314617423</c:v>
                </c:pt>
                <c:pt idx="2506">
                  <c:v>8.7850785976332411</c:v>
                </c:pt>
                <c:pt idx="2507">
                  <c:v>8.6756857267433638</c:v>
                </c:pt>
                <c:pt idx="2508">
                  <c:v>9.3452886047337973</c:v>
                </c:pt>
                <c:pt idx="2509">
                  <c:v>8.6299541984435066</c:v>
                </c:pt>
                <c:pt idx="2510">
                  <c:v>8.9580593600517098</c:v>
                </c:pt>
                <c:pt idx="2511">
                  <c:v>9.1887118688441731</c:v>
                </c:pt>
                <c:pt idx="2512">
                  <c:v>11.077980924545912</c:v>
                </c:pt>
                <c:pt idx="2513">
                  <c:v>10.749330953560285</c:v>
                </c:pt>
                <c:pt idx="2514">
                  <c:v>9.9916105381828899</c:v>
                </c:pt>
                <c:pt idx="2515">
                  <c:v>9.9379601122459018</c:v>
                </c:pt>
                <c:pt idx="2516">
                  <c:v>9.9734248166727149</c:v>
                </c:pt>
                <c:pt idx="2517">
                  <c:v>9.986116362725415</c:v>
                </c:pt>
                <c:pt idx="2518">
                  <c:v>10.864039127388223</c:v>
                </c:pt>
                <c:pt idx="2519">
                  <c:v>11.014466823229668</c:v>
                </c:pt>
                <c:pt idx="2520">
                  <c:v>10.630421490490335</c:v>
                </c:pt>
                <c:pt idx="2521">
                  <c:v>11.13619275305394</c:v>
                </c:pt>
                <c:pt idx="2522">
                  <c:v>12.83115252434958</c:v>
                </c:pt>
                <c:pt idx="2523">
                  <c:v>11.060445505133298</c:v>
                </c:pt>
                <c:pt idx="2524">
                  <c:v>13.042095530794189</c:v>
                </c:pt>
                <c:pt idx="2525">
                  <c:v>12.132389809811921</c:v>
                </c:pt>
                <c:pt idx="2526">
                  <c:v>12.464560559570707</c:v>
                </c:pt>
                <c:pt idx="2527">
                  <c:v>14.847595553948453</c:v>
                </c:pt>
                <c:pt idx="2528">
                  <c:v>13.648683475516602</c:v>
                </c:pt>
                <c:pt idx="2529">
                  <c:v>11.820902450772014</c:v>
                </c:pt>
                <c:pt idx="2530">
                  <c:v>10.887293836797793</c:v>
                </c:pt>
                <c:pt idx="2531">
                  <c:v>12.338726190452155</c:v>
                </c:pt>
                <c:pt idx="2532">
                  <c:v>10.858314844383054</c:v>
                </c:pt>
                <c:pt idx="2533">
                  <c:v>13.672127981745344</c:v>
                </c:pt>
                <c:pt idx="2534">
                  <c:v>15.040712947260028</c:v>
                </c:pt>
                <c:pt idx="2535">
                  <c:v>14.591604115157029</c:v>
                </c:pt>
                <c:pt idx="2536">
                  <c:v>15.672025700717603</c:v>
                </c:pt>
                <c:pt idx="2537">
                  <c:v>15.115821691754576</c:v>
                </c:pt>
                <c:pt idx="2538">
                  <c:v>16.31655517469444</c:v>
                </c:pt>
                <c:pt idx="2539">
                  <c:v>16.68507778863674</c:v>
                </c:pt>
                <c:pt idx="2540">
                  <c:v>14.581955276937773</c:v>
                </c:pt>
                <c:pt idx="2541">
                  <c:v>11.568961413918709</c:v>
                </c:pt>
                <c:pt idx="2542">
                  <c:v>17.415763329033162</c:v>
                </c:pt>
                <c:pt idx="2543">
                  <c:v>13.059081557021257</c:v>
                </c:pt>
                <c:pt idx="2544">
                  <c:v>9.2950938223934187</c:v>
                </c:pt>
                <c:pt idx="2545">
                  <c:v>6.794563637028407</c:v>
                </c:pt>
                <c:pt idx="2546">
                  <c:v>7.1463500964188604</c:v>
                </c:pt>
                <c:pt idx="2547">
                  <c:v>7.1858419654650953</c:v>
                </c:pt>
                <c:pt idx="2548">
                  <c:v>7.4646183945906586</c:v>
                </c:pt>
                <c:pt idx="2549">
                  <c:v>7.5001132330872409</c:v>
                </c:pt>
                <c:pt idx="2550">
                  <c:v>7.6528826827529173</c:v>
                </c:pt>
                <c:pt idx="2551">
                  <c:v>7.7790316335165572</c:v>
                </c:pt>
                <c:pt idx="2552">
                  <c:v>7.7901157442898672</c:v>
                </c:pt>
                <c:pt idx="2553">
                  <c:v>8.0724211496672922</c:v>
                </c:pt>
                <c:pt idx="2554">
                  <c:v>8.7726342283439891</c:v>
                </c:pt>
                <c:pt idx="2555">
                  <c:v>8.6993634122174122</c:v>
                </c:pt>
                <c:pt idx="2556">
                  <c:v>8.5526877704567106</c:v>
                </c:pt>
                <c:pt idx="2557">
                  <c:v>9.098872087903132</c:v>
                </c:pt>
                <c:pt idx="2558">
                  <c:v>8.4060309570211089</c:v>
                </c:pt>
                <c:pt idx="2559">
                  <c:v>9.3490773529909568</c:v>
                </c:pt>
                <c:pt idx="2560">
                  <c:v>9.4623538547513775</c:v>
                </c:pt>
                <c:pt idx="2561">
                  <c:v>9.055961540480725</c:v>
                </c:pt>
                <c:pt idx="2562">
                  <c:v>9.2461925267855811</c:v>
                </c:pt>
                <c:pt idx="2563">
                  <c:v>9.5021276328495041</c:v>
                </c:pt>
                <c:pt idx="2564">
                  <c:v>9.6365401651868936</c:v>
                </c:pt>
                <c:pt idx="2565">
                  <c:v>9.9040213120482044</c:v>
                </c:pt>
                <c:pt idx="2566">
                  <c:v>10.417788741213435</c:v>
                </c:pt>
                <c:pt idx="2567">
                  <c:v>9.9841002866308663</c:v>
                </c:pt>
                <c:pt idx="2568">
                  <c:v>9.373725012198765</c:v>
                </c:pt>
                <c:pt idx="2569">
                  <c:v>9.4399477845776723</c:v>
                </c:pt>
                <c:pt idx="2570">
                  <c:v>9.2549838662608046</c:v>
                </c:pt>
                <c:pt idx="2571">
                  <c:v>9.9132350536430494</c:v>
                </c:pt>
                <c:pt idx="2572">
                  <c:v>8.9964516208410856</c:v>
                </c:pt>
                <c:pt idx="2573">
                  <c:v>9.6070046787672112</c:v>
                </c:pt>
                <c:pt idx="2574">
                  <c:v>10.33836314669586</c:v>
                </c:pt>
                <c:pt idx="2575">
                  <c:v>10.698253543003577</c:v>
                </c:pt>
                <c:pt idx="2576">
                  <c:v>10.161902041262927</c:v>
                </c:pt>
                <c:pt idx="2577">
                  <c:v>10.797800134414695</c:v>
                </c:pt>
                <c:pt idx="2578">
                  <c:v>11.151810361454803</c:v>
                </c:pt>
                <c:pt idx="2579">
                  <c:v>10.430153877202564</c:v>
                </c:pt>
                <c:pt idx="2580">
                  <c:v>10.532768267143261</c:v>
                </c:pt>
                <c:pt idx="2581">
                  <c:v>9.8498099751969139</c:v>
                </c:pt>
                <c:pt idx="2582">
                  <c:v>11.414860618434693</c:v>
                </c:pt>
                <c:pt idx="2583">
                  <c:v>10.454918115758133</c:v>
                </c:pt>
                <c:pt idx="2584">
                  <c:v>11.849061249560188</c:v>
                </c:pt>
                <c:pt idx="2585">
                  <c:v>8.9263934272151033</c:v>
                </c:pt>
                <c:pt idx="2586">
                  <c:v>10.792099692795304</c:v>
                </c:pt>
                <c:pt idx="2587">
                  <c:v>10.623540715658297</c:v>
                </c:pt>
                <c:pt idx="2588">
                  <c:v>11.140530879438117</c:v>
                </c:pt>
                <c:pt idx="2589">
                  <c:v>12.039005189115798</c:v>
                </c:pt>
                <c:pt idx="2590">
                  <c:v>11.44388884361396</c:v>
                </c:pt>
                <c:pt idx="2591">
                  <c:v>11.429249640136675</c:v>
                </c:pt>
                <c:pt idx="2592">
                  <c:v>11.565301101995022</c:v>
                </c:pt>
                <c:pt idx="2593">
                  <c:v>11.506234815403445</c:v>
                </c:pt>
                <c:pt idx="2594">
                  <c:v>11.800371809425197</c:v>
                </c:pt>
                <c:pt idx="2595">
                  <c:v>12.385003885336001</c:v>
                </c:pt>
                <c:pt idx="2596">
                  <c:v>11.848608083096474</c:v>
                </c:pt>
                <c:pt idx="2597">
                  <c:v>10.40967579437136</c:v>
                </c:pt>
                <c:pt idx="2598">
                  <c:v>12.273440731070959</c:v>
                </c:pt>
                <c:pt idx="2599">
                  <c:v>10.775849463094858</c:v>
                </c:pt>
                <c:pt idx="2600">
                  <c:v>12.618460942917579</c:v>
                </c:pt>
                <c:pt idx="2601">
                  <c:v>12.206931288133257</c:v>
                </c:pt>
                <c:pt idx="2602">
                  <c:v>12.054738928615118</c:v>
                </c:pt>
                <c:pt idx="2603">
                  <c:v>12.592652327669478</c:v>
                </c:pt>
                <c:pt idx="2604">
                  <c:v>12.639363819019138</c:v>
                </c:pt>
                <c:pt idx="2605">
                  <c:v>10.552991975711224</c:v>
                </c:pt>
                <c:pt idx="2606">
                  <c:v>11.415146934822348</c:v>
                </c:pt>
                <c:pt idx="2607">
                  <c:v>13.08430979241988</c:v>
                </c:pt>
                <c:pt idx="2608">
                  <c:v>14.152376981814477</c:v>
                </c:pt>
                <c:pt idx="2609">
                  <c:v>12.099482722850315</c:v>
                </c:pt>
                <c:pt idx="2610">
                  <c:v>11.160736769684453</c:v>
                </c:pt>
                <c:pt idx="2611">
                  <c:v>12.140473325923836</c:v>
                </c:pt>
                <c:pt idx="2612">
                  <c:v>14.366531406117858</c:v>
                </c:pt>
                <c:pt idx="2613">
                  <c:v>13.23932320034173</c:v>
                </c:pt>
                <c:pt idx="2614">
                  <c:v>12.309299640919665</c:v>
                </c:pt>
                <c:pt idx="2615">
                  <c:v>12.287497126665418</c:v>
                </c:pt>
                <c:pt idx="2616">
                  <c:v>10.549301111353369</c:v>
                </c:pt>
                <c:pt idx="2617">
                  <c:v>11.245432242094781</c:v>
                </c:pt>
                <c:pt idx="2618">
                  <c:v>14.83539748732683</c:v>
                </c:pt>
                <c:pt idx="2619">
                  <c:v>13.034074799412075</c:v>
                </c:pt>
                <c:pt idx="2620">
                  <c:v>13.115149688813609</c:v>
                </c:pt>
                <c:pt idx="2621">
                  <c:v>15.162167337144595</c:v>
                </c:pt>
                <c:pt idx="2622">
                  <c:v>15.603100054707479</c:v>
                </c:pt>
                <c:pt idx="2623">
                  <c:v>15.291002256392826</c:v>
                </c:pt>
                <c:pt idx="2624">
                  <c:v>12.136465048766313</c:v>
                </c:pt>
                <c:pt idx="2625">
                  <c:v>13.138662247041575</c:v>
                </c:pt>
                <c:pt idx="2626">
                  <c:v>6.8133030421758676</c:v>
                </c:pt>
                <c:pt idx="2627">
                  <c:v>-1.4130556612142975</c:v>
                </c:pt>
                <c:pt idx="2628">
                  <c:v>7.6153580971439343</c:v>
                </c:pt>
                <c:pt idx="2629">
                  <c:v>7.9750117286032696</c:v>
                </c:pt>
                <c:pt idx="2630">
                  <c:v>8.9301191103788256</c:v>
                </c:pt>
                <c:pt idx="2631">
                  <c:v>9.1403729140230716</c:v>
                </c:pt>
                <c:pt idx="2632">
                  <c:v>8.7876072776857264</c:v>
                </c:pt>
                <c:pt idx="2633">
                  <c:v>9.7786821151543748</c:v>
                </c:pt>
                <c:pt idx="2634">
                  <c:v>9.2046723267069055</c:v>
                </c:pt>
                <c:pt idx="2635">
                  <c:v>8.8845327889361556</c:v>
                </c:pt>
                <c:pt idx="2636">
                  <c:v>8.9276962524900529</c:v>
                </c:pt>
                <c:pt idx="2637">
                  <c:v>9.9458844750719244</c:v>
                </c:pt>
                <c:pt idx="2638">
                  <c:v>10.281460951993258</c:v>
                </c:pt>
                <c:pt idx="2639">
                  <c:v>9.4436986845783082</c:v>
                </c:pt>
                <c:pt idx="2640">
                  <c:v>9.3585875374818528</c:v>
                </c:pt>
                <c:pt idx="2641">
                  <c:v>6.8637051525545667</c:v>
                </c:pt>
                <c:pt idx="2642">
                  <c:v>9.9336237107895275</c:v>
                </c:pt>
                <c:pt idx="2643">
                  <c:v>9.9012120120121221</c:v>
                </c:pt>
                <c:pt idx="2644">
                  <c:v>9.2335230960101207</c:v>
                </c:pt>
                <c:pt idx="2645">
                  <c:v>10.054458278603091</c:v>
                </c:pt>
                <c:pt idx="2646">
                  <c:v>9.8581398265678466</c:v>
                </c:pt>
                <c:pt idx="2647">
                  <c:v>9.5429231439846465</c:v>
                </c:pt>
                <c:pt idx="2648">
                  <c:v>10.377553832869999</c:v>
                </c:pt>
                <c:pt idx="2649">
                  <c:v>10.161173688296405</c:v>
                </c:pt>
                <c:pt idx="2650">
                  <c:v>10.784522222431573</c:v>
                </c:pt>
                <c:pt idx="2651">
                  <c:v>10.061078951768822</c:v>
                </c:pt>
                <c:pt idx="2652">
                  <c:v>10.531116970882707</c:v>
                </c:pt>
                <c:pt idx="2653">
                  <c:v>10.212390589909784</c:v>
                </c:pt>
                <c:pt idx="2654">
                  <c:v>9.9747028333797516</c:v>
                </c:pt>
                <c:pt idx="2655">
                  <c:v>11.205701071853312</c:v>
                </c:pt>
                <c:pt idx="2656">
                  <c:v>9.8159974628943356</c:v>
                </c:pt>
                <c:pt idx="2657">
                  <c:v>9.8432275391531956</c:v>
                </c:pt>
                <c:pt idx="2658">
                  <c:v>10.403226469953065</c:v>
                </c:pt>
                <c:pt idx="2659">
                  <c:v>9.7271512483060683</c:v>
                </c:pt>
                <c:pt idx="2660">
                  <c:v>11.195056649322375</c:v>
                </c:pt>
                <c:pt idx="2661">
                  <c:v>11.420184863972134</c:v>
                </c:pt>
                <c:pt idx="2662">
                  <c:v>11.998626873643788</c:v>
                </c:pt>
                <c:pt idx="2663">
                  <c:v>10.06595245073148</c:v>
                </c:pt>
                <c:pt idx="2664">
                  <c:v>11.303335920717723</c:v>
                </c:pt>
                <c:pt idx="2665">
                  <c:v>11.683949338142778</c:v>
                </c:pt>
                <c:pt idx="2666">
                  <c:v>11.373823709120469</c:v>
                </c:pt>
                <c:pt idx="2667">
                  <c:v>10.491771775291552</c:v>
                </c:pt>
                <c:pt idx="2668">
                  <c:v>11.93931704371534</c:v>
                </c:pt>
                <c:pt idx="2669">
                  <c:v>12.083459896313986</c:v>
                </c:pt>
                <c:pt idx="2670">
                  <c:v>11.04266971344282</c:v>
                </c:pt>
                <c:pt idx="2671">
                  <c:v>11.501712532878162</c:v>
                </c:pt>
                <c:pt idx="2672">
                  <c:v>11.363940217517548</c:v>
                </c:pt>
                <c:pt idx="2673">
                  <c:v>12.953079496750055</c:v>
                </c:pt>
                <c:pt idx="2674">
                  <c:v>10.778366154765596</c:v>
                </c:pt>
                <c:pt idx="2675">
                  <c:v>10.80409714903395</c:v>
                </c:pt>
                <c:pt idx="2676">
                  <c:v>12.209489535808832</c:v>
                </c:pt>
                <c:pt idx="2677">
                  <c:v>10.165160838145557</c:v>
                </c:pt>
                <c:pt idx="2678">
                  <c:v>8.5274453853032579</c:v>
                </c:pt>
                <c:pt idx="2679">
                  <c:v>9.766313873237122</c:v>
                </c:pt>
                <c:pt idx="2680">
                  <c:v>12.298822941721443</c:v>
                </c:pt>
                <c:pt idx="2681">
                  <c:v>12.349225296038206</c:v>
                </c:pt>
                <c:pt idx="2682">
                  <c:v>12.361822650273021</c:v>
                </c:pt>
                <c:pt idx="2683">
                  <c:v>10.945233158682889</c:v>
                </c:pt>
                <c:pt idx="2684">
                  <c:v>12.231888621637005</c:v>
                </c:pt>
                <c:pt idx="2685">
                  <c:v>12.971397640642623</c:v>
                </c:pt>
                <c:pt idx="2686">
                  <c:v>12.397618118791472</c:v>
                </c:pt>
                <c:pt idx="2687">
                  <c:v>12.345160405585604</c:v>
                </c:pt>
                <c:pt idx="2688">
                  <c:v>10.127443353569166</c:v>
                </c:pt>
                <c:pt idx="2689">
                  <c:v>12.995943252294218</c:v>
                </c:pt>
                <c:pt idx="2690">
                  <c:v>10.63197851285071</c:v>
                </c:pt>
                <c:pt idx="2691">
                  <c:v>11.812315146780822</c:v>
                </c:pt>
                <c:pt idx="2692">
                  <c:v>12.435394149172398</c:v>
                </c:pt>
                <c:pt idx="2693">
                  <c:v>12.114995231467784</c:v>
                </c:pt>
                <c:pt idx="2694">
                  <c:v>12.334757464909423</c:v>
                </c:pt>
                <c:pt idx="2695">
                  <c:v>10.699822909868697</c:v>
                </c:pt>
                <c:pt idx="2696">
                  <c:v>11.517391262974726</c:v>
                </c:pt>
                <c:pt idx="2697">
                  <c:v>12.124988971476158</c:v>
                </c:pt>
                <c:pt idx="2698">
                  <c:v>12.33731838479738</c:v>
                </c:pt>
                <c:pt idx="2699">
                  <c:v>12.872225693662578</c:v>
                </c:pt>
                <c:pt idx="2700">
                  <c:v>9.8454228762135596</c:v>
                </c:pt>
                <c:pt idx="2701">
                  <c:v>12.653887261008405</c:v>
                </c:pt>
                <c:pt idx="2702">
                  <c:v>12.3070775186043</c:v>
                </c:pt>
                <c:pt idx="2703">
                  <c:v>11.903721499773658</c:v>
                </c:pt>
                <c:pt idx="2704">
                  <c:v>11.7013675366395</c:v>
                </c:pt>
                <c:pt idx="2705">
                  <c:v>14.095402600785302</c:v>
                </c:pt>
                <c:pt idx="2706">
                  <c:v>11.253061971424831</c:v>
                </c:pt>
                <c:pt idx="2707">
                  <c:v>9.6980023895507887</c:v>
                </c:pt>
                <c:pt idx="2708">
                  <c:v>12.500995054043656</c:v>
                </c:pt>
                <c:pt idx="2709">
                  <c:v>12.676441152537297</c:v>
                </c:pt>
                <c:pt idx="2710">
                  <c:v>11.572798550980179</c:v>
                </c:pt>
                <c:pt idx="2711">
                  <c:v>6.4109404238597358</c:v>
                </c:pt>
                <c:pt idx="2712">
                  <c:v>6.7072687681384631</c:v>
                </c:pt>
                <c:pt idx="2713">
                  <c:v>7.1540065427198929</c:v>
                </c:pt>
                <c:pt idx="2714">
                  <c:v>7.6311663408287709</c:v>
                </c:pt>
                <c:pt idx="2715">
                  <c:v>8.4097042363632273</c:v>
                </c:pt>
                <c:pt idx="2716">
                  <c:v>7.9571991759735248</c:v>
                </c:pt>
                <c:pt idx="2717">
                  <c:v>8.5831477229641244</c:v>
                </c:pt>
                <c:pt idx="2718">
                  <c:v>8.2444885304157012</c:v>
                </c:pt>
                <c:pt idx="2719">
                  <c:v>8.5235779341505271</c:v>
                </c:pt>
                <c:pt idx="2720">
                  <c:v>8.5085943108810476</c:v>
                </c:pt>
                <c:pt idx="2721">
                  <c:v>9.1812565075721704</c:v>
                </c:pt>
                <c:pt idx="2722">
                  <c:v>8.7053162010419634</c:v>
                </c:pt>
                <c:pt idx="2723">
                  <c:v>8.7766773079003588</c:v>
                </c:pt>
                <c:pt idx="2724">
                  <c:v>8.4235390311223828</c:v>
                </c:pt>
                <c:pt idx="2725">
                  <c:v>9.1197361569946818</c:v>
                </c:pt>
                <c:pt idx="2726">
                  <c:v>8.5821204685784327</c:v>
                </c:pt>
                <c:pt idx="2727">
                  <c:v>9.5899311378656762</c:v>
                </c:pt>
                <c:pt idx="2728">
                  <c:v>7.7126627471024669</c:v>
                </c:pt>
                <c:pt idx="2729">
                  <c:v>9.2309482945572672</c:v>
                </c:pt>
                <c:pt idx="2730">
                  <c:v>8.5931870659702909</c:v>
                </c:pt>
                <c:pt idx="2731">
                  <c:v>9.5291915665307911</c:v>
                </c:pt>
                <c:pt idx="2732">
                  <c:v>9.6537282489667966</c:v>
                </c:pt>
                <c:pt idx="2733">
                  <c:v>9.3305422672591121</c:v>
                </c:pt>
                <c:pt idx="2734">
                  <c:v>9.7620294289588969</c:v>
                </c:pt>
                <c:pt idx="2735">
                  <c:v>9.0795068703225468</c:v>
                </c:pt>
                <c:pt idx="2736">
                  <c:v>9.5602564567216337</c:v>
                </c:pt>
                <c:pt idx="2737">
                  <c:v>10.254695306336561</c:v>
                </c:pt>
                <c:pt idx="2738">
                  <c:v>9.7009442167830446</c:v>
                </c:pt>
                <c:pt idx="2739">
                  <c:v>9.4942023427413051</c:v>
                </c:pt>
                <c:pt idx="2740">
                  <c:v>9.0849351510961966</c:v>
                </c:pt>
                <c:pt idx="2741">
                  <c:v>8.8856610524153385</c:v>
                </c:pt>
                <c:pt idx="2742">
                  <c:v>9.4643179059586409</c:v>
                </c:pt>
                <c:pt idx="2743">
                  <c:v>8.9681280565878829</c:v>
                </c:pt>
                <c:pt idx="2744">
                  <c:v>11.149392446306621</c:v>
                </c:pt>
                <c:pt idx="2745">
                  <c:v>10.472844499503282</c:v>
                </c:pt>
                <c:pt idx="2746">
                  <c:v>11.30901988866993</c:v>
                </c:pt>
                <c:pt idx="2747">
                  <c:v>9.9459074319434517</c:v>
                </c:pt>
                <c:pt idx="2748">
                  <c:v>11.369516472489739</c:v>
                </c:pt>
                <c:pt idx="2749">
                  <c:v>10.138272768413835</c:v>
                </c:pt>
                <c:pt idx="2750">
                  <c:v>9.3557537630266019</c:v>
                </c:pt>
                <c:pt idx="2751">
                  <c:v>11.411155957026885</c:v>
                </c:pt>
                <c:pt idx="2752">
                  <c:v>12.169676728135151</c:v>
                </c:pt>
                <c:pt idx="2753">
                  <c:v>10.302996040912685</c:v>
                </c:pt>
                <c:pt idx="2754">
                  <c:v>11.283651638274108</c:v>
                </c:pt>
                <c:pt idx="2755">
                  <c:v>11.133311352616765</c:v>
                </c:pt>
                <c:pt idx="2756">
                  <c:v>9.6108673397820716</c:v>
                </c:pt>
                <c:pt idx="2757">
                  <c:v>9.9598255457169564</c:v>
                </c:pt>
                <c:pt idx="2758">
                  <c:v>12.625372746825112</c:v>
                </c:pt>
                <c:pt idx="2759">
                  <c:v>12.58498800674467</c:v>
                </c:pt>
                <c:pt idx="2760">
                  <c:v>11.555589990110846</c:v>
                </c:pt>
                <c:pt idx="2761">
                  <c:v>10.401035683255422</c:v>
                </c:pt>
                <c:pt idx="2762">
                  <c:v>9.0311916454224708</c:v>
                </c:pt>
                <c:pt idx="2763">
                  <c:v>11.41575332987356</c:v>
                </c:pt>
                <c:pt idx="2764">
                  <c:v>10.407699035197322</c:v>
                </c:pt>
                <c:pt idx="2765">
                  <c:v>12.366890360870144</c:v>
                </c:pt>
                <c:pt idx="2766">
                  <c:v>10.983505718264158</c:v>
                </c:pt>
                <c:pt idx="2767">
                  <c:v>10.94375813120841</c:v>
                </c:pt>
                <c:pt idx="2768">
                  <c:v>11.763031484442507</c:v>
                </c:pt>
                <c:pt idx="2769">
                  <c:v>12.396905832684304</c:v>
                </c:pt>
                <c:pt idx="2770">
                  <c:v>10.374492869207655</c:v>
                </c:pt>
                <c:pt idx="2771">
                  <c:v>10.867162260485646</c:v>
                </c:pt>
                <c:pt idx="2772">
                  <c:v>12.344008045171908</c:v>
                </c:pt>
                <c:pt idx="2773">
                  <c:v>11.08637385982413</c:v>
                </c:pt>
                <c:pt idx="2774">
                  <c:v>11.985881886386251</c:v>
                </c:pt>
                <c:pt idx="2775">
                  <c:v>12.825493846810712</c:v>
                </c:pt>
                <c:pt idx="2776">
                  <c:v>12.85631452240963</c:v>
                </c:pt>
                <c:pt idx="2777">
                  <c:v>11.45795834218174</c:v>
                </c:pt>
                <c:pt idx="2778">
                  <c:v>10.85034190440466</c:v>
                </c:pt>
                <c:pt idx="2779">
                  <c:v>11.712479532826816</c:v>
                </c:pt>
                <c:pt idx="2780">
                  <c:v>11.921499844708148</c:v>
                </c:pt>
                <c:pt idx="2781">
                  <c:v>11.678116518613445</c:v>
                </c:pt>
                <c:pt idx="2782">
                  <c:v>11.557110203971915</c:v>
                </c:pt>
                <c:pt idx="2783">
                  <c:v>13.212150321702426</c:v>
                </c:pt>
                <c:pt idx="2784">
                  <c:v>11.550599085238964</c:v>
                </c:pt>
                <c:pt idx="2785">
                  <c:v>12.281038648312839</c:v>
                </c:pt>
                <c:pt idx="2786">
                  <c:v>10.116405814835103</c:v>
                </c:pt>
                <c:pt idx="2787">
                  <c:v>11.953120730756625</c:v>
                </c:pt>
                <c:pt idx="2788">
                  <c:v>11.308147335133318</c:v>
                </c:pt>
                <c:pt idx="2789">
                  <c:v>10.412187297220481</c:v>
                </c:pt>
                <c:pt idx="2790">
                  <c:v>8.8251272992698944</c:v>
                </c:pt>
                <c:pt idx="2791">
                  <c:v>11.653521497560899</c:v>
                </c:pt>
                <c:pt idx="2792">
                  <c:v>12.831331855578924</c:v>
                </c:pt>
                <c:pt idx="2793">
                  <c:v>13.049277934291027</c:v>
                </c:pt>
                <c:pt idx="2794">
                  <c:v>11.523774889060402</c:v>
                </c:pt>
                <c:pt idx="2795">
                  <c:v>11.854638504689564</c:v>
                </c:pt>
                <c:pt idx="2796">
                  <c:v>16.623134221246527</c:v>
                </c:pt>
                <c:pt idx="2797">
                  <c:v>13.028718876787106</c:v>
                </c:pt>
                <c:pt idx="2798">
                  <c:v>12.235658271282363</c:v>
                </c:pt>
                <c:pt idx="2799">
                  <c:v>11.650924596946846</c:v>
                </c:pt>
                <c:pt idx="2800">
                  <c:v>12.123223914852897</c:v>
                </c:pt>
                <c:pt idx="2801">
                  <c:v>10.627722942829706</c:v>
                </c:pt>
                <c:pt idx="2802">
                  <c:v>12.895456760687543</c:v>
                </c:pt>
                <c:pt idx="2803">
                  <c:v>14.023116501517762</c:v>
                </c:pt>
                <c:pt idx="2804">
                  <c:v>12.50237235841117</c:v>
                </c:pt>
                <c:pt idx="2805">
                  <c:v>13.639826873029971</c:v>
                </c:pt>
                <c:pt idx="2806">
                  <c:v>11.772626394072269</c:v>
                </c:pt>
                <c:pt idx="2807">
                  <c:v>13.797663536608475</c:v>
                </c:pt>
                <c:pt idx="2808">
                  <c:v>12.148583284726826</c:v>
                </c:pt>
                <c:pt idx="2809">
                  <c:v>14.640133728307044</c:v>
                </c:pt>
                <c:pt idx="2810">
                  <c:v>9.1165957308192915</c:v>
                </c:pt>
                <c:pt idx="2811">
                  <c:v>8.5675283165120462</c:v>
                </c:pt>
                <c:pt idx="2812">
                  <c:v>6.9292469004045882</c:v>
                </c:pt>
                <c:pt idx="2813">
                  <c:v>7.3092856090233314</c:v>
                </c:pt>
                <c:pt idx="2814">
                  <c:v>7.3462715458336785</c:v>
                </c:pt>
                <c:pt idx="2815">
                  <c:v>7.7427170572117383</c:v>
                </c:pt>
                <c:pt idx="2816">
                  <c:v>7.5687698111072121</c:v>
                </c:pt>
                <c:pt idx="2817">
                  <c:v>7.4992629811434881</c:v>
                </c:pt>
                <c:pt idx="2818">
                  <c:v>8.14808551467884</c:v>
                </c:pt>
                <c:pt idx="2819">
                  <c:v>8.5467002198172466</c:v>
                </c:pt>
                <c:pt idx="2820">
                  <c:v>8.4746249967958356</c:v>
                </c:pt>
                <c:pt idx="2821">
                  <c:v>8.7737595167077664</c:v>
                </c:pt>
                <c:pt idx="2822">
                  <c:v>9.5380435087350151</c:v>
                </c:pt>
                <c:pt idx="2823">
                  <c:v>9.081463937013492</c:v>
                </c:pt>
                <c:pt idx="2824">
                  <c:v>9.4848106399186101</c:v>
                </c:pt>
                <c:pt idx="2825">
                  <c:v>9.0300553959093239</c:v>
                </c:pt>
                <c:pt idx="2826">
                  <c:v>10.096620221684461</c:v>
                </c:pt>
                <c:pt idx="2827">
                  <c:v>10.32326026159876</c:v>
                </c:pt>
                <c:pt idx="2828">
                  <c:v>9.7204675487969041</c:v>
                </c:pt>
                <c:pt idx="2829">
                  <c:v>9.0442742734773152</c:v>
                </c:pt>
                <c:pt idx="2830">
                  <c:v>9.8267148996441858</c:v>
                </c:pt>
                <c:pt idx="2831">
                  <c:v>10.477613903278083</c:v>
                </c:pt>
                <c:pt idx="2832">
                  <c:v>10.687199581280352</c:v>
                </c:pt>
                <c:pt idx="2833">
                  <c:v>10.533289165839884</c:v>
                </c:pt>
                <c:pt idx="2834">
                  <c:v>10.571735706198744</c:v>
                </c:pt>
                <c:pt idx="2835">
                  <c:v>11.456514083727807</c:v>
                </c:pt>
                <c:pt idx="2836">
                  <c:v>11.280345656771471</c:v>
                </c:pt>
                <c:pt idx="2837">
                  <c:v>10.316588822620615</c:v>
                </c:pt>
                <c:pt idx="2838">
                  <c:v>10.111121514710376</c:v>
                </c:pt>
                <c:pt idx="2839">
                  <c:v>11.354305439567797</c:v>
                </c:pt>
                <c:pt idx="2840">
                  <c:v>13.192754770769138</c:v>
                </c:pt>
                <c:pt idx="2841">
                  <c:v>13.219589467280965</c:v>
                </c:pt>
                <c:pt idx="2842">
                  <c:v>12.085536909318469</c:v>
                </c:pt>
                <c:pt idx="2843">
                  <c:v>11.848660072994479</c:v>
                </c:pt>
                <c:pt idx="2844">
                  <c:v>10.667811741172834</c:v>
                </c:pt>
                <c:pt idx="2845">
                  <c:v>11.245633699607314</c:v>
                </c:pt>
                <c:pt idx="2846">
                  <c:v>11.41070150330941</c:v>
                </c:pt>
                <c:pt idx="2847">
                  <c:v>10.463623543491614</c:v>
                </c:pt>
                <c:pt idx="2848">
                  <c:v>11.863110151330929</c:v>
                </c:pt>
                <c:pt idx="2849">
                  <c:v>11.558432770249722</c:v>
                </c:pt>
                <c:pt idx="2850">
                  <c:v>10.896947700976819</c:v>
                </c:pt>
                <c:pt idx="2851">
                  <c:v>14.196278658193037</c:v>
                </c:pt>
                <c:pt idx="2852">
                  <c:v>12.063416635412253</c:v>
                </c:pt>
                <c:pt idx="2853">
                  <c:v>12.143881196567509</c:v>
                </c:pt>
                <c:pt idx="2854">
                  <c:v>7.8634140964206285</c:v>
                </c:pt>
                <c:pt idx="2855">
                  <c:v>13.411554476083964</c:v>
                </c:pt>
                <c:pt idx="2856">
                  <c:v>9.4121997234332504</c:v>
                </c:pt>
                <c:pt idx="2857">
                  <c:v>10.742002728235489</c:v>
                </c:pt>
                <c:pt idx="2858">
                  <c:v>13.664129808697162</c:v>
                </c:pt>
                <c:pt idx="2859">
                  <c:v>10.870842537406705</c:v>
                </c:pt>
                <c:pt idx="2860">
                  <c:v>14.346907207823634</c:v>
                </c:pt>
                <c:pt idx="2861">
                  <c:v>14.042182311662579</c:v>
                </c:pt>
                <c:pt idx="2862">
                  <c:v>10.474691056552668</c:v>
                </c:pt>
                <c:pt idx="2863">
                  <c:v>11.036076922910141</c:v>
                </c:pt>
                <c:pt idx="2864">
                  <c:v>7.9286598839596865</c:v>
                </c:pt>
                <c:pt idx="2865">
                  <c:v>8.0723108306353701</c:v>
                </c:pt>
                <c:pt idx="2866">
                  <c:v>7.5192912837421355</c:v>
                </c:pt>
                <c:pt idx="2867">
                  <c:v>8.0500848729706078</c:v>
                </c:pt>
                <c:pt idx="2868">
                  <c:v>8.4052558779904611</c:v>
                </c:pt>
                <c:pt idx="2869">
                  <c:v>8.6848835341110107</c:v>
                </c:pt>
                <c:pt idx="2870">
                  <c:v>8.8114350288678978</c:v>
                </c:pt>
                <c:pt idx="2871">
                  <c:v>8.821416372210237</c:v>
                </c:pt>
                <c:pt idx="2872">
                  <c:v>8.8426631801194198</c:v>
                </c:pt>
                <c:pt idx="2873">
                  <c:v>9.4714910743602694</c:v>
                </c:pt>
                <c:pt idx="2874">
                  <c:v>9.7690528038853959</c:v>
                </c:pt>
                <c:pt idx="2875">
                  <c:v>10.099389173990772</c:v>
                </c:pt>
                <c:pt idx="2876">
                  <c:v>8.5675780266921748</c:v>
                </c:pt>
                <c:pt idx="2877">
                  <c:v>11.278604096337634</c:v>
                </c:pt>
                <c:pt idx="2878">
                  <c:v>10.43412850609176</c:v>
                </c:pt>
                <c:pt idx="2879">
                  <c:v>10.471444016271104</c:v>
                </c:pt>
                <c:pt idx="2880">
                  <c:v>10.25998053497834</c:v>
                </c:pt>
                <c:pt idx="2881">
                  <c:v>9.7233334426517146</c:v>
                </c:pt>
                <c:pt idx="2882">
                  <c:v>10.987199523897763</c:v>
                </c:pt>
                <c:pt idx="2883">
                  <c:v>9.9915019626840369</c:v>
                </c:pt>
                <c:pt idx="2884">
                  <c:v>11.482376182507071</c:v>
                </c:pt>
                <c:pt idx="2885">
                  <c:v>10.793697650501429</c:v>
                </c:pt>
                <c:pt idx="2886">
                  <c:v>10.541404602011497</c:v>
                </c:pt>
                <c:pt idx="2887">
                  <c:v>11.122271087160781</c:v>
                </c:pt>
                <c:pt idx="2888">
                  <c:v>11.251697844489406</c:v>
                </c:pt>
                <c:pt idx="2889">
                  <c:v>9.7797336411242419</c:v>
                </c:pt>
                <c:pt idx="2890">
                  <c:v>11.720203046554804</c:v>
                </c:pt>
                <c:pt idx="2891">
                  <c:v>10.148012097802173</c:v>
                </c:pt>
                <c:pt idx="2892">
                  <c:v>12.113299421961678</c:v>
                </c:pt>
                <c:pt idx="2893">
                  <c:v>10.774250555401879</c:v>
                </c:pt>
                <c:pt idx="2894">
                  <c:v>11.310849602799973</c:v>
                </c:pt>
                <c:pt idx="2895">
                  <c:v>10.293755278518738</c:v>
                </c:pt>
                <c:pt idx="2896">
                  <c:v>10.528561583718396</c:v>
                </c:pt>
                <c:pt idx="2897">
                  <c:v>10.673981510584092</c:v>
                </c:pt>
                <c:pt idx="2898">
                  <c:v>11.654608923090288</c:v>
                </c:pt>
                <c:pt idx="2899">
                  <c:v>11.314068813545354</c:v>
                </c:pt>
                <c:pt idx="2900">
                  <c:v>11.199607073843426</c:v>
                </c:pt>
                <c:pt idx="2901">
                  <c:v>10.884921714334546</c:v>
                </c:pt>
                <c:pt idx="2902">
                  <c:v>10.754462291568371</c:v>
                </c:pt>
                <c:pt idx="2903">
                  <c:v>10.148644122201478</c:v>
                </c:pt>
                <c:pt idx="2904">
                  <c:v>10.392513659416784</c:v>
                </c:pt>
                <c:pt idx="2905">
                  <c:v>10.834879569437611</c:v>
                </c:pt>
                <c:pt idx="2906">
                  <c:v>13.312116281986127</c:v>
                </c:pt>
                <c:pt idx="2907">
                  <c:v>11.704226698301969</c:v>
                </c:pt>
                <c:pt idx="2908">
                  <c:v>11.027253872630776</c:v>
                </c:pt>
                <c:pt idx="2909">
                  <c:v>12.287575224756873</c:v>
                </c:pt>
                <c:pt idx="2910">
                  <c:v>12.272194772234311</c:v>
                </c:pt>
                <c:pt idx="2911">
                  <c:v>10.620474156315412</c:v>
                </c:pt>
                <c:pt idx="2912">
                  <c:v>11.35097184959557</c:v>
                </c:pt>
                <c:pt idx="2913">
                  <c:v>13.34258617712652</c:v>
                </c:pt>
                <c:pt idx="2914">
                  <c:v>11.547869286269814</c:v>
                </c:pt>
                <c:pt idx="2915">
                  <c:v>10.857288858728843</c:v>
                </c:pt>
                <c:pt idx="2916">
                  <c:v>11.500641146882755</c:v>
                </c:pt>
                <c:pt idx="2917">
                  <c:v>10.669629524236404</c:v>
                </c:pt>
                <c:pt idx="2918">
                  <c:v>10.329493094541291</c:v>
                </c:pt>
                <c:pt idx="2919">
                  <c:v>12.674287892339658</c:v>
                </c:pt>
                <c:pt idx="2920">
                  <c:v>11.905812416022906</c:v>
                </c:pt>
                <c:pt idx="2921">
                  <c:v>11.552315480155585</c:v>
                </c:pt>
                <c:pt idx="2922">
                  <c:v>12.683881183546806</c:v>
                </c:pt>
                <c:pt idx="2923">
                  <c:v>13.492142309589211</c:v>
                </c:pt>
                <c:pt idx="2924">
                  <c:v>14.336974432147072</c:v>
                </c:pt>
                <c:pt idx="2925">
                  <c:v>12.53951226686239</c:v>
                </c:pt>
                <c:pt idx="2926">
                  <c:v>10.487372156357406</c:v>
                </c:pt>
                <c:pt idx="2927">
                  <c:v>14.402900670408615</c:v>
                </c:pt>
                <c:pt idx="2928">
                  <c:v>11.579805216352874</c:v>
                </c:pt>
                <c:pt idx="2929">
                  <c:v>10.389565077238455</c:v>
                </c:pt>
                <c:pt idx="2930">
                  <c:v>11.739792281270436</c:v>
                </c:pt>
                <c:pt idx="2931">
                  <c:v>11.452035647038896</c:v>
                </c:pt>
                <c:pt idx="2932">
                  <c:v>12.426965451229695</c:v>
                </c:pt>
                <c:pt idx="2933">
                  <c:v>11.989028729620946</c:v>
                </c:pt>
                <c:pt idx="2934">
                  <c:v>11.772271447222673</c:v>
                </c:pt>
                <c:pt idx="2935">
                  <c:v>12.834963852067153</c:v>
                </c:pt>
                <c:pt idx="2936">
                  <c:v>13.107015765397946</c:v>
                </c:pt>
                <c:pt idx="2937">
                  <c:v>10.992379485472043</c:v>
                </c:pt>
                <c:pt idx="2938">
                  <c:v>12.664310575855202</c:v>
                </c:pt>
                <c:pt idx="2939">
                  <c:v>12.09788010433094</c:v>
                </c:pt>
                <c:pt idx="2940">
                  <c:v>10.933747476799539</c:v>
                </c:pt>
                <c:pt idx="2941">
                  <c:v>12.901136915102947</c:v>
                </c:pt>
                <c:pt idx="2942">
                  <c:v>12.407449561527006</c:v>
                </c:pt>
                <c:pt idx="2943">
                  <c:v>12.24613606031418</c:v>
                </c:pt>
                <c:pt idx="2944">
                  <c:v>13.546052837371485</c:v>
                </c:pt>
                <c:pt idx="2945">
                  <c:v>12.635451312609622</c:v>
                </c:pt>
                <c:pt idx="2946">
                  <c:v>13.024229056393061</c:v>
                </c:pt>
                <c:pt idx="2947">
                  <c:v>13.894384450469639</c:v>
                </c:pt>
                <c:pt idx="2948">
                  <c:v>12.21880117489842</c:v>
                </c:pt>
                <c:pt idx="2949">
                  <c:v>12.942791818681734</c:v>
                </c:pt>
                <c:pt idx="2950">
                  <c:v>12.665672035766761</c:v>
                </c:pt>
                <c:pt idx="2951">
                  <c:v>15.338878115549406</c:v>
                </c:pt>
                <c:pt idx="2952">
                  <c:v>10.551021018847296</c:v>
                </c:pt>
                <c:pt idx="2953">
                  <c:v>12.545161211865777</c:v>
                </c:pt>
                <c:pt idx="2954">
                  <c:v>14.153830411667162</c:v>
                </c:pt>
                <c:pt idx="2955">
                  <c:v>13.997279709774237</c:v>
                </c:pt>
                <c:pt idx="2956">
                  <c:v>13.308681162076141</c:v>
                </c:pt>
                <c:pt idx="2957">
                  <c:v>14.143360909740782</c:v>
                </c:pt>
                <c:pt idx="2958">
                  <c:v>12.095976709260022</c:v>
                </c:pt>
                <c:pt idx="2959">
                  <c:v>14.177833518092729</c:v>
                </c:pt>
                <c:pt idx="2960">
                  <c:v>10.606201759394047</c:v>
                </c:pt>
                <c:pt idx="2961">
                  <c:v>11.146955936677285</c:v>
                </c:pt>
                <c:pt idx="2962">
                  <c:v>12.369206266493716</c:v>
                </c:pt>
                <c:pt idx="2963">
                  <c:v>15.256145173448214</c:v>
                </c:pt>
                <c:pt idx="2964">
                  <c:v>11.507548532275703</c:v>
                </c:pt>
                <c:pt idx="2965">
                  <c:v>13.950350025632481</c:v>
                </c:pt>
                <c:pt idx="2966">
                  <c:v>11.907467526677403</c:v>
                </c:pt>
                <c:pt idx="2967">
                  <c:v>11.582269554581954</c:v>
                </c:pt>
                <c:pt idx="2968">
                  <c:v>11.323455254660985</c:v>
                </c:pt>
                <c:pt idx="2969">
                  <c:v>12.794050386529994</c:v>
                </c:pt>
                <c:pt idx="2970">
                  <c:v>8.0924199574257187</c:v>
                </c:pt>
                <c:pt idx="2971">
                  <c:v>10.858077991822221</c:v>
                </c:pt>
                <c:pt idx="2972">
                  <c:v>12.4008396018403</c:v>
                </c:pt>
                <c:pt idx="2973">
                  <c:v>15.260979915162645</c:v>
                </c:pt>
                <c:pt idx="2974">
                  <c:v>12.555778247777241</c:v>
                </c:pt>
                <c:pt idx="2975">
                  <c:v>7.8865816802460547</c:v>
                </c:pt>
                <c:pt idx="2976">
                  <c:v>9.005100238795734</c:v>
                </c:pt>
                <c:pt idx="2977">
                  <c:v>8.150114876281922</c:v>
                </c:pt>
                <c:pt idx="2978">
                  <c:v>12.186879004396381</c:v>
                </c:pt>
                <c:pt idx="2979">
                  <c:v>10.528625393223534</c:v>
                </c:pt>
                <c:pt idx="2980">
                  <c:v>8.9115569145206983</c:v>
                </c:pt>
                <c:pt idx="2981">
                  <c:v>9.0214825925482955</c:v>
                </c:pt>
                <c:pt idx="2982">
                  <c:v>11.785835990291993</c:v>
                </c:pt>
                <c:pt idx="2983">
                  <c:v>9.4090779286037041</c:v>
                </c:pt>
                <c:pt idx="2984">
                  <c:v>9.3070730421866958</c:v>
                </c:pt>
                <c:pt idx="2985">
                  <c:v>9.615176338288574</c:v>
                </c:pt>
                <c:pt idx="2986">
                  <c:v>11.741088587674749</c:v>
                </c:pt>
                <c:pt idx="2987">
                  <c:v>12.140034678801449</c:v>
                </c:pt>
                <c:pt idx="2988">
                  <c:v>10.026681184347785</c:v>
                </c:pt>
                <c:pt idx="2989">
                  <c:v>9.3779538279817825</c:v>
                </c:pt>
                <c:pt idx="2990">
                  <c:v>11.183633044215664</c:v>
                </c:pt>
                <c:pt idx="2991">
                  <c:v>11.46470257200442</c:v>
                </c:pt>
                <c:pt idx="2992">
                  <c:v>11.053150866877388</c:v>
                </c:pt>
                <c:pt idx="2993">
                  <c:v>12.134352079623156</c:v>
                </c:pt>
                <c:pt idx="2994">
                  <c:v>13.607376543130307</c:v>
                </c:pt>
                <c:pt idx="2995">
                  <c:v>11.859802835548221</c:v>
                </c:pt>
                <c:pt idx="2996">
                  <c:v>12.31907126593145</c:v>
                </c:pt>
                <c:pt idx="2997">
                  <c:v>11.792761351809657</c:v>
                </c:pt>
                <c:pt idx="2998">
                  <c:v>13.095827849497658</c:v>
                </c:pt>
                <c:pt idx="2999">
                  <c:v>12.258096849043296</c:v>
                </c:pt>
                <c:pt idx="3000">
                  <c:v>12.466753425168871</c:v>
                </c:pt>
                <c:pt idx="3001">
                  <c:v>10.069294382503095</c:v>
                </c:pt>
                <c:pt idx="3002">
                  <c:v>13.845704701040816</c:v>
                </c:pt>
                <c:pt idx="3003">
                  <c:v>11.403427758027805</c:v>
                </c:pt>
                <c:pt idx="3004">
                  <c:v>11.827399858381582</c:v>
                </c:pt>
                <c:pt idx="3005">
                  <c:v>12.596178540147708</c:v>
                </c:pt>
                <c:pt idx="3006">
                  <c:v>11.922159109745243</c:v>
                </c:pt>
                <c:pt idx="3007">
                  <c:v>10.08592492188799</c:v>
                </c:pt>
                <c:pt idx="3008">
                  <c:v>19.944566778036616</c:v>
                </c:pt>
                <c:pt idx="3009">
                  <c:v>7.2722363036442186</c:v>
                </c:pt>
                <c:pt idx="3010">
                  <c:v>8.4295245290751986</c:v>
                </c:pt>
                <c:pt idx="3011">
                  <c:v>8.8901304818511395</c:v>
                </c:pt>
                <c:pt idx="3012">
                  <c:v>9.1800078289598126</c:v>
                </c:pt>
                <c:pt idx="3013">
                  <c:v>9.099243801185974</c:v>
                </c:pt>
                <c:pt idx="3014">
                  <c:v>8.8557172531029167</c:v>
                </c:pt>
                <c:pt idx="3015">
                  <c:v>9.8348137758347267</c:v>
                </c:pt>
                <c:pt idx="3016">
                  <c:v>9.8386892397282644</c:v>
                </c:pt>
                <c:pt idx="3017">
                  <c:v>9.8141920477928348</c:v>
                </c:pt>
                <c:pt idx="3018">
                  <c:v>9.385532441258535</c:v>
                </c:pt>
                <c:pt idx="3019">
                  <c:v>10.068674499717783</c:v>
                </c:pt>
                <c:pt idx="3020">
                  <c:v>10.24858165958673</c:v>
                </c:pt>
                <c:pt idx="3021">
                  <c:v>10.505384383394578</c:v>
                </c:pt>
                <c:pt idx="3022">
                  <c:v>10.745343597518275</c:v>
                </c:pt>
                <c:pt idx="3023">
                  <c:v>10.494248401449381</c:v>
                </c:pt>
                <c:pt idx="3024">
                  <c:v>10.647902647255556</c:v>
                </c:pt>
                <c:pt idx="3025">
                  <c:v>9.8981836258166247</c:v>
                </c:pt>
                <c:pt idx="3026">
                  <c:v>9.8380849823038758</c:v>
                </c:pt>
                <c:pt idx="3027">
                  <c:v>10.921531569076873</c:v>
                </c:pt>
                <c:pt idx="3028">
                  <c:v>10.438421925917119</c:v>
                </c:pt>
                <c:pt idx="3029">
                  <c:v>11.05150042486429</c:v>
                </c:pt>
                <c:pt idx="3030">
                  <c:v>9.899420996760206</c:v>
                </c:pt>
                <c:pt idx="3031">
                  <c:v>9.9585061972327047</c:v>
                </c:pt>
                <c:pt idx="3032">
                  <c:v>11.937651794593551</c:v>
                </c:pt>
                <c:pt idx="3033">
                  <c:v>10.692271882789298</c:v>
                </c:pt>
                <c:pt idx="3034">
                  <c:v>13.946156164840817</c:v>
                </c:pt>
                <c:pt idx="3035">
                  <c:v>10.930675917250156</c:v>
                </c:pt>
                <c:pt idx="3036">
                  <c:v>12.633077780088048</c:v>
                </c:pt>
                <c:pt idx="3037">
                  <c:v>12.270739525877497</c:v>
                </c:pt>
                <c:pt idx="3038">
                  <c:v>11.829933444404716</c:v>
                </c:pt>
                <c:pt idx="3039">
                  <c:v>12.56492839543343</c:v>
                </c:pt>
                <c:pt idx="3040">
                  <c:v>11.64233483999228</c:v>
                </c:pt>
                <c:pt idx="3041">
                  <c:v>12.314709528016744</c:v>
                </c:pt>
                <c:pt idx="3042">
                  <c:v>11.367719893659272</c:v>
                </c:pt>
                <c:pt idx="3043">
                  <c:v>12.466561258604784</c:v>
                </c:pt>
                <c:pt idx="3044">
                  <c:v>10.488458480710948</c:v>
                </c:pt>
                <c:pt idx="3045">
                  <c:v>11.182673316348669</c:v>
                </c:pt>
                <c:pt idx="3046">
                  <c:v>12.695219035512961</c:v>
                </c:pt>
                <c:pt idx="3047">
                  <c:v>11.196883573545062</c:v>
                </c:pt>
                <c:pt idx="3048">
                  <c:v>11.049807844929969</c:v>
                </c:pt>
                <c:pt idx="3049">
                  <c:v>11.957909407704763</c:v>
                </c:pt>
                <c:pt idx="3050">
                  <c:v>15.572520300058208</c:v>
                </c:pt>
                <c:pt idx="3051">
                  <c:v>12.782570760987827</c:v>
                </c:pt>
                <c:pt idx="3052">
                  <c:v>12.44388129443878</c:v>
                </c:pt>
                <c:pt idx="3053">
                  <c:v>12.899217453965473</c:v>
                </c:pt>
                <c:pt idx="3054">
                  <c:v>12.492700696450271</c:v>
                </c:pt>
                <c:pt idx="3055">
                  <c:v>13.879237705127938</c:v>
                </c:pt>
                <c:pt idx="3056">
                  <c:v>13.929721273742839</c:v>
                </c:pt>
                <c:pt idx="3057">
                  <c:v>13.889234101285302</c:v>
                </c:pt>
                <c:pt idx="3058">
                  <c:v>13.157690851554882</c:v>
                </c:pt>
                <c:pt idx="3059">
                  <c:v>13.476549222667137</c:v>
                </c:pt>
                <c:pt idx="3060">
                  <c:v>14.513337218096307</c:v>
                </c:pt>
                <c:pt idx="3061">
                  <c:v>15.685526485018553</c:v>
                </c:pt>
                <c:pt idx="3062">
                  <c:v>13.024348344862918</c:v>
                </c:pt>
                <c:pt idx="3063">
                  <c:v>12.408021231313105</c:v>
                </c:pt>
                <c:pt idx="3064">
                  <c:v>15.351886708867145</c:v>
                </c:pt>
                <c:pt idx="3065">
                  <c:v>11.043561848637545</c:v>
                </c:pt>
                <c:pt idx="3066">
                  <c:v>12.257160337912516</c:v>
                </c:pt>
                <c:pt idx="3067">
                  <c:v>12.696770583287879</c:v>
                </c:pt>
                <c:pt idx="3068">
                  <c:v>12.484594872045493</c:v>
                </c:pt>
                <c:pt idx="3069">
                  <c:v>12.995577787244969</c:v>
                </c:pt>
                <c:pt idx="3070">
                  <c:v>12.107740309116451</c:v>
                </c:pt>
                <c:pt idx="3071">
                  <c:v>11.350396725717591</c:v>
                </c:pt>
                <c:pt idx="3072">
                  <c:v>11.272689482080175</c:v>
                </c:pt>
                <c:pt idx="3073">
                  <c:v>15.132739944896091</c:v>
                </c:pt>
                <c:pt idx="3074">
                  <c:v>13.605657801187965</c:v>
                </c:pt>
                <c:pt idx="3075">
                  <c:v>13.332503204355447</c:v>
                </c:pt>
                <c:pt idx="3076">
                  <c:v>17.450998568682863</c:v>
                </c:pt>
                <c:pt idx="3077">
                  <c:v>12.548754154808165</c:v>
                </c:pt>
                <c:pt idx="3078">
                  <c:v>14.624048475010598</c:v>
                </c:pt>
                <c:pt idx="3079">
                  <c:v>15.10565128890433</c:v>
                </c:pt>
                <c:pt idx="3080">
                  <c:v>16.941130757935657</c:v>
                </c:pt>
                <c:pt idx="3081">
                  <c:v>21.132516994435672</c:v>
                </c:pt>
                <c:pt idx="3082">
                  <c:v>11.247301763574237</c:v>
                </c:pt>
                <c:pt idx="3083">
                  <c:v>6.9975640285728185</c:v>
                </c:pt>
                <c:pt idx="3084">
                  <c:v>6.8841379399687224</c:v>
                </c:pt>
                <c:pt idx="3085">
                  <c:v>7.2110695304729653</c:v>
                </c:pt>
                <c:pt idx="3086">
                  <c:v>4.0334991085242748</c:v>
                </c:pt>
                <c:pt idx="3087">
                  <c:v>8.9352236038072448</c:v>
                </c:pt>
                <c:pt idx="3088">
                  <c:v>8.7392266944688046</c:v>
                </c:pt>
                <c:pt idx="3089">
                  <c:v>10.45656107100862</c:v>
                </c:pt>
                <c:pt idx="3090">
                  <c:v>11.342375141539055</c:v>
                </c:pt>
                <c:pt idx="3091">
                  <c:v>11.352235658972823</c:v>
                </c:pt>
                <c:pt idx="3092">
                  <c:v>11.611048710199904</c:v>
                </c:pt>
                <c:pt idx="3093">
                  <c:v>12.266476595525335</c:v>
                </c:pt>
                <c:pt idx="3094">
                  <c:v>11.486024416406831</c:v>
                </c:pt>
                <c:pt idx="3095">
                  <c:v>10.304424479916701</c:v>
                </c:pt>
                <c:pt idx="3096">
                  <c:v>10.634136488807677</c:v>
                </c:pt>
                <c:pt idx="3097">
                  <c:v>14.482420277502545</c:v>
                </c:pt>
                <c:pt idx="3098">
                  <c:v>12.595716717572287</c:v>
                </c:pt>
                <c:pt idx="3099">
                  <c:v>11.563634504174662</c:v>
                </c:pt>
                <c:pt idx="3100">
                  <c:v>9.5756014898182382</c:v>
                </c:pt>
                <c:pt idx="3101">
                  <c:v>12.298866513066823</c:v>
                </c:pt>
                <c:pt idx="3102">
                  <c:v>12.270370930467205</c:v>
                </c:pt>
                <c:pt idx="3103">
                  <c:v>15.293716818171296</c:v>
                </c:pt>
                <c:pt idx="3104">
                  <c:v>14.338148843967693</c:v>
                </c:pt>
                <c:pt idx="3105">
                  <c:v>7.5166936629051735</c:v>
                </c:pt>
                <c:pt idx="3106">
                  <c:v>7.5311904456437908</c:v>
                </c:pt>
                <c:pt idx="3107">
                  <c:v>8.1801091985398031</c:v>
                </c:pt>
                <c:pt idx="3108">
                  <c:v>8.7793024935795838</c:v>
                </c:pt>
                <c:pt idx="3109">
                  <c:v>9.0590118465106002</c:v>
                </c:pt>
                <c:pt idx="3110">
                  <c:v>9.3326732602070877</c:v>
                </c:pt>
                <c:pt idx="3111">
                  <c:v>9.4572220598669716</c:v>
                </c:pt>
                <c:pt idx="3112">
                  <c:v>9.6268912961717099</c:v>
                </c:pt>
                <c:pt idx="3113">
                  <c:v>9.333035093235365</c:v>
                </c:pt>
                <c:pt idx="3114">
                  <c:v>9.3075844883240002</c:v>
                </c:pt>
                <c:pt idx="3115">
                  <c:v>8.1525780996967274</c:v>
                </c:pt>
                <c:pt idx="3116">
                  <c:v>9.0475445172818088</c:v>
                </c:pt>
                <c:pt idx="3117">
                  <c:v>11.22674594833884</c:v>
                </c:pt>
                <c:pt idx="3118">
                  <c:v>11.51845322501244</c:v>
                </c:pt>
                <c:pt idx="3119">
                  <c:v>11.25681209940814</c:v>
                </c:pt>
                <c:pt idx="3120">
                  <c:v>11.402380534777615</c:v>
                </c:pt>
                <c:pt idx="3121">
                  <c:v>9.8168504175928355</c:v>
                </c:pt>
                <c:pt idx="3122">
                  <c:v>10.62021028250582</c:v>
                </c:pt>
                <c:pt idx="3123">
                  <c:v>12.854871642058583</c:v>
                </c:pt>
                <c:pt idx="3124">
                  <c:v>11.926770525267925</c:v>
                </c:pt>
                <c:pt idx="3125">
                  <c:v>11.834867180437678</c:v>
                </c:pt>
                <c:pt idx="3126">
                  <c:v>15.167475500047965</c:v>
                </c:pt>
                <c:pt idx="3127">
                  <c:v>12.796002699454844</c:v>
                </c:pt>
                <c:pt idx="3128">
                  <c:v>11.479247374576408</c:v>
                </c:pt>
                <c:pt idx="3129">
                  <c:v>14.485582738768434</c:v>
                </c:pt>
                <c:pt idx="3130">
                  <c:v>12.631516847660556</c:v>
                </c:pt>
                <c:pt idx="3131">
                  <c:v>11.24041215186744</c:v>
                </c:pt>
                <c:pt idx="3132">
                  <c:v>11.0775992300001</c:v>
                </c:pt>
                <c:pt idx="3133">
                  <c:v>11.319221515617491</c:v>
                </c:pt>
                <c:pt idx="3134">
                  <c:v>11.736137452984543</c:v>
                </c:pt>
                <c:pt idx="3135">
                  <c:v>11.819236435821715</c:v>
                </c:pt>
                <c:pt idx="3136">
                  <c:v>12.681516721835926</c:v>
                </c:pt>
                <c:pt idx="3137">
                  <c:v>11.812733156462592</c:v>
                </c:pt>
                <c:pt idx="3138">
                  <c:v>12.719373616404315</c:v>
                </c:pt>
                <c:pt idx="3139">
                  <c:v>8.7301537939670624</c:v>
                </c:pt>
                <c:pt idx="3140">
                  <c:v>17.445850220552195</c:v>
                </c:pt>
                <c:pt idx="3141">
                  <c:v>6.8650619878720027</c:v>
                </c:pt>
                <c:pt idx="3142">
                  <c:v>6.927120277324935</c:v>
                </c:pt>
                <c:pt idx="3143">
                  <c:v>6.538407785550814</c:v>
                </c:pt>
                <c:pt idx="3144">
                  <c:v>12.12953572690045</c:v>
                </c:pt>
                <c:pt idx="3145">
                  <c:v>12.343563709317451</c:v>
                </c:pt>
                <c:pt idx="3146">
                  <c:v>12.594925240967985</c:v>
                </c:pt>
                <c:pt idx="3147">
                  <c:v>13.159761980235647</c:v>
                </c:pt>
                <c:pt idx="3148">
                  <c:v>18.071888257155798</c:v>
                </c:pt>
                <c:pt idx="3149">
                  <c:v>20.691442196727447</c:v>
                </c:pt>
                <c:pt idx="3150">
                  <c:v>12.775378888112568</c:v>
                </c:pt>
                <c:pt idx="3151">
                  <c:v>19.350360778443878</c:v>
                </c:pt>
                <c:pt idx="3152">
                  <c:v>9.8547901121599661</c:v>
                </c:pt>
                <c:pt idx="3153">
                  <c:v>10.467366220568287</c:v>
                </c:pt>
                <c:pt idx="3154">
                  <c:v>11.928489738354902</c:v>
                </c:pt>
                <c:pt idx="3155">
                  <c:v>10.84734108270116</c:v>
                </c:pt>
                <c:pt idx="3156">
                  <c:v>15.034615539569907</c:v>
                </c:pt>
                <c:pt idx="3157">
                  <c:v>10.321441876877447</c:v>
                </c:pt>
                <c:pt idx="3158">
                  <c:v>11.497151877169758</c:v>
                </c:pt>
                <c:pt idx="3159">
                  <c:v>8.7621961767904359</c:v>
                </c:pt>
                <c:pt idx="3160">
                  <c:v>7.4637606168918413</c:v>
                </c:pt>
                <c:pt idx="3161">
                  <c:v>8.1402976200391421</c:v>
                </c:pt>
                <c:pt idx="3162">
                  <c:v>14.895271851183898</c:v>
                </c:pt>
                <c:pt idx="3163">
                  <c:v>11.3819662953162</c:v>
                </c:pt>
                <c:pt idx="3164">
                  <c:v>14.289625997552433</c:v>
                </c:pt>
                <c:pt idx="3165">
                  <c:v>11.259702050605783</c:v>
                </c:pt>
                <c:pt idx="3166">
                  <c:v>15.796328445104908</c:v>
                </c:pt>
                <c:pt idx="3167">
                  <c:v>12.719475038639999</c:v>
                </c:pt>
                <c:pt idx="3168">
                  <c:v>13.618993908336504</c:v>
                </c:pt>
                <c:pt idx="3169">
                  <c:v>13.252716087540023</c:v>
                </c:pt>
                <c:pt idx="3170">
                  <c:v>13.153573528035402</c:v>
                </c:pt>
                <c:pt idx="3171">
                  <c:v>13.256555824296923</c:v>
                </c:pt>
                <c:pt idx="3172">
                  <c:v>12.344224293085976</c:v>
                </c:pt>
                <c:pt idx="3173">
                  <c:v>9.2052827921858587</c:v>
                </c:pt>
                <c:pt idx="3174">
                  <c:v>11.607180059096466</c:v>
                </c:pt>
                <c:pt idx="3175">
                  <c:v>11.865012835257755</c:v>
                </c:pt>
                <c:pt idx="3176">
                  <c:v>10.843921274485304</c:v>
                </c:pt>
                <c:pt idx="3177">
                  <c:v>11.353959917999656</c:v>
                </c:pt>
                <c:pt idx="3178">
                  <c:v>9.9442667727417771</c:v>
                </c:pt>
                <c:pt idx="3179">
                  <c:v>7.5498261622380047</c:v>
                </c:pt>
                <c:pt idx="3180">
                  <c:v>9.5065347617469307</c:v>
                </c:pt>
                <c:pt idx="3181">
                  <c:v>12.525829626381977</c:v>
                </c:pt>
                <c:pt idx="3182">
                  <c:v>17.609080021058418</c:v>
                </c:pt>
                <c:pt idx="3183">
                  <c:v>12.268195807608162</c:v>
                </c:pt>
                <c:pt idx="3184">
                  <c:v>15.295514368239211</c:v>
                </c:pt>
                <c:pt idx="3185">
                  <c:v>11.380985938045944</c:v>
                </c:pt>
                <c:pt idx="3186">
                  <c:v>9.6364690810902367</c:v>
                </c:pt>
                <c:pt idx="3187">
                  <c:v>10.668442042319462</c:v>
                </c:pt>
                <c:pt idx="3188">
                  <c:v>18.657005170901265</c:v>
                </c:pt>
                <c:pt idx="3189">
                  <c:v>11.347466428616912</c:v>
                </c:pt>
                <c:pt idx="3190">
                  <c:v>6.4341241324155964</c:v>
                </c:pt>
                <c:pt idx="3191">
                  <c:v>13.573853780269513</c:v>
                </c:pt>
                <c:pt idx="3192">
                  <c:v>10.682108327814825</c:v>
                </c:pt>
                <c:pt idx="3193">
                  <c:v>14.928675232855747</c:v>
                </c:pt>
                <c:pt idx="3194">
                  <c:v>12.956402668509252</c:v>
                </c:pt>
                <c:pt idx="3195">
                  <c:v>16.142385675681176</c:v>
                </c:pt>
                <c:pt idx="3196">
                  <c:v>8.1705749092870334</c:v>
                </c:pt>
                <c:pt idx="3197">
                  <c:v>8.2310528682031912</c:v>
                </c:pt>
                <c:pt idx="3198">
                  <c:v>11.285244587590689</c:v>
                </c:pt>
                <c:pt idx="3199">
                  <c:v>11.497543439855374</c:v>
                </c:pt>
                <c:pt idx="3200">
                  <c:v>12.266289806287915</c:v>
                </c:pt>
                <c:pt idx="3201">
                  <c:v>9.6500723183007509</c:v>
                </c:pt>
                <c:pt idx="3202">
                  <c:v>17.64926895682764</c:v>
                </c:pt>
                <c:pt idx="3203">
                  <c:v>14.792972414305693</c:v>
                </c:pt>
                <c:pt idx="3204">
                  <c:v>17.238250211993392</c:v>
                </c:pt>
                <c:pt idx="3205">
                  <c:v>9.6589906414386277</c:v>
                </c:pt>
                <c:pt idx="3206">
                  <c:v>7.999166600493302</c:v>
                </c:pt>
                <c:pt idx="3207">
                  <c:v>10.979485477812645</c:v>
                </c:pt>
                <c:pt idx="3208">
                  <c:v>8.5432858534284435</c:v>
                </c:pt>
                <c:pt idx="3209">
                  <c:v>10.942617669184049</c:v>
                </c:pt>
                <c:pt idx="3210">
                  <c:v>13.077986109234326</c:v>
                </c:pt>
                <c:pt idx="3211">
                  <c:v>13.326354202659656</c:v>
                </c:pt>
                <c:pt idx="3212">
                  <c:v>13.621773801383767</c:v>
                </c:pt>
                <c:pt idx="3213">
                  <c:v>11.625087037807219</c:v>
                </c:pt>
                <c:pt idx="3214">
                  <c:v>12.886535995346412</c:v>
                </c:pt>
                <c:pt idx="3215">
                  <c:v>13.084154159415757</c:v>
                </c:pt>
                <c:pt idx="3216">
                  <c:v>19.866784711728194</c:v>
                </c:pt>
                <c:pt idx="3217">
                  <c:v>11.059447720801288</c:v>
                </c:pt>
                <c:pt idx="3218">
                  <c:v>14.832917783701822</c:v>
                </c:pt>
                <c:pt idx="3219">
                  <c:v>16.724568239922402</c:v>
                </c:pt>
                <c:pt idx="3220">
                  <c:v>12.807411341725802</c:v>
                </c:pt>
                <c:pt idx="3221">
                  <c:v>10.288842414844657</c:v>
                </c:pt>
                <c:pt idx="3222">
                  <c:v>15.954108440107582</c:v>
                </c:pt>
                <c:pt idx="3223">
                  <c:v>13.878523720722677</c:v>
                </c:pt>
                <c:pt idx="3224">
                  <c:v>17.838162024259297</c:v>
                </c:pt>
                <c:pt idx="3225">
                  <c:v>10.18327004024807</c:v>
                </c:pt>
                <c:pt idx="3226">
                  <c:v>10.24645214455931</c:v>
                </c:pt>
                <c:pt idx="3227">
                  <c:v>10.535893907954616</c:v>
                </c:pt>
                <c:pt idx="3228">
                  <c:v>9.7456762635848726</c:v>
                </c:pt>
                <c:pt idx="3229">
                  <c:v>14.52754639041272</c:v>
                </c:pt>
                <c:pt idx="3230">
                  <c:v>12.805354011256419</c:v>
                </c:pt>
                <c:pt idx="3231">
                  <c:v>10.65190360569324</c:v>
                </c:pt>
                <c:pt idx="3232">
                  <c:v>13.576648163953289</c:v>
                </c:pt>
                <c:pt idx="3233">
                  <c:v>13.415549688985381</c:v>
                </c:pt>
                <c:pt idx="3234">
                  <c:v>15.804086493732925</c:v>
                </c:pt>
                <c:pt idx="3235">
                  <c:v>15.015496666944809</c:v>
                </c:pt>
                <c:pt idx="3236">
                  <c:v>9.0520866054122706</c:v>
                </c:pt>
                <c:pt idx="3237">
                  <c:v>14.246525472970372</c:v>
                </c:pt>
                <c:pt idx="3238">
                  <c:v>13.947332526302864</c:v>
                </c:pt>
                <c:pt idx="3239">
                  <c:v>14.015982581401</c:v>
                </c:pt>
                <c:pt idx="3240">
                  <c:v>12.637733637359236</c:v>
                </c:pt>
                <c:pt idx="3241">
                  <c:v>13.487252564611698</c:v>
                </c:pt>
                <c:pt idx="3242">
                  <c:v>14.768449244331501</c:v>
                </c:pt>
                <c:pt idx="3243">
                  <c:v>14.529761046998313</c:v>
                </c:pt>
                <c:pt idx="3244">
                  <c:v>14.080121880264912</c:v>
                </c:pt>
                <c:pt idx="3245">
                  <c:v>14.347894609011856</c:v>
                </c:pt>
                <c:pt idx="3246">
                  <c:v>13.482915331193615</c:v>
                </c:pt>
                <c:pt idx="3247">
                  <c:v>14.168382979235584</c:v>
                </c:pt>
                <c:pt idx="3248">
                  <c:v>13.666289968633873</c:v>
                </c:pt>
                <c:pt idx="3249">
                  <c:v>8.9548585601865973</c:v>
                </c:pt>
                <c:pt idx="3250">
                  <c:v>10.433518526916622</c:v>
                </c:pt>
                <c:pt idx="3251">
                  <c:v>10.650239820793679</c:v>
                </c:pt>
                <c:pt idx="3252">
                  <c:v>10.523427600139433</c:v>
                </c:pt>
                <c:pt idx="3253">
                  <c:v>9.4491732686478684</c:v>
                </c:pt>
                <c:pt idx="3254">
                  <c:v>9.9255868810528654</c:v>
                </c:pt>
                <c:pt idx="3255">
                  <c:v>7.9249182529492419</c:v>
                </c:pt>
                <c:pt idx="3256">
                  <c:v>12.793828085724094</c:v>
                </c:pt>
                <c:pt idx="3257">
                  <c:v>10.314355259067625</c:v>
                </c:pt>
                <c:pt idx="3258">
                  <c:v>11.2360495460621</c:v>
                </c:pt>
                <c:pt idx="3259">
                  <c:v>13.660467123538</c:v>
                </c:pt>
                <c:pt idx="3260">
                  <c:v>12.615028439735063</c:v>
                </c:pt>
                <c:pt idx="3261">
                  <c:v>13.219461167638967</c:v>
                </c:pt>
                <c:pt idx="3262">
                  <c:v>12.94922723575095</c:v>
                </c:pt>
                <c:pt idx="3263">
                  <c:v>12.227453173214794</c:v>
                </c:pt>
                <c:pt idx="3264">
                  <c:v>10.90189071310467</c:v>
                </c:pt>
                <c:pt idx="3265">
                  <c:v>11.670513017507893</c:v>
                </c:pt>
                <c:pt idx="3266">
                  <c:v>10.526560787026073</c:v>
                </c:pt>
                <c:pt idx="3267">
                  <c:v>9.3906648859249806</c:v>
                </c:pt>
                <c:pt idx="3268">
                  <c:v>10.561831829201994</c:v>
                </c:pt>
                <c:pt idx="3269">
                  <c:v>13.787794803094465</c:v>
                </c:pt>
                <c:pt idx="3270">
                  <c:v>13.174476533867882</c:v>
                </c:pt>
                <c:pt idx="3271">
                  <c:v>13.667037378300146</c:v>
                </c:pt>
                <c:pt idx="3272">
                  <c:v>11.323754051348171</c:v>
                </c:pt>
                <c:pt idx="3273">
                  <c:v>11.576991684349267</c:v>
                </c:pt>
                <c:pt idx="3274">
                  <c:v>12.596437380243326</c:v>
                </c:pt>
                <c:pt idx="3275">
                  <c:v>10.113219013302604</c:v>
                </c:pt>
                <c:pt idx="3276">
                  <c:v>11.86707719379895</c:v>
                </c:pt>
                <c:pt idx="3277">
                  <c:v>12.284562310095149</c:v>
                </c:pt>
                <c:pt idx="3278">
                  <c:v>12.518044368402585</c:v>
                </c:pt>
                <c:pt idx="3279">
                  <c:v>17.53203269955776</c:v>
                </c:pt>
                <c:pt idx="3280">
                  <c:v>18.419867387649841</c:v>
                </c:pt>
                <c:pt idx="3281">
                  <c:v>13.384020747919983</c:v>
                </c:pt>
                <c:pt idx="3282">
                  <c:v>13.046805572969307</c:v>
                </c:pt>
                <c:pt idx="3283">
                  <c:v>13.221588738107208</c:v>
                </c:pt>
                <c:pt idx="3284">
                  <c:v>12.725986717899669</c:v>
                </c:pt>
                <c:pt idx="3285">
                  <c:v>13.473676291914868</c:v>
                </c:pt>
                <c:pt idx="3286">
                  <c:v>13.057523507128444</c:v>
                </c:pt>
                <c:pt idx="3287">
                  <c:v>12.365287471812749</c:v>
                </c:pt>
                <c:pt idx="3288">
                  <c:v>11.562505279555101</c:v>
                </c:pt>
                <c:pt idx="3289">
                  <c:v>12.929317043767865</c:v>
                </c:pt>
                <c:pt idx="3290">
                  <c:v>11.324867469922125</c:v>
                </c:pt>
                <c:pt idx="3291">
                  <c:v>12.05393604933332</c:v>
                </c:pt>
                <c:pt idx="3292">
                  <c:v>10.994993011601002</c:v>
                </c:pt>
                <c:pt idx="3293">
                  <c:v>11.772935660461529</c:v>
                </c:pt>
                <c:pt idx="3294">
                  <c:v>13.296687425491829</c:v>
                </c:pt>
                <c:pt idx="3295">
                  <c:v>12.148758040020018</c:v>
                </c:pt>
                <c:pt idx="3296">
                  <c:v>13.780573892264602</c:v>
                </c:pt>
                <c:pt idx="3297">
                  <c:v>14.053871868490827</c:v>
                </c:pt>
                <c:pt idx="3298">
                  <c:v>14.17891442507368</c:v>
                </c:pt>
                <c:pt idx="3299">
                  <c:v>14.984460328174753</c:v>
                </c:pt>
                <c:pt idx="3300">
                  <c:v>14.833059952268892</c:v>
                </c:pt>
                <c:pt idx="3301">
                  <c:v>14.075516061071092</c:v>
                </c:pt>
                <c:pt idx="3302">
                  <c:v>14.996540499657492</c:v>
                </c:pt>
                <c:pt idx="3303">
                  <c:v>14.700405742460678</c:v>
                </c:pt>
                <c:pt idx="3304">
                  <c:v>12.082413611691003</c:v>
                </c:pt>
                <c:pt idx="3305">
                  <c:v>14.016025917490046</c:v>
                </c:pt>
                <c:pt idx="3306">
                  <c:v>9.5810800195207886</c:v>
                </c:pt>
                <c:pt idx="3307">
                  <c:v>10.053486403149599</c:v>
                </c:pt>
                <c:pt idx="3308">
                  <c:v>8.5195046460974915</c:v>
                </c:pt>
                <c:pt idx="3309">
                  <c:v>9.9759684040477001</c:v>
                </c:pt>
                <c:pt idx="3310">
                  <c:v>13.564289365961097</c:v>
                </c:pt>
                <c:pt idx="3311">
                  <c:v>11.272799820943348</c:v>
                </c:pt>
                <c:pt idx="3312">
                  <c:v>12.449704735922383</c:v>
                </c:pt>
                <c:pt idx="3313">
                  <c:v>10.251625679141208</c:v>
                </c:pt>
                <c:pt idx="3314">
                  <c:v>9.7819899531085923</c:v>
                </c:pt>
                <c:pt idx="3315">
                  <c:v>9.5354656847261854</c:v>
                </c:pt>
                <c:pt idx="3316">
                  <c:v>12.200270289615503</c:v>
                </c:pt>
                <c:pt idx="3317">
                  <c:v>8.4222923896846691</c:v>
                </c:pt>
                <c:pt idx="3318">
                  <c:v>7.155821315710476</c:v>
                </c:pt>
                <c:pt idx="3319">
                  <c:v>18.251006268973995</c:v>
                </c:pt>
                <c:pt idx="3320">
                  <c:v>12.83156511202615</c:v>
                </c:pt>
                <c:pt idx="3321">
                  <c:v>11.39576362218798</c:v>
                </c:pt>
                <c:pt idx="3322">
                  <c:v>10.60917651215393</c:v>
                </c:pt>
                <c:pt idx="3323">
                  <c:v>9.6123483114781756</c:v>
                </c:pt>
                <c:pt idx="3324">
                  <c:v>8.6489130290451293</c:v>
                </c:pt>
                <c:pt idx="3325">
                  <c:v>9.4623572106236082</c:v>
                </c:pt>
                <c:pt idx="3326">
                  <c:v>12.20351325341691</c:v>
                </c:pt>
                <c:pt idx="3327">
                  <c:v>12.773855647781485</c:v>
                </c:pt>
                <c:pt idx="3328">
                  <c:v>12.238712480963166</c:v>
                </c:pt>
                <c:pt idx="3329">
                  <c:v>12.192991177725997</c:v>
                </c:pt>
                <c:pt idx="3330">
                  <c:v>9.686388229074975</c:v>
                </c:pt>
                <c:pt idx="3331">
                  <c:v>10.712696945424753</c:v>
                </c:pt>
                <c:pt idx="3332">
                  <c:v>11.367493525575853</c:v>
                </c:pt>
                <c:pt idx="3333">
                  <c:v>10.418729255204696</c:v>
                </c:pt>
                <c:pt idx="3334">
                  <c:v>9.6919484105428317</c:v>
                </c:pt>
                <c:pt idx="3335">
                  <c:v>10.892042649181608</c:v>
                </c:pt>
                <c:pt idx="3336">
                  <c:v>10.77267128383134</c:v>
                </c:pt>
                <c:pt idx="3337">
                  <c:v>15.012609199379764</c:v>
                </c:pt>
                <c:pt idx="3338">
                  <c:v>19.085501431399756</c:v>
                </c:pt>
                <c:pt idx="3339">
                  <c:v>13.552345353948855</c:v>
                </c:pt>
                <c:pt idx="3340">
                  <c:v>11.075187985727343</c:v>
                </c:pt>
                <c:pt idx="3341">
                  <c:v>12.037691668754672</c:v>
                </c:pt>
                <c:pt idx="3342">
                  <c:v>10.48265310557222</c:v>
                </c:pt>
                <c:pt idx="3343">
                  <c:v>10.988583484358355</c:v>
                </c:pt>
                <c:pt idx="3344">
                  <c:v>12.219408564174628</c:v>
                </c:pt>
                <c:pt idx="3345">
                  <c:v>11.930183504972057</c:v>
                </c:pt>
                <c:pt idx="3346">
                  <c:v>13.00115162062445</c:v>
                </c:pt>
                <c:pt idx="3347">
                  <c:v>10.485672867374587</c:v>
                </c:pt>
                <c:pt idx="3348">
                  <c:v>9.3712756137305746</c:v>
                </c:pt>
                <c:pt idx="3349">
                  <c:v>11.01096323610949</c:v>
                </c:pt>
                <c:pt idx="3350">
                  <c:v>11.539211372644001</c:v>
                </c:pt>
                <c:pt idx="3351">
                  <c:v>11.51061927016856</c:v>
                </c:pt>
                <c:pt idx="3352">
                  <c:v>11.422480346394902</c:v>
                </c:pt>
                <c:pt idx="3353">
                  <c:v>10.859558153588658</c:v>
                </c:pt>
                <c:pt idx="3354">
                  <c:v>9.9974518787312743</c:v>
                </c:pt>
                <c:pt idx="3355">
                  <c:v>10.095961157873418</c:v>
                </c:pt>
                <c:pt idx="3356">
                  <c:v>8.8590384559290314</c:v>
                </c:pt>
                <c:pt idx="3357">
                  <c:v>8.7892443808843463</c:v>
                </c:pt>
                <c:pt idx="3358">
                  <c:v>8.6604063993240334</c:v>
                </c:pt>
                <c:pt idx="3359">
                  <c:v>14.507065934700107</c:v>
                </c:pt>
                <c:pt idx="3360">
                  <c:v>13.849179701078413</c:v>
                </c:pt>
                <c:pt idx="3361">
                  <c:v>10.149210623502526</c:v>
                </c:pt>
                <c:pt idx="3362">
                  <c:v>9.9679524057213609</c:v>
                </c:pt>
                <c:pt idx="3363">
                  <c:v>10.782496633292737</c:v>
                </c:pt>
                <c:pt idx="3364">
                  <c:v>9.235458661336402</c:v>
                </c:pt>
                <c:pt idx="3365">
                  <c:v>9.9034598778797012</c:v>
                </c:pt>
                <c:pt idx="3366">
                  <c:v>8.4708875746841734</c:v>
                </c:pt>
                <c:pt idx="3367">
                  <c:v>15.529512272271541</c:v>
                </c:pt>
                <c:pt idx="3368">
                  <c:v>13.236224354947108</c:v>
                </c:pt>
                <c:pt idx="3369">
                  <c:v>15.301373739230211</c:v>
                </c:pt>
                <c:pt idx="3370">
                  <c:v>11.108797036124564</c:v>
                </c:pt>
                <c:pt idx="3371">
                  <c:v>9.2062383255230316</c:v>
                </c:pt>
                <c:pt idx="3372">
                  <c:v>11.650951860636638</c:v>
                </c:pt>
                <c:pt idx="3373">
                  <c:v>14.276182556279053</c:v>
                </c:pt>
                <c:pt idx="3374">
                  <c:v>10.569040791752503</c:v>
                </c:pt>
                <c:pt idx="3375">
                  <c:v>10.042996891091919</c:v>
                </c:pt>
                <c:pt idx="3376">
                  <c:v>8.2548582322176358</c:v>
                </c:pt>
                <c:pt idx="3377">
                  <c:v>7.6060593271222068</c:v>
                </c:pt>
                <c:pt idx="3378">
                  <c:v>9.2887270194157239</c:v>
                </c:pt>
                <c:pt idx="3379">
                  <c:v>7.7881283079556063</c:v>
                </c:pt>
                <c:pt idx="3380">
                  <c:v>6.4716493916924813</c:v>
                </c:pt>
                <c:pt idx="3381">
                  <c:v>14.480346946094489</c:v>
                </c:pt>
                <c:pt idx="3382">
                  <c:v>11.755853938515781</c:v>
                </c:pt>
                <c:pt idx="3383">
                  <c:v>11.356290557252484</c:v>
                </c:pt>
                <c:pt idx="3384">
                  <c:v>8.3659989911880324</c:v>
                </c:pt>
                <c:pt idx="3385">
                  <c:v>10.114579352255983</c:v>
                </c:pt>
                <c:pt idx="3386">
                  <c:v>12.512542905546024</c:v>
                </c:pt>
                <c:pt idx="3387">
                  <c:v>13.863284622863087</c:v>
                </c:pt>
                <c:pt idx="3388">
                  <c:v>11.65325977457708</c:v>
                </c:pt>
                <c:pt idx="3389">
                  <c:v>13.96894091392921</c:v>
                </c:pt>
                <c:pt idx="3390">
                  <c:v>11.241689152666618</c:v>
                </c:pt>
                <c:pt idx="3391">
                  <c:v>13.865505383021393</c:v>
                </c:pt>
                <c:pt idx="3392">
                  <c:v>14.82543389100608</c:v>
                </c:pt>
                <c:pt idx="3393">
                  <c:v>13.741159082185973</c:v>
                </c:pt>
                <c:pt idx="3394">
                  <c:v>13.797033150374462</c:v>
                </c:pt>
                <c:pt idx="3395">
                  <c:v>16.830935562396455</c:v>
                </c:pt>
                <c:pt idx="3396">
                  <c:v>15.416715143207165</c:v>
                </c:pt>
                <c:pt idx="3397">
                  <c:v>12.27230687240203</c:v>
                </c:pt>
                <c:pt idx="3398">
                  <c:v>9.7061148930024999</c:v>
                </c:pt>
                <c:pt idx="3399">
                  <c:v>10.263332401272631</c:v>
                </c:pt>
                <c:pt idx="3400">
                  <c:v>13.794020211055219</c:v>
                </c:pt>
                <c:pt idx="3401">
                  <c:v>13.883187731415102</c:v>
                </c:pt>
                <c:pt idx="3402">
                  <c:v>13.168299064764</c:v>
                </c:pt>
                <c:pt idx="3403">
                  <c:v>9.2020617177469095</c:v>
                </c:pt>
                <c:pt idx="3404">
                  <c:v>9.9601819928633777</c:v>
                </c:pt>
                <c:pt idx="3405">
                  <c:v>8.0684465237675234</c:v>
                </c:pt>
                <c:pt idx="3406">
                  <c:v>8.648990868647509</c:v>
                </c:pt>
                <c:pt idx="3407">
                  <c:v>8.3489519123152593</c:v>
                </c:pt>
                <c:pt idx="3408">
                  <c:v>9.0470167759589106</c:v>
                </c:pt>
                <c:pt idx="3409">
                  <c:v>9.1940508618099503</c:v>
                </c:pt>
                <c:pt idx="3410">
                  <c:v>8.8633276222684003</c:v>
                </c:pt>
                <c:pt idx="3411">
                  <c:v>8.8089487732792087</c:v>
                </c:pt>
                <c:pt idx="3412">
                  <c:v>10.345283851087174</c:v>
                </c:pt>
                <c:pt idx="3413">
                  <c:v>10.71713646547547</c:v>
                </c:pt>
                <c:pt idx="3414">
                  <c:v>10.141902131155259</c:v>
                </c:pt>
                <c:pt idx="3415">
                  <c:v>13.329278432585689</c:v>
                </c:pt>
                <c:pt idx="3416">
                  <c:v>10.473758604276927</c:v>
                </c:pt>
                <c:pt idx="3417">
                  <c:v>11.372838708696506</c:v>
                </c:pt>
                <c:pt idx="3418">
                  <c:v>14.040737475849419</c:v>
                </c:pt>
                <c:pt idx="3419">
                  <c:v>11.267853701738094</c:v>
                </c:pt>
                <c:pt idx="3420">
                  <c:v>14.4605230119389</c:v>
                </c:pt>
                <c:pt idx="3421">
                  <c:v>11.834189795664983</c:v>
                </c:pt>
                <c:pt idx="3422">
                  <c:v>11.701634696350919</c:v>
                </c:pt>
                <c:pt idx="3423">
                  <c:v>11.758926657491131</c:v>
                </c:pt>
                <c:pt idx="3424">
                  <c:v>14.206374478929913</c:v>
                </c:pt>
                <c:pt idx="3425">
                  <c:v>13.667457259659198</c:v>
                </c:pt>
                <c:pt idx="3426">
                  <c:v>12.899153299534792</c:v>
                </c:pt>
                <c:pt idx="3427">
                  <c:v>12.389064359108772</c:v>
                </c:pt>
                <c:pt idx="3428">
                  <c:v>7.188145679264732</c:v>
                </c:pt>
                <c:pt idx="3429">
                  <c:v>7.6075772705845122</c:v>
                </c:pt>
                <c:pt idx="3430">
                  <c:v>8.0692874251016136</c:v>
                </c:pt>
                <c:pt idx="3431">
                  <c:v>8.7754102034920685</c:v>
                </c:pt>
                <c:pt idx="3432">
                  <c:v>8.6009751820677316</c:v>
                </c:pt>
                <c:pt idx="3433">
                  <c:v>8.7540323633244999</c:v>
                </c:pt>
                <c:pt idx="3434">
                  <c:v>8.2297932925357635</c:v>
                </c:pt>
                <c:pt idx="3435">
                  <c:v>8.8280578018291926</c:v>
                </c:pt>
                <c:pt idx="3436">
                  <c:v>8.8677492276439871</c:v>
                </c:pt>
                <c:pt idx="3437">
                  <c:v>8.7300743239006948</c:v>
                </c:pt>
                <c:pt idx="3438">
                  <c:v>8.926492326395282</c:v>
                </c:pt>
                <c:pt idx="3439">
                  <c:v>9.7672974468437239</c:v>
                </c:pt>
                <c:pt idx="3440">
                  <c:v>9.6031503349770535</c:v>
                </c:pt>
                <c:pt idx="3441">
                  <c:v>10.291345597257575</c:v>
                </c:pt>
                <c:pt idx="3442">
                  <c:v>9.5748616395620889</c:v>
                </c:pt>
                <c:pt idx="3443">
                  <c:v>9.8952330513012772</c:v>
                </c:pt>
                <c:pt idx="3444">
                  <c:v>10.499619231900887</c:v>
                </c:pt>
                <c:pt idx="3445">
                  <c:v>10.685409537950294</c:v>
                </c:pt>
                <c:pt idx="3446">
                  <c:v>9.4870413514101344</c:v>
                </c:pt>
                <c:pt idx="3447">
                  <c:v>10.475997666826828</c:v>
                </c:pt>
                <c:pt idx="3448">
                  <c:v>10.690860230707345</c:v>
                </c:pt>
                <c:pt idx="3449">
                  <c:v>10.266724101966552</c:v>
                </c:pt>
                <c:pt idx="3450">
                  <c:v>11.18761075682551</c:v>
                </c:pt>
                <c:pt idx="3451">
                  <c:v>12.973954504643011</c:v>
                </c:pt>
                <c:pt idx="3452">
                  <c:v>10.545125184584741</c:v>
                </c:pt>
                <c:pt idx="3453">
                  <c:v>10.429227112750731</c:v>
                </c:pt>
                <c:pt idx="3454">
                  <c:v>11.677220164298399</c:v>
                </c:pt>
                <c:pt idx="3455">
                  <c:v>12.779707035608226</c:v>
                </c:pt>
                <c:pt idx="3456">
                  <c:v>11.416518969250237</c:v>
                </c:pt>
                <c:pt idx="3457">
                  <c:v>12.872288133857436</c:v>
                </c:pt>
                <c:pt idx="3458">
                  <c:v>11.773978021512105</c:v>
                </c:pt>
                <c:pt idx="3459">
                  <c:v>12.341982817982682</c:v>
                </c:pt>
                <c:pt idx="3460">
                  <c:v>12.054345352186239</c:v>
                </c:pt>
                <c:pt idx="3461">
                  <c:v>13.260434553776163</c:v>
                </c:pt>
                <c:pt idx="3462">
                  <c:v>13.801443628064492</c:v>
                </c:pt>
                <c:pt idx="3463">
                  <c:v>14.861714521672749</c:v>
                </c:pt>
                <c:pt idx="3464">
                  <c:v>12.566094309182265</c:v>
                </c:pt>
                <c:pt idx="3465">
                  <c:v>13.468013213074226</c:v>
                </c:pt>
                <c:pt idx="3466">
                  <c:v>12.339849834018779</c:v>
                </c:pt>
                <c:pt idx="3467">
                  <c:v>14.075431417099763</c:v>
                </c:pt>
                <c:pt idx="3468">
                  <c:v>12.625153281179029</c:v>
                </c:pt>
                <c:pt idx="3469">
                  <c:v>16.008087404888986</c:v>
                </c:pt>
                <c:pt idx="3470">
                  <c:v>16.110433090898322</c:v>
                </c:pt>
                <c:pt idx="3471">
                  <c:v>11.088723510871333</c:v>
                </c:pt>
                <c:pt idx="3472">
                  <c:v>6.4571421530570383</c:v>
                </c:pt>
                <c:pt idx="3473">
                  <c:v>6.7750975813252827</c:v>
                </c:pt>
                <c:pt idx="3474">
                  <c:v>8.0440154153278627</c:v>
                </c:pt>
                <c:pt idx="3475">
                  <c:v>9.0211532707581021</c:v>
                </c:pt>
                <c:pt idx="3476">
                  <c:v>9.0857912659246178</c:v>
                </c:pt>
                <c:pt idx="3477">
                  <c:v>8.8307318110211597</c:v>
                </c:pt>
                <c:pt idx="3478">
                  <c:v>8.9098996003308848</c:v>
                </c:pt>
                <c:pt idx="3479">
                  <c:v>8.7477811624720712</c:v>
                </c:pt>
                <c:pt idx="3480">
                  <c:v>9.194963677817853</c:v>
                </c:pt>
                <c:pt idx="3481">
                  <c:v>8.761772553024441</c:v>
                </c:pt>
                <c:pt idx="3482">
                  <c:v>10.906046874076569</c:v>
                </c:pt>
                <c:pt idx="3483">
                  <c:v>10.375440850311044</c:v>
                </c:pt>
                <c:pt idx="3484">
                  <c:v>10.34843751766172</c:v>
                </c:pt>
                <c:pt idx="3485">
                  <c:v>7.6711071496718608</c:v>
                </c:pt>
                <c:pt idx="3486">
                  <c:v>12.066612470971151</c:v>
                </c:pt>
                <c:pt idx="3487">
                  <c:v>9.7263539944298252</c:v>
                </c:pt>
                <c:pt idx="3488">
                  <c:v>10.200923397092588</c:v>
                </c:pt>
                <c:pt idx="3489">
                  <c:v>11.311154577107239</c:v>
                </c:pt>
                <c:pt idx="3490">
                  <c:v>11.775241454835911</c:v>
                </c:pt>
                <c:pt idx="3491">
                  <c:v>11.764971581602968</c:v>
                </c:pt>
                <c:pt idx="3492">
                  <c:v>11.318440395933438</c:v>
                </c:pt>
                <c:pt idx="3493">
                  <c:v>11.515272702817411</c:v>
                </c:pt>
                <c:pt idx="3494">
                  <c:v>10.582345057586256</c:v>
                </c:pt>
                <c:pt idx="3495">
                  <c:v>10.677953223560584</c:v>
                </c:pt>
                <c:pt idx="3496">
                  <c:v>11.361498548875922</c:v>
                </c:pt>
                <c:pt idx="3497">
                  <c:v>10.055123518494343</c:v>
                </c:pt>
                <c:pt idx="3498">
                  <c:v>12.463785465080507</c:v>
                </c:pt>
                <c:pt idx="3499">
                  <c:v>11.792864674338393</c:v>
                </c:pt>
                <c:pt idx="3500">
                  <c:v>11.163095160518818</c:v>
                </c:pt>
                <c:pt idx="3501">
                  <c:v>12.886713273994825</c:v>
                </c:pt>
                <c:pt idx="3502">
                  <c:v>12.606589656019032</c:v>
                </c:pt>
                <c:pt idx="3503">
                  <c:v>13.63647369546536</c:v>
                </c:pt>
                <c:pt idx="3504">
                  <c:v>11.791240229225101</c:v>
                </c:pt>
                <c:pt idx="3505">
                  <c:v>13.151927815524042</c:v>
                </c:pt>
                <c:pt idx="3506">
                  <c:v>10.593178652135617</c:v>
                </c:pt>
                <c:pt idx="3507">
                  <c:v>11.963831980842937</c:v>
                </c:pt>
                <c:pt idx="3508">
                  <c:v>11.732575075446432</c:v>
                </c:pt>
                <c:pt idx="3509">
                  <c:v>11.612561135104578</c:v>
                </c:pt>
                <c:pt idx="3510">
                  <c:v>11.710700699465786</c:v>
                </c:pt>
                <c:pt idx="3511">
                  <c:v>11.463772741269068</c:v>
                </c:pt>
                <c:pt idx="3512">
                  <c:v>11.513306934052567</c:v>
                </c:pt>
                <c:pt idx="3513">
                  <c:v>13.851819603100289</c:v>
                </c:pt>
                <c:pt idx="3514">
                  <c:v>12.007807483460331</c:v>
                </c:pt>
                <c:pt idx="3515">
                  <c:v>13.022235726763226</c:v>
                </c:pt>
                <c:pt idx="3516">
                  <c:v>13.557892452423538</c:v>
                </c:pt>
                <c:pt idx="3517">
                  <c:v>10.863781446475249</c:v>
                </c:pt>
                <c:pt idx="3518">
                  <c:v>7.2691509817307161</c:v>
                </c:pt>
                <c:pt idx="3519">
                  <c:v>11.854551349088759</c:v>
                </c:pt>
                <c:pt idx="3520">
                  <c:v>12.531536021809796</c:v>
                </c:pt>
                <c:pt idx="3521">
                  <c:v>6.8009919871054123</c:v>
                </c:pt>
                <c:pt idx="3522">
                  <c:v>7.3344803946807424</c:v>
                </c:pt>
                <c:pt idx="3523">
                  <c:v>7.614083060278622</c:v>
                </c:pt>
                <c:pt idx="3524">
                  <c:v>8.0444669765281454</c:v>
                </c:pt>
                <c:pt idx="3525">
                  <c:v>8.0299114922445121</c:v>
                </c:pt>
                <c:pt idx="3526">
                  <c:v>8.2130510232466651</c:v>
                </c:pt>
                <c:pt idx="3527">
                  <c:v>8.5929759520315159</c:v>
                </c:pt>
                <c:pt idx="3528">
                  <c:v>8.4611273263021918</c:v>
                </c:pt>
                <c:pt idx="3529">
                  <c:v>8.3396662999091813</c:v>
                </c:pt>
                <c:pt idx="3530">
                  <c:v>8.4187909480372873</c:v>
                </c:pt>
                <c:pt idx="3531">
                  <c:v>8.4469001101168679</c:v>
                </c:pt>
                <c:pt idx="3532">
                  <c:v>8.92116167259592</c:v>
                </c:pt>
                <c:pt idx="3533">
                  <c:v>9.0258047557666465</c:v>
                </c:pt>
                <c:pt idx="3534">
                  <c:v>8.8738416548247621</c:v>
                </c:pt>
                <c:pt idx="3535">
                  <c:v>8.5268708637391484</c:v>
                </c:pt>
                <c:pt idx="3536">
                  <c:v>9.4893577659462345</c:v>
                </c:pt>
                <c:pt idx="3537">
                  <c:v>9.6225585545681369</c:v>
                </c:pt>
                <c:pt idx="3538">
                  <c:v>10.379363317337635</c:v>
                </c:pt>
                <c:pt idx="3539">
                  <c:v>9.8018978676871349</c:v>
                </c:pt>
                <c:pt idx="3540">
                  <c:v>10.085269708828598</c:v>
                </c:pt>
                <c:pt idx="3541">
                  <c:v>9.241265864819745</c:v>
                </c:pt>
                <c:pt idx="3542">
                  <c:v>10.592728575789373</c:v>
                </c:pt>
                <c:pt idx="3543">
                  <c:v>9.3019068954268462</c:v>
                </c:pt>
                <c:pt idx="3544">
                  <c:v>9.9081058401850264</c:v>
                </c:pt>
                <c:pt idx="3545">
                  <c:v>10.04390983593342</c:v>
                </c:pt>
                <c:pt idx="3546">
                  <c:v>9.5001864331701444</c:v>
                </c:pt>
                <c:pt idx="3547">
                  <c:v>9.8559487593476405</c:v>
                </c:pt>
                <c:pt idx="3548">
                  <c:v>10.105776224675319</c:v>
                </c:pt>
                <c:pt idx="3549">
                  <c:v>10.384635021954509</c:v>
                </c:pt>
                <c:pt idx="3550">
                  <c:v>10.821786349439005</c:v>
                </c:pt>
                <c:pt idx="3551">
                  <c:v>10.335161847460707</c:v>
                </c:pt>
                <c:pt idx="3552">
                  <c:v>9.5323878426589772</c:v>
                </c:pt>
                <c:pt idx="3553">
                  <c:v>10.634200654698322</c:v>
                </c:pt>
                <c:pt idx="3554">
                  <c:v>10.972646217254756</c:v>
                </c:pt>
                <c:pt idx="3555">
                  <c:v>12.351234144190654</c:v>
                </c:pt>
                <c:pt idx="3556">
                  <c:v>10.971275930976242</c:v>
                </c:pt>
                <c:pt idx="3557">
                  <c:v>10.505774763160932</c:v>
                </c:pt>
                <c:pt idx="3558">
                  <c:v>10.658629651592483</c:v>
                </c:pt>
                <c:pt idx="3559">
                  <c:v>12.502952171972797</c:v>
                </c:pt>
                <c:pt idx="3560">
                  <c:v>10.186570982823781</c:v>
                </c:pt>
                <c:pt idx="3561">
                  <c:v>10.912804355159158</c:v>
                </c:pt>
                <c:pt idx="3562">
                  <c:v>10.614983509697346</c:v>
                </c:pt>
                <c:pt idx="3563">
                  <c:v>12.399106556507826</c:v>
                </c:pt>
                <c:pt idx="3564">
                  <c:v>9.1772340650125344</c:v>
                </c:pt>
                <c:pt idx="3565">
                  <c:v>12.871346722464978</c:v>
                </c:pt>
                <c:pt idx="3566">
                  <c:v>12.788225630333184</c:v>
                </c:pt>
                <c:pt idx="3567">
                  <c:v>11.606455677180545</c:v>
                </c:pt>
                <c:pt idx="3568">
                  <c:v>11.090060633122576</c:v>
                </c:pt>
                <c:pt idx="3569">
                  <c:v>10.815150393971679</c:v>
                </c:pt>
                <c:pt idx="3570">
                  <c:v>11.58013911660575</c:v>
                </c:pt>
                <c:pt idx="3571">
                  <c:v>12.133987171648457</c:v>
                </c:pt>
                <c:pt idx="3572">
                  <c:v>11.603457811237567</c:v>
                </c:pt>
                <c:pt idx="3573">
                  <c:v>12.20648366721187</c:v>
                </c:pt>
                <c:pt idx="3574">
                  <c:v>12.189906990635439</c:v>
                </c:pt>
                <c:pt idx="3575">
                  <c:v>12.524274716370758</c:v>
                </c:pt>
                <c:pt idx="3576">
                  <c:v>14.01886364835415</c:v>
                </c:pt>
                <c:pt idx="3577">
                  <c:v>13.877971817152087</c:v>
                </c:pt>
                <c:pt idx="3578">
                  <c:v>12.171300503289583</c:v>
                </c:pt>
                <c:pt idx="3579">
                  <c:v>12.205745430571083</c:v>
                </c:pt>
                <c:pt idx="3580">
                  <c:v>12.163030522180549</c:v>
                </c:pt>
                <c:pt idx="3581">
                  <c:v>11.326193181837674</c:v>
                </c:pt>
                <c:pt idx="3582">
                  <c:v>11.635815293469161</c:v>
                </c:pt>
                <c:pt idx="3583">
                  <c:v>12.704567221690178</c:v>
                </c:pt>
                <c:pt idx="3584">
                  <c:v>13.770873511388228</c:v>
                </c:pt>
                <c:pt idx="3585">
                  <c:v>11.016339864057212</c:v>
                </c:pt>
                <c:pt idx="3586">
                  <c:v>12.340940588371776</c:v>
                </c:pt>
                <c:pt idx="3587">
                  <c:v>11.8405643640058</c:v>
                </c:pt>
                <c:pt idx="3588">
                  <c:v>11.722672801716627</c:v>
                </c:pt>
                <c:pt idx="3589">
                  <c:v>13.326887627097692</c:v>
                </c:pt>
                <c:pt idx="3590">
                  <c:v>13.447613633819525</c:v>
                </c:pt>
                <c:pt idx="3591">
                  <c:v>11.957522226827592</c:v>
                </c:pt>
                <c:pt idx="3592">
                  <c:v>12.598379853336855</c:v>
                </c:pt>
                <c:pt idx="3593">
                  <c:v>14.667345438724686</c:v>
                </c:pt>
                <c:pt idx="3594">
                  <c:v>11.49963603865497</c:v>
                </c:pt>
                <c:pt idx="3595">
                  <c:v>12.178046196756462</c:v>
                </c:pt>
                <c:pt idx="3596">
                  <c:v>11.633586830016071</c:v>
                </c:pt>
                <c:pt idx="3597">
                  <c:v>14.221562164220796</c:v>
                </c:pt>
                <c:pt idx="3598">
                  <c:v>13.46692669352611</c:v>
                </c:pt>
                <c:pt idx="3599">
                  <c:v>11.678842042001429</c:v>
                </c:pt>
                <c:pt idx="3600">
                  <c:v>6.3412076769369392</c:v>
                </c:pt>
                <c:pt idx="3601">
                  <c:v>8.4681420314456073</c:v>
                </c:pt>
                <c:pt idx="3602">
                  <c:v>8.5782019292924492</c:v>
                </c:pt>
                <c:pt idx="3603">
                  <c:v>9.8055358027527539</c:v>
                </c:pt>
                <c:pt idx="3604">
                  <c:v>9.4490781935336319</c:v>
                </c:pt>
                <c:pt idx="3605">
                  <c:v>8.8647097052500641</c:v>
                </c:pt>
                <c:pt idx="3606">
                  <c:v>9.7991292413885454</c:v>
                </c:pt>
                <c:pt idx="3607">
                  <c:v>10.060586196307536</c:v>
                </c:pt>
                <c:pt idx="3608">
                  <c:v>11.281398053127623</c:v>
                </c:pt>
                <c:pt idx="3609">
                  <c:v>9.50287269593424</c:v>
                </c:pt>
                <c:pt idx="3610">
                  <c:v>11.538059108838903</c:v>
                </c:pt>
                <c:pt idx="3611">
                  <c:v>11.918751656325108</c:v>
                </c:pt>
                <c:pt idx="3612">
                  <c:v>14.672926213704063</c:v>
                </c:pt>
                <c:pt idx="3613">
                  <c:v>10.322580219738859</c:v>
                </c:pt>
                <c:pt idx="3614">
                  <c:v>13.178034478845694</c:v>
                </c:pt>
                <c:pt idx="3615">
                  <c:v>10.613664511776724</c:v>
                </c:pt>
                <c:pt idx="3616">
                  <c:v>13.14328724619871</c:v>
                </c:pt>
                <c:pt idx="3617">
                  <c:v>10.738149057033166</c:v>
                </c:pt>
                <c:pt idx="3618">
                  <c:v>12.88551834702033</c:v>
                </c:pt>
                <c:pt idx="3619">
                  <c:v>12.539326842121518</c:v>
                </c:pt>
                <c:pt idx="3620">
                  <c:v>11.664064039917204</c:v>
                </c:pt>
                <c:pt idx="3621">
                  <c:v>11.363186247625368</c:v>
                </c:pt>
                <c:pt idx="3622">
                  <c:v>12.243454496309512</c:v>
                </c:pt>
                <c:pt idx="3623">
                  <c:v>12.45752453991545</c:v>
                </c:pt>
                <c:pt idx="3624">
                  <c:v>12.086049651192114</c:v>
                </c:pt>
                <c:pt idx="3625">
                  <c:v>13.808889756215297</c:v>
                </c:pt>
                <c:pt idx="3626">
                  <c:v>14.801380534444032</c:v>
                </c:pt>
                <c:pt idx="3627">
                  <c:v>10.539192399430679</c:v>
                </c:pt>
                <c:pt idx="3628">
                  <c:v>14.2384963754076</c:v>
                </c:pt>
                <c:pt idx="3629">
                  <c:v>7.4887803587839379</c:v>
                </c:pt>
                <c:pt idx="3630">
                  <c:v>7.8874343061792711</c:v>
                </c:pt>
                <c:pt idx="3631">
                  <c:v>7.8464363307660125</c:v>
                </c:pt>
                <c:pt idx="3632">
                  <c:v>7.9299035588789026</c:v>
                </c:pt>
                <c:pt idx="3633">
                  <c:v>7.7731429431003072</c:v>
                </c:pt>
                <c:pt idx="3634">
                  <c:v>8.5113151770693101</c:v>
                </c:pt>
                <c:pt idx="3635">
                  <c:v>8.9662958565344439</c:v>
                </c:pt>
                <c:pt idx="3636">
                  <c:v>8.6166684084395513</c:v>
                </c:pt>
                <c:pt idx="3637">
                  <c:v>9.5960759621163412</c:v>
                </c:pt>
                <c:pt idx="3638">
                  <c:v>10.253906104306358</c:v>
                </c:pt>
                <c:pt idx="3639">
                  <c:v>9.2316188591713946</c:v>
                </c:pt>
                <c:pt idx="3640">
                  <c:v>10.120116841158094</c:v>
                </c:pt>
                <c:pt idx="3641">
                  <c:v>10.754928254753759</c:v>
                </c:pt>
                <c:pt idx="3642">
                  <c:v>9.6181412020317296</c:v>
                </c:pt>
                <c:pt idx="3643">
                  <c:v>10.286081031641203</c:v>
                </c:pt>
                <c:pt idx="3644">
                  <c:v>10.189126326383606</c:v>
                </c:pt>
                <c:pt idx="3645">
                  <c:v>9.7056470285674603</c:v>
                </c:pt>
                <c:pt idx="3646">
                  <c:v>10.036193871504707</c:v>
                </c:pt>
                <c:pt idx="3647">
                  <c:v>10.74586923183206</c:v>
                </c:pt>
                <c:pt idx="3648">
                  <c:v>10.736031189565937</c:v>
                </c:pt>
                <c:pt idx="3649">
                  <c:v>11.579656041210821</c:v>
                </c:pt>
                <c:pt idx="3650">
                  <c:v>10.487570179172053</c:v>
                </c:pt>
                <c:pt idx="3651">
                  <c:v>10.157394884547012</c:v>
                </c:pt>
                <c:pt idx="3652">
                  <c:v>10.67240084768979</c:v>
                </c:pt>
                <c:pt idx="3653">
                  <c:v>9.621087613968399</c:v>
                </c:pt>
                <c:pt idx="3654">
                  <c:v>11.518589811550857</c:v>
                </c:pt>
                <c:pt idx="3655">
                  <c:v>11.264801998675765</c:v>
                </c:pt>
                <c:pt idx="3656">
                  <c:v>10.421101833838936</c:v>
                </c:pt>
                <c:pt idx="3657">
                  <c:v>11.185898064182151</c:v>
                </c:pt>
                <c:pt idx="3658">
                  <c:v>11.856696689864844</c:v>
                </c:pt>
                <c:pt idx="3659">
                  <c:v>11.279153396270683</c:v>
                </c:pt>
                <c:pt idx="3660">
                  <c:v>11.216975326131145</c:v>
                </c:pt>
                <c:pt idx="3661">
                  <c:v>10.980961019483262</c:v>
                </c:pt>
                <c:pt idx="3662">
                  <c:v>11.594530739557868</c:v>
                </c:pt>
                <c:pt idx="3663">
                  <c:v>10.543327425862158</c:v>
                </c:pt>
                <c:pt idx="3664">
                  <c:v>11.349080239616361</c:v>
                </c:pt>
                <c:pt idx="3665">
                  <c:v>9.5548356137534647</c:v>
                </c:pt>
                <c:pt idx="3666">
                  <c:v>9.96030852978698</c:v>
                </c:pt>
                <c:pt idx="3667">
                  <c:v>12.292245837788219</c:v>
                </c:pt>
                <c:pt idx="3668">
                  <c:v>12.136762971985135</c:v>
                </c:pt>
                <c:pt idx="3669">
                  <c:v>12.160813114874005</c:v>
                </c:pt>
                <c:pt idx="3670">
                  <c:v>12.722689832028331</c:v>
                </c:pt>
                <c:pt idx="3671">
                  <c:v>11.489858003127678</c:v>
                </c:pt>
                <c:pt idx="3672">
                  <c:v>10.366539075505495</c:v>
                </c:pt>
                <c:pt idx="3673">
                  <c:v>12.191657623744497</c:v>
                </c:pt>
                <c:pt idx="3674">
                  <c:v>11.449352585159371</c:v>
                </c:pt>
                <c:pt idx="3675">
                  <c:v>13.097378987123122</c:v>
                </c:pt>
                <c:pt idx="3676">
                  <c:v>12.186662152611023</c:v>
                </c:pt>
                <c:pt idx="3677">
                  <c:v>13.611454287598786</c:v>
                </c:pt>
                <c:pt idx="3678">
                  <c:v>14.04462835355409</c:v>
                </c:pt>
                <c:pt idx="3679">
                  <c:v>11.692103443696816</c:v>
                </c:pt>
                <c:pt idx="3680">
                  <c:v>12.866998706118602</c:v>
                </c:pt>
                <c:pt idx="3681">
                  <c:v>12.02840351719496</c:v>
                </c:pt>
                <c:pt idx="3682">
                  <c:v>10.815062169582527</c:v>
                </c:pt>
                <c:pt idx="3683">
                  <c:v>14.519980656519254</c:v>
                </c:pt>
                <c:pt idx="3684">
                  <c:v>11.806334227059287</c:v>
                </c:pt>
                <c:pt idx="3685">
                  <c:v>12.547052922664561</c:v>
                </c:pt>
                <c:pt idx="3686">
                  <c:v>11.660209741763733</c:v>
                </c:pt>
                <c:pt idx="3687">
                  <c:v>11.66190218493024</c:v>
                </c:pt>
                <c:pt idx="3688">
                  <c:v>12.185687594293931</c:v>
                </c:pt>
                <c:pt idx="3689">
                  <c:v>13.962506286511166</c:v>
                </c:pt>
                <c:pt idx="3690">
                  <c:v>14.579281250722962</c:v>
                </c:pt>
                <c:pt idx="3691">
                  <c:v>14.162933694246254</c:v>
                </c:pt>
                <c:pt idx="3692">
                  <c:v>13.051458602274938</c:v>
                </c:pt>
                <c:pt idx="3693">
                  <c:v>12.756786394951448</c:v>
                </c:pt>
                <c:pt idx="3694">
                  <c:v>12.373864544744837</c:v>
                </c:pt>
                <c:pt idx="3695">
                  <c:v>13.170623326073695</c:v>
                </c:pt>
                <c:pt idx="3696">
                  <c:v>13.045574499766055</c:v>
                </c:pt>
                <c:pt idx="3697">
                  <c:v>14.586924292348936</c:v>
                </c:pt>
                <c:pt idx="3698">
                  <c:v>13.268630196919077</c:v>
                </c:pt>
                <c:pt idx="3699">
                  <c:v>13.993574362913741</c:v>
                </c:pt>
                <c:pt idx="3700">
                  <c:v>13.38113758624484</c:v>
                </c:pt>
                <c:pt idx="3701">
                  <c:v>14.787334570457284</c:v>
                </c:pt>
                <c:pt idx="3702">
                  <c:v>12.294559399183948</c:v>
                </c:pt>
                <c:pt idx="3703">
                  <c:v>12.516290367885739</c:v>
                </c:pt>
                <c:pt idx="3704">
                  <c:v>13.787254517298305</c:v>
                </c:pt>
                <c:pt idx="3705">
                  <c:v>13.62416352367141</c:v>
                </c:pt>
                <c:pt idx="3706">
                  <c:v>12.173568751691533</c:v>
                </c:pt>
                <c:pt idx="3707">
                  <c:v>10.026368050536762</c:v>
                </c:pt>
                <c:pt idx="3708">
                  <c:v>13.860756051587186</c:v>
                </c:pt>
                <c:pt idx="3709">
                  <c:v>12.684622106886124</c:v>
                </c:pt>
                <c:pt idx="3710">
                  <c:v>14.723094192524437</c:v>
                </c:pt>
                <c:pt idx="3711">
                  <c:v>14.188610516895611</c:v>
                </c:pt>
                <c:pt idx="3712">
                  <c:v>14.249627590309489</c:v>
                </c:pt>
                <c:pt idx="3713">
                  <c:v>7.6314865805623135</c:v>
                </c:pt>
                <c:pt idx="3714">
                  <c:v>11.81483405646542</c:v>
                </c:pt>
                <c:pt idx="3715">
                  <c:v>13.250065900716603</c:v>
                </c:pt>
                <c:pt idx="3716">
                  <c:v>6.7723899278739896</c:v>
                </c:pt>
                <c:pt idx="3717">
                  <c:v>8.917924624594928</c:v>
                </c:pt>
                <c:pt idx="3718">
                  <c:v>8.487592220281762</c:v>
                </c:pt>
                <c:pt idx="3719">
                  <c:v>8.0110477129384119</c:v>
                </c:pt>
                <c:pt idx="3720">
                  <c:v>9.1691883097709628</c:v>
                </c:pt>
                <c:pt idx="3721">
                  <c:v>10.410232585703078</c:v>
                </c:pt>
                <c:pt idx="3722">
                  <c:v>8.5189217896853133</c:v>
                </c:pt>
                <c:pt idx="3723">
                  <c:v>10.581048124889048</c:v>
                </c:pt>
                <c:pt idx="3724">
                  <c:v>10.862625700262324</c:v>
                </c:pt>
                <c:pt idx="3725">
                  <c:v>10.715318517592683</c:v>
                </c:pt>
                <c:pt idx="3726">
                  <c:v>11.139751270265574</c:v>
                </c:pt>
                <c:pt idx="3727">
                  <c:v>11.430636792010825</c:v>
                </c:pt>
                <c:pt idx="3728">
                  <c:v>10.738722861110752</c:v>
                </c:pt>
                <c:pt idx="3729">
                  <c:v>10.214603477393556</c:v>
                </c:pt>
                <c:pt idx="3730">
                  <c:v>8.9659652778747123</c:v>
                </c:pt>
                <c:pt idx="3731">
                  <c:v>11.544693475329652</c:v>
                </c:pt>
                <c:pt idx="3732">
                  <c:v>8.9288270146545212</c:v>
                </c:pt>
                <c:pt idx="3733">
                  <c:v>11.035150141453855</c:v>
                </c:pt>
                <c:pt idx="3734">
                  <c:v>13.374336534859875</c:v>
                </c:pt>
                <c:pt idx="3735">
                  <c:v>12.054020119964392</c:v>
                </c:pt>
                <c:pt idx="3736">
                  <c:v>12.144189558378311</c:v>
                </c:pt>
                <c:pt idx="3737">
                  <c:v>11.209992806137715</c:v>
                </c:pt>
                <c:pt idx="3738">
                  <c:v>13.288259073141935</c:v>
                </c:pt>
                <c:pt idx="3739">
                  <c:v>10.793209259101982</c:v>
                </c:pt>
                <c:pt idx="3740">
                  <c:v>10.608300348808147</c:v>
                </c:pt>
                <c:pt idx="3741">
                  <c:v>13.567766152182934</c:v>
                </c:pt>
                <c:pt idx="3742">
                  <c:v>12.76022439657814</c:v>
                </c:pt>
                <c:pt idx="3743">
                  <c:v>14.934940850633311</c:v>
                </c:pt>
                <c:pt idx="3744">
                  <c:v>7.6032308895919236</c:v>
                </c:pt>
                <c:pt idx="3745">
                  <c:v>7.660112563576547</c:v>
                </c:pt>
                <c:pt idx="3746">
                  <c:v>8.7891521875215872</c:v>
                </c:pt>
                <c:pt idx="3747">
                  <c:v>9.1917852740312576</c:v>
                </c:pt>
                <c:pt idx="3748">
                  <c:v>9.1175172771769812</c:v>
                </c:pt>
                <c:pt idx="3749">
                  <c:v>10.060862098638786</c:v>
                </c:pt>
                <c:pt idx="3750">
                  <c:v>10.656802517144724</c:v>
                </c:pt>
                <c:pt idx="3751">
                  <c:v>9.273207691975708</c:v>
                </c:pt>
                <c:pt idx="3752">
                  <c:v>10.180440420259108</c:v>
                </c:pt>
                <c:pt idx="3753">
                  <c:v>9.9923694401300018</c:v>
                </c:pt>
                <c:pt idx="3754">
                  <c:v>10.153104405883372</c:v>
                </c:pt>
                <c:pt idx="3755">
                  <c:v>10.389851974801987</c:v>
                </c:pt>
                <c:pt idx="3756">
                  <c:v>10.627335292735808</c:v>
                </c:pt>
                <c:pt idx="3757">
                  <c:v>10.395220400762849</c:v>
                </c:pt>
                <c:pt idx="3758">
                  <c:v>11.361355684937211</c:v>
                </c:pt>
                <c:pt idx="3759">
                  <c:v>13.16173636961423</c:v>
                </c:pt>
                <c:pt idx="3760">
                  <c:v>12.25017469459635</c:v>
                </c:pt>
                <c:pt idx="3761">
                  <c:v>11.577430773021373</c:v>
                </c:pt>
                <c:pt idx="3762">
                  <c:v>10.53377584862303</c:v>
                </c:pt>
                <c:pt idx="3763">
                  <c:v>11.354341072098304</c:v>
                </c:pt>
                <c:pt idx="3764">
                  <c:v>11.183281316772954</c:v>
                </c:pt>
                <c:pt idx="3765">
                  <c:v>12.214891390865143</c:v>
                </c:pt>
                <c:pt idx="3766">
                  <c:v>12.62438473670891</c:v>
                </c:pt>
                <c:pt idx="3767">
                  <c:v>13.594954386833717</c:v>
                </c:pt>
                <c:pt idx="3768">
                  <c:v>13.41372591537376</c:v>
                </c:pt>
                <c:pt idx="3769">
                  <c:v>11.284794501257792</c:v>
                </c:pt>
                <c:pt idx="3770">
                  <c:v>11.22423150254607</c:v>
                </c:pt>
                <c:pt idx="3771">
                  <c:v>11.610459174562671</c:v>
                </c:pt>
                <c:pt idx="3772">
                  <c:v>10.699187458976017</c:v>
                </c:pt>
                <c:pt idx="3773">
                  <c:v>13.80664070920643</c:v>
                </c:pt>
                <c:pt idx="3774">
                  <c:v>11.252129591836056</c:v>
                </c:pt>
                <c:pt idx="3775">
                  <c:v>13.072040178473427</c:v>
                </c:pt>
                <c:pt idx="3776">
                  <c:v>11.532108459943892</c:v>
                </c:pt>
                <c:pt idx="3777">
                  <c:v>12.506167593034725</c:v>
                </c:pt>
                <c:pt idx="3778">
                  <c:v>10.358879565100818</c:v>
                </c:pt>
                <c:pt idx="3779">
                  <c:v>12.397920939884736</c:v>
                </c:pt>
                <c:pt idx="3780">
                  <c:v>13.2754961288093</c:v>
                </c:pt>
                <c:pt idx="3781">
                  <c:v>11.052136325539673</c:v>
                </c:pt>
                <c:pt idx="3782">
                  <c:v>13.063479754523586</c:v>
                </c:pt>
                <c:pt idx="3783">
                  <c:v>11.283718351050666</c:v>
                </c:pt>
                <c:pt idx="3784">
                  <c:v>11.971195873476967</c:v>
                </c:pt>
                <c:pt idx="3785">
                  <c:v>13.085140423193701</c:v>
                </c:pt>
                <c:pt idx="3786">
                  <c:v>12.404250027263375</c:v>
                </c:pt>
                <c:pt idx="3787">
                  <c:v>14.896635735060812</c:v>
                </c:pt>
                <c:pt idx="3788">
                  <c:v>12.467714225594159</c:v>
                </c:pt>
                <c:pt idx="3789">
                  <c:v>12.889525220832304</c:v>
                </c:pt>
                <c:pt idx="3790">
                  <c:v>13.772939516503696</c:v>
                </c:pt>
                <c:pt idx="3791">
                  <c:v>13.346678290433061</c:v>
                </c:pt>
                <c:pt idx="3792">
                  <c:v>14.434317624042313</c:v>
                </c:pt>
                <c:pt idx="3793">
                  <c:v>14.963219020839267</c:v>
                </c:pt>
                <c:pt idx="3794">
                  <c:v>13.044971785281465</c:v>
                </c:pt>
                <c:pt idx="3795">
                  <c:v>15.483562949263732</c:v>
                </c:pt>
                <c:pt idx="3796">
                  <c:v>14.47694066081324</c:v>
                </c:pt>
                <c:pt idx="3797">
                  <c:v>17.243428619585202</c:v>
                </c:pt>
                <c:pt idx="3798">
                  <c:v>15.214870949017588</c:v>
                </c:pt>
                <c:pt idx="3799">
                  <c:v>14.516433356637226</c:v>
                </c:pt>
                <c:pt idx="3800">
                  <c:v>18.530244831002332</c:v>
                </c:pt>
                <c:pt idx="3801">
                  <c:v>6.6554138250414407</c:v>
                </c:pt>
                <c:pt idx="3802">
                  <c:v>8.0613779523109201</c:v>
                </c:pt>
                <c:pt idx="3803">
                  <c:v>7.5976257796223248</c:v>
                </c:pt>
                <c:pt idx="3804">
                  <c:v>8.4901218223423065</c:v>
                </c:pt>
                <c:pt idx="3805">
                  <c:v>9.5452316955378844</c:v>
                </c:pt>
                <c:pt idx="3806">
                  <c:v>8.9095184815958142</c:v>
                </c:pt>
                <c:pt idx="3807">
                  <c:v>9.0570802401823052</c:v>
                </c:pt>
                <c:pt idx="3808">
                  <c:v>11.034433874449796</c:v>
                </c:pt>
                <c:pt idx="3809">
                  <c:v>11.196932167936483</c:v>
                </c:pt>
                <c:pt idx="3810">
                  <c:v>10.756122444831682</c:v>
                </c:pt>
                <c:pt idx="3811">
                  <c:v>11.428195312957957</c:v>
                </c:pt>
                <c:pt idx="3812">
                  <c:v>13.325586660389186</c:v>
                </c:pt>
                <c:pt idx="3813">
                  <c:v>8.5520677355764469</c:v>
                </c:pt>
                <c:pt idx="3814">
                  <c:v>9.9138275452801015</c:v>
                </c:pt>
                <c:pt idx="3815">
                  <c:v>9.0946651278091686</c:v>
                </c:pt>
                <c:pt idx="3816">
                  <c:v>10.051282303355327</c:v>
                </c:pt>
                <c:pt idx="3817">
                  <c:v>10.527437256624632</c:v>
                </c:pt>
                <c:pt idx="3818">
                  <c:v>11.431973995299229</c:v>
                </c:pt>
                <c:pt idx="3819">
                  <c:v>11.126046150043283</c:v>
                </c:pt>
                <c:pt idx="3820">
                  <c:v>12.819240900119047</c:v>
                </c:pt>
                <c:pt idx="3821">
                  <c:v>13.527080449248926</c:v>
                </c:pt>
                <c:pt idx="3822">
                  <c:v>13.766038335022143</c:v>
                </c:pt>
                <c:pt idx="3823">
                  <c:v>11.140210086232177</c:v>
                </c:pt>
                <c:pt idx="3824">
                  <c:v>11.518592277442933</c:v>
                </c:pt>
                <c:pt idx="3825">
                  <c:v>14.415184816008114</c:v>
                </c:pt>
                <c:pt idx="3826">
                  <c:v>14.522428267349607</c:v>
                </c:pt>
                <c:pt idx="3827">
                  <c:v>18.74270294848327</c:v>
                </c:pt>
                <c:pt idx="3828">
                  <c:v>11.425767298667704</c:v>
                </c:pt>
                <c:pt idx="3829">
                  <c:v>15.250050264858649</c:v>
                </c:pt>
                <c:pt idx="3830">
                  <c:v>12.691682388812799</c:v>
                </c:pt>
                <c:pt idx="3831">
                  <c:v>13.7103170905587</c:v>
                </c:pt>
                <c:pt idx="3832">
                  <c:v>11.566906570889948</c:v>
                </c:pt>
                <c:pt idx="3833">
                  <c:v>12.01008117080184</c:v>
                </c:pt>
                <c:pt idx="3834">
                  <c:v>9.5655066366404569</c:v>
                </c:pt>
                <c:pt idx="3835">
                  <c:v>11.114281472951614</c:v>
                </c:pt>
                <c:pt idx="3836">
                  <c:v>10.415621490774157</c:v>
                </c:pt>
                <c:pt idx="3837">
                  <c:v>6.0169973760423083</c:v>
                </c:pt>
                <c:pt idx="3838">
                  <c:v>8.3035999549576758</c:v>
                </c:pt>
                <c:pt idx="3839">
                  <c:v>10.573769706022553</c:v>
                </c:pt>
                <c:pt idx="3840">
                  <c:v>10.996701653123944</c:v>
                </c:pt>
                <c:pt idx="3841">
                  <c:v>12.030887024616394</c:v>
                </c:pt>
                <c:pt idx="3842">
                  <c:v>13.264389824393916</c:v>
                </c:pt>
                <c:pt idx="3843">
                  <c:v>12.416002232663631</c:v>
                </c:pt>
                <c:pt idx="3844">
                  <c:v>14.770412791072378</c:v>
                </c:pt>
                <c:pt idx="3845">
                  <c:v>11.042380126480861</c:v>
                </c:pt>
                <c:pt idx="3846">
                  <c:v>8.4579261710748348</c:v>
                </c:pt>
                <c:pt idx="3847">
                  <c:v>10.883806095052922</c:v>
                </c:pt>
                <c:pt idx="3848">
                  <c:v>14.932070559770462</c:v>
                </c:pt>
                <c:pt idx="3849">
                  <c:v>9.6716927234398611</c:v>
                </c:pt>
                <c:pt idx="3850">
                  <c:v>9.8820995913868401</c:v>
                </c:pt>
                <c:pt idx="3851">
                  <c:v>14.554682054426564</c:v>
                </c:pt>
                <c:pt idx="3852">
                  <c:v>13.347094664406983</c:v>
                </c:pt>
                <c:pt idx="3853">
                  <c:v>11.103070206667505</c:v>
                </c:pt>
                <c:pt idx="3854">
                  <c:v>13.259662465231784</c:v>
                </c:pt>
                <c:pt idx="3855">
                  <c:v>10.716145569970568</c:v>
                </c:pt>
                <c:pt idx="3856">
                  <c:v>8.4549721733660146</c:v>
                </c:pt>
                <c:pt idx="3857">
                  <c:v>17.484392602936055</c:v>
                </c:pt>
                <c:pt idx="3858">
                  <c:v>14.777002666137882</c:v>
                </c:pt>
                <c:pt idx="3859">
                  <c:v>12.26381685923168</c:v>
                </c:pt>
                <c:pt idx="3860">
                  <c:v>13.984491737768556</c:v>
                </c:pt>
                <c:pt idx="3861">
                  <c:v>17.381132526245647</c:v>
                </c:pt>
                <c:pt idx="3862">
                  <c:v>11.150870331921118</c:v>
                </c:pt>
                <c:pt idx="3863">
                  <c:v>15.647327657260167</c:v>
                </c:pt>
                <c:pt idx="3864">
                  <c:v>8.0460550993609381</c:v>
                </c:pt>
                <c:pt idx="3865">
                  <c:v>13.820162877763021</c:v>
                </c:pt>
                <c:pt idx="3866">
                  <c:v>12.069090939478127</c:v>
                </c:pt>
                <c:pt idx="3867">
                  <c:v>11.372247704048075</c:v>
                </c:pt>
                <c:pt idx="3868">
                  <c:v>10.916256277732852</c:v>
                </c:pt>
                <c:pt idx="3869">
                  <c:v>11.951408949903133</c:v>
                </c:pt>
                <c:pt idx="3870">
                  <c:v>12.989695362726266</c:v>
                </c:pt>
                <c:pt idx="3871">
                  <c:v>10.345357126028224</c:v>
                </c:pt>
                <c:pt idx="3872">
                  <c:v>11.961690234133062</c:v>
                </c:pt>
                <c:pt idx="3873">
                  <c:v>8.2578323949849644</c:v>
                </c:pt>
                <c:pt idx="3874">
                  <c:v>12.603938711851097</c:v>
                </c:pt>
                <c:pt idx="3875">
                  <c:v>8.9977557788291858</c:v>
                </c:pt>
                <c:pt idx="3876">
                  <c:v>15.522830915663887</c:v>
                </c:pt>
                <c:pt idx="3877">
                  <c:v>15.237761549063212</c:v>
                </c:pt>
                <c:pt idx="3878">
                  <c:v>11.294496736197042</c:v>
                </c:pt>
                <c:pt idx="3879">
                  <c:v>11.607544456760309</c:v>
                </c:pt>
                <c:pt idx="3880">
                  <c:v>9.0457293781863228</c:v>
                </c:pt>
                <c:pt idx="3881">
                  <c:v>12.017215073599555</c:v>
                </c:pt>
                <c:pt idx="3882">
                  <c:v>16.29251918691746</c:v>
                </c:pt>
                <c:pt idx="3883">
                  <c:v>12.877083562254002</c:v>
                </c:pt>
                <c:pt idx="3884">
                  <c:v>7.5072412630463079</c:v>
                </c:pt>
                <c:pt idx="3885">
                  <c:v>9.4258768952024656</c:v>
                </c:pt>
                <c:pt idx="3886">
                  <c:v>10.965349946812704</c:v>
                </c:pt>
                <c:pt idx="3887">
                  <c:v>11.103717058502539</c:v>
                </c:pt>
                <c:pt idx="3888">
                  <c:v>10.499210858098035</c:v>
                </c:pt>
                <c:pt idx="3889">
                  <c:v>15.844305795558219</c:v>
                </c:pt>
                <c:pt idx="3890">
                  <c:v>11.670702359782013</c:v>
                </c:pt>
                <c:pt idx="3891">
                  <c:v>14.965395181176538</c:v>
                </c:pt>
                <c:pt idx="3892">
                  <c:v>14.224970012119019</c:v>
                </c:pt>
                <c:pt idx="3893">
                  <c:v>11.040635526689618</c:v>
                </c:pt>
                <c:pt idx="3894">
                  <c:v>11.762125263098335</c:v>
                </c:pt>
                <c:pt idx="3895">
                  <c:v>14.532138516836579</c:v>
                </c:pt>
                <c:pt idx="3896">
                  <c:v>17.01780485097105</c:v>
                </c:pt>
                <c:pt idx="3897">
                  <c:v>13.591908067089069</c:v>
                </c:pt>
                <c:pt idx="3898">
                  <c:v>13.049537737811047</c:v>
                </c:pt>
                <c:pt idx="3899">
                  <c:v>6.0549100978999597</c:v>
                </c:pt>
                <c:pt idx="3900">
                  <c:v>10.69723710458975</c:v>
                </c:pt>
                <c:pt idx="3901">
                  <c:v>11.574238615506781</c:v>
                </c:pt>
                <c:pt idx="3902">
                  <c:v>6.0212544823465732</c:v>
                </c:pt>
                <c:pt idx="3903">
                  <c:v>15.265521038073171</c:v>
                </c:pt>
                <c:pt idx="3904">
                  <c:v>15.344416217831421</c:v>
                </c:pt>
                <c:pt idx="3905">
                  <c:v>9.655169080717938</c:v>
                </c:pt>
                <c:pt idx="3906">
                  <c:v>8.0883461699684425</c:v>
                </c:pt>
                <c:pt idx="3907">
                  <c:v>10.793831084655803</c:v>
                </c:pt>
                <c:pt idx="3908">
                  <c:v>10.990365541297594</c:v>
                </c:pt>
                <c:pt idx="3909">
                  <c:v>10.492761139440267</c:v>
                </c:pt>
                <c:pt idx="3910">
                  <c:v>11.719779351091976</c:v>
                </c:pt>
                <c:pt idx="3911">
                  <c:v>9.0928183525442563</c:v>
                </c:pt>
                <c:pt idx="3912">
                  <c:v>11.113885731913754</c:v>
                </c:pt>
                <c:pt idx="3913">
                  <c:v>10.981825501140332</c:v>
                </c:pt>
                <c:pt idx="3914">
                  <c:v>12.846074894119283</c:v>
                </c:pt>
                <c:pt idx="3915">
                  <c:v>11.187791721526871</c:v>
                </c:pt>
                <c:pt idx="3916">
                  <c:v>12.306495532392283</c:v>
                </c:pt>
                <c:pt idx="3917">
                  <c:v>13.0972239915675</c:v>
                </c:pt>
                <c:pt idx="3918">
                  <c:v>13.9382684952202</c:v>
                </c:pt>
                <c:pt idx="3919">
                  <c:v>12.526864130184588</c:v>
                </c:pt>
                <c:pt idx="3920">
                  <c:v>9.1170870551726217</c:v>
                </c:pt>
                <c:pt idx="3921">
                  <c:v>9.9025643016038281</c:v>
                </c:pt>
                <c:pt idx="3922">
                  <c:v>12.421242728974153</c:v>
                </c:pt>
                <c:pt idx="3923">
                  <c:v>9.7254988453644557</c:v>
                </c:pt>
                <c:pt idx="3924">
                  <c:v>12.6132060464235</c:v>
                </c:pt>
                <c:pt idx="3925">
                  <c:v>10.538462479737218</c:v>
                </c:pt>
                <c:pt idx="3926">
                  <c:v>11.635592992793429</c:v>
                </c:pt>
                <c:pt idx="3927">
                  <c:v>10.840078158349572</c:v>
                </c:pt>
                <c:pt idx="3928">
                  <c:v>17.134092772652956</c:v>
                </c:pt>
                <c:pt idx="3929">
                  <c:v>15.575506527380776</c:v>
                </c:pt>
                <c:pt idx="3930">
                  <c:v>15.200878628688351</c:v>
                </c:pt>
                <c:pt idx="3931">
                  <c:v>13.530246945283535</c:v>
                </c:pt>
                <c:pt idx="3932">
                  <c:v>12.098644293237736</c:v>
                </c:pt>
                <c:pt idx="3933">
                  <c:v>7.2014137649341787</c:v>
                </c:pt>
                <c:pt idx="3934">
                  <c:v>7.4337945505306164</c:v>
                </c:pt>
                <c:pt idx="3935">
                  <c:v>13.391128329074798</c:v>
                </c:pt>
                <c:pt idx="3936">
                  <c:v>12.534795134475091</c:v>
                </c:pt>
                <c:pt idx="3937">
                  <c:v>14.010279648585438</c:v>
                </c:pt>
                <c:pt idx="3938">
                  <c:v>9.1427616263241553</c:v>
                </c:pt>
                <c:pt idx="3939">
                  <c:v>12.711473194937369</c:v>
                </c:pt>
                <c:pt idx="3940">
                  <c:v>11.243647959825742</c:v>
                </c:pt>
                <c:pt idx="3941">
                  <c:v>14.28704413040829</c:v>
                </c:pt>
                <c:pt idx="3942">
                  <c:v>11.218104039198529</c:v>
                </c:pt>
                <c:pt idx="3943">
                  <c:v>15.833388924568524</c:v>
                </c:pt>
                <c:pt idx="3944">
                  <c:v>15.408748942677626</c:v>
                </c:pt>
                <c:pt idx="3945">
                  <c:v>7.2123184399090032</c:v>
                </c:pt>
                <c:pt idx="3946">
                  <c:v>13.699572809312848</c:v>
                </c:pt>
                <c:pt idx="3947">
                  <c:v>12.533109332686637</c:v>
                </c:pt>
                <c:pt idx="3948">
                  <c:v>12.348680513087494</c:v>
                </c:pt>
                <c:pt idx="3949">
                  <c:v>13.473631336588415</c:v>
                </c:pt>
                <c:pt idx="3950">
                  <c:v>13.780960978098133</c:v>
                </c:pt>
                <c:pt idx="3951">
                  <c:v>12.88865276115523</c:v>
                </c:pt>
                <c:pt idx="3952">
                  <c:v>7.895362694749207</c:v>
                </c:pt>
                <c:pt idx="3953">
                  <c:v>10.47826221447658</c:v>
                </c:pt>
                <c:pt idx="3954">
                  <c:v>9.8458728897682875</c:v>
                </c:pt>
                <c:pt idx="3955">
                  <c:v>10.316920302340934</c:v>
                </c:pt>
                <c:pt idx="3956">
                  <c:v>11.982174875542203</c:v>
                </c:pt>
                <c:pt idx="3957">
                  <c:v>11.136206701775095</c:v>
                </c:pt>
                <c:pt idx="3958">
                  <c:v>14.104891868137752</c:v>
                </c:pt>
                <c:pt idx="3959">
                  <c:v>13.648034514397619</c:v>
                </c:pt>
                <c:pt idx="3960">
                  <c:v>13.97939302540637</c:v>
                </c:pt>
                <c:pt idx="3961">
                  <c:v>10.054792098653149</c:v>
                </c:pt>
                <c:pt idx="3962">
                  <c:v>12.462920017270795</c:v>
                </c:pt>
                <c:pt idx="3963">
                  <c:v>7.3785489712696615</c:v>
                </c:pt>
                <c:pt idx="3964">
                  <c:v>7.2915970398075007</c:v>
                </c:pt>
                <c:pt idx="3965">
                  <c:v>7.7332724895164002</c:v>
                </c:pt>
                <c:pt idx="3966">
                  <c:v>7.7398897403474427</c:v>
                </c:pt>
                <c:pt idx="3967">
                  <c:v>7.9647997594189937</c:v>
                </c:pt>
                <c:pt idx="3968">
                  <c:v>8.9066455308922521</c:v>
                </c:pt>
                <c:pt idx="3969">
                  <c:v>8.0143897735284817</c:v>
                </c:pt>
                <c:pt idx="3970">
                  <c:v>8.8752890591645901</c:v>
                </c:pt>
                <c:pt idx="3971">
                  <c:v>8.7847804421675146</c:v>
                </c:pt>
                <c:pt idx="3972">
                  <c:v>9.6463305986505077</c:v>
                </c:pt>
                <c:pt idx="3973">
                  <c:v>8.9855026116640904</c:v>
                </c:pt>
                <c:pt idx="3974">
                  <c:v>8.7750903171646542</c:v>
                </c:pt>
                <c:pt idx="3975">
                  <c:v>10.008768676993979</c:v>
                </c:pt>
                <c:pt idx="3976">
                  <c:v>10.097341715427902</c:v>
                </c:pt>
                <c:pt idx="3977">
                  <c:v>9.8102604906612747</c:v>
                </c:pt>
                <c:pt idx="3978">
                  <c:v>11.366684674467459</c:v>
                </c:pt>
                <c:pt idx="3979">
                  <c:v>10.525966326834606</c:v>
                </c:pt>
                <c:pt idx="3980">
                  <c:v>9.2342480006701706</c:v>
                </c:pt>
                <c:pt idx="3981">
                  <c:v>12.183846471568561</c:v>
                </c:pt>
                <c:pt idx="3982">
                  <c:v>11.875920528651429</c:v>
                </c:pt>
                <c:pt idx="3983">
                  <c:v>11.845621169393841</c:v>
                </c:pt>
                <c:pt idx="3984">
                  <c:v>11.332057188862699</c:v>
                </c:pt>
                <c:pt idx="3985">
                  <c:v>13.074596347151497</c:v>
                </c:pt>
                <c:pt idx="3986">
                  <c:v>12.712045064630688</c:v>
                </c:pt>
                <c:pt idx="3987">
                  <c:v>16.661814985613944</c:v>
                </c:pt>
                <c:pt idx="3988">
                  <c:v>12.723039690868246</c:v>
                </c:pt>
                <c:pt idx="3989">
                  <c:v>14.482057281979316</c:v>
                </c:pt>
                <c:pt idx="3990">
                  <c:v>14.029815122403487</c:v>
                </c:pt>
                <c:pt idx="3991">
                  <c:v>13.386813890731203</c:v>
                </c:pt>
                <c:pt idx="3992">
                  <c:v>17.179198553095517</c:v>
                </c:pt>
                <c:pt idx="3993">
                  <c:v>16.199918106088639</c:v>
                </c:pt>
                <c:pt idx="3994">
                  <c:v>6.5376701645427984</c:v>
                </c:pt>
                <c:pt idx="3995">
                  <c:v>6.8849946554151886</c:v>
                </c:pt>
                <c:pt idx="3996">
                  <c:v>9.7918544267006808</c:v>
                </c:pt>
                <c:pt idx="3997">
                  <c:v>8.465963147361407</c:v>
                </c:pt>
                <c:pt idx="3998">
                  <c:v>8.1632762507951391</c:v>
                </c:pt>
                <c:pt idx="3999">
                  <c:v>8.4858367802471548</c:v>
                </c:pt>
                <c:pt idx="4000">
                  <c:v>9.1960725085171653</c:v>
                </c:pt>
                <c:pt idx="4001">
                  <c:v>7.9981434765859154</c:v>
                </c:pt>
                <c:pt idx="4002">
                  <c:v>9.9646367434314485</c:v>
                </c:pt>
                <c:pt idx="4003">
                  <c:v>9.6947201318161014</c:v>
                </c:pt>
                <c:pt idx="4004">
                  <c:v>11.276295718123421</c:v>
                </c:pt>
                <c:pt idx="4005">
                  <c:v>10.797558962638265</c:v>
                </c:pt>
                <c:pt idx="4006">
                  <c:v>11.792960398527541</c:v>
                </c:pt>
                <c:pt idx="4007">
                  <c:v>10.634870366491795</c:v>
                </c:pt>
                <c:pt idx="4008">
                  <c:v>11.534223015099561</c:v>
                </c:pt>
                <c:pt idx="4009">
                  <c:v>10.606134546867994</c:v>
                </c:pt>
                <c:pt idx="4010">
                  <c:v>9.7372281011106292</c:v>
                </c:pt>
                <c:pt idx="4011">
                  <c:v>11.898291708927269</c:v>
                </c:pt>
                <c:pt idx="4012">
                  <c:v>10.850018046494947</c:v>
                </c:pt>
                <c:pt idx="4013">
                  <c:v>12.601333072381125</c:v>
                </c:pt>
                <c:pt idx="4014">
                  <c:v>12.169113810400317</c:v>
                </c:pt>
                <c:pt idx="4015">
                  <c:v>9.0790749842537526</c:v>
                </c:pt>
                <c:pt idx="4016">
                  <c:v>12.198263951615115</c:v>
                </c:pt>
                <c:pt idx="4017">
                  <c:v>10.956550746563156</c:v>
                </c:pt>
                <c:pt idx="4018">
                  <c:v>10.949064548697752</c:v>
                </c:pt>
                <c:pt idx="4019">
                  <c:v>10.797729765718234</c:v>
                </c:pt>
                <c:pt idx="4020">
                  <c:v>12.762114073878347</c:v>
                </c:pt>
                <c:pt idx="4021">
                  <c:v>14.661646626431665</c:v>
                </c:pt>
                <c:pt idx="4022">
                  <c:v>12.894298326959644</c:v>
                </c:pt>
                <c:pt idx="4023">
                  <c:v>7.5846367221432267</c:v>
                </c:pt>
                <c:pt idx="4024">
                  <c:v>8.118371179667383</c:v>
                </c:pt>
                <c:pt idx="4025">
                  <c:v>8.2490855553143163</c:v>
                </c:pt>
                <c:pt idx="4026">
                  <c:v>8.7246468120676166</c:v>
                </c:pt>
                <c:pt idx="4027">
                  <c:v>8.4127856769238036</c:v>
                </c:pt>
                <c:pt idx="4028">
                  <c:v>9.410469961268582</c:v>
                </c:pt>
                <c:pt idx="4029">
                  <c:v>9.7003975004843177</c:v>
                </c:pt>
                <c:pt idx="4030">
                  <c:v>9.1477406243540536</c:v>
                </c:pt>
                <c:pt idx="4031">
                  <c:v>8.2582163479287765</c:v>
                </c:pt>
                <c:pt idx="4032">
                  <c:v>9.2028461376051158</c:v>
                </c:pt>
                <c:pt idx="4033">
                  <c:v>10.853843586858744</c:v>
                </c:pt>
                <c:pt idx="4034">
                  <c:v>10.792895115984571</c:v>
                </c:pt>
                <c:pt idx="4035">
                  <c:v>11.255352633851967</c:v>
                </c:pt>
                <c:pt idx="4036">
                  <c:v>10.196599424695798</c:v>
                </c:pt>
                <c:pt idx="4037">
                  <c:v>10.55734257806759</c:v>
                </c:pt>
                <c:pt idx="4038">
                  <c:v>11.466657130839002</c:v>
                </c:pt>
                <c:pt idx="4039">
                  <c:v>11.17110302513786</c:v>
                </c:pt>
                <c:pt idx="4040">
                  <c:v>11.534864177961094</c:v>
                </c:pt>
                <c:pt idx="4041">
                  <c:v>9.9805635455983115</c:v>
                </c:pt>
                <c:pt idx="4042">
                  <c:v>10.85293493682409</c:v>
                </c:pt>
                <c:pt idx="4043">
                  <c:v>12.016999793975483</c:v>
                </c:pt>
                <c:pt idx="4044">
                  <c:v>11.436588494117203</c:v>
                </c:pt>
                <c:pt idx="4045">
                  <c:v>12.498966281305915</c:v>
                </c:pt>
                <c:pt idx="4046">
                  <c:v>13.139189617881193</c:v>
                </c:pt>
                <c:pt idx="4047">
                  <c:v>12.117716573463527</c:v>
                </c:pt>
                <c:pt idx="4048">
                  <c:v>11.64449364279338</c:v>
                </c:pt>
                <c:pt idx="4049">
                  <c:v>13.430947490085687</c:v>
                </c:pt>
                <c:pt idx="4050">
                  <c:v>12.546519862992852</c:v>
                </c:pt>
                <c:pt idx="4051">
                  <c:v>13.014824409133231</c:v>
                </c:pt>
                <c:pt idx="4052">
                  <c:v>14.92418024217157</c:v>
                </c:pt>
                <c:pt idx="4053">
                  <c:v>13.058894742486091</c:v>
                </c:pt>
                <c:pt idx="4054">
                  <c:v>12.998015621768099</c:v>
                </c:pt>
                <c:pt idx="4055">
                  <c:v>12.415790760683501</c:v>
                </c:pt>
                <c:pt idx="4056">
                  <c:v>15.224423016770773</c:v>
                </c:pt>
                <c:pt idx="4057">
                  <c:v>13.507592993090324</c:v>
                </c:pt>
                <c:pt idx="4058">
                  <c:v>13.110836456701959</c:v>
                </c:pt>
                <c:pt idx="4059">
                  <c:v>10.182529904732752</c:v>
                </c:pt>
                <c:pt idx="4060">
                  <c:v>9.7483915445819669</c:v>
                </c:pt>
                <c:pt idx="4061">
                  <c:v>12.898003743669772</c:v>
                </c:pt>
                <c:pt idx="4062">
                  <c:v>11.371036049520658</c:v>
                </c:pt>
                <c:pt idx="4063">
                  <c:v>13.104383529867887</c:v>
                </c:pt>
                <c:pt idx="4064">
                  <c:v>10.571741598935448</c:v>
                </c:pt>
                <c:pt idx="4065">
                  <c:v>8.6463009317285504</c:v>
                </c:pt>
                <c:pt idx="4066">
                  <c:v>8.9012328623111969</c:v>
                </c:pt>
                <c:pt idx="4067">
                  <c:v>9.2890763534681966</c:v>
                </c:pt>
                <c:pt idx="4068">
                  <c:v>9.3588077836532175</c:v>
                </c:pt>
                <c:pt idx="4069">
                  <c:v>9.5276510563076577</c:v>
                </c:pt>
                <c:pt idx="4070">
                  <c:v>9.4315119544046961</c:v>
                </c:pt>
                <c:pt idx="4071">
                  <c:v>10.317434162498209</c:v>
                </c:pt>
                <c:pt idx="4072">
                  <c:v>9.9751529549870277</c:v>
                </c:pt>
                <c:pt idx="4073">
                  <c:v>11.228992798599853</c:v>
                </c:pt>
                <c:pt idx="4074">
                  <c:v>10.423420684354586</c:v>
                </c:pt>
                <c:pt idx="4075">
                  <c:v>11.552639835306501</c:v>
                </c:pt>
                <c:pt idx="4076">
                  <c:v>12.247844969298766</c:v>
                </c:pt>
                <c:pt idx="4077">
                  <c:v>10.509557488920937</c:v>
                </c:pt>
                <c:pt idx="4078">
                  <c:v>10.952849653759579</c:v>
                </c:pt>
                <c:pt idx="4079">
                  <c:v>10.58341214111937</c:v>
                </c:pt>
                <c:pt idx="4080">
                  <c:v>10.51577518928681</c:v>
                </c:pt>
                <c:pt idx="4081">
                  <c:v>12.447474309887246</c:v>
                </c:pt>
                <c:pt idx="4082">
                  <c:v>10.702101469652929</c:v>
                </c:pt>
                <c:pt idx="4083">
                  <c:v>11.681419029582157</c:v>
                </c:pt>
                <c:pt idx="4084">
                  <c:v>12.036938982844209</c:v>
                </c:pt>
                <c:pt idx="4085">
                  <c:v>11.02672961373834</c:v>
                </c:pt>
                <c:pt idx="4086">
                  <c:v>12.319570507405668</c:v>
                </c:pt>
                <c:pt idx="4087">
                  <c:v>11.04809397701386</c:v>
                </c:pt>
                <c:pt idx="4088">
                  <c:v>12.871234755557863</c:v>
                </c:pt>
                <c:pt idx="4089">
                  <c:v>10.643108843005198</c:v>
                </c:pt>
                <c:pt idx="4090">
                  <c:v>13.157446794067297</c:v>
                </c:pt>
                <c:pt idx="4091">
                  <c:v>12.34205058464631</c:v>
                </c:pt>
                <c:pt idx="4092">
                  <c:v>11.96311435734539</c:v>
                </c:pt>
                <c:pt idx="4093">
                  <c:v>13.514252919035382</c:v>
                </c:pt>
                <c:pt idx="4094">
                  <c:v>12.54134954038906</c:v>
                </c:pt>
                <c:pt idx="4095">
                  <c:v>13.290396619081511</c:v>
                </c:pt>
                <c:pt idx="4096">
                  <c:v>12.290471703033569</c:v>
                </c:pt>
                <c:pt idx="4097">
                  <c:v>12.98027787235414</c:v>
                </c:pt>
                <c:pt idx="4098">
                  <c:v>12.07120834759564</c:v>
                </c:pt>
                <c:pt idx="4099">
                  <c:v>11.716264072717797</c:v>
                </c:pt>
                <c:pt idx="4100">
                  <c:v>11.371499709739672</c:v>
                </c:pt>
                <c:pt idx="4101">
                  <c:v>13.683674212710763</c:v>
                </c:pt>
                <c:pt idx="4102">
                  <c:v>14.694474588112765</c:v>
                </c:pt>
                <c:pt idx="4103">
                  <c:v>13.144720595932283</c:v>
                </c:pt>
                <c:pt idx="4104">
                  <c:v>12.023407501250441</c:v>
                </c:pt>
                <c:pt idx="4105">
                  <c:v>13.429059297093392</c:v>
                </c:pt>
                <c:pt idx="4106">
                  <c:v>13.793429608772779</c:v>
                </c:pt>
                <c:pt idx="4107">
                  <c:v>8.6401108963736171</c:v>
                </c:pt>
                <c:pt idx="4108">
                  <c:v>9.1265836645299494</c:v>
                </c:pt>
                <c:pt idx="4109">
                  <c:v>10.591973862222206</c:v>
                </c:pt>
                <c:pt idx="4110">
                  <c:v>12.016378781778542</c:v>
                </c:pt>
                <c:pt idx="4111">
                  <c:v>9.7877812356074294</c:v>
                </c:pt>
                <c:pt idx="4112">
                  <c:v>11.357695984145947</c:v>
                </c:pt>
                <c:pt idx="4113">
                  <c:v>9.4173618294737373</c:v>
                </c:pt>
                <c:pt idx="4114">
                  <c:v>9.4623698282901252</c:v>
                </c:pt>
                <c:pt idx="4115">
                  <c:v>10.21435439164577</c:v>
                </c:pt>
                <c:pt idx="4116">
                  <c:v>10.076045646293863</c:v>
                </c:pt>
                <c:pt idx="4117">
                  <c:v>11.700319972005557</c:v>
                </c:pt>
                <c:pt idx="4118">
                  <c:v>14.026621434136695</c:v>
                </c:pt>
                <c:pt idx="4119">
                  <c:v>7.6076369151543997</c:v>
                </c:pt>
                <c:pt idx="4120">
                  <c:v>9.7889188077673701</c:v>
                </c:pt>
                <c:pt idx="4121">
                  <c:v>10.240463239328932</c:v>
                </c:pt>
                <c:pt idx="4122">
                  <c:v>10.494969617382925</c:v>
                </c:pt>
                <c:pt idx="4123">
                  <c:v>10.484969664790059</c:v>
                </c:pt>
                <c:pt idx="4124">
                  <c:v>10.822626719958178</c:v>
                </c:pt>
                <c:pt idx="4125">
                  <c:v>10.33310584736253</c:v>
                </c:pt>
                <c:pt idx="4126">
                  <c:v>12.38850037010663</c:v>
                </c:pt>
                <c:pt idx="4127">
                  <c:v>10.972820112118645</c:v>
                </c:pt>
                <c:pt idx="4128">
                  <c:v>11.763865297167124</c:v>
                </c:pt>
                <c:pt idx="4129">
                  <c:v>11.591081038609468</c:v>
                </c:pt>
                <c:pt idx="4130">
                  <c:v>12.737035242155116</c:v>
                </c:pt>
                <c:pt idx="4131">
                  <c:v>11.202949140016379</c:v>
                </c:pt>
                <c:pt idx="4132">
                  <c:v>13.298180473734625</c:v>
                </c:pt>
                <c:pt idx="4133">
                  <c:v>12.035122196284339</c:v>
                </c:pt>
                <c:pt idx="4134">
                  <c:v>11.971438878260351</c:v>
                </c:pt>
                <c:pt idx="4135">
                  <c:v>13.869385441751618</c:v>
                </c:pt>
                <c:pt idx="4136">
                  <c:v>12.243521160821395</c:v>
                </c:pt>
                <c:pt idx="4137">
                  <c:v>13.175319577701675</c:v>
                </c:pt>
                <c:pt idx="4138">
                  <c:v>12.691376418933373</c:v>
                </c:pt>
                <c:pt idx="4139">
                  <c:v>12.869715829392547</c:v>
                </c:pt>
                <c:pt idx="4140">
                  <c:v>15.977420193916252</c:v>
                </c:pt>
                <c:pt idx="4141">
                  <c:v>13.925338785317072</c:v>
                </c:pt>
                <c:pt idx="4142">
                  <c:v>13.370570381439423</c:v>
                </c:pt>
                <c:pt idx="4143">
                  <c:v>12.426239688705545</c:v>
                </c:pt>
                <c:pt idx="4144">
                  <c:v>14.793349021513423</c:v>
                </c:pt>
                <c:pt idx="4145">
                  <c:v>19.22452089634978</c:v>
                </c:pt>
                <c:pt idx="4146">
                  <c:v>12.898248138154651</c:v>
                </c:pt>
                <c:pt idx="4147">
                  <c:v>14.130287943006591</c:v>
                </c:pt>
                <c:pt idx="4148">
                  <c:v>14.042051021639448</c:v>
                </c:pt>
                <c:pt idx="4149">
                  <c:v>7.5001768717420063</c:v>
                </c:pt>
                <c:pt idx="4150">
                  <c:v>8.0122576220415702</c:v>
                </c:pt>
                <c:pt idx="4151">
                  <c:v>7.8697357394157539</c:v>
                </c:pt>
                <c:pt idx="4152">
                  <c:v>8.4789525835143689</c:v>
                </c:pt>
                <c:pt idx="4153">
                  <c:v>9.0912743138541625</c:v>
                </c:pt>
                <c:pt idx="4154">
                  <c:v>8.2884921473541731</c:v>
                </c:pt>
                <c:pt idx="4155">
                  <c:v>9.8921171980296059</c:v>
                </c:pt>
                <c:pt idx="4156">
                  <c:v>10.767599021050748</c:v>
                </c:pt>
                <c:pt idx="4157">
                  <c:v>10.85315538185549</c:v>
                </c:pt>
                <c:pt idx="4158">
                  <c:v>9.8952706377515831</c:v>
                </c:pt>
                <c:pt idx="4159">
                  <c:v>12.066522242479268</c:v>
                </c:pt>
                <c:pt idx="4160">
                  <c:v>12.686722960508645</c:v>
                </c:pt>
                <c:pt idx="4161">
                  <c:v>12.023744387034865</c:v>
                </c:pt>
                <c:pt idx="4162">
                  <c:v>9.3709611168637217</c:v>
                </c:pt>
                <c:pt idx="4163">
                  <c:v>8.2673279333910585</c:v>
                </c:pt>
                <c:pt idx="4164">
                  <c:v>8.8516075803241598</c:v>
                </c:pt>
                <c:pt idx="4165">
                  <c:v>8.6653727355845849</c:v>
                </c:pt>
                <c:pt idx="4166">
                  <c:v>10.043590570915729</c:v>
                </c:pt>
                <c:pt idx="4167">
                  <c:v>10.678865673979107</c:v>
                </c:pt>
                <c:pt idx="4168">
                  <c:v>10.76763397281891</c:v>
                </c:pt>
                <c:pt idx="4169">
                  <c:v>10.676284515700956</c:v>
                </c:pt>
                <c:pt idx="4170">
                  <c:v>12.784583193480749</c:v>
                </c:pt>
                <c:pt idx="4171">
                  <c:v>11.75288183526102</c:v>
                </c:pt>
                <c:pt idx="4172">
                  <c:v>12.000517458398399</c:v>
                </c:pt>
                <c:pt idx="4173">
                  <c:v>11.575050904720031</c:v>
                </c:pt>
                <c:pt idx="4174">
                  <c:v>12.594977523003433</c:v>
                </c:pt>
                <c:pt idx="4175">
                  <c:v>11.033971036990627</c:v>
                </c:pt>
                <c:pt idx="4176">
                  <c:v>12.631416406144169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CC-49D5-9E12-CB7C1E557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6746129"/>
        <c:axId val="1523720897"/>
      </c:scatterChart>
      <c:valAx>
        <c:axId val="152674612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23720897"/>
        <c:crosses val="autoZero"/>
        <c:crossBetween val="midCat"/>
      </c:valAx>
      <c:valAx>
        <c:axId val="152372089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y - вік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26746129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g(z) vs. z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'1011'!$B$1</c:f>
              <c:strCache>
                <c:ptCount val="1"/>
                <c:pt idx="0">
                  <c:v>g(z)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'1011'!$A$2:$A$102</c:f>
              <c:numCache>
                <c:formatCode>General</c:formatCode>
                <c:ptCount val="101"/>
                <c:pt idx="0">
                  <c:v>-5</c:v>
                </c:pt>
                <c:pt idx="1">
                  <c:v>-4.9000000000000004</c:v>
                </c:pt>
                <c:pt idx="2">
                  <c:v>-4.8000000000000007</c:v>
                </c:pt>
                <c:pt idx="3">
                  <c:v>-4.7000000000000011</c:v>
                </c:pt>
                <c:pt idx="4">
                  <c:v>-4.6000000000000014</c:v>
                </c:pt>
                <c:pt idx="5">
                  <c:v>-4.5000000000000018</c:v>
                </c:pt>
                <c:pt idx="6">
                  <c:v>-4.4000000000000021</c:v>
                </c:pt>
                <c:pt idx="7">
                  <c:v>-4.3000000000000025</c:v>
                </c:pt>
                <c:pt idx="8">
                  <c:v>-4.2000000000000028</c:v>
                </c:pt>
                <c:pt idx="9">
                  <c:v>-4.1000000000000032</c:v>
                </c:pt>
                <c:pt idx="10">
                  <c:v>-4.0000000000000036</c:v>
                </c:pt>
                <c:pt idx="11">
                  <c:v>-3.9000000000000035</c:v>
                </c:pt>
                <c:pt idx="12">
                  <c:v>-3.8000000000000034</c:v>
                </c:pt>
                <c:pt idx="13">
                  <c:v>-3.7000000000000033</c:v>
                </c:pt>
                <c:pt idx="14">
                  <c:v>-3.6000000000000032</c:v>
                </c:pt>
                <c:pt idx="15">
                  <c:v>-3.5000000000000031</c:v>
                </c:pt>
                <c:pt idx="16">
                  <c:v>-3.400000000000003</c:v>
                </c:pt>
                <c:pt idx="17">
                  <c:v>-3.3000000000000029</c:v>
                </c:pt>
                <c:pt idx="18">
                  <c:v>-3.2000000000000028</c:v>
                </c:pt>
                <c:pt idx="19">
                  <c:v>-3.1000000000000028</c:v>
                </c:pt>
                <c:pt idx="20">
                  <c:v>-3.0000000000000027</c:v>
                </c:pt>
                <c:pt idx="21">
                  <c:v>-2.9000000000000026</c:v>
                </c:pt>
                <c:pt idx="22">
                  <c:v>-2.8000000000000025</c:v>
                </c:pt>
                <c:pt idx="23">
                  <c:v>-2.7000000000000024</c:v>
                </c:pt>
                <c:pt idx="24">
                  <c:v>-2.6000000000000023</c:v>
                </c:pt>
                <c:pt idx="25">
                  <c:v>-2.5000000000000022</c:v>
                </c:pt>
                <c:pt idx="26">
                  <c:v>-2.4000000000000021</c:v>
                </c:pt>
                <c:pt idx="27">
                  <c:v>-2.300000000000002</c:v>
                </c:pt>
                <c:pt idx="28">
                  <c:v>-2.200000000000002</c:v>
                </c:pt>
                <c:pt idx="29">
                  <c:v>-2.1000000000000019</c:v>
                </c:pt>
                <c:pt idx="30">
                  <c:v>-2.0000000000000018</c:v>
                </c:pt>
                <c:pt idx="31">
                  <c:v>-1.9000000000000017</c:v>
                </c:pt>
                <c:pt idx="32">
                  <c:v>-1.8000000000000016</c:v>
                </c:pt>
                <c:pt idx="33">
                  <c:v>-1.7000000000000015</c:v>
                </c:pt>
                <c:pt idx="34">
                  <c:v>-1.6000000000000014</c:v>
                </c:pt>
                <c:pt idx="35">
                  <c:v>-1.5000000000000013</c:v>
                </c:pt>
                <c:pt idx="36">
                  <c:v>-1.4000000000000012</c:v>
                </c:pt>
                <c:pt idx="37">
                  <c:v>-1.3000000000000012</c:v>
                </c:pt>
                <c:pt idx="38">
                  <c:v>-1.2000000000000011</c:v>
                </c:pt>
                <c:pt idx="39">
                  <c:v>-1.100000000000001</c:v>
                </c:pt>
                <c:pt idx="40">
                  <c:v>-1.0000000000000009</c:v>
                </c:pt>
                <c:pt idx="41">
                  <c:v>-0.90000000000000091</c:v>
                </c:pt>
                <c:pt idx="42">
                  <c:v>-0.80000000000000093</c:v>
                </c:pt>
                <c:pt idx="43">
                  <c:v>-0.70000000000000095</c:v>
                </c:pt>
                <c:pt idx="44">
                  <c:v>-0.60000000000000098</c:v>
                </c:pt>
                <c:pt idx="45">
                  <c:v>-0.500000000000001</c:v>
                </c:pt>
                <c:pt idx="46">
                  <c:v>-0.40000000000000102</c:v>
                </c:pt>
                <c:pt idx="47">
                  <c:v>-0.30000000000000104</c:v>
                </c:pt>
                <c:pt idx="48">
                  <c:v>-0.20000000000000104</c:v>
                </c:pt>
                <c:pt idx="49">
                  <c:v>-0.10000000000000103</c:v>
                </c:pt>
                <c:pt idx="50">
                  <c:v>-1.0269562977782698E-15</c:v>
                </c:pt>
                <c:pt idx="51">
                  <c:v>9.9999999999998979E-2</c:v>
                </c:pt>
                <c:pt idx="52">
                  <c:v>0.19999999999999898</c:v>
                </c:pt>
                <c:pt idx="53">
                  <c:v>0.29999999999999899</c:v>
                </c:pt>
                <c:pt idx="54">
                  <c:v>0.39999999999999902</c:v>
                </c:pt>
                <c:pt idx="55">
                  <c:v>0.499999999999999</c:v>
                </c:pt>
                <c:pt idx="56">
                  <c:v>0.59999999999999898</c:v>
                </c:pt>
                <c:pt idx="57">
                  <c:v>0.69999999999999896</c:v>
                </c:pt>
                <c:pt idx="58">
                  <c:v>0.79999999999999893</c:v>
                </c:pt>
                <c:pt idx="59">
                  <c:v>0.89999999999999891</c:v>
                </c:pt>
                <c:pt idx="60">
                  <c:v>0.99999999999999889</c:v>
                </c:pt>
                <c:pt idx="61">
                  <c:v>1.099999999999999</c:v>
                </c:pt>
                <c:pt idx="62">
                  <c:v>1.1999999999999991</c:v>
                </c:pt>
                <c:pt idx="63">
                  <c:v>1.2999999999999992</c:v>
                </c:pt>
                <c:pt idx="64">
                  <c:v>1.3999999999999992</c:v>
                </c:pt>
                <c:pt idx="65">
                  <c:v>1.4999999999999993</c:v>
                </c:pt>
                <c:pt idx="66">
                  <c:v>1.5999999999999994</c:v>
                </c:pt>
                <c:pt idx="67">
                  <c:v>1.6999999999999995</c:v>
                </c:pt>
                <c:pt idx="68">
                  <c:v>1.7999999999999996</c:v>
                </c:pt>
                <c:pt idx="69">
                  <c:v>1.8999999999999997</c:v>
                </c:pt>
                <c:pt idx="70">
                  <c:v>1.9999999999999998</c:v>
                </c:pt>
                <c:pt idx="71">
                  <c:v>2.0999999999999996</c:v>
                </c:pt>
                <c:pt idx="72">
                  <c:v>2.1999999999999997</c:v>
                </c:pt>
                <c:pt idx="73">
                  <c:v>2.2999999999999998</c:v>
                </c:pt>
                <c:pt idx="74">
                  <c:v>2.4</c:v>
                </c:pt>
                <c:pt idx="75">
                  <c:v>2.5</c:v>
                </c:pt>
                <c:pt idx="76">
                  <c:v>2.6</c:v>
                </c:pt>
                <c:pt idx="77">
                  <c:v>2.7</c:v>
                </c:pt>
                <c:pt idx="78">
                  <c:v>2.8000000000000003</c:v>
                </c:pt>
                <c:pt idx="79">
                  <c:v>2.9000000000000004</c:v>
                </c:pt>
                <c:pt idx="80">
                  <c:v>3.0000000000000004</c:v>
                </c:pt>
                <c:pt idx="81">
                  <c:v>3.1000000000000005</c:v>
                </c:pt>
                <c:pt idx="82">
                  <c:v>3.2000000000000006</c:v>
                </c:pt>
                <c:pt idx="83">
                  <c:v>3.3000000000000007</c:v>
                </c:pt>
                <c:pt idx="84">
                  <c:v>3.4000000000000008</c:v>
                </c:pt>
                <c:pt idx="85">
                  <c:v>3.5000000000000009</c:v>
                </c:pt>
                <c:pt idx="86">
                  <c:v>3.600000000000001</c:v>
                </c:pt>
                <c:pt idx="87">
                  <c:v>3.7000000000000011</c:v>
                </c:pt>
                <c:pt idx="88">
                  <c:v>3.8000000000000012</c:v>
                </c:pt>
                <c:pt idx="89">
                  <c:v>3.9000000000000012</c:v>
                </c:pt>
                <c:pt idx="90">
                  <c:v>4.0000000000000009</c:v>
                </c:pt>
                <c:pt idx="91">
                  <c:v>4.1000000000000005</c:v>
                </c:pt>
                <c:pt idx="92">
                  <c:v>4.2</c:v>
                </c:pt>
                <c:pt idx="93">
                  <c:v>4.3</c:v>
                </c:pt>
                <c:pt idx="94">
                  <c:v>4.3999999999999995</c:v>
                </c:pt>
                <c:pt idx="95">
                  <c:v>4.4999999999999991</c:v>
                </c:pt>
                <c:pt idx="96">
                  <c:v>4.5999999999999988</c:v>
                </c:pt>
                <c:pt idx="97">
                  <c:v>4.6999999999999984</c:v>
                </c:pt>
                <c:pt idx="98">
                  <c:v>4.799999999999998</c:v>
                </c:pt>
                <c:pt idx="99">
                  <c:v>4.8999999999999977</c:v>
                </c:pt>
                <c:pt idx="100">
                  <c:v>4.9999999999999973</c:v>
                </c:pt>
              </c:numCache>
            </c:numRef>
          </c:xVal>
          <c:yVal>
            <c:numRef>
              <c:f>'1011'!$B$2:$B$102</c:f>
              <c:numCache>
                <c:formatCode>General</c:formatCode>
                <c:ptCount val="101"/>
                <c:pt idx="0">
                  <c:v>6.6928509242848554E-3</c:v>
                </c:pt>
                <c:pt idx="1">
                  <c:v>7.3915413442819707E-3</c:v>
                </c:pt>
                <c:pt idx="2">
                  <c:v>8.1625711531598897E-3</c:v>
                </c:pt>
                <c:pt idx="3">
                  <c:v>9.0132986528478152E-3</c:v>
                </c:pt>
                <c:pt idx="4">
                  <c:v>9.9518018669043085E-3</c:v>
                </c:pt>
                <c:pt idx="5">
                  <c:v>1.0986942630593162E-2</c:v>
                </c:pt>
                <c:pt idx="6">
                  <c:v>1.2128434984274213E-2</c:v>
                </c:pt>
                <c:pt idx="7">
                  <c:v>1.3386917827664744E-2</c:v>
                </c:pt>
                <c:pt idx="8">
                  <c:v>1.4774031693273017E-2</c:v>
                </c:pt>
                <c:pt idx="9">
                  <c:v>1.630249937144089E-2</c:v>
                </c:pt>
                <c:pt idx="10">
                  <c:v>1.7986209962091496E-2</c:v>
                </c:pt>
                <c:pt idx="11">
                  <c:v>1.984030573407744E-2</c:v>
                </c:pt>
                <c:pt idx="12">
                  <c:v>2.1881270936130404E-2</c:v>
                </c:pt>
                <c:pt idx="13">
                  <c:v>2.4127021417669123E-2</c:v>
                </c:pt>
                <c:pt idx="14">
                  <c:v>2.6596993576865773E-2</c:v>
                </c:pt>
                <c:pt idx="15">
                  <c:v>2.9312230751356229E-2</c:v>
                </c:pt>
                <c:pt idx="16">
                  <c:v>3.2295464698450418E-2</c:v>
                </c:pt>
                <c:pt idx="17">
                  <c:v>3.557118927263607E-2</c:v>
                </c:pt>
                <c:pt idx="18">
                  <c:v>3.9165722796764252E-2</c:v>
                </c:pt>
                <c:pt idx="19">
                  <c:v>4.3107254941086012E-2</c:v>
                </c:pt>
                <c:pt idx="20">
                  <c:v>4.7425873177566663E-2</c:v>
                </c:pt>
                <c:pt idx="21">
                  <c:v>5.2153563078417613E-2</c:v>
                </c:pt>
                <c:pt idx="22">
                  <c:v>5.732417589886861E-2</c:v>
                </c:pt>
                <c:pt idx="23">
                  <c:v>6.2973356056996346E-2</c:v>
                </c:pt>
                <c:pt idx="24">
                  <c:v>6.9138420343346663E-2</c:v>
                </c:pt>
                <c:pt idx="25">
                  <c:v>7.5858180021243393E-2</c:v>
                </c:pt>
                <c:pt idx="26">
                  <c:v>8.3172696493922213E-2</c:v>
                </c:pt>
                <c:pt idx="27">
                  <c:v>9.1122961014855966E-2</c:v>
                </c:pt>
                <c:pt idx="28">
                  <c:v>9.9750489119684982E-2</c:v>
                </c:pt>
                <c:pt idx="29">
                  <c:v>0.10909682119561274</c:v>
                </c:pt>
                <c:pt idx="30">
                  <c:v>0.11920292202211738</c:v>
                </c:pt>
                <c:pt idx="31">
                  <c:v>0.13010847436299766</c:v>
                </c:pt>
                <c:pt idx="32">
                  <c:v>0.1418510649004876</c:v>
                </c:pt>
                <c:pt idx="33">
                  <c:v>0.1544652650835345</c:v>
                </c:pt>
                <c:pt idx="34">
                  <c:v>0.16798161486607532</c:v>
                </c:pt>
                <c:pt idx="35">
                  <c:v>0.18242552380635615</c:v>
                </c:pt>
                <c:pt idx="36">
                  <c:v>0.19781611144141806</c:v>
                </c:pt>
                <c:pt idx="37">
                  <c:v>0.21416501695744122</c:v>
                </c:pt>
                <c:pt idx="38">
                  <c:v>0.23147521650098218</c:v>
                </c:pt>
                <c:pt idx="39">
                  <c:v>0.24973989440488223</c:v>
                </c:pt>
                <c:pt idx="40">
                  <c:v>0.26894142136999494</c:v>
                </c:pt>
                <c:pt idx="41">
                  <c:v>0.28905049737499583</c:v>
                </c:pt>
                <c:pt idx="42">
                  <c:v>0.31002551887238738</c:v>
                </c:pt>
                <c:pt idx="43">
                  <c:v>0.33181222783183367</c:v>
                </c:pt>
                <c:pt idx="44">
                  <c:v>0.35434369377420433</c:v>
                </c:pt>
                <c:pt idx="45">
                  <c:v>0.37754066879814518</c:v>
                </c:pt>
                <c:pt idx="46">
                  <c:v>0.40131233988754772</c:v>
                </c:pt>
                <c:pt idx="47">
                  <c:v>0.42555748318834075</c:v>
                </c:pt>
                <c:pt idx="48">
                  <c:v>0.45016600268752177</c:v>
                </c:pt>
                <c:pt idx="49">
                  <c:v>0.47502081252105982</c:v>
                </c:pt>
                <c:pt idx="50">
                  <c:v>0.49999999999999978</c:v>
                </c:pt>
                <c:pt idx="51">
                  <c:v>0.52497918747893968</c:v>
                </c:pt>
                <c:pt idx="52">
                  <c:v>0.54983399731247773</c:v>
                </c:pt>
                <c:pt idx="53">
                  <c:v>0.5744425168116587</c:v>
                </c:pt>
                <c:pt idx="54">
                  <c:v>0.59868766011245178</c:v>
                </c:pt>
                <c:pt idx="55">
                  <c:v>0.62245933120185426</c:v>
                </c:pt>
                <c:pt idx="56">
                  <c:v>0.64565630622579528</c:v>
                </c:pt>
                <c:pt idx="57">
                  <c:v>0.66818777216816583</c:v>
                </c:pt>
                <c:pt idx="58">
                  <c:v>0.68997448112761228</c:v>
                </c:pt>
                <c:pt idx="59">
                  <c:v>0.71094950262500367</c:v>
                </c:pt>
                <c:pt idx="60">
                  <c:v>0.73105857863000467</c:v>
                </c:pt>
                <c:pt idx="61">
                  <c:v>0.75026010559511735</c:v>
                </c:pt>
                <c:pt idx="62">
                  <c:v>0.76852478349901743</c:v>
                </c:pt>
                <c:pt idx="63">
                  <c:v>0.7858349830425585</c:v>
                </c:pt>
                <c:pt idx="64">
                  <c:v>0.80218388855858169</c:v>
                </c:pt>
                <c:pt idx="65">
                  <c:v>0.81757447619364365</c:v>
                </c:pt>
                <c:pt idx="66">
                  <c:v>0.83201838513392445</c:v>
                </c:pt>
                <c:pt idx="67">
                  <c:v>0.84553473491646525</c:v>
                </c:pt>
                <c:pt idx="68">
                  <c:v>0.85814893509951207</c:v>
                </c:pt>
                <c:pt idx="69">
                  <c:v>0.86989152563700212</c:v>
                </c:pt>
                <c:pt idx="70">
                  <c:v>0.88079707797788231</c:v>
                </c:pt>
                <c:pt idx="71">
                  <c:v>0.89090317880438707</c:v>
                </c:pt>
                <c:pt idx="72">
                  <c:v>0.9002495108803148</c:v>
                </c:pt>
                <c:pt idx="73">
                  <c:v>0.90887703898514383</c:v>
                </c:pt>
                <c:pt idx="74">
                  <c:v>0.91682730350607766</c:v>
                </c:pt>
                <c:pt idx="75">
                  <c:v>0.92414181997875655</c:v>
                </c:pt>
                <c:pt idx="76">
                  <c:v>0.93086157965665328</c:v>
                </c:pt>
                <c:pt idx="77">
                  <c:v>0.9370266439430035</c:v>
                </c:pt>
                <c:pt idx="78">
                  <c:v>0.94267582410113127</c:v>
                </c:pt>
                <c:pt idx="79">
                  <c:v>0.94784643692158232</c:v>
                </c:pt>
                <c:pt idx="80">
                  <c:v>0.95257412682243336</c:v>
                </c:pt>
                <c:pt idx="81">
                  <c:v>0.95689274505891386</c:v>
                </c:pt>
                <c:pt idx="82">
                  <c:v>0.96083427720323566</c:v>
                </c:pt>
                <c:pt idx="83">
                  <c:v>0.96442881072736386</c:v>
                </c:pt>
                <c:pt idx="84">
                  <c:v>0.96770453530154954</c:v>
                </c:pt>
                <c:pt idx="85">
                  <c:v>0.97068776924864375</c:v>
                </c:pt>
                <c:pt idx="86">
                  <c:v>0.97340300642313404</c:v>
                </c:pt>
                <c:pt idx="87">
                  <c:v>0.9758729785823308</c:v>
                </c:pt>
                <c:pt idx="88">
                  <c:v>0.97811872906386943</c:v>
                </c:pt>
                <c:pt idx="89">
                  <c:v>0.98015969426592253</c:v>
                </c:pt>
                <c:pt idx="90">
                  <c:v>0.98201379003790845</c:v>
                </c:pt>
                <c:pt idx="91">
                  <c:v>0.9836975006285591</c:v>
                </c:pt>
                <c:pt idx="92">
                  <c:v>0.98522596830672693</c:v>
                </c:pt>
                <c:pt idx="93">
                  <c:v>0.98661308217233512</c:v>
                </c:pt>
                <c:pt idx="94">
                  <c:v>0.98787156501572571</c:v>
                </c:pt>
                <c:pt idx="95">
                  <c:v>0.98901305736940681</c:v>
                </c:pt>
                <c:pt idx="96">
                  <c:v>0.99004819813309575</c:v>
                </c:pt>
                <c:pt idx="97">
                  <c:v>0.99098670134715205</c:v>
                </c:pt>
                <c:pt idx="98">
                  <c:v>0.99183742884684012</c:v>
                </c:pt>
                <c:pt idx="99">
                  <c:v>0.99260845865571812</c:v>
                </c:pt>
                <c:pt idx="100">
                  <c:v>0.99330714907571505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1F-4AE7-A7CE-63C619102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811491"/>
        <c:axId val="2040705331"/>
      </c:scatterChart>
      <c:valAx>
        <c:axId val="2881149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z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40705331"/>
        <c:crosses val="autoZero"/>
        <c:crossBetween val="midCat"/>
      </c:valAx>
      <c:valAx>
        <c:axId val="204070533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g(z)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8811491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228600</xdr:colOff>
      <xdr:row>1</xdr:row>
      <xdr:rowOff>28575</xdr:rowOff>
    </xdr:from>
    <xdr:ext cx="5715000" cy="353377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7</xdr:col>
      <xdr:colOff>304800</xdr:colOff>
      <xdr:row>20</xdr:row>
      <xdr:rowOff>95250</xdr:rowOff>
    </xdr:from>
    <xdr:ext cx="5715000" cy="3533775"/>
    <xdr:graphicFrame macro="">
      <xdr:nvGraphicFramePr>
        <xdr:cNvPr id="3" name="Chart 2" title="Chart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89</xdr:row>
      <xdr:rowOff>123825</xdr:rowOff>
    </xdr:from>
    <xdr:ext cx="5715000" cy="3533775"/>
    <xdr:graphicFrame macro="">
      <xdr:nvGraphicFramePr>
        <xdr:cNvPr id="3" name="Chart 3" title="Chart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10</xdr:col>
      <xdr:colOff>514350</xdr:colOff>
      <xdr:row>89</xdr:row>
      <xdr:rowOff>95250</xdr:rowOff>
    </xdr:from>
    <xdr:ext cx="5715000" cy="3533775"/>
    <xdr:graphicFrame macro="">
      <xdr:nvGraphicFramePr>
        <xdr:cNvPr id="4" name="Chart 4" title="Chart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66675</xdr:rowOff>
    </xdr:from>
    <xdr:ext cx="5715000" cy="3533775"/>
    <xdr:graphicFrame macro="">
      <xdr:nvGraphicFramePr>
        <xdr:cNvPr id="5" name="Chart 5" title="Chart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11</xdr:col>
      <xdr:colOff>266700</xdr:colOff>
      <xdr:row>18</xdr:row>
      <xdr:rowOff>66675</xdr:rowOff>
    </xdr:from>
    <xdr:ext cx="5715000" cy="3533775"/>
    <xdr:graphicFrame macro="">
      <xdr:nvGraphicFramePr>
        <xdr:cNvPr id="6" name="Chart 6" title="Chart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10</xdr:col>
      <xdr:colOff>133350</xdr:colOff>
      <xdr:row>54</xdr:row>
      <xdr:rowOff>47625</xdr:rowOff>
    </xdr:from>
    <xdr:ext cx="5715000" cy="3533775"/>
    <xdr:graphicFrame macro="">
      <xdr:nvGraphicFramePr>
        <xdr:cNvPr id="7" name="Chart 7" title="Chart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371475</xdr:colOff>
      <xdr:row>24</xdr:row>
      <xdr:rowOff>66675</xdr:rowOff>
    </xdr:from>
    <xdr:ext cx="5715000" cy="3533775"/>
    <xdr:graphicFrame macro="">
      <xdr:nvGraphicFramePr>
        <xdr:cNvPr id="8" name="Chart 8" title="Chart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171450</xdr:colOff>
      <xdr:row>24</xdr:row>
      <xdr:rowOff>66675</xdr:rowOff>
    </xdr:from>
    <xdr:ext cx="5715000" cy="3533775"/>
    <xdr:graphicFrame macro="">
      <xdr:nvGraphicFramePr>
        <xdr:cNvPr id="9" name="Chart 9" title="Chart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18</xdr:col>
      <xdr:colOff>95250</xdr:colOff>
      <xdr:row>13</xdr:row>
      <xdr:rowOff>0</xdr:rowOff>
    </xdr:from>
    <xdr:ext cx="5715000" cy="3533775"/>
    <xdr:graphicFrame macro="">
      <xdr:nvGraphicFramePr>
        <xdr:cNvPr id="10" name="Chart 10" title="Chart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24</xdr:col>
      <xdr:colOff>247650</xdr:colOff>
      <xdr:row>12</xdr:row>
      <xdr:rowOff>171450</xdr:rowOff>
    </xdr:from>
    <xdr:ext cx="5715000" cy="3533775"/>
    <xdr:graphicFrame macro="">
      <xdr:nvGraphicFramePr>
        <xdr:cNvPr id="11" name="Chart 11" title="Chart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152400</xdr:colOff>
      <xdr:row>0</xdr:row>
      <xdr:rowOff>123825</xdr:rowOff>
    </xdr:from>
    <xdr:ext cx="5715000" cy="3533775"/>
    <xdr:graphicFrame macro="">
      <xdr:nvGraphicFramePr>
        <xdr:cNvPr id="12" name="Chart 12" title="Chart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F1001"/>
  <sheetViews>
    <sheetView tabSelected="1" topLeftCell="AM1" zoomScale="120" zoomScaleNormal="120" workbookViewId="0">
      <selection activeCell="BC6" sqref="BC6"/>
    </sheetView>
  </sheetViews>
  <sheetFormatPr defaultColWidth="12.5703125" defaultRowHeight="15.75" customHeight="1"/>
  <cols>
    <col min="1" max="1" width="13.42578125" customWidth="1"/>
    <col min="7" max="7" width="6.28515625" customWidth="1"/>
    <col min="8" max="11" width="6.5703125" customWidth="1"/>
    <col min="12" max="12" width="5.42578125" customWidth="1"/>
    <col min="13" max="13" width="4.42578125" customWidth="1"/>
    <col min="14" max="16" width="2.7109375" customWidth="1"/>
    <col min="17" max="17" width="3.85546875" customWidth="1"/>
    <col min="19" max="19" width="5.85546875" customWidth="1"/>
    <col min="21" max="21" width="8.42578125" customWidth="1"/>
    <col min="23" max="23" width="7.85546875" customWidth="1"/>
    <col min="29" max="29" width="15.7109375" bestFit="1" customWidth="1"/>
    <col min="30" max="38" width="5.5703125" bestFit="1" customWidth="1"/>
    <col min="40" max="40" width="17" bestFit="1" customWidth="1"/>
    <col min="41" max="43" width="5.85546875" bestFit="1" customWidth="1"/>
    <col min="45" max="46" width="9.140625" bestFit="1" customWidth="1"/>
    <col min="47" max="47" width="7.28515625" customWidth="1"/>
    <col min="48" max="48" width="3.7109375" customWidth="1"/>
    <col min="49" max="51" width="1.85546875" customWidth="1"/>
    <col min="52" max="52" width="4.42578125" customWidth="1"/>
    <col min="56" max="58" width="7.5703125" bestFit="1" customWidth="1"/>
  </cols>
  <sheetData>
    <row r="1" spans="1:58" ht="15.75" customHeight="1">
      <c r="A1" s="1"/>
      <c r="B1" s="1"/>
      <c r="C1" s="1"/>
      <c r="D1" s="1"/>
      <c r="E1" s="1"/>
      <c r="F1" s="1"/>
      <c r="H1" s="2" t="s">
        <v>0</v>
      </c>
      <c r="I1" s="3"/>
      <c r="J1" s="3"/>
      <c r="K1" s="3"/>
      <c r="L1" s="4"/>
      <c r="N1" s="5"/>
      <c r="O1" s="5"/>
      <c r="P1" s="5"/>
      <c r="R1" s="5"/>
      <c r="S1" s="5"/>
      <c r="AC1" s="6" t="s">
        <v>1</v>
      </c>
      <c r="AN1" s="6" t="s">
        <v>2</v>
      </c>
      <c r="AS1" s="6" t="s">
        <v>3</v>
      </c>
      <c r="BB1" s="5" t="s">
        <v>4</v>
      </c>
    </row>
    <row r="2" spans="1:58" ht="15.75" customHeight="1">
      <c r="A2" s="7" t="s">
        <v>5</v>
      </c>
      <c r="B2" s="7" t="s">
        <v>6</v>
      </c>
      <c r="C2" s="7" t="s">
        <v>7</v>
      </c>
      <c r="D2" s="7" t="s">
        <v>8</v>
      </c>
      <c r="E2" s="7" t="s">
        <v>9</v>
      </c>
      <c r="F2" s="7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4" t="s">
        <v>15</v>
      </c>
      <c r="N2" s="8" t="s">
        <v>16</v>
      </c>
      <c r="O2" s="8" t="s">
        <v>17</v>
      </c>
      <c r="P2" s="8" t="s">
        <v>18</v>
      </c>
      <c r="R2" s="5" t="s">
        <v>19</v>
      </c>
      <c r="S2" s="5">
        <v>4</v>
      </c>
      <c r="AC2" s="8" t="s">
        <v>20</v>
      </c>
      <c r="AD2" s="8" t="s">
        <v>21</v>
      </c>
      <c r="AE2" s="8" t="s">
        <v>22</v>
      </c>
      <c r="AF2" s="8" t="s">
        <v>23</v>
      </c>
      <c r="AG2" s="8" t="s">
        <v>24</v>
      </c>
      <c r="AH2" s="8" t="s">
        <v>25</v>
      </c>
      <c r="AI2" s="8" t="s">
        <v>26</v>
      </c>
      <c r="AJ2" s="8" t="s">
        <v>27</v>
      </c>
      <c r="AK2" s="8" t="s">
        <v>28</v>
      </c>
      <c r="AL2" s="9">
        <v>1</v>
      </c>
      <c r="AM2" s="8"/>
      <c r="AN2" s="8" t="s">
        <v>29</v>
      </c>
      <c r="AO2" s="8" t="s">
        <v>30</v>
      </c>
      <c r="AP2" s="8" t="s">
        <v>31</v>
      </c>
      <c r="AQ2" s="9">
        <v>1</v>
      </c>
      <c r="AR2" s="8"/>
      <c r="AS2" s="8" t="s">
        <v>32</v>
      </c>
      <c r="AT2" s="8" t="s">
        <v>33</v>
      </c>
      <c r="AU2" s="8" t="s">
        <v>34</v>
      </c>
      <c r="AV2" s="8"/>
      <c r="AW2" s="8"/>
      <c r="AX2" s="8"/>
      <c r="AY2" s="8"/>
      <c r="AZ2" s="8"/>
      <c r="BA2" s="8"/>
      <c r="BB2" s="10">
        <f>COUNTIF(BA3:BA152,"помилка")/150</f>
        <v>3.3333333333333333E-2</v>
      </c>
      <c r="BC2" s="11" t="s">
        <v>230</v>
      </c>
      <c r="BD2" s="8" t="s">
        <v>36</v>
      </c>
      <c r="BE2" s="8" t="s">
        <v>37</v>
      </c>
      <c r="BF2" s="8" t="s">
        <v>38</v>
      </c>
    </row>
    <row r="3" spans="1:58">
      <c r="A3" s="12">
        <v>1</v>
      </c>
      <c r="B3" s="12">
        <v>5.0999999999999996</v>
      </c>
      <c r="C3" s="12">
        <v>3.5</v>
      </c>
      <c r="D3" s="12">
        <v>1.4</v>
      </c>
      <c r="E3" s="12">
        <v>0.2</v>
      </c>
      <c r="F3" s="13" t="s">
        <v>39</v>
      </c>
      <c r="H3" s="14">
        <f t="shared" ref="H3:K3" si="0">(B3-B$156)/(B$155-B$154)</f>
        <v>-0.2064814814814819</v>
      </c>
      <c r="I3" s="14">
        <f t="shared" si="0"/>
        <v>0.18444444444444408</v>
      </c>
      <c r="J3" s="14">
        <f t="shared" si="0"/>
        <v>-0.39966101694915296</v>
      </c>
      <c r="K3" s="14">
        <f t="shared" si="0"/>
        <v>-0.41666666666666707</v>
      </c>
      <c r="L3" s="5">
        <v>1</v>
      </c>
      <c r="N3" s="15">
        <f t="shared" ref="N3:N152" si="1">IF(F3="I. setosa", 1,0)</f>
        <v>1</v>
      </c>
      <c r="O3" s="15">
        <f t="shared" ref="O3:O152" si="2">IF(F3="I. versicolor",1,0)</f>
        <v>0</v>
      </c>
      <c r="P3" s="15">
        <f t="shared" ref="P3:P152" si="3">IF(F3="I. virginica",1,0)</f>
        <v>0</v>
      </c>
      <c r="R3" s="5" t="s">
        <v>40</v>
      </c>
      <c r="S3" s="5">
        <v>9</v>
      </c>
      <c r="AC3" s="14">
        <f t="shared" ref="AC3:AK3" si="4">1/(1+EXP(-MMULT($H3:$L3,S$13:S$17)))</f>
        <v>0.11261024405630217</v>
      </c>
      <c r="AD3" s="14">
        <f t="shared" si="4"/>
        <v>0.90633018841126944</v>
      </c>
      <c r="AE3" s="14">
        <f t="shared" si="4"/>
        <v>9.6158394612734177E-2</v>
      </c>
      <c r="AF3" s="14">
        <f t="shared" si="4"/>
        <v>0.90554378902523314</v>
      </c>
      <c r="AG3" s="14">
        <f t="shared" si="4"/>
        <v>0.89990950722825591</v>
      </c>
      <c r="AH3" s="14">
        <f t="shared" si="4"/>
        <v>0.11158299184999233</v>
      </c>
      <c r="AI3" s="14">
        <f t="shared" si="4"/>
        <v>0.11136147792573987</v>
      </c>
      <c r="AJ3" s="14">
        <f t="shared" si="4"/>
        <v>0.8743089094336649</v>
      </c>
      <c r="AK3" s="14">
        <f t="shared" si="4"/>
        <v>0.29320770295408799</v>
      </c>
      <c r="AL3" s="16">
        <v>1</v>
      </c>
      <c r="AN3" s="14">
        <f t="shared" ref="AN3:AP3" si="5">1/(1+EXP(MMULT($AC3:$AL3,S$21:S$30)))</f>
        <v>3.0258257427007558E-4</v>
      </c>
      <c r="AO3" s="14">
        <f t="shared" si="5"/>
        <v>5.8192269478397368E-2</v>
      </c>
      <c r="AP3" s="14">
        <f t="shared" si="5"/>
        <v>0.9459439576859634</v>
      </c>
      <c r="AQ3" s="16">
        <v>1</v>
      </c>
      <c r="AS3" s="14">
        <f t="shared" ref="AS3:AU3" si="6">1/(1+EXP(-MMULT($AN3:$AQ3,S$34:S$37)))</f>
        <v>0.86287639034668018</v>
      </c>
      <c r="AT3" s="14">
        <f t="shared" si="6"/>
        <v>5.9982705632706967E-2</v>
      </c>
      <c r="AU3" s="14">
        <f t="shared" si="6"/>
        <v>2.1247237731126141E-2</v>
      </c>
      <c r="AW3" s="15">
        <f t="shared" ref="AW3:AY3" si="7">IF(AS3&gt;=0.5,1,0)</f>
        <v>1</v>
      </c>
      <c r="AX3" s="15">
        <f t="shared" si="7"/>
        <v>0</v>
      </c>
      <c r="AY3" s="15">
        <f t="shared" si="7"/>
        <v>0</v>
      </c>
      <c r="BA3" s="15" t="str">
        <f t="shared" ref="BA3:BA152" si="8">IF(AND(N3=AW3,O3=AX3,P3=AY3),"навчено","помилка")</f>
        <v>навчено</v>
      </c>
      <c r="BC3" s="17">
        <f>-AVERAGE(BD3:BF152)+BC5*BC6</f>
        <v>0.1273253682603942</v>
      </c>
      <c r="BD3" s="18">
        <f t="shared" ref="BD3:BF3" si="9">N3*LOG(AS3)+(1-N3)*LOG(1-AS3)</f>
        <v>-6.4051413827419107E-2</v>
      </c>
      <c r="BE3" s="18">
        <f t="shared" si="9"/>
        <v>-2.6864156209672658E-2</v>
      </c>
      <c r="BF3" s="18">
        <f t="shared" si="9"/>
        <v>-9.3269992518171755E-3</v>
      </c>
    </row>
    <row r="4" spans="1:58">
      <c r="A4" s="12">
        <v>2</v>
      </c>
      <c r="B4" s="12">
        <v>4.9000000000000004</v>
      </c>
      <c r="C4" s="12">
        <v>3</v>
      </c>
      <c r="D4" s="12">
        <v>1.4</v>
      </c>
      <c r="E4" s="12">
        <v>0.2</v>
      </c>
      <c r="F4" s="13" t="s">
        <v>39</v>
      </c>
      <c r="H4" s="14">
        <f t="shared" ref="H4:K4" si="10">(B4-B$156)/(B$155-B$154)</f>
        <v>-0.26203703703703723</v>
      </c>
      <c r="I4" s="14">
        <f t="shared" si="10"/>
        <v>-2.3888888888889216E-2</v>
      </c>
      <c r="J4" s="14">
        <f t="shared" si="10"/>
        <v>-0.39966101694915296</v>
      </c>
      <c r="K4" s="14">
        <f t="shared" si="10"/>
        <v>-0.41666666666666707</v>
      </c>
      <c r="L4" s="5">
        <v>1</v>
      </c>
      <c r="N4" s="15">
        <f t="shared" si="1"/>
        <v>1</v>
      </c>
      <c r="O4" s="15">
        <f t="shared" si="2"/>
        <v>0</v>
      </c>
      <c r="P4" s="15">
        <f t="shared" si="3"/>
        <v>0</v>
      </c>
      <c r="R4" s="5" t="s">
        <v>41</v>
      </c>
      <c r="S4" s="5">
        <v>3</v>
      </c>
      <c r="AC4" s="14">
        <f t="shared" ref="AC4:AK4" si="11">1/(1+EXP(-MMULT($H4:$L4,S$13:S$17)))</f>
        <v>0.13392130375847017</v>
      </c>
      <c r="AD4" s="14">
        <f t="shared" si="11"/>
        <v>0.89931531687852539</v>
      </c>
      <c r="AE4" s="14">
        <f t="shared" si="11"/>
        <v>0.10479942823049143</v>
      </c>
      <c r="AF4" s="14">
        <f t="shared" si="11"/>
        <v>0.89750149314862948</v>
      </c>
      <c r="AG4" s="14">
        <f t="shared" si="11"/>
        <v>0.8828143044531791</v>
      </c>
      <c r="AH4" s="14">
        <f t="shared" si="11"/>
        <v>0.13319188379676944</v>
      </c>
      <c r="AI4" s="14">
        <f t="shared" si="11"/>
        <v>0.13314771135228679</v>
      </c>
      <c r="AJ4" s="14">
        <f t="shared" si="11"/>
        <v>0.85876952798174433</v>
      </c>
      <c r="AK4" s="14">
        <f t="shared" si="11"/>
        <v>0.35812741066457465</v>
      </c>
      <c r="AL4" s="16">
        <v>1</v>
      </c>
      <c r="AN4" s="14">
        <f t="shared" ref="AN4:AP4" si="12">1/(1+EXP(MMULT($AC4:$AL4,S$21:S$30)))</f>
        <v>3.849383237571162E-4</v>
      </c>
      <c r="AO4" s="14">
        <f t="shared" si="12"/>
        <v>8.0191388592220664E-2</v>
      </c>
      <c r="AP4" s="14">
        <f t="shared" si="12"/>
        <v>0.92616433992361846</v>
      </c>
      <c r="AQ4" s="16">
        <v>1</v>
      </c>
      <c r="AS4" s="14">
        <f t="shared" ref="AS4:AU4" si="13">1/(1+EXP(-MMULT($AN4:$AQ4,S$34:S$37)))</f>
        <v>0.85266608674069666</v>
      </c>
      <c r="AT4" s="14">
        <f t="shared" si="13"/>
        <v>6.4860965601363313E-2</v>
      </c>
      <c r="AU4" s="14">
        <f t="shared" si="13"/>
        <v>2.2594822446625931E-2</v>
      </c>
      <c r="AW4" s="15">
        <f t="shared" ref="AW4:AY4" si="14">IF(AS4&gt;=0.5,1,0)</f>
        <v>1</v>
      </c>
      <c r="AX4" s="15">
        <f t="shared" si="14"/>
        <v>0</v>
      </c>
      <c r="AY4" s="15">
        <f t="shared" si="14"/>
        <v>0</v>
      </c>
      <c r="BA4" s="15" t="str">
        <f t="shared" si="8"/>
        <v>навчено</v>
      </c>
      <c r="BD4" s="18">
        <f t="shared" ref="BD4:BF4" si="15">N4*LOG(AS4)+(1-N4)*LOG(1-AS4)</f>
        <v>-6.9221009954745463E-2</v>
      </c>
      <c r="BE4" s="18">
        <f t="shared" si="15"/>
        <v>-2.9123814386114614E-2</v>
      </c>
      <c r="BF4" s="18">
        <f t="shared" si="15"/>
        <v>-9.9253647380654533E-3</v>
      </c>
    </row>
    <row r="5" spans="1:58" ht="14.25">
      <c r="A5" s="12">
        <v>3</v>
      </c>
      <c r="B5" s="12">
        <v>4.7</v>
      </c>
      <c r="C5" s="12">
        <v>3.2</v>
      </c>
      <c r="D5" s="12">
        <v>1.3</v>
      </c>
      <c r="E5" s="12">
        <v>0.2</v>
      </c>
      <c r="F5" s="13" t="s">
        <v>39</v>
      </c>
      <c r="H5" s="14">
        <f t="shared" ref="H5:K5" si="16">(B5-B$156)/(B$155-B$154)</f>
        <v>-0.31759259259259287</v>
      </c>
      <c r="I5" s="14">
        <f t="shared" si="16"/>
        <v>5.9444444444444182E-2</v>
      </c>
      <c r="J5" s="14">
        <f t="shared" si="16"/>
        <v>-0.41661016949152591</v>
      </c>
      <c r="K5" s="14">
        <f t="shared" si="16"/>
        <v>-0.41666666666666707</v>
      </c>
      <c r="L5" s="5">
        <v>1</v>
      </c>
      <c r="N5" s="15">
        <f t="shared" si="1"/>
        <v>1</v>
      </c>
      <c r="O5" s="15">
        <f t="shared" si="2"/>
        <v>0</v>
      </c>
      <c r="P5" s="15">
        <f t="shared" si="3"/>
        <v>0</v>
      </c>
      <c r="R5" s="5" t="s">
        <v>42</v>
      </c>
      <c r="S5" s="5">
        <v>3</v>
      </c>
      <c r="AC5" s="14">
        <f t="shared" ref="AC5:AK5" si="17">1/(1+EXP(-MMULT($H5:$L5,S$13:S$17)))</f>
        <v>0.12006988259166998</v>
      </c>
      <c r="AD5" s="14">
        <f t="shared" si="17"/>
        <v>0.90655549284891113</v>
      </c>
      <c r="AE5" s="14">
        <f t="shared" si="17"/>
        <v>9.647483621800107E-2</v>
      </c>
      <c r="AF5" s="14">
        <f t="shared" si="17"/>
        <v>0.90508732180472318</v>
      </c>
      <c r="AG5" s="14">
        <f t="shared" si="17"/>
        <v>0.8943222912607417</v>
      </c>
      <c r="AH5" s="14">
        <f t="shared" si="17"/>
        <v>0.11928708913951708</v>
      </c>
      <c r="AI5" s="14">
        <f t="shared" si="17"/>
        <v>0.11916587440740728</v>
      </c>
      <c r="AJ5" s="14">
        <f t="shared" si="17"/>
        <v>0.87011838431583188</v>
      </c>
      <c r="AK5" s="14">
        <f t="shared" si="17"/>
        <v>0.31673635294453434</v>
      </c>
      <c r="AL5" s="16">
        <v>1</v>
      </c>
      <c r="AN5" s="14">
        <f t="shared" ref="AN5:AP5" si="18">1/(1+EXP(MMULT($AC5:$AL5,S$21:S$30)))</f>
        <v>3.2326144289723054E-4</v>
      </c>
      <c r="AO5" s="14">
        <f t="shared" si="18"/>
        <v>6.4464326517061132E-2</v>
      </c>
      <c r="AP5" s="14">
        <f t="shared" si="18"/>
        <v>0.94012682227042532</v>
      </c>
      <c r="AQ5" s="16">
        <v>1</v>
      </c>
      <c r="AS5" s="14">
        <f t="shared" ref="AS5:AU5" si="19">1/(1+EXP(-MMULT($AN5:$AQ5,S$34:S$37)))</f>
        <v>0.85998542611944528</v>
      </c>
      <c r="AT5" s="14">
        <f t="shared" si="19"/>
        <v>6.1358208653758392E-2</v>
      </c>
      <c r="AU5" s="14">
        <f t="shared" si="19"/>
        <v>2.1630627876118001E-2</v>
      </c>
      <c r="AW5" s="15">
        <f t="shared" ref="AW5:AY5" si="20">IF(AS5&gt;=0.5,1,0)</f>
        <v>1</v>
      </c>
      <c r="AX5" s="15">
        <f t="shared" si="20"/>
        <v>0</v>
      </c>
      <c r="AY5" s="15">
        <f t="shared" si="20"/>
        <v>0</v>
      </c>
      <c r="BA5" s="15" t="str">
        <f t="shared" si="8"/>
        <v>навчено</v>
      </c>
      <c r="BB5" s="81" t="s">
        <v>228</v>
      </c>
      <c r="BC5" s="82">
        <v>0.01</v>
      </c>
      <c r="BD5" s="18">
        <f t="shared" ref="BD5:BF5" si="21">N5*LOG(AS5)+(1-N5)*LOG(1-AS5)</f>
        <v>-6.5508908534961635E-2</v>
      </c>
      <c r="BE5" s="18">
        <f t="shared" si="21"/>
        <v>-2.750011350833613E-2</v>
      </c>
      <c r="BF5" s="18">
        <f t="shared" si="21"/>
        <v>-9.4971513579018407E-3</v>
      </c>
    </row>
    <row r="6" spans="1:58" ht="14.25">
      <c r="A6" s="12">
        <v>4</v>
      </c>
      <c r="B6" s="12">
        <v>4.5999999999999996</v>
      </c>
      <c r="C6" s="12">
        <v>3.1</v>
      </c>
      <c r="D6" s="12">
        <v>1.5</v>
      </c>
      <c r="E6" s="12">
        <v>0.2</v>
      </c>
      <c r="F6" s="13" t="s">
        <v>39</v>
      </c>
      <c r="H6" s="14">
        <f t="shared" ref="H6:K6" si="22">(B6-B$156)/(B$155-B$154)</f>
        <v>-0.34537037037037077</v>
      </c>
      <c r="I6" s="14">
        <f t="shared" si="22"/>
        <v>1.7777777777777483E-2</v>
      </c>
      <c r="J6" s="14">
        <f t="shared" si="22"/>
        <v>-0.38271186440678007</v>
      </c>
      <c r="K6" s="14">
        <f t="shared" si="22"/>
        <v>-0.41666666666666707</v>
      </c>
      <c r="L6" s="5">
        <v>1</v>
      </c>
      <c r="N6" s="15">
        <f t="shared" si="1"/>
        <v>1</v>
      </c>
      <c r="O6" s="15">
        <f t="shared" si="2"/>
        <v>0</v>
      </c>
      <c r="P6" s="15">
        <f t="shared" si="3"/>
        <v>0</v>
      </c>
      <c r="AC6" s="14">
        <f t="shared" ref="AC6:AK6" si="23">1/(1+EXP(-MMULT($H6:$L6,S$13:S$17)))</f>
        <v>0.13158253816127544</v>
      </c>
      <c r="AD6" s="14">
        <f t="shared" si="23"/>
        <v>0.89953602140916444</v>
      </c>
      <c r="AE6" s="14">
        <f t="shared" si="23"/>
        <v>0.10392548183627776</v>
      </c>
      <c r="AF6" s="14">
        <f t="shared" si="23"/>
        <v>0.89774338089518435</v>
      </c>
      <c r="AG6" s="14">
        <f t="shared" si="23"/>
        <v>0.88442357581604358</v>
      </c>
      <c r="AH6" s="14">
        <f t="shared" si="23"/>
        <v>0.13083888828829768</v>
      </c>
      <c r="AI6" s="14">
        <f t="shared" si="23"/>
        <v>0.13074907675929306</v>
      </c>
      <c r="AJ6" s="14">
        <f t="shared" si="23"/>
        <v>0.8592749545673064</v>
      </c>
      <c r="AK6" s="14">
        <f t="shared" si="23"/>
        <v>0.33303953222239813</v>
      </c>
      <c r="AL6" s="16">
        <v>1</v>
      </c>
      <c r="AN6" s="14">
        <f t="shared" ref="AN6:AP6" si="24">1/(1+EXP(MMULT($AC6:$AL6,S$21:S$30)))</f>
        <v>3.770950183712786E-4</v>
      </c>
      <c r="AO6" s="14">
        <f t="shared" si="24"/>
        <v>7.5190226215758729E-2</v>
      </c>
      <c r="AP6" s="14">
        <f t="shared" si="24"/>
        <v>0.9307308245538759</v>
      </c>
      <c r="AQ6" s="16">
        <v>1</v>
      </c>
      <c r="AS6" s="14">
        <f t="shared" ref="AS6:AU6" si="25">1/(1+EXP(-MMULT($AN6:$AQ6,S$34:S$37)))</f>
        <v>0.85505574735419132</v>
      </c>
      <c r="AT6" s="14">
        <f t="shared" si="25"/>
        <v>6.3710887859715556E-2</v>
      </c>
      <c r="AU6" s="14">
        <f t="shared" si="25"/>
        <v>2.2278747071059129E-2</v>
      </c>
      <c r="AW6" s="15">
        <f t="shared" ref="AW6:AY6" si="26">IF(AS6&gt;=0.5,1,0)</f>
        <v>1</v>
      </c>
      <c r="AX6" s="15">
        <f t="shared" si="26"/>
        <v>0</v>
      </c>
      <c r="AY6" s="15">
        <f t="shared" si="26"/>
        <v>0</v>
      </c>
      <c r="BA6" s="15" t="str">
        <f t="shared" si="8"/>
        <v>навчено</v>
      </c>
      <c r="BB6" s="80" t="s">
        <v>229</v>
      </c>
      <c r="BC6">
        <f>SUMSQ(S13:AA17,S21:U30,S34:U37)/87</f>
        <v>2.3303732435610387</v>
      </c>
      <c r="BD6" s="18">
        <f t="shared" ref="BD6:BF6" si="27">N6*LOG(AS6)+(1-N6)*LOG(1-AS6)</f>
        <v>-6.8005569506856503E-2</v>
      </c>
      <c r="BE6" s="18">
        <f t="shared" si="27"/>
        <v>-2.8590026881893219E-2</v>
      </c>
      <c r="BF6" s="18">
        <f t="shared" si="27"/>
        <v>-9.7849443636795798E-3</v>
      </c>
    </row>
    <row r="7" spans="1:58">
      <c r="A7" s="12">
        <v>5</v>
      </c>
      <c r="B7" s="12">
        <v>5</v>
      </c>
      <c r="C7" s="12">
        <v>3.6</v>
      </c>
      <c r="D7" s="12">
        <v>1.4</v>
      </c>
      <c r="E7" s="12">
        <v>0.3</v>
      </c>
      <c r="F7" s="13" t="s">
        <v>39</v>
      </c>
      <c r="H7" s="14">
        <f t="shared" ref="H7:K7" si="28">(B7-B$156)/(B$155-B$154)</f>
        <v>-0.23425925925925958</v>
      </c>
      <c r="I7" s="14">
        <f t="shared" si="28"/>
        <v>0.22611111111111079</v>
      </c>
      <c r="J7" s="14">
        <f t="shared" si="28"/>
        <v>-0.39966101694915296</v>
      </c>
      <c r="K7" s="14">
        <f t="shared" si="28"/>
        <v>-0.37500000000000033</v>
      </c>
      <c r="L7" s="5">
        <v>1</v>
      </c>
      <c r="N7" s="15">
        <f t="shared" si="1"/>
        <v>1</v>
      </c>
      <c r="O7" s="15">
        <f t="shared" si="2"/>
        <v>0</v>
      </c>
      <c r="P7" s="15">
        <f t="shared" si="3"/>
        <v>0</v>
      </c>
      <c r="R7" s="5" t="s">
        <v>19</v>
      </c>
      <c r="T7" s="5" t="s">
        <v>40</v>
      </c>
      <c r="V7" s="5" t="s">
        <v>41</v>
      </c>
      <c r="X7" s="5" t="s">
        <v>42</v>
      </c>
      <c r="AC7" s="14">
        <f t="shared" ref="AC7:AK7" si="29">1/(1+EXP(-MMULT($H7:$L7,S$13:S$17)))</f>
        <v>0.11643911500925709</v>
      </c>
      <c r="AD7" s="14">
        <f t="shared" si="29"/>
        <v>0.901203371913048</v>
      </c>
      <c r="AE7" s="14">
        <f t="shared" si="29"/>
        <v>0.10097970946703839</v>
      </c>
      <c r="AF7" s="14">
        <f t="shared" si="29"/>
        <v>0.90049803494997815</v>
      </c>
      <c r="AG7" s="14">
        <f t="shared" si="29"/>
        <v>0.89605087628812641</v>
      </c>
      <c r="AH7" s="14">
        <f t="shared" si="29"/>
        <v>0.11532399036090633</v>
      </c>
      <c r="AI7" s="14">
        <f t="shared" si="29"/>
        <v>0.11505672241149419</v>
      </c>
      <c r="AJ7" s="14">
        <f t="shared" si="29"/>
        <v>0.86850142869634883</v>
      </c>
      <c r="AK7" s="14">
        <f t="shared" si="29"/>
        <v>0.29055089461440042</v>
      </c>
      <c r="AL7" s="16">
        <v>1</v>
      </c>
      <c r="AN7" s="14">
        <f t="shared" ref="AN7:AP7" si="30">1/(1+EXP(MMULT($AC7:$AL7,S$21:S$30)))</f>
        <v>3.2513280014972659E-4</v>
      </c>
      <c r="AO7" s="14">
        <f t="shared" si="30"/>
        <v>6.1199032577057604E-2</v>
      </c>
      <c r="AP7" s="14">
        <f t="shared" si="30"/>
        <v>0.94346723854061099</v>
      </c>
      <c r="AQ7" s="16">
        <v>1</v>
      </c>
      <c r="AS7" s="14">
        <f t="shared" ref="AS7:AU7" si="31">1/(1+EXP(-MMULT($AN7:$AQ7,S$34:S$37)))</f>
        <v>0.86156822058486504</v>
      </c>
      <c r="AT7" s="14">
        <f t="shared" si="31"/>
        <v>6.0601500198122743E-2</v>
      </c>
      <c r="AU7" s="14">
        <f t="shared" si="31"/>
        <v>2.141764396701247E-2</v>
      </c>
      <c r="AW7" s="15">
        <f t="shared" ref="AW7:AY7" si="32">IF(AS7&gt;=0.5,1,0)</f>
        <v>1</v>
      </c>
      <c r="AX7" s="15">
        <f t="shared" si="32"/>
        <v>0</v>
      </c>
      <c r="AY7" s="15">
        <f t="shared" si="32"/>
        <v>0</v>
      </c>
      <c r="BA7" s="15" t="str">
        <f t="shared" si="8"/>
        <v>навчено</v>
      </c>
      <c r="BD7" s="18">
        <f t="shared" ref="BD7:BF7" si="33">N7*LOG(AS7)+(1-N7)*LOG(1-AS7)</f>
        <v>-6.4710328604188488E-2</v>
      </c>
      <c r="BE7" s="18">
        <f t="shared" si="33"/>
        <v>-2.7150137710665039E-2</v>
      </c>
      <c r="BF7" s="18">
        <f t="shared" si="33"/>
        <v>-9.402618891420373E-3</v>
      </c>
    </row>
    <row r="8" spans="1:58">
      <c r="A8" s="12">
        <v>6</v>
      </c>
      <c r="B8" s="12">
        <v>5.4</v>
      </c>
      <c r="C8" s="12">
        <v>3.9</v>
      </c>
      <c r="D8" s="12">
        <v>1.7</v>
      </c>
      <c r="E8" s="12">
        <v>0.4</v>
      </c>
      <c r="F8" s="13" t="s">
        <v>39</v>
      </c>
      <c r="H8" s="14">
        <f t="shared" ref="H8:K8" si="34">(B8-B$156)/(B$155-B$154)</f>
        <v>-0.12314814814814838</v>
      </c>
      <c r="I8" s="14">
        <f t="shared" si="34"/>
        <v>0.35111111111111071</v>
      </c>
      <c r="J8" s="14">
        <f t="shared" si="34"/>
        <v>-0.34881355932203428</v>
      </c>
      <c r="K8" s="14">
        <f t="shared" si="34"/>
        <v>-0.3333333333333337</v>
      </c>
      <c r="L8" s="5">
        <v>1</v>
      </c>
      <c r="N8" s="15">
        <f t="shared" si="1"/>
        <v>1</v>
      </c>
      <c r="O8" s="15">
        <f t="shared" si="2"/>
        <v>0</v>
      </c>
      <c r="P8" s="15">
        <f t="shared" si="3"/>
        <v>0</v>
      </c>
      <c r="R8" s="5">
        <v>4</v>
      </c>
      <c r="S8" s="11" t="s">
        <v>43</v>
      </c>
      <c r="T8" s="5">
        <v>9</v>
      </c>
      <c r="U8" s="11" t="s">
        <v>44</v>
      </c>
      <c r="V8" s="5">
        <v>3</v>
      </c>
      <c r="W8" s="11" t="s">
        <v>45</v>
      </c>
      <c r="X8" s="5">
        <v>3</v>
      </c>
      <c r="AC8" s="14">
        <f t="shared" ref="AC8:AK8" si="35">1/(1+EXP(-MMULT($H8:$L8,S$13:S$17)))</f>
        <v>0.12476671127118956</v>
      </c>
      <c r="AD8" s="14">
        <f t="shared" si="35"/>
        <v>0.88664103806371586</v>
      </c>
      <c r="AE8" s="14">
        <f t="shared" si="35"/>
        <v>0.11517963811926636</v>
      </c>
      <c r="AF8" s="14">
        <f t="shared" si="35"/>
        <v>0.88664958346297351</v>
      </c>
      <c r="AG8" s="14">
        <f t="shared" si="35"/>
        <v>0.88730592102717154</v>
      </c>
      <c r="AH8" s="14">
        <f t="shared" si="35"/>
        <v>0.12327020963492055</v>
      </c>
      <c r="AI8" s="14">
        <f t="shared" si="35"/>
        <v>0.12287040926092734</v>
      </c>
      <c r="AJ8" s="14">
        <f t="shared" si="35"/>
        <v>0.85498465200821361</v>
      </c>
      <c r="AK8" s="14">
        <f t="shared" si="35"/>
        <v>0.28821838766492508</v>
      </c>
      <c r="AL8" s="16">
        <v>1</v>
      </c>
      <c r="AM8" s="19"/>
      <c r="AN8" s="14">
        <f t="shared" ref="AN8:AP8" si="36">1/(1+EXP(MMULT($AC8:$AL8,S$21:S$30)))</f>
        <v>3.8843886359667151E-4</v>
      </c>
      <c r="AO8" s="14">
        <f t="shared" si="36"/>
        <v>6.9693018056833103E-2</v>
      </c>
      <c r="AP8" s="14">
        <f t="shared" si="36"/>
        <v>0.936644351830203</v>
      </c>
      <c r="AQ8" s="16">
        <v>1</v>
      </c>
      <c r="AS8" s="14">
        <f t="shared" ref="AS8:AU8" si="37">1/(1+EXP(-MMULT($AN8:$AQ8,S$34:S$37)))</f>
        <v>0.85785851468590169</v>
      </c>
      <c r="AT8" s="14">
        <f t="shared" si="37"/>
        <v>6.2361698025485961E-2</v>
      </c>
      <c r="AU8" s="14">
        <f t="shared" si="37"/>
        <v>2.1898827276954417E-2</v>
      </c>
      <c r="AW8" s="15">
        <f t="shared" ref="AW8:AY8" si="38">IF(AS8&gt;=0.5,1,0)</f>
        <v>1</v>
      </c>
      <c r="AX8" s="15">
        <f t="shared" si="38"/>
        <v>0</v>
      </c>
      <c r="AY8" s="15">
        <f t="shared" si="38"/>
        <v>0</v>
      </c>
      <c r="BA8" s="15" t="str">
        <f t="shared" si="8"/>
        <v>навчено</v>
      </c>
      <c r="BD8" s="18">
        <f t="shared" ref="BD8:BF8" si="39">N8*LOG(AS8)+(1-N8)*LOG(1-AS8)</f>
        <v>-6.6584333780696503E-2</v>
      </c>
      <c r="BE8" s="18">
        <f t="shared" si="39"/>
        <v>-2.7964660288845724E-2</v>
      </c>
      <c r="BF8" s="18">
        <f t="shared" si="39"/>
        <v>-9.6162203833665173E-3</v>
      </c>
    </row>
    <row r="9" spans="1:58">
      <c r="A9" s="12">
        <v>7</v>
      </c>
      <c r="B9" s="12">
        <v>4.5999999999999996</v>
      </c>
      <c r="C9" s="12">
        <v>3.4</v>
      </c>
      <c r="D9" s="12">
        <v>1.4</v>
      </c>
      <c r="E9" s="12">
        <v>0.3</v>
      </c>
      <c r="F9" s="13" t="s">
        <v>39</v>
      </c>
      <c r="H9" s="14">
        <f t="shared" ref="H9:K9" si="40">(B9-B$156)/(B$155-B$154)</f>
        <v>-0.34537037037037077</v>
      </c>
      <c r="I9" s="14">
        <f t="shared" si="40"/>
        <v>0.14277777777777739</v>
      </c>
      <c r="J9" s="14">
        <f t="shared" si="40"/>
        <v>-0.39966101694915296</v>
      </c>
      <c r="K9" s="14">
        <f t="shared" si="40"/>
        <v>-0.37500000000000033</v>
      </c>
      <c r="L9" s="5">
        <v>1</v>
      </c>
      <c r="N9" s="15">
        <f t="shared" si="1"/>
        <v>1</v>
      </c>
      <c r="O9" s="15">
        <f t="shared" si="2"/>
        <v>0</v>
      </c>
      <c r="P9" s="15">
        <f t="shared" si="3"/>
        <v>0</v>
      </c>
      <c r="R9" s="5">
        <v>1</v>
      </c>
      <c r="T9" s="5">
        <v>1</v>
      </c>
      <c r="V9" s="5">
        <v>1</v>
      </c>
      <c r="AC9" s="14">
        <f t="shared" ref="AC9:AK9" si="41">1/(1+EXP(-MMULT($H9:$L9,S$13:S$17)))</f>
        <v>0.12331951724104188</v>
      </c>
      <c r="AD9" s="14">
        <f t="shared" si="41"/>
        <v>0.90005325874196862</v>
      </c>
      <c r="AE9" s="14">
        <f t="shared" si="41"/>
        <v>0.10240155258146505</v>
      </c>
      <c r="AF9" s="14">
        <f t="shared" si="41"/>
        <v>0.89878881768436569</v>
      </c>
      <c r="AG9" s="14">
        <f t="shared" si="41"/>
        <v>0.89058109726162937</v>
      </c>
      <c r="AH9" s="14">
        <f t="shared" si="41"/>
        <v>0.12237898620965486</v>
      </c>
      <c r="AI9" s="14">
        <f t="shared" si="41"/>
        <v>0.12217343957148159</v>
      </c>
      <c r="AJ9" s="14">
        <f t="shared" si="41"/>
        <v>0.86347868675832529</v>
      </c>
      <c r="AK9" s="14">
        <f t="shared" si="41"/>
        <v>0.30252308197668648</v>
      </c>
      <c r="AL9" s="16">
        <v>1</v>
      </c>
      <c r="AN9" s="14">
        <f t="shared" ref="AN9:AP9" si="42">1/(1+EXP(MMULT($AC9:$AL9,S$21:S$30)))</f>
        <v>3.4919401196925425E-4</v>
      </c>
      <c r="AO9" s="14">
        <f t="shared" si="42"/>
        <v>6.6483364628005498E-2</v>
      </c>
      <c r="AP9" s="14">
        <f t="shared" si="42"/>
        <v>0.93867733021044186</v>
      </c>
      <c r="AQ9" s="16">
        <v>1</v>
      </c>
      <c r="AS9" s="14">
        <f t="shared" ref="AS9:AU9" si="43">1/(1+EXP(-MMULT($AN9:$AQ9,S$34:S$37)))</f>
        <v>0.85914176701955647</v>
      </c>
      <c r="AT9" s="14">
        <f t="shared" si="43"/>
        <v>6.1755949970764022E-2</v>
      </c>
      <c r="AU9" s="14">
        <f t="shared" si="43"/>
        <v>2.1738296419005484E-2</v>
      </c>
      <c r="AW9" s="15">
        <f t="shared" ref="AW9:AY9" si="44">IF(AS9&gt;=0.5,1,0)</f>
        <v>1</v>
      </c>
      <c r="AX9" s="15">
        <f t="shared" si="44"/>
        <v>0</v>
      </c>
      <c r="AY9" s="15">
        <f t="shared" si="44"/>
        <v>0</v>
      </c>
      <c r="BA9" s="15" t="str">
        <f t="shared" si="8"/>
        <v>навчено</v>
      </c>
      <c r="BD9" s="18">
        <f t="shared" ref="BD9:BF9" si="45">N9*LOG(AS9)+(1-N9)*LOG(1-AS9)</f>
        <v>-6.5935167304603637E-2</v>
      </c>
      <c r="BE9" s="18">
        <f t="shared" si="45"/>
        <v>-2.7684181029096651E-2</v>
      </c>
      <c r="BF9" s="18">
        <f t="shared" si="45"/>
        <v>-9.5449476488617385E-3</v>
      </c>
    </row>
    <row r="10" spans="1:58">
      <c r="A10" s="12">
        <v>8</v>
      </c>
      <c r="B10" s="12">
        <v>5</v>
      </c>
      <c r="C10" s="12">
        <v>3.4</v>
      </c>
      <c r="D10" s="12">
        <v>1.5</v>
      </c>
      <c r="E10" s="12">
        <v>0.2</v>
      </c>
      <c r="F10" s="13" t="s">
        <v>39</v>
      </c>
      <c r="H10" s="14">
        <f t="shared" ref="H10:K10" si="46">(B10-B$156)/(B$155-B$154)</f>
        <v>-0.23425925925925958</v>
      </c>
      <c r="I10" s="14">
        <f t="shared" si="46"/>
        <v>0.14277777777777739</v>
      </c>
      <c r="J10" s="14">
        <f t="shared" si="46"/>
        <v>-0.38271186440678007</v>
      </c>
      <c r="K10" s="14">
        <f t="shared" si="46"/>
        <v>-0.41666666666666707</v>
      </c>
      <c r="L10" s="5">
        <v>1</v>
      </c>
      <c r="N10" s="15">
        <f t="shared" si="1"/>
        <v>1</v>
      </c>
      <c r="O10" s="15">
        <f t="shared" si="2"/>
        <v>0</v>
      </c>
      <c r="P10" s="15">
        <f t="shared" si="3"/>
        <v>0</v>
      </c>
      <c r="AC10" s="14">
        <f t="shared" ref="AC10:AK10" si="47">1/(1+EXP(-MMULT($H10:$L10,S$13:S$17)))</f>
        <v>0.11988500625340257</v>
      </c>
      <c r="AD10" s="14">
        <f t="shared" si="47"/>
        <v>0.90232431931697921</v>
      </c>
      <c r="AE10" s="14">
        <f t="shared" si="47"/>
        <v>0.10048173733177038</v>
      </c>
      <c r="AF10" s="14">
        <f t="shared" si="47"/>
        <v>0.90128834294821458</v>
      </c>
      <c r="AG10" s="14">
        <f t="shared" si="47"/>
        <v>0.89373275411266939</v>
      </c>
      <c r="AH10" s="14">
        <f t="shared" si="47"/>
        <v>0.11889520404156249</v>
      </c>
      <c r="AI10" s="14">
        <f t="shared" si="47"/>
        <v>0.11869921780295443</v>
      </c>
      <c r="AJ10" s="14">
        <f t="shared" si="47"/>
        <v>0.86770068641485421</v>
      </c>
      <c r="AK10" s="14">
        <f t="shared" si="47"/>
        <v>0.30602235001161715</v>
      </c>
      <c r="AL10" s="16">
        <v>1</v>
      </c>
      <c r="AN10" s="14">
        <f t="shared" ref="AN10:AP10" si="48">1/(1+EXP(MMULT($AC10:$AL10,S$21:S$30)))</f>
        <v>3.3250767709918998E-4</v>
      </c>
      <c r="AO10" s="14">
        <f t="shared" si="48"/>
        <v>6.4366779268855465E-2</v>
      </c>
      <c r="AP10" s="14">
        <f t="shared" si="48"/>
        <v>0.94049494138519885</v>
      </c>
      <c r="AQ10" s="16">
        <v>1</v>
      </c>
      <c r="AS10" s="14">
        <f t="shared" ref="AS10:AU10" si="49">1/(1+EXP(-MMULT($AN10:$AQ10,S$34:S$37)))</f>
        <v>0.86009530554985025</v>
      </c>
      <c r="AT10" s="14">
        <f t="shared" si="49"/>
        <v>6.130352779742692E-2</v>
      </c>
      <c r="AU10" s="14">
        <f t="shared" si="49"/>
        <v>2.1613273067016665E-2</v>
      </c>
      <c r="AW10" s="15">
        <f t="shared" ref="AW10:AY10" si="50">IF(AS10&gt;=0.5,1,0)</f>
        <v>1</v>
      </c>
      <c r="AX10" s="15">
        <f t="shared" si="50"/>
        <v>0</v>
      </c>
      <c r="AY10" s="15">
        <f t="shared" si="50"/>
        <v>0</v>
      </c>
      <c r="BA10" s="15" t="str">
        <f t="shared" si="8"/>
        <v>навчено</v>
      </c>
      <c r="BD10" s="18">
        <f t="shared" ref="BD10:BF10" si="51">N10*LOG(AS10)+(1-N10)*LOG(1-AS10)</f>
        <v>-6.5453422731899191E-2</v>
      </c>
      <c r="BE10" s="18">
        <f t="shared" si="51"/>
        <v>-2.7474814291206923E-2</v>
      </c>
      <c r="BF10" s="18">
        <f t="shared" si="51"/>
        <v>-9.4894476917872558E-3</v>
      </c>
    </row>
    <row r="11" spans="1:58">
      <c r="A11" s="12">
        <v>9</v>
      </c>
      <c r="B11" s="12">
        <v>4.4000000000000004</v>
      </c>
      <c r="C11" s="12">
        <v>2.9</v>
      </c>
      <c r="D11" s="12">
        <v>1.4</v>
      </c>
      <c r="E11" s="12">
        <v>0.2</v>
      </c>
      <c r="F11" s="13" t="s">
        <v>39</v>
      </c>
      <c r="H11" s="14">
        <f t="shared" ref="H11:K11" si="52">(B11-B$156)/(B$155-B$154)</f>
        <v>-0.40092592592592613</v>
      </c>
      <c r="I11" s="14">
        <f t="shared" si="52"/>
        <v>-6.5555555555555908E-2</v>
      </c>
      <c r="J11" s="14">
        <f t="shared" si="52"/>
        <v>-0.39966101694915296</v>
      </c>
      <c r="K11" s="14">
        <f t="shared" si="52"/>
        <v>-0.41666666666666707</v>
      </c>
      <c r="L11" s="5">
        <v>1</v>
      </c>
      <c r="N11" s="15">
        <f t="shared" si="1"/>
        <v>1</v>
      </c>
      <c r="O11" s="15">
        <f t="shared" si="2"/>
        <v>0</v>
      </c>
      <c r="P11" s="15">
        <f t="shared" si="3"/>
        <v>0</v>
      </c>
      <c r="R11" s="11" t="s">
        <v>43</v>
      </c>
      <c r="S11" s="8" t="s">
        <v>40</v>
      </c>
      <c r="AC11" s="14">
        <f t="shared" ref="AC11:AK11" si="53">1/(1+EXP(-MMULT($H11:$L11,S$13:S$17)))</f>
        <v>0.13621738906689304</v>
      </c>
      <c r="AD11" s="14">
        <f t="shared" si="53"/>
        <v>0.90035382066286795</v>
      </c>
      <c r="AE11" s="14">
        <f t="shared" si="53"/>
        <v>0.10353993252618997</v>
      </c>
      <c r="AF11" s="14">
        <f t="shared" si="53"/>
        <v>0.89812287432665527</v>
      </c>
      <c r="AG11" s="14">
        <f t="shared" si="53"/>
        <v>0.88112839521667852</v>
      </c>
      <c r="AH11" s="14">
        <f t="shared" si="53"/>
        <v>0.13566407278364434</v>
      </c>
      <c r="AI11" s="14">
        <f t="shared" si="53"/>
        <v>0.13565687657883729</v>
      </c>
      <c r="AJ11" s="14">
        <f t="shared" si="53"/>
        <v>0.85733417326659411</v>
      </c>
      <c r="AK11" s="14">
        <f t="shared" si="53"/>
        <v>0.35157480934152324</v>
      </c>
      <c r="AL11" s="16">
        <v>1</v>
      </c>
      <c r="AN11" s="14">
        <f t="shared" ref="AN11:AP11" si="54">1/(1+EXP(MMULT($AC11:$AL11,S$21:S$30)))</f>
        <v>3.9078743405354297E-4</v>
      </c>
      <c r="AO11" s="14">
        <f t="shared" si="54"/>
        <v>8.0334401606067363E-2</v>
      </c>
      <c r="AP11" s="14">
        <f t="shared" si="54"/>
        <v>0.92593679699118892</v>
      </c>
      <c r="AQ11" s="16">
        <v>1</v>
      </c>
      <c r="AS11" s="14">
        <f t="shared" ref="AS11:AU11" si="55">1/(1+EXP(-MMULT($AN11:$AQ11,S$34:S$37)))</f>
        <v>0.85257148863176069</v>
      </c>
      <c r="AT11" s="14">
        <f t="shared" si="55"/>
        <v>6.4905221518057041E-2</v>
      </c>
      <c r="AU11" s="14">
        <f t="shared" si="55"/>
        <v>2.260845830633211E-2</v>
      </c>
      <c r="AW11" s="15">
        <f t="shared" ref="AW11:AY11" si="56">IF(AS11&gt;=0.5,1,0)</f>
        <v>1</v>
      </c>
      <c r="AX11" s="15">
        <f t="shared" si="56"/>
        <v>0</v>
      </c>
      <c r="AY11" s="15">
        <f t="shared" si="56"/>
        <v>0</v>
      </c>
      <c r="BA11" s="15" t="str">
        <f t="shared" si="8"/>
        <v>навчено</v>
      </c>
      <c r="BD11" s="18">
        <f t="shared" ref="BD11:BF11" si="57">N11*LOG(AS11)+(1-N11)*LOG(1-AS11)</f>
        <v>-6.9269194955293018E-2</v>
      </c>
      <c r="BE11" s="18">
        <f t="shared" si="57"/>
        <v>-2.9144368073341143E-2</v>
      </c>
      <c r="BF11" s="18">
        <f t="shared" si="57"/>
        <v>-9.9314236582264872E-3</v>
      </c>
    </row>
    <row r="12" spans="1:58">
      <c r="A12" s="12">
        <v>10</v>
      </c>
      <c r="B12" s="12">
        <v>4.9000000000000004</v>
      </c>
      <c r="C12" s="12">
        <v>3.1</v>
      </c>
      <c r="D12" s="12">
        <v>1.5</v>
      </c>
      <c r="E12" s="12">
        <v>0.1</v>
      </c>
      <c r="F12" s="13" t="s">
        <v>39</v>
      </c>
      <c r="H12" s="14">
        <f t="shared" ref="H12:K12" si="58">(B12-B$156)/(B$155-B$154)</f>
        <v>-0.26203703703703723</v>
      </c>
      <c r="I12" s="14">
        <f t="shared" si="58"/>
        <v>1.7777777777777483E-2</v>
      </c>
      <c r="J12" s="14">
        <f t="shared" si="58"/>
        <v>-0.38271186440678007</v>
      </c>
      <c r="K12" s="14">
        <f t="shared" si="58"/>
        <v>-0.45833333333333365</v>
      </c>
      <c r="L12" s="5">
        <v>1</v>
      </c>
      <c r="N12" s="15">
        <f t="shared" si="1"/>
        <v>1</v>
      </c>
      <c r="O12" s="15">
        <f t="shared" si="2"/>
        <v>0</v>
      </c>
      <c r="P12" s="15">
        <f t="shared" si="3"/>
        <v>0</v>
      </c>
      <c r="R12" s="8" t="s">
        <v>19</v>
      </c>
      <c r="S12" s="8">
        <v>1</v>
      </c>
      <c r="T12" s="19">
        <f t="shared" ref="T12:AA12" si="59">S12+1</f>
        <v>2</v>
      </c>
      <c r="U12" s="19">
        <f t="shared" si="59"/>
        <v>3</v>
      </c>
      <c r="V12" s="19">
        <f t="shared" si="59"/>
        <v>4</v>
      </c>
      <c r="W12" s="19">
        <f t="shared" si="59"/>
        <v>5</v>
      </c>
      <c r="X12" s="19">
        <f t="shared" si="59"/>
        <v>6</v>
      </c>
      <c r="Y12" s="19">
        <f t="shared" si="59"/>
        <v>7</v>
      </c>
      <c r="Z12" s="19">
        <f t="shared" si="59"/>
        <v>8</v>
      </c>
      <c r="AA12" s="19">
        <f t="shared" si="59"/>
        <v>9</v>
      </c>
      <c r="AB12" s="19"/>
      <c r="AC12" s="14">
        <f t="shared" ref="AC12:AK12" si="60">1/(1+EXP(-MMULT($H12:$L12,S$13:S$17)))</f>
        <v>0.12374739782967022</v>
      </c>
      <c r="AD12" s="14">
        <f t="shared" si="60"/>
        <v>0.90529256072522468</v>
      </c>
      <c r="AE12" s="14">
        <f t="shared" si="60"/>
        <v>9.8287104145080892E-2</v>
      </c>
      <c r="AF12" s="14">
        <f t="shared" si="60"/>
        <v>0.90374038730194017</v>
      </c>
      <c r="AG12" s="14">
        <f t="shared" si="60"/>
        <v>0.89146858827595965</v>
      </c>
      <c r="AH12" s="14">
        <f t="shared" si="60"/>
        <v>0.12298622885185163</v>
      </c>
      <c r="AI12" s="14">
        <f t="shared" si="60"/>
        <v>0.12290452366376012</v>
      </c>
      <c r="AJ12" s="14">
        <f t="shared" si="60"/>
        <v>0.86792744224107721</v>
      </c>
      <c r="AK12" s="14">
        <f t="shared" si="60"/>
        <v>0.32952940509749801</v>
      </c>
      <c r="AL12" s="16">
        <v>1</v>
      </c>
      <c r="AM12" s="19"/>
      <c r="AN12" s="14">
        <f t="shared" ref="AN12:AP12" si="61">1/(1+EXP(MMULT($AC12:$AL12,S$21:S$30)))</f>
        <v>3.3675729536166571E-4</v>
      </c>
      <c r="AO12" s="14">
        <f t="shared" si="61"/>
        <v>6.8317927934125444E-2</v>
      </c>
      <c r="AP12" s="14">
        <f t="shared" si="61"/>
        <v>0.93666543313021033</v>
      </c>
      <c r="AQ12" s="16">
        <v>1</v>
      </c>
      <c r="AR12" s="19"/>
      <c r="AS12" s="14">
        <f t="shared" ref="AS12:AU12" si="62">1/(1+EXP(-MMULT($AN12:$AQ12,S$34:S$37)))</f>
        <v>0.85821124344433186</v>
      </c>
      <c r="AT12" s="14">
        <f t="shared" si="62"/>
        <v>6.2204650984567442E-2</v>
      </c>
      <c r="AU12" s="14">
        <f t="shared" si="62"/>
        <v>2.1864744943433396E-2</v>
      </c>
      <c r="AV12" s="19"/>
      <c r="AW12" s="15">
        <f t="shared" ref="AW12:AY12" si="63">IF(AS12&gt;=0.5,1,0)</f>
        <v>1</v>
      </c>
      <c r="AX12" s="15">
        <f t="shared" si="63"/>
        <v>0</v>
      </c>
      <c r="AY12" s="15">
        <f t="shared" si="63"/>
        <v>0</v>
      </c>
      <c r="AZ12" s="19"/>
      <c r="BA12" s="15" t="str">
        <f t="shared" si="8"/>
        <v>навчено</v>
      </c>
      <c r="BB12" s="19"/>
      <c r="BC12" s="19"/>
      <c r="BD12" s="18">
        <f t="shared" ref="BD12:BF12" si="64">N12*LOG(AS12)+(1-N12)*LOG(1-AS12)</f>
        <v>-6.6405800064539139E-2</v>
      </c>
      <c r="BE12" s="18">
        <f t="shared" si="64"/>
        <v>-2.7891925470001466E-2</v>
      </c>
      <c r="BF12" s="18">
        <f t="shared" si="64"/>
        <v>-9.6010874790100689E-3</v>
      </c>
    </row>
    <row r="13" spans="1:58">
      <c r="A13" s="12">
        <v>11</v>
      </c>
      <c r="B13" s="12">
        <v>5.4</v>
      </c>
      <c r="C13" s="12">
        <v>3.7</v>
      </c>
      <c r="D13" s="12">
        <v>1.5</v>
      </c>
      <c r="E13" s="12">
        <v>0.2</v>
      </c>
      <c r="F13" s="13" t="s">
        <v>39</v>
      </c>
      <c r="H13" s="14">
        <f t="shared" ref="H13:K13" si="65">(B13-B$156)/(B$155-B$154)</f>
        <v>-0.12314814814814838</v>
      </c>
      <c r="I13" s="14">
        <f t="shared" si="65"/>
        <v>0.2677777777777775</v>
      </c>
      <c r="J13" s="14">
        <f t="shared" si="65"/>
        <v>-0.38271186440678007</v>
      </c>
      <c r="K13" s="14">
        <f t="shared" si="65"/>
        <v>-0.41666666666666707</v>
      </c>
      <c r="L13" s="5">
        <v>1</v>
      </c>
      <c r="N13" s="15">
        <f t="shared" si="1"/>
        <v>1</v>
      </c>
      <c r="O13" s="15">
        <f t="shared" si="2"/>
        <v>0</v>
      </c>
      <c r="P13" s="15">
        <f t="shared" si="3"/>
        <v>0</v>
      </c>
      <c r="R13" s="8">
        <v>1</v>
      </c>
      <c r="S13" s="20">
        <v>0.15551428115026816</v>
      </c>
      <c r="T13" s="20">
        <v>-0.21537097253910645</v>
      </c>
      <c r="U13" s="20">
        <v>0.25535335923540903</v>
      </c>
      <c r="V13" s="20">
        <v>-0.19486523374904016</v>
      </c>
      <c r="W13" s="20">
        <v>-0.15008262052823831</v>
      </c>
      <c r="X13" s="20">
        <v>0.14933793867219422</v>
      </c>
      <c r="Y13" s="20">
        <v>0.14972513615880237</v>
      </c>
      <c r="Z13" s="20">
        <v>-0.11829202790114683</v>
      </c>
      <c r="AA13" s="20">
        <v>0.68786635889720893</v>
      </c>
      <c r="AC13" s="14">
        <f t="shared" ref="AC13:AK13" si="66">1/(1+EXP(-MMULT($H13:$L13,S$13:S$17)))</f>
        <v>0.10909673191791035</v>
      </c>
      <c r="AD13" s="14">
        <f t="shared" si="66"/>
        <v>0.90504339933841937</v>
      </c>
      <c r="AE13" s="14">
        <f t="shared" si="66"/>
        <v>9.7139736403978216E-2</v>
      </c>
      <c r="AF13" s="14">
        <f t="shared" si="66"/>
        <v>0.90472345333920878</v>
      </c>
      <c r="AG13" s="14">
        <f t="shared" si="66"/>
        <v>0.90237488510450403</v>
      </c>
      <c r="AH13" s="14">
        <f t="shared" si="66"/>
        <v>0.10790644523330023</v>
      </c>
      <c r="AI13" s="14">
        <f t="shared" si="66"/>
        <v>0.10762238238341176</v>
      </c>
      <c r="AJ13" s="14">
        <f t="shared" si="66"/>
        <v>0.87569491781261188</v>
      </c>
      <c r="AK13" s="14">
        <f t="shared" si="66"/>
        <v>0.28027586216938905</v>
      </c>
      <c r="AL13" s="16">
        <v>1</v>
      </c>
      <c r="AN13" s="14">
        <f t="shared" ref="AN13:AP13" si="67">1/(1+EXP(MMULT($AC13:$AL13,S$21:S$30)))</f>
        <v>2.9566566230341949E-4</v>
      </c>
      <c r="AO13" s="14">
        <f t="shared" si="67"/>
        <v>5.5547804074222176E-2</v>
      </c>
      <c r="AP13" s="14">
        <f t="shared" si="67"/>
        <v>0.94846323579126857</v>
      </c>
      <c r="AQ13" s="16">
        <v>1</v>
      </c>
      <c r="AS13" s="14">
        <f t="shared" ref="AS13:AU13" si="68">1/(1+EXP(-MMULT($AN13:$AQ13,S$34:S$37)))</f>
        <v>0.86409539759359588</v>
      </c>
      <c r="AT13" s="14">
        <f t="shared" si="68"/>
        <v>5.9403804850354396E-2</v>
      </c>
      <c r="AU13" s="14">
        <f t="shared" si="68"/>
        <v>2.1084913917916375E-2</v>
      </c>
      <c r="AW13" s="15">
        <f t="shared" ref="AW13:AY13" si="69">IF(AS13&gt;=0.5,1,0)</f>
        <v>1</v>
      </c>
      <c r="AX13" s="15">
        <f t="shared" si="69"/>
        <v>0</v>
      </c>
      <c r="AY13" s="15">
        <f t="shared" si="69"/>
        <v>0</v>
      </c>
      <c r="BA13" s="15" t="str">
        <f t="shared" si="8"/>
        <v>навчено</v>
      </c>
      <c r="BD13" s="18">
        <f t="shared" ref="BD13:BF13" si="70">N13*LOG(AS13)+(1-N13)*LOG(1-AS13)</f>
        <v>-6.343830802875193E-2</v>
      </c>
      <c r="BE13" s="18">
        <f t="shared" si="70"/>
        <v>-2.6596782371627079E-2</v>
      </c>
      <c r="BF13" s="18">
        <f t="shared" si="70"/>
        <v>-9.254978519005478E-3</v>
      </c>
    </row>
    <row r="14" spans="1:58">
      <c r="A14" s="12">
        <v>12</v>
      </c>
      <c r="B14" s="12">
        <v>4.8</v>
      </c>
      <c r="C14" s="12">
        <v>3.4</v>
      </c>
      <c r="D14" s="12">
        <v>1.6</v>
      </c>
      <c r="E14" s="12">
        <v>0.2</v>
      </c>
      <c r="F14" s="13" t="s">
        <v>39</v>
      </c>
      <c r="H14" s="14">
        <f t="shared" ref="H14:K14" si="71">(B14-B$156)/(B$155-B$154)</f>
        <v>-0.28981481481481519</v>
      </c>
      <c r="I14" s="14">
        <f t="shared" si="71"/>
        <v>0.14277777777777739</v>
      </c>
      <c r="J14" s="14">
        <f t="shared" si="71"/>
        <v>-0.36576271186440718</v>
      </c>
      <c r="K14" s="14">
        <f t="shared" si="71"/>
        <v>-0.41666666666666707</v>
      </c>
      <c r="L14" s="5">
        <v>1</v>
      </c>
      <c r="N14" s="15">
        <f t="shared" si="1"/>
        <v>1</v>
      </c>
      <c r="O14" s="15">
        <f t="shared" si="2"/>
        <v>0</v>
      </c>
      <c r="P14" s="15">
        <f t="shared" si="3"/>
        <v>0</v>
      </c>
      <c r="R14" s="19">
        <f t="shared" ref="R14:R17" si="72">R13+1</f>
        <v>2</v>
      </c>
      <c r="S14" s="20">
        <v>-0.99008569268651958</v>
      </c>
      <c r="T14" s="20">
        <v>0.44137321722414369</v>
      </c>
      <c r="U14" s="20">
        <v>-0.52725202636898727</v>
      </c>
      <c r="V14" s="20">
        <v>0.4870011713853365</v>
      </c>
      <c r="W14" s="20">
        <v>0.88897137548583738</v>
      </c>
      <c r="X14" s="20">
        <v>-1.0077232506928957</v>
      </c>
      <c r="Y14" s="20">
        <v>-1.0167248064310135</v>
      </c>
      <c r="Z14" s="20">
        <v>0.67713997092058376</v>
      </c>
      <c r="AA14" s="20">
        <v>-1.6059330808940184</v>
      </c>
      <c r="AC14" s="14">
        <f t="shared" ref="AC14:AK14" si="73">1/(1+EXP(-MMULT($H14:$L14,S$13:S$17)))</f>
        <v>0.12257580075039325</v>
      </c>
      <c r="AD14" s="14">
        <f t="shared" si="73"/>
        <v>0.90037409800102752</v>
      </c>
      <c r="AE14" s="14">
        <f t="shared" si="73"/>
        <v>0.10227749421642042</v>
      </c>
      <c r="AF14" s="14">
        <f t="shared" si="73"/>
        <v>0.89921654992619371</v>
      </c>
      <c r="AG14" s="14">
        <f t="shared" si="73"/>
        <v>0.89128062454071244</v>
      </c>
      <c r="AH14" s="14">
        <f t="shared" si="73"/>
        <v>0.12160349828695216</v>
      </c>
      <c r="AI14" s="14">
        <f t="shared" si="73"/>
        <v>0.12140136838713647</v>
      </c>
      <c r="AJ14" s="14">
        <f t="shared" si="73"/>
        <v>0.86453206386858061</v>
      </c>
      <c r="AK14" s="14">
        <f t="shared" si="73"/>
        <v>0.30075001402922491</v>
      </c>
      <c r="AL14" s="16">
        <v>1</v>
      </c>
      <c r="AN14" s="14">
        <f t="shared" ref="AN14:AP14" si="74">1/(1+EXP(MMULT($AC14:$AL14,S$21:S$30)))</f>
        <v>3.4579013873139042E-4</v>
      </c>
      <c r="AO14" s="14">
        <f t="shared" si="74"/>
        <v>6.5742723809994644E-2</v>
      </c>
      <c r="AP14" s="14">
        <f t="shared" si="74"/>
        <v>0.93935115985836881</v>
      </c>
      <c r="AQ14" s="16">
        <v>1</v>
      </c>
      <c r="AS14" s="14">
        <f t="shared" ref="AS14:AU14" si="75">1/(1+EXP(-MMULT($AN14:$AQ14,S$34:S$37)))</f>
        <v>0.85948459198455962</v>
      </c>
      <c r="AT14" s="14">
        <f t="shared" si="75"/>
        <v>6.1592631596834535E-2</v>
      </c>
      <c r="AU14" s="14">
        <f t="shared" si="75"/>
        <v>2.1692966324180597E-2</v>
      </c>
      <c r="AW14" s="15">
        <f t="shared" ref="AW14:AY14" si="76">IF(AS14&gt;=0.5,1,0)</f>
        <v>1</v>
      </c>
      <c r="AX14" s="15">
        <f t="shared" si="76"/>
        <v>0</v>
      </c>
      <c r="AY14" s="15">
        <f t="shared" si="76"/>
        <v>0</v>
      </c>
      <c r="BA14" s="15" t="str">
        <f t="shared" si="8"/>
        <v>навчено</v>
      </c>
      <c r="BD14" s="18">
        <f t="shared" ref="BD14:BF14" si="77">N14*LOG(AS14)+(1-N14)*LOG(1-AS14)</f>
        <v>-6.5761904522086329E-2</v>
      </c>
      <c r="BE14" s="18">
        <f t="shared" si="77"/>
        <v>-2.7608590785673248E-2</v>
      </c>
      <c r="BF14" s="18">
        <f t="shared" si="77"/>
        <v>-9.5248240419827691E-3</v>
      </c>
    </row>
    <row r="15" spans="1:58">
      <c r="A15" s="12">
        <v>13</v>
      </c>
      <c r="B15" s="12">
        <v>4.8</v>
      </c>
      <c r="C15" s="12">
        <v>3</v>
      </c>
      <c r="D15" s="12">
        <v>1.4</v>
      </c>
      <c r="E15" s="12">
        <v>0.1</v>
      </c>
      <c r="F15" s="13" t="s">
        <v>39</v>
      </c>
      <c r="H15" s="14">
        <f t="shared" ref="H15:K15" si="78">(B15-B$156)/(B$155-B$154)</f>
        <v>-0.28981481481481519</v>
      </c>
      <c r="I15" s="14">
        <f t="shared" si="78"/>
        <v>-2.3888888888889216E-2</v>
      </c>
      <c r="J15" s="14">
        <f t="shared" si="78"/>
        <v>-0.39966101694915296</v>
      </c>
      <c r="K15" s="14">
        <f t="shared" si="78"/>
        <v>-0.45833333333333365</v>
      </c>
      <c r="L15" s="5">
        <v>1</v>
      </c>
      <c r="N15" s="15">
        <f t="shared" si="1"/>
        <v>1</v>
      </c>
      <c r="O15" s="15">
        <f t="shared" si="2"/>
        <v>0</v>
      </c>
      <c r="P15" s="15">
        <f t="shared" si="3"/>
        <v>0</v>
      </c>
      <c r="R15" s="19">
        <f t="shared" si="72"/>
        <v>3</v>
      </c>
      <c r="S15" s="20">
        <v>2</v>
      </c>
      <c r="T15" s="20">
        <v>-1.9999999999999998</v>
      </c>
      <c r="U15" s="20">
        <v>2</v>
      </c>
      <c r="V15" s="20">
        <v>-2</v>
      </c>
      <c r="W15" s="20">
        <v>-2</v>
      </c>
      <c r="X15" s="20">
        <v>1.9999999999999996</v>
      </c>
      <c r="Y15" s="20">
        <v>2</v>
      </c>
      <c r="Z15" s="20">
        <v>-2</v>
      </c>
      <c r="AA15" s="20">
        <v>0.78278273727908887</v>
      </c>
      <c r="AC15" s="14">
        <f t="shared" ref="AC15:AK15" si="79">1/(1+EXP(-MMULT($H15:$L15,S$13:S$17)))</f>
        <v>0.12407691705202822</v>
      </c>
      <c r="AD15" s="14">
        <f t="shared" si="79"/>
        <v>0.90711911388330868</v>
      </c>
      <c r="AE15" s="14">
        <f t="shared" si="79"/>
        <v>9.6614026706482115E-2</v>
      </c>
      <c r="AF15" s="14">
        <f t="shared" si="79"/>
        <v>0.90538230737326031</v>
      </c>
      <c r="AG15" s="14">
        <f t="shared" si="79"/>
        <v>0.89156789296040706</v>
      </c>
      <c r="AH15" s="14">
        <f t="shared" si="79"/>
        <v>0.12341203553967899</v>
      </c>
      <c r="AI15" s="14">
        <f t="shared" si="79"/>
        <v>0.12336948169932278</v>
      </c>
      <c r="AJ15" s="14">
        <f t="shared" si="79"/>
        <v>0.86895228212113573</v>
      </c>
      <c r="AK15" s="14">
        <f t="shared" si="79"/>
        <v>0.33720486780025155</v>
      </c>
      <c r="AL15" s="16">
        <v>1</v>
      </c>
      <c r="AN15" s="14">
        <f t="shared" ref="AN15:AP15" si="80">1/(1+EXP(MMULT($AC15:$AL15,S$21:S$30)))</f>
        <v>3.3332744722066048E-4</v>
      </c>
      <c r="AO15" s="14">
        <f t="shared" si="80"/>
        <v>6.887444104404282E-2</v>
      </c>
      <c r="AP15" s="14">
        <f t="shared" si="80"/>
        <v>0.93602315920631396</v>
      </c>
      <c r="AQ15" s="16">
        <v>1</v>
      </c>
      <c r="AS15" s="14">
        <f t="shared" ref="AS15:AU15" si="81">1/(1+EXP(-MMULT($AN15:$AQ15,S$34:S$37)))</f>
        <v>0.85792008086379234</v>
      </c>
      <c r="AT15" s="14">
        <f t="shared" si="81"/>
        <v>6.2345061922844794E-2</v>
      </c>
      <c r="AU15" s="14">
        <f t="shared" si="81"/>
        <v>2.1904629356226286E-2</v>
      </c>
      <c r="AW15" s="15">
        <f t="shared" ref="AW15:AY15" si="82">IF(AS15&gt;=0.5,1,0)</f>
        <v>1</v>
      </c>
      <c r="AX15" s="15">
        <f t="shared" si="82"/>
        <v>0</v>
      </c>
      <c r="AY15" s="15">
        <f t="shared" si="82"/>
        <v>0</v>
      </c>
      <c r="BA15" s="15" t="str">
        <f t="shared" si="8"/>
        <v>навчено</v>
      </c>
      <c r="BD15" s="18">
        <f t="shared" ref="BD15:BF15" si="83">N15*LOG(AS15)+(1-N15)*LOG(1-AS15)</f>
        <v>-6.6553166762515242E-2</v>
      </c>
      <c r="BE15" s="18">
        <f t="shared" si="83"/>
        <v>-2.795695486185084E-2</v>
      </c>
      <c r="BF15" s="18">
        <f t="shared" si="83"/>
        <v>-9.6187966183771192E-3</v>
      </c>
    </row>
    <row r="16" spans="1:58">
      <c r="A16" s="12">
        <v>14</v>
      </c>
      <c r="B16" s="12">
        <v>4.3</v>
      </c>
      <c r="C16" s="12">
        <v>3</v>
      </c>
      <c r="D16" s="12">
        <v>1.1000000000000001</v>
      </c>
      <c r="E16" s="12">
        <v>0.1</v>
      </c>
      <c r="F16" s="13" t="s">
        <v>39</v>
      </c>
      <c r="H16" s="14">
        <f t="shared" ref="H16:K16" si="84">(B16-B$156)/(B$155-B$154)</f>
        <v>-0.42870370370370403</v>
      </c>
      <c r="I16" s="14">
        <f t="shared" si="84"/>
        <v>-2.3888888888889216E-2</v>
      </c>
      <c r="J16" s="14">
        <f t="shared" si="84"/>
        <v>-0.45050847457627158</v>
      </c>
      <c r="K16" s="14">
        <f t="shared" si="84"/>
        <v>-0.45833333333333365</v>
      </c>
      <c r="L16" s="5">
        <v>1</v>
      </c>
      <c r="N16" s="15">
        <f t="shared" si="1"/>
        <v>1</v>
      </c>
      <c r="O16" s="15">
        <f t="shared" si="2"/>
        <v>0</v>
      </c>
      <c r="P16" s="15">
        <f t="shared" si="3"/>
        <v>0</v>
      </c>
      <c r="R16" s="19">
        <f t="shared" si="72"/>
        <v>4</v>
      </c>
      <c r="S16" s="20">
        <v>2</v>
      </c>
      <c r="T16" s="20">
        <v>-2</v>
      </c>
      <c r="U16" s="20">
        <v>2</v>
      </c>
      <c r="V16" s="20">
        <v>-2</v>
      </c>
      <c r="W16" s="20">
        <v>-1.9999999999999998</v>
      </c>
      <c r="X16" s="20">
        <v>2</v>
      </c>
      <c r="Y16" s="20">
        <v>2</v>
      </c>
      <c r="Z16" s="20">
        <v>-2</v>
      </c>
      <c r="AA16" s="20">
        <v>1.7560049803976037</v>
      </c>
      <c r="AC16" s="14">
        <f t="shared" ref="AC16:AK16" si="85">1/(1+EXP(-MMULT($H16:$L16,S$13:S$17)))</f>
        <v>0.11128612646241598</v>
      </c>
      <c r="AD16" s="14">
        <f t="shared" si="85"/>
        <v>0.91762928005154287</v>
      </c>
      <c r="AE16" s="14">
        <f t="shared" si="85"/>
        <v>8.5287132141076541E-2</v>
      </c>
      <c r="AF16" s="14">
        <f t="shared" si="85"/>
        <v>0.91585159263141136</v>
      </c>
      <c r="AG16" s="14">
        <f t="shared" si="85"/>
        <v>0.9028584925946278</v>
      </c>
      <c r="AH16" s="14">
        <f t="shared" si="85"/>
        <v>0.11076558982928623</v>
      </c>
      <c r="AI16" s="14">
        <f t="shared" si="85"/>
        <v>0.11072155064751317</v>
      </c>
      <c r="AJ16" s="14">
        <f t="shared" si="85"/>
        <v>0.8818275024309048</v>
      </c>
      <c r="AK16" s="14">
        <f t="shared" si="85"/>
        <v>0.30765299252912265</v>
      </c>
      <c r="AL16" s="16">
        <v>1</v>
      </c>
      <c r="AN16" s="14">
        <f t="shared" ref="AN16:AP16" si="86">1/(1+EXP(MMULT($AC16:$AL16,S$21:S$30)))</f>
        <v>2.7606725912378776E-4</v>
      </c>
      <c r="AO16" s="14">
        <f t="shared" si="86"/>
        <v>5.6067715662303168E-2</v>
      </c>
      <c r="AP16" s="14">
        <f t="shared" si="86"/>
        <v>0.94725701773041304</v>
      </c>
      <c r="AQ16" s="16">
        <v>1</v>
      </c>
      <c r="AS16" s="14">
        <f t="shared" ref="AS16:AU16" si="87">1/(1+EXP(-MMULT($AN16:$AQ16,S$34:S$37)))</f>
        <v>0.86369408785480739</v>
      </c>
      <c r="AT16" s="14">
        <f t="shared" si="87"/>
        <v>5.9599190302418295E-2</v>
      </c>
      <c r="AU16" s="14">
        <f t="shared" si="87"/>
        <v>2.1145274202755783E-2</v>
      </c>
      <c r="AW16" s="15">
        <f t="shared" ref="AW16:AY16" si="88">IF(AS16&gt;=0.5,1,0)</f>
        <v>1</v>
      </c>
      <c r="AX16" s="15">
        <f t="shared" si="88"/>
        <v>0</v>
      </c>
      <c r="AY16" s="15">
        <f t="shared" si="88"/>
        <v>0</v>
      </c>
      <c r="BA16" s="15" t="str">
        <f t="shared" si="8"/>
        <v>навчено</v>
      </c>
      <c r="BD16" s="18">
        <f t="shared" ref="BD16:BF16" si="89">N16*LOG(AS16)+(1-N16)*LOG(1-AS16)</f>
        <v>-6.3640053217841094E-2</v>
      </c>
      <c r="BE16" s="18">
        <f t="shared" si="89"/>
        <v>-2.6687005613622767E-2</v>
      </c>
      <c r="BF16" s="18">
        <f t="shared" si="89"/>
        <v>-9.2817581112549161E-3</v>
      </c>
    </row>
    <row r="17" spans="1:58">
      <c r="A17" s="12">
        <v>15</v>
      </c>
      <c r="B17" s="12">
        <v>5.8</v>
      </c>
      <c r="C17" s="12">
        <v>4</v>
      </c>
      <c r="D17" s="12">
        <v>1.2</v>
      </c>
      <c r="E17" s="12">
        <v>0.2</v>
      </c>
      <c r="F17" s="13" t="s">
        <v>39</v>
      </c>
      <c r="H17" s="14">
        <f t="shared" ref="H17:K17" si="90">(B17-B$156)/(B$155-B$154)</f>
        <v>-1.2037037037037436E-2</v>
      </c>
      <c r="I17" s="14">
        <f t="shared" si="90"/>
        <v>0.39277777777777739</v>
      </c>
      <c r="J17" s="14">
        <f t="shared" si="90"/>
        <v>-0.43355932203389869</v>
      </c>
      <c r="K17" s="14">
        <f t="shared" si="90"/>
        <v>-0.41666666666666707</v>
      </c>
      <c r="L17" s="5">
        <v>1</v>
      </c>
      <c r="N17" s="15">
        <f t="shared" si="1"/>
        <v>1</v>
      </c>
      <c r="O17" s="15">
        <f t="shared" si="2"/>
        <v>0</v>
      </c>
      <c r="P17" s="15">
        <f t="shared" si="3"/>
        <v>0</v>
      </c>
      <c r="R17" s="19">
        <f t="shared" si="72"/>
        <v>5</v>
      </c>
      <c r="S17" s="20">
        <v>-0.21696961406694421</v>
      </c>
      <c r="T17" s="20">
        <v>0.51109340768301637</v>
      </c>
      <c r="U17" s="20">
        <v>-0.45802753983848926</v>
      </c>
      <c r="V17" s="20">
        <v>0.49768319403496131</v>
      </c>
      <c r="W17" s="20">
        <v>0.3686090256981871</v>
      </c>
      <c r="X17" s="20">
        <v>-0.22531275980261142</v>
      </c>
      <c r="Y17" s="20">
        <v>-0.22580899564782766</v>
      </c>
      <c r="Z17" s="20">
        <v>0.15763133581466846</v>
      </c>
      <c r="AA17" s="20">
        <v>0.6028979860746112</v>
      </c>
      <c r="AC17" s="14">
        <f t="shared" ref="AC17:AK17" si="91">1/(1+EXP(-MMULT($H17:$L17,S$13:S$17)))</f>
        <v>9.0447990938221895E-2</v>
      </c>
      <c r="AD17" s="14">
        <f t="shared" si="91"/>
        <v>0.91586909025991126</v>
      </c>
      <c r="AE17" s="14">
        <f t="shared" si="91"/>
        <v>8.5595048211612762E-2</v>
      </c>
      <c r="AF17" s="14">
        <f t="shared" si="91"/>
        <v>0.91619710815698929</v>
      </c>
      <c r="AG17" s="14">
        <f t="shared" si="91"/>
        <v>0.91834242579713765</v>
      </c>
      <c r="AH17" s="14">
        <f t="shared" si="91"/>
        <v>8.9205579307820221E-2</v>
      </c>
      <c r="AI17" s="14">
        <f t="shared" si="91"/>
        <v>8.8878164718627001E-2</v>
      </c>
      <c r="AJ17" s="14">
        <f t="shared" si="91"/>
        <v>0.89335445265997071</v>
      </c>
      <c r="AK17" s="14">
        <f t="shared" si="91"/>
        <v>0.24839173111984514</v>
      </c>
      <c r="AL17" s="16">
        <v>1</v>
      </c>
      <c r="AN17" s="14">
        <f t="shared" ref="AN17:AP17" si="92">1/(1+EXP(MMULT($AC17:$AL17,S$21:S$30)))</f>
        <v>2.3108511742415375E-4</v>
      </c>
      <c r="AO17" s="14">
        <f t="shared" si="92"/>
        <v>4.269077213549978E-2</v>
      </c>
      <c r="AP17" s="14">
        <f t="shared" si="92"/>
        <v>0.95985782620534021</v>
      </c>
      <c r="AQ17" s="16">
        <v>1</v>
      </c>
      <c r="AS17" s="14">
        <f t="shared" ref="AS17:AU17" si="93">1/(1+EXP(-MMULT($AN17:$AQ17,S$34:S$37)))</f>
        <v>0.86970606885875534</v>
      </c>
      <c r="AT17" s="14">
        <f t="shared" si="93"/>
        <v>5.6757814386678401E-2</v>
      </c>
      <c r="AU17" s="14">
        <f t="shared" si="93"/>
        <v>2.0345628417750908E-2</v>
      </c>
      <c r="AW17" s="15">
        <f t="shared" ref="AW17:AY17" si="94">IF(AS17&gt;=0.5,1,0)</f>
        <v>1</v>
      </c>
      <c r="AX17" s="15">
        <f t="shared" si="94"/>
        <v>0</v>
      </c>
      <c r="AY17" s="15">
        <f t="shared" si="94"/>
        <v>0</v>
      </c>
      <c r="BA17" s="15" t="str">
        <f t="shared" si="8"/>
        <v>навчено</v>
      </c>
      <c r="BD17" s="18">
        <f t="shared" ref="BD17:BF17" si="95">N17*LOG(AS17)+(1-N17)*LOG(1-AS17)</f>
        <v>-6.06274993830003E-2</v>
      </c>
      <c r="BE17" s="18">
        <f t="shared" si="95"/>
        <v>-2.5376784069263969E-2</v>
      </c>
      <c r="BF17" s="18">
        <f t="shared" si="95"/>
        <v>-8.9271191956969923E-3</v>
      </c>
    </row>
    <row r="18" spans="1:58">
      <c r="A18" s="12">
        <v>16</v>
      </c>
      <c r="B18" s="12">
        <v>5.7</v>
      </c>
      <c r="C18" s="12">
        <v>4.4000000000000004</v>
      </c>
      <c r="D18" s="12">
        <v>1.5</v>
      </c>
      <c r="E18" s="12">
        <v>0.4</v>
      </c>
      <c r="F18" s="13" t="s">
        <v>39</v>
      </c>
      <c r="H18" s="14">
        <f t="shared" ref="H18:K18" si="96">(B18-B$156)/(B$155-B$154)</f>
        <v>-3.9814814814815108E-2</v>
      </c>
      <c r="I18" s="14">
        <f t="shared" si="96"/>
        <v>0.55944444444444419</v>
      </c>
      <c r="J18" s="14">
        <f t="shared" si="96"/>
        <v>-0.38271186440678007</v>
      </c>
      <c r="K18" s="14">
        <f t="shared" si="96"/>
        <v>-0.3333333333333337</v>
      </c>
      <c r="L18" s="5">
        <v>1</v>
      </c>
      <c r="N18" s="15">
        <f t="shared" si="1"/>
        <v>1</v>
      </c>
      <c r="O18" s="15">
        <f t="shared" si="2"/>
        <v>0</v>
      </c>
      <c r="P18" s="15">
        <f t="shared" si="3"/>
        <v>0</v>
      </c>
      <c r="AC18" s="14">
        <f t="shared" ref="AC18:AK18" si="97">1/(1+EXP(-MMULT($H18:$L18,S$13:S$17)))</f>
        <v>9.8931844787447487E-2</v>
      </c>
      <c r="AD18" s="14">
        <f t="shared" si="97"/>
        <v>0.90013114129305127</v>
      </c>
      <c r="AE18" s="14">
        <f t="shared" si="97"/>
        <v>0.10017758203920661</v>
      </c>
      <c r="AF18" s="14">
        <f t="shared" si="97"/>
        <v>0.90114234223511636</v>
      </c>
      <c r="AG18" s="14">
        <f t="shared" si="97"/>
        <v>0.9092081911269333</v>
      </c>
      <c r="AH18" s="14">
        <f t="shared" si="97"/>
        <v>9.7341912275018636E-2</v>
      </c>
      <c r="AI18" s="14">
        <f t="shared" si="97"/>
        <v>9.6855558738264055E-2</v>
      </c>
      <c r="AJ18" s="14">
        <f t="shared" si="97"/>
        <v>0.87796016357582007</v>
      </c>
      <c r="AK18" s="14">
        <f t="shared" si="97"/>
        <v>0.23008437168581208</v>
      </c>
      <c r="AL18" s="16">
        <v>1</v>
      </c>
      <c r="AN18" s="14">
        <f t="shared" ref="AN18:AP18" si="98">1/(1+EXP(MMULT($AC18:$AL18,S$21:S$30)))</f>
        <v>2.7924732054708095E-4</v>
      </c>
      <c r="AO18" s="14">
        <f t="shared" si="98"/>
        <v>4.7657896767792772E-2</v>
      </c>
      <c r="AP18" s="14">
        <f t="shared" si="98"/>
        <v>0.95595747989109192</v>
      </c>
      <c r="AQ18" s="16">
        <v>1</v>
      </c>
      <c r="AS18" s="14">
        <f t="shared" ref="AS18:AU18" si="99">1/(1+EXP(-MMULT($AN18:$AQ18,S$34:S$37)))</f>
        <v>0.8676721211616234</v>
      </c>
      <c r="AT18" s="14">
        <f t="shared" si="99"/>
        <v>5.7709537918982957E-2</v>
      </c>
      <c r="AU18" s="14">
        <f t="shared" si="99"/>
        <v>2.0608854693174028E-2</v>
      </c>
      <c r="AW18" s="15">
        <f t="shared" ref="AW18:AY18" si="100">IF(AS18&gt;=0.5,1,0)</f>
        <v>1</v>
      </c>
      <c r="AX18" s="15">
        <f t="shared" si="100"/>
        <v>0</v>
      </c>
      <c r="AY18" s="15">
        <f t="shared" si="100"/>
        <v>0</v>
      </c>
      <c r="BA18" s="15" t="str">
        <f t="shared" si="8"/>
        <v>навчено</v>
      </c>
      <c r="BD18" s="18">
        <f t="shared" ref="BD18:BF18" si="101">N18*LOG(AS18)+(1-N18)*LOG(1-AS18)</f>
        <v>-6.1644356472567864E-2</v>
      </c>
      <c r="BE18" s="18">
        <f t="shared" si="101"/>
        <v>-2.5815204813645569E-2</v>
      </c>
      <c r="BF18" s="18">
        <f t="shared" si="101"/>
        <v>-9.0438267643681691E-3</v>
      </c>
    </row>
    <row r="19" spans="1:58">
      <c r="A19" s="12">
        <v>17</v>
      </c>
      <c r="B19" s="12">
        <v>5.4</v>
      </c>
      <c r="C19" s="12">
        <v>3.9</v>
      </c>
      <c r="D19" s="12">
        <v>1.3</v>
      </c>
      <c r="E19" s="12">
        <v>0.4</v>
      </c>
      <c r="F19" s="13" t="s">
        <v>39</v>
      </c>
      <c r="H19" s="14">
        <f t="shared" ref="H19:K19" si="102">(B19-B$156)/(B$155-B$154)</f>
        <v>-0.12314814814814838</v>
      </c>
      <c r="I19" s="14">
        <f t="shared" si="102"/>
        <v>0.35111111111111071</v>
      </c>
      <c r="J19" s="14">
        <f t="shared" si="102"/>
        <v>-0.41661016949152591</v>
      </c>
      <c r="K19" s="14">
        <f t="shared" si="102"/>
        <v>-0.3333333333333337</v>
      </c>
      <c r="L19" s="5">
        <v>1</v>
      </c>
      <c r="N19" s="15">
        <f t="shared" si="1"/>
        <v>1</v>
      </c>
      <c r="O19" s="15">
        <f t="shared" si="2"/>
        <v>0</v>
      </c>
      <c r="P19" s="15">
        <f t="shared" si="3"/>
        <v>0</v>
      </c>
      <c r="R19" s="11" t="s">
        <v>44</v>
      </c>
      <c r="S19" s="8" t="s">
        <v>41</v>
      </c>
      <c r="AC19" s="14">
        <f t="shared" ref="AC19:AK19" si="103">1/(1+EXP(-MMULT($H19:$L19,S$13:S$17)))</f>
        <v>0.11069732167903804</v>
      </c>
      <c r="AD19" s="14">
        <f t="shared" si="103"/>
        <v>0.89957163399259088</v>
      </c>
      <c r="AE19" s="14">
        <f t="shared" si="103"/>
        <v>0.10206526887350074</v>
      </c>
      <c r="AF19" s="14">
        <f t="shared" si="103"/>
        <v>0.89957931503815425</v>
      </c>
      <c r="AG19" s="14">
        <f t="shared" si="103"/>
        <v>0.90016921463111188</v>
      </c>
      <c r="AH19" s="14">
        <f t="shared" si="103"/>
        <v>0.10934849040708365</v>
      </c>
      <c r="AI19" s="14">
        <f t="shared" si="103"/>
        <v>0.10898822917318961</v>
      </c>
      <c r="AJ19" s="14">
        <f t="shared" si="103"/>
        <v>0.87100085175949193</v>
      </c>
      <c r="AK19" s="14">
        <f t="shared" si="103"/>
        <v>0.27745465337924402</v>
      </c>
      <c r="AL19" s="16">
        <v>1</v>
      </c>
      <c r="AN19" s="14">
        <f t="shared" ref="AN19:AP19" si="104">1/(1+EXP(MMULT($AC19:$AL19,S$21:S$30)))</f>
        <v>3.1198881001363665E-4</v>
      </c>
      <c r="AO19" s="14">
        <f t="shared" si="104"/>
        <v>5.7465416655283666E-2</v>
      </c>
      <c r="AP19" s="14">
        <f t="shared" si="104"/>
        <v>0.94698866042456253</v>
      </c>
      <c r="AQ19" s="16">
        <v>1</v>
      </c>
      <c r="AS19" s="14">
        <f t="shared" ref="AS19:AU19" si="105">1/(1+EXP(-MMULT($AN19:$AQ19,S$34:S$37)))</f>
        <v>0.86329285487824126</v>
      </c>
      <c r="AT19" s="14">
        <f t="shared" si="105"/>
        <v>5.9782181846627799E-2</v>
      </c>
      <c r="AU19" s="14">
        <f t="shared" si="105"/>
        <v>2.1188353397230835E-2</v>
      </c>
      <c r="AW19" s="15">
        <f t="shared" ref="AW19:AY19" si="106">IF(AS19&gt;=0.5,1,0)</f>
        <v>1</v>
      </c>
      <c r="AX19" s="15">
        <f t="shared" si="106"/>
        <v>0</v>
      </c>
      <c r="AY19" s="15">
        <f t="shared" si="106"/>
        <v>0</v>
      </c>
      <c r="BA19" s="15" t="str">
        <f t="shared" si="8"/>
        <v>навчено</v>
      </c>
      <c r="BD19" s="18">
        <f t="shared" ref="BD19:BF19" si="107">N19*LOG(AS19)+(1-N19)*LOG(1-AS19)</f>
        <v>-6.3841853551710195E-2</v>
      </c>
      <c r="BE19" s="18">
        <f t="shared" si="107"/>
        <v>-2.6771522715558247E-2</v>
      </c>
      <c r="BF19" s="18">
        <f t="shared" si="107"/>
        <v>-9.300871742374206E-3</v>
      </c>
    </row>
    <row r="20" spans="1:58">
      <c r="A20" s="12">
        <v>18</v>
      </c>
      <c r="B20" s="12">
        <v>5.0999999999999996</v>
      </c>
      <c r="C20" s="12">
        <v>3.5</v>
      </c>
      <c r="D20" s="12">
        <v>1.4</v>
      </c>
      <c r="E20" s="12">
        <v>0.3</v>
      </c>
      <c r="F20" s="13" t="s">
        <v>39</v>
      </c>
      <c r="H20" s="14">
        <f t="shared" ref="H20:K20" si="108">(B20-B$156)/(B$155-B$154)</f>
        <v>-0.2064814814814819</v>
      </c>
      <c r="I20" s="14">
        <f t="shared" si="108"/>
        <v>0.18444444444444408</v>
      </c>
      <c r="J20" s="14">
        <f t="shared" si="108"/>
        <v>-0.39966101694915296</v>
      </c>
      <c r="K20" s="14">
        <f t="shared" si="108"/>
        <v>-0.37500000000000033</v>
      </c>
      <c r="L20" s="5">
        <v>1</v>
      </c>
      <c r="N20" s="15">
        <f t="shared" si="1"/>
        <v>1</v>
      </c>
      <c r="O20" s="15">
        <f t="shared" si="2"/>
        <v>0</v>
      </c>
      <c r="P20" s="15">
        <f t="shared" si="3"/>
        <v>0</v>
      </c>
      <c r="R20" s="8" t="s">
        <v>40</v>
      </c>
      <c r="S20" s="8">
        <v>1</v>
      </c>
      <c r="T20" s="19">
        <f t="shared" ref="T20:U20" si="109">S20+1</f>
        <v>2</v>
      </c>
      <c r="U20" s="19">
        <f t="shared" si="109"/>
        <v>3</v>
      </c>
      <c r="AC20" s="14">
        <f t="shared" ref="AC20:AK20" si="110">1/(1+EXP(-MMULT($H20:$L20,S$13:S$17)))</f>
        <v>0.12121033128683936</v>
      </c>
      <c r="AD20" s="14">
        <f t="shared" si="110"/>
        <v>0.89901197387598386</v>
      </c>
      <c r="AE20" s="14">
        <f t="shared" si="110"/>
        <v>0.10364880170325309</v>
      </c>
      <c r="AF20" s="14">
        <f t="shared" si="110"/>
        <v>0.89817103778178653</v>
      </c>
      <c r="AG20" s="14">
        <f t="shared" si="110"/>
        <v>0.89214935205065049</v>
      </c>
      <c r="AH20" s="14">
        <f t="shared" si="110"/>
        <v>0.12011524649069952</v>
      </c>
      <c r="AI20" s="14">
        <f t="shared" si="110"/>
        <v>0.11987907994673068</v>
      </c>
      <c r="AJ20" s="14">
        <f t="shared" si="110"/>
        <v>0.86486196616963773</v>
      </c>
      <c r="AK20" s="14">
        <f t="shared" si="110"/>
        <v>0.30859655657846574</v>
      </c>
      <c r="AL20" s="16">
        <v>1</v>
      </c>
      <c r="AN20" s="14">
        <f t="shared" ref="AN20:AP20" si="111">1/(1+EXP(MMULT($AC20:$AL20,S$21:S$30)))</f>
        <v>3.4449819909059952E-4</v>
      </c>
      <c r="AO20" s="14">
        <f t="shared" si="111"/>
        <v>6.6394199314530236E-2</v>
      </c>
      <c r="AP20" s="14">
        <f t="shared" si="111"/>
        <v>0.93883904027319798</v>
      </c>
      <c r="AQ20" s="16">
        <v>1</v>
      </c>
      <c r="AS20" s="14">
        <f t="shared" ref="AS20:AU20" si="112">1/(1+EXP(-MMULT($AN20:$AQ20,S$34:S$37)))</f>
        <v>0.85920361267994905</v>
      </c>
      <c r="AT20" s="14">
        <f t="shared" si="112"/>
        <v>6.1727427778011934E-2</v>
      </c>
      <c r="AU20" s="14">
        <f t="shared" si="112"/>
        <v>2.172922561239286E-2</v>
      </c>
      <c r="AW20" s="15">
        <f t="shared" ref="AW20:AY20" si="113">IF(AS20&gt;=0.5,1,0)</f>
        <v>1</v>
      </c>
      <c r="AX20" s="15">
        <f t="shared" si="113"/>
        <v>0</v>
      </c>
      <c r="AY20" s="15">
        <f t="shared" si="113"/>
        <v>0</v>
      </c>
      <c r="BA20" s="15" t="str">
        <f t="shared" si="8"/>
        <v>навчено</v>
      </c>
      <c r="BD20" s="18">
        <f t="shared" ref="BD20:BF20" si="114">N20*LOG(AS20)+(1-N20)*LOG(1-AS20)</f>
        <v>-6.5903905569486734E-2</v>
      </c>
      <c r="BE20" s="18">
        <f t="shared" si="114"/>
        <v>-2.7670978874873152E-2</v>
      </c>
      <c r="BF20" s="18">
        <f t="shared" si="114"/>
        <v>-9.5409207274559805E-3</v>
      </c>
    </row>
    <row r="21" spans="1:58">
      <c r="A21" s="12">
        <v>19</v>
      </c>
      <c r="B21" s="12">
        <v>5.7</v>
      </c>
      <c r="C21" s="12">
        <v>3.8</v>
      </c>
      <c r="D21" s="12">
        <v>1.7</v>
      </c>
      <c r="E21" s="12">
        <v>0.3</v>
      </c>
      <c r="F21" s="13" t="s">
        <v>39</v>
      </c>
      <c r="H21" s="14">
        <f t="shared" ref="H21:K21" si="115">(B21-B$156)/(B$155-B$154)</f>
        <v>-3.9814814814815108E-2</v>
      </c>
      <c r="I21" s="14">
        <f t="shared" si="115"/>
        <v>0.30944444444444402</v>
      </c>
      <c r="J21" s="14">
        <f t="shared" si="115"/>
        <v>-0.34881355932203428</v>
      </c>
      <c r="K21" s="14">
        <f t="shared" si="115"/>
        <v>-0.37500000000000033</v>
      </c>
      <c r="L21" s="5">
        <v>1</v>
      </c>
      <c r="N21" s="15">
        <f t="shared" si="1"/>
        <v>1</v>
      </c>
      <c r="O21" s="15">
        <f t="shared" si="2"/>
        <v>0</v>
      </c>
      <c r="P21" s="15">
        <f t="shared" si="3"/>
        <v>0</v>
      </c>
      <c r="R21" s="8">
        <v>1</v>
      </c>
      <c r="S21" s="20">
        <v>-2</v>
      </c>
      <c r="T21" s="20">
        <v>-2</v>
      </c>
      <c r="U21" s="20">
        <v>1.9999999999999998</v>
      </c>
      <c r="AC21" s="14">
        <f t="shared" ref="AC21:AK21" si="116">1/(1+EXP(-MMULT($H21:$L21,S$13:S$17)))</f>
        <v>0.12162137275300994</v>
      </c>
      <c r="AD21" s="14">
        <f t="shared" si="116"/>
        <v>0.89127933233843593</v>
      </c>
      <c r="AE21" s="14">
        <f t="shared" si="116"/>
        <v>0.11115702816162559</v>
      </c>
      <c r="AF21" s="14">
        <f t="shared" si="116"/>
        <v>0.89126893167793375</v>
      </c>
      <c r="AG21" s="14">
        <f t="shared" si="116"/>
        <v>0.89064036977954486</v>
      </c>
      <c r="AH21" s="14">
        <f t="shared" si="116"/>
        <v>0.12018069996916912</v>
      </c>
      <c r="AI21" s="14">
        <f t="shared" si="116"/>
        <v>0.11983250634553216</v>
      </c>
      <c r="AJ21" s="14">
        <f t="shared" si="116"/>
        <v>0.86050677218879223</v>
      </c>
      <c r="AK21" s="14">
        <f t="shared" si="116"/>
        <v>0.2988073842655577</v>
      </c>
      <c r="AL21" s="16">
        <v>1</v>
      </c>
      <c r="AN21" s="14">
        <f t="shared" ref="AN21:AP21" si="117">1/(1+EXP(MMULT($AC21:$AL21,S$21:S$30)))</f>
        <v>3.6472139912396536E-4</v>
      </c>
      <c r="AO21" s="14">
        <f t="shared" si="117"/>
        <v>6.778088558094468E-2</v>
      </c>
      <c r="AP21" s="14">
        <f t="shared" si="117"/>
        <v>0.93809308968248051</v>
      </c>
      <c r="AQ21" s="16">
        <v>1</v>
      </c>
      <c r="AS21" s="14">
        <f t="shared" ref="AS21:AU21" si="118">1/(1+EXP(-MMULT($AN21:$AQ21,S$34:S$37)))</f>
        <v>0.85868193177246865</v>
      </c>
      <c r="AT21" s="14">
        <f t="shared" si="118"/>
        <v>6.1972571295052077E-2</v>
      </c>
      <c r="AU21" s="14">
        <f t="shared" si="118"/>
        <v>2.1792905803304584E-2</v>
      </c>
      <c r="AW21" s="15">
        <f t="shared" ref="AW21:AY21" si="119">IF(AS21&gt;=0.5,1,0)</f>
        <v>1</v>
      </c>
      <c r="AX21" s="15">
        <f t="shared" si="119"/>
        <v>0</v>
      </c>
      <c r="AY21" s="15">
        <f t="shared" si="119"/>
        <v>0</v>
      </c>
      <c r="BA21" s="15" t="str">
        <f t="shared" si="8"/>
        <v>навчено</v>
      </c>
      <c r="BD21" s="18">
        <f t="shared" ref="BD21:BF21" si="120">N21*LOG(AS21)+(1-N21)*LOG(1-AS21)</f>
        <v>-6.616767534987654E-2</v>
      </c>
      <c r="BE21" s="18">
        <f t="shared" si="120"/>
        <v>-2.7784462302126847E-2</v>
      </c>
      <c r="BF21" s="18">
        <f t="shared" si="120"/>
        <v>-9.5691918936913478E-3</v>
      </c>
    </row>
    <row r="22" spans="1:58">
      <c r="A22" s="12">
        <v>20</v>
      </c>
      <c r="B22" s="12">
        <v>5.0999999999999996</v>
      </c>
      <c r="C22" s="12">
        <v>3.8</v>
      </c>
      <c r="D22" s="12">
        <v>1.5</v>
      </c>
      <c r="E22" s="12">
        <v>0.3</v>
      </c>
      <c r="F22" s="13" t="s">
        <v>39</v>
      </c>
      <c r="H22" s="14">
        <f t="shared" ref="H22:K22" si="121">(B22-B$156)/(B$155-B$154)</f>
        <v>-0.2064814814814819</v>
      </c>
      <c r="I22" s="14">
        <f t="shared" si="121"/>
        <v>0.30944444444444402</v>
      </c>
      <c r="J22" s="14">
        <f t="shared" si="121"/>
        <v>-0.38271186440678007</v>
      </c>
      <c r="K22" s="14">
        <f t="shared" si="121"/>
        <v>-0.37500000000000033</v>
      </c>
      <c r="L22" s="5">
        <v>1</v>
      </c>
      <c r="N22" s="15">
        <f t="shared" si="1"/>
        <v>1</v>
      </c>
      <c r="O22" s="15">
        <f t="shared" si="2"/>
        <v>0</v>
      </c>
      <c r="P22" s="15">
        <f t="shared" si="3"/>
        <v>0</v>
      </c>
      <c r="R22" s="19">
        <f t="shared" ref="R22:R30" si="122">R21+1</f>
        <v>2</v>
      </c>
      <c r="S22" s="20">
        <v>2</v>
      </c>
      <c r="T22" s="20">
        <v>1.1772316341524998</v>
      </c>
      <c r="U22" s="20">
        <v>-1.1521223123079396</v>
      </c>
      <c r="AC22" s="14">
        <f t="shared" ref="AC22:AK22" si="123">1/(1+EXP(-MMULT($H22:$L22,S$13:S$17)))</f>
        <v>0.11195944751715435</v>
      </c>
      <c r="AD22" s="14">
        <f t="shared" si="123"/>
        <v>0.9009270413153786</v>
      </c>
      <c r="AE22" s="14">
        <f t="shared" si="123"/>
        <v>0.1007125580614517</v>
      </c>
      <c r="AF22" s="14">
        <f t="shared" si="123"/>
        <v>0.90061196793079124</v>
      </c>
      <c r="AG22" s="14">
        <f t="shared" si="123"/>
        <v>0.89935779904952307</v>
      </c>
      <c r="AH22" s="14">
        <f t="shared" si="123"/>
        <v>0.11072012659992096</v>
      </c>
      <c r="AI22" s="14">
        <f t="shared" si="123"/>
        <v>0.11038956585446615</v>
      </c>
      <c r="AJ22" s="14">
        <f t="shared" si="123"/>
        <v>0.87068369505382714</v>
      </c>
      <c r="AK22" s="14">
        <f t="shared" si="123"/>
        <v>0.27009061997455625</v>
      </c>
      <c r="AL22" s="16">
        <v>1</v>
      </c>
      <c r="AN22" s="14">
        <f t="shared" ref="AN22:AP22" si="124">1/(1+EXP(MMULT($AC22:$AL22,S$21:S$30)))</f>
        <v>3.1292259733302276E-4</v>
      </c>
      <c r="AO22" s="14">
        <f t="shared" si="124"/>
        <v>5.6908786084228738E-2</v>
      </c>
      <c r="AP22" s="14">
        <f t="shared" si="124"/>
        <v>0.94742572565974115</v>
      </c>
      <c r="AQ22" s="16">
        <v>1</v>
      </c>
      <c r="AS22" s="14">
        <f t="shared" ref="AS22:AU22" si="125">1/(1+EXP(-MMULT($AN22:$AQ22,S$34:S$37)))</f>
        <v>0.8635270140707566</v>
      </c>
      <c r="AT22" s="14">
        <f t="shared" si="125"/>
        <v>5.9670466890452571E-2</v>
      </c>
      <c r="AU22" s="14">
        <f t="shared" si="125"/>
        <v>2.1158137352681607E-2</v>
      </c>
      <c r="AW22" s="15">
        <f t="shared" ref="AW22:AY22" si="126">IF(AS22&gt;=0.5,1,0)</f>
        <v>1</v>
      </c>
      <c r="AX22" s="15">
        <f t="shared" si="126"/>
        <v>0</v>
      </c>
      <c r="AY22" s="15">
        <f t="shared" si="126"/>
        <v>0</v>
      </c>
      <c r="BA22" s="15" t="str">
        <f t="shared" si="8"/>
        <v>навчено</v>
      </c>
      <c r="BD22" s="18">
        <f t="shared" ref="BD22:BF22" si="127">N22*LOG(AS22)+(1-N22)*LOG(1-AS22)</f>
        <v>-6.3724071671100335E-2</v>
      </c>
      <c r="BE22" s="18">
        <f t="shared" si="127"/>
        <v>-2.6719923707389209E-2</v>
      </c>
      <c r="BF22" s="18">
        <f t="shared" si="127"/>
        <v>-9.2874652214023322E-3</v>
      </c>
    </row>
    <row r="23" spans="1:58">
      <c r="A23" s="12">
        <v>21</v>
      </c>
      <c r="B23" s="12">
        <v>5.4</v>
      </c>
      <c r="C23" s="12">
        <v>3.4</v>
      </c>
      <c r="D23" s="12">
        <v>1.7</v>
      </c>
      <c r="E23" s="12">
        <v>0.2</v>
      </c>
      <c r="F23" s="13" t="s">
        <v>39</v>
      </c>
      <c r="H23" s="14">
        <f t="shared" ref="H23:K23" si="128">(B23-B$156)/(B$155-B$154)</f>
        <v>-0.12314814814814838</v>
      </c>
      <c r="I23" s="14">
        <f t="shared" si="128"/>
        <v>0.14277777777777739</v>
      </c>
      <c r="J23" s="14">
        <f t="shared" si="128"/>
        <v>-0.34881355932203428</v>
      </c>
      <c r="K23" s="14">
        <f t="shared" si="128"/>
        <v>-0.41666666666666707</v>
      </c>
      <c r="L23" s="5">
        <v>1</v>
      </c>
      <c r="N23" s="15">
        <f t="shared" si="1"/>
        <v>1</v>
      </c>
      <c r="O23" s="15">
        <f t="shared" si="2"/>
        <v>0</v>
      </c>
      <c r="P23" s="15">
        <f t="shared" si="3"/>
        <v>0</v>
      </c>
      <c r="R23" s="19">
        <f t="shared" si="122"/>
        <v>3</v>
      </c>
      <c r="S23" s="20">
        <v>-2</v>
      </c>
      <c r="T23" s="20">
        <v>-1.8916130483567661</v>
      </c>
      <c r="U23" s="20">
        <v>0.73624765915493406</v>
      </c>
      <c r="AC23" s="14">
        <f t="shared" ref="AC23:AK23" si="129">1/(1+EXP(-MMULT($H23:$L23,S$13:S$17)))</f>
        <v>0.12915580693429043</v>
      </c>
      <c r="AD23" s="14">
        <f t="shared" si="129"/>
        <v>0.89393630193373474</v>
      </c>
      <c r="AE23" s="14">
        <f t="shared" si="129"/>
        <v>0.1095140807815967</v>
      </c>
      <c r="AF23" s="14">
        <f t="shared" si="129"/>
        <v>0.89303975583264028</v>
      </c>
      <c r="AG23" s="14">
        <f t="shared" si="129"/>
        <v>0.88543911127319452</v>
      </c>
      <c r="AH23" s="14">
        <f t="shared" si="129"/>
        <v>0.12802397382477254</v>
      </c>
      <c r="AI23" s="14">
        <f t="shared" si="129"/>
        <v>0.12781991873573215</v>
      </c>
      <c r="AJ23" s="14">
        <f t="shared" si="129"/>
        <v>0.85812942956329774</v>
      </c>
      <c r="AK23" s="14">
        <f t="shared" si="129"/>
        <v>0.32831476930930675</v>
      </c>
      <c r="AL23" s="16">
        <v>1</v>
      </c>
      <c r="AN23" s="14">
        <f t="shared" ref="AN23:AP23" si="130">1/(1+EXP(MMULT($AC23:$AL23,S$21:S$30)))</f>
        <v>3.8309600894304984E-4</v>
      </c>
      <c r="AO23" s="14">
        <f t="shared" si="130"/>
        <v>7.5005517762809462E-2</v>
      </c>
      <c r="AP23" s="14">
        <f t="shared" si="130"/>
        <v>0.93133310092286847</v>
      </c>
      <c r="AQ23" s="16">
        <v>1</v>
      </c>
      <c r="AS23" s="14">
        <f t="shared" ref="AS23:AU23" si="131">1/(1+EXP(-MMULT($AN23:$AQ23,S$34:S$37)))</f>
        <v>0.85524922312846108</v>
      </c>
      <c r="AT23" s="14">
        <f t="shared" si="131"/>
        <v>6.3616347217150551E-2</v>
      </c>
      <c r="AU23" s="14">
        <f t="shared" si="131"/>
        <v>2.2248556993540863E-2</v>
      </c>
      <c r="AW23" s="15">
        <f t="shared" ref="AW23:AY23" si="132">IF(AS23&gt;=0.5,1,0)</f>
        <v>1</v>
      </c>
      <c r="AX23" s="15">
        <f t="shared" si="132"/>
        <v>0</v>
      </c>
      <c r="AY23" s="15">
        <f t="shared" si="132"/>
        <v>0</v>
      </c>
      <c r="BA23" s="15" t="str">
        <f t="shared" si="8"/>
        <v>навчено</v>
      </c>
      <c r="BD23" s="18">
        <f t="shared" ref="BD23:BF23" si="133">N23*LOG(AS23)+(1-N23)*LOG(1-AS23)</f>
        <v>-6.790731163711293E-2</v>
      </c>
      <c r="BE23" s="18">
        <f t="shared" si="133"/>
        <v>-2.8546176744073629E-2</v>
      </c>
      <c r="BF23" s="18">
        <f t="shared" si="133"/>
        <v>-9.7715344254046006E-3</v>
      </c>
    </row>
    <row r="24" spans="1:58">
      <c r="A24" s="12">
        <v>22</v>
      </c>
      <c r="B24" s="12">
        <v>5.0999999999999996</v>
      </c>
      <c r="C24" s="12">
        <v>3.7</v>
      </c>
      <c r="D24" s="12">
        <v>1.5</v>
      </c>
      <c r="E24" s="12">
        <v>0.4</v>
      </c>
      <c r="F24" s="13" t="s">
        <v>39</v>
      </c>
      <c r="H24" s="14">
        <f t="shared" ref="H24:K24" si="134">(B24-B$156)/(B$155-B$154)</f>
        <v>-0.2064814814814819</v>
      </c>
      <c r="I24" s="14">
        <f t="shared" si="134"/>
        <v>0.2677777777777775</v>
      </c>
      <c r="J24" s="14">
        <f t="shared" si="134"/>
        <v>-0.38271186440678007</v>
      </c>
      <c r="K24" s="14">
        <f t="shared" si="134"/>
        <v>-0.3333333333333337</v>
      </c>
      <c r="L24" s="5">
        <v>1</v>
      </c>
      <c r="N24" s="15">
        <f t="shared" si="1"/>
        <v>1</v>
      </c>
      <c r="O24" s="15">
        <f t="shared" si="2"/>
        <v>0</v>
      </c>
      <c r="P24" s="15">
        <f t="shared" si="3"/>
        <v>0</v>
      </c>
      <c r="R24" s="19">
        <f t="shared" si="122"/>
        <v>4</v>
      </c>
      <c r="S24" s="20">
        <v>1.9999999999999998</v>
      </c>
      <c r="T24" s="20">
        <v>1.2119168479167022</v>
      </c>
      <c r="U24" s="20">
        <v>-1.2015167735037171</v>
      </c>
      <c r="AC24" s="14">
        <f t="shared" ref="AC24:AK24" si="135">1/(1+EXP(-MMULT($H24:$L24,S$13:S$17)))</f>
        <v>0.12495804691451594</v>
      </c>
      <c r="AD24" s="14">
        <f t="shared" si="135"/>
        <v>0.89146987488034646</v>
      </c>
      <c r="AE24" s="14">
        <f t="shared" si="135"/>
        <v>0.11065873301356258</v>
      </c>
      <c r="AF24" s="14">
        <f t="shared" si="135"/>
        <v>0.8909437745936255</v>
      </c>
      <c r="AG24" s="14">
        <f t="shared" si="135"/>
        <v>0.88792664122944553</v>
      </c>
      <c r="AH24" s="14">
        <f t="shared" si="135"/>
        <v>0.12367449092039715</v>
      </c>
      <c r="AI24" s="14">
        <f t="shared" si="135"/>
        <v>0.12335116933164056</v>
      </c>
      <c r="AJ24" s="14">
        <f t="shared" si="135"/>
        <v>0.85759659150768086</v>
      </c>
      <c r="AK24" s="14">
        <f t="shared" si="135"/>
        <v>0.29857724461347246</v>
      </c>
      <c r="AL24" s="16">
        <v>1</v>
      </c>
      <c r="AN24" s="14">
        <f t="shared" ref="AN24:AP24" si="136">1/(1+EXP(MMULT($AC24:$AL24,S$21:S$30)))</f>
        <v>3.7628446319606587E-4</v>
      </c>
      <c r="AO24" s="14">
        <f t="shared" si="136"/>
        <v>6.958564313707695E-2</v>
      </c>
      <c r="AP24" s="14">
        <f t="shared" si="136"/>
        <v>0.93641192263356365</v>
      </c>
      <c r="AQ24" s="16">
        <v>1</v>
      </c>
      <c r="AS24" s="14">
        <f t="shared" ref="AS24:AU24" si="137">1/(1+EXP(-MMULT($AN24:$AQ24,S$34:S$37)))</f>
        <v>0.85783097905253536</v>
      </c>
      <c r="AT24" s="14">
        <f t="shared" si="137"/>
        <v>6.2377745880877251E-2</v>
      </c>
      <c r="AU24" s="14">
        <f t="shared" si="137"/>
        <v>2.1905844652752721E-2</v>
      </c>
      <c r="AW24" s="15">
        <f t="shared" ref="AW24:AY24" si="138">IF(AS24&gt;=0.5,1,0)</f>
        <v>1</v>
      </c>
      <c r="AX24" s="15">
        <f t="shared" si="138"/>
        <v>0</v>
      </c>
      <c r="AY24" s="15">
        <f t="shared" si="138"/>
        <v>0</v>
      </c>
      <c r="BA24" s="15" t="str">
        <f t="shared" si="8"/>
        <v>навчено</v>
      </c>
      <c r="BD24" s="18">
        <f t="shared" ref="BD24:BF24" si="139">N24*LOG(AS24)+(1-N24)*LOG(1-AS24)</f>
        <v>-6.659827403465432E-2</v>
      </c>
      <c r="BE24" s="18">
        <f t="shared" si="139"/>
        <v>-2.7972093383964544E-2</v>
      </c>
      <c r="BF24" s="18">
        <f t="shared" si="139"/>
        <v>-9.6193362353909975E-3</v>
      </c>
    </row>
    <row r="25" spans="1:58">
      <c r="A25" s="12">
        <v>23</v>
      </c>
      <c r="B25" s="12">
        <v>4.5999999999999996</v>
      </c>
      <c r="C25" s="12">
        <v>3.6</v>
      </c>
      <c r="D25" s="12">
        <v>1</v>
      </c>
      <c r="E25" s="12">
        <v>0.2</v>
      </c>
      <c r="F25" s="13" t="s">
        <v>39</v>
      </c>
      <c r="H25" s="14">
        <f t="shared" ref="H25:K25" si="140">(B25-B$156)/(B$155-B$154)</f>
        <v>-0.34537037037037077</v>
      </c>
      <c r="I25" s="14">
        <f t="shared" si="140"/>
        <v>0.22611111111111079</v>
      </c>
      <c r="J25" s="14">
        <f t="shared" si="140"/>
        <v>-0.46745762711864447</v>
      </c>
      <c r="K25" s="14">
        <f t="shared" si="140"/>
        <v>-0.41666666666666707</v>
      </c>
      <c r="L25" s="5">
        <v>1</v>
      </c>
      <c r="N25" s="15">
        <f t="shared" si="1"/>
        <v>1</v>
      </c>
      <c r="O25" s="15">
        <f t="shared" si="2"/>
        <v>0</v>
      </c>
      <c r="P25" s="15">
        <f t="shared" si="3"/>
        <v>0</v>
      </c>
      <c r="R25" s="19">
        <f t="shared" si="122"/>
        <v>5</v>
      </c>
      <c r="S25" s="20">
        <v>2</v>
      </c>
      <c r="T25" s="20">
        <v>1.5245285615155209</v>
      </c>
      <c r="U25" s="20">
        <v>-1.5212765927661565</v>
      </c>
      <c r="AC25" s="14">
        <f t="shared" ref="AC25:AK25" si="141">1/(1+EXP(-MMULT($H25:$L25,S$13:S$17)))</f>
        <v>9.4251272048661766E-2</v>
      </c>
      <c r="AD25" s="14">
        <f t="shared" si="141"/>
        <v>0.92081878243161441</v>
      </c>
      <c r="AE25" s="14">
        <f t="shared" si="141"/>
        <v>8.0639838254033341E-2</v>
      </c>
      <c r="AF25" s="14">
        <f t="shared" si="141"/>
        <v>0.92007370147548584</v>
      </c>
      <c r="AG25" s="14">
        <f t="shared" si="141"/>
        <v>0.91603834425686492</v>
      </c>
      <c r="AH25" s="14">
        <f t="shared" si="141"/>
        <v>9.338427870287079E-2</v>
      </c>
      <c r="AI25" s="14">
        <f t="shared" si="141"/>
        <v>9.3158867888690017E-2</v>
      </c>
      <c r="AJ25" s="14">
        <f t="shared" si="141"/>
        <v>0.89281694041879711</v>
      </c>
      <c r="AK25" s="14">
        <f t="shared" si="141"/>
        <v>0.25060720308527396</v>
      </c>
      <c r="AL25" s="16">
        <v>1</v>
      </c>
      <c r="AN25" s="14">
        <f t="shared" ref="AN25:AP25" si="142">1/(1+EXP(MMULT($AC25:$AL25,S$21:S$30)))</f>
        <v>2.3168712265443224E-4</v>
      </c>
      <c r="AO25" s="14">
        <f t="shared" si="142"/>
        <v>4.3242714375931836E-2</v>
      </c>
      <c r="AP25" s="14">
        <f t="shared" si="142"/>
        <v>0.95910877679357731</v>
      </c>
      <c r="AQ25" s="16">
        <v>1</v>
      </c>
      <c r="AS25" s="14">
        <f t="shared" ref="AS25:AU25" si="143">1/(1+EXP(-MMULT($AN25:$AQ25,S$34:S$37)))</f>
        <v>0.86941079837581725</v>
      </c>
      <c r="AT25" s="14">
        <f t="shared" si="143"/>
        <v>5.6897211270646314E-2</v>
      </c>
      <c r="AU25" s="14">
        <f t="shared" si="143"/>
        <v>2.0387128963169323E-2</v>
      </c>
      <c r="AW25" s="15">
        <f t="shared" ref="AW25:AY25" si="144">IF(AS25&gt;=0.5,1,0)</f>
        <v>1</v>
      </c>
      <c r="AX25" s="15">
        <f t="shared" si="144"/>
        <v>0</v>
      </c>
      <c r="AY25" s="15">
        <f t="shared" si="144"/>
        <v>0</v>
      </c>
      <c r="BA25" s="15" t="str">
        <f t="shared" si="8"/>
        <v>навчено</v>
      </c>
      <c r="BD25" s="18">
        <f t="shared" ref="BD25:BF25" si="145">N25*LOG(AS25)+(1-N25)*LOG(1-AS25)</f>
        <v>-6.0774970027506196E-2</v>
      </c>
      <c r="BE25" s="18">
        <f t="shared" si="145"/>
        <v>-2.5440970947523678E-2</v>
      </c>
      <c r="BF25" s="18">
        <f t="shared" si="145"/>
        <v>-8.9455173575013931E-3</v>
      </c>
    </row>
    <row r="26" spans="1:58">
      <c r="A26" s="12">
        <v>24</v>
      </c>
      <c r="B26" s="12">
        <v>5.0999999999999996</v>
      </c>
      <c r="C26" s="12">
        <v>3.3</v>
      </c>
      <c r="D26" s="12">
        <v>1.7</v>
      </c>
      <c r="E26" s="12">
        <v>0.5</v>
      </c>
      <c r="F26" s="13" t="s">
        <v>39</v>
      </c>
      <c r="H26" s="14">
        <f t="shared" ref="H26:K26" si="146">(B26-B$156)/(B$155-B$154)</f>
        <v>-0.2064814814814819</v>
      </c>
      <c r="I26" s="14">
        <f t="shared" si="146"/>
        <v>0.10111111111111069</v>
      </c>
      <c r="J26" s="14">
        <f t="shared" si="146"/>
        <v>-0.34881355932203428</v>
      </c>
      <c r="K26" s="14">
        <f t="shared" si="146"/>
        <v>-0.29166666666666702</v>
      </c>
      <c r="L26" s="5">
        <v>1</v>
      </c>
      <c r="N26" s="15">
        <f t="shared" si="1"/>
        <v>1</v>
      </c>
      <c r="O26" s="15">
        <f t="shared" si="2"/>
        <v>0</v>
      </c>
      <c r="P26" s="15">
        <f t="shared" si="3"/>
        <v>0</v>
      </c>
      <c r="R26" s="19">
        <f t="shared" si="122"/>
        <v>6</v>
      </c>
      <c r="S26" s="20">
        <v>-2</v>
      </c>
      <c r="T26" s="20">
        <v>-2</v>
      </c>
      <c r="U26" s="20">
        <v>2</v>
      </c>
      <c r="AC26" s="14">
        <f t="shared" ref="AC26:AK26" si="147">1/(1+EXP(-MMULT($H26:$L26,S$13:S$17)))</f>
        <v>0.16380987544508838</v>
      </c>
      <c r="AD26" s="14">
        <f t="shared" si="147"/>
        <v>0.86774335864864838</v>
      </c>
      <c r="AE26" s="14">
        <f t="shared" si="147"/>
        <v>0.13645810496218178</v>
      </c>
      <c r="AF26" s="14">
        <f t="shared" si="147"/>
        <v>0.86624070455020163</v>
      </c>
      <c r="AG26" s="14">
        <f t="shared" si="147"/>
        <v>0.85451283372791431</v>
      </c>
      <c r="AH26" s="14">
        <f t="shared" si="147"/>
        <v>0.16260107680719343</v>
      </c>
      <c r="AI26" s="14">
        <f t="shared" si="147"/>
        <v>0.16239879500182131</v>
      </c>
      <c r="AJ26" s="14">
        <f t="shared" si="147"/>
        <v>0.82222323151912269</v>
      </c>
      <c r="AK26" s="14">
        <f t="shared" si="147"/>
        <v>0.38066544547017112</v>
      </c>
      <c r="AL26" s="16">
        <v>1</v>
      </c>
      <c r="AN26" s="14">
        <f t="shared" ref="AN26:AP26" si="148">1/(1+EXP(MMULT($AC26:$AL26,S$21:S$30)))</f>
        <v>6.3154722956104518E-4</v>
      </c>
      <c r="AO26" s="14">
        <f t="shared" si="148"/>
        <v>0.12115343873289536</v>
      </c>
      <c r="AP26" s="14">
        <f t="shared" si="148"/>
        <v>0.89199327561752162</v>
      </c>
      <c r="AQ26" s="16">
        <v>1</v>
      </c>
      <c r="AS26" s="14">
        <f t="shared" ref="AS26:AU26" si="149">1/(1+EXP(-MMULT($AN26:$AQ26,S$34:S$37)))</f>
        <v>0.8327030943233924</v>
      </c>
      <c r="AT26" s="14">
        <f t="shared" si="149"/>
        <v>7.455923484736178E-2</v>
      </c>
      <c r="AU26" s="14">
        <f t="shared" si="149"/>
        <v>2.5203535602967675E-2</v>
      </c>
      <c r="AW26" s="15">
        <f t="shared" ref="AW26:AY26" si="150">IF(AS26&gt;=0.5,1,0)</f>
        <v>1</v>
      </c>
      <c r="AX26" s="15">
        <f t="shared" si="150"/>
        <v>0</v>
      </c>
      <c r="AY26" s="15">
        <f t="shared" si="150"/>
        <v>0</v>
      </c>
      <c r="BA26" s="15" t="str">
        <f t="shared" si="8"/>
        <v>навчено</v>
      </c>
      <c r="BD26" s="18">
        <f t="shared" ref="BD26:BF26" si="151">N26*LOG(AS26)+(1-N26)*LOG(1-AS26)</f>
        <v>-7.9509821501090136E-2</v>
      </c>
      <c r="BE26" s="18">
        <f t="shared" si="151"/>
        <v>-3.3651373983613085E-2</v>
      </c>
      <c r="BF26" s="18">
        <f t="shared" si="151"/>
        <v>-1.1086054677756125E-2</v>
      </c>
    </row>
    <row r="27" spans="1:58">
      <c r="A27" s="12">
        <v>25</v>
      </c>
      <c r="B27" s="12">
        <v>4.8</v>
      </c>
      <c r="C27" s="12">
        <v>3.4</v>
      </c>
      <c r="D27" s="12">
        <v>1.9</v>
      </c>
      <c r="E27" s="12">
        <v>0.2</v>
      </c>
      <c r="F27" s="13" t="s">
        <v>39</v>
      </c>
      <c r="H27" s="14">
        <f t="shared" ref="H27:K27" si="152">(B27-B$156)/(B$155-B$154)</f>
        <v>-0.28981481481481519</v>
      </c>
      <c r="I27" s="14">
        <f t="shared" si="152"/>
        <v>0.14277777777777739</v>
      </c>
      <c r="J27" s="14">
        <f t="shared" si="152"/>
        <v>-0.31491525423728861</v>
      </c>
      <c r="K27" s="14">
        <f t="shared" si="152"/>
        <v>-0.41666666666666707</v>
      </c>
      <c r="L27" s="5">
        <v>1</v>
      </c>
      <c r="N27" s="15">
        <f t="shared" si="1"/>
        <v>1</v>
      </c>
      <c r="O27" s="15">
        <f t="shared" si="2"/>
        <v>0</v>
      </c>
      <c r="P27" s="15">
        <f t="shared" si="3"/>
        <v>0</v>
      </c>
      <c r="R27" s="19">
        <f t="shared" si="122"/>
        <v>7</v>
      </c>
      <c r="S27" s="20">
        <v>-2</v>
      </c>
      <c r="T27" s="20">
        <v>-2</v>
      </c>
      <c r="U27" s="20">
        <v>2</v>
      </c>
      <c r="AC27" s="14">
        <f t="shared" ref="AC27:AK27" si="153">1/(1+EXP(-MMULT($H27:$L27,S$13:S$17)))</f>
        <v>0.13393956131921309</v>
      </c>
      <c r="AD27" s="14">
        <f t="shared" si="153"/>
        <v>0.89087335930876799</v>
      </c>
      <c r="AE27" s="14">
        <f t="shared" si="153"/>
        <v>0.11199964502986706</v>
      </c>
      <c r="AF27" s="14">
        <f t="shared" si="153"/>
        <v>0.88961895570349891</v>
      </c>
      <c r="AG27" s="14">
        <f t="shared" si="153"/>
        <v>0.88102728259378316</v>
      </c>
      <c r="AH27" s="14">
        <f t="shared" si="153"/>
        <v>0.13289077085397524</v>
      </c>
      <c r="AI27" s="14">
        <f t="shared" si="153"/>
        <v>0.13267271296672742</v>
      </c>
      <c r="AJ27" s="14">
        <f t="shared" si="153"/>
        <v>0.85217446297518851</v>
      </c>
      <c r="AK27" s="14">
        <f t="shared" si="153"/>
        <v>0.30918625127214239</v>
      </c>
      <c r="AL27" s="16">
        <v>1</v>
      </c>
      <c r="AN27" s="14">
        <f t="shared" ref="AN27:AP27" si="154">1/(1+EXP(MMULT($AC27:$AL27,S$21:S$30)))</f>
        <v>4.1006298418813625E-4</v>
      </c>
      <c r="AO27" s="14">
        <f t="shared" si="154"/>
        <v>7.6360474638282841E-2</v>
      </c>
      <c r="AP27" s="14">
        <f t="shared" si="154"/>
        <v>0.9303047802373251</v>
      </c>
      <c r="AQ27" s="16">
        <v>1</v>
      </c>
      <c r="AS27" s="14">
        <f t="shared" ref="AS27:AU27" si="155">1/(1+EXP(-MMULT($AN27:$AQ27,S$34:S$37)))</f>
        <v>0.85465143373121444</v>
      </c>
      <c r="AT27" s="14">
        <f t="shared" si="155"/>
        <v>6.3897652784572281E-2</v>
      </c>
      <c r="AU27" s="14">
        <f t="shared" si="155"/>
        <v>2.2325613698288133E-2</v>
      </c>
      <c r="AW27" s="15">
        <f t="shared" ref="AW27:AY27" si="156">IF(AS27&gt;=0.5,1,0)</f>
        <v>1</v>
      </c>
      <c r="AX27" s="15">
        <f t="shared" si="156"/>
        <v>0</v>
      </c>
      <c r="AY27" s="15">
        <f t="shared" si="156"/>
        <v>0</v>
      </c>
      <c r="BA27" s="15" t="str">
        <f t="shared" si="8"/>
        <v>навчено</v>
      </c>
      <c r="BD27" s="18">
        <f t="shared" ref="BD27:BF27" si="157">N27*LOG(AS27)+(1-N27)*LOG(1-AS27)</f>
        <v>-6.8210974479863531E-2</v>
      </c>
      <c r="BE27" s="18">
        <f t="shared" si="157"/>
        <v>-2.8676665790805196E-2</v>
      </c>
      <c r="BF27" s="18">
        <f t="shared" si="157"/>
        <v>-9.805762572727918E-3</v>
      </c>
    </row>
    <row r="28" spans="1:58">
      <c r="A28" s="12">
        <v>26</v>
      </c>
      <c r="B28" s="12">
        <v>5</v>
      </c>
      <c r="C28" s="12">
        <v>3</v>
      </c>
      <c r="D28" s="12">
        <v>1.6</v>
      </c>
      <c r="E28" s="12">
        <v>0.2</v>
      </c>
      <c r="F28" s="13" t="s">
        <v>39</v>
      </c>
      <c r="H28" s="14">
        <f t="shared" ref="H28:K28" si="158">(B28-B$156)/(B$155-B$154)</f>
        <v>-0.23425925925925958</v>
      </c>
      <c r="I28" s="14">
        <f t="shared" si="158"/>
        <v>-2.3888888888889216E-2</v>
      </c>
      <c r="J28" s="14">
        <f t="shared" si="158"/>
        <v>-0.36576271186440718</v>
      </c>
      <c r="K28" s="14">
        <f t="shared" si="158"/>
        <v>-0.41666666666666707</v>
      </c>
      <c r="L28" s="5">
        <v>1</v>
      </c>
      <c r="N28" s="15">
        <f t="shared" si="1"/>
        <v>1</v>
      </c>
      <c r="O28" s="15">
        <f t="shared" si="2"/>
        <v>0</v>
      </c>
      <c r="P28" s="15">
        <f t="shared" si="3"/>
        <v>0</v>
      </c>
      <c r="R28" s="19">
        <f t="shared" si="122"/>
        <v>8</v>
      </c>
      <c r="S28" s="20">
        <v>2</v>
      </c>
      <c r="T28" s="20">
        <v>1.5853281982625871</v>
      </c>
      <c r="U28" s="20">
        <v>-1.5178800625434767</v>
      </c>
      <c r="AC28" s="14">
        <f t="shared" ref="AC28:AK28" si="159">1/(1+EXP(-MMULT($H28:$L28,S$13:S$17)))</f>
        <v>0.1425088220053323</v>
      </c>
      <c r="AD28" s="14">
        <f t="shared" si="159"/>
        <v>0.89243524263863772</v>
      </c>
      <c r="AE28" s="14">
        <f t="shared" si="159"/>
        <v>0.11203612264388271</v>
      </c>
      <c r="AF28" s="14">
        <f t="shared" si="159"/>
        <v>0.89056808867739756</v>
      </c>
      <c r="AG28" s="14">
        <f t="shared" si="159"/>
        <v>0.87516171294153022</v>
      </c>
      <c r="AH28" s="14">
        <f t="shared" si="159"/>
        <v>0.14171941415470155</v>
      </c>
      <c r="AI28" s="14">
        <f t="shared" si="159"/>
        <v>0.14167418371880633</v>
      </c>
      <c r="AJ28" s="14">
        <f t="shared" si="159"/>
        <v>0.84992653483554559</v>
      </c>
      <c r="AK28" s="14">
        <f t="shared" si="159"/>
        <v>0.36868586709653084</v>
      </c>
      <c r="AL28" s="16">
        <v>1</v>
      </c>
      <c r="AN28" s="14">
        <f t="shared" ref="AN28:AP28" si="160">1/(1+EXP(MMULT($AC28:$AL28,S$21:S$30)))</f>
        <v>4.3667967302406279E-4</v>
      </c>
      <c r="AO28" s="14">
        <f t="shared" si="160"/>
        <v>9.0177242765184337E-2</v>
      </c>
      <c r="AP28" s="14">
        <f t="shared" si="160"/>
        <v>0.91759880496308732</v>
      </c>
      <c r="AQ28" s="16">
        <v>1</v>
      </c>
      <c r="AS28" s="14">
        <f t="shared" ref="AS28:AU28" si="161">1/(1+EXP(-MMULT($AN28:$AQ28,S$34:S$37)))</f>
        <v>0.84793039698932127</v>
      </c>
      <c r="AT28" s="14">
        <f t="shared" si="161"/>
        <v>6.7141578983517344E-2</v>
      </c>
      <c r="AU28" s="14">
        <f t="shared" si="161"/>
        <v>2.3215662861995202E-2</v>
      </c>
      <c r="AW28" s="15">
        <f t="shared" ref="AW28:AY28" si="162">IF(AS28&gt;=0.5,1,0)</f>
        <v>1</v>
      </c>
      <c r="AX28" s="15">
        <f t="shared" si="162"/>
        <v>0</v>
      </c>
      <c r="AY28" s="15">
        <f t="shared" si="162"/>
        <v>0</v>
      </c>
      <c r="BA28" s="15" t="str">
        <f t="shared" si="8"/>
        <v>навчено</v>
      </c>
      <c r="BD28" s="18">
        <f t="shared" ref="BD28:BF28" si="163">N28*LOG(AS28)+(1-N28)*LOG(1-AS28)</f>
        <v>-7.163979567262603E-2</v>
      </c>
      <c r="BE28" s="18">
        <f t="shared" si="163"/>
        <v>-3.0184263688619994E-2</v>
      </c>
      <c r="BF28" s="18">
        <f t="shared" si="163"/>
        <v>-1.0201312975001186E-2</v>
      </c>
    </row>
    <row r="29" spans="1:58">
      <c r="A29" s="12">
        <v>27</v>
      </c>
      <c r="B29" s="12">
        <v>5</v>
      </c>
      <c r="C29" s="12">
        <v>3.4</v>
      </c>
      <c r="D29" s="12">
        <v>1.6</v>
      </c>
      <c r="E29" s="12">
        <v>0.4</v>
      </c>
      <c r="F29" s="13" t="s">
        <v>39</v>
      </c>
      <c r="H29" s="14">
        <f t="shared" ref="H29:K29" si="164">(B29-B$156)/(B$155-B$154)</f>
        <v>-0.23425925925925958</v>
      </c>
      <c r="I29" s="14">
        <f t="shared" si="164"/>
        <v>0.14277777777777739</v>
      </c>
      <c r="J29" s="14">
        <f t="shared" si="164"/>
        <v>-0.36576271186440718</v>
      </c>
      <c r="K29" s="14">
        <f t="shared" si="164"/>
        <v>-0.3333333333333337</v>
      </c>
      <c r="L29" s="5">
        <v>1</v>
      </c>
      <c r="N29" s="15">
        <f t="shared" si="1"/>
        <v>1</v>
      </c>
      <c r="O29" s="15">
        <f t="shared" si="2"/>
        <v>0</v>
      </c>
      <c r="P29" s="15">
        <f t="shared" si="3"/>
        <v>0</v>
      </c>
      <c r="R29" s="19">
        <f t="shared" si="122"/>
        <v>9</v>
      </c>
      <c r="S29" s="20">
        <v>1.9510965574836905E-2</v>
      </c>
      <c r="T29" s="20">
        <v>-1.9999999999999998</v>
      </c>
      <c r="U29" s="20">
        <v>1.9999999999999998</v>
      </c>
      <c r="AC29" s="14">
        <f t="shared" ref="AC29:AK29" si="165">1/(1+EXP(-MMULT($H29:$L29,S$13:S$17)))</f>
        <v>0.14271086279501694</v>
      </c>
      <c r="AD29" s="14">
        <f t="shared" si="165"/>
        <v>0.88316572916456748</v>
      </c>
      <c r="AE29" s="14">
        <f t="shared" si="165"/>
        <v>0.12011745283940632</v>
      </c>
      <c r="AF29" s="14">
        <f t="shared" si="165"/>
        <v>0.8819531351801192</v>
      </c>
      <c r="AG29" s="14">
        <f t="shared" si="165"/>
        <v>0.8731259235390294</v>
      </c>
      <c r="AH29" s="14">
        <f t="shared" si="165"/>
        <v>0.14156291672233604</v>
      </c>
      <c r="AI29" s="14">
        <f t="shared" si="165"/>
        <v>0.14133555881337065</v>
      </c>
      <c r="AJ29" s="14">
        <f t="shared" si="165"/>
        <v>0.84293299449949677</v>
      </c>
      <c r="AK29" s="14">
        <f t="shared" si="165"/>
        <v>0.34092375533616132</v>
      </c>
      <c r="AL29" s="16">
        <v>1</v>
      </c>
      <c r="AN29" s="14">
        <f t="shared" ref="AN29:AP29" si="166">1/(1+EXP(MMULT($AC29:$AL29,S$21:S$30)))</f>
        <v>4.6830230208522031E-4</v>
      </c>
      <c r="AO29" s="14">
        <f t="shared" si="166"/>
        <v>8.9744980769128541E-2</v>
      </c>
      <c r="AP29" s="14">
        <f t="shared" si="166"/>
        <v>0.91875706459763129</v>
      </c>
      <c r="AQ29" s="16">
        <v>1</v>
      </c>
      <c r="AS29" s="14">
        <f t="shared" ref="AS29:AU29" si="167">1/(1+EXP(-MMULT($AN29:$AQ29,S$34:S$37)))</f>
        <v>0.84833198374601559</v>
      </c>
      <c r="AT29" s="14">
        <f t="shared" si="167"/>
        <v>6.69386626920392E-2</v>
      </c>
      <c r="AU29" s="14">
        <f t="shared" si="167"/>
        <v>2.3154331214571666E-2</v>
      </c>
      <c r="AW29" s="15">
        <f t="shared" ref="AW29:AY29" si="168">IF(AS29&gt;=0.5,1,0)</f>
        <v>1</v>
      </c>
      <c r="AX29" s="15">
        <f t="shared" si="168"/>
        <v>0</v>
      </c>
      <c r="AY29" s="15">
        <f t="shared" si="168"/>
        <v>0</v>
      </c>
      <c r="BA29" s="15" t="str">
        <f t="shared" si="8"/>
        <v>навчено</v>
      </c>
      <c r="BD29" s="18">
        <f t="shared" ref="BD29:BF29" si="169">N29*LOG(AS29)+(1-N29)*LOG(1-AS29)</f>
        <v>-7.1434158953122009E-2</v>
      </c>
      <c r="BE29" s="18">
        <f t="shared" si="169"/>
        <v>-3.0089805793920624E-2</v>
      </c>
      <c r="BF29" s="18">
        <f t="shared" si="169"/>
        <v>-1.0174044765596076E-2</v>
      </c>
    </row>
    <row r="30" spans="1:58">
      <c r="A30" s="12">
        <v>28</v>
      </c>
      <c r="B30" s="12">
        <v>5.2</v>
      </c>
      <c r="C30" s="12">
        <v>3.5</v>
      </c>
      <c r="D30" s="12">
        <v>1.5</v>
      </c>
      <c r="E30" s="12">
        <v>0.2</v>
      </c>
      <c r="F30" s="13" t="s">
        <v>39</v>
      </c>
      <c r="H30" s="14">
        <f t="shared" ref="H30:K30" si="170">(B30-B$156)/(B$155-B$154)</f>
        <v>-0.17870370370370398</v>
      </c>
      <c r="I30" s="14">
        <f t="shared" si="170"/>
        <v>0.18444444444444408</v>
      </c>
      <c r="J30" s="14">
        <f t="shared" si="170"/>
        <v>-0.38271186440678007</v>
      </c>
      <c r="K30" s="14">
        <f t="shared" si="170"/>
        <v>-0.41666666666666707</v>
      </c>
      <c r="L30" s="5">
        <v>1</v>
      </c>
      <c r="N30" s="15">
        <f t="shared" si="1"/>
        <v>1</v>
      </c>
      <c r="O30" s="15">
        <f t="shared" si="2"/>
        <v>0</v>
      </c>
      <c r="P30" s="15">
        <f t="shared" si="3"/>
        <v>0</v>
      </c>
      <c r="R30" s="19">
        <f t="shared" si="122"/>
        <v>10</v>
      </c>
      <c r="S30" s="20">
        <v>1.7883743798824954</v>
      </c>
      <c r="T30" s="20">
        <v>-0.69894072343310831</v>
      </c>
      <c r="U30" s="20">
        <v>0.63785339169719268</v>
      </c>
      <c r="AC30" s="14">
        <f t="shared" ref="AC30:AK30" si="171">1/(1+EXP(-MMULT($H30:$L30,S$13:S$17)))</f>
        <v>0.11648626591889287</v>
      </c>
      <c r="AD30" s="14">
        <f t="shared" si="171"/>
        <v>0.90288916922464879</v>
      </c>
      <c r="AE30" s="14">
        <f t="shared" si="171"/>
        <v>9.9780495411123743E-2</v>
      </c>
      <c r="AF30" s="14">
        <f t="shared" si="171"/>
        <v>0.90212730612972158</v>
      </c>
      <c r="AG30" s="14">
        <f t="shared" si="171"/>
        <v>0.89642811930600408</v>
      </c>
      <c r="AH30" s="14">
        <f t="shared" si="171"/>
        <v>0.11541073868545838</v>
      </c>
      <c r="AI30" s="14">
        <f t="shared" si="171"/>
        <v>0.11518370727751046</v>
      </c>
      <c r="AJ30" s="14">
        <f t="shared" si="171"/>
        <v>0.87016543969859295</v>
      </c>
      <c r="AK30" s="14">
        <f t="shared" si="171"/>
        <v>0.2999616056154828</v>
      </c>
      <c r="AL30" s="16">
        <v>1</v>
      </c>
      <c r="AN30" s="14">
        <f t="shared" ref="AN30:AP30" si="172">1/(1+EXP(MMULT($AC30:$AL30,S$21:S$30)))</f>
        <v>3.2100764023909259E-4</v>
      </c>
      <c r="AO30" s="14">
        <f t="shared" si="172"/>
        <v>6.1770446481224761E-2</v>
      </c>
      <c r="AP30" s="14">
        <f t="shared" si="172"/>
        <v>0.94285284170392591</v>
      </c>
      <c r="AQ30" s="16">
        <v>1</v>
      </c>
      <c r="AS30" s="14">
        <f t="shared" ref="AS30:AU30" si="173">1/(1+EXP(-MMULT($AN30:$AQ30,S$34:S$37)))</f>
        <v>0.86128610409326667</v>
      </c>
      <c r="AT30" s="14">
        <f t="shared" si="173"/>
        <v>6.0737125581934184E-2</v>
      </c>
      <c r="AU30" s="14">
        <f t="shared" si="173"/>
        <v>2.1455860077491607E-2</v>
      </c>
      <c r="AW30" s="15">
        <f t="shared" ref="AW30:AY30" si="174">IF(AS30&gt;=0.5,1,0)</f>
        <v>1</v>
      </c>
      <c r="AX30" s="15">
        <f t="shared" si="174"/>
        <v>0</v>
      </c>
      <c r="AY30" s="15">
        <f t="shared" si="174"/>
        <v>0</v>
      </c>
      <c r="BA30" s="15" t="str">
        <f t="shared" si="8"/>
        <v>навчено</v>
      </c>
      <c r="BD30" s="18">
        <f t="shared" ref="BD30:BF30" si="175">N30*LOG(AS30)+(1-N30)*LOG(1-AS30)</f>
        <v>-6.4852559592491074E-2</v>
      </c>
      <c r="BE30" s="18">
        <f t="shared" si="175"/>
        <v>-2.7212843376205359E-2</v>
      </c>
      <c r="BF30" s="18">
        <f t="shared" si="175"/>
        <v>-9.4195795180709915E-3</v>
      </c>
    </row>
    <row r="31" spans="1:58">
      <c r="A31" s="12">
        <v>29</v>
      </c>
      <c r="B31" s="12">
        <v>5.2</v>
      </c>
      <c r="C31" s="12">
        <v>3.4</v>
      </c>
      <c r="D31" s="12">
        <v>1.4</v>
      </c>
      <c r="E31" s="12">
        <v>0.2</v>
      </c>
      <c r="F31" s="13" t="s">
        <v>39</v>
      </c>
      <c r="H31" s="14">
        <f t="shared" ref="H31:K31" si="176">(B31-B$156)/(B$155-B$154)</f>
        <v>-0.17870370370370398</v>
      </c>
      <c r="I31" s="14">
        <f t="shared" si="176"/>
        <v>0.14277777777777739</v>
      </c>
      <c r="J31" s="14">
        <f t="shared" si="176"/>
        <v>-0.39966101694915296</v>
      </c>
      <c r="K31" s="14">
        <f t="shared" si="176"/>
        <v>-0.41666666666666707</v>
      </c>
      <c r="L31" s="5">
        <v>1</v>
      </c>
      <c r="N31" s="15">
        <f t="shared" si="1"/>
        <v>1</v>
      </c>
      <c r="O31" s="15">
        <f t="shared" si="2"/>
        <v>0</v>
      </c>
      <c r="P31" s="15">
        <f t="shared" si="3"/>
        <v>0</v>
      </c>
      <c r="AC31" s="14">
        <f t="shared" ref="AC31:AK31" si="177">1/(1+EXP(-MMULT($H31:$L31,S$13:S$17)))</f>
        <v>0.11724538730126341</v>
      </c>
      <c r="AD31" s="14">
        <f t="shared" si="177"/>
        <v>0.90424042445226105</v>
      </c>
      <c r="AE31" s="14">
        <f t="shared" si="177"/>
        <v>9.8714042811999081E-2</v>
      </c>
      <c r="AF31" s="14">
        <f t="shared" si="177"/>
        <v>0.90332212532953771</v>
      </c>
      <c r="AG31" s="14">
        <f t="shared" si="177"/>
        <v>0.896136021823286</v>
      </c>
      <c r="AH31" s="14">
        <f t="shared" si="177"/>
        <v>0.11623924568643251</v>
      </c>
      <c r="AI31" s="14">
        <f t="shared" si="177"/>
        <v>0.11604926751334645</v>
      </c>
      <c r="AJ31" s="14">
        <f t="shared" si="177"/>
        <v>0.87080626977414888</v>
      </c>
      <c r="AK31" s="14">
        <f t="shared" si="177"/>
        <v>0.31134595941813742</v>
      </c>
      <c r="AL31" s="16">
        <v>1</v>
      </c>
      <c r="AN31" s="14">
        <f t="shared" ref="AN31:AP31" si="178">1/(1+EXP(MMULT($AC31:$AL31,S$21:S$30)))</f>
        <v>3.1997014683623451E-4</v>
      </c>
      <c r="AO31" s="14">
        <f t="shared" si="178"/>
        <v>6.3060672156223505E-2</v>
      </c>
      <c r="AP31" s="14">
        <f t="shared" si="178"/>
        <v>0.94158057044989807</v>
      </c>
      <c r="AQ31" s="16">
        <v>1</v>
      </c>
      <c r="AS31" s="14">
        <f t="shared" ref="AS31:AU31" si="179">1/(1+EXP(-MMULT($AN31:$AQ31,S$34:S$37)))</f>
        <v>0.86067292337379786</v>
      </c>
      <c r="AT31" s="14">
        <f t="shared" si="179"/>
        <v>6.1030274825678799E-2</v>
      </c>
      <c r="AU31" s="14">
        <f t="shared" si="179"/>
        <v>2.1537896772030465E-2</v>
      </c>
      <c r="AW31" s="15">
        <f t="shared" ref="AW31:AY31" si="180">IF(AS31&gt;=0.5,1,0)</f>
        <v>1</v>
      </c>
      <c r="AX31" s="15">
        <f t="shared" si="180"/>
        <v>0</v>
      </c>
      <c r="AY31" s="15">
        <f t="shared" si="180"/>
        <v>0</v>
      </c>
      <c r="BA31" s="15" t="str">
        <f t="shared" si="8"/>
        <v>навчено</v>
      </c>
      <c r="BD31" s="18">
        <f t="shared" ref="BD31:BF31" si="181">N31*LOG(AS31)+(1-N31)*LOG(1-AS31)</f>
        <v>-6.5161859651183485E-2</v>
      </c>
      <c r="BE31" s="18">
        <f t="shared" si="181"/>
        <v>-2.7348410291606354E-2</v>
      </c>
      <c r="BF31" s="18">
        <f t="shared" si="181"/>
        <v>-9.4559903204354551E-3</v>
      </c>
    </row>
    <row r="32" spans="1:58">
      <c r="A32" s="12">
        <v>30</v>
      </c>
      <c r="B32" s="12">
        <v>4.7</v>
      </c>
      <c r="C32" s="12">
        <v>3.2</v>
      </c>
      <c r="D32" s="12">
        <v>1.6</v>
      </c>
      <c r="E32" s="12">
        <v>0.2</v>
      </c>
      <c r="F32" s="13" t="s">
        <v>39</v>
      </c>
      <c r="H32" s="14">
        <f t="shared" ref="H32:K32" si="182">(B32-B$156)/(B$155-B$154)</f>
        <v>-0.31759259259259287</v>
      </c>
      <c r="I32" s="14">
        <f t="shared" si="182"/>
        <v>5.9444444444444182E-2</v>
      </c>
      <c r="J32" s="14">
        <f t="shared" si="182"/>
        <v>-0.36576271186440718</v>
      </c>
      <c r="K32" s="14">
        <f t="shared" si="182"/>
        <v>-0.41666666666666707</v>
      </c>
      <c r="L32" s="5">
        <v>1</v>
      </c>
      <c r="N32" s="15">
        <f t="shared" si="1"/>
        <v>1</v>
      </c>
      <c r="O32" s="15">
        <f t="shared" si="2"/>
        <v>0</v>
      </c>
      <c r="P32" s="15">
        <f t="shared" si="3"/>
        <v>0</v>
      </c>
      <c r="R32" s="11" t="s">
        <v>45</v>
      </c>
      <c r="S32" s="8" t="s">
        <v>42</v>
      </c>
      <c r="AC32" s="14">
        <f t="shared" ref="AC32:AK32" si="183">1/(1+EXP(-MMULT($H32:$L32,S$13:S$17)))</f>
        <v>0.13123607227547959</v>
      </c>
      <c r="AD32" s="14">
        <f t="shared" si="183"/>
        <v>0.89757718038792578</v>
      </c>
      <c r="AE32" s="14">
        <f t="shared" si="183"/>
        <v>0.10571035691909754</v>
      </c>
      <c r="AF32" s="14">
        <f t="shared" si="183"/>
        <v>0.89598413026612611</v>
      </c>
      <c r="AG32" s="14">
        <f t="shared" si="183"/>
        <v>0.88431857714655004</v>
      </c>
      <c r="AH32" s="14">
        <f t="shared" si="183"/>
        <v>0.13039126849022892</v>
      </c>
      <c r="AI32" s="14">
        <f t="shared" si="183"/>
        <v>0.13026043902437129</v>
      </c>
      <c r="AJ32" s="14">
        <f t="shared" si="183"/>
        <v>0.8581867855536397</v>
      </c>
      <c r="AK32" s="14">
        <f t="shared" si="183"/>
        <v>0.32541233141295101</v>
      </c>
      <c r="AL32" s="16">
        <v>1</v>
      </c>
      <c r="AN32" s="14">
        <f t="shared" ref="AN32:AP32" si="184">1/(1+EXP(MMULT($AC32:$AL32,S$21:S$30)))</f>
        <v>3.8125508602024387E-4</v>
      </c>
      <c r="AO32" s="14">
        <f t="shared" si="184"/>
        <v>7.4627511799430502E-2</v>
      </c>
      <c r="AP32" s="14">
        <f t="shared" si="184"/>
        <v>0.93139345113316485</v>
      </c>
      <c r="AQ32" s="16">
        <v>1</v>
      </c>
      <c r="AS32" s="14">
        <f t="shared" ref="AS32:AU32" si="185">1/(1+EXP(-MMULT($AN32:$AQ32,S$34:S$37)))</f>
        <v>0.85535818007517506</v>
      </c>
      <c r="AT32" s="14">
        <f t="shared" si="185"/>
        <v>6.3564361203414174E-2</v>
      </c>
      <c r="AU32" s="14">
        <f t="shared" si="185"/>
        <v>2.2237201760139002E-2</v>
      </c>
      <c r="AW32" s="15">
        <f t="shared" ref="AW32:AY32" si="186">IF(AS32&gt;=0.5,1,0)</f>
        <v>1</v>
      </c>
      <c r="AX32" s="15">
        <f t="shared" si="186"/>
        <v>0</v>
      </c>
      <c r="AY32" s="15">
        <f t="shared" si="186"/>
        <v>0</v>
      </c>
      <c r="BA32" s="15" t="str">
        <f t="shared" si="8"/>
        <v>навчено</v>
      </c>
      <c r="BD32" s="18">
        <f t="shared" ref="BD32:BF32" si="187">N32*LOG(AS32)+(1-N32)*LOG(1-AS32)</f>
        <v>-6.7851986960394836E-2</v>
      </c>
      <c r="BE32" s="18">
        <f t="shared" si="187"/>
        <v>-2.8522066314403023E-2</v>
      </c>
      <c r="BF32" s="18">
        <f t="shared" si="187"/>
        <v>-9.7664907237498561E-3</v>
      </c>
    </row>
    <row r="33" spans="1:58">
      <c r="A33" s="12">
        <v>31</v>
      </c>
      <c r="B33" s="12">
        <v>4.8</v>
      </c>
      <c r="C33" s="12">
        <v>3.1</v>
      </c>
      <c r="D33" s="12">
        <v>1.6</v>
      </c>
      <c r="E33" s="12">
        <v>0.2</v>
      </c>
      <c r="F33" s="13" t="s">
        <v>39</v>
      </c>
      <c r="H33" s="14">
        <f t="shared" ref="H33:K33" si="188">(B33-B$156)/(B$155-B$154)</f>
        <v>-0.28981481481481519</v>
      </c>
      <c r="I33" s="14">
        <f t="shared" si="188"/>
        <v>1.7777777777777483E-2</v>
      </c>
      <c r="J33" s="14">
        <f t="shared" si="188"/>
        <v>-0.36576271186440718</v>
      </c>
      <c r="K33" s="14">
        <f t="shared" si="188"/>
        <v>-0.41666666666666707</v>
      </c>
      <c r="L33" s="5">
        <v>1</v>
      </c>
      <c r="N33" s="15">
        <f t="shared" si="1"/>
        <v>1</v>
      </c>
      <c r="O33" s="15">
        <f t="shared" si="2"/>
        <v>0</v>
      </c>
      <c r="P33" s="15">
        <f t="shared" si="3"/>
        <v>0</v>
      </c>
      <c r="R33" s="8" t="s">
        <v>41</v>
      </c>
      <c r="S33" s="8">
        <v>1</v>
      </c>
      <c r="T33" s="19">
        <f t="shared" ref="T33:U33" si="189">S33+1</f>
        <v>2</v>
      </c>
      <c r="U33" s="19">
        <f t="shared" si="189"/>
        <v>3</v>
      </c>
      <c r="AC33" s="14">
        <f t="shared" ref="AC33:AK33" si="190">1/(1+EXP(-MMULT($H33:$L33,S$13:S$17)))</f>
        <v>0.13651992627418313</v>
      </c>
      <c r="AD33" s="14">
        <f t="shared" si="190"/>
        <v>0.89531469330151514</v>
      </c>
      <c r="AE33" s="14">
        <f t="shared" si="190"/>
        <v>0.10848940021012599</v>
      </c>
      <c r="AF33" s="14">
        <f t="shared" si="190"/>
        <v>0.89356404626180508</v>
      </c>
      <c r="AG33" s="14">
        <f t="shared" si="190"/>
        <v>0.88003565870926126</v>
      </c>
      <c r="AH33" s="14">
        <f t="shared" si="190"/>
        <v>0.13571248200782607</v>
      </c>
      <c r="AI33" s="14">
        <f t="shared" si="190"/>
        <v>0.13562236879075951</v>
      </c>
      <c r="AJ33" s="14">
        <f t="shared" si="190"/>
        <v>0.85430973489698681</v>
      </c>
      <c r="AK33" s="14">
        <f t="shared" si="190"/>
        <v>0.34457157423891205</v>
      </c>
      <c r="AL33" s="16">
        <v>1</v>
      </c>
      <c r="AN33" s="14">
        <f t="shared" ref="AN33:AP33" si="191">1/(1+EXP(MMULT($AC33:$AL33,S$21:S$30)))</f>
        <v>4.0595702438805346E-4</v>
      </c>
      <c r="AO33" s="14">
        <f t="shared" si="191"/>
        <v>8.1367851343782951E-2</v>
      </c>
      <c r="AP33" s="14">
        <f t="shared" si="191"/>
        <v>0.92539964489591753</v>
      </c>
      <c r="AQ33" s="16">
        <v>1</v>
      </c>
      <c r="AS33" s="14">
        <f t="shared" ref="AS33:AU33" si="192">1/(1+EXP(-MMULT($AN33:$AQ33,S$34:S$37)))</f>
        <v>0.85217240087763502</v>
      </c>
      <c r="AT33" s="14">
        <f t="shared" si="192"/>
        <v>6.5094283512674739E-2</v>
      </c>
      <c r="AU33" s="14">
        <f t="shared" si="192"/>
        <v>2.2656947475522032E-2</v>
      </c>
      <c r="AW33" s="15">
        <f t="shared" ref="AW33:AY33" si="193">IF(AS33&gt;=0.5,1,0)</f>
        <v>1</v>
      </c>
      <c r="AX33" s="15">
        <f t="shared" si="193"/>
        <v>0</v>
      </c>
      <c r="AY33" s="15">
        <f t="shared" si="193"/>
        <v>0</v>
      </c>
      <c r="BA33" s="15" t="str">
        <f t="shared" si="8"/>
        <v>навчено</v>
      </c>
      <c r="BD33" s="18">
        <f t="shared" ref="BD33:BF33" si="194">N33*LOG(AS33)+(1-N33)*LOG(1-AS33)</f>
        <v>-6.9472535308814518E-2</v>
      </c>
      <c r="BE33" s="18">
        <f t="shared" si="194"/>
        <v>-2.9232184714567469E-2</v>
      </c>
      <c r="BF33" s="18">
        <f t="shared" si="194"/>
        <v>-9.9529698862186548E-3</v>
      </c>
    </row>
    <row r="34" spans="1:58">
      <c r="A34" s="12">
        <v>32</v>
      </c>
      <c r="B34" s="12">
        <v>5.4</v>
      </c>
      <c r="C34" s="12">
        <v>3.4</v>
      </c>
      <c r="D34" s="12">
        <v>1.5</v>
      </c>
      <c r="E34" s="12">
        <v>0.4</v>
      </c>
      <c r="F34" s="13" t="s">
        <v>39</v>
      </c>
      <c r="H34" s="14">
        <f t="shared" ref="H34:K34" si="195">(B34-B$156)/(B$155-B$154)</f>
        <v>-0.12314814814814838</v>
      </c>
      <c r="I34" s="14">
        <f t="shared" si="195"/>
        <v>0.14277777777777739</v>
      </c>
      <c r="J34" s="14">
        <f t="shared" si="195"/>
        <v>-0.38271186440678007</v>
      </c>
      <c r="K34" s="14">
        <f t="shared" si="195"/>
        <v>-0.3333333333333337</v>
      </c>
      <c r="L34" s="5">
        <v>1</v>
      </c>
      <c r="N34" s="15">
        <f t="shared" si="1"/>
        <v>1</v>
      </c>
      <c r="O34" s="15">
        <f t="shared" si="2"/>
        <v>0</v>
      </c>
      <c r="P34" s="15">
        <f t="shared" si="3"/>
        <v>0</v>
      </c>
      <c r="R34" s="8">
        <v>1</v>
      </c>
      <c r="S34" s="20">
        <v>-2</v>
      </c>
      <c r="T34" s="20">
        <v>-2</v>
      </c>
      <c r="U34" s="20">
        <v>2</v>
      </c>
      <c r="AC34" s="14">
        <f t="shared" ref="AC34:AK34" si="196">1/(1+EXP(-MMULT($H34:$L34,S$13:S$17)))</f>
        <v>0.14068967514570549</v>
      </c>
      <c r="AD34" s="14">
        <f t="shared" si="196"/>
        <v>0.88419036579078114</v>
      </c>
      <c r="AE34" s="14">
        <f t="shared" si="196"/>
        <v>0.11953466954786809</v>
      </c>
      <c r="AF34" s="14">
        <f t="shared" si="196"/>
        <v>0.88322219999737894</v>
      </c>
      <c r="AG34" s="14">
        <f t="shared" si="196"/>
        <v>0.87502154817147193</v>
      </c>
      <c r="AH34" s="14">
        <f t="shared" si="196"/>
        <v>0.13947295510002816</v>
      </c>
      <c r="AI34" s="14">
        <f t="shared" si="196"/>
        <v>0.13925356592368648</v>
      </c>
      <c r="AJ34" s="14">
        <f t="shared" si="196"/>
        <v>0.84566134293565753</v>
      </c>
      <c r="AK34" s="14">
        <f t="shared" si="196"/>
        <v>0.35525517757975139</v>
      </c>
      <c r="AL34" s="16">
        <v>1</v>
      </c>
      <c r="AN34" s="14">
        <f t="shared" ref="AN34:AP34" si="197">1/(1+EXP(MMULT($AC34:$AL34,S$21:S$30)))</f>
        <v>4.5552927794048712E-4</v>
      </c>
      <c r="AO34" s="14">
        <f t="shared" si="197"/>
        <v>9.0171883134805175E-2</v>
      </c>
      <c r="AP34" s="14">
        <f t="shared" si="197"/>
        <v>0.91829929743934735</v>
      </c>
      <c r="AQ34" s="16">
        <v>1</v>
      </c>
      <c r="AS34" s="14">
        <f t="shared" ref="AS34:AU34" si="198">1/(1+EXP(-MMULT($AN34:$AQ34,S$34:S$37)))</f>
        <v>0.8481074826083933</v>
      </c>
      <c r="AT34" s="14">
        <f t="shared" si="198"/>
        <v>6.7050854582747912E-2</v>
      </c>
      <c r="AU34" s="14">
        <f t="shared" si="198"/>
        <v>2.3184640414045925E-2</v>
      </c>
      <c r="AW34" s="15">
        <f t="shared" ref="AW34:AY34" si="199">IF(AS34&gt;=0.5,1,0)</f>
        <v>1</v>
      </c>
      <c r="AX34" s="15">
        <f t="shared" si="199"/>
        <v>0</v>
      </c>
      <c r="AY34" s="15">
        <f t="shared" si="199"/>
        <v>0</v>
      </c>
      <c r="BA34" s="15" t="str">
        <f t="shared" si="8"/>
        <v>навчено</v>
      </c>
      <c r="BD34" s="18">
        <f t="shared" ref="BD34:BF34" si="200">N34*LOG(AS34)+(1-N34)*LOG(1-AS34)</f>
        <v>-7.1549105118609485E-2</v>
      </c>
      <c r="BE34" s="18">
        <f t="shared" si="200"/>
        <v>-3.0142028779331365E-2</v>
      </c>
      <c r="BF34" s="18">
        <f t="shared" si="200"/>
        <v>-1.0187520100254912E-2</v>
      </c>
    </row>
    <row r="35" spans="1:58">
      <c r="A35" s="12">
        <v>33</v>
      </c>
      <c r="B35" s="12">
        <v>5.2</v>
      </c>
      <c r="C35" s="12">
        <v>4.0999999999999996</v>
      </c>
      <c r="D35" s="12">
        <v>1.5</v>
      </c>
      <c r="E35" s="12">
        <v>0.1</v>
      </c>
      <c r="F35" s="13" t="s">
        <v>39</v>
      </c>
      <c r="H35" s="14">
        <f t="shared" ref="H35:K35" si="201">(B35-B$156)/(B$155-B$154)</f>
        <v>-0.17870370370370398</v>
      </c>
      <c r="I35" s="14">
        <f t="shared" si="201"/>
        <v>0.43444444444444391</v>
      </c>
      <c r="J35" s="14">
        <f t="shared" si="201"/>
        <v>-0.38271186440678007</v>
      </c>
      <c r="K35" s="14">
        <f t="shared" si="201"/>
        <v>-0.45833333333333365</v>
      </c>
      <c r="L35" s="5">
        <v>1</v>
      </c>
      <c r="N35" s="15">
        <f t="shared" si="1"/>
        <v>1</v>
      </c>
      <c r="O35" s="15">
        <f t="shared" si="2"/>
        <v>0</v>
      </c>
      <c r="P35" s="15">
        <f t="shared" si="3"/>
        <v>0</v>
      </c>
      <c r="R35" s="19">
        <f t="shared" ref="R35:R37" si="202">R34+1</f>
        <v>2</v>
      </c>
      <c r="S35" s="20">
        <v>-1.9999999999999998</v>
      </c>
      <c r="T35" s="20">
        <v>2</v>
      </c>
      <c r="U35" s="20">
        <v>1.0522115570902906</v>
      </c>
      <c r="AC35" s="14">
        <f t="shared" ref="AC35:AK35" si="203">1/(1+EXP(-MMULT($H35:$L35,S$13:S$17)))</f>
        <v>8.6511912320732839E-2</v>
      </c>
      <c r="AD35" s="14">
        <f t="shared" si="203"/>
        <v>0.91859611442401545</v>
      </c>
      <c r="AE35" s="14">
        <f t="shared" si="203"/>
        <v>8.2050140492262516E-2</v>
      </c>
      <c r="AF35" s="14">
        <f t="shared" si="203"/>
        <v>0.91880137709277332</v>
      </c>
      <c r="AG35" s="14">
        <f t="shared" si="203"/>
        <v>0.92155960471728859</v>
      </c>
      <c r="AH35" s="14">
        <f t="shared" si="203"/>
        <v>8.5341480593227562E-2</v>
      </c>
      <c r="AI35" s="14">
        <f t="shared" si="203"/>
        <v>8.4992731244184064E-2</v>
      </c>
      <c r="AJ35" s="14">
        <f t="shared" si="203"/>
        <v>0.89613886831166401</v>
      </c>
      <c r="AK35" s="14">
        <f t="shared" si="203"/>
        <v>0.21046399536965016</v>
      </c>
      <c r="AL35" s="16">
        <v>1</v>
      </c>
      <c r="AN35" s="14">
        <f t="shared" ref="AN35:AP35" si="204">1/(1+EXP(MMULT($AC35:$AL35,S$21:S$30)))</f>
        <v>2.1929351967786423E-4</v>
      </c>
      <c r="AO35" s="14">
        <f t="shared" si="204"/>
        <v>3.7987826534900571E-2</v>
      </c>
      <c r="AP35" s="14">
        <f t="shared" si="204"/>
        <v>0.96413902582058508</v>
      </c>
      <c r="AQ35" s="16">
        <v>1</v>
      </c>
      <c r="AS35" s="14">
        <f t="shared" ref="AS35:AU35" si="205">1/(1+EXP(-MMULT($AN35:$AQ35,S$34:S$37)))</f>
        <v>0.87173133549830317</v>
      </c>
      <c r="AT35" s="14">
        <f t="shared" si="205"/>
        <v>5.5804726288541905E-2</v>
      </c>
      <c r="AU35" s="14">
        <f t="shared" si="205"/>
        <v>2.0077607566712653E-2</v>
      </c>
      <c r="AW35" s="15">
        <f t="shared" ref="AW35:AY35" si="206">IF(AS35&gt;=0.5,1,0)</f>
        <v>1</v>
      </c>
      <c r="AX35" s="15">
        <f t="shared" si="206"/>
        <v>0</v>
      </c>
      <c r="AY35" s="15">
        <f t="shared" si="206"/>
        <v>0</v>
      </c>
      <c r="BA35" s="15" t="str">
        <f t="shared" si="8"/>
        <v>навчено</v>
      </c>
      <c r="BD35" s="18">
        <f t="shared" ref="BD35:BF35" si="207">N35*LOG(AS35)+(1-N35)*LOG(1-AS35)</f>
        <v>-5.96173424628786E-2</v>
      </c>
      <c r="BE35" s="18">
        <f t="shared" si="207"/>
        <v>-2.4938177815133442E-2</v>
      </c>
      <c r="BF35" s="18">
        <f t="shared" si="207"/>
        <v>-8.8083180550585852E-3</v>
      </c>
    </row>
    <row r="36" spans="1:58">
      <c r="A36" s="12">
        <v>34</v>
      </c>
      <c r="B36" s="12">
        <v>5.5</v>
      </c>
      <c r="C36" s="12">
        <v>4.2</v>
      </c>
      <c r="D36" s="12">
        <v>1.4</v>
      </c>
      <c r="E36" s="12">
        <v>0.2</v>
      </c>
      <c r="F36" s="13" t="s">
        <v>39</v>
      </c>
      <c r="H36" s="14">
        <f t="shared" ref="H36:K36" si="208">(B36-B$156)/(B$155-B$154)</f>
        <v>-9.5370370370370702E-2</v>
      </c>
      <c r="I36" s="14">
        <f t="shared" si="208"/>
        <v>0.47611111111111076</v>
      </c>
      <c r="J36" s="14">
        <f t="shared" si="208"/>
        <v>-0.39966101694915296</v>
      </c>
      <c r="K36" s="14">
        <f t="shared" si="208"/>
        <v>-0.41666666666666707</v>
      </c>
      <c r="L36" s="5">
        <v>1</v>
      </c>
      <c r="N36" s="15">
        <f t="shared" si="1"/>
        <v>1</v>
      </c>
      <c r="O36" s="15">
        <f t="shared" si="2"/>
        <v>0</v>
      </c>
      <c r="P36" s="15">
        <f t="shared" si="3"/>
        <v>0</v>
      </c>
      <c r="R36" s="19">
        <f t="shared" si="202"/>
        <v>3</v>
      </c>
      <c r="S36" s="20">
        <v>2</v>
      </c>
      <c r="T36" s="20">
        <v>-2</v>
      </c>
      <c r="U36" s="20">
        <v>-2</v>
      </c>
      <c r="AC36" s="14">
        <f t="shared" ref="AC36:AK36" si="209">1/(1+EXP(-MMULT($H36:$L36,S$13:S$17)))</f>
        <v>8.8197303499928173E-2</v>
      </c>
      <c r="AD36" s="14">
        <f t="shared" si="209"/>
        <v>0.91485668095883621</v>
      </c>
      <c r="AE36" s="14">
        <f t="shared" si="209"/>
        <v>8.5797157419079978E-2</v>
      </c>
      <c r="AF36" s="14">
        <f t="shared" si="209"/>
        <v>0.91535063555448104</v>
      </c>
      <c r="AG36" s="14">
        <f t="shared" si="209"/>
        <v>0.9197405404073653</v>
      </c>
      <c r="AH36" s="14">
        <f t="shared" si="209"/>
        <v>8.6907029986275766E-2</v>
      </c>
      <c r="AI36" s="14">
        <f t="shared" si="209"/>
        <v>8.652539019773979E-2</v>
      </c>
      <c r="AJ36" s="14">
        <f t="shared" si="209"/>
        <v>0.89321044784273829</v>
      </c>
      <c r="AK36" s="14">
        <f t="shared" si="209"/>
        <v>0.21894531801635828</v>
      </c>
      <c r="AL36" s="16">
        <v>1</v>
      </c>
      <c r="AN36" s="14">
        <f t="shared" ref="AN36:AP36" si="210">1/(1+EXP(MMULT($AC36:$AL36,S$21:S$30)))</f>
        <v>2.2841703363177528E-4</v>
      </c>
      <c r="AO36" s="14">
        <f t="shared" si="210"/>
        <v>3.9843244663520988E-2</v>
      </c>
      <c r="AP36" s="14">
        <f t="shared" si="210"/>
        <v>0.96255184878244571</v>
      </c>
      <c r="AQ36" s="16">
        <v>1</v>
      </c>
      <c r="AS36" s="14">
        <f t="shared" ref="AS36:AU36" si="211">1/(1+EXP(-MMULT($AN36:$AQ36,S$34:S$37)))</f>
        <v>0.87095743911091328</v>
      </c>
      <c r="AT36" s="14">
        <f t="shared" si="211"/>
        <v>5.6167654970700101E-2</v>
      </c>
      <c r="AU36" s="14">
        <f t="shared" si="211"/>
        <v>2.0179081089204902E-2</v>
      </c>
      <c r="AW36" s="15">
        <f t="shared" ref="AW36:AY36" si="212">IF(AS36&gt;=0.5,1,0)</f>
        <v>1</v>
      </c>
      <c r="AX36" s="15">
        <f t="shared" si="212"/>
        <v>0</v>
      </c>
      <c r="AY36" s="15">
        <f t="shared" si="212"/>
        <v>0</v>
      </c>
      <c r="BA36" s="15" t="str">
        <f t="shared" si="8"/>
        <v>навчено</v>
      </c>
      <c r="BD36" s="18">
        <f t="shared" ref="BD36:BF36" si="213">N36*LOG(AS36)+(1-N36)*LOG(1-AS36)</f>
        <v>-6.0003067048471956E-2</v>
      </c>
      <c r="BE36" s="18">
        <f t="shared" si="213"/>
        <v>-2.5105143514535876E-2</v>
      </c>
      <c r="BF36" s="18">
        <f t="shared" si="213"/>
        <v>-8.8532927113433649E-3</v>
      </c>
    </row>
    <row r="37" spans="1:58">
      <c r="A37" s="12">
        <v>35</v>
      </c>
      <c r="B37" s="12">
        <v>4.9000000000000004</v>
      </c>
      <c r="C37" s="12">
        <v>3.1</v>
      </c>
      <c r="D37" s="12">
        <v>1.5</v>
      </c>
      <c r="E37" s="12">
        <v>0.2</v>
      </c>
      <c r="F37" s="13" t="s">
        <v>39</v>
      </c>
      <c r="H37" s="14">
        <f t="shared" ref="H37:K37" si="214">(B37-B$156)/(B$155-B$154)</f>
        <v>-0.26203703703703723</v>
      </c>
      <c r="I37" s="14">
        <f t="shared" si="214"/>
        <v>1.7777777777777483E-2</v>
      </c>
      <c r="J37" s="14">
        <f t="shared" si="214"/>
        <v>-0.38271186440678007</v>
      </c>
      <c r="K37" s="14">
        <f t="shared" si="214"/>
        <v>-0.41666666666666707</v>
      </c>
      <c r="L37" s="5">
        <v>1</v>
      </c>
      <c r="N37" s="15">
        <f t="shared" si="1"/>
        <v>1</v>
      </c>
      <c r="O37" s="15">
        <f t="shared" si="2"/>
        <v>0</v>
      </c>
      <c r="P37" s="15">
        <f t="shared" si="3"/>
        <v>0</v>
      </c>
      <c r="R37" s="19">
        <f t="shared" si="202"/>
        <v>4</v>
      </c>
      <c r="S37" s="20">
        <v>6.4490457772106172E-2</v>
      </c>
      <c r="T37" s="20">
        <v>-0.97573345057596805</v>
      </c>
      <c r="U37" s="20">
        <v>-2</v>
      </c>
      <c r="AC37" s="14">
        <f t="shared" ref="AC37:AK37" si="215">1/(1+EXP(-MMULT($H37:$L37,S$13:S$17)))</f>
        <v>0.13307048783349726</v>
      </c>
      <c r="AD37" s="14">
        <f t="shared" si="215"/>
        <v>0.897902410855274</v>
      </c>
      <c r="AE37" s="14">
        <f t="shared" si="215"/>
        <v>0.10592389752312627</v>
      </c>
      <c r="AF37" s="14">
        <f t="shared" si="215"/>
        <v>0.89624300078198194</v>
      </c>
      <c r="AG37" s="14">
        <f t="shared" si="215"/>
        <v>0.88313898109626709</v>
      </c>
      <c r="AH37" s="14">
        <f t="shared" si="215"/>
        <v>0.1322606284031255</v>
      </c>
      <c r="AI37" s="14">
        <f t="shared" si="215"/>
        <v>0.13217369039767585</v>
      </c>
      <c r="AJ37" s="14">
        <f t="shared" si="215"/>
        <v>0.85807872347566183</v>
      </c>
      <c r="AK37" s="14">
        <f t="shared" si="215"/>
        <v>0.34589166226791818</v>
      </c>
      <c r="AL37" s="16">
        <v>1</v>
      </c>
      <c r="AN37" s="14">
        <f t="shared" ref="AN37:AP37" si="216">1/(1+EXP(MMULT($AC37:$AL37,S$21:S$30)))</f>
        <v>3.8611393147303574E-4</v>
      </c>
      <c r="AO37" s="14">
        <f t="shared" si="216"/>
        <v>7.8433961399096613E-2</v>
      </c>
      <c r="AP37" s="14">
        <f t="shared" si="216"/>
        <v>0.92788669694445491</v>
      </c>
      <c r="AQ37" s="16">
        <v>1</v>
      </c>
      <c r="AS37" s="14">
        <f t="shared" ref="AS37:AU37" si="217">1/(1+EXP(-MMULT($AN37:$AQ37,S$34:S$37)))</f>
        <v>0.85353795578959646</v>
      </c>
      <c r="AT37" s="14">
        <f t="shared" si="217"/>
        <v>6.4439974235803166E-2</v>
      </c>
      <c r="AU37" s="14">
        <f t="shared" si="217"/>
        <v>2.2478257072174133E-2</v>
      </c>
      <c r="AW37" s="15">
        <f t="shared" ref="AW37:AY37" si="218">IF(AS37&gt;=0.5,1,0)</f>
        <v>1</v>
      </c>
      <c r="AX37" s="15">
        <f t="shared" si="218"/>
        <v>0</v>
      </c>
      <c r="AY37" s="15">
        <f t="shared" si="218"/>
        <v>0</v>
      </c>
      <c r="BA37" s="15" t="str">
        <f t="shared" si="8"/>
        <v>навчено</v>
      </c>
      <c r="BD37" s="18">
        <f t="shared" ref="BD37:BF37" si="219">N37*LOG(AS37)+(1-N37)*LOG(1-AS37)</f>
        <v>-6.8777161575069329E-2</v>
      </c>
      <c r="BE37" s="18">
        <f t="shared" si="219"/>
        <v>-2.8928342827944969E-2</v>
      </c>
      <c r="BF37" s="18">
        <f t="shared" si="219"/>
        <v>-9.8735738517309966E-3</v>
      </c>
    </row>
    <row r="38" spans="1:58">
      <c r="A38" s="12">
        <v>36</v>
      </c>
      <c r="B38" s="12">
        <v>5</v>
      </c>
      <c r="C38" s="12">
        <v>3.2</v>
      </c>
      <c r="D38" s="12">
        <v>1.2</v>
      </c>
      <c r="E38" s="12">
        <v>0.2</v>
      </c>
      <c r="F38" s="13" t="s">
        <v>39</v>
      </c>
      <c r="H38" s="14">
        <f t="shared" ref="H38:K38" si="220">(B38-B$156)/(B$155-B$154)</f>
        <v>-0.23425925925925958</v>
      </c>
      <c r="I38" s="14">
        <f t="shared" si="220"/>
        <v>5.9444444444444182E-2</v>
      </c>
      <c r="J38" s="14">
        <f t="shared" si="220"/>
        <v>-0.43355932203389869</v>
      </c>
      <c r="K38" s="14">
        <f t="shared" si="220"/>
        <v>-0.41666666666666707</v>
      </c>
      <c r="L38" s="5">
        <v>1</v>
      </c>
      <c r="N38" s="15">
        <f t="shared" si="1"/>
        <v>1</v>
      </c>
      <c r="O38" s="15">
        <f t="shared" si="2"/>
        <v>0</v>
      </c>
      <c r="P38" s="15">
        <f t="shared" si="3"/>
        <v>0</v>
      </c>
      <c r="AC38" s="14">
        <f t="shared" ref="AC38:AK38" si="221">1/(1+EXP(-MMULT($H38:$L38,S$13:S$17)))</f>
        <v>0.117875174961695</v>
      </c>
      <c r="AD38" s="14">
        <f t="shared" si="221"/>
        <v>0.90789798631406038</v>
      </c>
      <c r="AE38" s="14">
        <f t="shared" si="221"/>
        <v>9.5380469666487083E-2</v>
      </c>
      <c r="AF38" s="14">
        <f t="shared" si="221"/>
        <v>0.90659353708645329</v>
      </c>
      <c r="AG38" s="14">
        <f t="shared" si="221"/>
        <v>0.89632700643925489</v>
      </c>
      <c r="AH38" s="14">
        <f t="shared" si="221"/>
        <v>0.11705158115374494</v>
      </c>
      <c r="AI38" s="14">
        <f t="shared" si="221"/>
        <v>0.11693566829842134</v>
      </c>
      <c r="AJ38" s="14">
        <f t="shared" si="221"/>
        <v>0.87281118395269741</v>
      </c>
      <c r="AK38" s="14">
        <f t="shared" si="221"/>
        <v>0.32634645851039645</v>
      </c>
      <c r="AL38" s="16">
        <v>1</v>
      </c>
      <c r="AN38" s="14">
        <f t="shared" ref="AN38:AP38" si="222">1/(1+EXP(MMULT($AC38:$AL38,S$21:S$30)))</f>
        <v>3.1346311319395751E-4</v>
      </c>
      <c r="AO38" s="14">
        <f t="shared" si="222"/>
        <v>6.4049337152568012E-2</v>
      </c>
      <c r="AP38" s="14">
        <f t="shared" si="222"/>
        <v>0.94043005192266838</v>
      </c>
      <c r="AQ38" s="16">
        <v>1</v>
      </c>
      <c r="AS38" s="14">
        <f t="shared" ref="AS38:AU38" si="223">1/(1+EXP(-MMULT($AN38:$AQ38,S$34:S$37)))</f>
        <v>0.86016065609664027</v>
      </c>
      <c r="AT38" s="14">
        <f t="shared" si="223"/>
        <v>6.1276658667486349E-2</v>
      </c>
      <c r="AU38" s="14">
        <f t="shared" si="223"/>
        <v>2.1608149391749969E-2</v>
      </c>
      <c r="AW38" s="15">
        <f t="shared" ref="AW38:AY38" si="224">IF(AS38&gt;=0.5,1,0)</f>
        <v>1</v>
      </c>
      <c r="AX38" s="15">
        <f t="shared" si="224"/>
        <v>0</v>
      </c>
      <c r="AY38" s="15">
        <f t="shared" si="224"/>
        <v>0</v>
      </c>
      <c r="BA38" s="15" t="str">
        <f t="shared" si="8"/>
        <v>навчено</v>
      </c>
      <c r="BD38" s="18">
        <f t="shared" ref="BD38:BF38" si="225">N38*LOG(AS38)+(1-N38)*LOG(1-AS38)</f>
        <v>-6.5420426035469478E-2</v>
      </c>
      <c r="BE38" s="18">
        <f t="shared" si="225"/>
        <v>-2.7462383278405854E-2</v>
      </c>
      <c r="BF38" s="18">
        <f t="shared" si="225"/>
        <v>-9.4871733579193884E-3</v>
      </c>
    </row>
    <row r="39" spans="1:58" ht="14.25">
      <c r="A39" s="12">
        <v>37</v>
      </c>
      <c r="B39" s="12">
        <v>5.5</v>
      </c>
      <c r="C39" s="12">
        <v>3.5</v>
      </c>
      <c r="D39" s="12">
        <v>1.3</v>
      </c>
      <c r="E39" s="12">
        <v>0.2</v>
      </c>
      <c r="F39" s="13" t="s">
        <v>39</v>
      </c>
      <c r="H39" s="14">
        <f t="shared" ref="H39:K39" si="226">(B39-B$156)/(B$155-B$154)</f>
        <v>-9.5370370370370702E-2</v>
      </c>
      <c r="I39" s="14">
        <f t="shared" si="226"/>
        <v>0.18444444444444408</v>
      </c>
      <c r="J39" s="14">
        <f t="shared" si="226"/>
        <v>-0.41661016949152591</v>
      </c>
      <c r="K39" s="14">
        <f t="shared" si="226"/>
        <v>-0.41666666666666707</v>
      </c>
      <c r="L39" s="5">
        <v>1</v>
      </c>
      <c r="N39" s="15">
        <f t="shared" si="1"/>
        <v>1</v>
      </c>
      <c r="O39" s="15">
        <f t="shared" si="2"/>
        <v>0</v>
      </c>
      <c r="P39" s="15">
        <f t="shared" si="3"/>
        <v>0</v>
      </c>
      <c r="AC39" s="14">
        <f t="shared" ref="AC39:AK39" si="227">1/(1+EXP(-MMULT($H39:$L39,S$13:S$17)))</f>
        <v>0.11096018805814829</v>
      </c>
      <c r="AD39" s="14">
        <f t="shared" si="227"/>
        <v>0.90717302546396605</v>
      </c>
      <c r="AE39" s="14">
        <f t="shared" si="227"/>
        <v>9.5679214886457961E-2</v>
      </c>
      <c r="AF39" s="14">
        <f t="shared" si="227"/>
        <v>0.90658610393107186</v>
      </c>
      <c r="AG39" s="14">
        <f t="shared" si="227"/>
        <v>0.90145012616835629</v>
      </c>
      <c r="AH39" s="14">
        <f t="shared" si="227"/>
        <v>0.10987898497946778</v>
      </c>
      <c r="AI39" s="14">
        <f t="shared" si="227"/>
        <v>0.10966463681000484</v>
      </c>
      <c r="AJ39" s="14">
        <f t="shared" si="227"/>
        <v>0.87657204464256566</v>
      </c>
      <c r="AK39" s="14">
        <f t="shared" si="227"/>
        <v>0.30646598659164187</v>
      </c>
      <c r="AL39" s="16">
        <v>1</v>
      </c>
      <c r="AN39" s="14">
        <f t="shared" ref="AN39:AP39" si="228">1/(1+EXP(MMULT($AC39:$AL39,S$21:S$30)))</f>
        <v>2.9579431817232182E-4</v>
      </c>
      <c r="AO39" s="14">
        <f t="shared" si="228"/>
        <v>5.859454978098752E-2</v>
      </c>
      <c r="AP39" s="14">
        <f t="shared" si="228"/>
        <v>0.94553034984259421</v>
      </c>
      <c r="AQ39" s="16">
        <v>1</v>
      </c>
      <c r="AS39" s="14">
        <f t="shared" ref="AS39:AU39" si="229">1/(1+EXP(-MMULT($AN39:$AQ39,S$34:S$37)))</f>
        <v>0.862684811320373</v>
      </c>
      <c r="AT39" s="14">
        <f t="shared" si="229"/>
        <v>6.0075545683409268E-2</v>
      </c>
      <c r="AU39" s="14">
        <f t="shared" si="229"/>
        <v>2.1272975766887352E-2</v>
      </c>
      <c r="AW39" s="15">
        <f t="shared" ref="AW39:AY39" si="230">IF(AS39&gt;=0.5,1,0)</f>
        <v>1</v>
      </c>
      <c r="AX39" s="15">
        <f t="shared" si="230"/>
        <v>0</v>
      </c>
      <c r="AY39" s="15">
        <f t="shared" si="230"/>
        <v>0</v>
      </c>
      <c r="BA39" s="15" t="str">
        <f t="shared" si="8"/>
        <v>навчено</v>
      </c>
      <c r="BD39" s="18">
        <f t="shared" ref="BD39:BF39" si="231">N39*LOG(AS39)+(1-N39)*LOG(1-AS39)</f>
        <v>-6.4147848209734931E-2</v>
      </c>
      <c r="BE39" s="18">
        <f t="shared" si="231"/>
        <v>-2.6907051072538102E-2</v>
      </c>
      <c r="BF39" s="18">
        <f t="shared" si="231"/>
        <v>-9.3384199438558378E-3</v>
      </c>
    </row>
    <row r="40" spans="1:58" ht="14.25">
      <c r="A40" s="12">
        <v>38</v>
      </c>
      <c r="B40" s="12">
        <v>4.9000000000000004</v>
      </c>
      <c r="C40" s="12">
        <v>3.6</v>
      </c>
      <c r="D40" s="12">
        <v>1.4</v>
      </c>
      <c r="E40" s="12">
        <v>0.1</v>
      </c>
      <c r="F40" s="13" t="s">
        <v>39</v>
      </c>
      <c r="H40" s="14">
        <f t="shared" ref="H40:K40" si="232">(B40-B$156)/(B$155-B$154)</f>
        <v>-0.26203703703703723</v>
      </c>
      <c r="I40" s="14">
        <f t="shared" si="232"/>
        <v>0.22611111111111079</v>
      </c>
      <c r="J40" s="14">
        <f t="shared" si="232"/>
        <v>-0.39966101694915296</v>
      </c>
      <c r="K40" s="14">
        <f t="shared" si="232"/>
        <v>-0.45833333333333365</v>
      </c>
      <c r="L40" s="5">
        <v>1</v>
      </c>
      <c r="N40" s="15">
        <f t="shared" si="1"/>
        <v>1</v>
      </c>
      <c r="O40" s="15">
        <f t="shared" si="2"/>
        <v>0</v>
      </c>
      <c r="P40" s="15">
        <f t="shared" si="3"/>
        <v>0</v>
      </c>
      <c r="AC40" s="14">
        <f t="shared" ref="AC40:AK40" si="233">1/(1+EXP(-MMULT($H40:$L40,S$13:S$17)))</f>
        <v>9.9968179168014648E-2</v>
      </c>
      <c r="AD40" s="14">
        <f t="shared" si="233"/>
        <v>0.91554623715520911</v>
      </c>
      <c r="AE40" s="14">
        <f t="shared" si="233"/>
        <v>8.6262700092784902E-2</v>
      </c>
      <c r="AF40" s="14">
        <f t="shared" si="233"/>
        <v>0.91488928962837046</v>
      </c>
      <c r="AG40" s="14">
        <f t="shared" si="233"/>
        <v>0.91092089270889176</v>
      </c>
      <c r="AH40" s="14">
        <f t="shared" si="233"/>
        <v>9.9008425363804081E-2</v>
      </c>
      <c r="AI40" s="14">
        <f t="shared" si="233"/>
        <v>9.8773790220955615E-2</v>
      </c>
      <c r="AJ40" s="14">
        <f t="shared" si="233"/>
        <v>0.88672594318515885</v>
      </c>
      <c r="AK40" s="14">
        <f t="shared" si="233"/>
        <v>0.25766293071812207</v>
      </c>
      <c r="AL40" s="16">
        <v>1</v>
      </c>
      <c r="AN40" s="14">
        <f t="shared" ref="AN40:AP40" si="234">1/(1+EXP(MMULT($AC40:$AL40,S$21:S$30)))</f>
        <v>2.5308294348770014E-4</v>
      </c>
      <c r="AO40" s="14">
        <f t="shared" si="234"/>
        <v>4.7060685496844099E-2</v>
      </c>
      <c r="AP40" s="14">
        <f t="shared" si="234"/>
        <v>0.95579018456047893</v>
      </c>
      <c r="AQ40" s="16">
        <v>1</v>
      </c>
      <c r="AS40" s="14">
        <f t="shared" ref="AS40:AU40" si="235">1/(1+EXP(-MMULT($AN40:$AQ40,S$34:S$37)))</f>
        <v>0.86777681778198967</v>
      </c>
      <c r="AT40" s="14">
        <f t="shared" si="235"/>
        <v>5.7665642267396358E-2</v>
      </c>
      <c r="AU40" s="14">
        <f t="shared" si="235"/>
        <v>2.0601869505449684E-2</v>
      </c>
      <c r="AW40" s="15">
        <f t="shared" ref="AW40:AY40" si="236">IF(AS40&gt;=0.5,1,0)</f>
        <v>1</v>
      </c>
      <c r="AX40" s="15">
        <f t="shared" si="236"/>
        <v>0</v>
      </c>
      <c r="AY40" s="15">
        <f t="shared" si="236"/>
        <v>0</v>
      </c>
      <c r="BA40" s="15" t="str">
        <f t="shared" si="8"/>
        <v>навчено</v>
      </c>
      <c r="BD40" s="18">
        <f t="shared" ref="BD40:BF40" si="237">N40*LOG(AS40)+(1-N40)*LOG(1-AS40)</f>
        <v>-6.1591956008879394E-2</v>
      </c>
      <c r="BE40" s="18">
        <f t="shared" si="237"/>
        <v>-2.5794974114074359E-2</v>
      </c>
      <c r="BF40" s="18">
        <f t="shared" si="237"/>
        <v>-9.0407293117517121E-3</v>
      </c>
    </row>
    <row r="41" spans="1:58" ht="14.25">
      <c r="A41" s="12">
        <v>39</v>
      </c>
      <c r="B41" s="12">
        <v>4.4000000000000004</v>
      </c>
      <c r="C41" s="12">
        <v>3</v>
      </c>
      <c r="D41" s="12">
        <v>1.3</v>
      </c>
      <c r="E41" s="12">
        <v>0.2</v>
      </c>
      <c r="F41" s="13" t="s">
        <v>39</v>
      </c>
      <c r="H41" s="14">
        <f t="shared" ref="H41:K41" si="238">(B41-B$156)/(B$155-B$154)</f>
        <v>-0.40092592592592613</v>
      </c>
      <c r="I41" s="14">
        <f t="shared" si="238"/>
        <v>-2.3888888888889216E-2</v>
      </c>
      <c r="J41" s="14">
        <f t="shared" si="238"/>
        <v>-0.41661016949152591</v>
      </c>
      <c r="K41" s="14">
        <f t="shared" si="238"/>
        <v>-0.41666666666666707</v>
      </c>
      <c r="L41" s="5">
        <v>1</v>
      </c>
      <c r="N41" s="15">
        <f t="shared" si="1"/>
        <v>1</v>
      </c>
      <c r="O41" s="15">
        <f t="shared" si="2"/>
        <v>0</v>
      </c>
      <c r="P41" s="15">
        <f t="shared" si="3"/>
        <v>0</v>
      </c>
      <c r="AC41" s="14">
        <f t="shared" ref="AC41:AK41" si="239">1/(1+EXP(-MMULT($H41:$L41,S$13:S$17)))</f>
        <v>0.1276141065759237</v>
      </c>
      <c r="AD41" s="14">
        <f t="shared" si="239"/>
        <v>0.90494779335416631</v>
      </c>
      <c r="AE41" s="14">
        <f t="shared" si="239"/>
        <v>9.8468034358263512E-2</v>
      </c>
      <c r="AF41" s="14">
        <f t="shared" si="239"/>
        <v>0.90297528766776269</v>
      </c>
      <c r="AG41" s="14">
        <f t="shared" si="239"/>
        <v>0.88836005113797467</v>
      </c>
      <c r="AH41" s="14">
        <f t="shared" si="239"/>
        <v>0.12700908889381776</v>
      </c>
      <c r="AI41" s="14">
        <f t="shared" si="239"/>
        <v>0.12696070569463586</v>
      </c>
      <c r="AJ41" s="14">
        <f t="shared" si="239"/>
        <v>0.86476399888164301</v>
      </c>
      <c r="AK41" s="14">
        <f t="shared" si="239"/>
        <v>0.3335203986809484</v>
      </c>
      <c r="AL41" s="16">
        <v>1</v>
      </c>
      <c r="AN41" s="14">
        <f t="shared" ref="AN41:AP41" si="240">1/(1+EXP(MMULT($AC41:$AL41,S$21:S$30)))</f>
        <v>3.5012432174444147E-4</v>
      </c>
      <c r="AO41" s="14">
        <f t="shared" si="240"/>
        <v>7.1126246593013628E-2</v>
      </c>
      <c r="AP41" s="14">
        <f t="shared" si="240"/>
        <v>0.93407512494991296</v>
      </c>
      <c r="AQ41" s="16">
        <v>1</v>
      </c>
      <c r="AS41" s="14">
        <f t="shared" ref="AS41:AU41" si="241">1/(1+EXP(-MMULT($AN41:$AQ41,S$34:S$37)))</f>
        <v>0.85688901596038358</v>
      </c>
      <c r="AT41" s="14">
        <f t="shared" si="241"/>
        <v>6.2835922270306419E-2</v>
      </c>
      <c r="AU41" s="14">
        <f t="shared" si="241"/>
        <v>2.2039992295211815E-2</v>
      </c>
      <c r="AW41" s="15">
        <f t="shared" ref="AW41:AY41" si="242">IF(AS41&gt;=0.5,1,0)</f>
        <v>1</v>
      </c>
      <c r="AX41" s="15">
        <f t="shared" si="242"/>
        <v>0</v>
      </c>
      <c r="AY41" s="15">
        <f t="shared" si="242"/>
        <v>0</v>
      </c>
      <c r="BA41" s="15" t="str">
        <f t="shared" si="8"/>
        <v>навчено</v>
      </c>
      <c r="BD41" s="18">
        <f t="shared" ref="BD41:BF41" si="243">N41*LOG(AS41)+(1-N41)*LOG(1-AS41)</f>
        <v>-6.7075424141282397E-2</v>
      </c>
      <c r="BE41" s="18">
        <f t="shared" si="243"/>
        <v>-2.818436662091809E-2</v>
      </c>
      <c r="BF41" s="18">
        <f t="shared" si="243"/>
        <v>-9.678904709589849E-3</v>
      </c>
    </row>
    <row r="42" spans="1:58" ht="14.25">
      <c r="A42" s="12">
        <v>40</v>
      </c>
      <c r="B42" s="12">
        <v>5.0999999999999996</v>
      </c>
      <c r="C42" s="12">
        <v>3.4</v>
      </c>
      <c r="D42" s="12">
        <v>1.5</v>
      </c>
      <c r="E42" s="12">
        <v>0.2</v>
      </c>
      <c r="F42" s="13" t="s">
        <v>39</v>
      </c>
      <c r="H42" s="14">
        <f t="shared" ref="H42:K42" si="244">(B42-B$156)/(B$155-B$154)</f>
        <v>-0.2064814814814819</v>
      </c>
      <c r="I42" s="14">
        <f t="shared" si="244"/>
        <v>0.14277777777777739</v>
      </c>
      <c r="J42" s="14">
        <f t="shared" si="244"/>
        <v>-0.38271186440678007</v>
      </c>
      <c r="K42" s="14">
        <f t="shared" si="244"/>
        <v>-0.41666666666666707</v>
      </c>
      <c r="L42" s="5">
        <v>1</v>
      </c>
      <c r="N42" s="15">
        <f t="shared" si="1"/>
        <v>1</v>
      </c>
      <c r="O42" s="15">
        <f t="shared" si="2"/>
        <v>0</v>
      </c>
      <c r="P42" s="15">
        <f t="shared" si="3"/>
        <v>0</v>
      </c>
      <c r="AC42" s="14">
        <f t="shared" ref="AC42:AK42" si="245">1/(1+EXP(-MMULT($H42:$L42,S$13:S$17)))</f>
        <v>0.12034155284354633</v>
      </c>
      <c r="AD42" s="14">
        <f t="shared" si="245"/>
        <v>0.90179577786995879</v>
      </c>
      <c r="AE42" s="14">
        <f t="shared" si="245"/>
        <v>0.10112467199135511</v>
      </c>
      <c r="AF42" s="14">
        <f t="shared" si="245"/>
        <v>0.90080572066325715</v>
      </c>
      <c r="AG42" s="14">
        <f t="shared" si="245"/>
        <v>0.89333615856497672</v>
      </c>
      <c r="AH42" s="14">
        <f t="shared" si="245"/>
        <v>0.11933046133899748</v>
      </c>
      <c r="AI42" s="14">
        <f t="shared" si="245"/>
        <v>0.11913498332999307</v>
      </c>
      <c r="AJ42" s="14">
        <f t="shared" si="245"/>
        <v>0.86732302278828821</v>
      </c>
      <c r="AK42" s="14">
        <f t="shared" si="245"/>
        <v>0.3100952111216066</v>
      </c>
      <c r="AL42" s="16">
        <v>1</v>
      </c>
      <c r="AN42" s="14">
        <f t="shared" ref="AN42:AP42" si="246">1/(1+EXP(MMULT($AC42:$AL42,S$21:S$30)))</f>
        <v>3.3498737911358511E-4</v>
      </c>
      <c r="AO42" s="14">
        <f t="shared" si="246"/>
        <v>6.5241136942853856E-2</v>
      </c>
      <c r="AP42" s="14">
        <f t="shared" si="246"/>
        <v>0.93972700873151338</v>
      </c>
      <c r="AQ42" s="16">
        <v>1</v>
      </c>
      <c r="AS42" s="14">
        <f t="shared" ref="AS42:AU42" si="247">1/(1+EXP(-MMULT($AN42:$AQ42,S$34:S$37)))</f>
        <v>0.85969900160114998</v>
      </c>
      <c r="AT42" s="14">
        <f t="shared" si="247"/>
        <v>6.1492526685799957E-2</v>
      </c>
      <c r="AU42" s="14">
        <f t="shared" si="247"/>
        <v>2.1665371510804408E-2</v>
      </c>
      <c r="AW42" s="15">
        <f t="shared" ref="AW42:AY42" si="248">IF(AS42&gt;=0.5,1,0)</f>
        <v>1</v>
      </c>
      <c r="AX42" s="15">
        <f t="shared" si="248"/>
        <v>0</v>
      </c>
      <c r="AY42" s="15">
        <f t="shared" si="248"/>
        <v>0</v>
      </c>
      <c r="BA42" s="15" t="str">
        <f t="shared" si="8"/>
        <v>навчено</v>
      </c>
      <c r="BD42" s="18">
        <f t="shared" ref="BD42:BF42" si="249">N42*LOG(AS42)+(1-N42)*LOG(1-AS42)</f>
        <v>-6.5653577622990289E-2</v>
      </c>
      <c r="BE42" s="18">
        <f t="shared" si="249"/>
        <v>-2.7562264751536131E-2</v>
      </c>
      <c r="BF42" s="18">
        <f t="shared" si="249"/>
        <v>-9.5125742004190609E-3</v>
      </c>
    </row>
    <row r="43" spans="1:58" ht="14.25">
      <c r="A43" s="12">
        <v>41</v>
      </c>
      <c r="B43" s="12">
        <v>5</v>
      </c>
      <c r="C43" s="12">
        <v>3.5</v>
      </c>
      <c r="D43" s="12">
        <v>1.3</v>
      </c>
      <c r="E43" s="12">
        <v>0.3</v>
      </c>
      <c r="F43" s="13" t="s">
        <v>39</v>
      </c>
      <c r="H43" s="14">
        <f t="shared" ref="H43:K43" si="250">(B43-B$156)/(B$155-B$154)</f>
        <v>-0.23425925925925958</v>
      </c>
      <c r="I43" s="14">
        <f t="shared" si="250"/>
        <v>0.18444444444444408</v>
      </c>
      <c r="J43" s="14">
        <f t="shared" si="250"/>
        <v>-0.41661016949152591</v>
      </c>
      <c r="K43" s="14">
        <f t="shared" si="250"/>
        <v>-0.37500000000000033</v>
      </c>
      <c r="L43" s="5">
        <v>1</v>
      </c>
      <c r="N43" s="15">
        <f t="shared" si="1"/>
        <v>1</v>
      </c>
      <c r="O43" s="15">
        <f t="shared" si="2"/>
        <v>0</v>
      </c>
      <c r="P43" s="15">
        <f t="shared" si="3"/>
        <v>0</v>
      </c>
      <c r="AC43" s="14">
        <f t="shared" ref="AC43:AK43" si="251">1/(1+EXP(-MMULT($H43:$L43,S$13:S$17)))</f>
        <v>0.11719796987701178</v>
      </c>
      <c r="AD43" s="14">
        <f t="shared" si="251"/>
        <v>0.9025755531856734</v>
      </c>
      <c r="AE43" s="14">
        <f t="shared" si="251"/>
        <v>9.9901862071144529E-2</v>
      </c>
      <c r="AF43" s="14">
        <f t="shared" si="251"/>
        <v>0.90171057704490465</v>
      </c>
      <c r="AG43" s="14">
        <f t="shared" si="251"/>
        <v>0.89575783860847313</v>
      </c>
      <c r="AH43" s="14">
        <f t="shared" si="251"/>
        <v>0.11615195638608418</v>
      </c>
      <c r="AI43" s="14">
        <f t="shared" si="251"/>
        <v>0.11592145342298488</v>
      </c>
      <c r="AJ43" s="14">
        <f t="shared" si="251"/>
        <v>0.86914923685706369</v>
      </c>
      <c r="AK43" s="14">
        <f t="shared" si="251"/>
        <v>0.3017320311830512</v>
      </c>
      <c r="AL43" s="16">
        <v>1</v>
      </c>
      <c r="AN43" s="14">
        <f t="shared" ref="AN43:AP43" si="252">1/(1+EXP(MMULT($AC43:$AL43,S$21:S$30)))</f>
        <v>3.2404586633973191E-4</v>
      </c>
      <c r="AO43" s="14">
        <f t="shared" si="252"/>
        <v>6.2449597626200899E-2</v>
      </c>
      <c r="AP43" s="14">
        <f t="shared" si="252"/>
        <v>0.94223353939754872</v>
      </c>
      <c r="AQ43" s="16">
        <v>1</v>
      </c>
      <c r="AS43" s="14">
        <f t="shared" ref="AS43:AU43" si="253">1/(1+EXP(-MMULT($AN43:$AQ43,S$34:S$37)))</f>
        <v>0.86097482699628425</v>
      </c>
      <c r="AT43" s="14">
        <f t="shared" si="253"/>
        <v>6.0885095922629105E-2</v>
      </c>
      <c r="AU43" s="14">
        <f t="shared" si="253"/>
        <v>2.14970349921835E-2</v>
      </c>
      <c r="AW43" s="15">
        <f t="shared" ref="AW43:AY43" si="254">IF(AS43&gt;=0.5,1,0)</f>
        <v>1</v>
      </c>
      <c r="AX43" s="15">
        <f t="shared" si="254"/>
        <v>0</v>
      </c>
      <c r="AY43" s="15">
        <f t="shared" si="254"/>
        <v>0</v>
      </c>
      <c r="BA43" s="15" t="str">
        <f t="shared" si="8"/>
        <v>навчено</v>
      </c>
      <c r="BD43" s="18">
        <f t="shared" ref="BD43:BF43" si="255">N43*LOG(AS43)+(1-N43)*LOG(1-AS43)</f>
        <v>-6.5009546172856453E-2</v>
      </c>
      <c r="BE43" s="18">
        <f t="shared" si="255"/>
        <v>-2.7281266995051137E-2</v>
      </c>
      <c r="BF43" s="18">
        <f t="shared" si="255"/>
        <v>-9.4378540278680454E-3</v>
      </c>
    </row>
    <row r="44" spans="1:58" ht="14.25">
      <c r="A44" s="12">
        <v>42</v>
      </c>
      <c r="B44" s="12">
        <v>4.5</v>
      </c>
      <c r="C44" s="12">
        <v>2.2999999999999998</v>
      </c>
      <c r="D44" s="12">
        <v>1.3</v>
      </c>
      <c r="E44" s="12">
        <v>0.3</v>
      </c>
      <c r="F44" s="13" t="s">
        <v>39</v>
      </c>
      <c r="H44" s="14">
        <f t="shared" ref="H44:K44" si="256">(B44-B$156)/(B$155-B$154)</f>
        <v>-0.37314814814814845</v>
      </c>
      <c r="I44" s="14">
        <f t="shared" si="256"/>
        <v>-0.31555555555555592</v>
      </c>
      <c r="J44" s="14">
        <f t="shared" si="256"/>
        <v>-0.41661016949152591</v>
      </c>
      <c r="K44" s="14">
        <f t="shared" si="256"/>
        <v>-0.37500000000000033</v>
      </c>
      <c r="L44" s="5">
        <v>1</v>
      </c>
      <c r="N44" s="15">
        <f t="shared" si="1"/>
        <v>1</v>
      </c>
      <c r="O44" s="15">
        <f t="shared" si="2"/>
        <v>0</v>
      </c>
      <c r="P44" s="15">
        <f t="shared" si="3"/>
        <v>0</v>
      </c>
      <c r="AC44" s="14">
        <f t="shared" ref="AC44:AK44" si="257">1/(1+EXP(-MMULT($H44:$L44,S$13:S$17)))</f>
        <v>0.17569475257823144</v>
      </c>
      <c r="AD44" s="14">
        <f t="shared" si="257"/>
        <v>0.88446416486539037</v>
      </c>
      <c r="AE44" s="14">
        <f t="shared" si="257"/>
        <v>0.12237221716395338</v>
      </c>
      <c r="AF44" s="14">
        <f t="shared" si="257"/>
        <v>0.88079090515521907</v>
      </c>
      <c r="AG44" s="14">
        <f t="shared" si="257"/>
        <v>0.8490683443765783</v>
      </c>
      <c r="AH44" s="14">
        <f t="shared" si="257"/>
        <v>0.17562628559298257</v>
      </c>
      <c r="AI44" s="14">
        <f t="shared" si="257"/>
        <v>0.1759449997499824</v>
      </c>
      <c r="AJ44" s="14">
        <f t="shared" si="257"/>
        <v>0.82797125408572148</v>
      </c>
      <c r="AK44" s="14">
        <f t="shared" si="257"/>
        <v>0.46713891570178806</v>
      </c>
      <c r="AL44" s="16">
        <v>1</v>
      </c>
      <c r="AN44" s="14">
        <f t="shared" ref="AN44:AP44" si="258">1/(1+EXP(MMULT($AC44:$AL44,S$21:S$30)))</f>
        <v>6.2146982443134885E-4</v>
      </c>
      <c r="AO44" s="14">
        <f t="shared" si="258"/>
        <v>0.14228154041223912</v>
      </c>
      <c r="AP44" s="14">
        <f t="shared" si="258"/>
        <v>0.87090285385856059</v>
      </c>
      <c r="AQ44" s="16">
        <v>1</v>
      </c>
      <c r="AS44" s="14">
        <f t="shared" ref="AS44:AU44" si="259">1/(1+EXP(-MMULT($AN44:$AQ44,S$34:S$37)))</f>
        <v>0.82061064559809138</v>
      </c>
      <c r="AT44" s="14">
        <f t="shared" si="259"/>
        <v>8.0600268014158954E-2</v>
      </c>
      <c r="AU44" s="14">
        <f t="shared" si="259"/>
        <v>2.6834847330658117E-2</v>
      </c>
      <c r="AW44" s="15">
        <f t="shared" ref="AW44:AY44" si="260">IF(AS44&gt;=0.5,1,0)</f>
        <v>1</v>
      </c>
      <c r="AX44" s="15">
        <f t="shared" si="260"/>
        <v>0</v>
      </c>
      <c r="AY44" s="15">
        <f t="shared" si="260"/>
        <v>0</v>
      </c>
      <c r="BA44" s="15" t="str">
        <f t="shared" si="8"/>
        <v>навчено</v>
      </c>
      <c r="BD44" s="18">
        <f t="shared" ref="BD44:BF44" si="261">N44*LOG(AS44)+(1-N44)*LOG(1-AS44)</f>
        <v>-8.5862853327528244E-2</v>
      </c>
      <c r="BE44" s="18">
        <f t="shared" si="261"/>
        <v>-3.6495627186848283E-2</v>
      </c>
      <c r="BF44" s="18">
        <f t="shared" si="261"/>
        <v>-1.1813450783524575E-2</v>
      </c>
    </row>
    <row r="45" spans="1:58" ht="14.25">
      <c r="A45" s="12">
        <v>43</v>
      </c>
      <c r="B45" s="12">
        <v>4.4000000000000004</v>
      </c>
      <c r="C45" s="12">
        <v>3.2</v>
      </c>
      <c r="D45" s="12">
        <v>1.3</v>
      </c>
      <c r="E45" s="12">
        <v>0.2</v>
      </c>
      <c r="F45" s="13" t="s">
        <v>39</v>
      </c>
      <c r="H45" s="14">
        <f t="shared" ref="H45:K45" si="262">(B45-B$156)/(B$155-B$154)</f>
        <v>-0.40092592592592613</v>
      </c>
      <c r="I45" s="14">
        <f t="shared" si="262"/>
        <v>5.9444444444444182E-2</v>
      </c>
      <c r="J45" s="14">
        <f t="shared" si="262"/>
        <v>-0.41661016949152591</v>
      </c>
      <c r="K45" s="14">
        <f t="shared" si="262"/>
        <v>-0.41666666666666707</v>
      </c>
      <c r="L45" s="5">
        <v>1</v>
      </c>
      <c r="N45" s="15">
        <f t="shared" si="1"/>
        <v>1</v>
      </c>
      <c r="O45" s="15">
        <f t="shared" si="2"/>
        <v>0</v>
      </c>
      <c r="P45" s="15">
        <f t="shared" si="3"/>
        <v>0</v>
      </c>
      <c r="AC45" s="14">
        <f t="shared" ref="AC45:AK45" si="263">1/(1+EXP(-MMULT($H45:$L45,S$13:S$17)))</f>
        <v>0.11870739625162188</v>
      </c>
      <c r="AD45" s="14">
        <f t="shared" si="263"/>
        <v>0.90806482601605709</v>
      </c>
      <c r="AE45" s="14">
        <f t="shared" si="263"/>
        <v>9.4635821913832366E-2</v>
      </c>
      <c r="AF45" s="14">
        <f t="shared" si="263"/>
        <v>0.9064731546802296</v>
      </c>
      <c r="AG45" s="14">
        <f t="shared" si="263"/>
        <v>0.89549850000649089</v>
      </c>
      <c r="AH45" s="14">
        <f t="shared" si="263"/>
        <v>0.11798584632574753</v>
      </c>
      <c r="AI45" s="14">
        <f t="shared" si="263"/>
        <v>0.11786242209168121</v>
      </c>
      <c r="AJ45" s="14">
        <f t="shared" si="263"/>
        <v>0.87122836421048366</v>
      </c>
      <c r="AK45" s="14">
        <f t="shared" si="263"/>
        <v>0.30446329196481631</v>
      </c>
      <c r="AL45" s="16">
        <v>1</v>
      </c>
      <c r="AN45" s="14">
        <f t="shared" ref="AN45:AP45" si="264">1/(1+EXP(MMULT($AC45:$AL45,S$21:S$30)))</f>
        <v>3.1631315680588585E-4</v>
      </c>
      <c r="AO45" s="14">
        <f t="shared" si="264"/>
        <v>6.192094889001061E-2</v>
      </c>
      <c r="AP45" s="14">
        <f t="shared" si="264"/>
        <v>0.94237782525462699</v>
      </c>
      <c r="AQ45" s="16">
        <v>1</v>
      </c>
      <c r="AS45" s="14">
        <f t="shared" ref="AS45:AU45" si="265">1/(1+EXP(-MMULT($AN45:$AQ45,S$34:S$37)))</f>
        <v>0.8611376948421805</v>
      </c>
      <c r="AT45" s="14">
        <f t="shared" si="265"/>
        <v>6.0809070386960033E-2</v>
      </c>
      <c r="AU45" s="14">
        <f t="shared" si="265"/>
        <v>2.1478946368410919E-2</v>
      </c>
      <c r="AW45" s="15">
        <f t="shared" ref="AW45:AY45" si="266">IF(AS45&gt;=0.5,1,0)</f>
        <v>1</v>
      </c>
      <c r="AX45" s="15">
        <f t="shared" si="266"/>
        <v>0</v>
      </c>
      <c r="AY45" s="15">
        <f t="shared" si="266"/>
        <v>0</v>
      </c>
      <c r="BA45" s="15" t="str">
        <f t="shared" si="8"/>
        <v>навчено</v>
      </c>
      <c r="BD45" s="18">
        <f t="shared" ref="BD45:BF45" si="267">N45*LOG(AS45)+(1-N45)*LOG(1-AS45)</f>
        <v>-6.4927399848425132E-2</v>
      </c>
      <c r="BE45" s="18">
        <f t="shared" si="267"/>
        <v>-2.7246110344786158E-2</v>
      </c>
      <c r="BF45" s="18">
        <f t="shared" si="267"/>
        <v>-9.4298257263091215E-3</v>
      </c>
    </row>
    <row r="46" spans="1:58" ht="14.25">
      <c r="A46" s="12">
        <v>44</v>
      </c>
      <c r="B46" s="12">
        <v>5</v>
      </c>
      <c r="C46" s="12">
        <v>3.5</v>
      </c>
      <c r="D46" s="12">
        <v>1.6</v>
      </c>
      <c r="E46" s="12">
        <v>0.6</v>
      </c>
      <c r="F46" s="13" t="s">
        <v>39</v>
      </c>
      <c r="H46" s="14">
        <f t="shared" ref="H46:K46" si="268">(B46-B$156)/(B$155-B$154)</f>
        <v>-0.23425925925925958</v>
      </c>
      <c r="I46" s="14">
        <f t="shared" si="268"/>
        <v>0.18444444444444408</v>
      </c>
      <c r="J46" s="14">
        <f t="shared" si="268"/>
        <v>-0.36576271186440718</v>
      </c>
      <c r="K46" s="14">
        <f t="shared" si="268"/>
        <v>-0.25000000000000039</v>
      </c>
      <c r="L46" s="5">
        <v>1</v>
      </c>
      <c r="N46" s="15">
        <f t="shared" si="1"/>
        <v>1</v>
      </c>
      <c r="O46" s="15">
        <f t="shared" si="2"/>
        <v>0</v>
      </c>
      <c r="P46" s="15">
        <f t="shared" si="3"/>
        <v>0</v>
      </c>
      <c r="AC46" s="14">
        <f t="shared" ref="AC46:AK46" si="269">1/(1+EXP(-MMULT($H46:$L46,S$13:S$17)))</f>
        <v>0.15875223555270543</v>
      </c>
      <c r="AD46" s="14">
        <f t="shared" si="269"/>
        <v>0.86697583647340459</v>
      </c>
      <c r="AE46" s="14">
        <f t="shared" si="269"/>
        <v>0.13627017052067572</v>
      </c>
      <c r="AF46" s="14">
        <f t="shared" si="269"/>
        <v>0.86584177111055094</v>
      </c>
      <c r="AG46" s="14">
        <f t="shared" si="269"/>
        <v>0.85805865179471308</v>
      </c>
      <c r="AH46" s="14">
        <f t="shared" si="269"/>
        <v>0.15740146949452832</v>
      </c>
      <c r="AI46" s="14">
        <f t="shared" si="269"/>
        <v>0.15710365756979996</v>
      </c>
      <c r="AJ46" s="14">
        <f t="shared" si="269"/>
        <v>0.82372079017135036</v>
      </c>
      <c r="AK46" s="14">
        <f t="shared" si="269"/>
        <v>0.35898770575369843</v>
      </c>
      <c r="AL46" s="16">
        <v>1</v>
      </c>
      <c r="AN46" s="14">
        <f t="shared" ref="AN46:AP46" si="270">1/(1+EXP(MMULT($AC46:$AL46,S$21:S$30)))</f>
        <v>6.0752008948789947E-4</v>
      </c>
      <c r="AO46" s="14">
        <f t="shared" si="270"/>
        <v>0.11276928634936265</v>
      </c>
      <c r="AP46" s="14">
        <f t="shared" si="270"/>
        <v>0.89954393252045339</v>
      </c>
      <c r="AQ46" s="16">
        <v>1</v>
      </c>
      <c r="AS46" s="14">
        <f t="shared" ref="AS46:AU46" si="271">1/(1+EXP(-MMULT($AN46:$AQ46,S$34:S$37)))</f>
        <v>0.83710241196806656</v>
      </c>
      <c r="AT46" s="14">
        <f t="shared" si="271"/>
        <v>7.2393050967064165E-2</v>
      </c>
      <c r="AU46" s="14">
        <f t="shared" si="271"/>
        <v>2.4621256902563043E-2</v>
      </c>
      <c r="AW46" s="15">
        <f t="shared" ref="AW46:AY46" si="272">IF(AS46&gt;=0.5,1,0)</f>
        <v>1</v>
      </c>
      <c r="AX46" s="15">
        <f t="shared" si="272"/>
        <v>0</v>
      </c>
      <c r="AY46" s="15">
        <f t="shared" si="272"/>
        <v>0</v>
      </c>
      <c r="BA46" s="15" t="str">
        <f t="shared" si="8"/>
        <v>навчено</v>
      </c>
      <c r="BD46" s="18">
        <f t="shared" ref="BD46:BF46" si="273">N46*LOG(AS46)+(1-N46)*LOG(1-AS46)</f>
        <v>-7.7221406723797126E-2</v>
      </c>
      <c r="BE46" s="18">
        <f t="shared" si="273"/>
        <v>-3.2636006567734625E-2</v>
      </c>
      <c r="BF46" s="18">
        <f t="shared" si="273"/>
        <v>-1.0826713431843087E-2</v>
      </c>
    </row>
    <row r="47" spans="1:58" ht="14.25">
      <c r="A47" s="12">
        <v>45</v>
      </c>
      <c r="B47" s="12">
        <v>5.0999999999999996</v>
      </c>
      <c r="C47" s="12">
        <v>3.8</v>
      </c>
      <c r="D47" s="12">
        <v>1.9</v>
      </c>
      <c r="E47" s="12">
        <v>0.4</v>
      </c>
      <c r="F47" s="13" t="s">
        <v>39</v>
      </c>
      <c r="H47" s="14">
        <f t="shared" ref="H47:K47" si="274">(B47-B$156)/(B$155-B$154)</f>
        <v>-0.2064814814814819</v>
      </c>
      <c r="I47" s="14">
        <f t="shared" si="274"/>
        <v>0.30944444444444402</v>
      </c>
      <c r="J47" s="14">
        <f t="shared" si="274"/>
        <v>-0.31491525423728861</v>
      </c>
      <c r="K47" s="14">
        <f t="shared" si="274"/>
        <v>-0.3333333333333337</v>
      </c>
      <c r="L47" s="5">
        <v>1</v>
      </c>
      <c r="N47" s="15">
        <f t="shared" si="1"/>
        <v>1</v>
      </c>
      <c r="O47" s="15">
        <f t="shared" si="2"/>
        <v>0</v>
      </c>
      <c r="P47" s="15">
        <f t="shared" si="3"/>
        <v>0</v>
      </c>
      <c r="AC47" s="14">
        <f t="shared" ref="AC47:AK47" si="275">1/(1+EXP(-MMULT($H47:$L47,S$13:S$17)))</f>
        <v>0.13564362350789108</v>
      </c>
      <c r="AD47" s="14">
        <f t="shared" si="275"/>
        <v>0.8795993078629889</v>
      </c>
      <c r="AE47" s="14">
        <f t="shared" si="275"/>
        <v>0.12234532105169815</v>
      </c>
      <c r="AF47" s="14">
        <f t="shared" si="275"/>
        <v>0.87922550025982771</v>
      </c>
      <c r="AG47" s="14">
        <f t="shared" si="275"/>
        <v>0.87773809395288871</v>
      </c>
      <c r="AH47" s="14">
        <f t="shared" si="275"/>
        <v>0.13418174699081503</v>
      </c>
      <c r="AI47" s="14">
        <f t="shared" si="275"/>
        <v>0.13379167871480227</v>
      </c>
      <c r="AJ47" s="14">
        <f t="shared" si="275"/>
        <v>0.84397291991994394</v>
      </c>
      <c r="AK47" s="14">
        <f t="shared" si="275"/>
        <v>0.29568604831511286</v>
      </c>
      <c r="AL47" s="16">
        <v>1</v>
      </c>
      <c r="AN47" s="14">
        <f t="shared" ref="AN47:AP47" si="276">1/(1+EXP(MMULT($AC47:$AL47,S$21:S$30)))</f>
        <v>4.5113603173094023E-4</v>
      </c>
      <c r="AO47" s="14">
        <f t="shared" si="276"/>
        <v>7.9572164169630408E-2</v>
      </c>
      <c r="AP47" s="14">
        <f t="shared" si="276"/>
        <v>0.9282162240667563</v>
      </c>
      <c r="AQ47" s="16">
        <v>1</v>
      </c>
      <c r="AS47" s="14">
        <f t="shared" ref="AS47:AU47" si="277">1/(1+EXP(-MMULT($AN47:$AQ47,S$34:S$37)))</f>
        <v>0.85331937730596996</v>
      </c>
      <c r="AT47" s="14">
        <f t="shared" si="277"/>
        <v>6.4529698316495201E-2</v>
      </c>
      <c r="AU47" s="14">
        <f t="shared" si="277"/>
        <v>2.2492953342549089E-2</v>
      </c>
      <c r="AW47" s="15">
        <f t="shared" ref="AW47:AY47" si="278">IF(AS47&gt;=0.5,1,0)</f>
        <v>1</v>
      </c>
      <c r="AX47" s="15">
        <f t="shared" si="278"/>
        <v>0</v>
      </c>
      <c r="AY47" s="15">
        <f t="shared" si="278"/>
        <v>0</v>
      </c>
      <c r="BA47" s="15" t="str">
        <f t="shared" si="8"/>
        <v>навчено</v>
      </c>
      <c r="BD47" s="18">
        <f t="shared" ref="BD47:BF47" si="279">N47*LOG(AS47)+(1-N47)*LOG(1-AS47)</f>
        <v>-6.8888392230356157E-2</v>
      </c>
      <c r="BE47" s="18">
        <f t="shared" si="279"/>
        <v>-2.8969995464566245E-2</v>
      </c>
      <c r="BF47" s="18">
        <f t="shared" si="279"/>
        <v>-9.8801031766826627E-3</v>
      </c>
    </row>
    <row r="48" spans="1:58" ht="14.25">
      <c r="A48" s="12">
        <v>46</v>
      </c>
      <c r="B48" s="12">
        <v>4.8</v>
      </c>
      <c r="C48" s="12">
        <v>3</v>
      </c>
      <c r="D48" s="12">
        <v>1.4</v>
      </c>
      <c r="E48" s="12">
        <v>0.3</v>
      </c>
      <c r="F48" s="13" t="s">
        <v>39</v>
      </c>
      <c r="H48" s="14">
        <f t="shared" ref="H48:K48" si="280">(B48-B$156)/(B$155-B$154)</f>
        <v>-0.28981481481481519</v>
      </c>
      <c r="I48" s="14">
        <f t="shared" si="280"/>
        <v>-2.3888888888889216E-2</v>
      </c>
      <c r="J48" s="14">
        <f t="shared" si="280"/>
        <v>-0.39966101694915296</v>
      </c>
      <c r="K48" s="14">
        <f t="shared" si="280"/>
        <v>-0.37500000000000033</v>
      </c>
      <c r="L48" s="5">
        <v>1</v>
      </c>
      <c r="N48" s="15">
        <f t="shared" si="1"/>
        <v>1</v>
      </c>
      <c r="O48" s="15">
        <f t="shared" si="2"/>
        <v>0</v>
      </c>
      <c r="P48" s="15">
        <f t="shared" si="3"/>
        <v>0</v>
      </c>
      <c r="AC48" s="14">
        <f t="shared" ref="AC48:AK48" si="281">1/(1+EXP(-MMULT($H48:$L48,S$13:S$17)))</f>
        <v>0.14335372065752186</v>
      </c>
      <c r="AD48" s="14">
        <f t="shared" si="281"/>
        <v>0.8920919008794499</v>
      </c>
      <c r="AE48" s="14">
        <f t="shared" si="281"/>
        <v>0.1121705388099397</v>
      </c>
      <c r="AF48" s="14">
        <f t="shared" si="281"/>
        <v>0.89010813736520566</v>
      </c>
      <c r="AG48" s="14">
        <f t="shared" si="281"/>
        <v>0.87437309106937899</v>
      </c>
      <c r="AH48" s="14">
        <f t="shared" si="281"/>
        <v>0.14260235902726434</v>
      </c>
      <c r="AI48" s="14">
        <f t="shared" si="281"/>
        <v>0.14255426423940168</v>
      </c>
      <c r="AJ48" s="14">
        <f t="shared" si="281"/>
        <v>0.84877945272080635</v>
      </c>
      <c r="AK48" s="14">
        <f t="shared" si="281"/>
        <v>0.37064715150134875</v>
      </c>
      <c r="AL48" s="16">
        <v>1</v>
      </c>
      <c r="AN48" s="14">
        <f t="shared" ref="AN48:AP48" si="282">1/(1+EXP(MMULT($AC48:$AL48,S$21:S$30)))</f>
        <v>4.4147417475801591E-4</v>
      </c>
      <c r="AO48" s="14">
        <f t="shared" si="282"/>
        <v>9.1280636529755182E-2</v>
      </c>
      <c r="AP48" s="14">
        <f t="shared" si="282"/>
        <v>0.91660084276513709</v>
      </c>
      <c r="AQ48" s="16">
        <v>1</v>
      </c>
      <c r="AS48" s="14">
        <f t="shared" ref="AS48:AU48" si="283">1/(1+EXP(-MMULT($AN48:$AQ48,S$34:S$37)))</f>
        <v>0.84738644780898142</v>
      </c>
      <c r="AT48" s="14">
        <f t="shared" si="283"/>
        <v>6.740468647642997E-2</v>
      </c>
      <c r="AU48" s="14">
        <f t="shared" si="283"/>
        <v>2.3287577519295395E-2</v>
      </c>
      <c r="AW48" s="15">
        <f t="shared" ref="AW48:AY48" si="284">IF(AS48&gt;=0.5,1,0)</f>
        <v>1</v>
      </c>
      <c r="AX48" s="15">
        <f t="shared" si="284"/>
        <v>0</v>
      </c>
      <c r="AY48" s="15">
        <f t="shared" si="284"/>
        <v>0</v>
      </c>
      <c r="BA48" s="15" t="str">
        <f t="shared" si="8"/>
        <v>навчено</v>
      </c>
      <c r="BD48" s="18">
        <f t="shared" ref="BD48:BF48" si="285">N48*LOG(AS48)+(1-N48)*LOG(1-AS48)</f>
        <v>-7.1918485920161507E-2</v>
      </c>
      <c r="BE48" s="18">
        <f t="shared" si="285"/>
        <v>-3.0306771291956726E-2</v>
      </c>
      <c r="BF48" s="18">
        <f t="shared" si="285"/>
        <v>-1.0233288598911285E-2</v>
      </c>
    </row>
    <row r="49" spans="1:58" ht="14.25">
      <c r="A49" s="12">
        <v>47</v>
      </c>
      <c r="B49" s="12">
        <v>5.0999999999999996</v>
      </c>
      <c r="C49" s="12">
        <v>3.8</v>
      </c>
      <c r="D49" s="12">
        <v>1.6</v>
      </c>
      <c r="E49" s="12">
        <v>0.2</v>
      </c>
      <c r="F49" s="13" t="s">
        <v>39</v>
      </c>
      <c r="H49" s="14">
        <f t="shared" ref="H49:K49" si="286">(B49-B$156)/(B$155-B$154)</f>
        <v>-0.2064814814814819</v>
      </c>
      <c r="I49" s="14">
        <f t="shared" si="286"/>
        <v>0.30944444444444402</v>
      </c>
      <c r="J49" s="14">
        <f t="shared" si="286"/>
        <v>-0.36576271186440718</v>
      </c>
      <c r="K49" s="14">
        <f t="shared" si="286"/>
        <v>-0.41666666666666707</v>
      </c>
      <c r="L49" s="5">
        <v>1</v>
      </c>
      <c r="N49" s="15">
        <f t="shared" si="1"/>
        <v>1</v>
      </c>
      <c r="O49" s="15">
        <f t="shared" si="2"/>
        <v>0</v>
      </c>
      <c r="P49" s="15">
        <f t="shared" si="3"/>
        <v>0</v>
      </c>
      <c r="AC49" s="14">
        <f t="shared" ref="AC49:AK49" si="287">1/(1+EXP(-MMULT($H49:$L49,S$13:S$17)))</f>
        <v>0.10713786637605928</v>
      </c>
      <c r="AD49" s="14">
        <f t="shared" si="287"/>
        <v>0.90525287055325121</v>
      </c>
      <c r="AE49" s="14">
        <f t="shared" si="287"/>
        <v>9.6322792938393825E-2</v>
      </c>
      <c r="AF49" s="14">
        <f t="shared" si="287"/>
        <v>0.90495010283608224</v>
      </c>
      <c r="AG49" s="14">
        <f t="shared" si="287"/>
        <v>0.9037448257521743</v>
      </c>
      <c r="AH49" s="14">
        <f t="shared" si="287"/>
        <v>0.10594554993588191</v>
      </c>
      <c r="AI49" s="14">
        <f t="shared" si="287"/>
        <v>0.1056275507782337</v>
      </c>
      <c r="AJ49" s="14">
        <f t="shared" si="287"/>
        <v>0.87614850849952186</v>
      </c>
      <c r="AK49" s="14">
        <f t="shared" si="287"/>
        <v>0.25844580493992503</v>
      </c>
      <c r="AL49" s="16">
        <v>1</v>
      </c>
      <c r="AN49" s="14">
        <f t="shared" ref="AN49:AP49" si="288">1/(1+EXP(MMULT($AC49:$AL49,S$21:S$30)))</f>
        <v>2.9052161851689202E-4</v>
      </c>
      <c r="AO49" s="14">
        <f t="shared" si="288"/>
        <v>5.2464651348154867E-2</v>
      </c>
      <c r="AP49" s="14">
        <f t="shared" si="288"/>
        <v>0.95128953585193265</v>
      </c>
      <c r="AQ49" s="16">
        <v>1</v>
      </c>
      <c r="AS49" s="14">
        <f t="shared" ref="AS49:AU49" si="289">1/(1+EXP(-MMULT($AN49:$AQ49,S$34:S$37)))</f>
        <v>0.86547858009317413</v>
      </c>
      <c r="AT49" s="14">
        <f t="shared" si="289"/>
        <v>5.8747421114730886E-2</v>
      </c>
      <c r="AU49" s="14">
        <f t="shared" si="289"/>
        <v>2.0901852150632359E-2</v>
      </c>
      <c r="AW49" s="15">
        <f t="shared" ref="AW49:AY49" si="290">IF(AS49&gt;=0.5,1,0)</f>
        <v>1</v>
      </c>
      <c r="AX49" s="15">
        <f t="shared" si="290"/>
        <v>0</v>
      </c>
      <c r="AY49" s="15">
        <f t="shared" si="290"/>
        <v>0</v>
      </c>
      <c r="BA49" s="15" t="str">
        <f t="shared" si="8"/>
        <v>навчено</v>
      </c>
      <c r="BD49" s="18">
        <f t="shared" ref="BD49:BF49" si="291">N49*LOG(AS49)+(1-N49)*LOG(1-AS49)</f>
        <v>-6.2743676098756862E-2</v>
      </c>
      <c r="BE49" s="18">
        <f t="shared" si="291"/>
        <v>-2.6293820890464743E-2</v>
      </c>
      <c r="BF49" s="18">
        <f t="shared" si="291"/>
        <v>-9.1737709824752846E-3</v>
      </c>
    </row>
    <row r="50" spans="1:58" ht="14.25">
      <c r="A50" s="12">
        <v>48</v>
      </c>
      <c r="B50" s="12">
        <v>4.5999999999999996</v>
      </c>
      <c r="C50" s="12">
        <v>3.2</v>
      </c>
      <c r="D50" s="12">
        <v>1.4</v>
      </c>
      <c r="E50" s="12">
        <v>0.2</v>
      </c>
      <c r="F50" s="13" t="s">
        <v>39</v>
      </c>
      <c r="H50" s="14">
        <f t="shared" ref="H50:K50" si="292">(B50-B$156)/(B$155-B$154)</f>
        <v>-0.34537037037037077</v>
      </c>
      <c r="I50" s="14">
        <f t="shared" si="292"/>
        <v>5.9444444444444182E-2</v>
      </c>
      <c r="J50" s="14">
        <f t="shared" si="292"/>
        <v>-0.39966101694915296</v>
      </c>
      <c r="K50" s="14">
        <f t="shared" si="292"/>
        <v>-0.41666666666666707</v>
      </c>
      <c r="L50" s="5">
        <v>1</v>
      </c>
      <c r="N50" s="15">
        <f t="shared" si="1"/>
        <v>1</v>
      </c>
      <c r="O50" s="15">
        <f t="shared" si="2"/>
        <v>0</v>
      </c>
      <c r="P50" s="15">
        <f t="shared" si="3"/>
        <v>0</v>
      </c>
      <c r="AC50" s="14">
        <f t="shared" ref="AC50:AK50" si="293">1/(1+EXP(-MMULT($H50:$L50,S$13:S$17)))</f>
        <v>0.1232302238895413</v>
      </c>
      <c r="AD50" s="14">
        <f t="shared" si="293"/>
        <v>0.90416368377019718</v>
      </c>
      <c r="AE50" s="14">
        <f t="shared" si="293"/>
        <v>9.8836779792878068E-2</v>
      </c>
      <c r="AF50" s="14">
        <f t="shared" si="293"/>
        <v>0.90261190953296178</v>
      </c>
      <c r="AG50" s="14">
        <f t="shared" si="293"/>
        <v>0.89147945606378132</v>
      </c>
      <c r="AH50" s="14">
        <f t="shared" si="293"/>
        <v>0.12244812763030125</v>
      </c>
      <c r="AI50" s="14">
        <f t="shared" si="293"/>
        <v>0.12232299220218266</v>
      </c>
      <c r="AJ50" s="14">
        <f t="shared" si="293"/>
        <v>0.86661943168834188</v>
      </c>
      <c r="AK50" s="14">
        <f t="shared" si="293"/>
        <v>0.31547387014725681</v>
      </c>
      <c r="AL50" s="16">
        <v>1</v>
      </c>
      <c r="AN50" s="14">
        <f t="shared" ref="AN50:AP50" si="294">1/(1+EXP(MMULT($AC50:$AL50,S$21:S$30)))</f>
        <v>3.38515435303308E-4</v>
      </c>
      <c r="AO50" s="14">
        <f t="shared" si="294"/>
        <v>6.6706913123224146E-2</v>
      </c>
      <c r="AP50" s="14">
        <f t="shared" si="294"/>
        <v>0.93821100043041317</v>
      </c>
      <c r="AQ50" s="16">
        <v>1</v>
      </c>
      <c r="AS50" s="14">
        <f t="shared" ref="AS50:AU50" si="295">1/(1+EXP(-MMULT($AN50:$AQ50,S$34:S$37)))</f>
        <v>0.85897729712735305</v>
      </c>
      <c r="AT50" s="14">
        <f t="shared" si="295"/>
        <v>6.18371833812617E-2</v>
      </c>
      <c r="AU50" s="14">
        <f t="shared" si="295"/>
        <v>2.176269145036764E-2</v>
      </c>
      <c r="AW50" s="15">
        <f t="shared" ref="AW50:AY50" si="296">IF(AS50&gt;=0.5,1,0)</f>
        <v>1</v>
      </c>
      <c r="AX50" s="15">
        <f t="shared" si="296"/>
        <v>0</v>
      </c>
      <c r="AY50" s="15">
        <f t="shared" si="296"/>
        <v>0</v>
      </c>
      <c r="BA50" s="15" t="str">
        <f t="shared" si="8"/>
        <v>навчено</v>
      </c>
      <c r="BD50" s="18">
        <f t="shared" ref="BD50:BF50" si="297">N50*LOG(AS50)+(1-N50)*LOG(1-AS50)</f>
        <v>-6.601831447214504E-2</v>
      </c>
      <c r="BE50" s="18">
        <f t="shared" si="297"/>
        <v>-2.772178398459036E-2</v>
      </c>
      <c r="BF50" s="18">
        <f t="shared" si="297"/>
        <v>-9.5557778383392918E-3</v>
      </c>
    </row>
    <row r="51" spans="1:58" ht="14.25">
      <c r="A51" s="12">
        <v>49</v>
      </c>
      <c r="B51" s="12">
        <v>5.3</v>
      </c>
      <c r="C51" s="12">
        <v>3.7</v>
      </c>
      <c r="D51" s="12">
        <v>1.5</v>
      </c>
      <c r="E51" s="12">
        <v>0.2</v>
      </c>
      <c r="F51" s="13" t="s">
        <v>39</v>
      </c>
      <c r="H51" s="14">
        <f t="shared" ref="H51:K51" si="298">(B51-B$156)/(B$155-B$154)</f>
        <v>-0.1509259259259263</v>
      </c>
      <c r="I51" s="14">
        <f t="shared" si="298"/>
        <v>0.2677777777777775</v>
      </c>
      <c r="J51" s="14">
        <f t="shared" si="298"/>
        <v>-0.38271186440678007</v>
      </c>
      <c r="K51" s="14">
        <f t="shared" si="298"/>
        <v>-0.41666666666666707</v>
      </c>
      <c r="L51" s="5">
        <v>1</v>
      </c>
      <c r="N51" s="15">
        <f t="shared" si="1"/>
        <v>1</v>
      </c>
      <c r="O51" s="15">
        <f t="shared" si="2"/>
        <v>0</v>
      </c>
      <c r="P51" s="15">
        <f t="shared" si="3"/>
        <v>0</v>
      </c>
      <c r="AC51" s="14">
        <f t="shared" ref="AC51:AK51" si="299">1/(1+EXP(-MMULT($H51:$L51,S$13:S$17)))</f>
        <v>0.10867757499172562</v>
      </c>
      <c r="AD51" s="14">
        <f t="shared" si="299"/>
        <v>0.90555629241715596</v>
      </c>
      <c r="AE51" s="14">
        <f t="shared" si="299"/>
        <v>9.6519416849717155E-2</v>
      </c>
      <c r="AF51" s="14">
        <f t="shared" si="299"/>
        <v>0.90518902043202831</v>
      </c>
      <c r="AG51" s="14">
        <f t="shared" si="299"/>
        <v>0.90274153192280449</v>
      </c>
      <c r="AH51" s="14">
        <f t="shared" si="299"/>
        <v>0.10750777023057215</v>
      </c>
      <c r="AI51" s="14">
        <f t="shared" si="299"/>
        <v>0.10722360115286152</v>
      </c>
      <c r="AJ51" s="14">
        <f t="shared" si="299"/>
        <v>0.87605215651060908</v>
      </c>
      <c r="AK51" s="14">
        <f t="shared" si="299"/>
        <v>0.27643772341791711</v>
      </c>
      <c r="AL51" s="16">
        <v>1</v>
      </c>
      <c r="AN51" s="14">
        <f t="shared" ref="AN51:AP51" si="300">1/(1+EXP(MMULT($AC51:$AL51,S$21:S$30)))</f>
        <v>2.9360275763727384E-4</v>
      </c>
      <c r="AO51" s="14">
        <f t="shared" si="300"/>
        <v>5.4839846974451066E-2</v>
      </c>
      <c r="AP51" s="14">
        <f t="shared" si="300"/>
        <v>0.9490861284088048</v>
      </c>
      <c r="AQ51" s="16">
        <v>1</v>
      </c>
      <c r="AS51" s="14">
        <f t="shared" ref="AS51:AU51" si="301">1/(1+EXP(-MMULT($AN51:$AQ51,S$34:S$37)))</f>
        <v>0.86440815380770808</v>
      </c>
      <c r="AT51" s="14">
        <f t="shared" si="301"/>
        <v>5.9255486698637561E-2</v>
      </c>
      <c r="AU51" s="14">
        <f t="shared" si="301"/>
        <v>2.1043779224890629E-2</v>
      </c>
      <c r="AW51" s="15">
        <f t="shared" ref="AW51:AY51" si="302">IF(AS51&gt;=0.5,1,0)</f>
        <v>1</v>
      </c>
      <c r="AX51" s="15">
        <f t="shared" si="302"/>
        <v>0</v>
      </c>
      <c r="AY51" s="15">
        <f t="shared" si="302"/>
        <v>0</v>
      </c>
      <c r="BA51" s="15" t="str">
        <f t="shared" si="8"/>
        <v>навчено</v>
      </c>
      <c r="BD51" s="18">
        <f t="shared" ref="BD51:BF51" si="303">N51*LOG(AS51)+(1-N51)*LOG(1-AS51)</f>
        <v>-6.3281145147203802E-2</v>
      </c>
      <c r="BE51" s="18">
        <f t="shared" si="303"/>
        <v>-2.6528305933839081E-2</v>
      </c>
      <c r="BF51" s="18">
        <f t="shared" si="303"/>
        <v>-9.2367295461175235E-3</v>
      </c>
    </row>
    <row r="52" spans="1:58" ht="14.25">
      <c r="A52" s="12">
        <v>50</v>
      </c>
      <c r="B52" s="12">
        <v>5</v>
      </c>
      <c r="C52" s="12">
        <v>3.3</v>
      </c>
      <c r="D52" s="12">
        <v>1.4</v>
      </c>
      <c r="E52" s="12">
        <v>0.2</v>
      </c>
      <c r="F52" s="13" t="s">
        <v>39</v>
      </c>
      <c r="H52" s="14">
        <f t="shared" ref="H52:K52" si="304">(B52-B$156)/(B$155-B$154)</f>
        <v>-0.23425925925925958</v>
      </c>
      <c r="I52" s="14">
        <f t="shared" si="304"/>
        <v>0.10111111111111069</v>
      </c>
      <c r="J52" s="14">
        <f t="shared" si="304"/>
        <v>-0.39966101694915296</v>
      </c>
      <c r="K52" s="14">
        <f t="shared" si="304"/>
        <v>-0.41666666666666707</v>
      </c>
      <c r="L52" s="5">
        <v>1</v>
      </c>
      <c r="N52" s="15">
        <f t="shared" si="1"/>
        <v>1</v>
      </c>
      <c r="O52" s="15">
        <f t="shared" si="2"/>
        <v>0</v>
      </c>
      <c r="P52" s="15">
        <f t="shared" si="3"/>
        <v>0</v>
      </c>
      <c r="AC52" s="14">
        <f t="shared" ref="AC52:AK52" si="305">1/(1+EXP(-MMULT($H52:$L52,S$13:S$17)))</f>
        <v>0.1206632517181833</v>
      </c>
      <c r="AD52" s="14">
        <f t="shared" si="305"/>
        <v>0.90368259574470644</v>
      </c>
      <c r="AE52" s="14">
        <f t="shared" si="305"/>
        <v>9.9408617504413113E-2</v>
      </c>
      <c r="AF52" s="14">
        <f t="shared" si="305"/>
        <v>0.90249229710136958</v>
      </c>
      <c r="AG52" s="14">
        <f t="shared" si="305"/>
        <v>0.893433958719143</v>
      </c>
      <c r="AH52" s="14">
        <f t="shared" si="305"/>
        <v>0.11974533908780664</v>
      </c>
      <c r="AI52" s="14">
        <f t="shared" si="305"/>
        <v>0.11958762522740851</v>
      </c>
      <c r="AJ52" s="14">
        <f t="shared" si="305"/>
        <v>0.86835184136677734</v>
      </c>
      <c r="AK52" s="14">
        <f t="shared" si="305"/>
        <v>0.31753238928641819</v>
      </c>
      <c r="AL52" s="16">
        <v>1</v>
      </c>
      <c r="AN52" s="14">
        <f t="shared" ref="AN52:AP52" si="306">1/(1+EXP(MMULT($AC52:$AL52,S$21:S$30)))</f>
        <v>3.3145683301585084E-4</v>
      </c>
      <c r="AO52" s="14">
        <f t="shared" si="306"/>
        <v>6.5728341870688267E-2</v>
      </c>
      <c r="AP52" s="14">
        <f t="shared" si="306"/>
        <v>0.93915361588734925</v>
      </c>
      <c r="AQ52" s="16">
        <v>1</v>
      </c>
      <c r="AS52" s="14">
        <f t="shared" ref="AS52:AU52" si="307">1/(1+EXP(-MMULT($AN52:$AQ52,S$34:S$37)))</f>
        <v>0.85944380786436225</v>
      </c>
      <c r="AT52" s="14">
        <f t="shared" si="307"/>
        <v>6.1615465608482467E-2</v>
      </c>
      <c r="AU52" s="14">
        <f t="shared" si="307"/>
        <v>2.1700422755280051E-2</v>
      </c>
      <c r="AW52" s="15">
        <f t="shared" ref="AW52:AY52" si="308">IF(AS52&gt;=0.5,1,0)</f>
        <v>1</v>
      </c>
      <c r="AX52" s="15">
        <f t="shared" si="308"/>
        <v>0</v>
      </c>
      <c r="AY52" s="15">
        <f t="shared" si="308"/>
        <v>0</v>
      </c>
      <c r="BA52" s="15" t="str">
        <f t="shared" si="8"/>
        <v>навчено</v>
      </c>
      <c r="BD52" s="18">
        <f t="shared" ref="BD52:BF52" si="309">N52*LOG(AS52)+(1-N52)*LOG(1-AS52)</f>
        <v>-6.5782513080716087E-2</v>
      </c>
      <c r="BE52" s="18">
        <f t="shared" si="309"/>
        <v>-2.7619158483929124E-2</v>
      </c>
      <c r="BF52" s="18">
        <f t="shared" si="309"/>
        <v>-9.5281341472058887E-3</v>
      </c>
    </row>
    <row r="53" spans="1:58" ht="14.25">
      <c r="A53" s="12">
        <v>51</v>
      </c>
      <c r="B53" s="12">
        <v>7</v>
      </c>
      <c r="C53" s="12">
        <v>3.2</v>
      </c>
      <c r="D53" s="12">
        <v>4.7</v>
      </c>
      <c r="E53" s="12">
        <v>1.4</v>
      </c>
      <c r="F53" s="13" t="s">
        <v>46</v>
      </c>
      <c r="H53" s="14">
        <f t="shared" ref="H53:K53" si="310">(B53-B$156)/(B$155-B$154)</f>
        <v>0.32129629629629591</v>
      </c>
      <c r="I53" s="14">
        <f t="shared" si="310"/>
        <v>5.9444444444444182E-2</v>
      </c>
      <c r="J53" s="14">
        <f t="shared" si="310"/>
        <v>0.15966101694915211</v>
      </c>
      <c r="K53" s="14">
        <f t="shared" si="310"/>
        <v>8.3333333333332954E-2</v>
      </c>
      <c r="L53" s="5">
        <v>1</v>
      </c>
      <c r="N53" s="15">
        <f t="shared" si="1"/>
        <v>0</v>
      </c>
      <c r="O53" s="15">
        <f t="shared" si="2"/>
        <v>1</v>
      </c>
      <c r="P53" s="15">
        <f t="shared" si="3"/>
        <v>0</v>
      </c>
      <c r="AC53" s="14">
        <f t="shared" ref="AC53:AK53" si="311">1/(1+EXP(-MMULT($H53:$L53,S$13:S$17)))</f>
        <v>0.56466828653997458</v>
      </c>
      <c r="AD53" s="14">
        <f t="shared" si="311"/>
        <v>0.49553611785405566</v>
      </c>
      <c r="AE53" s="14">
        <f t="shared" si="311"/>
        <v>0.5196556268752176</v>
      </c>
      <c r="AF53" s="14">
        <f t="shared" si="311"/>
        <v>0.49450885319637417</v>
      </c>
      <c r="AG53" s="14">
        <f t="shared" si="311"/>
        <v>0.47184076446743795</v>
      </c>
      <c r="AH53" s="14">
        <f t="shared" si="311"/>
        <v>0.56186982328414681</v>
      </c>
      <c r="AI53" s="14">
        <f t="shared" si="311"/>
        <v>0.5616465515584057</v>
      </c>
      <c r="AJ53" s="14">
        <f t="shared" si="311"/>
        <v>0.41918694626409553</v>
      </c>
      <c r="AK53" s="14">
        <f t="shared" si="311"/>
        <v>0.73101074733189531</v>
      </c>
      <c r="AL53" s="16">
        <v>1</v>
      </c>
      <c r="AN53" s="14">
        <f t="shared" ref="AN53:AP53" si="312">1/(1+EXP(MMULT($AC53:$AL53,S$21:S$30)))</f>
        <v>0.24065316429265682</v>
      </c>
      <c r="AO53" s="14">
        <f t="shared" si="312"/>
        <v>0.98117880149263015</v>
      </c>
      <c r="AP53" s="14">
        <f t="shared" si="312"/>
        <v>3.4234579813491046E-2</v>
      </c>
      <c r="AQ53" s="16">
        <v>1</v>
      </c>
      <c r="AS53" s="14">
        <f t="shared" ref="AS53:AU53" si="313">1/(1+EXP(-MMULT($AN53:$AQ53,S$34:S$37)))</f>
        <v>9.0240305937376614E-2</v>
      </c>
      <c r="AT53" s="14">
        <f t="shared" si="313"/>
        <v>0.60750787486415136</v>
      </c>
      <c r="AU53" s="14">
        <f t="shared" si="313"/>
        <v>0.36476188163622086</v>
      </c>
      <c r="AW53" s="15">
        <f t="shared" ref="AW53:AY53" si="314">IF(AS53&gt;=0.5,1,0)</f>
        <v>0</v>
      </c>
      <c r="AX53" s="15">
        <f t="shared" si="314"/>
        <v>1</v>
      </c>
      <c r="AY53" s="15">
        <f t="shared" si="314"/>
        <v>0</v>
      </c>
      <c r="BA53" s="15" t="str">
        <f t="shared" si="8"/>
        <v>навчено</v>
      </c>
      <c r="BD53" s="18">
        <f t="shared" ref="BD53:BF53" si="315">N53*LOG(AS53)+(1-N53)*LOG(1-AS53)</f>
        <v>-4.1073308035792434E-2</v>
      </c>
      <c r="BE53" s="18">
        <f t="shared" si="315"/>
        <v>-0.21644808811997035</v>
      </c>
      <c r="BF53" s="18">
        <f t="shared" si="315"/>
        <v>-0.19706344934300743</v>
      </c>
    </row>
    <row r="54" spans="1:58" ht="14.25">
      <c r="A54" s="12">
        <v>52</v>
      </c>
      <c r="B54" s="12">
        <v>6.4</v>
      </c>
      <c r="C54" s="12">
        <v>3.2</v>
      </c>
      <c r="D54" s="12">
        <v>4.5</v>
      </c>
      <c r="E54" s="12">
        <v>1.5</v>
      </c>
      <c r="F54" s="13" t="s">
        <v>46</v>
      </c>
      <c r="H54" s="14">
        <f t="shared" ref="H54:K54" si="316">(B54-B$156)/(B$155-B$154)</f>
        <v>0.15462962962962937</v>
      </c>
      <c r="I54" s="14">
        <f t="shared" si="316"/>
        <v>5.9444444444444182E-2</v>
      </c>
      <c r="J54" s="14">
        <f t="shared" si="316"/>
        <v>0.12576271186440632</v>
      </c>
      <c r="K54" s="14">
        <f t="shared" si="316"/>
        <v>0.12499999999999965</v>
      </c>
      <c r="L54" s="5">
        <v>1</v>
      </c>
      <c r="N54" s="15">
        <f t="shared" si="1"/>
        <v>0</v>
      </c>
      <c r="O54" s="15">
        <f t="shared" si="2"/>
        <v>1</v>
      </c>
      <c r="P54" s="15">
        <f t="shared" si="3"/>
        <v>0</v>
      </c>
      <c r="AC54" s="14">
        <f t="shared" ref="AC54:AK54" si="317">1/(1+EXP(-MMULT($H54:$L54,S$13:S$17)))</f>
        <v>0.5621144326269164</v>
      </c>
      <c r="AD54" s="14">
        <f t="shared" si="317"/>
        <v>0.50062560865554084</v>
      </c>
      <c r="AE54" s="14">
        <f t="shared" si="317"/>
        <v>0.51290735057139891</v>
      </c>
      <c r="AF54" s="14">
        <f t="shared" si="317"/>
        <v>0.49874383900803271</v>
      </c>
      <c r="AG54" s="14">
        <f t="shared" si="317"/>
        <v>0.47420312419806415</v>
      </c>
      <c r="AH54" s="14">
        <f t="shared" si="317"/>
        <v>0.55956607552069715</v>
      </c>
      <c r="AI54" s="14">
        <f t="shared" si="317"/>
        <v>0.55932664449465952</v>
      </c>
      <c r="AJ54" s="14">
        <f t="shared" si="317"/>
        <v>0.42020465266673507</v>
      </c>
      <c r="AK54" s="14">
        <f t="shared" si="317"/>
        <v>0.71742901365887612</v>
      </c>
      <c r="AL54" s="16">
        <v>1</v>
      </c>
      <c r="AN54" s="14">
        <f t="shared" ref="AN54:AP54" si="318">1/(1+EXP(MMULT($AC54:$AL54,S$21:S$30)))</f>
        <v>0.23110228326393392</v>
      </c>
      <c r="AO54" s="14">
        <f t="shared" si="318"/>
        <v>0.97982932213841922</v>
      </c>
      <c r="AP54" s="14">
        <f t="shared" si="318"/>
        <v>3.6364952962484966E-2</v>
      </c>
      <c r="AQ54" s="16">
        <v>1</v>
      </c>
      <c r="AS54" s="14">
        <f t="shared" ref="AS54:AU54" si="319">1/(1+EXP(-MMULT($AN54:$AQ54,S$34:S$37)))</f>
        <v>9.2402845246176674E-2</v>
      </c>
      <c r="AT54" s="14">
        <f t="shared" si="319"/>
        <v>0.61039924210437801</v>
      </c>
      <c r="AU54" s="14">
        <f t="shared" si="319"/>
        <v>0.35903899822419666</v>
      </c>
      <c r="AW54" s="15">
        <f t="shared" ref="AW54:AY54" si="320">IF(AS54&gt;=0.5,1,0)</f>
        <v>0</v>
      </c>
      <c r="AX54" s="15">
        <f t="shared" si="320"/>
        <v>1</v>
      </c>
      <c r="AY54" s="15">
        <f t="shared" si="320"/>
        <v>0</v>
      </c>
      <c r="BA54" s="15" t="str">
        <f t="shared" si="8"/>
        <v>навчено</v>
      </c>
      <c r="BD54" s="18">
        <f t="shared" ref="BD54:BF54" si="321">N54*LOG(AS54)+(1-N54)*LOG(1-AS54)</f>
        <v>-4.2106874264240313E-2</v>
      </c>
      <c r="BE54" s="18">
        <f t="shared" si="321"/>
        <v>-0.21438601428989093</v>
      </c>
      <c r="BF54" s="18">
        <f t="shared" si="321"/>
        <v>-0.19316839361504448</v>
      </c>
    </row>
    <row r="55" spans="1:58" ht="14.25">
      <c r="A55" s="12">
        <v>53</v>
      </c>
      <c r="B55" s="12">
        <v>6.9</v>
      </c>
      <c r="C55" s="12">
        <v>3.1</v>
      </c>
      <c r="D55" s="12">
        <v>4.9000000000000004</v>
      </c>
      <c r="E55" s="12">
        <v>1.5</v>
      </c>
      <c r="F55" s="13" t="s">
        <v>46</v>
      </c>
      <c r="H55" s="14">
        <f t="shared" ref="H55:K55" si="322">(B55-B$156)/(B$155-B$154)</f>
        <v>0.29351851851851823</v>
      </c>
      <c r="I55" s="14">
        <f t="shared" si="322"/>
        <v>1.7777777777777483E-2</v>
      </c>
      <c r="J55" s="14">
        <f t="shared" si="322"/>
        <v>0.19355932203389789</v>
      </c>
      <c r="K55" s="14">
        <f t="shared" si="322"/>
        <v>0.12499999999999965</v>
      </c>
      <c r="L55" s="5">
        <v>1</v>
      </c>
      <c r="N55" s="15">
        <f t="shared" si="1"/>
        <v>0</v>
      </c>
      <c r="O55" s="15">
        <f t="shared" si="2"/>
        <v>1</v>
      </c>
      <c r="P55" s="15">
        <f t="shared" si="3"/>
        <v>0</v>
      </c>
      <c r="AC55" s="14">
        <f t="shared" ref="AC55:AK55" si="323">1/(1+EXP(-MMULT($H55:$L55,S$13:S$17)))</f>
        <v>0.61020971465442142</v>
      </c>
      <c r="AD55" s="14">
        <f t="shared" si="323"/>
        <v>0.45477544437243078</v>
      </c>
      <c r="AE55" s="14">
        <f t="shared" si="323"/>
        <v>0.56086384797887812</v>
      </c>
      <c r="AF55" s="14">
        <f t="shared" si="323"/>
        <v>0.45314433496621559</v>
      </c>
      <c r="AG55" s="14">
        <f t="shared" si="323"/>
        <v>0.42635027828284</v>
      </c>
      <c r="AH55" s="14">
        <f t="shared" si="323"/>
        <v>0.60771663281713317</v>
      </c>
      <c r="AI55" s="14">
        <f t="shared" si="323"/>
        <v>0.60758726767138405</v>
      </c>
      <c r="AJ55" s="14">
        <f t="shared" si="323"/>
        <v>0.37703080764099411</v>
      </c>
      <c r="AK55" s="14">
        <f t="shared" si="323"/>
        <v>0.75901102139486065</v>
      </c>
      <c r="AL55" s="16">
        <v>1</v>
      </c>
      <c r="AN55" s="14">
        <f t="shared" ref="AN55:AP55" si="324">1/(1+EXP(MMULT($AC55:$AL55,S$21:S$30)))</f>
        <v>0.38864054561560912</v>
      </c>
      <c r="AO55" s="14">
        <f t="shared" si="324"/>
        <v>0.99001540727583637</v>
      </c>
      <c r="AP55" s="14">
        <f t="shared" si="324"/>
        <v>1.9255114440822445E-2</v>
      </c>
      <c r="AQ55" s="16">
        <v>1</v>
      </c>
      <c r="AS55" s="14">
        <f t="shared" ref="AS55:AU55" si="325">1/(1+EXP(-MMULT($AN55:$AQ55,S$34:S$37)))</f>
        <v>6.5723786501653045E-2</v>
      </c>
      <c r="AT55" s="14">
        <f t="shared" si="325"/>
        <v>0.54698745354958389</v>
      </c>
      <c r="AU55" s="14">
        <f t="shared" si="325"/>
        <v>0.44533846694752705</v>
      </c>
      <c r="AW55" s="15">
        <f t="shared" ref="AW55:AY55" si="326">IF(AS55&gt;=0.5,1,0)</f>
        <v>0</v>
      </c>
      <c r="AX55" s="15">
        <f t="shared" si="326"/>
        <v>1</v>
      </c>
      <c r="AY55" s="15">
        <f t="shared" si="326"/>
        <v>0</v>
      </c>
      <c r="BA55" s="15" t="str">
        <f t="shared" si="8"/>
        <v>навчено</v>
      </c>
      <c r="BD55" s="18">
        <f t="shared" ref="BD55:BF55" si="327">N55*LOG(AS55)+(1-N55)*LOG(1-AS55)</f>
        <v>-2.9524708069737039E-2</v>
      </c>
      <c r="BE55" s="18">
        <f t="shared" si="327"/>
        <v>-0.26202263512301144</v>
      </c>
      <c r="BF55" s="18">
        <f t="shared" si="327"/>
        <v>-0.25597195231537917</v>
      </c>
    </row>
    <row r="56" spans="1:58" ht="14.25">
      <c r="A56" s="12">
        <v>54</v>
      </c>
      <c r="B56" s="12">
        <v>5.5</v>
      </c>
      <c r="C56" s="12">
        <v>2.2999999999999998</v>
      </c>
      <c r="D56" s="12">
        <v>4</v>
      </c>
      <c r="E56" s="12">
        <v>1.3</v>
      </c>
      <c r="F56" s="13" t="s">
        <v>46</v>
      </c>
      <c r="H56" s="14">
        <f t="shared" ref="H56:K56" si="328">(B56-B$156)/(B$155-B$154)</f>
        <v>-9.5370370370370702E-2</v>
      </c>
      <c r="I56" s="14">
        <f t="shared" si="328"/>
        <v>-0.31555555555555592</v>
      </c>
      <c r="J56" s="14">
        <f t="shared" si="328"/>
        <v>4.1016949152541921E-2</v>
      </c>
      <c r="K56" s="14">
        <f t="shared" si="328"/>
        <v>4.1666666666666338E-2</v>
      </c>
      <c r="L56" s="5">
        <v>1</v>
      </c>
      <c r="N56" s="15">
        <f t="shared" si="1"/>
        <v>0</v>
      </c>
      <c r="O56" s="15">
        <f t="shared" si="2"/>
        <v>1</v>
      </c>
      <c r="P56" s="15">
        <f t="shared" si="3"/>
        <v>0</v>
      </c>
      <c r="AC56" s="14">
        <f t="shared" ref="AC56:AK56" si="329">1/(1+EXP(-MMULT($H56:$L56,S$13:S$17)))</f>
        <v>0.5611900473403405</v>
      </c>
      <c r="AD56" s="14">
        <f t="shared" si="329"/>
        <v>0.55650470062826785</v>
      </c>
      <c r="AE56" s="14">
        <f t="shared" si="329"/>
        <v>0.46241201302738388</v>
      </c>
      <c r="AF56" s="14">
        <f t="shared" si="329"/>
        <v>0.54914689737847233</v>
      </c>
      <c r="AG56" s="14">
        <f t="shared" si="329"/>
        <v>0.48426404170710519</v>
      </c>
      <c r="AH56" s="14">
        <f t="shared" si="329"/>
        <v>0.56065105045482078</v>
      </c>
      <c r="AI56" s="14">
        <f t="shared" si="329"/>
        <v>0.56121931503503275</v>
      </c>
      <c r="AJ56" s="14">
        <f t="shared" si="329"/>
        <v>0.44766004004544863</v>
      </c>
      <c r="AK56" s="14">
        <f t="shared" si="329"/>
        <v>0.75938874694767577</v>
      </c>
      <c r="AL56" s="16">
        <v>1</v>
      </c>
      <c r="AN56" s="14">
        <f t="shared" ref="AN56:AP56" si="330">1/(1+EXP(MMULT($AC56:$AL56,S$21:S$30)))</f>
        <v>0.16975039439727518</v>
      </c>
      <c r="AO56" s="14">
        <f t="shared" si="330"/>
        <v>0.97563464373917863</v>
      </c>
      <c r="AP56" s="14">
        <f t="shared" si="330"/>
        <v>4.1247716464771211E-2</v>
      </c>
      <c r="AQ56" s="16">
        <v>1</v>
      </c>
      <c r="AS56" s="14">
        <f t="shared" ref="AS56:AU56" si="331">1/(1+EXP(-MMULT($AN56:$AQ56,S$34:S$37)))</f>
        <v>0.10491349764876497</v>
      </c>
      <c r="AT56" s="14">
        <f t="shared" si="331"/>
        <v>0.63495641821002324</v>
      </c>
      <c r="AU56" s="14">
        <f t="shared" si="331"/>
        <v>0.32818167842499352</v>
      </c>
      <c r="AW56" s="15">
        <f t="shared" ref="AW56:AY56" si="332">IF(AS56&gt;=0.5,1,0)</f>
        <v>0</v>
      </c>
      <c r="AX56" s="15">
        <f t="shared" si="332"/>
        <v>1</v>
      </c>
      <c r="AY56" s="15">
        <f t="shared" si="332"/>
        <v>0</v>
      </c>
      <c r="BA56" s="15" t="str">
        <f t="shared" si="8"/>
        <v>навчено</v>
      </c>
      <c r="BD56" s="18">
        <f t="shared" ref="BD56:BF56" si="333">N56*LOG(AS56)+(1-N56)*LOG(1-AS56)</f>
        <v>-4.8134991858983865E-2</v>
      </c>
      <c r="BE56" s="18">
        <f t="shared" si="333"/>
        <v>-0.19725608255124541</v>
      </c>
      <c r="BF56" s="18">
        <f t="shared" si="333"/>
        <v>-0.1727481564181049</v>
      </c>
    </row>
    <row r="57" spans="1:58" ht="14.25">
      <c r="A57" s="12">
        <v>55</v>
      </c>
      <c r="B57" s="12">
        <v>6.5</v>
      </c>
      <c r="C57" s="12">
        <v>2.8</v>
      </c>
      <c r="D57" s="12">
        <v>4.5999999999999996</v>
      </c>
      <c r="E57" s="12">
        <v>1.5</v>
      </c>
      <c r="F57" s="13" t="s">
        <v>46</v>
      </c>
      <c r="H57" s="14">
        <f t="shared" ref="H57:K57" si="334">(B57-B$156)/(B$155-B$154)</f>
        <v>0.18240740740740702</v>
      </c>
      <c r="I57" s="14">
        <f t="shared" si="334"/>
        <v>-0.10722222222222261</v>
      </c>
      <c r="J57" s="14">
        <f t="shared" si="334"/>
        <v>0.14271186440677913</v>
      </c>
      <c r="K57" s="14">
        <f t="shared" si="334"/>
        <v>0.12499999999999965</v>
      </c>
      <c r="L57" s="5">
        <v>1</v>
      </c>
      <c r="N57" s="15">
        <f t="shared" si="1"/>
        <v>0</v>
      </c>
      <c r="O57" s="15">
        <f t="shared" si="2"/>
        <v>1</v>
      </c>
      <c r="P57" s="15">
        <f t="shared" si="3"/>
        <v>0</v>
      </c>
      <c r="AC57" s="14">
        <f t="shared" ref="AC57:AK57" si="335">1/(1+EXP(-MMULT($H57:$L57,S$13:S$17)))</f>
        <v>0.61134758331585681</v>
      </c>
      <c r="AD57" s="14">
        <f t="shared" si="335"/>
        <v>0.47229326186593917</v>
      </c>
      <c r="AE57" s="14">
        <f t="shared" si="335"/>
        <v>0.54500478378872952</v>
      </c>
      <c r="AF57" s="14">
        <f t="shared" si="335"/>
        <v>0.46866543210876788</v>
      </c>
      <c r="AG57" s="14">
        <f t="shared" si="335"/>
        <v>0.42812423019779328</v>
      </c>
      <c r="AH57" s="14">
        <f t="shared" si="335"/>
        <v>0.60954537844705958</v>
      </c>
      <c r="AI57" s="14">
        <f t="shared" si="335"/>
        <v>0.60967378571149333</v>
      </c>
      <c r="AJ57" s="14">
        <f t="shared" si="335"/>
        <v>0.38414908645405021</v>
      </c>
      <c r="AK57" s="14">
        <f t="shared" si="335"/>
        <v>0.77412902427076313</v>
      </c>
      <c r="AL57" s="16">
        <v>1</v>
      </c>
      <c r="AN57" s="14">
        <f t="shared" ref="AN57:AP57" si="336">1/(1+EXP(MMULT($AC57:$AL57,S$21:S$30)))</f>
        <v>0.36382531398735302</v>
      </c>
      <c r="AO57" s="14">
        <f t="shared" si="336"/>
        <v>0.98958046148189927</v>
      </c>
      <c r="AP57" s="14">
        <f t="shared" si="336"/>
        <v>1.9707207963652891E-2</v>
      </c>
      <c r="AQ57" s="16">
        <v>1</v>
      </c>
      <c r="AS57" s="14">
        <f t="shared" ref="AS57:AU57" si="337">1/(1+EXP(-MMULT($AN57:$AQ57,S$34:S$37)))</f>
        <v>6.8951585658719852E-2</v>
      </c>
      <c r="AT57" s="14">
        <f t="shared" si="337"/>
        <v>0.55881703318210496</v>
      </c>
      <c r="AU57" s="14">
        <f t="shared" si="337"/>
        <v>0.43278047379720114</v>
      </c>
      <c r="AW57" s="15">
        <f t="shared" ref="AW57:AY57" si="338">IF(AS57&gt;=0.5,1,0)</f>
        <v>0</v>
      </c>
      <c r="AX57" s="15">
        <f t="shared" si="338"/>
        <v>1</v>
      </c>
      <c r="AY57" s="15">
        <f t="shared" si="338"/>
        <v>0</v>
      </c>
      <c r="BA57" s="15" t="str">
        <f t="shared" si="8"/>
        <v>навчено</v>
      </c>
      <c r="BD57" s="18">
        <f t="shared" ref="BD57:BF57" si="339">N57*LOG(AS57)+(1-N57)*LOG(1-AS57)</f>
        <v>-3.1027735200636584E-2</v>
      </c>
      <c r="BE57" s="18">
        <f t="shared" si="339"/>
        <v>-0.25273036471917149</v>
      </c>
      <c r="BF57" s="18">
        <f t="shared" si="339"/>
        <v>-0.24624882723231581</v>
      </c>
    </row>
    <row r="58" spans="1:58" ht="14.25">
      <c r="A58" s="12">
        <v>56</v>
      </c>
      <c r="B58" s="12">
        <v>5.7</v>
      </c>
      <c r="C58" s="12">
        <v>2.8</v>
      </c>
      <c r="D58" s="12">
        <v>4.5</v>
      </c>
      <c r="E58" s="12">
        <v>1.3</v>
      </c>
      <c r="F58" s="13" t="s">
        <v>46</v>
      </c>
      <c r="H58" s="14">
        <f t="shared" ref="H58:K58" si="340">(B58-B$156)/(B$155-B$154)</f>
        <v>-3.9814814814815108E-2</v>
      </c>
      <c r="I58" s="14">
        <f t="shared" si="340"/>
        <v>-0.10722222222222261</v>
      </c>
      <c r="J58" s="14">
        <f t="shared" si="340"/>
        <v>0.12576271186440632</v>
      </c>
      <c r="K58" s="14">
        <f t="shared" si="340"/>
        <v>4.1666666666666338E-2</v>
      </c>
      <c r="L58" s="5">
        <v>1</v>
      </c>
      <c r="N58" s="15">
        <f t="shared" si="1"/>
        <v>0</v>
      </c>
      <c r="O58" s="15">
        <f t="shared" si="2"/>
        <v>1</v>
      </c>
      <c r="P58" s="15">
        <f t="shared" si="3"/>
        <v>0</v>
      </c>
      <c r="AC58" s="14">
        <f t="shared" ref="AC58:AK58" si="341">1/(1+EXP(-MMULT($H58:$L58,S$13:S$17)))</f>
        <v>0.55424974481419553</v>
      </c>
      <c r="AD58" s="14">
        <f t="shared" si="341"/>
        <v>0.53431710902772822</v>
      </c>
      <c r="AE58" s="14">
        <f t="shared" si="341"/>
        <v>0.48080880865308023</v>
      </c>
      <c r="AF58" s="14">
        <f t="shared" si="341"/>
        <v>0.52955690242863263</v>
      </c>
      <c r="AG58" s="14">
        <f t="shared" si="341"/>
        <v>0.48610565161923591</v>
      </c>
      <c r="AH58" s="14">
        <f t="shared" si="341"/>
        <v>0.55271597369967873</v>
      </c>
      <c r="AI58" s="14">
        <f t="shared" si="341"/>
        <v>0.55282808940372141</v>
      </c>
      <c r="AJ58" s="14">
        <f t="shared" si="341"/>
        <v>0.43902447879036849</v>
      </c>
      <c r="AK58" s="14">
        <f t="shared" si="341"/>
        <v>0.71490234496528793</v>
      </c>
      <c r="AL58" s="16">
        <v>1</v>
      </c>
      <c r="AN58" s="14">
        <f t="shared" ref="AN58:AP58" si="342">1/(1+EXP(MMULT($AC58:$AL58,S$21:S$30)))</f>
        <v>0.18255593405736417</v>
      </c>
      <c r="AO58" s="14">
        <f t="shared" si="342"/>
        <v>0.9746663949017601</v>
      </c>
      <c r="AP58" s="14">
        <f t="shared" si="342"/>
        <v>4.3793761670135864E-2</v>
      </c>
      <c r="AQ58" s="16">
        <v>1</v>
      </c>
      <c r="AS58" s="14">
        <f t="shared" ref="AS58:AU58" si="343">1/(1+EXP(-MMULT($AN58:$AQ58,S$34:S$37)))</f>
        <v>0.10318124555010852</v>
      </c>
      <c r="AT58" s="14">
        <f t="shared" si="343"/>
        <v>0.627358180110557</v>
      </c>
      <c r="AU58" s="14">
        <f t="shared" si="343"/>
        <v>0.33249536582540629</v>
      </c>
      <c r="AW58" s="15">
        <f t="shared" ref="AW58:AY58" si="344">IF(AS58&gt;=0.5,1,0)</f>
        <v>0</v>
      </c>
      <c r="AX58" s="15">
        <f t="shared" si="344"/>
        <v>1</v>
      </c>
      <c r="AY58" s="15">
        <f t="shared" si="344"/>
        <v>0</v>
      </c>
      <c r="BA58" s="15" t="str">
        <f t="shared" si="8"/>
        <v>навчено</v>
      </c>
      <c r="BD58" s="18">
        <f t="shared" ref="BD58:BF58" si="345">N58*LOG(AS58)+(1-N58)*LOG(1-AS58)</f>
        <v>-4.7295318266635945E-2</v>
      </c>
      <c r="BE58" s="18">
        <f t="shared" si="345"/>
        <v>-0.20248443487728016</v>
      </c>
      <c r="BF58" s="18">
        <f t="shared" si="345"/>
        <v>-0.17554571484807938</v>
      </c>
    </row>
    <row r="59" spans="1:58" ht="14.25">
      <c r="A59" s="12">
        <v>57</v>
      </c>
      <c r="B59" s="12">
        <v>6.3</v>
      </c>
      <c r="C59" s="12">
        <v>3.3</v>
      </c>
      <c r="D59" s="12">
        <v>4.7</v>
      </c>
      <c r="E59" s="12">
        <v>1.6</v>
      </c>
      <c r="F59" s="13" t="s">
        <v>46</v>
      </c>
      <c r="H59" s="14">
        <f t="shared" ref="H59:K59" si="346">(B59-B$156)/(B$155-B$154)</f>
        <v>0.12685185185185144</v>
      </c>
      <c r="I59" s="14">
        <f t="shared" si="346"/>
        <v>0.10111111111111069</v>
      </c>
      <c r="J59" s="14">
        <f t="shared" si="346"/>
        <v>0.15966101694915211</v>
      </c>
      <c r="K59" s="14">
        <f t="shared" si="346"/>
        <v>0.16666666666666635</v>
      </c>
      <c r="L59" s="5">
        <v>1</v>
      </c>
      <c r="N59" s="15">
        <f t="shared" si="1"/>
        <v>0</v>
      </c>
      <c r="O59" s="15">
        <f t="shared" si="2"/>
        <v>1</v>
      </c>
      <c r="P59" s="15">
        <f t="shared" si="3"/>
        <v>0</v>
      </c>
      <c r="AC59" s="14">
        <f t="shared" ref="AC59:AK59" si="347">1/(1+EXP(-MMULT($H59:$L59,S$13:S$17)))</f>
        <v>0.58790327945304166</v>
      </c>
      <c r="AD59" s="14">
        <f t="shared" si="347"/>
        <v>0.46897629727347867</v>
      </c>
      <c r="AE59" s="14">
        <f t="shared" si="347"/>
        <v>0.54331833695774812</v>
      </c>
      <c r="AF59" s="14">
        <f t="shared" si="347"/>
        <v>0.4674336793324505</v>
      </c>
      <c r="AG59" s="14">
        <f t="shared" si="347"/>
        <v>0.4469010492079098</v>
      </c>
      <c r="AH59" s="14">
        <f t="shared" si="347"/>
        <v>0.58525757484140939</v>
      </c>
      <c r="AI59" s="14">
        <f t="shared" si="347"/>
        <v>0.5849280835008217</v>
      </c>
      <c r="AJ59" s="14">
        <f t="shared" si="347"/>
        <v>0.391368548469403</v>
      </c>
      <c r="AK59" s="14">
        <f t="shared" si="347"/>
        <v>0.72019414099858248</v>
      </c>
      <c r="AL59" s="16">
        <v>1</v>
      </c>
      <c r="AN59" s="14">
        <f t="shared" ref="AN59:AP59" si="348">1/(1+EXP(MMULT($AC59:$AL59,S$21:S$30)))</f>
        <v>0.32104562976843454</v>
      </c>
      <c r="AO59" s="14">
        <f t="shared" si="348"/>
        <v>0.98611425489344118</v>
      </c>
      <c r="AP59" s="14">
        <f t="shared" si="348"/>
        <v>2.6120215454359764E-2</v>
      </c>
      <c r="AQ59" s="16">
        <v>1</v>
      </c>
      <c r="AS59" s="14">
        <f t="shared" ref="AS59:AU59" si="349">1/(1+EXP(-MMULT($AN59:$AQ59,S$34:S$37)))</f>
        <v>7.6027381402138189E-2</v>
      </c>
      <c r="AT59" s="14">
        <f t="shared" si="349"/>
        <v>0.57497128492505312</v>
      </c>
      <c r="AU59" s="14">
        <f t="shared" si="349"/>
        <v>0.40792539279006035</v>
      </c>
      <c r="AW59" s="15">
        <f t="shared" ref="AW59:AY59" si="350">IF(AS59&gt;=0.5,1,0)</f>
        <v>0</v>
      </c>
      <c r="AX59" s="15">
        <f t="shared" si="350"/>
        <v>1</v>
      </c>
      <c r="AY59" s="15">
        <f t="shared" si="350"/>
        <v>0</v>
      </c>
      <c r="BA59" s="15" t="str">
        <f t="shared" si="8"/>
        <v>навчено</v>
      </c>
      <c r="BD59" s="18">
        <f t="shared" ref="BD59:BF59" si="351">N59*LOG(AS59)+(1-N59)*LOG(1-AS59)</f>
        <v>-3.4340898658739523E-2</v>
      </c>
      <c r="BE59" s="18">
        <f t="shared" si="351"/>
        <v>-0.24035384419732336</v>
      </c>
      <c r="BF59" s="18">
        <f t="shared" si="351"/>
        <v>-0.22762356446281029</v>
      </c>
    </row>
    <row r="60" spans="1:58" ht="14.25">
      <c r="A60" s="12">
        <v>58</v>
      </c>
      <c r="B60" s="12">
        <v>4.9000000000000004</v>
      </c>
      <c r="C60" s="12">
        <v>2.4</v>
      </c>
      <c r="D60" s="12">
        <v>3.3</v>
      </c>
      <c r="E60" s="12">
        <v>1</v>
      </c>
      <c r="F60" s="13" t="s">
        <v>46</v>
      </c>
      <c r="H60" s="14">
        <f t="shared" ref="H60:K60" si="352">(B60-B$156)/(B$155-B$154)</f>
        <v>-0.26203703703703723</v>
      </c>
      <c r="I60" s="14">
        <f t="shared" si="352"/>
        <v>-0.27388888888888924</v>
      </c>
      <c r="J60" s="14">
        <f t="shared" si="352"/>
        <v>-7.762711864406828E-2</v>
      </c>
      <c r="K60" s="14">
        <f t="shared" si="352"/>
        <v>-8.333333333333369E-2</v>
      </c>
      <c r="L60" s="5">
        <v>1</v>
      </c>
      <c r="N60" s="15">
        <f t="shared" si="1"/>
        <v>0</v>
      </c>
      <c r="O60" s="15">
        <f t="shared" si="2"/>
        <v>1</v>
      </c>
      <c r="P60" s="15">
        <f t="shared" si="3"/>
        <v>0</v>
      </c>
      <c r="AC60" s="14">
        <f t="shared" ref="AC60:AK60" si="353">1/(1+EXP(-MMULT($H60:$L60,S$13:S$17)))</f>
        <v>0.42348883672996634</v>
      </c>
      <c r="AD60" s="14">
        <f t="shared" si="353"/>
        <v>0.68320980034185785</v>
      </c>
      <c r="AE60" s="14">
        <f t="shared" si="353"/>
        <v>0.33126881007526937</v>
      </c>
      <c r="AF60" s="14">
        <f t="shared" si="353"/>
        <v>0.67640117428549218</v>
      </c>
      <c r="AG60" s="14">
        <f t="shared" si="353"/>
        <v>0.61925275294908033</v>
      </c>
      <c r="AH60" s="14">
        <f t="shared" si="353"/>
        <v>0.42302649514804663</v>
      </c>
      <c r="AI60" s="14">
        <f t="shared" si="353"/>
        <v>0.42348242695319632</v>
      </c>
      <c r="AJ60" s="14">
        <f t="shared" si="353"/>
        <v>0.5805637381923735</v>
      </c>
      <c r="AK60" s="14">
        <f t="shared" si="353"/>
        <v>0.65822626914614013</v>
      </c>
      <c r="AL60" s="16">
        <v>1</v>
      </c>
      <c r="AN60" s="14">
        <f t="shared" ref="AN60:AP60" si="354">1/(1+EXP(MMULT($AC60:$AL60,S$21:S$30)))</f>
        <v>2.3717500353877086E-2</v>
      </c>
      <c r="AO60" s="14">
        <f t="shared" si="354"/>
        <v>0.8446878831224236</v>
      </c>
      <c r="AP60" s="14">
        <f t="shared" si="354"/>
        <v>0.21164003995284711</v>
      </c>
      <c r="AQ60" s="16">
        <v>1</v>
      </c>
      <c r="AS60" s="14">
        <f t="shared" ref="AS60:AU60" si="355">1/(1+EXP(-MMULT($AN60:$AQ60,S$34:S$37)))</f>
        <v>0.22286632394872066</v>
      </c>
      <c r="AT60" s="14">
        <f t="shared" si="355"/>
        <v>0.56043489374515632</v>
      </c>
      <c r="AU60" s="14">
        <f t="shared" si="355"/>
        <v>0.18436420845900134</v>
      </c>
      <c r="AW60" s="15">
        <f t="shared" ref="AW60:AY60" si="356">IF(AS60&gt;=0.5,1,0)</f>
        <v>0</v>
      </c>
      <c r="AX60" s="15">
        <f t="shared" si="356"/>
        <v>1</v>
      </c>
      <c r="AY60" s="15">
        <f t="shared" si="356"/>
        <v>0</v>
      </c>
      <c r="BA60" s="15" t="str">
        <f t="shared" si="8"/>
        <v>навчено</v>
      </c>
      <c r="BD60" s="18">
        <f t="shared" ref="BD60:BF60" si="357">N60*LOG(AS60)+(1-N60)*LOG(1-AS60)</f>
        <v>-0.10950427105996319</v>
      </c>
      <c r="BE60" s="18">
        <f t="shared" si="357"/>
        <v>-0.25147483254186426</v>
      </c>
      <c r="BF60" s="18">
        <f t="shared" si="357"/>
        <v>-8.8503724865821448E-2</v>
      </c>
    </row>
    <row r="61" spans="1:58" ht="14.25">
      <c r="A61" s="12">
        <v>59</v>
      </c>
      <c r="B61" s="12">
        <v>6.6</v>
      </c>
      <c r="C61" s="12">
        <v>2.9</v>
      </c>
      <c r="D61" s="12">
        <v>4.5999999999999996</v>
      </c>
      <c r="E61" s="12">
        <v>1.3</v>
      </c>
      <c r="F61" s="13" t="s">
        <v>46</v>
      </c>
      <c r="H61" s="14">
        <f t="shared" ref="H61:K61" si="358">(B61-B$156)/(B$155-B$154)</f>
        <v>0.2101851851851847</v>
      </c>
      <c r="I61" s="14">
        <f t="shared" si="358"/>
        <v>-6.5555555555555908E-2</v>
      </c>
      <c r="J61" s="14">
        <f t="shared" si="358"/>
        <v>0.14271186440677913</v>
      </c>
      <c r="K61" s="14">
        <f t="shared" si="358"/>
        <v>4.1666666666666338E-2</v>
      </c>
      <c r="L61" s="5">
        <v>1</v>
      </c>
      <c r="N61" s="15">
        <f t="shared" si="1"/>
        <v>0</v>
      </c>
      <c r="O61" s="15">
        <f t="shared" si="2"/>
        <v>1</v>
      </c>
      <c r="P61" s="15">
        <f t="shared" si="3"/>
        <v>0</v>
      </c>
      <c r="AC61" s="14">
        <f t="shared" ref="AC61:AK61" si="359">1/(1+EXP(-MMULT($H61:$L61,S$13:S$17)))</f>
        <v>0.56202385832429458</v>
      </c>
      <c r="AD61" s="14">
        <f t="shared" si="359"/>
        <v>0.51702693639379971</v>
      </c>
      <c r="AE61" s="14">
        <f t="shared" si="359"/>
        <v>0.49974132875141886</v>
      </c>
      <c r="AF61" s="14">
        <f t="shared" si="359"/>
        <v>0.51400701268131799</v>
      </c>
      <c r="AG61" s="14">
        <f t="shared" si="359"/>
        <v>0.47752261208573121</v>
      </c>
      <c r="AH61" s="14">
        <f t="shared" si="359"/>
        <v>0.55993414247489615</v>
      </c>
      <c r="AI61" s="14">
        <f t="shared" si="359"/>
        <v>0.55997732483727014</v>
      </c>
      <c r="AJ61" s="14">
        <f t="shared" si="359"/>
        <v>0.43036080152399037</v>
      </c>
      <c r="AK61" s="14">
        <f t="shared" si="359"/>
        <v>0.73839330364163491</v>
      </c>
      <c r="AL61" s="16">
        <v>1</v>
      </c>
      <c r="AN61" s="14">
        <f t="shared" ref="AN61:AP61" si="360">1/(1+EXP(MMULT($AC61:$AL61,S$21:S$30)))</f>
        <v>0.21127409222444726</v>
      </c>
      <c r="AO61" s="14">
        <f t="shared" si="360"/>
        <v>0.97902161299600432</v>
      </c>
      <c r="AP61" s="14">
        <f t="shared" si="360"/>
        <v>3.7201406899918917E-2</v>
      </c>
      <c r="AQ61" s="16">
        <v>1</v>
      </c>
      <c r="AS61" s="14">
        <f t="shared" ref="AS61:AU61" si="361">1/(1+EXP(-MMULT($AN61:$AQ61,S$34:S$37)))</f>
        <v>9.6067975980656306E-2</v>
      </c>
      <c r="AT61" s="14">
        <f t="shared" si="361"/>
        <v>0.61901247099572554</v>
      </c>
      <c r="AU61" s="14">
        <f t="shared" si="361"/>
        <v>0.34939109885732306</v>
      </c>
      <c r="AW61" s="15">
        <f t="shared" ref="AW61:AY61" si="362">IF(AS61&gt;=0.5,1,0)</f>
        <v>0</v>
      </c>
      <c r="AX61" s="15">
        <f t="shared" si="362"/>
        <v>1</v>
      </c>
      <c r="AY61" s="15">
        <f t="shared" si="362"/>
        <v>0</v>
      </c>
      <c r="BA61" s="15" t="str">
        <f t="shared" si="8"/>
        <v>навчено</v>
      </c>
      <c r="BD61" s="18">
        <f t="shared" ref="BD61:BF61" si="363">N61*LOG(AS61)+(1-N61)*LOG(1-AS61)</f>
        <v>-4.3864227382258217E-2</v>
      </c>
      <c r="BE61" s="18">
        <f t="shared" si="363"/>
        <v>-0.20830060133518213</v>
      </c>
      <c r="BF61" s="18">
        <f t="shared" si="363"/>
        <v>-0.18667999932237425</v>
      </c>
    </row>
    <row r="62" spans="1:58" ht="14.25">
      <c r="A62" s="12">
        <v>60</v>
      </c>
      <c r="B62" s="12">
        <v>5.2</v>
      </c>
      <c r="C62" s="12">
        <v>2.7</v>
      </c>
      <c r="D62" s="12">
        <v>3.9</v>
      </c>
      <c r="E62" s="12">
        <v>1.4</v>
      </c>
      <c r="F62" s="13" t="s">
        <v>46</v>
      </c>
      <c r="H62" s="14">
        <f t="shared" ref="H62:K62" si="364">(B62-B$156)/(B$155-B$154)</f>
        <v>-0.17870370370370398</v>
      </c>
      <c r="I62" s="14">
        <f t="shared" si="364"/>
        <v>-0.14888888888888913</v>
      </c>
      <c r="J62" s="14">
        <f t="shared" si="364"/>
        <v>2.4067796610169022E-2</v>
      </c>
      <c r="K62" s="14">
        <f t="shared" si="364"/>
        <v>8.3333333333332954E-2</v>
      </c>
      <c r="L62" s="5">
        <v>1</v>
      </c>
      <c r="N62" s="15">
        <f t="shared" si="1"/>
        <v>0</v>
      </c>
      <c r="O62" s="15">
        <f t="shared" si="2"/>
        <v>1</v>
      </c>
      <c r="P62" s="15">
        <f t="shared" si="3"/>
        <v>0</v>
      </c>
      <c r="AC62" s="14">
        <f t="shared" ref="AC62:AK62" si="365">1/(1+EXP(-MMULT($H62:$L62,S$13:S$17)))</f>
        <v>0.52932989588739154</v>
      </c>
      <c r="AD62" s="14">
        <f t="shared" si="365"/>
        <v>0.56686290021489072</v>
      </c>
      <c r="AE62" s="14">
        <f t="shared" si="365"/>
        <v>0.44760409019885528</v>
      </c>
      <c r="AF62" s="14">
        <f t="shared" si="365"/>
        <v>0.56099347788105236</v>
      </c>
      <c r="AG62" s="14">
        <f t="shared" si="365"/>
        <v>0.51206493897673822</v>
      </c>
      <c r="AH62" s="14">
        <f t="shared" si="365"/>
        <v>0.52818036749423192</v>
      </c>
      <c r="AI62" s="14">
        <f t="shared" si="365"/>
        <v>0.52837344851324464</v>
      </c>
      <c r="AJ62" s="14">
        <f t="shared" si="365"/>
        <v>0.46584071503698388</v>
      </c>
      <c r="AK62" s="14">
        <f t="shared" si="365"/>
        <v>0.70770275397937343</v>
      </c>
      <c r="AL62" s="16">
        <v>1</v>
      </c>
      <c r="AN62" s="14">
        <f t="shared" ref="AN62:AP62" si="366">1/(1+EXP(MMULT($AC62:$AL62,S$21:S$30)))</f>
        <v>0.12491026848663585</v>
      </c>
      <c r="AO62" s="14">
        <f t="shared" si="366"/>
        <v>0.96325913914098216</v>
      </c>
      <c r="AP62" s="14">
        <f t="shared" si="366"/>
        <v>6.0576885901808881E-2</v>
      </c>
      <c r="AQ62" s="16">
        <v>1</v>
      </c>
      <c r="AS62" s="14">
        <f t="shared" ref="AS62:AU62" si="367">1/(1+EXP(-MMULT($AN62:$AQ62,S$34:S$37)))</f>
        <v>0.12018339805218066</v>
      </c>
      <c r="AT62" s="14">
        <f t="shared" si="367"/>
        <v>0.64102380557759198</v>
      </c>
      <c r="AU62" s="14">
        <f t="shared" si="367"/>
        <v>0.29780320100489188</v>
      </c>
      <c r="AW62" s="15">
        <f t="shared" ref="AW62:AY62" si="368">IF(AS62&gt;=0.5,1,0)</f>
        <v>0</v>
      </c>
      <c r="AX62" s="15">
        <f t="shared" si="368"/>
        <v>1</v>
      </c>
      <c r="AY62" s="15">
        <f t="shared" si="368"/>
        <v>0</v>
      </c>
      <c r="BA62" s="15" t="str">
        <f t="shared" si="8"/>
        <v>навчено</v>
      </c>
      <c r="BD62" s="18">
        <f t="shared" ref="BD62:BF62" si="369">N62*LOG(AS62)+(1-N62)*LOG(1-AS62)</f>
        <v>-5.5607847239470126E-2</v>
      </c>
      <c r="BE62" s="18">
        <f t="shared" si="369"/>
        <v>-0.19312584187117873</v>
      </c>
      <c r="BF62" s="18">
        <f t="shared" si="369"/>
        <v>-0.15354115462277482</v>
      </c>
    </row>
    <row r="63" spans="1:58" ht="14.25">
      <c r="A63" s="12">
        <v>61</v>
      </c>
      <c r="B63" s="12">
        <v>5</v>
      </c>
      <c r="C63" s="12">
        <v>2</v>
      </c>
      <c r="D63" s="12">
        <v>3.5</v>
      </c>
      <c r="E63" s="12">
        <v>1</v>
      </c>
      <c r="F63" s="13" t="s">
        <v>46</v>
      </c>
      <c r="H63" s="14">
        <f t="shared" ref="H63:K63" si="370">(B63-B$156)/(B$155-B$154)</f>
        <v>-0.23425925925925958</v>
      </c>
      <c r="I63" s="14">
        <f t="shared" si="370"/>
        <v>-0.44055555555555581</v>
      </c>
      <c r="J63" s="14">
        <f t="shared" si="370"/>
        <v>-4.3728813559322482E-2</v>
      </c>
      <c r="K63" s="14">
        <f t="shared" si="370"/>
        <v>-8.333333333333369E-2</v>
      </c>
      <c r="L63" s="5">
        <v>1</v>
      </c>
      <c r="N63" s="15">
        <f t="shared" si="1"/>
        <v>0</v>
      </c>
      <c r="O63" s="15">
        <f t="shared" si="2"/>
        <v>1</v>
      </c>
      <c r="P63" s="15">
        <f t="shared" si="3"/>
        <v>0</v>
      </c>
      <c r="AC63" s="14">
        <f t="shared" ref="AC63:AK63" si="371">1/(1+EXP(-MMULT($H63:$L63,S$13:S$17)))</f>
        <v>0.48217335531214628</v>
      </c>
      <c r="AD63" s="14">
        <f t="shared" si="371"/>
        <v>0.65049617750465916</v>
      </c>
      <c r="AE63" s="14">
        <f t="shared" si="371"/>
        <v>0.36826041728182113</v>
      </c>
      <c r="AF63" s="14">
        <f t="shared" si="371"/>
        <v>0.64173566482511324</v>
      </c>
      <c r="AG63" s="14">
        <f t="shared" si="371"/>
        <v>0.56617212477921919</v>
      </c>
      <c r="AH63" s="14">
        <f t="shared" si="371"/>
        <v>0.48239159189798853</v>
      </c>
      <c r="AI63" s="14">
        <f t="shared" si="371"/>
        <v>0.48323527992661047</v>
      </c>
      <c r="AJ63" s="14">
        <f t="shared" si="371"/>
        <v>0.53522874497773043</v>
      </c>
      <c r="AK63" s="14">
        <f t="shared" si="371"/>
        <v>0.72485985651217133</v>
      </c>
      <c r="AL63" s="16">
        <v>1</v>
      </c>
      <c r="AN63" s="14">
        <f t="shared" ref="AN63:AP63" si="372">1/(1+EXP(MMULT($AC63:$AL63,S$21:S$30)))</f>
        <v>4.9375666927390059E-2</v>
      </c>
      <c r="AO63" s="14">
        <f t="shared" si="372"/>
        <v>0.92313276572348746</v>
      </c>
      <c r="AP63" s="14">
        <f t="shared" si="372"/>
        <v>0.11303784291519897</v>
      </c>
      <c r="AQ63" s="16">
        <v>1</v>
      </c>
      <c r="AS63" s="14">
        <f t="shared" ref="AS63:AU63" si="373">1/(1+EXP(-MMULT($AN63:$AQ63,S$34:S$37)))</f>
        <v>0.16050832874165755</v>
      </c>
      <c r="AT63" s="14">
        <f t="shared" si="373"/>
        <v>0.63313855951739006</v>
      </c>
      <c r="AU63" s="14">
        <f t="shared" si="373"/>
        <v>0.2393960697000293</v>
      </c>
      <c r="AW63" s="15">
        <f t="shared" ref="AW63:AY63" si="374">IF(AS63&gt;=0.5,1,0)</f>
        <v>0</v>
      </c>
      <c r="AX63" s="15">
        <f t="shared" si="374"/>
        <v>1</v>
      </c>
      <c r="AY63" s="15">
        <f t="shared" si="374"/>
        <v>0</v>
      </c>
      <c r="BA63" s="15" t="str">
        <f t="shared" si="8"/>
        <v>навчено</v>
      </c>
      <c r="BD63" s="18">
        <f t="shared" ref="BD63:BF63" si="375">N63*LOG(AS63)+(1-N63)*LOG(1-AS63)</f>
        <v>-7.5983608215016485E-2</v>
      </c>
      <c r="BE63" s="18">
        <f t="shared" si="375"/>
        <v>-0.19850123619314364</v>
      </c>
      <c r="BF63" s="18">
        <f t="shared" si="375"/>
        <v>-0.11884143477090041</v>
      </c>
    </row>
    <row r="64" spans="1:58" ht="14.25">
      <c r="A64" s="12">
        <v>62</v>
      </c>
      <c r="B64" s="12">
        <v>5.9</v>
      </c>
      <c r="C64" s="12">
        <v>3</v>
      </c>
      <c r="D64" s="12">
        <v>4.2</v>
      </c>
      <c r="E64" s="12">
        <v>1.5</v>
      </c>
      <c r="F64" s="13" t="s">
        <v>46</v>
      </c>
      <c r="H64" s="14">
        <f t="shared" ref="H64:K64" si="376">(B64-B$156)/(B$155-B$154)</f>
        <v>1.5740740740740486E-2</v>
      </c>
      <c r="I64" s="14">
        <f t="shared" si="376"/>
        <v>-2.3888888888889216E-2</v>
      </c>
      <c r="J64" s="14">
        <f t="shared" si="376"/>
        <v>7.4915254237287704E-2</v>
      </c>
      <c r="K64" s="14">
        <f t="shared" si="376"/>
        <v>0.12499999999999965</v>
      </c>
      <c r="L64" s="5">
        <v>1</v>
      </c>
      <c r="N64" s="15">
        <f t="shared" si="1"/>
        <v>0</v>
      </c>
      <c r="O64" s="15">
        <f t="shared" si="2"/>
        <v>1</v>
      </c>
      <c r="P64" s="15">
        <f t="shared" si="3"/>
        <v>0</v>
      </c>
      <c r="AC64" s="14">
        <f t="shared" ref="AC64:AK64" si="377">1/(1+EXP(-MMULT($H64:$L64,S$13:S$17)))</f>
        <v>0.5520509517355886</v>
      </c>
      <c r="AD64" s="14">
        <f t="shared" si="377"/>
        <v>0.52431303130152096</v>
      </c>
      <c r="AE64" s="14">
        <f t="shared" si="377"/>
        <v>0.48960596880999974</v>
      </c>
      <c r="AF64" s="14">
        <f t="shared" si="377"/>
        <v>0.5207758921118314</v>
      </c>
      <c r="AG64" s="14">
        <f t="shared" si="377"/>
        <v>0.48629832307339083</v>
      </c>
      <c r="AH64" s="14">
        <f t="shared" si="377"/>
        <v>0.55006710419844573</v>
      </c>
      <c r="AI64" s="14">
        <f t="shared" si="377"/>
        <v>0.54999901689185104</v>
      </c>
      <c r="AJ64" s="14">
        <f t="shared" si="377"/>
        <v>0.4353053759062458</v>
      </c>
      <c r="AK64" s="14">
        <f t="shared" si="377"/>
        <v>0.71712244407604098</v>
      </c>
      <c r="AL64" s="16">
        <v>1</v>
      </c>
      <c r="AN64" s="14">
        <f t="shared" ref="AN64:AP64" si="378">1/(1+EXP(MMULT($AC64:$AL64,S$21:S$30)))</f>
        <v>0.1896470327476952</v>
      </c>
      <c r="AO64" s="14">
        <f t="shared" si="378"/>
        <v>0.97548649825858902</v>
      </c>
      <c r="AP64" s="14">
        <f t="shared" si="378"/>
        <v>4.2840982725719609E-2</v>
      </c>
      <c r="AQ64" s="16">
        <v>1</v>
      </c>
      <c r="AS64" s="14">
        <f t="shared" ref="AS64:AU64" si="379">1/(1+EXP(-MMULT($AN64:$AQ64,S$34:S$37)))</f>
        <v>0.1015522927833684</v>
      </c>
      <c r="AT64" s="14">
        <f t="shared" si="379"/>
        <v>0.62486824650264838</v>
      </c>
      <c r="AU64" s="14">
        <f t="shared" si="379"/>
        <v>0.33626805797625547</v>
      </c>
      <c r="AW64" s="15">
        <f t="shared" ref="AW64:AY64" si="380">IF(AS64&gt;=0.5,1,0)</f>
        <v>0</v>
      </c>
      <c r="AX64" s="15">
        <f t="shared" si="380"/>
        <v>1</v>
      </c>
      <c r="AY64" s="15">
        <f t="shared" si="380"/>
        <v>0</v>
      </c>
      <c r="BA64" s="15" t="str">
        <f t="shared" si="8"/>
        <v>навчено</v>
      </c>
      <c r="BD64" s="18">
        <f t="shared" ref="BD64:BF64" si="381">N64*LOG(AS64)+(1-N64)*LOG(1-AS64)</f>
        <v>-4.6507195269711393E-2</v>
      </c>
      <c r="BE64" s="18">
        <f t="shared" si="381"/>
        <v>-0.20421154401408123</v>
      </c>
      <c r="BF64" s="18">
        <f t="shared" si="381"/>
        <v>-0.17800728148279127</v>
      </c>
    </row>
    <row r="65" spans="1:58" ht="14.25">
      <c r="A65" s="12">
        <v>63</v>
      </c>
      <c r="B65" s="12">
        <v>6</v>
      </c>
      <c r="C65" s="12">
        <v>2.2000000000000002</v>
      </c>
      <c r="D65" s="12">
        <v>4</v>
      </c>
      <c r="E65" s="12">
        <v>1</v>
      </c>
      <c r="F65" s="13" t="s">
        <v>46</v>
      </c>
      <c r="H65" s="14">
        <f t="shared" ref="H65:K65" si="382">(B65-B$156)/(B$155-B$154)</f>
        <v>4.3518518518518158E-2</v>
      </c>
      <c r="I65" s="14">
        <f t="shared" si="382"/>
        <v>-0.35722222222222244</v>
      </c>
      <c r="J65" s="14">
        <f t="shared" si="382"/>
        <v>4.1016949152541921E-2</v>
      </c>
      <c r="K65" s="14">
        <f t="shared" si="382"/>
        <v>-8.333333333333369E-2</v>
      </c>
      <c r="L65" s="5">
        <v>1</v>
      </c>
      <c r="N65" s="15">
        <f t="shared" si="1"/>
        <v>0</v>
      </c>
      <c r="O65" s="15">
        <f t="shared" si="2"/>
        <v>1</v>
      </c>
      <c r="P65" s="15">
        <f t="shared" si="3"/>
        <v>0</v>
      </c>
      <c r="AC65" s="14">
        <f t="shared" ref="AC65:AK65" si="383">1/(1+EXP(-MMULT($H65:$L65,S$13:S$17)))</f>
        <v>0.51470725116885319</v>
      </c>
      <c r="AD65" s="14">
        <f t="shared" si="383"/>
        <v>0.60555966957033136</v>
      </c>
      <c r="AE65" s="14">
        <f t="shared" si="383"/>
        <v>0.4150319882039194</v>
      </c>
      <c r="AF65" s="14">
        <f t="shared" si="383"/>
        <v>0.59865596340808502</v>
      </c>
      <c r="AG65" s="14">
        <f t="shared" si="383"/>
        <v>0.53224271838714221</v>
      </c>
      <c r="AH65" s="14">
        <f t="shared" si="383"/>
        <v>0.51412988092644241</v>
      </c>
      <c r="AI65" s="14">
        <f t="shared" si="383"/>
        <v>0.51481335032986264</v>
      </c>
      <c r="AJ65" s="14">
        <f t="shared" si="383"/>
        <v>0.4988066935660927</v>
      </c>
      <c r="AK65" s="14">
        <f t="shared" si="383"/>
        <v>0.74881110059510048</v>
      </c>
      <c r="AL65" s="16">
        <v>1</v>
      </c>
      <c r="AN65" s="14">
        <f t="shared" ref="AN65:AP65" si="384">1/(1+EXP(MMULT($AC65:$AL65,S$21:S$30)))</f>
        <v>8.6578212611019167E-2</v>
      </c>
      <c r="AO65" s="14">
        <f t="shared" si="384"/>
        <v>0.95383844589080624</v>
      </c>
      <c r="AP65" s="14">
        <f t="shared" si="384"/>
        <v>7.279335569961623E-2</v>
      </c>
      <c r="AQ65" s="16">
        <v>1</v>
      </c>
      <c r="AS65" s="14">
        <f t="shared" ref="AS65:AU65" si="385">1/(1+EXP(-MMULT($AN65:$AQ65,S$34:S$37)))</f>
        <v>0.13345425417099624</v>
      </c>
      <c r="AT65" s="14">
        <f t="shared" si="385"/>
        <v>0.64867048872448685</v>
      </c>
      <c r="AU65" s="14">
        <f t="shared" si="385"/>
        <v>0.27512165685431128</v>
      </c>
      <c r="AW65" s="15">
        <f t="shared" ref="AW65:AY65" si="386">IF(AS65&gt;=0.5,1,0)</f>
        <v>0</v>
      </c>
      <c r="AX65" s="15">
        <f t="shared" si="386"/>
        <v>1</v>
      </c>
      <c r="AY65" s="15">
        <f t="shared" si="386"/>
        <v>0</v>
      </c>
      <c r="BA65" s="15" t="str">
        <f t="shared" si="8"/>
        <v>навчено</v>
      </c>
      <c r="BD65" s="18">
        <f t="shared" ref="BD65:BF65" si="387">N65*LOG(AS65)+(1-N65)*LOG(1-AS65)</f>
        <v>-6.220850549860036E-2</v>
      </c>
      <c r="BE65" s="18">
        <f t="shared" si="387"/>
        <v>-0.18797585985557605</v>
      </c>
      <c r="BF65" s="18">
        <f t="shared" si="387"/>
        <v>-0.13973487526890258</v>
      </c>
    </row>
    <row r="66" spans="1:58" ht="14.25">
      <c r="A66" s="12">
        <v>64</v>
      </c>
      <c r="B66" s="12">
        <v>6.1</v>
      </c>
      <c r="C66" s="12">
        <v>2.9</v>
      </c>
      <c r="D66" s="12">
        <v>4.7</v>
      </c>
      <c r="E66" s="12">
        <v>1.4</v>
      </c>
      <c r="F66" s="13" t="s">
        <v>46</v>
      </c>
      <c r="H66" s="14">
        <f t="shared" ref="H66:K66" si="388">(B66-B$156)/(B$155-B$154)</f>
        <v>7.129629629629583E-2</v>
      </c>
      <c r="I66" s="14">
        <f t="shared" si="388"/>
        <v>-6.5555555555555908E-2</v>
      </c>
      <c r="J66" s="14">
        <f t="shared" si="388"/>
        <v>0.15966101694915211</v>
      </c>
      <c r="K66" s="14">
        <f t="shared" si="388"/>
        <v>8.3333333333332954E-2</v>
      </c>
      <c r="L66" s="5">
        <v>1</v>
      </c>
      <c r="N66" s="15">
        <f t="shared" si="1"/>
        <v>0</v>
      </c>
      <c r="O66" s="15">
        <f t="shared" si="2"/>
        <v>1</v>
      </c>
      <c r="P66" s="15">
        <f t="shared" si="3"/>
        <v>0</v>
      </c>
      <c r="AC66" s="14">
        <f t="shared" ref="AC66:AK66" si="389">1/(1+EXP(-MMULT($H66:$L66,S$13:S$17)))</f>
        <v>0.58540755353636786</v>
      </c>
      <c r="AD66" s="14">
        <f t="shared" si="389"/>
        <v>0.49520391909918288</v>
      </c>
      <c r="AE66" s="14">
        <f t="shared" si="389"/>
        <v>0.52017184755625279</v>
      </c>
      <c r="AF66" s="14">
        <f t="shared" si="389"/>
        <v>0.4914697506711973</v>
      </c>
      <c r="AG66" s="14">
        <f t="shared" si="389"/>
        <v>0.45354511077286336</v>
      </c>
      <c r="AH66" s="14">
        <f t="shared" si="389"/>
        <v>0.58355517843148952</v>
      </c>
      <c r="AI66" s="14">
        <f t="shared" si="389"/>
        <v>0.58358469805195312</v>
      </c>
      <c r="AJ66" s="14">
        <f t="shared" si="389"/>
        <v>0.40584198089212092</v>
      </c>
      <c r="AK66" s="14">
        <f t="shared" si="389"/>
        <v>0.73663115203102236</v>
      </c>
      <c r="AL66" s="16">
        <v>1</v>
      </c>
      <c r="AN66" s="14">
        <f t="shared" ref="AN66:AP66" si="390">1/(1+EXP(MMULT($AC66:$AL66,S$21:S$30)))</f>
        <v>0.27899952180786369</v>
      </c>
      <c r="AO66" s="14">
        <f t="shared" si="390"/>
        <v>0.98444715041511921</v>
      </c>
      <c r="AP66" s="14">
        <f t="shared" si="390"/>
        <v>2.8411062551718241E-2</v>
      </c>
      <c r="AQ66" s="16">
        <v>1</v>
      </c>
      <c r="AS66" s="14">
        <f t="shared" ref="AS66:AU66" si="391">1/(1+EXP(-MMULT($AN66:$AQ66,S$34:S$37)))</f>
        <v>8.2748124273356136E-2</v>
      </c>
      <c r="AT66" s="14">
        <f t="shared" si="391"/>
        <v>0.59347259197764735</v>
      </c>
      <c r="AU66" s="14">
        <f t="shared" si="391"/>
        <v>0.38627997404154768</v>
      </c>
      <c r="AW66" s="15">
        <f t="shared" ref="AW66:AY66" si="392">IF(AS66&gt;=0.5,1,0)</f>
        <v>0</v>
      </c>
      <c r="AX66" s="15">
        <f t="shared" si="392"/>
        <v>1</v>
      </c>
      <c r="AY66" s="15">
        <f t="shared" si="392"/>
        <v>0</v>
      </c>
      <c r="BA66" s="15" t="str">
        <f t="shared" si="8"/>
        <v>навчено</v>
      </c>
      <c r="BD66" s="18">
        <f t="shared" ref="BD66:BF66" si="393">N66*LOG(AS66)+(1-N66)*LOG(1-AS66)</f>
        <v>-3.7511391464194285E-2</v>
      </c>
      <c r="BE66" s="18">
        <f t="shared" si="393"/>
        <v>-0.22659933303242591</v>
      </c>
      <c r="BF66" s="18">
        <f t="shared" si="393"/>
        <v>-0.21202970526201412</v>
      </c>
    </row>
    <row r="67" spans="1:58" ht="14.25">
      <c r="A67" s="12">
        <v>65</v>
      </c>
      <c r="B67" s="12">
        <v>5.6</v>
      </c>
      <c r="C67" s="12">
        <v>2.9</v>
      </c>
      <c r="D67" s="12">
        <v>3.6</v>
      </c>
      <c r="E67" s="12">
        <v>1.3</v>
      </c>
      <c r="F67" s="13" t="s">
        <v>46</v>
      </c>
      <c r="H67" s="14">
        <f t="shared" ref="H67:K67" si="394">(B67-B$156)/(B$155-B$154)</f>
        <v>-6.7592592592593037E-2</v>
      </c>
      <c r="I67" s="14">
        <f t="shared" si="394"/>
        <v>-6.5555555555555908E-2</v>
      </c>
      <c r="J67" s="14">
        <f t="shared" si="394"/>
        <v>-2.6779661016949587E-2</v>
      </c>
      <c r="K67" s="14">
        <f t="shared" si="394"/>
        <v>4.1666666666666338E-2</v>
      </c>
      <c r="L67" s="5">
        <v>1</v>
      </c>
      <c r="N67" s="15">
        <f t="shared" si="1"/>
        <v>0</v>
      </c>
      <c r="O67" s="15">
        <f t="shared" si="2"/>
        <v>1</v>
      </c>
      <c r="P67" s="15">
        <f t="shared" si="3"/>
        <v>0</v>
      </c>
      <c r="AC67" s="14">
        <f t="shared" ref="AC67:AK67" si="395">1/(1+EXP(-MMULT($H67:$L67,S$13:S$17)))</f>
        <v>0.46684830870518779</v>
      </c>
      <c r="AD67" s="14">
        <f t="shared" si="395"/>
        <v>0.61465981155355931</v>
      </c>
      <c r="AE67" s="14">
        <f t="shared" si="395"/>
        <v>0.39868453675172455</v>
      </c>
      <c r="AF67" s="14">
        <f t="shared" si="395"/>
        <v>0.61043830808134569</v>
      </c>
      <c r="AG67" s="14">
        <f t="shared" si="395"/>
        <v>0.57216810184316458</v>
      </c>
      <c r="AH67" s="14">
        <f t="shared" si="395"/>
        <v>0.46516377531143877</v>
      </c>
      <c r="AI67" s="14">
        <f t="shared" si="395"/>
        <v>0.46518061681471046</v>
      </c>
      <c r="AJ67" s="14">
        <f t="shared" si="395"/>
        <v>0.52284974882571755</v>
      </c>
      <c r="AK67" s="14">
        <f t="shared" si="395"/>
        <v>0.67125911514324577</v>
      </c>
      <c r="AL67" s="16">
        <v>1</v>
      </c>
      <c r="AN67" s="14">
        <f t="shared" ref="AN67:AP67" si="396">1/(1+EXP(MMULT($AC67:$AL67,S$21:S$30)))</f>
        <v>5.4683965998541119E-2</v>
      </c>
      <c r="AO67" s="14">
        <f t="shared" si="396"/>
        <v>0.91874593081079725</v>
      </c>
      <c r="AP67" s="14">
        <f t="shared" si="396"/>
        <v>0.12318342870805057</v>
      </c>
      <c r="AQ67" s="16">
        <v>1</v>
      </c>
      <c r="AS67" s="14">
        <f t="shared" ref="AS67:AU67" si="397">1/(1+EXP(-MMULT($AN67:$AQ67,S$34:S$37)))</f>
        <v>0.16300974021426912</v>
      </c>
      <c r="AT67" s="14">
        <f t="shared" si="397"/>
        <v>0.6238738569462795</v>
      </c>
      <c r="AU67" s="14">
        <f t="shared" si="397"/>
        <v>0.23680368287350842</v>
      </c>
      <c r="AW67" s="15">
        <f t="shared" ref="AW67:AY67" si="398">IF(AS67&gt;=0.5,1,0)</f>
        <v>0</v>
      </c>
      <c r="AX67" s="15">
        <f t="shared" si="398"/>
        <v>1</v>
      </c>
      <c r="AY67" s="15">
        <f t="shared" si="398"/>
        <v>0</v>
      </c>
      <c r="BA67" s="15" t="str">
        <f t="shared" si="8"/>
        <v>навчено</v>
      </c>
      <c r="BD67" s="18">
        <f t="shared" ref="BD67:BF67" si="399">N67*LOG(AS67)+(1-N67)*LOG(1-AS67)</f>
        <v>-7.7279595944521273E-2</v>
      </c>
      <c r="BE67" s="18">
        <f t="shared" si="399"/>
        <v>-0.2049032128339007</v>
      </c>
      <c r="BF67" s="18">
        <f t="shared" si="399"/>
        <v>-0.11736373402657842</v>
      </c>
    </row>
    <row r="68" spans="1:58" ht="14.25">
      <c r="A68" s="12">
        <v>66</v>
      </c>
      <c r="B68" s="12">
        <v>6.7</v>
      </c>
      <c r="C68" s="12">
        <v>3.1</v>
      </c>
      <c r="D68" s="12">
        <v>4.4000000000000004</v>
      </c>
      <c r="E68" s="12">
        <v>1.4</v>
      </c>
      <c r="F68" s="13" t="s">
        <v>46</v>
      </c>
      <c r="H68" s="14">
        <f t="shared" ref="H68:K68" si="400">(B68-B$156)/(B$155-B$154)</f>
        <v>0.23796296296296263</v>
      </c>
      <c r="I68" s="14">
        <f t="shared" si="400"/>
        <v>1.7777777777777483E-2</v>
      </c>
      <c r="J68" s="14">
        <f t="shared" si="400"/>
        <v>0.1088135593220335</v>
      </c>
      <c r="K68" s="14">
        <f t="shared" si="400"/>
        <v>8.3333333333332954E-2</v>
      </c>
      <c r="L68" s="5">
        <v>1</v>
      </c>
      <c r="N68" s="15">
        <f t="shared" si="1"/>
        <v>0</v>
      </c>
      <c r="O68" s="15">
        <f t="shared" si="2"/>
        <v>1</v>
      </c>
      <c r="P68" s="15">
        <f t="shared" si="3"/>
        <v>0</v>
      </c>
      <c r="AC68" s="14">
        <f t="shared" ref="AC68:AK68" si="401">1/(1+EXP(-MMULT($H68:$L68,S$13:S$17)))</f>
        <v>0.54654715043769753</v>
      </c>
      <c r="AD68" s="14">
        <f t="shared" si="401"/>
        <v>0.5208369105221865</v>
      </c>
      <c r="AE68" s="14">
        <f t="shared" si="401"/>
        <v>0.49441461186412322</v>
      </c>
      <c r="AF68" s="14">
        <f t="shared" si="401"/>
        <v>0.51891010085334788</v>
      </c>
      <c r="AG68" s="14">
        <f t="shared" si="401"/>
        <v>0.49110220715840802</v>
      </c>
      <c r="AH68" s="14">
        <f t="shared" si="401"/>
        <v>0.54403631795381546</v>
      </c>
      <c r="AI68" s="14">
        <f t="shared" si="401"/>
        <v>0.54389637722008632</v>
      </c>
      <c r="AJ68" s="14">
        <f t="shared" si="401"/>
        <v>0.43960297221507777</v>
      </c>
      <c r="AK68" s="14">
        <f t="shared" si="401"/>
        <v>0.72502897791340037</v>
      </c>
      <c r="AL68" s="16">
        <v>1</v>
      </c>
      <c r="AN68" s="14">
        <f t="shared" ref="AN68:AP68" si="402">1/(1+EXP(MMULT($AC68:$AL68,S$21:S$30)))</f>
        <v>0.18457766442811319</v>
      </c>
      <c r="AO68" s="14">
        <f t="shared" si="402"/>
        <v>0.97504875103568134</v>
      </c>
      <c r="AP68" s="14">
        <f t="shared" si="402"/>
        <v>4.38152698166576E-2</v>
      </c>
      <c r="AQ68" s="16">
        <v>1</v>
      </c>
      <c r="AS68" s="14">
        <f t="shared" ref="AS68:AU68" si="403">1/(1+EXP(-MMULT($AN68:$AQ68,S$34:S$37)))</f>
        <v>0.10274113540231862</v>
      </c>
      <c r="AT68" s="14">
        <f t="shared" si="403"/>
        <v>0.62658129034374166</v>
      </c>
      <c r="AU68" s="14">
        <f t="shared" si="403"/>
        <v>0.333473244530542</v>
      </c>
      <c r="AW68" s="15">
        <f t="shared" ref="AW68:AY68" si="404">IF(AS68&gt;=0.5,1,0)</f>
        <v>0</v>
      </c>
      <c r="AX68" s="15">
        <f t="shared" si="404"/>
        <v>1</v>
      </c>
      <c r="AY68" s="15">
        <f t="shared" si="404"/>
        <v>0</v>
      </c>
      <c r="BA68" s="15" t="str">
        <f t="shared" si="8"/>
        <v>навчено</v>
      </c>
      <c r="BD68" s="18">
        <f t="shared" ref="BD68:BF68" si="405">N68*LOG(AS68)+(1-N68)*LOG(1-AS68)</f>
        <v>-4.7082242298885614E-2</v>
      </c>
      <c r="BE68" s="18">
        <f t="shared" si="405"/>
        <v>-0.20302257725160605</v>
      </c>
      <c r="BF68" s="18">
        <f t="shared" si="405"/>
        <v>-0.17618241261242454</v>
      </c>
    </row>
    <row r="69" spans="1:58" ht="14.25">
      <c r="A69" s="12">
        <v>67</v>
      </c>
      <c r="B69" s="12">
        <v>5.6</v>
      </c>
      <c r="C69" s="12">
        <v>3</v>
      </c>
      <c r="D69" s="12">
        <v>4.5</v>
      </c>
      <c r="E69" s="12">
        <v>1.5</v>
      </c>
      <c r="F69" s="13" t="s">
        <v>46</v>
      </c>
      <c r="H69" s="14">
        <f t="shared" ref="H69:K69" si="406">(B69-B$156)/(B$155-B$154)</f>
        <v>-6.7592592592593037E-2</v>
      </c>
      <c r="I69" s="14">
        <f t="shared" si="406"/>
        <v>-2.3888888888889216E-2</v>
      </c>
      <c r="J69" s="14">
        <f t="shared" si="406"/>
        <v>0.12576271186440632</v>
      </c>
      <c r="K69" s="14">
        <f t="shared" si="406"/>
        <v>0.12499999999999965</v>
      </c>
      <c r="L69" s="5">
        <v>1</v>
      </c>
      <c r="N69" s="15">
        <f t="shared" si="1"/>
        <v>0</v>
      </c>
      <c r="O69" s="15">
        <f t="shared" si="2"/>
        <v>1</v>
      </c>
      <c r="P69" s="15">
        <f t="shared" si="3"/>
        <v>0</v>
      </c>
      <c r="AC69" s="14">
        <f t="shared" ref="AC69:AK69" si="407">1/(1+EXP(-MMULT($H69:$L69,S$13:S$17)))</f>
        <v>0.57387924799229695</v>
      </c>
      <c r="AD69" s="14">
        <f t="shared" si="407"/>
        <v>0.50339533546174309</v>
      </c>
      <c r="AE69" s="14">
        <f t="shared" si="407"/>
        <v>0.50970711849239136</v>
      </c>
      <c r="AF69" s="14">
        <f t="shared" si="407"/>
        <v>0.49942382520239259</v>
      </c>
      <c r="AG69" s="14">
        <f t="shared" si="407"/>
        <v>0.4640599744514074</v>
      </c>
      <c r="AH69" s="14">
        <f t="shared" si="407"/>
        <v>0.57204311606698865</v>
      </c>
      <c r="AI69" s="14">
        <f t="shared" si="407"/>
        <v>0.5719678671275974</v>
      </c>
      <c r="AJ69" s="14">
        <f t="shared" si="407"/>
        <v>0.41287943998513976</v>
      </c>
      <c r="AK69" s="14">
        <f t="shared" si="407"/>
        <v>0.71355495947930092</v>
      </c>
      <c r="AL69" s="16">
        <v>1</v>
      </c>
      <c r="AN69" s="14">
        <f t="shared" ref="AN69:AP69" si="408">1/(1+EXP(MMULT($AC69:$AL69,S$21:S$30)))</f>
        <v>0.24850175294567237</v>
      </c>
      <c r="AO69" s="14">
        <f t="shared" si="408"/>
        <v>0.98140522053175905</v>
      </c>
      <c r="AP69" s="14">
        <f t="shared" si="408"/>
        <v>3.3461995162074709E-2</v>
      </c>
      <c r="AQ69" s="16">
        <v>1</v>
      </c>
      <c r="AS69" s="14">
        <f t="shared" ref="AS69:AU69" si="409">1/(1+EXP(-MMULT($AN69:$AQ69,S$34:S$37)))</f>
        <v>8.8798079372187658E-2</v>
      </c>
      <c r="AT69" s="14">
        <f t="shared" si="409"/>
        <v>0.60423665001114291</v>
      </c>
      <c r="AU69" s="14">
        <f t="shared" si="409"/>
        <v>0.36882181438215184</v>
      </c>
      <c r="AW69" s="15">
        <f t="shared" ref="AW69:AY69" si="410">IF(AS69&gt;=0.5,1,0)</f>
        <v>0</v>
      </c>
      <c r="AX69" s="15">
        <f t="shared" si="410"/>
        <v>1</v>
      </c>
      <c r="AY69" s="15">
        <f t="shared" si="410"/>
        <v>0</v>
      </c>
      <c r="BA69" s="15" t="str">
        <f t="shared" si="8"/>
        <v>навчено</v>
      </c>
      <c r="BD69" s="18">
        <f t="shared" ref="BD69:BF69" si="411">N69*LOG(AS69)+(1-N69)*LOG(1-AS69)</f>
        <v>-4.0385373523796238E-2</v>
      </c>
      <c r="BE69" s="18">
        <f t="shared" si="411"/>
        <v>-0.21879293610532177</v>
      </c>
      <c r="BF69" s="18">
        <f t="shared" si="411"/>
        <v>-0.19984801935108801</v>
      </c>
    </row>
    <row r="70" spans="1:58" ht="14.25">
      <c r="A70" s="12">
        <v>68</v>
      </c>
      <c r="B70" s="12">
        <v>5.8</v>
      </c>
      <c r="C70" s="12">
        <v>2.7</v>
      </c>
      <c r="D70" s="12">
        <v>4.0999999999999996</v>
      </c>
      <c r="E70" s="12">
        <v>1</v>
      </c>
      <c r="F70" s="13" t="s">
        <v>46</v>
      </c>
      <c r="H70" s="14">
        <f t="shared" ref="H70:K70" si="412">(B70-B$156)/(B$155-B$154)</f>
        <v>-1.2037037037037436E-2</v>
      </c>
      <c r="I70" s="14">
        <f t="shared" si="412"/>
        <v>-0.14888888888888913</v>
      </c>
      <c r="J70" s="14">
        <f t="shared" si="412"/>
        <v>5.7966101694914736E-2</v>
      </c>
      <c r="K70" s="14">
        <f t="shared" si="412"/>
        <v>-8.333333333333369E-2</v>
      </c>
      <c r="L70" s="5">
        <v>1</v>
      </c>
      <c r="N70" s="15">
        <f t="shared" si="1"/>
        <v>0</v>
      </c>
      <c r="O70" s="15">
        <f t="shared" si="2"/>
        <v>1</v>
      </c>
      <c r="P70" s="15">
        <f t="shared" si="3"/>
        <v>0</v>
      </c>
      <c r="AC70" s="14">
        <f t="shared" ref="AC70:AK70" si="413">1/(1+EXP(-MMULT($H70:$L70,S$13:S$17)))</f>
        <v>0.46949711318020704</v>
      </c>
      <c r="AD70" s="14">
        <f t="shared" si="413"/>
        <v>0.62215489003362634</v>
      </c>
      <c r="AE70" s="14">
        <f t="shared" si="413"/>
        <v>0.3933305486211095</v>
      </c>
      <c r="AF70" s="14">
        <f t="shared" si="413"/>
        <v>0.61733554346106512</v>
      </c>
      <c r="AG70" s="14">
        <f t="shared" si="413"/>
        <v>0.57170038811100499</v>
      </c>
      <c r="AH70" s="14">
        <f t="shared" si="413"/>
        <v>0.4680919178326205</v>
      </c>
      <c r="AI70" s="14">
        <f t="shared" si="413"/>
        <v>0.4683009026377789</v>
      </c>
      <c r="AJ70" s="14">
        <f t="shared" si="413"/>
        <v>0.52721584036193769</v>
      </c>
      <c r="AK70" s="14">
        <f t="shared" si="413"/>
        <v>0.67541169997090345</v>
      </c>
      <c r="AL70" s="16">
        <v>1</v>
      </c>
      <c r="AN70" s="14">
        <f t="shared" ref="AN70:AP70" si="414">1/(1+EXP(MMULT($AC70:$AL70,S$21:S$30)))</f>
        <v>5.3154927403985947E-2</v>
      </c>
      <c r="AO70" s="14">
        <f t="shared" si="414"/>
        <v>0.91816031338804971</v>
      </c>
      <c r="AP70" s="14">
        <f t="shared" si="414"/>
        <v>0.12330015846033673</v>
      </c>
      <c r="AQ70" s="16">
        <v>1</v>
      </c>
      <c r="AS70" s="14">
        <f t="shared" ref="AS70:AU70" si="415">1/(1+EXP(-MMULT($AN70:$AQ70,S$34:S$37)))</f>
        <v>0.16361954597659867</v>
      </c>
      <c r="AT70" s="14">
        <f t="shared" si="415"/>
        <v>0.62426175240517612</v>
      </c>
      <c r="AU70" s="14">
        <f t="shared" si="415"/>
        <v>0.2360981743165223</v>
      </c>
      <c r="AW70" s="15">
        <f t="shared" ref="AW70:AY70" si="416">IF(AS70&gt;=0.5,1,0)</f>
        <v>0</v>
      </c>
      <c r="AX70" s="15">
        <f t="shared" si="416"/>
        <v>1</v>
      </c>
      <c r="AY70" s="15">
        <f t="shared" si="416"/>
        <v>0</v>
      </c>
      <c r="BA70" s="15" t="str">
        <f t="shared" si="8"/>
        <v>навчено</v>
      </c>
      <c r="BD70" s="18">
        <f t="shared" ref="BD70:BF70" si="417">N70*LOG(AS70)+(1-N70)*LOG(1-AS70)</f>
        <v>-7.7596125075992742E-2</v>
      </c>
      <c r="BE70" s="18">
        <f t="shared" si="417"/>
        <v>-0.20463327283456809</v>
      </c>
      <c r="BF70" s="18">
        <f t="shared" si="417"/>
        <v>-0.11696245203108101</v>
      </c>
    </row>
    <row r="71" spans="1:58" ht="14.25">
      <c r="A71" s="12">
        <v>69</v>
      </c>
      <c r="B71" s="12">
        <v>6.2</v>
      </c>
      <c r="C71" s="12">
        <v>2.2000000000000002</v>
      </c>
      <c r="D71" s="12">
        <v>4.5</v>
      </c>
      <c r="E71" s="12">
        <v>1.5</v>
      </c>
      <c r="F71" s="13" t="s">
        <v>46</v>
      </c>
      <c r="H71" s="14">
        <f t="shared" ref="H71:K71" si="418">(B71-B$156)/(B$155-B$154)</f>
        <v>9.9074074074073759E-2</v>
      </c>
      <c r="I71" s="14">
        <f t="shared" si="418"/>
        <v>-0.35722222222222244</v>
      </c>
      <c r="J71" s="14">
        <f t="shared" si="418"/>
        <v>0.12576271186440632</v>
      </c>
      <c r="K71" s="14">
        <f t="shared" si="418"/>
        <v>0.12499999999999965</v>
      </c>
      <c r="L71" s="5">
        <v>1</v>
      </c>
      <c r="N71" s="15">
        <f t="shared" si="1"/>
        <v>0</v>
      </c>
      <c r="O71" s="15">
        <f t="shared" si="2"/>
        <v>1</v>
      </c>
      <c r="P71" s="15">
        <f t="shared" si="3"/>
        <v>0</v>
      </c>
      <c r="AC71" s="14">
        <f t="shared" ref="AC71:AK71" si="419">1/(1+EXP(-MMULT($H71:$L71,S$13:S$17)))</f>
        <v>0.65783112650690834</v>
      </c>
      <c r="AD71" s="14">
        <f t="shared" si="419"/>
        <v>0.45774154802885275</v>
      </c>
      <c r="AE71" s="14">
        <f t="shared" si="419"/>
        <v>0.56393382951249682</v>
      </c>
      <c r="AF71" s="14">
        <f t="shared" si="419"/>
        <v>0.45087995176638601</v>
      </c>
      <c r="AG71" s="14">
        <f t="shared" si="419"/>
        <v>0.38571836693400641</v>
      </c>
      <c r="AH71" s="14">
        <f t="shared" si="419"/>
        <v>0.6572333692391521</v>
      </c>
      <c r="AI71" s="14">
        <f t="shared" si="419"/>
        <v>0.6578543435647437</v>
      </c>
      <c r="AJ71" s="14">
        <f t="shared" si="419"/>
        <v>0.35491512836243727</v>
      </c>
      <c r="AK71" s="14">
        <f t="shared" si="419"/>
        <v>0.82673588825580668</v>
      </c>
      <c r="AL71" s="16">
        <v>1</v>
      </c>
      <c r="AN71" s="14">
        <f t="shared" ref="AN71:AP71" si="420">1/(1+EXP(MMULT($AC71:$AL71,S$21:S$30)))</f>
        <v>0.49267316253001769</v>
      </c>
      <c r="AO71" s="14">
        <f t="shared" si="420"/>
        <v>0.99411240272670509</v>
      </c>
      <c r="AP71" s="14">
        <f t="shared" si="420"/>
        <v>1.1455759129981459E-2</v>
      </c>
      <c r="AQ71" s="16">
        <v>1</v>
      </c>
      <c r="AS71" s="14">
        <f t="shared" ref="AS71:AU71" si="421">1/(1+EXP(-MMULT($AN71:$AQ71,S$34:S$37)))</f>
        <v>5.284152144649773E-2</v>
      </c>
      <c r="AT71" s="14">
        <f t="shared" si="421"/>
        <v>0.50105837630862171</v>
      </c>
      <c r="AU71" s="14">
        <f t="shared" si="421"/>
        <v>0.5021128289231549</v>
      </c>
      <c r="AW71" s="15">
        <f t="shared" ref="AW71:AY71" si="422">IF(AS71&gt;=0.5,1,0)</f>
        <v>0</v>
      </c>
      <c r="AX71" s="15">
        <f t="shared" si="422"/>
        <v>1</v>
      </c>
      <c r="AY71" s="15">
        <f t="shared" si="422"/>
        <v>1</v>
      </c>
      <c r="BA71" s="15" t="str">
        <f t="shared" si="8"/>
        <v>помилка</v>
      </c>
      <c r="BD71" s="18">
        <f t="shared" ref="BD71:BF71" si="423">N71*LOG(AS71)+(1-N71)*LOG(1-AS71)</f>
        <v>-2.3577348765521061E-2</v>
      </c>
      <c r="BE71" s="18">
        <f t="shared" si="423"/>
        <v>-0.30011167327089561</v>
      </c>
      <c r="BF71" s="18">
        <f t="shared" si="423"/>
        <v>-0.30286906392802387</v>
      </c>
    </row>
    <row r="72" spans="1:58" ht="14.25">
      <c r="A72" s="12">
        <v>70</v>
      </c>
      <c r="B72" s="12">
        <v>5.6</v>
      </c>
      <c r="C72" s="12">
        <v>2.5</v>
      </c>
      <c r="D72" s="12">
        <v>3.9</v>
      </c>
      <c r="E72" s="12">
        <v>1.1000000000000001</v>
      </c>
      <c r="F72" s="13" t="s">
        <v>46</v>
      </c>
      <c r="H72" s="14">
        <f t="shared" ref="H72:K72" si="424">(B72-B$156)/(B$155-B$154)</f>
        <v>-6.7592592592593037E-2</v>
      </c>
      <c r="I72" s="14">
        <f t="shared" si="424"/>
        <v>-0.23222222222222252</v>
      </c>
      <c r="J72" s="14">
        <f t="shared" si="424"/>
        <v>2.4067796610169022E-2</v>
      </c>
      <c r="K72" s="14">
        <f t="shared" si="424"/>
        <v>-4.1666666666666984E-2</v>
      </c>
      <c r="L72" s="5">
        <v>1</v>
      </c>
      <c r="N72" s="15">
        <f t="shared" si="1"/>
        <v>0</v>
      </c>
      <c r="O72" s="15">
        <f t="shared" si="2"/>
        <v>1</v>
      </c>
      <c r="P72" s="15">
        <f t="shared" si="3"/>
        <v>0</v>
      </c>
      <c r="AC72" s="14">
        <f t="shared" ref="AC72:AK72" si="425">1/(1+EXP(-MMULT($H72:$L72,S$13:S$17)))</f>
        <v>0.49181096535940855</v>
      </c>
      <c r="AD72" s="14">
        <f t="shared" si="425"/>
        <v>0.61262314270568841</v>
      </c>
      <c r="AE72" s="14">
        <f t="shared" si="425"/>
        <v>0.40418786189276651</v>
      </c>
      <c r="AF72" s="14">
        <f t="shared" si="425"/>
        <v>0.60658024000285105</v>
      </c>
      <c r="AG72" s="14">
        <f t="shared" si="425"/>
        <v>0.5516927191268387</v>
      </c>
      <c r="AH72" s="14">
        <f t="shared" si="425"/>
        <v>0.49085379392384315</v>
      </c>
      <c r="AI72" s="14">
        <f t="shared" si="425"/>
        <v>0.49124565673647436</v>
      </c>
      <c r="AJ72" s="14">
        <f t="shared" si="425"/>
        <v>0.51089272425266763</v>
      </c>
      <c r="AK72" s="14">
        <f t="shared" si="425"/>
        <v>0.7057870308144758</v>
      </c>
      <c r="AL72" s="16">
        <v>1</v>
      </c>
      <c r="AN72" s="14">
        <f t="shared" ref="AN72:AP72" si="426">1/(1+EXP(MMULT($AC72:$AL72,S$21:S$30)))</f>
        <v>6.8527849802211993E-2</v>
      </c>
      <c r="AO72" s="14">
        <f t="shared" si="426"/>
        <v>0.9379394309027651</v>
      </c>
      <c r="AP72" s="14">
        <f t="shared" si="426"/>
        <v>9.574297108163643E-2</v>
      </c>
      <c r="AQ72" s="16">
        <v>1</v>
      </c>
      <c r="AS72" s="14">
        <f t="shared" ref="AS72:AU72" si="427">1/(1+EXP(-MMULT($AN72:$AQ72,S$34:S$37)))</f>
        <v>0.14717171805026746</v>
      </c>
      <c r="AT72" s="14">
        <f t="shared" si="427"/>
        <v>0.63913315416648708</v>
      </c>
      <c r="AU72" s="14">
        <f t="shared" si="427"/>
        <v>0.25587508643912427</v>
      </c>
      <c r="AW72" s="15">
        <f t="shared" ref="AW72:AY72" si="428">IF(AS72&gt;=0.5,1,0)</f>
        <v>0</v>
      </c>
      <c r="AX72" s="15">
        <f t="shared" si="428"/>
        <v>1</v>
      </c>
      <c r="AY72" s="15">
        <f t="shared" si="428"/>
        <v>0</v>
      </c>
      <c r="BA72" s="15" t="str">
        <f t="shared" si="8"/>
        <v>навчено</v>
      </c>
      <c r="BD72" s="18">
        <f t="shared" ref="BD72:BF72" si="429">N72*LOG(AS72)+(1-N72)*LOG(1-AS72)</f>
        <v>-6.9138405771722686E-2</v>
      </c>
      <c r="BE72" s="18">
        <f t="shared" si="429"/>
        <v>-0.194408653429233</v>
      </c>
      <c r="BF72" s="18">
        <f t="shared" si="429"/>
        <v>-0.12835415488875312</v>
      </c>
    </row>
    <row r="73" spans="1:58" ht="14.25">
      <c r="A73" s="12">
        <v>71</v>
      </c>
      <c r="B73" s="12">
        <v>5.9</v>
      </c>
      <c r="C73" s="12">
        <v>3.2</v>
      </c>
      <c r="D73" s="12">
        <v>4.8</v>
      </c>
      <c r="E73" s="12">
        <v>1.8</v>
      </c>
      <c r="F73" s="13" t="s">
        <v>46</v>
      </c>
      <c r="H73" s="14">
        <f t="shared" ref="H73:K73" si="430">(B73-B$156)/(B$155-B$154)</f>
        <v>1.5740740740740486E-2</v>
      </c>
      <c r="I73" s="14">
        <f t="shared" si="430"/>
        <v>5.9444444444444182E-2</v>
      </c>
      <c r="J73" s="14">
        <f t="shared" si="430"/>
        <v>0.17661016949152494</v>
      </c>
      <c r="K73" s="14">
        <f t="shared" si="430"/>
        <v>0.24999999999999967</v>
      </c>
      <c r="L73" s="5">
        <v>1</v>
      </c>
      <c r="N73" s="15">
        <f t="shared" si="1"/>
        <v>0</v>
      </c>
      <c r="O73" s="15">
        <f t="shared" si="2"/>
        <v>1</v>
      </c>
      <c r="P73" s="15">
        <f t="shared" si="3"/>
        <v>0</v>
      </c>
      <c r="AC73" s="14">
        <f t="shared" ref="AC73:AK73" si="431">1/(1+EXP(-MMULT($H73:$L73,S$13:S$17)))</f>
        <v>0.64103140431332573</v>
      </c>
      <c r="AD73" s="14">
        <f t="shared" si="431"/>
        <v>0.42085126534477035</v>
      </c>
      <c r="AE73" s="14">
        <f t="shared" si="431"/>
        <v>0.59094420646136736</v>
      </c>
      <c r="AF73" s="14">
        <f t="shared" si="431"/>
        <v>0.41832458053400984</v>
      </c>
      <c r="AG73" s="14">
        <f t="shared" si="431"/>
        <v>0.39314072148382118</v>
      </c>
      <c r="AH73" s="14">
        <f t="shared" si="431"/>
        <v>0.63884502094614826</v>
      </c>
      <c r="AI73" s="14">
        <f t="shared" si="431"/>
        <v>0.63860844329359057</v>
      </c>
      <c r="AJ73" s="14">
        <f t="shared" si="431"/>
        <v>0.34136914317285411</v>
      </c>
      <c r="AK73" s="14">
        <f t="shared" si="431"/>
        <v>0.74941793545125535</v>
      </c>
      <c r="AL73" s="16">
        <v>1</v>
      </c>
      <c r="AN73" s="14">
        <f t="shared" ref="AN73:AP73" si="432">1/(1+EXP(MMULT($AC73:$AL73,S$21:S$30)))</f>
        <v>0.51711593008157264</v>
      </c>
      <c r="AO73" s="14">
        <f t="shared" si="432"/>
        <v>0.9933708909489245</v>
      </c>
      <c r="AP73" s="14">
        <f t="shared" si="432"/>
        <v>1.3320895636557603E-2</v>
      </c>
      <c r="AQ73" s="16">
        <v>1</v>
      </c>
      <c r="AS73" s="14">
        <f t="shared" ref="AS73:AU73" si="433">1/(1+EXP(-MMULT($AN73:$AQ73,S$34:S$37)))</f>
        <v>5.0697957772665621E-2</v>
      </c>
      <c r="AT73" s="14">
        <f t="shared" si="433"/>
        <v>0.48753625250881311</v>
      </c>
      <c r="AU73" s="14">
        <f t="shared" si="433"/>
        <v>0.5132035298363351</v>
      </c>
      <c r="AW73" s="15">
        <f t="shared" ref="AW73:AY73" si="434">IF(AS73&gt;=0.5,1,0)</f>
        <v>0</v>
      </c>
      <c r="AX73" s="15">
        <f t="shared" si="434"/>
        <v>0</v>
      </c>
      <c r="AY73" s="15">
        <f t="shared" si="434"/>
        <v>1</v>
      </c>
      <c r="BA73" s="15" t="str">
        <f t="shared" si="8"/>
        <v>помилка</v>
      </c>
      <c r="BD73" s="18">
        <f t="shared" ref="BD73:BF73" si="435">N73*LOG(AS73)+(1-N73)*LOG(1-AS73)</f>
        <v>-2.2595584830654596E-2</v>
      </c>
      <c r="BE73" s="18">
        <f t="shared" si="435"/>
        <v>-0.31199308523896746</v>
      </c>
      <c r="BF73" s="18">
        <f t="shared" si="435"/>
        <v>-0.31265257956687054</v>
      </c>
    </row>
    <row r="74" spans="1:58" ht="14.25">
      <c r="A74" s="12">
        <v>72</v>
      </c>
      <c r="B74" s="12">
        <v>6.1</v>
      </c>
      <c r="C74" s="12">
        <v>2.8</v>
      </c>
      <c r="D74" s="12">
        <v>4</v>
      </c>
      <c r="E74" s="12">
        <v>1.3</v>
      </c>
      <c r="F74" s="13" t="s">
        <v>46</v>
      </c>
      <c r="H74" s="14">
        <f t="shared" ref="H74:K74" si="436">(B74-B$156)/(B$155-B$154)</f>
        <v>7.129629629629583E-2</v>
      </c>
      <c r="I74" s="14">
        <f t="shared" si="436"/>
        <v>-0.10722222222222261</v>
      </c>
      <c r="J74" s="14">
        <f t="shared" si="436"/>
        <v>4.1016949152541921E-2</v>
      </c>
      <c r="K74" s="14">
        <f t="shared" si="436"/>
        <v>4.1666666666666338E-2</v>
      </c>
      <c r="L74" s="5">
        <v>1</v>
      </c>
      <c r="N74" s="15">
        <f t="shared" si="1"/>
        <v>0</v>
      </c>
      <c r="O74" s="15">
        <f t="shared" si="2"/>
        <v>1</v>
      </c>
      <c r="P74" s="15">
        <f t="shared" si="3"/>
        <v>0</v>
      </c>
      <c r="AC74" s="14">
        <f t="shared" ref="AC74:AK74" si="437">1/(1+EXP(-MMULT($H74:$L74,S$13:S$17)))</f>
        <v>0.51640520883008667</v>
      </c>
      <c r="AD74" s="14">
        <f t="shared" si="437"/>
        <v>0.5702928342006427</v>
      </c>
      <c r="AE74" s="14">
        <f t="shared" si="437"/>
        <v>0.44573422948429203</v>
      </c>
      <c r="AF74" s="14">
        <f t="shared" si="437"/>
        <v>0.56616111117236811</v>
      </c>
      <c r="AG74" s="14">
        <f t="shared" si="437"/>
        <v>0.52428686522189438</v>
      </c>
      <c r="AH74" s="14">
        <f t="shared" si="437"/>
        <v>0.51468378647007529</v>
      </c>
      <c r="AI74" s="14">
        <f t="shared" si="437"/>
        <v>0.51480781268098974</v>
      </c>
      <c r="AJ74" s="14">
        <f t="shared" si="437"/>
        <v>0.47782103090834577</v>
      </c>
      <c r="AK74" s="14">
        <f t="shared" si="437"/>
        <v>0.71695481246769632</v>
      </c>
      <c r="AL74" s="16">
        <v>1</v>
      </c>
      <c r="AN74" s="14">
        <f t="shared" ref="AN74:AP74" si="438">1/(1+EXP(MMULT($AC74:$AL74,S$21:S$30)))</f>
        <v>0.10946432480325177</v>
      </c>
      <c r="AO74" s="14">
        <f t="shared" si="438"/>
        <v>0.9590464196815115</v>
      </c>
      <c r="AP74" s="14">
        <f t="shared" si="438"/>
        <v>6.7134191184668623E-2</v>
      </c>
      <c r="AQ74" s="16">
        <v>1</v>
      </c>
      <c r="AS74" s="14">
        <f t="shared" ref="AS74:AU74" si="439">1/(1+EXP(-MMULT($AN74:$AQ74,S$34:S$37)))</f>
        <v>0.12583884690478955</v>
      </c>
      <c r="AT74" s="14">
        <f t="shared" si="439"/>
        <v>0.64317292837901785</v>
      </c>
      <c r="AU74" s="14">
        <f t="shared" si="439"/>
        <v>0.28777396325693172</v>
      </c>
      <c r="AW74" s="15">
        <f t="shared" ref="AW74:AY74" si="440">IF(AS74&gt;=0.5,1,0)</f>
        <v>0</v>
      </c>
      <c r="AX74" s="15">
        <f t="shared" si="440"/>
        <v>1</v>
      </c>
      <c r="AY74" s="15">
        <f t="shared" si="440"/>
        <v>0</v>
      </c>
      <c r="BA74" s="15" t="str">
        <f t="shared" si="8"/>
        <v>навчено</v>
      </c>
      <c r="BD74" s="18">
        <f t="shared" ref="BD74:BF74" si="441">N74*LOG(AS74)+(1-N74)*LOG(1-AS74)</f>
        <v>-5.8408497058502137E-2</v>
      </c>
      <c r="BE74" s="18">
        <f t="shared" si="441"/>
        <v>-0.1916722436486549</v>
      </c>
      <c r="BF74" s="18">
        <f t="shared" si="441"/>
        <v>-0.14738215393169862</v>
      </c>
    </row>
    <row r="75" spans="1:58" ht="14.25">
      <c r="A75" s="12">
        <v>73</v>
      </c>
      <c r="B75" s="12">
        <v>6.3</v>
      </c>
      <c r="C75" s="12">
        <v>2.5</v>
      </c>
      <c r="D75" s="12">
        <v>4.9000000000000004</v>
      </c>
      <c r="E75" s="12">
        <v>1.5</v>
      </c>
      <c r="F75" s="13" t="s">
        <v>46</v>
      </c>
      <c r="H75" s="14">
        <f t="shared" ref="H75:K75" si="442">(B75-B$156)/(B$155-B$154)</f>
        <v>0.12685185185185144</v>
      </c>
      <c r="I75" s="14">
        <f t="shared" si="442"/>
        <v>-0.23222222222222252</v>
      </c>
      <c r="J75" s="14">
        <f t="shared" si="442"/>
        <v>0.19355932203389789</v>
      </c>
      <c r="K75" s="14">
        <f t="shared" si="442"/>
        <v>0.12499999999999965</v>
      </c>
      <c r="L75" s="5">
        <v>1</v>
      </c>
      <c r="N75" s="15">
        <f t="shared" si="1"/>
        <v>0</v>
      </c>
      <c r="O75" s="15">
        <f t="shared" si="2"/>
        <v>1</v>
      </c>
      <c r="P75" s="15">
        <f t="shared" si="3"/>
        <v>0</v>
      </c>
      <c r="AC75" s="14">
        <f t="shared" ref="AC75:AK75" si="443">1/(1+EXP(-MMULT($H75:$L75,S$13:S$17)))</f>
        <v>0.66145752443451877</v>
      </c>
      <c r="AD75" s="14">
        <f t="shared" si="443"/>
        <v>0.43638608235111759</v>
      </c>
      <c r="AE75" s="14">
        <f t="shared" si="443"/>
        <v>0.58271354433151268</v>
      </c>
      <c r="AF75" s="14">
        <f t="shared" si="443"/>
        <v>0.43112884931067508</v>
      </c>
      <c r="AG75" s="14">
        <f t="shared" si="443"/>
        <v>0.37895483373381328</v>
      </c>
      <c r="AH75" s="14">
        <f t="shared" si="443"/>
        <v>0.66033005808894985</v>
      </c>
      <c r="AI75" s="14">
        <f t="shared" si="443"/>
        <v>0.66069853073034668</v>
      </c>
      <c r="AJ75" s="14">
        <f t="shared" si="443"/>
        <v>0.342597580068288</v>
      </c>
      <c r="AK75" s="14">
        <f t="shared" si="443"/>
        <v>0.80753995729773931</v>
      </c>
      <c r="AL75" s="16">
        <v>1</v>
      </c>
      <c r="AN75" s="14">
        <f t="shared" ref="AN75:AP75" si="444">1/(1+EXP(MMULT($AC75:$AL75,S$21:S$30)))</f>
        <v>0.5369660168512701</v>
      </c>
      <c r="AO75" s="14">
        <f t="shared" si="444"/>
        <v>0.99464409090048</v>
      </c>
      <c r="AP75" s="14">
        <f t="shared" si="444"/>
        <v>1.0669585214964427E-2</v>
      </c>
      <c r="AQ75" s="16">
        <v>1</v>
      </c>
      <c r="AS75" s="14">
        <f t="shared" ref="AS75:AU75" si="445">1/(1+EXP(-MMULT($AN75:$AQ75,S$34:S$37)))</f>
        <v>4.8457806150322205E-2</v>
      </c>
      <c r="AT75" s="14">
        <f t="shared" si="445"/>
        <v>0.47958224227970409</v>
      </c>
      <c r="AU75" s="14">
        <f t="shared" si="445"/>
        <v>0.52477191950635782</v>
      </c>
      <c r="AW75" s="15">
        <f t="shared" ref="AW75:AY75" si="446">IF(AS75&gt;=0.5,1,0)</f>
        <v>0</v>
      </c>
      <c r="AX75" s="15">
        <f t="shared" si="446"/>
        <v>0</v>
      </c>
      <c r="AY75" s="15">
        <f t="shared" si="446"/>
        <v>1</v>
      </c>
      <c r="BA75" s="15" t="str">
        <f t="shared" si="8"/>
        <v>помилка</v>
      </c>
      <c r="BD75" s="18">
        <f t="shared" ref="BD75:BF75" si="447">N75*LOG(AS75)+(1-N75)*LOG(1-AS75)</f>
        <v>-2.1571949205862351E-2</v>
      </c>
      <c r="BE75" s="18">
        <f t="shared" si="447"/>
        <v>-0.31913690610428436</v>
      </c>
      <c r="BF75" s="18">
        <f t="shared" si="447"/>
        <v>-0.3230979054781824</v>
      </c>
    </row>
    <row r="76" spans="1:58" ht="14.25">
      <c r="A76" s="12">
        <v>74</v>
      </c>
      <c r="B76" s="12">
        <v>6.1</v>
      </c>
      <c r="C76" s="12">
        <v>2.8</v>
      </c>
      <c r="D76" s="12">
        <v>4.7</v>
      </c>
      <c r="E76" s="12">
        <v>1.2</v>
      </c>
      <c r="F76" s="13" t="s">
        <v>46</v>
      </c>
      <c r="H76" s="14">
        <f t="shared" ref="H76:K76" si="448">(B76-B$156)/(B$155-B$154)</f>
        <v>7.129629629629583E-2</v>
      </c>
      <c r="I76" s="14">
        <f t="shared" si="448"/>
        <v>-0.10722222222222261</v>
      </c>
      <c r="J76" s="14">
        <f t="shared" si="448"/>
        <v>0.15966101694915211</v>
      </c>
      <c r="K76" s="14">
        <f t="shared" si="448"/>
        <v>-3.7007434154171886E-16</v>
      </c>
      <c r="L76" s="5">
        <v>1</v>
      </c>
      <c r="N76" s="15">
        <f t="shared" si="1"/>
        <v>0</v>
      </c>
      <c r="O76" s="15">
        <f t="shared" si="2"/>
        <v>1</v>
      </c>
      <c r="P76" s="15">
        <f t="shared" si="3"/>
        <v>0</v>
      </c>
      <c r="AC76" s="14">
        <f t="shared" ref="AC76:AK76" si="449">1/(1+EXP(-MMULT($H76:$L76,S$13:S$17)))</f>
        <v>0.55468023570534075</v>
      </c>
      <c r="AD76" s="14">
        <f t="shared" si="449"/>
        <v>0.53222805793158212</v>
      </c>
      <c r="AE76" s="14">
        <f t="shared" si="449"/>
        <v>0.48401379475276879</v>
      </c>
      <c r="AF76" s="14">
        <f t="shared" si="449"/>
        <v>0.52803323152158321</v>
      </c>
      <c r="AG76" s="14">
        <f t="shared" si="449"/>
        <v>0.48582109517453564</v>
      </c>
      <c r="AH76" s="14">
        <f t="shared" si="449"/>
        <v>0.55297711876039335</v>
      </c>
      <c r="AI76" s="14">
        <f t="shared" si="449"/>
        <v>0.55309985613948176</v>
      </c>
      <c r="AJ76" s="14">
        <f t="shared" si="449"/>
        <v>0.43961395783588247</v>
      </c>
      <c r="AK76" s="14">
        <f t="shared" si="449"/>
        <v>0.7209365411579195</v>
      </c>
      <c r="AL76" s="16">
        <v>1</v>
      </c>
      <c r="AN76" s="14">
        <f t="shared" ref="AN76:AP76" si="450">1/(1+EXP(MMULT($AC76:$AL76,S$21:S$30)))</f>
        <v>0.18478013031431129</v>
      </c>
      <c r="AO76" s="14">
        <f t="shared" si="450"/>
        <v>0.9752489877116326</v>
      </c>
      <c r="AP76" s="14">
        <f t="shared" si="450"/>
        <v>4.2958476598079984E-2</v>
      </c>
      <c r="AQ76" s="16">
        <v>1</v>
      </c>
      <c r="AS76" s="14">
        <f t="shared" ref="AS76:AU76" si="451">1/(1+EXP(-MMULT($AN76:$AQ76,S$34:S$37)))</f>
        <v>0.10250915343658808</v>
      </c>
      <c r="AT76" s="14">
        <f t="shared" si="451"/>
        <v>0.62698110069835278</v>
      </c>
      <c r="AU76" s="14">
        <f t="shared" si="451"/>
        <v>0.33399115588667533</v>
      </c>
      <c r="AW76" s="15">
        <f t="shared" ref="AW76:AY76" si="452">IF(AS76&gt;=0.5,1,0)</f>
        <v>0</v>
      </c>
      <c r="AX76" s="15">
        <f t="shared" si="452"/>
        <v>1</v>
      </c>
      <c r="AY76" s="15">
        <f t="shared" si="452"/>
        <v>0</v>
      </c>
      <c r="BA76" s="15" t="str">
        <f t="shared" si="8"/>
        <v>навчено</v>
      </c>
      <c r="BD76" s="18">
        <f t="shared" ref="BD76:BF76" si="453">N76*LOG(AS76)+(1-N76)*LOG(1-AS76)</f>
        <v>-4.6969972061367361E-2</v>
      </c>
      <c r="BE76" s="18">
        <f t="shared" si="453"/>
        <v>-0.20274555005624073</v>
      </c>
      <c r="BF76" s="18">
        <f t="shared" si="453"/>
        <v>-0.17652000367637816</v>
      </c>
    </row>
    <row r="77" spans="1:58" ht="14.25">
      <c r="A77" s="12">
        <v>75</v>
      </c>
      <c r="B77" s="12">
        <v>6.4</v>
      </c>
      <c r="C77" s="12">
        <v>2.9</v>
      </c>
      <c r="D77" s="12">
        <v>4.3</v>
      </c>
      <c r="E77" s="12">
        <v>1.3</v>
      </c>
      <c r="F77" s="13" t="s">
        <v>46</v>
      </c>
      <c r="H77" s="14">
        <f t="shared" ref="H77:K77" si="454">(B77-B$156)/(B$155-B$154)</f>
        <v>0.15462962962962937</v>
      </c>
      <c r="I77" s="14">
        <f t="shared" si="454"/>
        <v>-6.5555555555555908E-2</v>
      </c>
      <c r="J77" s="14">
        <f t="shared" si="454"/>
        <v>9.1864406779660526E-2</v>
      </c>
      <c r="K77" s="14">
        <f t="shared" si="454"/>
        <v>4.1666666666666338E-2</v>
      </c>
      <c r="L77" s="5">
        <v>1</v>
      </c>
      <c r="N77" s="15">
        <f t="shared" si="1"/>
        <v>0</v>
      </c>
      <c r="O77" s="15">
        <f t="shared" si="2"/>
        <v>1</v>
      </c>
      <c r="P77" s="15">
        <f t="shared" si="3"/>
        <v>0</v>
      </c>
      <c r="AC77" s="14">
        <f t="shared" ref="AC77:AK77" si="455">1/(1+EXP(-MMULT($H77:$L77,S$13:S$17)))</f>
        <v>0.53470541952957162</v>
      </c>
      <c r="AD77" s="14">
        <f t="shared" si="455"/>
        <v>0.54532375814413425</v>
      </c>
      <c r="AE77" s="14">
        <f t="shared" si="455"/>
        <v>0.47080427506650802</v>
      </c>
      <c r="AF77" s="14">
        <f t="shared" si="455"/>
        <v>0.54204137036168909</v>
      </c>
      <c r="AG77" s="14">
        <f t="shared" si="455"/>
        <v>0.50501549336564611</v>
      </c>
      <c r="AH77" s="14">
        <f t="shared" si="455"/>
        <v>0.53267917702991485</v>
      </c>
      <c r="AI77" s="14">
        <f t="shared" si="455"/>
        <v>0.53271744724249193</v>
      </c>
      <c r="AJ77" s="14">
        <f t="shared" si="455"/>
        <v>0.45707776623957819</v>
      </c>
      <c r="AK77" s="14">
        <f t="shared" si="455"/>
        <v>0.7230451331468285</v>
      </c>
      <c r="AL77" s="16">
        <v>1</v>
      </c>
      <c r="AN77" s="14">
        <f t="shared" ref="AN77:AP77" si="456">1/(1+EXP(MMULT($AC77:$AL77,S$21:S$30)))</f>
        <v>0.14684221962393762</v>
      </c>
      <c r="AO77" s="14">
        <f t="shared" si="456"/>
        <v>0.96900381222230814</v>
      </c>
      <c r="AP77" s="14">
        <f t="shared" si="456"/>
        <v>5.2691665095611982E-2</v>
      </c>
      <c r="AQ77" s="16">
        <v>1</v>
      </c>
      <c r="AS77" s="14">
        <f t="shared" ref="AS77:AU77" si="457">1/(1+EXP(-MMULT($AN77:$AQ77,S$34:S$37)))</f>
        <v>0.11286364621536629</v>
      </c>
      <c r="AT77" s="14">
        <f t="shared" si="457"/>
        <v>0.63719411530583214</v>
      </c>
      <c r="AU77" s="14">
        <f t="shared" si="457"/>
        <v>0.31171753311302908</v>
      </c>
      <c r="AW77" s="15">
        <f t="shared" ref="AW77:AY77" si="458">IF(AS77&gt;=0.5,1,0)</f>
        <v>0</v>
      </c>
      <c r="AX77" s="15">
        <f t="shared" si="458"/>
        <v>1</v>
      </c>
      <c r="AY77" s="15">
        <f t="shared" si="458"/>
        <v>0</v>
      </c>
      <c r="BA77" s="15" t="str">
        <f t="shared" si="8"/>
        <v>навчено</v>
      </c>
      <c r="BD77" s="18">
        <f t="shared" ref="BD77:BF77" si="459">N77*LOG(AS77)+(1-N77)*LOG(1-AS77)</f>
        <v>-5.2009623522152999E-2</v>
      </c>
      <c r="BE77" s="18">
        <f t="shared" si="459"/>
        <v>-0.19572824370267961</v>
      </c>
      <c r="BF77" s="18">
        <f t="shared" si="459"/>
        <v>-0.16223329340024542</v>
      </c>
    </row>
    <row r="78" spans="1:58" ht="14.25">
      <c r="A78" s="12">
        <v>76</v>
      </c>
      <c r="B78" s="12">
        <v>6.6</v>
      </c>
      <c r="C78" s="12">
        <v>3</v>
      </c>
      <c r="D78" s="12">
        <v>4.4000000000000004</v>
      </c>
      <c r="E78" s="12">
        <v>1.4</v>
      </c>
      <c r="F78" s="13" t="s">
        <v>46</v>
      </c>
      <c r="H78" s="14">
        <f t="shared" ref="H78:K78" si="460">(B78-B$156)/(B$155-B$154)</f>
        <v>0.2101851851851847</v>
      </c>
      <c r="I78" s="14">
        <f t="shared" si="460"/>
        <v>-2.3888888888889216E-2</v>
      </c>
      <c r="J78" s="14">
        <f t="shared" si="460"/>
        <v>0.1088135593220335</v>
      </c>
      <c r="K78" s="14">
        <f t="shared" si="460"/>
        <v>8.3333333333332954E-2</v>
      </c>
      <c r="L78" s="5">
        <v>1</v>
      </c>
      <c r="N78" s="15">
        <f t="shared" si="1"/>
        <v>0</v>
      </c>
      <c r="O78" s="15">
        <f t="shared" si="2"/>
        <v>1</v>
      </c>
      <c r="P78" s="15">
        <f t="shared" si="3"/>
        <v>0</v>
      </c>
      <c r="AC78" s="14">
        <f t="shared" ref="AC78:AK78" si="461">1/(1+EXP(-MMULT($H78:$L78,S$13:S$17)))</f>
        <v>0.55568381481792106</v>
      </c>
      <c r="AD78" s="14">
        <f t="shared" si="461"/>
        <v>0.51773953080040325</v>
      </c>
      <c r="AE78" s="14">
        <f t="shared" si="461"/>
        <v>0.49813330958409047</v>
      </c>
      <c r="AF78" s="14">
        <f t="shared" si="461"/>
        <v>0.51519474650176045</v>
      </c>
      <c r="AG78" s="14">
        <f t="shared" si="461"/>
        <v>0.48289007290821406</v>
      </c>
      <c r="AH78" s="14">
        <f t="shared" si="461"/>
        <v>0.55340625497821327</v>
      </c>
      <c r="AI78" s="14">
        <f t="shared" si="461"/>
        <v>0.55335687049453453</v>
      </c>
      <c r="AJ78" s="14">
        <f t="shared" si="461"/>
        <v>0.43347138585435896</v>
      </c>
      <c r="AK78" s="14">
        <f t="shared" si="461"/>
        <v>0.73445655546486466</v>
      </c>
      <c r="AL78" s="16">
        <v>1</v>
      </c>
      <c r="AN78" s="14">
        <f t="shared" ref="AN78:AP78" si="462">1/(1+EXP(MMULT($AC78:$AL78,S$21:S$30)))</f>
        <v>0.20098726943832104</v>
      </c>
      <c r="AO78" s="14">
        <f t="shared" si="462"/>
        <v>0.9776380032361176</v>
      </c>
      <c r="AP78" s="14">
        <f t="shared" si="462"/>
        <v>3.9531303757798474E-2</v>
      </c>
      <c r="AQ78" s="16">
        <v>1</v>
      </c>
      <c r="AS78" s="14">
        <f t="shared" ref="AS78:AU78" si="463">1/(1+EXP(-MMULT($AN78:$AQ78,S$34:S$37)))</f>
        <v>9.8527176729407404E-2</v>
      </c>
      <c r="AT78" s="14">
        <f t="shared" si="463"/>
        <v>0.6221080326555124</v>
      </c>
      <c r="AU78" s="14">
        <f t="shared" si="463"/>
        <v>0.343348817229505</v>
      </c>
      <c r="AW78" s="15">
        <f t="shared" ref="AW78:AY78" si="464">IF(AS78&gt;=0.5,1,0)</f>
        <v>0</v>
      </c>
      <c r="AX78" s="15">
        <f t="shared" si="464"/>
        <v>1</v>
      </c>
      <c r="AY78" s="15">
        <f t="shared" si="464"/>
        <v>0</v>
      </c>
      <c r="BA78" s="15" t="str">
        <f t="shared" si="8"/>
        <v>навчено</v>
      </c>
      <c r="BD78" s="18">
        <f t="shared" ref="BD78:BF78" si="465">N78*LOG(AS78)+(1-N78)*LOG(1-AS78)</f>
        <v>-4.5047361433563977E-2</v>
      </c>
      <c r="BE78" s="18">
        <f t="shared" si="465"/>
        <v>-0.20613419101315425</v>
      </c>
      <c r="BF78" s="18">
        <f t="shared" si="465"/>
        <v>-0.18266526914174677</v>
      </c>
    </row>
    <row r="79" spans="1:58" ht="14.25">
      <c r="A79" s="12">
        <v>77</v>
      </c>
      <c r="B79" s="12">
        <v>6.8</v>
      </c>
      <c r="C79" s="12">
        <v>2.8</v>
      </c>
      <c r="D79" s="12">
        <v>4.8</v>
      </c>
      <c r="E79" s="12">
        <v>1.4</v>
      </c>
      <c r="F79" s="13" t="s">
        <v>46</v>
      </c>
      <c r="H79" s="14">
        <f t="shared" ref="H79:K79" si="466">(B79-B$156)/(B$155-B$154)</f>
        <v>0.26574074074074028</v>
      </c>
      <c r="I79" s="14">
        <f t="shared" si="466"/>
        <v>-0.10722222222222261</v>
      </c>
      <c r="J79" s="14">
        <f t="shared" si="466"/>
        <v>0.17661016949152494</v>
      </c>
      <c r="K79" s="14">
        <f t="shared" si="466"/>
        <v>8.3333333333332954E-2</v>
      </c>
      <c r="L79" s="5">
        <v>1</v>
      </c>
      <c r="N79" s="15">
        <f t="shared" si="1"/>
        <v>0</v>
      </c>
      <c r="O79" s="15">
        <f t="shared" si="2"/>
        <v>1</v>
      </c>
      <c r="P79" s="15">
        <f t="shared" si="3"/>
        <v>0</v>
      </c>
      <c r="AC79" s="14">
        <f t="shared" ref="AC79:AK79" si="467">1/(1+EXP(-MMULT($H79:$L79,S$13:S$17)))</f>
        <v>0.61073506080375772</v>
      </c>
      <c r="AD79" s="14">
        <f t="shared" si="467"/>
        <v>0.47169243854708737</v>
      </c>
      <c r="AE79" s="14">
        <f t="shared" si="467"/>
        <v>0.54642846129883837</v>
      </c>
      <c r="AF79" s="14">
        <f t="shared" si="467"/>
        <v>0.46849061369063455</v>
      </c>
      <c r="AG79" s="14">
        <f t="shared" si="467"/>
        <v>0.42886619821361871</v>
      </c>
      <c r="AH79" s="14">
        <f t="shared" si="467"/>
        <v>0.60880925929914809</v>
      </c>
      <c r="AI79" s="14">
        <f t="shared" si="467"/>
        <v>0.60894543700270309</v>
      </c>
      <c r="AJ79" s="14">
        <f t="shared" si="467"/>
        <v>0.38549350985993919</v>
      </c>
      <c r="AK79" s="14">
        <f t="shared" si="467"/>
        <v>0.77599278403747185</v>
      </c>
      <c r="AL79" s="16">
        <v>1</v>
      </c>
      <c r="AN79" s="14">
        <f t="shared" ref="AN79:AP79" si="468">1/(1+EXP(MMULT($AC79:$AL79,S$21:S$30)))</f>
        <v>0.3629082037702081</v>
      </c>
      <c r="AO79" s="14">
        <f t="shared" si="468"/>
        <v>0.98957967014269077</v>
      </c>
      <c r="AP79" s="14">
        <f t="shared" si="468"/>
        <v>1.9739020786425525E-2</v>
      </c>
      <c r="AQ79" s="16">
        <v>1</v>
      </c>
      <c r="AS79" s="14">
        <f t="shared" ref="AS79:AU79" si="469">1/(1+EXP(-MMULT($AN79:$AQ79,S$34:S$37)))</f>
        <v>6.9073623670513618E-2</v>
      </c>
      <c r="AT79" s="14">
        <f t="shared" si="469"/>
        <v>0.55925312092462964</v>
      </c>
      <c r="AU79" s="14">
        <f t="shared" si="469"/>
        <v>0.43231444284476239</v>
      </c>
      <c r="AW79" s="15">
        <f t="shared" ref="AW79:AY79" si="470">IF(AS79&gt;=0.5,1,0)</f>
        <v>0</v>
      </c>
      <c r="AX79" s="15">
        <f t="shared" si="470"/>
        <v>1</v>
      </c>
      <c r="AY79" s="15">
        <f t="shared" si="470"/>
        <v>0</v>
      </c>
      <c r="BA79" s="15" t="str">
        <f t="shared" si="8"/>
        <v>навчено</v>
      </c>
      <c r="BD79" s="18">
        <f t="shared" ref="BD79:BF79" si="471">N79*LOG(AS79)+(1-N79)*LOG(1-AS79)</f>
        <v>-3.1084664473198093E-2</v>
      </c>
      <c r="BE79" s="18">
        <f t="shared" si="471"/>
        <v>-0.25239158363443837</v>
      </c>
      <c r="BF79" s="18">
        <f t="shared" si="471"/>
        <v>-0.24589215479268342</v>
      </c>
    </row>
    <row r="80" spans="1:58" ht="14.25">
      <c r="A80" s="12">
        <v>78</v>
      </c>
      <c r="B80" s="12">
        <v>6.7</v>
      </c>
      <c r="C80" s="12">
        <v>3</v>
      </c>
      <c r="D80" s="12">
        <v>5</v>
      </c>
      <c r="E80" s="12">
        <v>1.7</v>
      </c>
      <c r="F80" s="13" t="s">
        <v>46</v>
      </c>
      <c r="H80" s="14">
        <f t="shared" ref="H80:K80" si="472">(B80-B$156)/(B$155-B$154)</f>
        <v>0.23796296296296263</v>
      </c>
      <c r="I80" s="14">
        <f t="shared" si="472"/>
        <v>-2.3888888888889216E-2</v>
      </c>
      <c r="J80" s="14">
        <f t="shared" si="472"/>
        <v>0.21050847457627073</v>
      </c>
      <c r="K80" s="14">
        <f t="shared" si="472"/>
        <v>0.20833333333333298</v>
      </c>
      <c r="L80" s="5">
        <v>1</v>
      </c>
      <c r="N80" s="15">
        <f t="shared" si="1"/>
        <v>0</v>
      </c>
      <c r="O80" s="15">
        <f t="shared" si="2"/>
        <v>1</v>
      </c>
      <c r="P80" s="15">
        <f t="shared" si="3"/>
        <v>0</v>
      </c>
      <c r="AC80" s="14">
        <f t="shared" ref="AC80:AK80" si="473">1/(1+EXP(-MMULT($H80:$L80,S$13:S$17)))</f>
        <v>0.6640449982463027</v>
      </c>
      <c r="AD80" s="14">
        <f t="shared" si="473"/>
        <v>0.40410627463063648</v>
      </c>
      <c r="AE80" s="14">
        <f t="shared" si="473"/>
        <v>0.61135611871347706</v>
      </c>
      <c r="AF80" s="14">
        <f t="shared" si="473"/>
        <v>0.40179174299376708</v>
      </c>
      <c r="AG80" s="14">
        <f t="shared" si="473"/>
        <v>0.37144441533439071</v>
      </c>
      <c r="AH80" s="14">
        <f t="shared" si="473"/>
        <v>0.66194662826063733</v>
      </c>
      <c r="AI80" s="14">
        <f t="shared" si="473"/>
        <v>0.66190432038296998</v>
      </c>
      <c r="AJ80" s="14">
        <f t="shared" si="473"/>
        <v>0.32642975187326134</v>
      </c>
      <c r="AK80" s="14">
        <f t="shared" si="473"/>
        <v>0.79175973221735774</v>
      </c>
      <c r="AL80" s="16">
        <v>1</v>
      </c>
      <c r="AN80" s="14">
        <f t="shared" ref="AN80:AP80" si="474">1/(1+EXP(MMULT($AC80:$AL80,S$21:S$30)))</f>
        <v>0.59559339344455442</v>
      </c>
      <c r="AO80" s="14">
        <f t="shared" si="474"/>
        <v>0.99535940138535184</v>
      </c>
      <c r="AP80" s="14">
        <f t="shared" si="474"/>
        <v>9.5806406977589943E-3</v>
      </c>
      <c r="AQ80" s="16">
        <v>1</v>
      </c>
      <c r="AS80" s="14">
        <f t="shared" ref="AS80:AU80" si="475">1/(1+EXP(-MMULT($AN80:$AQ80,S$34:S$37)))</f>
        <v>4.3179339387080261E-2</v>
      </c>
      <c r="AT80" s="14">
        <f t="shared" si="475"/>
        <v>0.45131407056231848</v>
      </c>
      <c r="AU80" s="14">
        <f t="shared" si="475"/>
        <v>0.55461971022204981</v>
      </c>
      <c r="AW80" s="15">
        <f t="shared" ref="AW80:AY80" si="476">IF(AS80&gt;=0.5,1,0)</f>
        <v>0</v>
      </c>
      <c r="AX80" s="15">
        <f t="shared" si="476"/>
        <v>0</v>
      </c>
      <c r="AY80" s="15">
        <f t="shared" si="476"/>
        <v>1</v>
      </c>
      <c r="BA80" s="15" t="str">
        <f t="shared" si="8"/>
        <v>помилка</v>
      </c>
      <c r="BD80" s="18">
        <f t="shared" ref="BD80:BF80" si="477">N80*LOG(AS80)+(1-N80)*LOG(1-AS80)</f>
        <v>-1.9169455540751737E-2</v>
      </c>
      <c r="BE80" s="18">
        <f t="shared" si="477"/>
        <v>-0.34552112632405119</v>
      </c>
      <c r="BF80" s="18">
        <f t="shared" si="477"/>
        <v>-0.35126900649839288</v>
      </c>
    </row>
    <row r="81" spans="1:58" ht="14.25">
      <c r="A81" s="12">
        <v>79</v>
      </c>
      <c r="B81" s="12">
        <v>6</v>
      </c>
      <c r="C81" s="12">
        <v>2.9</v>
      </c>
      <c r="D81" s="12">
        <v>4.5</v>
      </c>
      <c r="E81" s="12">
        <v>1.5</v>
      </c>
      <c r="F81" s="13" t="s">
        <v>46</v>
      </c>
      <c r="H81" s="14">
        <f t="shared" ref="H81:K81" si="478">(B81-B$156)/(B$155-B$154)</f>
        <v>4.3518518518518158E-2</v>
      </c>
      <c r="I81" s="14">
        <f t="shared" si="478"/>
        <v>-6.5555555555555908E-2</v>
      </c>
      <c r="J81" s="14">
        <f t="shared" si="478"/>
        <v>0.12576271186440632</v>
      </c>
      <c r="K81" s="14">
        <f t="shared" si="478"/>
        <v>0.12499999999999965</v>
      </c>
      <c r="L81" s="5">
        <v>1</v>
      </c>
      <c r="N81" s="15">
        <f t="shared" si="1"/>
        <v>0</v>
      </c>
      <c r="O81" s="15">
        <f t="shared" si="2"/>
        <v>1</v>
      </c>
      <c r="P81" s="15">
        <f t="shared" si="3"/>
        <v>0</v>
      </c>
      <c r="AC81" s="14">
        <f t="shared" ref="AC81:AK81" si="479">1/(1+EXP(-MMULT($H81:$L81,S$13:S$17)))</f>
        <v>0.58812731898507586</v>
      </c>
      <c r="AD81" s="14">
        <f t="shared" si="479"/>
        <v>0.49281571743193087</v>
      </c>
      <c r="AE81" s="14">
        <f t="shared" si="479"/>
        <v>0.5222789340081796</v>
      </c>
      <c r="AF81" s="14">
        <f t="shared" si="479"/>
        <v>0.48893977742313721</v>
      </c>
      <c r="AG81" s="14">
        <f t="shared" si="479"/>
        <v>0.45072922003862737</v>
      </c>
      <c r="AH81" s="14">
        <f t="shared" si="479"/>
        <v>0.58632012122388089</v>
      </c>
      <c r="AI81" s="14">
        <f t="shared" si="479"/>
        <v>0.5863469751019702</v>
      </c>
      <c r="AJ81" s="14">
        <f t="shared" si="479"/>
        <v>0.40289132565686075</v>
      </c>
      <c r="AK81" s="14">
        <f t="shared" si="479"/>
        <v>0.74193616825020892</v>
      </c>
      <c r="AL81" s="16">
        <v>1</v>
      </c>
      <c r="AN81" s="14">
        <f t="shared" ref="AN81:AP81" si="480">1/(1+EXP(MMULT($AC81:$AL81,S$21:S$30)))</f>
        <v>0.28752077130114884</v>
      </c>
      <c r="AO81" s="14">
        <f t="shared" si="480"/>
        <v>0.98513507542736667</v>
      </c>
      <c r="AP81" s="14">
        <f t="shared" si="480"/>
        <v>2.7242320250863105E-2</v>
      </c>
      <c r="AQ81" s="16">
        <v>1</v>
      </c>
      <c r="AS81" s="14">
        <f t="shared" ref="AS81:AU81" si="481">1/(1+EXP(-MMULT($AN81:$AQ81,S$34:S$37)))</f>
        <v>8.1186320331087691E-2</v>
      </c>
      <c r="AT81" s="14">
        <f t="shared" si="481"/>
        <v>0.59025279555793042</v>
      </c>
      <c r="AU81" s="14">
        <f t="shared" si="481"/>
        <v>0.39105670272130233</v>
      </c>
      <c r="AW81" s="15">
        <f t="shared" ref="AW81:AY81" si="482">IF(AS81&gt;=0.5,1,0)</f>
        <v>0</v>
      </c>
      <c r="AX81" s="15">
        <f t="shared" si="482"/>
        <v>1</v>
      </c>
      <c r="AY81" s="15">
        <f t="shared" si="482"/>
        <v>0</v>
      </c>
      <c r="BA81" s="15" t="str">
        <f t="shared" si="8"/>
        <v>навчено</v>
      </c>
      <c r="BD81" s="18">
        <f t="shared" ref="BD81:BF81" si="483">N81*LOG(AS81)+(1-N81)*LOG(1-AS81)</f>
        <v>-3.6772547477341697E-2</v>
      </c>
      <c r="BE81" s="18">
        <f t="shared" si="483"/>
        <v>-0.2289619473368967</v>
      </c>
      <c r="BF81" s="18">
        <f t="shared" si="483"/>
        <v>-0.21542314550417638</v>
      </c>
    </row>
    <row r="82" spans="1:58" ht="14.25">
      <c r="A82" s="12">
        <v>80</v>
      </c>
      <c r="B82" s="12">
        <v>5.7</v>
      </c>
      <c r="C82" s="12">
        <v>2.6</v>
      </c>
      <c r="D82" s="12">
        <v>3.5</v>
      </c>
      <c r="E82" s="12">
        <v>1</v>
      </c>
      <c r="F82" s="13" t="s">
        <v>46</v>
      </c>
      <c r="H82" s="14">
        <f t="shared" ref="H82:K82" si="484">(B82-B$156)/(B$155-B$154)</f>
        <v>-3.9814814814815108E-2</v>
      </c>
      <c r="I82" s="14">
        <f t="shared" si="484"/>
        <v>-0.19055555555555581</v>
      </c>
      <c r="J82" s="14">
        <f t="shared" si="484"/>
        <v>-4.3728813559322482E-2</v>
      </c>
      <c r="K82" s="14">
        <f t="shared" si="484"/>
        <v>-8.333333333333369E-2</v>
      </c>
      <c r="L82" s="5">
        <v>1</v>
      </c>
      <c r="N82" s="15">
        <f t="shared" si="1"/>
        <v>0</v>
      </c>
      <c r="O82" s="15">
        <f t="shared" si="2"/>
        <v>1</v>
      </c>
      <c r="P82" s="15">
        <f t="shared" si="3"/>
        <v>0</v>
      </c>
      <c r="AC82" s="14">
        <f t="shared" ref="AC82:AK82" si="485">1/(1+EXP(-MMULT($H82:$L82,S$13:S$17)))</f>
        <v>0.4283419063654812</v>
      </c>
      <c r="AD82" s="14">
        <f t="shared" si="485"/>
        <v>0.66589719199539776</v>
      </c>
      <c r="AE82" s="14">
        <f t="shared" si="485"/>
        <v>0.34936129727955001</v>
      </c>
      <c r="AF82" s="14">
        <f t="shared" si="485"/>
        <v>0.66077846261878548</v>
      </c>
      <c r="AG82" s="14">
        <f t="shared" si="485"/>
        <v>0.61285057037123414</v>
      </c>
      <c r="AH82" s="14">
        <f t="shared" si="485"/>
        <v>0.42718254707720965</v>
      </c>
      <c r="AI82" s="14">
        <f t="shared" si="485"/>
        <v>0.42747710177975007</v>
      </c>
      <c r="AJ82" s="14">
        <f t="shared" si="485"/>
        <v>0.57136748029600537</v>
      </c>
      <c r="AK82" s="14">
        <f t="shared" si="485"/>
        <v>0.66840197317992756</v>
      </c>
      <c r="AL82" s="16">
        <v>1</v>
      </c>
      <c r="AN82" s="14">
        <f t="shared" ref="AN82:AP82" si="486">1/(1+EXP(MMULT($AC82:$AL82,S$21:S$30)))</f>
        <v>2.7693395041101729E-2</v>
      </c>
      <c r="AO82" s="14">
        <f t="shared" si="486"/>
        <v>0.86268442417571767</v>
      </c>
      <c r="AP82" s="14">
        <f t="shared" si="486"/>
        <v>0.19198506921908204</v>
      </c>
      <c r="AQ82" s="16">
        <v>1</v>
      </c>
      <c r="AS82" s="14">
        <f t="shared" ref="AS82:AU82" si="487">1/(1+EXP(-MMULT($AN82:$AQ82,S$34:S$37)))</f>
        <v>0.20877999171470829</v>
      </c>
      <c r="AT82" s="14">
        <f t="shared" si="487"/>
        <v>0.5769532308627503</v>
      </c>
      <c r="AU82" s="14">
        <f t="shared" si="487"/>
        <v>0.19452729527237858</v>
      </c>
      <c r="AW82" s="15">
        <f t="shared" ref="AW82:AY82" si="488">IF(AS82&gt;=0.5,1,0)</f>
        <v>0</v>
      </c>
      <c r="AX82" s="15">
        <f t="shared" si="488"/>
        <v>1</v>
      </c>
      <c r="AY82" s="15">
        <f t="shared" si="488"/>
        <v>0</v>
      </c>
      <c r="BA82" s="15" t="str">
        <f t="shared" si="8"/>
        <v>навчено</v>
      </c>
      <c r="BD82" s="18">
        <f t="shared" ref="BD82:BF82" si="489">N82*LOG(AS82)+(1-N82)*LOG(1-AS82)</f>
        <v>-0.10170273888051276</v>
      </c>
      <c r="BE82" s="18">
        <f t="shared" si="489"/>
        <v>-0.23885939031300335</v>
      </c>
      <c r="BF82" s="18">
        <f t="shared" si="489"/>
        <v>-9.3949172050507151E-2</v>
      </c>
    </row>
    <row r="83" spans="1:58" ht="14.25">
      <c r="A83" s="12">
        <v>81</v>
      </c>
      <c r="B83" s="12">
        <v>5.5</v>
      </c>
      <c r="C83" s="12">
        <v>2.4</v>
      </c>
      <c r="D83" s="12">
        <v>3.8</v>
      </c>
      <c r="E83" s="12">
        <v>1.1000000000000001</v>
      </c>
      <c r="F83" s="13" t="s">
        <v>46</v>
      </c>
      <c r="H83" s="14">
        <f t="shared" ref="H83:K83" si="490">(B83-B$156)/(B$155-B$154)</f>
        <v>-9.5370370370370702E-2</v>
      </c>
      <c r="I83" s="14">
        <f t="shared" si="490"/>
        <v>-0.27388888888888924</v>
      </c>
      <c r="J83" s="14">
        <f t="shared" si="490"/>
        <v>7.1186440677961267E-3</v>
      </c>
      <c r="K83" s="14">
        <f t="shared" si="490"/>
        <v>-4.1666666666666984E-2</v>
      </c>
      <c r="L83" s="5">
        <v>1</v>
      </c>
      <c r="N83" s="15">
        <f t="shared" si="1"/>
        <v>0</v>
      </c>
      <c r="O83" s="15">
        <f t="shared" si="2"/>
        <v>1</v>
      </c>
      <c r="P83" s="15">
        <f t="shared" si="3"/>
        <v>0</v>
      </c>
      <c r="AC83" s="14">
        <f t="shared" ref="AC83:AK83" si="491">1/(1+EXP(-MMULT($H83:$L83,S$13:S$17)))</f>
        <v>0.49256963615408644</v>
      </c>
      <c r="AD83" s="14">
        <f t="shared" si="491"/>
        <v>0.61771062188146664</v>
      </c>
      <c r="AE83" s="14">
        <f t="shared" si="491"/>
        <v>0.39961530582493526</v>
      </c>
      <c r="AF83" s="14">
        <f t="shared" si="491"/>
        <v>0.61110975060729456</v>
      </c>
      <c r="AG83" s="14">
        <f t="shared" si="491"/>
        <v>0.55194666009158466</v>
      </c>
      <c r="AH83" s="14">
        <f t="shared" si="491"/>
        <v>0.49183897032095342</v>
      </c>
      <c r="AI83" s="14">
        <f t="shared" si="491"/>
        <v>0.49232191486461446</v>
      </c>
      <c r="AJ83" s="14">
        <f t="shared" si="491"/>
        <v>0.51313393325744427</v>
      </c>
      <c r="AK83" s="14">
        <f t="shared" si="491"/>
        <v>0.71290778783384523</v>
      </c>
      <c r="AL83" s="16">
        <v>1</v>
      </c>
      <c r="AN83" s="14">
        <f t="shared" ref="AN83:AP83" si="492">1/(1+EXP(MMULT($AC83:$AL83,S$21:S$30)))</f>
        <v>6.6770226358758483E-2</v>
      </c>
      <c r="AO83" s="14">
        <f t="shared" si="492"/>
        <v>0.93769529110067629</v>
      </c>
      <c r="AP83" s="14">
        <f t="shared" si="492"/>
        <v>9.5619817215548034E-2</v>
      </c>
      <c r="AQ83" s="16">
        <v>1</v>
      </c>
      <c r="AS83" s="14">
        <f t="shared" ref="AS83:AU83" si="493">1/(1+EXP(-MMULT($AN83:$AQ83,S$34:S$37)))</f>
        <v>0.14764392027638776</v>
      </c>
      <c r="AT83" s="14">
        <f t="shared" si="493"/>
        <v>0.6398877644100861</v>
      </c>
      <c r="AU83" s="14">
        <f t="shared" si="493"/>
        <v>0.25520433655855473</v>
      </c>
      <c r="AW83" s="15">
        <f t="shared" ref="AW83:AY83" si="494">IF(AS83&gt;=0.5,1,0)</f>
        <v>0</v>
      </c>
      <c r="AX83" s="15">
        <f t="shared" si="494"/>
        <v>1</v>
      </c>
      <c r="AY83" s="15">
        <f t="shared" si="494"/>
        <v>0</v>
      </c>
      <c r="BA83" s="15" t="str">
        <f t="shared" si="8"/>
        <v>навчено</v>
      </c>
      <c r="BD83" s="18">
        <f t="shared" ref="BD83:BF83" si="495">N83*LOG(AS83)+(1-N83)*LOG(1-AS83)</f>
        <v>-6.937893674420631E-2</v>
      </c>
      <c r="BE83" s="18">
        <f t="shared" si="495"/>
        <v>-0.19389619409717918</v>
      </c>
      <c r="BF83" s="18">
        <f t="shared" si="495"/>
        <v>-0.1279628606906956</v>
      </c>
    </row>
    <row r="84" spans="1:58" ht="14.25">
      <c r="A84" s="12">
        <v>82</v>
      </c>
      <c r="B84" s="12">
        <v>5.5</v>
      </c>
      <c r="C84" s="12">
        <v>2.4</v>
      </c>
      <c r="D84" s="12">
        <v>3.7</v>
      </c>
      <c r="E84" s="12">
        <v>1</v>
      </c>
      <c r="F84" s="13" t="s">
        <v>46</v>
      </c>
      <c r="H84" s="14">
        <f t="shared" ref="H84:K84" si="496">(B84-B$156)/(B$155-B$154)</f>
        <v>-9.5370370370370702E-2</v>
      </c>
      <c r="I84" s="14">
        <f t="shared" si="496"/>
        <v>-0.27388888888888924</v>
      </c>
      <c r="J84" s="14">
        <f t="shared" si="496"/>
        <v>-9.8305084745766939E-3</v>
      </c>
      <c r="K84" s="14">
        <f t="shared" si="496"/>
        <v>-8.333333333333369E-2</v>
      </c>
      <c r="L84" s="5">
        <v>1</v>
      </c>
      <c r="N84" s="15">
        <f t="shared" si="1"/>
        <v>0</v>
      </c>
      <c r="O84" s="15">
        <f t="shared" si="2"/>
        <v>1</v>
      </c>
      <c r="P84" s="15">
        <f t="shared" si="3"/>
        <v>0</v>
      </c>
      <c r="AC84" s="14">
        <f t="shared" ref="AC84:AK84" si="497">1/(1+EXP(-MMULT($H84:$L84,S$13:S$17)))</f>
        <v>0.46332715421223408</v>
      </c>
      <c r="AD84" s="14">
        <f t="shared" si="497"/>
        <v>0.64498657126814696</v>
      </c>
      <c r="AE84" s="14">
        <f t="shared" si="497"/>
        <v>0.37184732508935064</v>
      </c>
      <c r="AF84" s="14">
        <f t="shared" si="497"/>
        <v>0.63858110623398467</v>
      </c>
      <c r="AG84" s="14">
        <f t="shared" si="497"/>
        <v>0.58072998371156426</v>
      </c>
      <c r="AH84" s="14">
        <f t="shared" si="497"/>
        <v>0.46260032066674789</v>
      </c>
      <c r="AI84" s="14">
        <f t="shared" si="497"/>
        <v>0.46308071827934999</v>
      </c>
      <c r="AJ84" s="14">
        <f t="shared" si="497"/>
        <v>0.54234320162417982</v>
      </c>
      <c r="AK84" s="14">
        <f t="shared" si="497"/>
        <v>0.6948970073126457</v>
      </c>
      <c r="AL84" s="16">
        <v>1</v>
      </c>
      <c r="AN84" s="14">
        <f t="shared" ref="AN84:AP84" si="498">1/(1+EXP(MMULT($AC84:$AL84,S$21:S$30)))</f>
        <v>4.3376039269641363E-2</v>
      </c>
      <c r="AO84" s="14">
        <f t="shared" si="498"/>
        <v>0.90819606818159093</v>
      </c>
      <c r="AP84" s="14">
        <f t="shared" si="498"/>
        <v>0.13442317114371888</v>
      </c>
      <c r="AQ84" s="16">
        <v>1</v>
      </c>
      <c r="AS84" s="14">
        <f t="shared" ref="AS84:AU84" si="499">1/(1+EXP(-MMULT($AN84:$AQ84,S$34:S$37)))</f>
        <v>0.17224384800375372</v>
      </c>
      <c r="AT84" s="14">
        <f t="shared" si="499"/>
        <v>0.61894206856080047</v>
      </c>
      <c r="AU84" s="14">
        <f t="shared" si="499"/>
        <v>0.22679812552452544</v>
      </c>
      <c r="AW84" s="15">
        <f t="shared" ref="AW84:AY84" si="500">IF(AS84&gt;=0.5,1,0)</f>
        <v>0</v>
      </c>
      <c r="AX84" s="15">
        <f t="shared" si="500"/>
        <v>1</v>
      </c>
      <c r="AY84" s="15">
        <f t="shared" si="500"/>
        <v>0</v>
      </c>
      <c r="BA84" s="15" t="str">
        <f t="shared" si="8"/>
        <v>навчено</v>
      </c>
      <c r="BD84" s="18">
        <f t="shared" ref="BD84:BF84" si="501">N84*LOG(AS84)+(1-N84)*LOG(1-AS84)</f>
        <v>-8.2097582828272217E-2</v>
      </c>
      <c r="BE84" s="18">
        <f t="shared" si="501"/>
        <v>-0.20834999796172454</v>
      </c>
      <c r="BF84" s="18">
        <f t="shared" si="501"/>
        <v>-0.11170710178087692</v>
      </c>
    </row>
    <row r="85" spans="1:58" ht="14.25">
      <c r="A85" s="12">
        <v>83</v>
      </c>
      <c r="B85" s="12">
        <v>5.8</v>
      </c>
      <c r="C85" s="12">
        <v>2.7</v>
      </c>
      <c r="D85" s="12">
        <v>3.9</v>
      </c>
      <c r="E85" s="12">
        <v>1.2</v>
      </c>
      <c r="F85" s="13" t="s">
        <v>46</v>
      </c>
      <c r="H85" s="14">
        <f t="shared" ref="H85:K85" si="502">(B85-B$156)/(B$155-B$154)</f>
        <v>-1.2037037037037436E-2</v>
      </c>
      <c r="I85" s="14">
        <f t="shared" si="502"/>
        <v>-0.14888888888888913</v>
      </c>
      <c r="J85" s="14">
        <f t="shared" si="502"/>
        <v>2.4067796610169022E-2</v>
      </c>
      <c r="K85" s="14">
        <f t="shared" si="502"/>
        <v>-3.7007434154171886E-16</v>
      </c>
      <c r="L85" s="5">
        <v>1</v>
      </c>
      <c r="N85" s="15">
        <f t="shared" si="1"/>
        <v>0</v>
      </c>
      <c r="O85" s="15">
        <f t="shared" si="2"/>
        <v>1</v>
      </c>
      <c r="P85" s="15">
        <f t="shared" si="3"/>
        <v>0</v>
      </c>
      <c r="AC85" s="14">
        <f t="shared" ref="AC85:AK85" si="503">1/(1+EXP(-MMULT($H85:$L85,S$13:S$17)))</f>
        <v>0.49417696495275204</v>
      </c>
      <c r="AD85" s="14">
        <f t="shared" si="503"/>
        <v>0.59864793834177865</v>
      </c>
      <c r="AE85" s="14">
        <f t="shared" si="503"/>
        <v>0.41715494002543546</v>
      </c>
      <c r="AF85" s="14">
        <f t="shared" si="503"/>
        <v>0.59372455581779526</v>
      </c>
      <c r="AG85" s="14">
        <f t="shared" si="503"/>
        <v>0.54733829850343318</v>
      </c>
      <c r="AH85" s="14">
        <f t="shared" si="503"/>
        <v>0.49276651525863213</v>
      </c>
      <c r="AI85" s="14">
        <f t="shared" si="503"/>
        <v>0.4929763063723463</v>
      </c>
      <c r="AJ85" s="14">
        <f t="shared" si="503"/>
        <v>0.50252523108485925</v>
      </c>
      <c r="AK85" s="14">
        <f t="shared" si="503"/>
        <v>0.70110463124292777</v>
      </c>
      <c r="AL85" s="16">
        <v>1</v>
      </c>
      <c r="AN85" s="14">
        <f t="shared" ref="AN85:AP85" si="504">1/(1+EXP(MMULT($AC85:$AL85,S$21:S$30)))</f>
        <v>7.6394367765566351E-2</v>
      </c>
      <c r="AO85" s="14">
        <f t="shared" si="504"/>
        <v>0.94238836461788389</v>
      </c>
      <c r="AP85" s="14">
        <f t="shared" si="504"/>
        <v>9.0419796680593592E-2</v>
      </c>
      <c r="AQ85" s="16">
        <v>1</v>
      </c>
      <c r="AS85" s="14">
        <f t="shared" ref="AS85:AU85" si="505">1/(1+EXP(-MMULT($AN85:$AQ85,S$34:S$37)))</f>
        <v>0.14279887385601378</v>
      </c>
      <c r="AT85" s="14">
        <f t="shared" si="505"/>
        <v>0.64001170535738783</v>
      </c>
      <c r="AU85" s="14">
        <f t="shared" si="505"/>
        <v>0.26183382355196871</v>
      </c>
      <c r="AW85" s="15">
        <f t="shared" ref="AW85:AY85" si="506">IF(AS85&gt;=0.5,1,0)</f>
        <v>0</v>
      </c>
      <c r="AX85" s="15">
        <f t="shared" si="506"/>
        <v>1</v>
      </c>
      <c r="AY85" s="15">
        <f t="shared" si="506"/>
        <v>0</v>
      </c>
      <c r="BA85" s="15" t="str">
        <f t="shared" si="8"/>
        <v>навчено</v>
      </c>
      <c r="BD85" s="18">
        <f t="shared" ref="BD85:BF85" si="507">N85*LOG(AS85)+(1-N85)*LOG(1-AS85)</f>
        <v>-6.691726707748169E-2</v>
      </c>
      <c r="BE85" s="18">
        <f t="shared" si="507"/>
        <v>-0.19381208300730893</v>
      </c>
      <c r="BF85" s="18">
        <f t="shared" si="507"/>
        <v>-0.13184585851521224</v>
      </c>
    </row>
    <row r="86" spans="1:58" ht="14.25">
      <c r="A86" s="12">
        <v>84</v>
      </c>
      <c r="B86" s="12">
        <v>6</v>
      </c>
      <c r="C86" s="12">
        <v>2.7</v>
      </c>
      <c r="D86" s="12">
        <v>5.0999999999999996</v>
      </c>
      <c r="E86" s="12">
        <v>1.6</v>
      </c>
      <c r="F86" s="13" t="s">
        <v>46</v>
      </c>
      <c r="H86" s="14">
        <f t="shared" ref="H86:K86" si="508">(B86-B$156)/(B$155-B$154)</f>
        <v>4.3518518518518158E-2</v>
      </c>
      <c r="I86" s="14">
        <f t="shared" si="508"/>
        <v>-0.14888888888888913</v>
      </c>
      <c r="J86" s="14">
        <f t="shared" si="508"/>
        <v>0.22745762711864354</v>
      </c>
      <c r="K86" s="14">
        <f t="shared" si="508"/>
        <v>0.16666666666666635</v>
      </c>
      <c r="L86" s="5">
        <v>1</v>
      </c>
      <c r="N86" s="15">
        <f t="shared" si="1"/>
        <v>0</v>
      </c>
      <c r="O86" s="15">
        <f t="shared" si="2"/>
        <v>1</v>
      </c>
      <c r="P86" s="15">
        <f t="shared" si="3"/>
        <v>0</v>
      </c>
      <c r="AC86" s="14">
        <f t="shared" ref="AC86:AK86" si="509">1/(1+EXP(-MMULT($H86:$L86,S$13:S$17)))</f>
        <v>0.67380809769922867</v>
      </c>
      <c r="AD86" s="14">
        <f t="shared" si="509"/>
        <v>0.41283851478444678</v>
      </c>
      <c r="AE86" s="14">
        <f t="shared" si="509"/>
        <v>0.6034439135471199</v>
      </c>
      <c r="AF86" s="14">
        <f t="shared" si="509"/>
        <v>0.40816540396863921</v>
      </c>
      <c r="AG86" s="14">
        <f t="shared" si="509"/>
        <v>0.36388791318812497</v>
      </c>
      <c r="AH86" s="14">
        <f t="shared" si="509"/>
        <v>0.67249108718421069</v>
      </c>
      <c r="AI86" s="14">
        <f t="shared" si="509"/>
        <v>0.67268065763224238</v>
      </c>
      <c r="AJ86" s="14">
        <f t="shared" si="509"/>
        <v>0.32375163188309397</v>
      </c>
      <c r="AK86" s="14">
        <f t="shared" si="509"/>
        <v>0.79292636455131604</v>
      </c>
      <c r="AL86" s="16">
        <v>1</v>
      </c>
      <c r="AN86" s="14">
        <f t="shared" ref="AN86:AP86" si="510">1/(1+EXP(MMULT($AC86:$AL86,S$21:S$30)))</f>
        <v>0.60437198063495234</v>
      </c>
      <c r="AO86" s="14">
        <f t="shared" si="510"/>
        <v>0.99557282380632228</v>
      </c>
      <c r="AP86" s="14">
        <f t="shared" si="510"/>
        <v>9.0589518739450925E-3</v>
      </c>
      <c r="AQ86" s="16">
        <v>1</v>
      </c>
      <c r="AS86" s="14">
        <f t="shared" ref="AS86:AU86" si="511">1/(1+EXP(-MMULT($AN86:$AQ86,S$34:S$37)))</f>
        <v>4.2400022113743427E-2</v>
      </c>
      <c r="AT86" s="14">
        <f t="shared" si="511"/>
        <v>0.44733366713387451</v>
      </c>
      <c r="AU86" s="14">
        <f t="shared" si="511"/>
        <v>0.55926491491486297</v>
      </c>
      <c r="AW86" s="15">
        <f t="shared" ref="AW86:AY86" si="512">IF(AS86&gt;=0.5,1,0)</f>
        <v>0</v>
      </c>
      <c r="AX86" s="15">
        <f t="shared" si="512"/>
        <v>0</v>
      </c>
      <c r="AY86" s="15">
        <f t="shared" si="512"/>
        <v>1</v>
      </c>
      <c r="BA86" s="15" t="str">
        <f t="shared" si="8"/>
        <v>помилка</v>
      </c>
      <c r="BD86" s="18">
        <f t="shared" ref="BD86:BF86" si="513">N86*LOG(AS86)+(1-N86)*LOG(1-AS86)</f>
        <v>-1.8815872630756899E-2</v>
      </c>
      <c r="BE86" s="18">
        <f t="shared" si="513"/>
        <v>-0.34936841481587172</v>
      </c>
      <c r="BF86" s="18">
        <f t="shared" si="513"/>
        <v>-0.35582237573839365</v>
      </c>
    </row>
    <row r="87" spans="1:58" ht="14.25">
      <c r="A87" s="12">
        <v>85</v>
      </c>
      <c r="B87" s="12">
        <v>5.4</v>
      </c>
      <c r="C87" s="12">
        <v>3</v>
      </c>
      <c r="D87" s="12">
        <v>4.5</v>
      </c>
      <c r="E87" s="12">
        <v>1.5</v>
      </c>
      <c r="F87" s="13" t="s">
        <v>46</v>
      </c>
      <c r="H87" s="14">
        <f t="shared" ref="H87:K87" si="514">(B87-B$156)/(B$155-B$154)</f>
        <v>-0.12314814814814838</v>
      </c>
      <c r="I87" s="14">
        <f t="shared" si="514"/>
        <v>-2.3888888888889216E-2</v>
      </c>
      <c r="J87" s="14">
        <f t="shared" si="514"/>
        <v>0.12576271186440632</v>
      </c>
      <c r="K87" s="14">
        <f t="shared" si="514"/>
        <v>0.12499999999999965</v>
      </c>
      <c r="L87" s="5">
        <v>1</v>
      </c>
      <c r="N87" s="15">
        <f t="shared" si="1"/>
        <v>0</v>
      </c>
      <c r="O87" s="15">
        <f t="shared" si="2"/>
        <v>1</v>
      </c>
      <c r="P87" s="15">
        <f t="shared" si="3"/>
        <v>0</v>
      </c>
      <c r="AC87" s="14">
        <f t="shared" ref="AC87:AK87" si="515">1/(1+EXP(-MMULT($H87:$L87,S$13:S$17)))</f>
        <v>0.57176514777916776</v>
      </c>
      <c r="AD87" s="14">
        <f t="shared" si="515"/>
        <v>0.50638630384046457</v>
      </c>
      <c r="AE87" s="14">
        <f t="shared" si="515"/>
        <v>0.50616145200413976</v>
      </c>
      <c r="AF87" s="14">
        <f t="shared" si="515"/>
        <v>0.50213027363730123</v>
      </c>
      <c r="AG87" s="14">
        <f t="shared" si="515"/>
        <v>0.46613429490212538</v>
      </c>
      <c r="AH87" s="14">
        <f t="shared" si="515"/>
        <v>0.57001083582668588</v>
      </c>
      <c r="AI87" s="14">
        <f t="shared" si="515"/>
        <v>0.56993022565538387</v>
      </c>
      <c r="AJ87" s="14">
        <f t="shared" si="515"/>
        <v>0.41447341193605736</v>
      </c>
      <c r="AK87" s="14">
        <f t="shared" si="515"/>
        <v>0.70568077075248836</v>
      </c>
      <c r="AL87" s="16">
        <v>1</v>
      </c>
      <c r="AN87" s="14">
        <f t="shared" ref="AN87:AP87" si="516">1/(1+EXP(MMULT($AC87:$AL87,S$21:S$30)))</f>
        <v>0.2414665142146232</v>
      </c>
      <c r="AO87" s="14">
        <f t="shared" si="516"/>
        <v>0.98052183352369482</v>
      </c>
      <c r="AP87" s="14">
        <f t="shared" si="516"/>
        <v>3.4880953928388969E-2</v>
      </c>
      <c r="AQ87" s="16">
        <v>1</v>
      </c>
      <c r="AS87" s="14">
        <f t="shared" ref="AS87:AU87" si="517">1/(1+EXP(-MMULT($AN87:$AQ87,S$34:S$37)))</f>
        <v>9.0320792017055507E-2</v>
      </c>
      <c r="AT87" s="14">
        <f t="shared" si="517"/>
        <v>0.60649799996482812</v>
      </c>
      <c r="AU87" s="14">
        <f t="shared" si="517"/>
        <v>0.36467909132646931</v>
      </c>
      <c r="AW87" s="15">
        <f t="shared" ref="AW87:AY87" si="518">IF(AS87&gt;=0.5,1,0)</f>
        <v>0</v>
      </c>
      <c r="AX87" s="15">
        <f t="shared" si="518"/>
        <v>1</v>
      </c>
      <c r="AY87" s="15">
        <f t="shared" si="518"/>
        <v>0</v>
      </c>
      <c r="BA87" s="15" t="str">
        <f t="shared" si="8"/>
        <v>навчено</v>
      </c>
      <c r="BD87" s="18">
        <f t="shared" ref="BD87:BF87" si="519">N87*LOG(AS87)+(1-N87)*LOG(1-AS87)</f>
        <v>-4.1111731596218712E-2</v>
      </c>
      <c r="BE87" s="18">
        <f t="shared" si="519"/>
        <v>-0.21717062695844852</v>
      </c>
      <c r="BF87" s="18">
        <f t="shared" si="519"/>
        <v>-0.19700685161875231</v>
      </c>
    </row>
    <row r="88" spans="1:58" ht="14.25">
      <c r="A88" s="12">
        <v>86</v>
      </c>
      <c r="B88" s="12">
        <v>6</v>
      </c>
      <c r="C88" s="12">
        <v>3.4</v>
      </c>
      <c r="D88" s="12">
        <v>4.5</v>
      </c>
      <c r="E88" s="12">
        <v>1.6</v>
      </c>
      <c r="F88" s="13" t="s">
        <v>46</v>
      </c>
      <c r="H88" s="14">
        <f t="shared" ref="H88:K88" si="520">(B88-B$156)/(B$155-B$154)</f>
        <v>4.3518518518518158E-2</v>
      </c>
      <c r="I88" s="14">
        <f t="shared" si="520"/>
        <v>0.14277777777777739</v>
      </c>
      <c r="J88" s="14">
        <f t="shared" si="520"/>
        <v>0.12576271186440632</v>
      </c>
      <c r="K88" s="14">
        <f t="shared" si="520"/>
        <v>0.16666666666666635</v>
      </c>
      <c r="L88" s="5">
        <v>1</v>
      </c>
      <c r="N88" s="15">
        <f t="shared" si="1"/>
        <v>0</v>
      </c>
      <c r="O88" s="15">
        <f t="shared" si="2"/>
        <v>1</v>
      </c>
      <c r="P88" s="15">
        <f t="shared" si="3"/>
        <v>0</v>
      </c>
      <c r="AC88" s="14">
        <f t="shared" ref="AC88:AK88" si="521">1/(1+EXP(-MMULT($H88:$L88,S$13:S$17)))</f>
        <v>0.55806056771098911</v>
      </c>
      <c r="AD88" s="14">
        <f t="shared" si="521"/>
        <v>0.49497024769243042</v>
      </c>
      <c r="AE88" s="14">
        <f t="shared" si="521"/>
        <v>0.51566086173423831</v>
      </c>
      <c r="AF88" s="14">
        <f t="shared" si="521"/>
        <v>0.49346965528562664</v>
      </c>
      <c r="AG88" s="14">
        <f t="shared" si="521"/>
        <v>0.47605439539992972</v>
      </c>
      <c r="AH88" s="14">
        <f t="shared" si="521"/>
        <v>0.55531379562135985</v>
      </c>
      <c r="AI88" s="14">
        <f t="shared" si="521"/>
        <v>0.55487800029239454</v>
      </c>
      <c r="AJ88" s="14">
        <f t="shared" si="521"/>
        <v>0.41685564532496766</v>
      </c>
      <c r="AK88" s="14">
        <f t="shared" si="521"/>
        <v>0.68882970237009433</v>
      </c>
      <c r="AL88" s="16">
        <v>1</v>
      </c>
      <c r="AN88" s="14">
        <f t="shared" ref="AN88:AP88" si="522">1/(1+EXP(MMULT($AC88:$AL88,S$21:S$30)))</f>
        <v>0.23206500715156106</v>
      </c>
      <c r="AO88" s="14">
        <f t="shared" si="522"/>
        <v>0.97856758409162581</v>
      </c>
      <c r="AP88" s="14">
        <f t="shared" si="522"/>
        <v>3.8733530420954988E-2</v>
      </c>
      <c r="AQ88" s="16">
        <v>1</v>
      </c>
      <c r="AS88" s="14">
        <f t="shared" ref="AS88:AU88" si="523">1/(1+EXP(-MMULT($AN88:$AQ88,S$34:S$37)))</f>
        <v>9.2851252082063671E-2</v>
      </c>
      <c r="AT88" s="14">
        <f t="shared" si="523"/>
        <v>0.6082124799715205</v>
      </c>
      <c r="AU88" s="14">
        <f t="shared" si="523"/>
        <v>0.35808697280473822</v>
      </c>
      <c r="AW88" s="15">
        <f t="shared" ref="AW88:AY88" si="524">IF(AS88&gt;=0.5,1,0)</f>
        <v>0</v>
      </c>
      <c r="AX88" s="15">
        <f t="shared" si="524"/>
        <v>1</v>
      </c>
      <c r="AY88" s="15">
        <f t="shared" si="524"/>
        <v>0</v>
      </c>
      <c r="BA88" s="15" t="str">
        <f t="shared" si="8"/>
        <v>навчено</v>
      </c>
      <c r="BD88" s="18">
        <f t="shared" ref="BD88:BF88" si="525">N88*LOG(AS88)+(1-N88)*LOG(1-AS88)</f>
        <v>-4.2321494523914052E-2</v>
      </c>
      <c r="BE88" s="18">
        <f t="shared" si="525"/>
        <v>-0.21594467276939616</v>
      </c>
      <c r="BF88" s="18">
        <f t="shared" si="525"/>
        <v>-0.19252381051044481</v>
      </c>
    </row>
    <row r="89" spans="1:58" ht="14.25">
      <c r="A89" s="12">
        <v>87</v>
      </c>
      <c r="B89" s="12">
        <v>6.7</v>
      </c>
      <c r="C89" s="12">
        <v>3.1</v>
      </c>
      <c r="D89" s="12">
        <v>4.7</v>
      </c>
      <c r="E89" s="12">
        <v>1.5</v>
      </c>
      <c r="F89" s="13" t="s">
        <v>46</v>
      </c>
      <c r="H89" s="14">
        <f t="shared" ref="H89:K89" si="526">(B89-B$156)/(B$155-B$154)</f>
        <v>0.23796296296296263</v>
      </c>
      <c r="I89" s="14">
        <f t="shared" si="526"/>
        <v>1.7777777777777483E-2</v>
      </c>
      <c r="J89" s="14">
        <f t="shared" si="526"/>
        <v>0.15966101694915211</v>
      </c>
      <c r="K89" s="14">
        <f t="shared" si="526"/>
        <v>0.12499999999999965</v>
      </c>
      <c r="L89" s="5">
        <v>1</v>
      </c>
      <c r="N89" s="15">
        <f t="shared" si="1"/>
        <v>0</v>
      </c>
      <c r="O89" s="15">
        <f t="shared" si="2"/>
        <v>1</v>
      </c>
      <c r="P89" s="15">
        <f t="shared" si="3"/>
        <v>0</v>
      </c>
      <c r="AC89" s="14">
        <f t="shared" ref="AC89:AK89" si="527">1/(1+EXP(-MMULT($H89:$L89,S$13:S$17)))</f>
        <v>0.59188359261673895</v>
      </c>
      <c r="AD89" s="14">
        <f t="shared" si="527"/>
        <v>0.47461377120034004</v>
      </c>
      <c r="AE89" s="14">
        <f t="shared" si="527"/>
        <v>0.54058197535003571</v>
      </c>
      <c r="AF89" s="14">
        <f t="shared" si="527"/>
        <v>0.47268927185930476</v>
      </c>
      <c r="AG89" s="14">
        <f t="shared" si="527"/>
        <v>0.4450668457352171</v>
      </c>
      <c r="AH89" s="14">
        <f t="shared" si="527"/>
        <v>0.58943521812315791</v>
      </c>
      <c r="AI89" s="14">
        <f t="shared" si="527"/>
        <v>0.58929869227009923</v>
      </c>
      <c r="AJ89" s="14">
        <f t="shared" si="527"/>
        <v>0.39465136923753596</v>
      </c>
      <c r="AK89" s="14">
        <f t="shared" si="527"/>
        <v>0.74696968380168971</v>
      </c>
      <c r="AL89" s="16">
        <v>1</v>
      </c>
      <c r="AN89" s="14">
        <f t="shared" ref="AN89:AP89" si="528">1/(1+EXP(MMULT($AC89:$AL89,S$21:S$30)))</f>
        <v>0.3198215428656796</v>
      </c>
      <c r="AO89" s="14">
        <f t="shared" si="528"/>
        <v>0.98688669038508181</v>
      </c>
      <c r="AP89" s="14">
        <f t="shared" si="528"/>
        <v>2.4598359887482459E-2</v>
      </c>
      <c r="AQ89" s="16">
        <v>1</v>
      </c>
      <c r="AS89" s="14">
        <f t="shared" ref="AS89:AU89" si="529">1/(1+EXP(-MMULT($AN89:$AQ89,S$34:S$37)))</f>
        <v>7.5877160050815018E-2</v>
      </c>
      <c r="AT89" s="14">
        <f t="shared" si="529"/>
        <v>0.57669000864429609</v>
      </c>
      <c r="AU89" s="14">
        <f t="shared" si="529"/>
        <v>0.40826557334839164</v>
      </c>
      <c r="AW89" s="15">
        <f t="shared" ref="AW89:AY89" si="530">IF(AS89&gt;=0.5,1,0)</f>
        <v>0</v>
      </c>
      <c r="AX89" s="15">
        <f t="shared" si="530"/>
        <v>1</v>
      </c>
      <c r="AY89" s="15">
        <f t="shared" si="530"/>
        <v>0</v>
      </c>
      <c r="BA89" s="15" t="str">
        <f t="shared" si="8"/>
        <v>навчено</v>
      </c>
      <c r="BD89" s="18">
        <f t="shared" ref="BD89:BF89" si="531">N89*LOG(AS89)+(1-N89)*LOG(1-AS89)</f>
        <v>-3.427029591602334E-2</v>
      </c>
      <c r="BE89" s="18">
        <f t="shared" si="531"/>
        <v>-0.23905757282742021</v>
      </c>
      <c r="BF89" s="18">
        <f t="shared" si="531"/>
        <v>-0.22787316307065111</v>
      </c>
    </row>
    <row r="90" spans="1:58" ht="14.25">
      <c r="A90" s="12">
        <v>88</v>
      </c>
      <c r="B90" s="12">
        <v>6.3</v>
      </c>
      <c r="C90" s="12">
        <v>2.2999999999999998</v>
      </c>
      <c r="D90" s="12">
        <v>4.4000000000000004</v>
      </c>
      <c r="E90" s="12">
        <v>1.3</v>
      </c>
      <c r="F90" s="13" t="s">
        <v>46</v>
      </c>
      <c r="H90" s="14">
        <f t="shared" ref="H90:K90" si="532">(B90-B$156)/(B$155-B$154)</f>
        <v>0.12685185185185144</v>
      </c>
      <c r="I90" s="14">
        <f t="shared" si="532"/>
        <v>-0.31555555555555592</v>
      </c>
      <c r="J90" s="14">
        <f t="shared" si="532"/>
        <v>0.1088135593220335</v>
      </c>
      <c r="K90" s="14">
        <f t="shared" si="532"/>
        <v>4.1666666666666338E-2</v>
      </c>
      <c r="L90" s="5">
        <v>1</v>
      </c>
      <c r="N90" s="15">
        <f t="shared" si="1"/>
        <v>0</v>
      </c>
      <c r="O90" s="15">
        <f t="shared" si="2"/>
        <v>1</v>
      </c>
      <c r="P90" s="15">
        <f t="shared" si="3"/>
        <v>0</v>
      </c>
      <c r="AC90" s="14">
        <f t="shared" ref="AC90:AK90" si="533">1/(1+EXP(-MMULT($H90:$L90,S$13:S$17)))</f>
        <v>0.60256045192615237</v>
      </c>
      <c r="AD90" s="14">
        <f t="shared" si="533"/>
        <v>0.51088202589297171</v>
      </c>
      <c r="AE90" s="14">
        <f t="shared" si="533"/>
        <v>0.51042405553917181</v>
      </c>
      <c r="AF90" s="14">
        <f t="shared" si="533"/>
        <v>0.50458182202027824</v>
      </c>
      <c r="AG90" s="14">
        <f t="shared" si="533"/>
        <v>0.44228106998962979</v>
      </c>
      <c r="AH90" s="14">
        <f t="shared" si="533"/>
        <v>0.60170734892504407</v>
      </c>
      <c r="AI90" s="14">
        <f t="shared" si="533"/>
        <v>0.60228079405111301</v>
      </c>
      <c r="AJ90" s="14">
        <f t="shared" si="533"/>
        <v>0.40805543411837331</v>
      </c>
      <c r="AK90" s="14">
        <f t="shared" si="533"/>
        <v>0.79498831893391819</v>
      </c>
      <c r="AL90" s="16">
        <v>1</v>
      </c>
      <c r="AN90" s="14">
        <f t="shared" ref="AN90:AP90" si="534">1/(1+EXP(MMULT($AC90:$AL90,S$21:S$30)))</f>
        <v>0.28873397103988158</v>
      </c>
      <c r="AO90" s="14">
        <f t="shared" si="534"/>
        <v>0.98704750521000451</v>
      </c>
      <c r="AP90" s="14">
        <f t="shared" si="534"/>
        <v>2.3438618434427589E-2</v>
      </c>
      <c r="AQ90" s="16">
        <v>1</v>
      </c>
      <c r="AS90" s="14">
        <f t="shared" ref="AS90:AU90" si="535">1/(1+EXP(-MMULT($AN90:$AQ90,S$34:S$37)))</f>
        <v>8.0158514020102531E-2</v>
      </c>
      <c r="AT90" s="14">
        <f t="shared" si="535"/>
        <v>0.59242911998547709</v>
      </c>
      <c r="AU90" s="14">
        <f t="shared" si="535"/>
        <v>0.39392898770416035</v>
      </c>
      <c r="AW90" s="15">
        <f t="shared" ref="AW90:AY90" si="536">IF(AS90&gt;=0.5,1,0)</f>
        <v>0</v>
      </c>
      <c r="AX90" s="15">
        <f t="shared" si="536"/>
        <v>1</v>
      </c>
      <c r="AY90" s="15">
        <f t="shared" si="536"/>
        <v>0</v>
      </c>
      <c r="BA90" s="15" t="str">
        <f t="shared" si="8"/>
        <v>навчено</v>
      </c>
      <c r="BD90" s="18">
        <f t="shared" ref="BD90:BF90" si="537">N90*LOG(AS90)+(1-N90)*LOG(1-AS90)</f>
        <v>-3.6287007106140454E-2</v>
      </c>
      <c r="BE90" s="18">
        <f t="shared" si="537"/>
        <v>-0.2273636025171577</v>
      </c>
      <c r="BF90" s="18">
        <f t="shared" si="537"/>
        <v>-0.21747648731653468</v>
      </c>
    </row>
    <row r="91" spans="1:58" ht="14.25">
      <c r="A91" s="12">
        <v>89</v>
      </c>
      <c r="B91" s="12">
        <v>5.6</v>
      </c>
      <c r="C91" s="12">
        <v>3</v>
      </c>
      <c r="D91" s="12">
        <v>4.0999999999999996</v>
      </c>
      <c r="E91" s="12">
        <v>1.3</v>
      </c>
      <c r="F91" s="13" t="s">
        <v>46</v>
      </c>
      <c r="H91" s="14">
        <f t="shared" ref="H91:K91" si="538">(B91-B$156)/(B$155-B$154)</f>
        <v>-6.7592592592593037E-2</v>
      </c>
      <c r="I91" s="14">
        <f t="shared" si="538"/>
        <v>-2.3888888888889216E-2</v>
      </c>
      <c r="J91" s="14">
        <f t="shared" si="538"/>
        <v>5.7966101694914736E-2</v>
      </c>
      <c r="K91" s="14">
        <f t="shared" si="538"/>
        <v>4.1666666666666338E-2</v>
      </c>
      <c r="L91" s="5">
        <v>1</v>
      </c>
      <c r="N91" s="15">
        <f t="shared" si="1"/>
        <v>0</v>
      </c>
      <c r="O91" s="15">
        <f t="shared" si="2"/>
        <v>1</v>
      </c>
      <c r="P91" s="15">
        <f t="shared" si="3"/>
        <v>0</v>
      </c>
      <c r="AC91" s="14">
        <f t="shared" ref="AC91:AK91" si="539">1/(1+EXP(-MMULT($H91:$L91,S$13:S$17)))</f>
        <v>0.49885909105791831</v>
      </c>
      <c r="AD91" s="14">
        <f t="shared" si="539"/>
        <v>0.57831044566091361</v>
      </c>
      <c r="AE91" s="14">
        <f t="shared" si="539"/>
        <v>0.43452157767417832</v>
      </c>
      <c r="AF91" s="14">
        <f t="shared" si="539"/>
        <v>0.57443156181469757</v>
      </c>
      <c r="AG91" s="14">
        <f t="shared" si="539"/>
        <v>0.53948049617258509</v>
      </c>
      <c r="AH91" s="14">
        <f t="shared" si="539"/>
        <v>0.49698304342464744</v>
      </c>
      <c r="AI91" s="14">
        <f t="shared" si="539"/>
        <v>0.49690620370361938</v>
      </c>
      <c r="AJ91" s="14">
        <f t="shared" si="539"/>
        <v>0.48754891027843583</v>
      </c>
      <c r="AK91" s="14">
        <f t="shared" si="539"/>
        <v>0.6711319174319661</v>
      </c>
      <c r="AL91" s="16">
        <v>1</v>
      </c>
      <c r="AN91" s="14">
        <f t="shared" ref="AN91:AP91" si="540">1/(1+EXP(MMULT($AC91:$AL91,S$21:S$30)))</f>
        <v>9.0588385145577113E-2</v>
      </c>
      <c r="AO91" s="14">
        <f t="shared" si="540"/>
        <v>0.94666239039114464</v>
      </c>
      <c r="AP91" s="14">
        <f t="shared" si="540"/>
        <v>8.5620883737094408E-2</v>
      </c>
      <c r="AQ91" s="16">
        <v>1</v>
      </c>
      <c r="AS91" s="14">
        <f t="shared" ref="AS91:AU91" si="541">1/(1+EXP(-MMULT($AN91:$AQ91,S$34:S$37)))</f>
        <v>0.13719690726226808</v>
      </c>
      <c r="AT91" s="14">
        <f t="shared" si="541"/>
        <v>0.63764857776066697</v>
      </c>
      <c r="AU91" s="14">
        <f t="shared" si="541"/>
        <v>0.27012748072661297</v>
      </c>
      <c r="AW91" s="15">
        <f t="shared" ref="AW91:AY91" si="542">IF(AS91&gt;=0.5,1,0)</f>
        <v>0</v>
      </c>
      <c r="AX91" s="15">
        <f t="shared" si="542"/>
        <v>1</v>
      </c>
      <c r="AY91" s="15">
        <f t="shared" si="542"/>
        <v>0</v>
      </c>
      <c r="BA91" s="15" t="str">
        <f t="shared" si="8"/>
        <v>навчено</v>
      </c>
      <c r="BD91" s="18">
        <f t="shared" ref="BD91:BF91" si="543">N91*LOG(AS91)+(1-N91)*LOG(1-AS91)</f>
        <v>-6.4088306828041883E-2</v>
      </c>
      <c r="BE91" s="18">
        <f t="shared" si="543"/>
        <v>-0.19541860464556118</v>
      </c>
      <c r="BF91" s="18">
        <f t="shared" si="543"/>
        <v>-0.13675298783959106</v>
      </c>
    </row>
    <row r="92" spans="1:58" ht="14.25">
      <c r="A92" s="12">
        <v>90</v>
      </c>
      <c r="B92" s="12">
        <v>5.5</v>
      </c>
      <c r="C92" s="12">
        <v>2.5</v>
      </c>
      <c r="D92" s="12">
        <v>4</v>
      </c>
      <c r="E92" s="12">
        <v>1.3</v>
      </c>
      <c r="F92" s="13" t="s">
        <v>46</v>
      </c>
      <c r="H92" s="14">
        <f t="shared" ref="H92:K92" si="544">(B92-B$156)/(B$155-B$154)</f>
        <v>-9.5370370370370702E-2</v>
      </c>
      <c r="I92" s="14">
        <f t="shared" si="544"/>
        <v>-0.23222222222222252</v>
      </c>
      <c r="J92" s="14">
        <f t="shared" si="544"/>
        <v>4.1016949152541921E-2</v>
      </c>
      <c r="K92" s="14">
        <f t="shared" si="544"/>
        <v>4.1666666666666338E-2</v>
      </c>
      <c r="L92" s="5">
        <v>1</v>
      </c>
      <c r="N92" s="15">
        <f t="shared" si="1"/>
        <v>0</v>
      </c>
      <c r="O92" s="15">
        <f t="shared" si="2"/>
        <v>1</v>
      </c>
      <c r="P92" s="15">
        <f t="shared" si="3"/>
        <v>0</v>
      </c>
      <c r="AC92" s="14">
        <f t="shared" ref="AC92:AK92" si="545">1/(1+EXP(-MMULT($H92:$L92,S$13:S$17)))</f>
        <v>0.54078072489407358</v>
      </c>
      <c r="AD92" s="14">
        <f t="shared" si="545"/>
        <v>0.565562695548669</v>
      </c>
      <c r="AE92" s="14">
        <f t="shared" si="545"/>
        <v>0.45150943327860693</v>
      </c>
      <c r="AF92" s="14">
        <f t="shared" si="545"/>
        <v>0.55917335481169494</v>
      </c>
      <c r="AG92" s="14">
        <f t="shared" si="545"/>
        <v>0.50277905159678482</v>
      </c>
      <c r="AH92" s="14">
        <f t="shared" si="545"/>
        <v>0.53987210612009118</v>
      </c>
      <c r="AI92" s="14">
        <f t="shared" si="545"/>
        <v>0.54025890598180781</v>
      </c>
      <c r="AJ92" s="14">
        <f t="shared" si="545"/>
        <v>0.46165014611768879</v>
      </c>
      <c r="AK92" s="14">
        <f t="shared" si="545"/>
        <v>0.73409581075340369</v>
      </c>
      <c r="AL92" s="16">
        <v>1</v>
      </c>
      <c r="AN92" s="14">
        <f t="shared" ref="AN92:AP92" si="546">1/(1+EXP(MMULT($AC92:$AL92,S$21:S$30)))</f>
        <v>0.13750305716477718</v>
      </c>
      <c r="AO92" s="14">
        <f t="shared" si="546"/>
        <v>0.96836052863182831</v>
      </c>
      <c r="AP92" s="14">
        <f t="shared" si="546"/>
        <v>5.2588197802100736E-2</v>
      </c>
      <c r="AQ92" s="16">
        <v>1</v>
      </c>
      <c r="AS92" s="14">
        <f t="shared" ref="AS92:AU92" si="547">1/(1+EXP(-MMULT($AN92:$AQ92,S$34:S$37)))</f>
        <v>0.11485710362879016</v>
      </c>
      <c r="AT92" s="14">
        <f t="shared" si="547"/>
        <v>0.64125263804001675</v>
      </c>
      <c r="AU92" s="14">
        <f t="shared" si="547"/>
        <v>0.30762416209574428</v>
      </c>
      <c r="AW92" s="15">
        <f t="shared" ref="AW92:AY92" si="548">IF(AS92&gt;=0.5,1,0)</f>
        <v>0</v>
      </c>
      <c r="AX92" s="15">
        <f t="shared" si="548"/>
        <v>1</v>
      </c>
      <c r="AY92" s="15">
        <f t="shared" si="548"/>
        <v>0</v>
      </c>
      <c r="BA92" s="15" t="str">
        <f t="shared" si="8"/>
        <v>навчено</v>
      </c>
      <c r="BD92" s="18">
        <f t="shared" ref="BD92:BF92" si="549">N92*LOG(AS92)+(1-N92)*LOG(1-AS92)</f>
        <v>-5.2986611679735791E-2</v>
      </c>
      <c r="BE92" s="18">
        <f t="shared" si="549"/>
        <v>-0.19297083523862135</v>
      </c>
      <c r="BF92" s="18">
        <f t="shared" si="549"/>
        <v>-0.15965809626739474</v>
      </c>
    </row>
    <row r="93" spans="1:58" ht="14.25">
      <c r="A93" s="12">
        <v>91</v>
      </c>
      <c r="B93" s="12">
        <v>5.5</v>
      </c>
      <c r="C93" s="12">
        <v>2.6</v>
      </c>
      <c r="D93" s="12">
        <v>4.4000000000000004</v>
      </c>
      <c r="E93" s="12">
        <v>1.2</v>
      </c>
      <c r="F93" s="13" t="s">
        <v>46</v>
      </c>
      <c r="H93" s="14">
        <f t="shared" ref="H93:K93" si="550">(B93-B$156)/(B$155-B$154)</f>
        <v>-9.5370370370370702E-2</v>
      </c>
      <c r="I93" s="14">
        <f t="shared" si="550"/>
        <v>-0.19055555555555581</v>
      </c>
      <c r="J93" s="14">
        <f t="shared" si="550"/>
        <v>0.1088135593220335</v>
      </c>
      <c r="K93" s="14">
        <f t="shared" si="550"/>
        <v>-3.7007434154171886E-16</v>
      </c>
      <c r="L93" s="5">
        <v>1</v>
      </c>
      <c r="N93" s="15">
        <f t="shared" si="1"/>
        <v>0</v>
      </c>
      <c r="O93" s="15">
        <f t="shared" si="2"/>
        <v>1</v>
      </c>
      <c r="P93" s="15">
        <f t="shared" si="3"/>
        <v>0</v>
      </c>
      <c r="AC93" s="14">
        <f t="shared" ref="AC93:AK93" si="551">1/(1+EXP(-MMULT($H93:$L93,S$13:S$17)))</f>
        <v>0.54351274593086163</v>
      </c>
      <c r="AD93" s="14">
        <f t="shared" si="551"/>
        <v>0.55722322656051282</v>
      </c>
      <c r="AE93" s="14">
        <f t="shared" si="551"/>
        <v>0.45902143148263586</v>
      </c>
      <c r="AF93" s="14">
        <f t="shared" si="551"/>
        <v>0.55127898684189014</v>
      </c>
      <c r="AG93" s="14">
        <f t="shared" si="551"/>
        <v>0.49897422839694394</v>
      </c>
      <c r="AH93" s="14">
        <f t="shared" si="551"/>
        <v>0.54242256438603853</v>
      </c>
      <c r="AI93" s="14">
        <f t="shared" si="551"/>
        <v>0.54271595554418262</v>
      </c>
      <c r="AJ93" s="14">
        <f t="shared" si="551"/>
        <v>0.45567987319413616</v>
      </c>
      <c r="AK93" s="14">
        <f t="shared" si="551"/>
        <v>0.71676939973768072</v>
      </c>
      <c r="AL93" s="16">
        <v>1</v>
      </c>
      <c r="AN93" s="14">
        <f t="shared" ref="AN93:AP93" si="552">1/(1+EXP(MMULT($AC93:$AL93,S$21:S$30)))</f>
        <v>0.14762812292968083</v>
      </c>
      <c r="AO93" s="14">
        <f t="shared" si="552"/>
        <v>0.96925753023975214</v>
      </c>
      <c r="AP93" s="14">
        <f t="shared" si="552"/>
        <v>5.158590659858784E-2</v>
      </c>
      <c r="AQ93" s="16">
        <v>1</v>
      </c>
      <c r="AS93" s="14">
        <f t="shared" ref="AS93:AU93" si="553">1/(1+EXP(-MMULT($AN93:$AQ93,S$34:S$37)))</f>
        <v>0.11243474511260855</v>
      </c>
      <c r="AT93" s="14">
        <f t="shared" si="553"/>
        <v>0.63745926830258581</v>
      </c>
      <c r="AU93" s="14">
        <f t="shared" si="553"/>
        <v>0.31258718338100216</v>
      </c>
      <c r="AW93" s="15">
        <f t="shared" ref="AW93:AY93" si="554">IF(AS93&gt;=0.5,1,0)</f>
        <v>0</v>
      </c>
      <c r="AX93" s="15">
        <f t="shared" si="554"/>
        <v>1</v>
      </c>
      <c r="AY93" s="15">
        <f t="shared" si="554"/>
        <v>0</v>
      </c>
      <c r="BA93" s="15" t="str">
        <f t="shared" si="8"/>
        <v>навчено</v>
      </c>
      <c r="BD93" s="18">
        <f t="shared" ref="BD93:BF93" si="555">N93*LOG(AS93)+(1-N93)*LOG(1-AS93)</f>
        <v>-5.1799707235464384E-2</v>
      </c>
      <c r="BE93" s="18">
        <f t="shared" si="555"/>
        <v>-0.19554756009646621</v>
      </c>
      <c r="BF93" s="18">
        <f t="shared" si="555"/>
        <v>-0.16278237482460509</v>
      </c>
    </row>
    <row r="94" spans="1:58" ht="14.25">
      <c r="A94" s="12">
        <v>92</v>
      </c>
      <c r="B94" s="12">
        <v>6.1</v>
      </c>
      <c r="C94" s="12">
        <v>3</v>
      </c>
      <c r="D94" s="12">
        <v>4.5999999999999996</v>
      </c>
      <c r="E94" s="12">
        <v>1.4</v>
      </c>
      <c r="F94" s="13" t="s">
        <v>46</v>
      </c>
      <c r="H94" s="14">
        <f t="shared" ref="H94:K94" si="556">(B94-B$156)/(B$155-B$154)</f>
        <v>7.129629629629583E-2</v>
      </c>
      <c r="I94" s="14">
        <f t="shared" si="556"/>
        <v>-2.3888888888889216E-2</v>
      </c>
      <c r="J94" s="14">
        <f t="shared" si="556"/>
        <v>0.14271186440677913</v>
      </c>
      <c r="K94" s="14">
        <f t="shared" si="556"/>
        <v>8.3333333333332954E-2</v>
      </c>
      <c r="L94" s="5">
        <v>1</v>
      </c>
      <c r="N94" s="15">
        <f t="shared" si="1"/>
        <v>0</v>
      </c>
      <c r="O94" s="15">
        <f t="shared" si="2"/>
        <v>1</v>
      </c>
      <c r="P94" s="15">
        <f t="shared" si="3"/>
        <v>0</v>
      </c>
      <c r="AC94" s="14">
        <f t="shared" ref="AC94:AK94" si="557">1/(1+EXP(-MMULT($H94:$L94,S$13:S$17)))</f>
        <v>0.56705863815046065</v>
      </c>
      <c r="AD94" s="14">
        <f t="shared" si="557"/>
        <v>0.50827523024488963</v>
      </c>
      <c r="AE94" s="14">
        <f t="shared" si="557"/>
        <v>0.50621569714903314</v>
      </c>
      <c r="AF94" s="14">
        <f t="shared" si="557"/>
        <v>0.50501625975178432</v>
      </c>
      <c r="AG94" s="14">
        <f t="shared" si="557"/>
        <v>0.47117742845075899</v>
      </c>
      <c r="AH94" s="14">
        <f t="shared" si="557"/>
        <v>0.56500456312939706</v>
      </c>
      <c r="AI94" s="14">
        <f t="shared" si="557"/>
        <v>0.56494223544945332</v>
      </c>
      <c r="AJ94" s="14">
        <f t="shared" si="557"/>
        <v>0.42090266503949608</v>
      </c>
      <c r="AK94" s="14">
        <f t="shared" si="557"/>
        <v>0.72078330895604037</v>
      </c>
      <c r="AL94" s="16">
        <v>1</v>
      </c>
      <c r="AN94" s="14">
        <f t="shared" ref="AN94:AP94" si="558">1/(1+EXP(MMULT($AC94:$AL94,S$21:S$30)))</f>
        <v>0.23027865202874601</v>
      </c>
      <c r="AO94" s="14">
        <f t="shared" si="558"/>
        <v>0.98008360716777632</v>
      </c>
      <c r="AP94" s="14">
        <f t="shared" si="558"/>
        <v>3.5637139106556276E-2</v>
      </c>
      <c r="AQ94" s="16">
        <v>1</v>
      </c>
      <c r="AS94" s="14">
        <f t="shared" ref="AS94:AU94" si="559">1/(1+EXP(-MMULT($AN94:$AQ94,S$34:S$37)))</f>
        <v>9.2376269040243805E-2</v>
      </c>
      <c r="AT94" s="14">
        <f t="shared" si="559"/>
        <v>0.61125774749239636</v>
      </c>
      <c r="AU94" s="14">
        <f t="shared" si="559"/>
        <v>0.35905647146566805</v>
      </c>
      <c r="AW94" s="15">
        <f t="shared" ref="AW94:AY94" si="560">IF(AS94&gt;=0.5,1,0)</f>
        <v>0</v>
      </c>
      <c r="AX94" s="15">
        <f t="shared" si="560"/>
        <v>1</v>
      </c>
      <c r="AY94" s="15">
        <f t="shared" si="560"/>
        <v>0</v>
      </c>
      <c r="BA94" s="15" t="str">
        <f t="shared" si="8"/>
        <v>навчено</v>
      </c>
      <c r="BD94" s="18">
        <f t="shared" ref="BD94:BF94" si="561">N94*LOG(AS94)+(1-N94)*LOG(1-AS94)</f>
        <v>-4.2094157465223443E-2</v>
      </c>
      <c r="BE94" s="18">
        <f t="shared" si="561"/>
        <v>-0.21377562329266192</v>
      </c>
      <c r="BF94" s="18">
        <f t="shared" si="561"/>
        <v>-0.19318023308073493</v>
      </c>
    </row>
    <row r="95" spans="1:58" ht="14.25">
      <c r="A95" s="12">
        <v>93</v>
      </c>
      <c r="B95" s="12">
        <v>5.8</v>
      </c>
      <c r="C95" s="12">
        <v>2.6</v>
      </c>
      <c r="D95" s="12">
        <v>4</v>
      </c>
      <c r="E95" s="12">
        <v>1.2</v>
      </c>
      <c r="F95" s="13" t="s">
        <v>46</v>
      </c>
      <c r="H95" s="14">
        <f t="shared" ref="H95:K95" si="562">(B95-B$156)/(B$155-B$154)</f>
        <v>-1.2037037037037436E-2</v>
      </c>
      <c r="I95" s="14">
        <f t="shared" si="562"/>
        <v>-0.19055555555555581</v>
      </c>
      <c r="J95" s="14">
        <f t="shared" si="562"/>
        <v>4.1016949152541921E-2</v>
      </c>
      <c r="K95" s="14">
        <f t="shared" si="562"/>
        <v>-3.7007434154171886E-16</v>
      </c>
      <c r="L95" s="5">
        <v>1</v>
      </c>
      <c r="N95" s="15">
        <f t="shared" si="1"/>
        <v>0</v>
      </c>
      <c r="O95" s="15">
        <f t="shared" si="2"/>
        <v>1</v>
      </c>
      <c r="P95" s="15">
        <f t="shared" si="3"/>
        <v>0</v>
      </c>
      <c r="AC95" s="14">
        <f t="shared" ref="AC95:AK95" si="563">1/(1+EXP(-MMULT($H95:$L95,S$13:S$17)))</f>
        <v>0.51296176583909547</v>
      </c>
      <c r="AD95" s="14">
        <f t="shared" si="563"/>
        <v>0.58602232021232825</v>
      </c>
      <c r="AE95" s="14">
        <f t="shared" si="563"/>
        <v>0.43079788734844426</v>
      </c>
      <c r="AF95" s="14">
        <f t="shared" si="563"/>
        <v>0.5805895740813678</v>
      </c>
      <c r="AG95" s="14">
        <f t="shared" si="563"/>
        <v>0.5297107677408468</v>
      </c>
      <c r="AH95" s="14">
        <f t="shared" si="563"/>
        <v>0.51173554830080403</v>
      </c>
      <c r="AI95" s="14">
        <f t="shared" si="563"/>
        <v>0.51203897666295739</v>
      </c>
      <c r="AJ95" s="14">
        <f t="shared" si="563"/>
        <v>0.48700006539854912</v>
      </c>
      <c r="AK95" s="14">
        <f t="shared" si="563"/>
        <v>0.71763184301677396</v>
      </c>
      <c r="AL95" s="16">
        <v>1</v>
      </c>
      <c r="AN95" s="14">
        <f t="shared" ref="AN95:AP95" si="564">1/(1+EXP(MMULT($AC95:$AL95,S$21:S$30)))</f>
        <v>9.6742648131237452E-2</v>
      </c>
      <c r="AO95" s="14">
        <f t="shared" si="564"/>
        <v>0.95475901155385479</v>
      </c>
      <c r="AP95" s="14">
        <f t="shared" si="564"/>
        <v>7.2698243315887881E-2</v>
      </c>
      <c r="AQ95" s="16">
        <v>1</v>
      </c>
      <c r="AS95" s="14">
        <f t="shared" ref="AS95:AU95" si="565">1/(1+EXP(-MMULT($AN95:$AQ95,S$34:S$37)))</f>
        <v>0.13088955051660528</v>
      </c>
      <c r="AT95" s="14">
        <f t="shared" si="565"/>
        <v>0.64448928090406821</v>
      </c>
      <c r="AU95" s="14">
        <f t="shared" si="565"/>
        <v>0.27942758931607553</v>
      </c>
      <c r="AW95" s="15">
        <f t="shared" ref="AW95:AY95" si="566">IF(AS95&gt;=0.5,1,0)</f>
        <v>0</v>
      </c>
      <c r="AX95" s="15">
        <f t="shared" si="566"/>
        <v>1</v>
      </c>
      <c r="AY95" s="15">
        <f t="shared" si="566"/>
        <v>0</v>
      </c>
      <c r="BA95" s="15" t="str">
        <f t="shared" si="8"/>
        <v>навчено</v>
      </c>
      <c r="BD95" s="18">
        <f t="shared" ref="BD95:BF95" si="567">N95*LOG(AS95)+(1-N95)*LOG(1-AS95)</f>
        <v>-6.0925028438449609E-2</v>
      </c>
      <c r="BE95" s="18">
        <f t="shared" si="567"/>
        <v>-0.19078430140278421</v>
      </c>
      <c r="BF95" s="18">
        <f t="shared" si="567"/>
        <v>-0.14232237018612556</v>
      </c>
    </row>
    <row r="96" spans="1:58" ht="14.25">
      <c r="A96" s="12">
        <v>94</v>
      </c>
      <c r="B96" s="12">
        <v>5</v>
      </c>
      <c r="C96" s="12">
        <v>2.2999999999999998</v>
      </c>
      <c r="D96" s="12">
        <v>3.3</v>
      </c>
      <c r="E96" s="12">
        <v>1</v>
      </c>
      <c r="F96" s="13" t="s">
        <v>46</v>
      </c>
      <c r="H96" s="14">
        <f t="shared" ref="H96:K96" si="568">(B96-B$156)/(B$155-B$154)</f>
        <v>-0.23425925925925958</v>
      </c>
      <c r="I96" s="14">
        <f t="shared" si="568"/>
        <v>-0.31555555555555592</v>
      </c>
      <c r="J96" s="14">
        <f t="shared" si="568"/>
        <v>-7.762711864406828E-2</v>
      </c>
      <c r="K96" s="14">
        <f t="shared" si="568"/>
        <v>-8.333333333333369E-2</v>
      </c>
      <c r="L96" s="5">
        <v>1</v>
      </c>
      <c r="N96" s="15">
        <f t="shared" si="1"/>
        <v>0</v>
      </c>
      <c r="O96" s="15">
        <f t="shared" si="2"/>
        <v>1</v>
      </c>
      <c r="P96" s="15">
        <f t="shared" si="3"/>
        <v>0</v>
      </c>
      <c r="AC96" s="14">
        <f t="shared" ref="AC96:AK96" si="569">1/(1+EXP(-MMULT($H96:$L96,S$13:S$17)))</f>
        <v>0.43465239864737848</v>
      </c>
      <c r="AD96" s="14">
        <f t="shared" si="569"/>
        <v>0.677911235672228</v>
      </c>
      <c r="AE96" s="14">
        <f t="shared" si="569"/>
        <v>0.33773817325187661</v>
      </c>
      <c r="AF96" s="14">
        <f t="shared" si="569"/>
        <v>0.67074956039312961</v>
      </c>
      <c r="AG96" s="14">
        <f t="shared" si="569"/>
        <v>0.60948984580439314</v>
      </c>
      <c r="AH96" s="14">
        <f t="shared" si="569"/>
        <v>0.43432544668960388</v>
      </c>
      <c r="AI96" s="14">
        <f t="shared" si="569"/>
        <v>0.43487919613634274</v>
      </c>
      <c r="AJ96" s="14">
        <f t="shared" si="569"/>
        <v>0.57287429786295019</v>
      </c>
      <c r="AK96" s="14">
        <f t="shared" si="569"/>
        <v>0.67730653591303436</v>
      </c>
      <c r="AL96" s="16">
        <v>1</v>
      </c>
      <c r="AN96" s="14">
        <f t="shared" ref="AN96:AP96" si="570">1/(1+EXP(MMULT($AC96:$AL96,S$21:S$30)))</f>
        <v>2.7107880198387283E-2</v>
      </c>
      <c r="AO96" s="14">
        <f t="shared" si="570"/>
        <v>0.8643392563774499</v>
      </c>
      <c r="AP96" s="14">
        <f t="shared" si="570"/>
        <v>0.18768413150630495</v>
      </c>
      <c r="AQ96" s="16">
        <v>1</v>
      </c>
      <c r="AS96" s="14">
        <f t="shared" ref="AS96:AU96" si="571">1/(1+EXP(-MMULT($AN96:$AQ96,S$34:S$37)))</f>
        <v>0.20701130629285389</v>
      </c>
      <c r="AT96" s="14">
        <f t="shared" si="571"/>
        <v>0.58014314395541955</v>
      </c>
      <c r="AU96" s="14">
        <f t="shared" si="571"/>
        <v>0.19596846339428989</v>
      </c>
      <c r="AW96" s="15">
        <f t="shared" ref="AW96:AY96" si="572">IF(AS96&gt;=0.5,1,0)</f>
        <v>0</v>
      </c>
      <c r="AX96" s="15">
        <f t="shared" si="572"/>
        <v>1</v>
      </c>
      <c r="AY96" s="15">
        <f t="shared" si="572"/>
        <v>0</v>
      </c>
      <c r="BA96" s="15" t="str">
        <f t="shared" si="8"/>
        <v>навчено</v>
      </c>
      <c r="BD96" s="18">
        <f t="shared" ref="BD96:BF96" si="573">N96*LOG(AS96)+(1-N96)*LOG(1-AS96)</f>
        <v>-0.10073300473233553</v>
      </c>
      <c r="BE96" s="18">
        <f t="shared" si="573"/>
        <v>-0.23646483581661665</v>
      </c>
      <c r="BF96" s="18">
        <f t="shared" si="573"/>
        <v>-9.4726916543549741E-2</v>
      </c>
    </row>
    <row r="97" spans="1:58" ht="14.25">
      <c r="A97" s="12">
        <v>95</v>
      </c>
      <c r="B97" s="12">
        <v>5.6</v>
      </c>
      <c r="C97" s="12">
        <v>2.7</v>
      </c>
      <c r="D97" s="12">
        <v>4.2</v>
      </c>
      <c r="E97" s="12">
        <v>1.3</v>
      </c>
      <c r="F97" s="13" t="s">
        <v>46</v>
      </c>
      <c r="H97" s="14">
        <f t="shared" ref="H97:K97" si="574">(B97-B$156)/(B$155-B$154)</f>
        <v>-6.7592592592593037E-2</v>
      </c>
      <c r="I97" s="14">
        <f t="shared" si="574"/>
        <v>-0.14888888888888913</v>
      </c>
      <c r="J97" s="14">
        <f t="shared" si="574"/>
        <v>7.4915254237287704E-2</v>
      </c>
      <c r="K97" s="14">
        <f t="shared" si="574"/>
        <v>4.1666666666666338E-2</v>
      </c>
      <c r="L97" s="5">
        <v>1</v>
      </c>
      <c r="N97" s="15">
        <f t="shared" si="1"/>
        <v>0</v>
      </c>
      <c r="O97" s="15">
        <f t="shared" si="2"/>
        <v>1</v>
      </c>
      <c r="P97" s="15">
        <f t="shared" si="3"/>
        <v>0</v>
      </c>
      <c r="AC97" s="14">
        <f t="shared" ref="AC97:AK97" si="575">1/(1+EXP(-MMULT($H97:$L97,S$13:S$17)))</f>
        <v>0.53819926223383963</v>
      </c>
      <c r="AD97" s="14">
        <f t="shared" si="575"/>
        <v>0.55645115901752806</v>
      </c>
      <c r="AE97" s="14">
        <f t="shared" si="575"/>
        <v>0.45918558528036751</v>
      </c>
      <c r="AF97" s="14">
        <f t="shared" si="575"/>
        <v>0.55111622869619625</v>
      </c>
      <c r="AG97" s="14">
        <f t="shared" si="575"/>
        <v>0.50330787598002524</v>
      </c>
      <c r="AH97" s="14">
        <f t="shared" si="575"/>
        <v>0.53688182317169486</v>
      </c>
      <c r="AI97" s="14">
        <f t="shared" si="575"/>
        <v>0.53708516059268163</v>
      </c>
      <c r="AJ97" s="14">
        <f t="shared" si="575"/>
        <v>0.45801026663393002</v>
      </c>
      <c r="AK97" s="14">
        <f t="shared" si="575"/>
        <v>0.71653087956557637</v>
      </c>
      <c r="AL97" s="16">
        <v>1</v>
      </c>
      <c r="AN97" s="14">
        <f t="shared" ref="AN97:AP97" si="576">1/(1+EXP(MMULT($AC97:$AL97,S$21:S$30)))</f>
        <v>0.14216517453245942</v>
      </c>
      <c r="AO97" s="14">
        <f t="shared" si="576"/>
        <v>0.96797079105731898</v>
      </c>
      <c r="AP97" s="14">
        <f t="shared" si="576"/>
        <v>5.3698730555837869E-2</v>
      </c>
      <c r="AQ97" s="16">
        <v>1</v>
      </c>
      <c r="AS97" s="14">
        <f t="shared" ref="AS97:AU97" si="577">1/(1+EXP(-MMULT($AN97:$AQ97,S$34:S$37)))</f>
        <v>0.11421576971292874</v>
      </c>
      <c r="AT97" s="14">
        <f t="shared" si="577"/>
        <v>0.6384124433407824</v>
      </c>
      <c r="AU97" s="14">
        <f t="shared" si="577"/>
        <v>0.30905156467564932</v>
      </c>
      <c r="AW97" s="15">
        <f t="shared" ref="AW97:AY97" si="578">IF(AS97&gt;=0.5,1,0)</f>
        <v>0</v>
      </c>
      <c r="AX97" s="15">
        <f t="shared" si="578"/>
        <v>1</v>
      </c>
      <c r="AY97" s="15">
        <f t="shared" si="578"/>
        <v>0</v>
      </c>
      <c r="BA97" s="15" t="str">
        <f t="shared" si="8"/>
        <v>навчено</v>
      </c>
      <c r="BD97" s="18">
        <f t="shared" ref="BD97:BF97" si="579">N97*LOG(AS97)+(1-N97)*LOG(1-AS97)</f>
        <v>-5.2672055774301202E-2</v>
      </c>
      <c r="BE97" s="18">
        <f t="shared" si="579"/>
        <v>-0.19489865671125509</v>
      </c>
      <c r="BF97" s="18">
        <f t="shared" si="579"/>
        <v>-0.16055436230699316</v>
      </c>
    </row>
    <row r="98" spans="1:58" ht="14.25">
      <c r="A98" s="12">
        <v>96</v>
      </c>
      <c r="B98" s="12">
        <v>5.7</v>
      </c>
      <c r="C98" s="12">
        <v>3</v>
      </c>
      <c r="D98" s="12">
        <v>4.2</v>
      </c>
      <c r="E98" s="12">
        <v>1.2</v>
      </c>
      <c r="F98" s="13" t="s">
        <v>46</v>
      </c>
      <c r="H98" s="14">
        <f t="shared" ref="H98:K98" si="580">(B98-B$156)/(B$155-B$154)</f>
        <v>-3.9814814814815108E-2</v>
      </c>
      <c r="I98" s="14">
        <f t="shared" si="580"/>
        <v>-2.3888888888889216E-2</v>
      </c>
      <c r="J98" s="14">
        <f t="shared" si="580"/>
        <v>7.4915254237287704E-2</v>
      </c>
      <c r="K98" s="14">
        <f t="shared" si="580"/>
        <v>-3.7007434154171886E-16</v>
      </c>
      <c r="L98" s="5">
        <v>1</v>
      </c>
      <c r="N98" s="15">
        <f t="shared" si="1"/>
        <v>0</v>
      </c>
      <c r="O98" s="15">
        <f t="shared" si="2"/>
        <v>1</v>
      </c>
      <c r="P98" s="15">
        <f t="shared" si="3"/>
        <v>0</v>
      </c>
      <c r="AC98" s="14">
        <f t="shared" ref="AC98:AK98" si="581">1/(1+EXP(-MMULT($H98:$L98,S$13:S$17)))</f>
        <v>0.48758284597679924</v>
      </c>
      <c r="AD98" s="14">
        <f t="shared" si="581"/>
        <v>0.58886950582601172</v>
      </c>
      <c r="AE98" s="14">
        <f t="shared" si="581"/>
        <v>0.42414795586614701</v>
      </c>
      <c r="AF98" s="14">
        <f t="shared" si="581"/>
        <v>0.58515633001198331</v>
      </c>
      <c r="AG98" s="14">
        <f t="shared" si="581"/>
        <v>0.55070448103342584</v>
      </c>
      <c r="AH98" s="14">
        <f t="shared" si="581"/>
        <v>0.48566524814180634</v>
      </c>
      <c r="AI98" s="14">
        <f t="shared" si="581"/>
        <v>0.48559115568817718</v>
      </c>
      <c r="AJ98" s="14">
        <f t="shared" si="581"/>
        <v>0.49908362127541556</v>
      </c>
      <c r="AK98" s="14">
        <f t="shared" si="581"/>
        <v>0.66206653704726448</v>
      </c>
      <c r="AL98" s="16">
        <v>1</v>
      </c>
      <c r="AN98" s="14">
        <f t="shared" ref="AN98:AP98" si="582">1/(1+EXP(MMULT($AC98:$AL98,S$21:S$30)))</f>
        <v>7.7062452707371637E-2</v>
      </c>
      <c r="AO98" s="14">
        <f t="shared" si="582"/>
        <v>0.93760849967922633</v>
      </c>
      <c r="AP98" s="14">
        <f t="shared" si="582"/>
        <v>9.8403106108226904E-2</v>
      </c>
      <c r="AQ98" s="16">
        <v>1</v>
      </c>
      <c r="AS98" s="14">
        <f t="shared" ref="AS98:AU98" si="583">1/(1+EXP(-MMULT($AN98:$AQ98,S$34:S$37)))</f>
        <v>0.1457855915435845</v>
      </c>
      <c r="AT98" s="14">
        <f t="shared" si="583"/>
        <v>0.63379967880822219</v>
      </c>
      <c r="AU98" s="14">
        <f t="shared" si="583"/>
        <v>0.25805185399849401</v>
      </c>
      <c r="AW98" s="15">
        <f t="shared" ref="AW98:AY98" si="584">IF(AS98&gt;=0.5,1,0)</f>
        <v>0</v>
      </c>
      <c r="AX98" s="15">
        <f t="shared" si="584"/>
        <v>1</v>
      </c>
      <c r="AY98" s="15">
        <f t="shared" si="584"/>
        <v>0</v>
      </c>
      <c r="BA98" s="15" t="str">
        <f t="shared" si="8"/>
        <v>навчено</v>
      </c>
      <c r="BD98" s="18">
        <f t="shared" ref="BD98:BF98" si="585">N98*LOG(AS98)+(1-N98)*LOG(1-AS98)</f>
        <v>-6.8433107387842113E-2</v>
      </c>
      <c r="BE98" s="18">
        <f t="shared" si="585"/>
        <v>-0.19804798523384087</v>
      </c>
      <c r="BF98" s="18">
        <f t="shared" si="585"/>
        <v>-0.12962644605835677</v>
      </c>
    </row>
    <row r="99" spans="1:58" ht="14.25">
      <c r="A99" s="12">
        <v>97</v>
      </c>
      <c r="B99" s="12">
        <v>5.7</v>
      </c>
      <c r="C99" s="12">
        <v>2.9</v>
      </c>
      <c r="D99" s="12">
        <v>4.2</v>
      </c>
      <c r="E99" s="12">
        <v>1.3</v>
      </c>
      <c r="F99" s="13" t="s">
        <v>46</v>
      </c>
      <c r="H99" s="14">
        <f t="shared" ref="H99:K99" si="586">(B99-B$156)/(B$155-B$154)</f>
        <v>-3.9814814814815108E-2</v>
      </c>
      <c r="I99" s="14">
        <f t="shared" si="586"/>
        <v>-6.5555555555555908E-2</v>
      </c>
      <c r="J99" s="14">
        <f t="shared" si="586"/>
        <v>7.4915254237287704E-2</v>
      </c>
      <c r="K99" s="14">
        <f t="shared" si="586"/>
        <v>4.1666666666666338E-2</v>
      </c>
      <c r="L99" s="5">
        <v>1</v>
      </c>
      <c r="N99" s="15">
        <f t="shared" si="1"/>
        <v>0</v>
      </c>
      <c r="O99" s="15">
        <f t="shared" si="2"/>
        <v>1</v>
      </c>
      <c r="P99" s="15">
        <f t="shared" si="3"/>
        <v>0</v>
      </c>
      <c r="AC99" s="14">
        <f t="shared" ref="AC99:AK99" si="587">1/(1+EXP(-MMULT($H99:$L99,S$13:S$17)))</f>
        <v>0.51871826639369645</v>
      </c>
      <c r="AD99" s="14">
        <f t="shared" si="587"/>
        <v>0.56403886391066138</v>
      </c>
      <c r="AE99" s="14">
        <f t="shared" si="587"/>
        <v>0.4500506019484542</v>
      </c>
      <c r="AF99" s="14">
        <f t="shared" si="587"/>
        <v>0.55980045220941821</v>
      </c>
      <c r="AG99" s="14">
        <f t="shared" si="587"/>
        <v>0.52077395488102973</v>
      </c>
      <c r="AH99" s="14">
        <f t="shared" si="587"/>
        <v>0.51698523115812911</v>
      </c>
      <c r="AI99" s="14">
        <f t="shared" si="587"/>
        <v>0.51700482098581579</v>
      </c>
      <c r="AJ99" s="14">
        <f t="shared" si="587"/>
        <v>0.4712285646109054</v>
      </c>
      <c r="AK99" s="14">
        <f t="shared" si="587"/>
        <v>0.69266280151343751</v>
      </c>
      <c r="AL99" s="16">
        <v>1</v>
      </c>
      <c r="AN99" s="14">
        <f t="shared" ref="AN99:AP99" si="588">1/(1+EXP(MMULT($AC99:$AL99,S$21:S$30)))</f>
        <v>0.11628867976382798</v>
      </c>
      <c r="AO99" s="14">
        <f t="shared" si="588"/>
        <v>0.95920643100773995</v>
      </c>
      <c r="AP99" s="14">
        <f t="shared" si="588"/>
        <v>6.7233499776773648E-2</v>
      </c>
      <c r="AQ99" s="16">
        <v>1</v>
      </c>
      <c r="AS99" s="14">
        <f t="shared" ref="AS99:AU99" si="589">1/(1+EXP(-MMULT($AN99:$AQ99,S$34:S$37)))</f>
        <v>0.12433187505573838</v>
      </c>
      <c r="AT99" s="14">
        <f t="shared" si="589"/>
        <v>0.64006241470998648</v>
      </c>
      <c r="AU99" s="14">
        <f t="shared" si="589"/>
        <v>0.29057325121549532</v>
      </c>
      <c r="AW99" s="15">
        <f t="shared" ref="AW99:AY99" si="590">IF(AS99&gt;=0.5,1,0)</f>
        <v>0</v>
      </c>
      <c r="AX99" s="15">
        <f t="shared" si="590"/>
        <v>1</v>
      </c>
      <c r="AY99" s="15">
        <f t="shared" si="590"/>
        <v>0</v>
      </c>
      <c r="BA99" s="15" t="str">
        <f t="shared" si="8"/>
        <v>навчено</v>
      </c>
      <c r="BD99" s="18">
        <f t="shared" ref="BD99:BF99" si="591">N99*LOG(AS99)+(1-N99)*LOG(1-AS99)</f>
        <v>-5.7660458688767006E-2</v>
      </c>
      <c r="BE99" s="18">
        <f t="shared" si="591"/>
        <v>-0.19377767438724425</v>
      </c>
      <c r="BF99" s="18">
        <f t="shared" si="591"/>
        <v>-0.14909244057439483</v>
      </c>
    </row>
    <row r="100" spans="1:58" ht="14.25">
      <c r="A100" s="12">
        <v>98</v>
      </c>
      <c r="B100" s="12">
        <v>6.2</v>
      </c>
      <c r="C100" s="12">
        <v>2.9</v>
      </c>
      <c r="D100" s="12">
        <v>4.3</v>
      </c>
      <c r="E100" s="12">
        <v>1.3</v>
      </c>
      <c r="F100" s="13" t="s">
        <v>46</v>
      </c>
      <c r="H100" s="14">
        <f t="shared" ref="H100:K100" si="592">(B100-B$156)/(B$155-B$154)</f>
        <v>9.9074074074073759E-2</v>
      </c>
      <c r="I100" s="14">
        <f t="shared" si="592"/>
        <v>-6.5555555555555908E-2</v>
      </c>
      <c r="J100" s="14">
        <f t="shared" si="592"/>
        <v>9.1864406779660526E-2</v>
      </c>
      <c r="K100" s="14">
        <f t="shared" si="592"/>
        <v>4.1666666666666338E-2</v>
      </c>
      <c r="L100" s="5">
        <v>1</v>
      </c>
      <c r="N100" s="15">
        <f t="shared" si="1"/>
        <v>0</v>
      </c>
      <c r="O100" s="15">
        <f t="shared" si="2"/>
        <v>1</v>
      </c>
      <c r="P100" s="15">
        <f t="shared" si="3"/>
        <v>0</v>
      </c>
      <c r="AC100" s="14">
        <f t="shared" ref="AC100:AK100" si="593">1/(1+EXP(-MMULT($H100:$L100,S$13:S$17)))</f>
        <v>0.53255527382962742</v>
      </c>
      <c r="AD100" s="14">
        <f t="shared" si="593"/>
        <v>0.54828879920366358</v>
      </c>
      <c r="AE100" s="14">
        <f t="shared" si="593"/>
        <v>0.4672713154253848</v>
      </c>
      <c r="AF100" s="14">
        <f t="shared" si="593"/>
        <v>0.54472744875131496</v>
      </c>
      <c r="AG100" s="14">
        <f t="shared" si="593"/>
        <v>0.50709966523238437</v>
      </c>
      <c r="AH100" s="14">
        <f t="shared" si="593"/>
        <v>0.53061335087183836</v>
      </c>
      <c r="AI100" s="14">
        <f t="shared" si="593"/>
        <v>0.53064628366162592</v>
      </c>
      <c r="AJ100" s="14">
        <f t="shared" si="593"/>
        <v>0.45870905803951123</v>
      </c>
      <c r="AK100" s="14">
        <f t="shared" si="593"/>
        <v>0.71532774576258873</v>
      </c>
      <c r="AL100" s="16">
        <v>1</v>
      </c>
      <c r="AN100" s="14">
        <f t="shared" ref="AN100:AP100" si="594">1/(1+EXP(MMULT($AC100:$AL100,S$21:S$30)))</f>
        <v>0.14211803080585986</v>
      </c>
      <c r="AO100" s="14">
        <f t="shared" si="594"/>
        <v>0.96755427818472017</v>
      </c>
      <c r="AP100" s="14">
        <f t="shared" si="594"/>
        <v>5.4874601729365723E-2</v>
      </c>
      <c r="AQ100" s="16">
        <v>1</v>
      </c>
      <c r="AS100" s="14">
        <f t="shared" ref="AS100:AU100" si="595">1/(1+EXP(-MMULT($AN100:$AQ100,S$34:S$37)))</f>
        <v>0.11454793338474575</v>
      </c>
      <c r="AT100" s="14">
        <f t="shared" si="595"/>
        <v>0.63769872589051158</v>
      </c>
      <c r="AU100" s="14">
        <f t="shared" si="595"/>
        <v>0.30843599671969191</v>
      </c>
      <c r="AW100" s="15">
        <f t="shared" ref="AW100:AY100" si="596">IF(AS100&gt;=0.5,1,0)</f>
        <v>0</v>
      </c>
      <c r="AX100" s="15">
        <f t="shared" si="596"/>
        <v>1</v>
      </c>
      <c r="AY100" s="15">
        <f t="shared" si="596"/>
        <v>0</v>
      </c>
      <c r="BA100" s="15" t="str">
        <f t="shared" si="8"/>
        <v>навчено</v>
      </c>
      <c r="BD100" s="18">
        <f t="shared" ref="BD100:BF100" si="597">N100*LOG(AS100)+(1-N100)*LOG(1-AS100)</f>
        <v>-5.2834944093270574E-2</v>
      </c>
      <c r="BE100" s="18">
        <f t="shared" si="597"/>
        <v>-0.19538445072369512</v>
      </c>
      <c r="BF100" s="18">
        <f t="shared" si="597"/>
        <v>-0.16016762034835272</v>
      </c>
    </row>
    <row r="101" spans="1:58" ht="14.25">
      <c r="A101" s="12">
        <v>99</v>
      </c>
      <c r="B101" s="12">
        <v>5.0999999999999996</v>
      </c>
      <c r="C101" s="12">
        <v>2.5</v>
      </c>
      <c r="D101" s="12">
        <v>3</v>
      </c>
      <c r="E101" s="12">
        <v>1.1000000000000001</v>
      </c>
      <c r="F101" s="13" t="s">
        <v>46</v>
      </c>
      <c r="H101" s="14">
        <f t="shared" ref="H101:K101" si="598">(B101-B$156)/(B$155-B$154)</f>
        <v>-0.2064814814814819</v>
      </c>
      <c r="I101" s="14">
        <f t="shared" si="598"/>
        <v>-0.23222222222222252</v>
      </c>
      <c r="J101" s="14">
        <f t="shared" si="598"/>
        <v>-0.12847457627118689</v>
      </c>
      <c r="K101" s="14">
        <f t="shared" si="598"/>
        <v>-4.1666666666666984E-2</v>
      </c>
      <c r="L101" s="5">
        <v>1</v>
      </c>
      <c r="N101" s="15">
        <f t="shared" si="1"/>
        <v>0</v>
      </c>
      <c r="O101" s="15">
        <f t="shared" si="2"/>
        <v>1</v>
      </c>
      <c r="P101" s="15">
        <f t="shared" si="3"/>
        <v>0</v>
      </c>
      <c r="AC101" s="14">
        <f t="shared" ref="AC101:AK101" si="599">1/(1+EXP(-MMULT($H101:$L101,S$13:S$17)))</f>
        <v>0.41109440193158325</v>
      </c>
      <c r="AD101" s="14">
        <f t="shared" si="599"/>
        <v>0.68855004637040407</v>
      </c>
      <c r="AE101" s="14">
        <f t="shared" si="599"/>
        <v>0.32550287294750763</v>
      </c>
      <c r="AF101" s="14">
        <f t="shared" si="599"/>
        <v>0.68246197750087989</v>
      </c>
      <c r="AG101" s="14">
        <f t="shared" si="599"/>
        <v>0.63028551862462978</v>
      </c>
      <c r="AH101" s="14">
        <f t="shared" si="599"/>
        <v>0.41037508080423518</v>
      </c>
      <c r="AI101" s="14">
        <f t="shared" si="599"/>
        <v>0.41074151172978002</v>
      </c>
      <c r="AJ101" s="14">
        <f t="shared" si="599"/>
        <v>0.59027249902316414</v>
      </c>
      <c r="AK101" s="14">
        <f t="shared" si="599"/>
        <v>0.65927501555895041</v>
      </c>
      <c r="AL101" s="16">
        <v>1</v>
      </c>
      <c r="AN101" s="14">
        <f t="shared" ref="AN101:AP101" si="600">1/(1+EXP(MMULT($AC101:$AL101,S$21:S$30)))</f>
        <v>2.0453216950111892E-2</v>
      </c>
      <c r="AO101" s="14">
        <f t="shared" si="600"/>
        <v>0.82682697987791409</v>
      </c>
      <c r="AP101" s="14">
        <f t="shared" si="600"/>
        <v>0.23283152806775834</v>
      </c>
      <c r="AQ101" s="16">
        <v>1</v>
      </c>
      <c r="AS101" s="14">
        <f t="shared" ref="AS101:AU101" si="601">1/(1+EXP(-MMULT($AN101:$AQ101,S$34:S$37)))</f>
        <v>0.23786745456627745</v>
      </c>
      <c r="AT101" s="14">
        <f t="shared" si="601"/>
        <v>0.54273324773058862</v>
      </c>
      <c r="AU101" s="14">
        <f t="shared" si="601"/>
        <v>0.17439987976691582</v>
      </c>
      <c r="AW101" s="15">
        <f t="shared" ref="AW101:AY101" si="602">IF(AS101&gt;=0.5,1,0)</f>
        <v>0</v>
      </c>
      <c r="AX101" s="15">
        <f t="shared" si="602"/>
        <v>1</v>
      </c>
      <c r="AY101" s="15">
        <f t="shared" si="602"/>
        <v>0</v>
      </c>
      <c r="BA101" s="15" t="str">
        <f t="shared" si="8"/>
        <v>навчено</v>
      </c>
      <c r="BD101" s="18">
        <f t="shared" ref="BD101:BF101" si="603">N101*LOG(AS101)+(1-N101)*LOG(1-AS101)</f>
        <v>-0.11796949225015126</v>
      </c>
      <c r="BE101" s="18">
        <f t="shared" si="603"/>
        <v>-0.26541357281218236</v>
      </c>
      <c r="BF101" s="18">
        <f t="shared" si="603"/>
        <v>-8.3230252470060093E-2</v>
      </c>
    </row>
    <row r="102" spans="1:58" ht="14.25">
      <c r="A102" s="12">
        <v>100</v>
      </c>
      <c r="B102" s="12">
        <v>5.7</v>
      </c>
      <c r="C102" s="12">
        <v>2.8</v>
      </c>
      <c r="D102" s="12">
        <v>4.0999999999999996</v>
      </c>
      <c r="E102" s="12">
        <v>1.3</v>
      </c>
      <c r="F102" s="13" t="s">
        <v>46</v>
      </c>
      <c r="H102" s="14">
        <f t="shared" ref="H102:K102" si="604">(B102-B$156)/(B$155-B$154)</f>
        <v>-3.9814814814815108E-2</v>
      </c>
      <c r="I102" s="14">
        <f t="shared" si="604"/>
        <v>-0.10722222222222261</v>
      </c>
      <c r="J102" s="14">
        <f t="shared" si="604"/>
        <v>5.7966101694914736E-2</v>
      </c>
      <c r="K102" s="14">
        <f t="shared" si="604"/>
        <v>4.1666666666666338E-2</v>
      </c>
      <c r="L102" s="5">
        <v>1</v>
      </c>
      <c r="N102" s="15">
        <f t="shared" si="1"/>
        <v>0</v>
      </c>
      <c r="O102" s="15">
        <f t="shared" si="2"/>
        <v>1</v>
      </c>
      <c r="P102" s="15">
        <f t="shared" si="3"/>
        <v>0</v>
      </c>
      <c r="AC102" s="14">
        <f t="shared" ref="AC102:AK102" si="605">1/(1+EXP(-MMULT($H102:$L102,S$13:S$17)))</f>
        <v>0.52055424461392896</v>
      </c>
      <c r="AD102" s="14">
        <f t="shared" si="605"/>
        <v>0.56784834603473477</v>
      </c>
      <c r="AE102" s="14">
        <f t="shared" si="605"/>
        <v>0.4470997909210524</v>
      </c>
      <c r="AF102" s="14">
        <f t="shared" si="605"/>
        <v>0.56315066347896114</v>
      </c>
      <c r="AG102" s="14">
        <f t="shared" si="605"/>
        <v>0.51998971813716255</v>
      </c>
      <c r="AH102" s="14">
        <f t="shared" si="605"/>
        <v>0.51900514950425602</v>
      </c>
      <c r="AI102" s="14">
        <f t="shared" si="605"/>
        <v>0.51911836341098816</v>
      </c>
      <c r="AJ102" s="14">
        <f t="shared" si="605"/>
        <v>0.47264512206416653</v>
      </c>
      <c r="AK102" s="14">
        <f t="shared" si="605"/>
        <v>0.70396358654773039</v>
      </c>
      <c r="AL102" s="16">
        <v>1</v>
      </c>
      <c r="AN102" s="14">
        <f t="shared" ref="AN102:AP102" si="606">1/(1+EXP(MMULT($AC102:$AL102,S$21:S$30)))</f>
        <v>0.11528869674787383</v>
      </c>
      <c r="AO102" s="14">
        <f t="shared" si="606"/>
        <v>0.95995742148074648</v>
      </c>
      <c r="AP102" s="14">
        <f t="shared" si="606"/>
        <v>6.5805592006522806E-2</v>
      </c>
      <c r="AQ102" s="16">
        <v>1</v>
      </c>
      <c r="AS102" s="14">
        <f t="shared" ref="AS102:AU102" si="607">1/(1+EXP(-MMULT($AN102:$AQ102,S$34:S$37)))</f>
        <v>0.12407539719338603</v>
      </c>
      <c r="AT102" s="14">
        <f t="shared" si="607"/>
        <v>0.64152582398914437</v>
      </c>
      <c r="AU102" s="14">
        <f t="shared" si="607"/>
        <v>0.29091268569216716</v>
      </c>
      <c r="AW102" s="15">
        <f t="shared" ref="AW102:AY102" si="608">IF(AS102&gt;=0.5,1,0)</f>
        <v>0</v>
      </c>
      <c r="AX102" s="15">
        <f t="shared" si="608"/>
        <v>1</v>
      </c>
      <c r="AY102" s="15">
        <f t="shared" si="608"/>
        <v>0</v>
      </c>
      <c r="BA102" s="15" t="str">
        <f t="shared" si="8"/>
        <v>навчено</v>
      </c>
      <c r="BD102" s="18">
        <f t="shared" ref="BD102:BF102" si="609">N102*LOG(AS102)+(1-N102)*LOG(1-AS102)</f>
        <v>-5.7533275103928687E-2</v>
      </c>
      <c r="BE102" s="18">
        <f t="shared" si="609"/>
        <v>-0.19278585684126723</v>
      </c>
      <c r="BF102" s="18">
        <f t="shared" si="609"/>
        <v>-0.14930028415781135</v>
      </c>
    </row>
    <row r="103" spans="1:58" ht="14.25">
      <c r="A103" s="12">
        <v>101</v>
      </c>
      <c r="B103" s="12">
        <v>6.3</v>
      </c>
      <c r="C103" s="12">
        <v>3.3</v>
      </c>
      <c r="D103" s="12">
        <v>6</v>
      </c>
      <c r="E103" s="12">
        <v>2.5</v>
      </c>
      <c r="F103" s="13" t="s">
        <v>47</v>
      </c>
      <c r="H103" s="14">
        <f t="shared" ref="H103:K103" si="610">(B103-B$156)/(B$155-B$154)</f>
        <v>0.12685185185185144</v>
      </c>
      <c r="I103" s="14">
        <f t="shared" si="610"/>
        <v>0.10111111111111069</v>
      </c>
      <c r="J103" s="14">
        <f t="shared" si="610"/>
        <v>0.3799999999999995</v>
      </c>
      <c r="K103" s="14">
        <f t="shared" si="610"/>
        <v>0.5416666666666663</v>
      </c>
      <c r="L103" s="5">
        <v>1</v>
      </c>
      <c r="N103" s="15">
        <f t="shared" si="1"/>
        <v>0</v>
      </c>
      <c r="O103" s="15">
        <f t="shared" si="2"/>
        <v>0</v>
      </c>
      <c r="P103" s="15">
        <f t="shared" si="3"/>
        <v>1</v>
      </c>
      <c r="AC103" s="14">
        <f t="shared" ref="AC103:AK103" si="611">1/(1+EXP(-MMULT($H103:$L103,S$13:S$17)))</f>
        <v>0.82433269767747908</v>
      </c>
      <c r="AD103" s="14">
        <f t="shared" si="611"/>
        <v>0.2116626462909964</v>
      </c>
      <c r="AE103" s="14">
        <f t="shared" si="611"/>
        <v>0.79647174296554302</v>
      </c>
      <c r="AF103" s="14">
        <f t="shared" si="611"/>
        <v>0.21063069727512401</v>
      </c>
      <c r="AG103" s="14">
        <f t="shared" si="611"/>
        <v>0.19720150275005413</v>
      </c>
      <c r="AH103" s="14">
        <f t="shared" si="611"/>
        <v>0.8227472477783152</v>
      </c>
      <c r="AI103" s="14">
        <f t="shared" si="611"/>
        <v>0.82254922372151029</v>
      </c>
      <c r="AJ103" s="14">
        <f t="shared" si="611"/>
        <v>0.16352357255152264</v>
      </c>
      <c r="AK103" s="14">
        <f t="shared" si="611"/>
        <v>0.85525229351707954</v>
      </c>
      <c r="AL103" s="16">
        <v>1</v>
      </c>
      <c r="AN103" s="14">
        <f t="shared" ref="AN103:AP103" si="612">1/(1+EXP(MMULT($AC103:$AL103,S$21:S$30)))</f>
        <v>0.95934402018951903</v>
      </c>
      <c r="AO103" s="14">
        <f t="shared" si="612"/>
        <v>0.9995867313271376</v>
      </c>
      <c r="AP103" s="14">
        <f t="shared" si="612"/>
        <v>1.0809083868585808E-3</v>
      </c>
      <c r="AQ103" s="16">
        <v>1</v>
      </c>
      <c r="AS103" s="14">
        <f t="shared" ref="AS103:AU103" si="613">1/(1+EXP(-MMULT($AN103:$AQ103,S$34:S$37)))</f>
        <v>2.0811687897297797E-2</v>
      </c>
      <c r="AT103" s="14">
        <f t="shared" si="613"/>
        <v>0.28958306570153158</v>
      </c>
      <c r="AU103" s="14">
        <f t="shared" si="613"/>
        <v>0.72478110746401592</v>
      </c>
      <c r="AW103" s="15">
        <f t="shared" ref="AW103:AY103" si="614">IF(AS103&gt;=0.5,1,0)</f>
        <v>0</v>
      </c>
      <c r="AX103" s="15">
        <f t="shared" si="614"/>
        <v>0</v>
      </c>
      <c r="AY103" s="15">
        <f t="shared" si="614"/>
        <v>1</v>
      </c>
      <c r="BA103" s="15" t="str">
        <f t="shared" si="8"/>
        <v>навчено</v>
      </c>
      <c r="BD103" s="18">
        <f t="shared" ref="BD103:BF103" si="615">N103*LOG(AS103)+(1-N103)*LOG(1-AS103)</f>
        <v>-9.1337790420553538E-3</v>
      </c>
      <c r="BE103" s="18">
        <f t="shared" si="615"/>
        <v>-0.14848669477348089</v>
      </c>
      <c r="BF103" s="18">
        <f t="shared" si="615"/>
        <v>-0.13979313573833924</v>
      </c>
    </row>
    <row r="104" spans="1:58" ht="14.25">
      <c r="A104" s="12">
        <v>102</v>
      </c>
      <c r="B104" s="12">
        <v>5.8</v>
      </c>
      <c r="C104" s="12">
        <v>2.7</v>
      </c>
      <c r="D104" s="12">
        <v>5.0999999999999996</v>
      </c>
      <c r="E104" s="12">
        <v>1.9</v>
      </c>
      <c r="F104" s="13" t="s">
        <v>47</v>
      </c>
      <c r="H104" s="14">
        <f t="shared" ref="H104:K104" si="616">(B104-B$156)/(B$155-B$154)</f>
        <v>-1.2037037037037436E-2</v>
      </c>
      <c r="I104" s="14">
        <f t="shared" si="616"/>
        <v>-0.14888888888888913</v>
      </c>
      <c r="J104" s="14">
        <f t="shared" si="616"/>
        <v>0.22745762711864354</v>
      </c>
      <c r="K104" s="14">
        <f t="shared" si="616"/>
        <v>0.2916666666666663</v>
      </c>
      <c r="L104" s="5">
        <v>1</v>
      </c>
      <c r="N104" s="15">
        <f t="shared" si="1"/>
        <v>0</v>
      </c>
      <c r="O104" s="15">
        <f t="shared" si="2"/>
        <v>0</v>
      </c>
      <c r="P104" s="15">
        <f t="shared" si="3"/>
        <v>1</v>
      </c>
      <c r="AC104" s="14">
        <f t="shared" ref="AC104:AK104" si="617">1/(1+EXP(-MMULT($H104:$L104,S$13:S$17)))</f>
        <v>0.72448516307641175</v>
      </c>
      <c r="AD104" s="14">
        <f t="shared" si="617"/>
        <v>0.35657099745704657</v>
      </c>
      <c r="AE104" s="14">
        <f t="shared" si="617"/>
        <v>0.65828239204572514</v>
      </c>
      <c r="AF104" s="14">
        <f t="shared" si="617"/>
        <v>0.35189295376402835</v>
      </c>
      <c r="AG104" s="14">
        <f t="shared" si="617"/>
        <v>0.30998466955759357</v>
      </c>
      <c r="AH104" s="14">
        <f t="shared" si="617"/>
        <v>0.72335740555451344</v>
      </c>
      <c r="AI104" s="14">
        <f t="shared" si="617"/>
        <v>0.7235253346381505</v>
      </c>
      <c r="AJ104" s="14">
        <f t="shared" si="617"/>
        <v>0.27288940575248877</v>
      </c>
      <c r="AK104" s="14">
        <f t="shared" si="617"/>
        <v>0.82111818695747807</v>
      </c>
      <c r="AL104" s="16">
        <v>1</v>
      </c>
      <c r="AN104" s="14">
        <f t="shared" ref="AN104:AP104" si="618">1/(1+EXP(MMULT($AC104:$AL104,S$21:S$30)))</f>
        <v>0.78112413683969029</v>
      </c>
      <c r="AO104" s="14">
        <f t="shared" si="618"/>
        <v>0.99792909611517733</v>
      </c>
      <c r="AP104" s="14">
        <f t="shared" si="618"/>
        <v>4.5499443787934309E-3</v>
      </c>
      <c r="AQ104" s="16">
        <v>1</v>
      </c>
      <c r="AS104" s="14">
        <f t="shared" ref="AS104:AU104" si="619">1/(1+EXP(-MMULT($AN104:$AQ104,S$34:S$37)))</f>
        <v>2.9756019474585647E-2</v>
      </c>
      <c r="AT104" s="14">
        <f t="shared" si="619"/>
        <v>0.36558061262435432</v>
      </c>
      <c r="AU104" s="14">
        <f t="shared" si="619"/>
        <v>0.64638371135823058</v>
      </c>
      <c r="AW104" s="15">
        <f t="shared" ref="AW104:AY104" si="620">IF(AS104&gt;=0.5,1,0)</f>
        <v>0</v>
      </c>
      <c r="AX104" s="15">
        <f t="shared" si="620"/>
        <v>0</v>
      </c>
      <c r="AY104" s="15">
        <f t="shared" si="620"/>
        <v>1</v>
      </c>
      <c r="BA104" s="15" t="str">
        <f t="shared" si="8"/>
        <v>навчено</v>
      </c>
      <c r="BD104" s="18">
        <f t="shared" ref="BD104:BF104" si="621">N104*LOG(AS104)+(1-N104)*LOG(1-AS104)</f>
        <v>-1.3119042978780674E-2</v>
      </c>
      <c r="BE104" s="18">
        <f t="shared" si="621"/>
        <v>-0.19762355377745078</v>
      </c>
      <c r="BF104" s="18">
        <f t="shared" si="621"/>
        <v>-0.18950959616349719</v>
      </c>
    </row>
    <row r="105" spans="1:58" ht="14.25">
      <c r="A105" s="12">
        <v>103</v>
      </c>
      <c r="B105" s="12">
        <v>7.1</v>
      </c>
      <c r="C105" s="12">
        <v>3</v>
      </c>
      <c r="D105" s="12">
        <v>5.9</v>
      </c>
      <c r="E105" s="12">
        <v>2.1</v>
      </c>
      <c r="F105" s="13" t="s">
        <v>47</v>
      </c>
      <c r="H105" s="14">
        <f t="shared" ref="H105:K105" si="622">(B105-B$156)/(B$155-B$154)</f>
        <v>0.34907407407407359</v>
      </c>
      <c r="I105" s="14">
        <f t="shared" si="622"/>
        <v>-2.3888888888889216E-2</v>
      </c>
      <c r="J105" s="14">
        <f t="shared" si="622"/>
        <v>0.36305084745762672</v>
      </c>
      <c r="K105" s="14">
        <f t="shared" si="622"/>
        <v>0.37499999999999972</v>
      </c>
      <c r="L105" s="5">
        <v>1</v>
      </c>
      <c r="N105" s="15">
        <f t="shared" si="1"/>
        <v>0</v>
      </c>
      <c r="O105" s="15">
        <f t="shared" si="2"/>
        <v>0</v>
      </c>
      <c r="P105" s="15">
        <f t="shared" si="3"/>
        <v>1</v>
      </c>
      <c r="AC105" s="14">
        <f t="shared" ref="AC105:AK105" si="623">1/(1+EXP(-MMULT($H105:$L105,S$13:S$17)))</f>
        <v>0.79200771275765303</v>
      </c>
      <c r="AD105" s="14">
        <f t="shared" si="623"/>
        <v>0.25908444137378839</v>
      </c>
      <c r="AE105" s="14">
        <f t="shared" si="623"/>
        <v>0.75395288875726152</v>
      </c>
      <c r="AF105" s="14">
        <f t="shared" si="623"/>
        <v>0.25767753118753228</v>
      </c>
      <c r="AG105" s="14">
        <f t="shared" si="623"/>
        <v>0.23485102806402003</v>
      </c>
      <c r="AH105" s="14">
        <f t="shared" si="623"/>
        <v>0.79034269513292454</v>
      </c>
      <c r="AI105" s="14">
        <f t="shared" si="623"/>
        <v>0.79031849543416854</v>
      </c>
      <c r="AJ105" s="14">
        <f t="shared" si="623"/>
        <v>0.20166198025147558</v>
      </c>
      <c r="AK105" s="14">
        <f t="shared" si="623"/>
        <v>0.86105378552466127</v>
      </c>
      <c r="AL105" s="16">
        <v>1</v>
      </c>
      <c r="AN105" s="14">
        <f t="shared" ref="AN105:AP105" si="624">1/(1+EXP(MMULT($AC105:$AL105,S$21:S$30)))</f>
        <v>0.92700170037418195</v>
      </c>
      <c r="AO105" s="14">
        <f t="shared" si="624"/>
        <v>0.99932326211059597</v>
      </c>
      <c r="AP105" s="14">
        <f t="shared" si="624"/>
        <v>1.6772486052601971E-3</v>
      </c>
      <c r="AQ105" s="16">
        <v>1</v>
      </c>
      <c r="AS105" s="14">
        <f t="shared" ref="AS105:AU105" si="625">1/(1+EXP(-MMULT($AN105:$AQ105,S$34:S$37)))</f>
        <v>2.2208855887069223E-2</v>
      </c>
      <c r="AT105" s="14">
        <f t="shared" si="625"/>
        <v>0.30270605653048815</v>
      </c>
      <c r="AU105" s="14">
        <f t="shared" si="625"/>
        <v>0.71139079710073727</v>
      </c>
      <c r="AW105" s="15">
        <f t="shared" ref="AW105:AY105" si="626">IF(AS105&gt;=0.5,1,0)</f>
        <v>0</v>
      </c>
      <c r="AX105" s="15">
        <f t="shared" si="626"/>
        <v>0</v>
      </c>
      <c r="AY105" s="15">
        <f t="shared" si="626"/>
        <v>1</v>
      </c>
      <c r="BA105" s="15" t="str">
        <f t="shared" si="8"/>
        <v>навчено</v>
      </c>
      <c r="BD105" s="18">
        <f t="shared" ref="BD105:BF105" si="627">N105*LOG(AS105)+(1-N105)*LOG(1-AS105)</f>
        <v>-9.753900474007135E-3</v>
      </c>
      <c r="BE105" s="18">
        <f t="shared" si="627"/>
        <v>-0.15658410695798666</v>
      </c>
      <c r="BF105" s="18">
        <f t="shared" si="627"/>
        <v>-0.14789175735971175</v>
      </c>
    </row>
    <row r="106" spans="1:58" ht="14.25">
      <c r="A106" s="12">
        <v>104</v>
      </c>
      <c r="B106" s="12">
        <v>6.3</v>
      </c>
      <c r="C106" s="12">
        <v>2.9</v>
      </c>
      <c r="D106" s="12">
        <v>5.6</v>
      </c>
      <c r="E106" s="12">
        <v>1.8</v>
      </c>
      <c r="F106" s="13" t="s">
        <v>47</v>
      </c>
      <c r="H106" s="14">
        <f t="shared" ref="H106:K106" si="628">(B106-B$156)/(B$155-B$154)</f>
        <v>0.12685185185185144</v>
      </c>
      <c r="I106" s="14">
        <f t="shared" si="628"/>
        <v>-6.5555555555555908E-2</v>
      </c>
      <c r="J106" s="14">
        <f t="shared" si="628"/>
        <v>0.31220338983050794</v>
      </c>
      <c r="K106" s="14">
        <f t="shared" si="628"/>
        <v>0.24999999999999967</v>
      </c>
      <c r="L106" s="5">
        <v>1</v>
      </c>
      <c r="N106" s="15">
        <f t="shared" si="1"/>
        <v>0</v>
      </c>
      <c r="O106" s="15">
        <f t="shared" si="2"/>
        <v>0</v>
      </c>
      <c r="P106" s="15">
        <f t="shared" si="3"/>
        <v>1</v>
      </c>
      <c r="AC106" s="14">
        <f t="shared" ref="AC106:AK106" si="629">1/(1+EXP(-MMULT($H106:$L106,S$13:S$17)))</f>
        <v>0.72949660356720436</v>
      </c>
      <c r="AD106" s="14">
        <f t="shared" si="629"/>
        <v>0.33859356946261737</v>
      </c>
      <c r="AE106" s="14">
        <f t="shared" si="629"/>
        <v>0.67553681670604759</v>
      </c>
      <c r="AF106" s="14">
        <f t="shared" si="629"/>
        <v>0.33550996280624001</v>
      </c>
      <c r="AG106" s="14">
        <f t="shared" si="629"/>
        <v>0.30298724010793776</v>
      </c>
      <c r="AH106" s="14">
        <f t="shared" si="629"/>
        <v>0.72792092294862765</v>
      </c>
      <c r="AI106" s="14">
        <f t="shared" si="629"/>
        <v>0.72794924007476192</v>
      </c>
      <c r="AJ106" s="14">
        <f t="shared" si="629"/>
        <v>0.26382705176357729</v>
      </c>
      <c r="AK106" s="14">
        <f t="shared" si="629"/>
        <v>0.8143945261813661</v>
      </c>
      <c r="AL106" s="16">
        <v>1</v>
      </c>
      <c r="AN106" s="14">
        <f t="shared" ref="AN106:AP106" si="630">1/(1+EXP(MMULT($AC106:$AL106,S$21:S$30)))</f>
        <v>0.80778905527609757</v>
      </c>
      <c r="AO106" s="14">
        <f t="shared" si="630"/>
        <v>0.99815040848434378</v>
      </c>
      <c r="AP106" s="14">
        <f t="shared" si="630"/>
        <v>4.1514765088955926E-3</v>
      </c>
      <c r="AQ106" s="16">
        <v>1</v>
      </c>
      <c r="AS106" s="14">
        <f t="shared" ref="AS106:AU106" si="631">1/(1+EXP(-MMULT($AN106:$AQ106,S$34:S$37)))</f>
        <v>2.8220355912598052E-2</v>
      </c>
      <c r="AT106" s="14">
        <f t="shared" si="631"/>
        <v>0.3535859385146119</v>
      </c>
      <c r="AU106" s="14">
        <f t="shared" si="631"/>
        <v>0.65870769160262355</v>
      </c>
      <c r="AW106" s="15">
        <f t="shared" ref="AW106:AY106" si="632">IF(AS106&gt;=0.5,1,0)</f>
        <v>0</v>
      </c>
      <c r="AX106" s="15">
        <f t="shared" si="632"/>
        <v>0</v>
      </c>
      <c r="AY106" s="15">
        <f t="shared" si="632"/>
        <v>1</v>
      </c>
      <c r="BA106" s="15" t="str">
        <f t="shared" si="8"/>
        <v>навчено</v>
      </c>
      <c r="BD106" s="18">
        <f t="shared" ref="BD106:BF106" si="633">N106*LOG(AS106)+(1-N106)*LOG(1-AS106)</f>
        <v>-1.2432202364086408E-2</v>
      </c>
      <c r="BE106" s="18">
        <f t="shared" si="633"/>
        <v>-0.18948920489576931</v>
      </c>
      <c r="BF106" s="18">
        <f t="shared" si="633"/>
        <v>-0.18130726535600622</v>
      </c>
    </row>
    <row r="107" spans="1:58" ht="14.25">
      <c r="A107" s="12">
        <v>105</v>
      </c>
      <c r="B107" s="12">
        <v>6.5</v>
      </c>
      <c r="C107" s="12">
        <v>3</v>
      </c>
      <c r="D107" s="12">
        <v>5.8</v>
      </c>
      <c r="E107" s="12">
        <v>2.2000000000000002</v>
      </c>
      <c r="F107" s="13" t="s">
        <v>47</v>
      </c>
      <c r="H107" s="14">
        <f t="shared" ref="H107:K107" si="634">(B107-B$156)/(B$155-B$154)</f>
        <v>0.18240740740740702</v>
      </c>
      <c r="I107" s="14">
        <f t="shared" si="634"/>
        <v>-2.3888888888889216E-2</v>
      </c>
      <c r="J107" s="14">
        <f t="shared" si="634"/>
        <v>0.34610169491525372</v>
      </c>
      <c r="K107" s="14">
        <f t="shared" si="634"/>
        <v>0.41666666666666641</v>
      </c>
      <c r="L107" s="5">
        <v>1</v>
      </c>
      <c r="N107" s="15">
        <f t="shared" si="1"/>
        <v>0</v>
      </c>
      <c r="O107" s="15">
        <f t="shared" si="2"/>
        <v>0</v>
      </c>
      <c r="P107" s="15">
        <f t="shared" si="3"/>
        <v>1</v>
      </c>
      <c r="AC107" s="14">
        <f t="shared" ref="AC107:AK107" si="635">1/(1+EXP(-MMULT($H107:$L107,S$13:S$17)))</f>
        <v>0.79585493992884926</v>
      </c>
      <c r="AD107" s="14">
        <f t="shared" si="635"/>
        <v>0.25649382289732248</v>
      </c>
      <c r="AE107" s="14">
        <f t="shared" si="635"/>
        <v>0.75522623777996967</v>
      </c>
      <c r="AF107" s="14">
        <f t="shared" si="635"/>
        <v>0.25444725685725827</v>
      </c>
      <c r="AG107" s="14">
        <f t="shared" si="635"/>
        <v>0.23049107367884286</v>
      </c>
      <c r="AH107" s="14">
        <f t="shared" si="635"/>
        <v>0.79438090936078209</v>
      </c>
      <c r="AI107" s="14">
        <f t="shared" si="635"/>
        <v>0.79434651258832811</v>
      </c>
      <c r="AJ107" s="14">
        <f t="shared" si="635"/>
        <v>0.19691967256490475</v>
      </c>
      <c r="AK107" s="14">
        <f t="shared" si="635"/>
        <v>0.85437371263516482</v>
      </c>
      <c r="AL107" s="16">
        <v>1</v>
      </c>
      <c r="AN107" s="14">
        <f t="shared" ref="AN107:AP107" si="636">1/(1+EXP(MMULT($AC107:$AL107,S$21:S$30)))</f>
        <v>0.93072433910270824</v>
      </c>
      <c r="AO107" s="14">
        <f t="shared" si="636"/>
        <v>0.99934587292750743</v>
      </c>
      <c r="AP107" s="14">
        <f t="shared" si="636"/>
        <v>1.6243480631373004E-3</v>
      </c>
      <c r="AQ107" s="16">
        <v>1</v>
      </c>
      <c r="AS107" s="14">
        <f t="shared" ref="AS107:AU107" si="637">1/(1+EXP(-MMULT($AN107:$AQ107,S$34:S$37)))</f>
        <v>2.204449482902095E-2</v>
      </c>
      <c r="AT107" s="14">
        <f t="shared" si="637"/>
        <v>0.30116864031419843</v>
      </c>
      <c r="AU107" s="14">
        <f t="shared" si="637"/>
        <v>0.71294352966724495</v>
      </c>
      <c r="AW107" s="15">
        <f t="shared" ref="AW107:AY107" si="638">IF(AS107&gt;=0.5,1,0)</f>
        <v>0</v>
      </c>
      <c r="AX107" s="15">
        <f t="shared" si="638"/>
        <v>0</v>
      </c>
      <c r="AY107" s="15">
        <f t="shared" si="638"/>
        <v>1</v>
      </c>
      <c r="BA107" s="15" t="str">
        <f t="shared" si="8"/>
        <v>навчено</v>
      </c>
      <c r="BD107" s="18">
        <f t="shared" ref="BD107:BF107" si="639">N107*LOG(AS107)+(1-N107)*LOG(1-AS107)</f>
        <v>-9.6809042086224168E-3</v>
      </c>
      <c r="BE107" s="18">
        <f t="shared" si="639"/>
        <v>-0.15562761451779444</v>
      </c>
      <c r="BF107" s="18">
        <f t="shared" si="639"/>
        <v>-0.14694486807962237</v>
      </c>
    </row>
    <row r="108" spans="1:58" ht="14.25">
      <c r="A108" s="12">
        <v>106</v>
      </c>
      <c r="B108" s="12">
        <v>7.6</v>
      </c>
      <c r="C108" s="12">
        <v>3</v>
      </c>
      <c r="D108" s="12">
        <v>6.6</v>
      </c>
      <c r="E108" s="12">
        <v>2.1</v>
      </c>
      <c r="F108" s="13" t="s">
        <v>47</v>
      </c>
      <c r="H108" s="14">
        <f t="shared" ref="H108:K108" si="640">(B108-B$156)/(B$155-B$154)</f>
        <v>0.48796296296296243</v>
      </c>
      <c r="I108" s="14">
        <f t="shared" si="640"/>
        <v>-2.3888888888889216E-2</v>
      </c>
      <c r="J108" s="14">
        <f t="shared" si="640"/>
        <v>0.48169491525423674</v>
      </c>
      <c r="K108" s="14">
        <f t="shared" si="640"/>
        <v>0.37499999999999972</v>
      </c>
      <c r="L108" s="5">
        <v>1</v>
      </c>
      <c r="N108" s="15">
        <f t="shared" si="1"/>
        <v>0</v>
      </c>
      <c r="O108" s="15">
        <f t="shared" si="2"/>
        <v>0</v>
      </c>
      <c r="P108" s="15">
        <f t="shared" si="3"/>
        <v>1</v>
      </c>
      <c r="AC108" s="14">
        <f t="shared" ref="AC108:AK108" si="641">1/(1+EXP(-MMULT($H108:$L108,S$13:S$17)))</f>
        <v>0.83145262764005623</v>
      </c>
      <c r="AD108" s="14">
        <f t="shared" si="641"/>
        <v>0.21116232793205614</v>
      </c>
      <c r="AE108" s="14">
        <f t="shared" si="641"/>
        <v>0.8010007356533444</v>
      </c>
      <c r="AF108" s="14">
        <f t="shared" si="641"/>
        <v>0.21041469258971204</v>
      </c>
      <c r="AG108" s="14">
        <f t="shared" si="641"/>
        <v>0.19166119134839685</v>
      </c>
      <c r="AH108" s="14">
        <f t="shared" si="641"/>
        <v>0.82991455799658476</v>
      </c>
      <c r="AI108" s="14">
        <f t="shared" si="641"/>
        <v>0.82990153442074888</v>
      </c>
      <c r="AJ108" s="14">
        <f t="shared" si="641"/>
        <v>0.16387738919088707</v>
      </c>
      <c r="AK108" s="14">
        <f t="shared" si="641"/>
        <v>0.88210113991818995</v>
      </c>
      <c r="AL108" s="16">
        <v>1</v>
      </c>
      <c r="AN108" s="14">
        <f t="shared" ref="AN108:AP108" si="642">1/(1+EXP(MMULT($AC108:$AL108,S$21:S$30)))</f>
        <v>0.9617541090023739</v>
      </c>
      <c r="AO108" s="14">
        <f t="shared" si="642"/>
        <v>0.99963134456115632</v>
      </c>
      <c r="AP108" s="14">
        <f t="shared" si="642"/>
        <v>9.6935434213235344E-4</v>
      </c>
      <c r="AQ108" s="16">
        <v>1</v>
      </c>
      <c r="AS108" s="14">
        <f t="shared" ref="AS108:AU108" si="643">1/(1+EXP(-MMULT($AN108:$AQ108,S$34:S$37)))</f>
        <v>2.0707351519982015E-2</v>
      </c>
      <c r="AT108" s="14">
        <f t="shared" si="643"/>
        <v>0.28865657135002026</v>
      </c>
      <c r="AU108" s="14">
        <f t="shared" si="643"/>
        <v>0.72579531025074628</v>
      </c>
      <c r="AW108" s="15">
        <f t="shared" ref="AW108:AY108" si="644">IF(AS108&gt;=0.5,1,0)</f>
        <v>0</v>
      </c>
      <c r="AX108" s="15">
        <f t="shared" si="644"/>
        <v>0</v>
      </c>
      <c r="AY108" s="15">
        <f t="shared" si="644"/>
        <v>1</v>
      </c>
      <c r="BA108" s="15" t="str">
        <f t="shared" si="8"/>
        <v>навчено</v>
      </c>
      <c r="BD108" s="18">
        <f t="shared" ref="BD108:BF108" si="645">N108*LOG(AS108)+(1-N108)*LOG(1-AS108)</f>
        <v>-9.0875057170806735E-3</v>
      </c>
      <c r="BE108" s="18">
        <f t="shared" si="645"/>
        <v>-0.14792067612249335</v>
      </c>
      <c r="BF108" s="18">
        <f t="shared" si="645"/>
        <v>-0.13918584233386763</v>
      </c>
    </row>
    <row r="109" spans="1:58" ht="14.25">
      <c r="A109" s="12">
        <v>107</v>
      </c>
      <c r="B109" s="12">
        <v>4.9000000000000004</v>
      </c>
      <c r="C109" s="12">
        <v>2.5</v>
      </c>
      <c r="D109" s="12">
        <v>4.5</v>
      </c>
      <c r="E109" s="12">
        <v>1.7</v>
      </c>
      <c r="F109" s="13" t="s">
        <v>47</v>
      </c>
      <c r="H109" s="14">
        <f t="shared" ref="H109:K109" si="646">(B109-B$156)/(B$155-B$154)</f>
        <v>-0.26203703703703723</v>
      </c>
      <c r="I109" s="14">
        <f t="shared" si="646"/>
        <v>-0.23222222222222252</v>
      </c>
      <c r="J109" s="14">
        <f t="shared" si="646"/>
        <v>0.12576271186440632</v>
      </c>
      <c r="K109" s="14">
        <f t="shared" si="646"/>
        <v>0.20833333333333298</v>
      </c>
      <c r="L109" s="5">
        <v>1</v>
      </c>
      <c r="N109" s="15">
        <f t="shared" si="1"/>
        <v>0</v>
      </c>
      <c r="O109" s="15">
        <f t="shared" si="2"/>
        <v>0</v>
      </c>
      <c r="P109" s="15">
        <f t="shared" si="3"/>
        <v>1</v>
      </c>
      <c r="AC109" s="14">
        <f t="shared" ref="AC109:AK109" si="647">1/(1+EXP(-MMULT($H109:$L109,S$13:S$17)))</f>
        <v>0.65484203902790528</v>
      </c>
      <c r="AD109" s="14">
        <f t="shared" si="647"/>
        <v>0.44938392944690264</v>
      </c>
      <c r="AE109" s="14">
        <f t="shared" si="647"/>
        <v>0.56603502998766164</v>
      </c>
      <c r="AF109" s="14">
        <f t="shared" si="647"/>
        <v>0.44212568896705262</v>
      </c>
      <c r="AG109" s="14">
        <f t="shared" si="647"/>
        <v>0.38539884548929076</v>
      </c>
      <c r="AH109" s="14">
        <f t="shared" si="647"/>
        <v>0.65424760704825091</v>
      </c>
      <c r="AI109" s="14">
        <f t="shared" si="647"/>
        <v>0.65458518162174606</v>
      </c>
      <c r="AJ109" s="14">
        <f t="shared" si="647"/>
        <v>0.34596781531621967</v>
      </c>
      <c r="AK109" s="14">
        <f t="shared" si="647"/>
        <v>0.77900271643345331</v>
      </c>
      <c r="AL109" s="16">
        <v>1</v>
      </c>
      <c r="AN109" s="14">
        <f t="shared" ref="AN109:AP109" si="648">1/(1+EXP(MMULT($AC109:$AL109,S$21:S$30)))</f>
        <v>0.50252339904253684</v>
      </c>
      <c r="AO109" s="14">
        <f t="shared" si="648"/>
        <v>0.99365764408753321</v>
      </c>
      <c r="AP109" s="14">
        <f t="shared" si="648"/>
        <v>1.2375939794432621E-2</v>
      </c>
      <c r="AQ109" s="16">
        <v>1</v>
      </c>
      <c r="AS109" s="14">
        <f t="shared" ref="AS109:AU109" si="649">1/(1+EXP(-MMULT($AN109:$AQ109,S$34:S$37)))</f>
        <v>5.1999558052015143E-2</v>
      </c>
      <c r="AT109" s="14">
        <f t="shared" si="649"/>
        <v>0.49544591592123149</v>
      </c>
      <c r="AU109" s="14">
        <f t="shared" si="649"/>
        <v>0.50645788471790876</v>
      </c>
      <c r="AW109" s="15">
        <f t="shared" ref="AW109:AY109" si="650">IF(AS109&gt;=0.5,1,0)</f>
        <v>0</v>
      </c>
      <c r="AX109" s="15">
        <f t="shared" si="650"/>
        <v>0</v>
      </c>
      <c r="AY109" s="15">
        <f t="shared" si="650"/>
        <v>1</v>
      </c>
      <c r="BA109" s="15" t="str">
        <f t="shared" si="8"/>
        <v>навчено</v>
      </c>
      <c r="BD109" s="18">
        <f t="shared" ref="BD109:BF109" si="651">N109*LOG(AS109)+(1-N109)*LOG(1-AS109)</f>
        <v>-2.3191460198298344E-2</v>
      </c>
      <c r="BE109" s="18">
        <f t="shared" si="651"/>
        <v>-0.29709227410885514</v>
      </c>
      <c r="BF109" s="18">
        <f t="shared" si="651"/>
        <v>-0.29545666322587155</v>
      </c>
    </row>
    <row r="110" spans="1:58" ht="14.25">
      <c r="A110" s="12">
        <v>108</v>
      </c>
      <c r="B110" s="12">
        <v>7.3</v>
      </c>
      <c r="C110" s="12">
        <v>2.9</v>
      </c>
      <c r="D110" s="12">
        <v>6.3</v>
      </c>
      <c r="E110" s="12">
        <v>1.8</v>
      </c>
      <c r="F110" s="13" t="s">
        <v>47</v>
      </c>
      <c r="H110" s="14">
        <f t="shared" ref="H110:K110" si="652">(B110-B$156)/(B$155-B$154)</f>
        <v>0.40462962962962917</v>
      </c>
      <c r="I110" s="14">
        <f t="shared" si="652"/>
        <v>-6.5555555555555908E-2</v>
      </c>
      <c r="J110" s="14">
        <f t="shared" si="652"/>
        <v>0.43084745762711812</v>
      </c>
      <c r="K110" s="14">
        <f t="shared" si="652"/>
        <v>0.24999999999999967</v>
      </c>
      <c r="L110" s="5">
        <v>1</v>
      </c>
      <c r="N110" s="15">
        <f t="shared" si="1"/>
        <v>0</v>
      </c>
      <c r="O110" s="15">
        <f t="shared" si="2"/>
        <v>0</v>
      </c>
      <c r="P110" s="15">
        <f t="shared" si="3"/>
        <v>1</v>
      </c>
      <c r="AC110" s="14">
        <f t="shared" ref="AC110:AK110" si="653">1/(1+EXP(-MMULT($H110:$L110,S$13:S$17)))</f>
        <v>0.78118008236043424</v>
      </c>
      <c r="AD110" s="14">
        <f t="shared" si="653"/>
        <v>0.27554245335730521</v>
      </c>
      <c r="AE110" s="14">
        <f t="shared" si="653"/>
        <v>0.73914997343415756</v>
      </c>
      <c r="AF110" s="14">
        <f t="shared" si="653"/>
        <v>0.27392765878226827</v>
      </c>
      <c r="AG110" s="14">
        <f t="shared" si="653"/>
        <v>0.24748130858664605</v>
      </c>
      <c r="AH110" s="14">
        <f t="shared" si="653"/>
        <v>0.77951986422302677</v>
      </c>
      <c r="AI110" s="14">
        <f t="shared" si="653"/>
        <v>0.77956292078572098</v>
      </c>
      <c r="AJ110" s="14">
        <f t="shared" si="653"/>
        <v>0.21478528872951189</v>
      </c>
      <c r="AK110" s="14">
        <f t="shared" si="653"/>
        <v>0.85355600991190939</v>
      </c>
      <c r="AL110" s="16">
        <v>1</v>
      </c>
      <c r="AN110" s="14">
        <f t="shared" ref="AN110:AP110" si="654">1/(1+EXP(MMULT($AC110:$AL110,S$21:S$30)))</f>
        <v>0.91135752918542567</v>
      </c>
      <c r="AO110" s="14">
        <f t="shared" si="654"/>
        <v>0.99918427065173243</v>
      </c>
      <c r="AP110" s="14">
        <f t="shared" si="654"/>
        <v>1.9841164906904962E-3</v>
      </c>
      <c r="AQ110" s="16">
        <v>1</v>
      </c>
      <c r="AS110" s="14">
        <f t="shared" ref="AS110:AU110" si="655">1/(1+EXP(-MMULT($AN110:$AQ110,S$34:S$37)))</f>
        <v>2.2918515979655822E-2</v>
      </c>
      <c r="AT110" s="14">
        <f t="shared" si="655"/>
        <v>0.30916023613683191</v>
      </c>
      <c r="AU110" s="14">
        <f t="shared" si="655"/>
        <v>0.70476651852385863</v>
      </c>
      <c r="AW110" s="15">
        <f t="shared" ref="AW110:AY110" si="656">IF(AS110&gt;=0.5,1,0)</f>
        <v>0</v>
      </c>
      <c r="AX110" s="15">
        <f t="shared" si="656"/>
        <v>0</v>
      </c>
      <c r="AY110" s="15">
        <f t="shared" si="656"/>
        <v>1</v>
      </c>
      <c r="BA110" s="15" t="str">
        <f t="shared" si="8"/>
        <v>навчено</v>
      </c>
      <c r="BD110" s="18">
        <f t="shared" ref="BD110:BF110" si="657">N110*LOG(AS110)+(1-N110)*LOG(1-AS110)</f>
        <v>-1.0069216644831323E-2</v>
      </c>
      <c r="BE110" s="18">
        <f t="shared" si="657"/>
        <v>-0.16062267294397362</v>
      </c>
      <c r="BF110" s="18">
        <f t="shared" si="657"/>
        <v>-0.15195473621593678</v>
      </c>
    </row>
    <row r="111" spans="1:58" ht="14.25">
      <c r="A111" s="12">
        <v>109</v>
      </c>
      <c r="B111" s="12">
        <v>6.7</v>
      </c>
      <c r="C111" s="12">
        <v>2.5</v>
      </c>
      <c r="D111" s="12">
        <v>5.8</v>
      </c>
      <c r="E111" s="12">
        <v>1.8</v>
      </c>
      <c r="F111" s="13" t="s">
        <v>47</v>
      </c>
      <c r="H111" s="14">
        <f t="shared" ref="H111:K111" si="658">(B111-B$156)/(B$155-B$154)</f>
        <v>0.23796296296296263</v>
      </c>
      <c r="I111" s="14">
        <f t="shared" si="658"/>
        <v>-0.23222222222222252</v>
      </c>
      <c r="J111" s="14">
        <f t="shared" si="658"/>
        <v>0.34610169491525372</v>
      </c>
      <c r="K111" s="14">
        <f t="shared" si="658"/>
        <v>0.24999999999999967</v>
      </c>
      <c r="L111" s="5">
        <v>1</v>
      </c>
      <c r="N111" s="15">
        <f t="shared" si="1"/>
        <v>0</v>
      </c>
      <c r="O111" s="15">
        <f t="shared" si="2"/>
        <v>0</v>
      </c>
      <c r="P111" s="15">
        <f t="shared" si="3"/>
        <v>1</v>
      </c>
      <c r="AC111" s="14">
        <f t="shared" ref="AC111:AK111" si="659">1/(1+EXP(-MMULT($H111:$L111,S$13:S$17)))</f>
        <v>0.77593982443199871</v>
      </c>
      <c r="AD111" s="14">
        <f t="shared" si="659"/>
        <v>0.30261907070606436</v>
      </c>
      <c r="AE111" s="14">
        <f t="shared" si="659"/>
        <v>0.71450798835896101</v>
      </c>
      <c r="AF111" s="14">
        <f t="shared" si="659"/>
        <v>0.29859791696696236</v>
      </c>
      <c r="AG111" s="14">
        <f t="shared" si="659"/>
        <v>0.25621265625919548</v>
      </c>
      <c r="AH111" s="14">
        <f t="shared" si="659"/>
        <v>0.77494430564697692</v>
      </c>
      <c r="AI111" s="14">
        <f t="shared" si="659"/>
        <v>0.77523826323957623</v>
      </c>
      <c r="AJ111" s="14">
        <f t="shared" si="659"/>
        <v>0.227942060157768</v>
      </c>
      <c r="AK111" s="14">
        <f t="shared" si="659"/>
        <v>0.86406154225233367</v>
      </c>
      <c r="AL111" s="16">
        <v>1</v>
      </c>
      <c r="AN111" s="14">
        <f t="shared" ref="AN111:AP111" si="660">1/(1+EXP(MMULT($AC111:$AL111,S$21:S$30)))</f>
        <v>0.89141572487750198</v>
      </c>
      <c r="AO111" s="14">
        <f t="shared" si="660"/>
        <v>0.99905254778268959</v>
      </c>
      <c r="AP111" s="14">
        <f t="shared" si="660"/>
        <v>2.2354105087607633E-3</v>
      </c>
      <c r="AQ111" s="16">
        <v>1</v>
      </c>
      <c r="AS111" s="14">
        <f t="shared" ref="AS111:AU111" si="661">1/(1+EXP(-MMULT($AN111:$AQ111,S$34:S$37)))</f>
        <v>2.3846665879991173E-2</v>
      </c>
      <c r="AT111" s="14">
        <f t="shared" si="661"/>
        <v>0.31757673251844892</v>
      </c>
      <c r="AU111" s="14">
        <f t="shared" si="661"/>
        <v>0.69626511449088957</v>
      </c>
      <c r="AW111" s="15">
        <f t="shared" ref="AW111:AY111" si="662">IF(AS111&gt;=0.5,1,0)</f>
        <v>0</v>
      </c>
      <c r="AX111" s="15">
        <f t="shared" si="662"/>
        <v>0</v>
      </c>
      <c r="AY111" s="15">
        <f t="shared" si="662"/>
        <v>1</v>
      </c>
      <c r="BA111" s="15" t="str">
        <f t="shared" si="8"/>
        <v>навчено</v>
      </c>
      <c r="BD111" s="18">
        <f t="shared" ref="BD111:BF111" si="663">N111*LOG(AS111)+(1-N111)*LOG(1-AS111)</f>
        <v>-1.0481958017953074E-2</v>
      </c>
      <c r="BE111" s="18">
        <f t="shared" si="663"/>
        <v>-0.16594617415211366</v>
      </c>
      <c r="BF111" s="18">
        <f t="shared" si="663"/>
        <v>-0.15722536407136717</v>
      </c>
    </row>
    <row r="112" spans="1:58" ht="14.25">
      <c r="A112" s="12">
        <v>110</v>
      </c>
      <c r="B112" s="12">
        <v>7.2</v>
      </c>
      <c r="C112" s="12">
        <v>3.6</v>
      </c>
      <c r="D112" s="12">
        <v>6.1</v>
      </c>
      <c r="E112" s="12">
        <v>2.5</v>
      </c>
      <c r="F112" s="13" t="s">
        <v>47</v>
      </c>
      <c r="H112" s="14">
        <f t="shared" ref="H112:K112" si="664">(B112-B$156)/(B$155-B$154)</f>
        <v>0.37685185185185149</v>
      </c>
      <c r="I112" s="14">
        <f t="shared" si="664"/>
        <v>0.22611111111111079</v>
      </c>
      <c r="J112" s="14">
        <f t="shared" si="664"/>
        <v>0.39694915254237234</v>
      </c>
      <c r="K112" s="14">
        <f t="shared" si="664"/>
        <v>0.5416666666666663</v>
      </c>
      <c r="L112" s="5">
        <v>1</v>
      </c>
      <c r="N112" s="15">
        <f t="shared" si="1"/>
        <v>0</v>
      </c>
      <c r="O112" s="15">
        <f t="shared" si="2"/>
        <v>0</v>
      </c>
      <c r="P112" s="15">
        <f t="shared" si="3"/>
        <v>1</v>
      </c>
      <c r="AC112" s="14">
        <f t="shared" ref="AC112:AK112" si="665">1/(1+EXP(-MMULT($H112:$L112,S$13:S$17)))</f>
        <v>0.81682733402152463</v>
      </c>
      <c r="AD112" s="14">
        <f t="shared" si="665"/>
        <v>0.20627909835219474</v>
      </c>
      <c r="AE112" s="14">
        <f t="shared" si="665"/>
        <v>0.80158288827042368</v>
      </c>
      <c r="AF112" s="14">
        <f t="shared" si="665"/>
        <v>0.20703891235951699</v>
      </c>
      <c r="AG112" s="14">
        <f t="shared" si="665"/>
        <v>0.20356255742402726</v>
      </c>
      <c r="AH112" s="14">
        <f t="shared" si="665"/>
        <v>0.81462388995323043</v>
      </c>
      <c r="AI112" s="14">
        <f t="shared" si="665"/>
        <v>0.81426335494053981</v>
      </c>
      <c r="AJ112" s="14">
        <f t="shared" si="665"/>
        <v>0.1664401109782071</v>
      </c>
      <c r="AK112" s="14">
        <f t="shared" si="665"/>
        <v>0.85332192903839432</v>
      </c>
      <c r="AL112" s="16">
        <v>1</v>
      </c>
      <c r="AN112" s="14">
        <f t="shared" ref="AN112:AP112" si="666">1/(1+EXP(MMULT($AC112:$AL112,S$21:S$30)))</f>
        <v>0.95782874057073808</v>
      </c>
      <c r="AO112" s="14">
        <f t="shared" si="666"/>
        <v>0.99956743575001794</v>
      </c>
      <c r="AP112" s="14">
        <f t="shared" si="666"/>
        <v>1.1379828587641555E-3</v>
      </c>
      <c r="AQ112" s="16">
        <v>1</v>
      </c>
      <c r="AS112" s="14">
        <f t="shared" ref="AS112:AU112" si="667">1/(1+EXP(-MMULT($AN112:$AQ112,S$34:S$37)))</f>
        <v>2.0876658009256189E-2</v>
      </c>
      <c r="AT112" s="14">
        <f t="shared" si="667"/>
        <v>0.29017546253250831</v>
      </c>
      <c r="AU112" s="14">
        <f t="shared" si="667"/>
        <v>0.72414932280059785</v>
      </c>
      <c r="AW112" s="15">
        <f t="shared" ref="AW112:AY112" si="668">IF(AS112&gt;=0.5,1,0)</f>
        <v>0</v>
      </c>
      <c r="AX112" s="15">
        <f t="shared" si="668"/>
        <v>0</v>
      </c>
      <c r="AY112" s="15">
        <f t="shared" si="668"/>
        <v>1</v>
      </c>
      <c r="BA112" s="15" t="str">
        <f t="shared" si="8"/>
        <v>навчено</v>
      </c>
      <c r="BD112" s="18">
        <f t="shared" ref="BD112:BF112" si="669">N112*LOG(AS112)+(1-N112)*LOG(1-AS112)</f>
        <v>-9.1625958660409897E-3</v>
      </c>
      <c r="BE112" s="18">
        <f t="shared" si="669"/>
        <v>-0.14884899188256412</v>
      </c>
      <c r="BF112" s="18">
        <f t="shared" si="669"/>
        <v>-0.14017187112097937</v>
      </c>
    </row>
    <row r="113" spans="1:58" ht="14.25">
      <c r="A113" s="12">
        <v>111</v>
      </c>
      <c r="B113" s="12">
        <v>6.5</v>
      </c>
      <c r="C113" s="12">
        <v>3.2</v>
      </c>
      <c r="D113" s="12">
        <v>5.0999999999999996</v>
      </c>
      <c r="E113" s="12">
        <v>2</v>
      </c>
      <c r="F113" s="13" t="s">
        <v>47</v>
      </c>
      <c r="H113" s="14">
        <f t="shared" ref="H113:K113" si="670">(B113-B$156)/(B$155-B$154)</f>
        <v>0.18240740740740702</v>
      </c>
      <c r="I113" s="14">
        <f t="shared" si="670"/>
        <v>5.9444444444444182E-2</v>
      </c>
      <c r="J113" s="14">
        <f t="shared" si="670"/>
        <v>0.22745762711864354</v>
      </c>
      <c r="K113" s="14">
        <f t="shared" si="670"/>
        <v>0.33333333333333298</v>
      </c>
      <c r="L113" s="5">
        <v>1</v>
      </c>
      <c r="N113" s="15">
        <f t="shared" si="1"/>
        <v>0</v>
      </c>
      <c r="O113" s="15">
        <f t="shared" si="2"/>
        <v>0</v>
      </c>
      <c r="P113" s="15">
        <f t="shared" si="3"/>
        <v>1</v>
      </c>
      <c r="AC113" s="14">
        <f t="shared" ref="AC113:AK113" si="671">1/(1+EXP(-MMULT($H113:$L113,S$13:S$17)))</f>
        <v>0.70560312669781067</v>
      </c>
      <c r="AD113" s="14">
        <f t="shared" si="671"/>
        <v>0.34897753756648592</v>
      </c>
      <c r="AE113" s="14">
        <f t="shared" si="671"/>
        <v>0.66346870089930698</v>
      </c>
      <c r="AF113" s="14">
        <f t="shared" si="671"/>
        <v>0.34739851627169899</v>
      </c>
      <c r="AG113" s="14">
        <f t="shared" si="671"/>
        <v>0.32574254966138322</v>
      </c>
      <c r="AH113" s="14">
        <f t="shared" si="671"/>
        <v>0.70341349144714749</v>
      </c>
      <c r="AI113" s="14">
        <f t="shared" si="671"/>
        <v>0.7032130280860347</v>
      </c>
      <c r="AJ113" s="14">
        <f t="shared" si="671"/>
        <v>0.27983590502626904</v>
      </c>
      <c r="AK113" s="14">
        <f t="shared" si="671"/>
        <v>0.80159466700594895</v>
      </c>
      <c r="AL113" s="16">
        <v>1</v>
      </c>
      <c r="AN113" s="14">
        <f t="shared" ref="AN113:AP113" si="672">1/(1+EXP(MMULT($AC113:$AL113,S$21:S$30)))</f>
        <v>0.75831679060391344</v>
      </c>
      <c r="AO113" s="14">
        <f t="shared" si="672"/>
        <v>0.99755078212575066</v>
      </c>
      <c r="AP113" s="14">
        <f t="shared" si="672"/>
        <v>5.4093221343430751E-3</v>
      </c>
      <c r="AQ113" s="16">
        <v>1</v>
      </c>
      <c r="AS113" s="14">
        <f t="shared" ref="AS113:AU113" si="673">1/(1+EXP(-MMULT($AN113:$AQ113,S$34:S$37)))</f>
        <v>3.1176252307317659E-2</v>
      </c>
      <c r="AT113" s="14">
        <f t="shared" si="673"/>
        <v>0.37564276173159461</v>
      </c>
      <c r="AU113" s="14">
        <f t="shared" si="673"/>
        <v>0.63539896655340111</v>
      </c>
      <c r="AW113" s="15">
        <f t="shared" ref="AW113:AY113" si="674">IF(AS113&gt;=0.5,1,0)</f>
        <v>0</v>
      </c>
      <c r="AX113" s="15">
        <f t="shared" si="674"/>
        <v>0</v>
      </c>
      <c r="AY113" s="15">
        <f t="shared" si="674"/>
        <v>1</v>
      </c>
      <c r="BA113" s="15" t="str">
        <f t="shared" si="8"/>
        <v>навчено</v>
      </c>
      <c r="BD113" s="18">
        <f t="shared" ref="BD113:BF113" si="675">N113*LOG(AS113)+(1-N113)*LOG(1-AS113)</f>
        <v>-1.3755224359753048E-2</v>
      </c>
      <c r="BE113" s="18">
        <f t="shared" si="675"/>
        <v>-0.20456684907537359</v>
      </c>
      <c r="BF113" s="18">
        <f t="shared" si="675"/>
        <v>-0.19695349586788968</v>
      </c>
    </row>
    <row r="114" spans="1:58" ht="14.25">
      <c r="A114" s="12">
        <v>112</v>
      </c>
      <c r="B114" s="12">
        <v>6.4</v>
      </c>
      <c r="C114" s="12">
        <v>2.7</v>
      </c>
      <c r="D114" s="12">
        <v>5.3</v>
      </c>
      <c r="E114" s="12">
        <v>1.9</v>
      </c>
      <c r="F114" s="13" t="s">
        <v>47</v>
      </c>
      <c r="H114" s="14">
        <f t="shared" ref="H114:K114" si="676">(B114-B$156)/(B$155-B$154)</f>
        <v>0.15462962962962937</v>
      </c>
      <c r="I114" s="14">
        <f t="shared" si="676"/>
        <v>-0.14888888888888913</v>
      </c>
      <c r="J114" s="14">
        <f t="shared" si="676"/>
        <v>0.26135593220338932</v>
      </c>
      <c r="K114" s="14">
        <f t="shared" si="676"/>
        <v>0.2916666666666663</v>
      </c>
      <c r="L114" s="5">
        <v>1</v>
      </c>
      <c r="N114" s="15">
        <f t="shared" si="1"/>
        <v>0</v>
      </c>
      <c r="O114" s="15">
        <f t="shared" si="2"/>
        <v>0</v>
      </c>
      <c r="P114" s="15">
        <f t="shared" si="3"/>
        <v>1</v>
      </c>
      <c r="AC114" s="14">
        <f t="shared" ref="AC114:AK114" si="677">1/(1+EXP(-MMULT($H114:$L114,S$13:S$17)))</f>
        <v>0.74279285873519318</v>
      </c>
      <c r="AD114" s="14">
        <f t="shared" si="677"/>
        <v>0.33315048928512653</v>
      </c>
      <c r="AE114" s="14">
        <f t="shared" si="677"/>
        <v>0.68265602345523535</v>
      </c>
      <c r="AF114" s="14">
        <f t="shared" si="677"/>
        <v>0.32937725043861105</v>
      </c>
      <c r="AG114" s="14">
        <f t="shared" si="677"/>
        <v>0.29049084219415655</v>
      </c>
      <c r="AH114" s="14">
        <f t="shared" si="677"/>
        <v>0.74151606908572021</v>
      </c>
      <c r="AI114" s="14">
        <f t="shared" si="677"/>
        <v>0.74168927563047182</v>
      </c>
      <c r="AJ114" s="14">
        <f t="shared" si="677"/>
        <v>0.25587424890122878</v>
      </c>
      <c r="AK114" s="14">
        <f t="shared" si="677"/>
        <v>0.84092425655730496</v>
      </c>
      <c r="AL114" s="16">
        <v>1</v>
      </c>
      <c r="AN114" s="14">
        <f t="shared" ref="AN114:AP114" si="678">1/(1+EXP(MMULT($AC114:$AL114,S$21:S$30)))</f>
        <v>0.83128210697639848</v>
      </c>
      <c r="AO114" s="14">
        <f t="shared" si="678"/>
        <v>0.99847498872943952</v>
      </c>
      <c r="AP114" s="14">
        <f t="shared" si="678"/>
        <v>3.4551906521763111E-3</v>
      </c>
      <c r="AQ114" s="16">
        <v>1</v>
      </c>
      <c r="AS114" s="14">
        <f t="shared" ref="AS114:AU114" si="679">1/(1+EXP(-MMULT($AN114:$AQ114,S$34:S$37)))</f>
        <v>2.6906471897786038E-2</v>
      </c>
      <c r="AT114" s="14">
        <f t="shared" si="679"/>
        <v>0.34338218492779443</v>
      </c>
      <c r="AU114" s="14">
        <f t="shared" si="679"/>
        <v>0.66957439758320614</v>
      </c>
      <c r="AW114" s="15">
        <f t="shared" ref="AW114:AY114" si="680">IF(AS114&gt;=0.5,1,0)</f>
        <v>0</v>
      </c>
      <c r="AX114" s="15">
        <f t="shared" si="680"/>
        <v>0</v>
      </c>
      <c r="AY114" s="15">
        <f t="shared" si="680"/>
        <v>1</v>
      </c>
      <c r="BA114" s="15" t="str">
        <f t="shared" si="8"/>
        <v>навчено</v>
      </c>
      <c r="BD114" s="18">
        <f t="shared" ref="BD114:BF114" si="681">N114*LOG(AS114)+(1-N114)*LOG(1-AS114)</f>
        <v>-1.1845415860514328E-2</v>
      </c>
      <c r="BE114" s="18">
        <f t="shared" si="681"/>
        <v>-0.18268733835569745</v>
      </c>
      <c r="BF114" s="18">
        <f t="shared" si="681"/>
        <v>-0.17420116075092518</v>
      </c>
    </row>
    <row r="115" spans="1:58" ht="14.25">
      <c r="A115" s="12">
        <v>113</v>
      </c>
      <c r="B115" s="12">
        <v>6.8</v>
      </c>
      <c r="C115" s="12">
        <v>3</v>
      </c>
      <c r="D115" s="12">
        <v>5.5</v>
      </c>
      <c r="E115" s="12">
        <v>2.1</v>
      </c>
      <c r="F115" s="13" t="s">
        <v>47</v>
      </c>
      <c r="H115" s="14">
        <f t="shared" ref="H115:K115" si="682">(B115-B$156)/(B$155-B$154)</f>
        <v>0.26574074074074028</v>
      </c>
      <c r="I115" s="14">
        <f t="shared" si="682"/>
        <v>-2.3888888888889216E-2</v>
      </c>
      <c r="J115" s="14">
        <f t="shared" si="682"/>
        <v>0.2952542372881351</v>
      </c>
      <c r="K115" s="14">
        <f t="shared" si="682"/>
        <v>0.37499999999999972</v>
      </c>
      <c r="L115" s="5">
        <v>1</v>
      </c>
      <c r="N115" s="15">
        <f t="shared" si="1"/>
        <v>0</v>
      </c>
      <c r="O115" s="15">
        <f t="shared" si="2"/>
        <v>0</v>
      </c>
      <c r="P115" s="15">
        <f t="shared" si="3"/>
        <v>1</v>
      </c>
      <c r="AC115" s="14">
        <f t="shared" ref="AC115:AK115" si="683">1/(1+EXP(-MMULT($H115:$L115,S$13:S$17)))</f>
        <v>0.76647579537203325</v>
      </c>
      <c r="AD115" s="14">
        <f t="shared" si="683"/>
        <v>0.28962791999688658</v>
      </c>
      <c r="AE115" s="14">
        <f t="shared" si="683"/>
        <v>0.72370889419775652</v>
      </c>
      <c r="AF115" s="14">
        <f t="shared" si="683"/>
        <v>0.28776928551877345</v>
      </c>
      <c r="AG115" s="14">
        <f t="shared" si="683"/>
        <v>0.26249921636003598</v>
      </c>
      <c r="AH115" s="14">
        <f t="shared" si="683"/>
        <v>0.76475972807082393</v>
      </c>
      <c r="AI115" s="14">
        <f t="shared" si="683"/>
        <v>0.7647276491632895</v>
      </c>
      <c r="AJ115" s="14">
        <f t="shared" si="683"/>
        <v>0.22609597824022226</v>
      </c>
      <c r="AK115" s="14">
        <f t="shared" si="683"/>
        <v>0.84731270953873605</v>
      </c>
      <c r="AL115" s="16">
        <v>1</v>
      </c>
      <c r="AN115" s="14">
        <f t="shared" ref="AN115:AP115" si="684">1/(1+EXP(MMULT($AC115:$AL115,S$21:S$30)))</f>
        <v>0.89114137514483638</v>
      </c>
      <c r="AO115" s="14">
        <f t="shared" si="684"/>
        <v>0.99899937984758747</v>
      </c>
      <c r="AP115" s="14">
        <f t="shared" si="684"/>
        <v>2.3871448979491303E-3</v>
      </c>
      <c r="AQ115" s="16">
        <v>1</v>
      </c>
      <c r="AS115" s="14">
        <f t="shared" ref="AS115:AU115" si="685">1/(1+EXP(-MMULT($AN115:$AQ115,S$34:S$37)))</f>
        <v>2.3868988127112759E-2</v>
      </c>
      <c r="AT115" s="14">
        <f t="shared" si="685"/>
        <v>0.31760683480907953</v>
      </c>
      <c r="AU115" s="14">
        <f t="shared" si="685"/>
        <v>0.69607303270533327</v>
      </c>
      <c r="AW115" s="15">
        <f t="shared" ref="AW115:AY115" si="686">IF(AS115&gt;=0.5,1,0)</f>
        <v>0</v>
      </c>
      <c r="AX115" s="15">
        <f t="shared" si="686"/>
        <v>0</v>
      </c>
      <c r="AY115" s="15">
        <f t="shared" si="686"/>
        <v>1</v>
      </c>
      <c r="BA115" s="15" t="str">
        <f t="shared" si="8"/>
        <v>навчено</v>
      </c>
      <c r="BD115" s="18">
        <f t="shared" ref="BD115:BF115" si="687">N115*LOG(AS115)+(1-N115)*LOG(1-AS115)</f>
        <v>-1.0491889387601067E-2</v>
      </c>
      <c r="BE115" s="18">
        <f t="shared" si="687"/>
        <v>-0.16596533168627384</v>
      </c>
      <c r="BF115" s="18">
        <f t="shared" si="687"/>
        <v>-0.15734519137084671</v>
      </c>
    </row>
    <row r="116" spans="1:58" ht="14.25">
      <c r="A116" s="12">
        <v>114</v>
      </c>
      <c r="B116" s="12">
        <v>5.7</v>
      </c>
      <c r="C116" s="12">
        <v>2.5</v>
      </c>
      <c r="D116" s="12">
        <v>5</v>
      </c>
      <c r="E116" s="12">
        <v>2</v>
      </c>
      <c r="F116" s="13" t="s">
        <v>47</v>
      </c>
      <c r="H116" s="14">
        <f t="shared" ref="H116:K116" si="688">(B116-B$156)/(B$155-B$154)</f>
        <v>-3.9814814814815108E-2</v>
      </c>
      <c r="I116" s="14">
        <f t="shared" si="688"/>
        <v>-0.23222222222222252</v>
      </c>
      <c r="J116" s="14">
        <f t="shared" si="688"/>
        <v>0.21050847457627073</v>
      </c>
      <c r="K116" s="14">
        <f t="shared" si="688"/>
        <v>0.33333333333333298</v>
      </c>
      <c r="L116" s="5">
        <v>1</v>
      </c>
      <c r="N116" s="15">
        <f t="shared" si="1"/>
        <v>0</v>
      </c>
      <c r="O116" s="15">
        <f t="shared" si="2"/>
        <v>0</v>
      </c>
      <c r="P116" s="15">
        <f t="shared" si="3"/>
        <v>1</v>
      </c>
      <c r="AC116" s="14">
        <f t="shared" ref="AC116:AK116" si="689">1/(1+EXP(-MMULT($H116:$L116,S$13:S$17)))</f>
        <v>0.74921728021619838</v>
      </c>
      <c r="AD116" s="14">
        <f t="shared" si="689"/>
        <v>0.33838222235764259</v>
      </c>
      <c r="AE116" s="14">
        <f t="shared" si="689"/>
        <v>0.67741750215421614</v>
      </c>
      <c r="AF116" s="14">
        <f t="shared" si="689"/>
        <v>0.33284746347207972</v>
      </c>
      <c r="AG116" s="14">
        <f t="shared" si="689"/>
        <v>0.28505204204861118</v>
      </c>
      <c r="AH116" s="14">
        <f t="shared" si="689"/>
        <v>0.74846470415858313</v>
      </c>
      <c r="AI116" s="14">
        <f t="shared" si="689"/>
        <v>0.74876180371182488</v>
      </c>
      <c r="AJ116" s="14">
        <f t="shared" si="689"/>
        <v>0.25301629945701032</v>
      </c>
      <c r="AK116" s="14">
        <f t="shared" si="689"/>
        <v>0.84534675947440985</v>
      </c>
      <c r="AL116" s="16">
        <v>1</v>
      </c>
      <c r="AN116" s="14">
        <f t="shared" ref="AN116:AP116" si="690">1/(1+EXP(MMULT($AC116:$AL116,S$21:S$30)))</f>
        <v>0.83538160771561143</v>
      </c>
      <c r="AO116" s="14">
        <f t="shared" si="690"/>
        <v>0.99853803678485165</v>
      </c>
      <c r="AP116" s="14">
        <f t="shared" si="690"/>
        <v>3.2928267699100493E-3</v>
      </c>
      <c r="AQ116" s="16">
        <v>1</v>
      </c>
      <c r="AS116" s="14">
        <f t="shared" ref="AS116:AU116" si="691">1/(1+EXP(-MMULT($AN116:$AQ116,S$34:S$37)))</f>
        <v>2.6680922122991928E-2</v>
      </c>
      <c r="AT116" s="14">
        <f t="shared" si="691"/>
        <v>0.34163732278429487</v>
      </c>
      <c r="AU116" s="14">
        <f t="shared" si="691"/>
        <v>0.67147212732913963</v>
      </c>
      <c r="AW116" s="15">
        <f t="shared" ref="AW116:AY116" si="692">IF(AS116&gt;=0.5,1,0)</f>
        <v>0</v>
      </c>
      <c r="AX116" s="15">
        <f t="shared" si="692"/>
        <v>0</v>
      </c>
      <c r="AY116" s="15">
        <f t="shared" si="692"/>
        <v>1</v>
      </c>
      <c r="BA116" s="15" t="str">
        <f t="shared" si="8"/>
        <v>навчено</v>
      </c>
      <c r="BD116" s="18">
        <f t="shared" ref="BD116:BF116" si="693">N116*LOG(AS116)+(1-N116)*LOG(1-AS116)</f>
        <v>-1.17447640020901E-2</v>
      </c>
      <c r="BE116" s="18">
        <f t="shared" si="693"/>
        <v>-0.18153479738677789</v>
      </c>
      <c r="BF116" s="18">
        <f t="shared" si="693"/>
        <v>-0.17297201009635896</v>
      </c>
    </row>
    <row r="117" spans="1:58" ht="14.25">
      <c r="A117" s="12">
        <v>115</v>
      </c>
      <c r="B117" s="12">
        <v>5.8</v>
      </c>
      <c r="C117" s="12">
        <v>2.8</v>
      </c>
      <c r="D117" s="12">
        <v>5.0999999999999996</v>
      </c>
      <c r="E117" s="12">
        <v>2.4</v>
      </c>
      <c r="F117" s="13" t="s">
        <v>47</v>
      </c>
      <c r="H117" s="14">
        <f t="shared" ref="H117:K117" si="694">(B117-B$156)/(B$155-B$154)</f>
        <v>-1.2037037037037436E-2</v>
      </c>
      <c r="I117" s="14">
        <f t="shared" si="694"/>
        <v>-0.10722222222222261</v>
      </c>
      <c r="J117" s="14">
        <f t="shared" si="694"/>
        <v>0.22745762711864354</v>
      </c>
      <c r="K117" s="14">
        <f t="shared" si="694"/>
        <v>0.49999999999999961</v>
      </c>
      <c r="L117" s="5">
        <v>1</v>
      </c>
      <c r="N117" s="15">
        <f t="shared" si="1"/>
        <v>0</v>
      </c>
      <c r="O117" s="15">
        <f t="shared" si="2"/>
        <v>0</v>
      </c>
      <c r="P117" s="15">
        <f t="shared" si="3"/>
        <v>1</v>
      </c>
      <c r="AC117" s="14">
        <f t="shared" ref="AC117:AK117" si="695">1/(1+EXP(-MMULT($H117:$L117,S$13:S$17)))</f>
        <v>0.79285690074927606</v>
      </c>
      <c r="AD117" s="14">
        <f t="shared" si="695"/>
        <v>0.27119769827014351</v>
      </c>
      <c r="AE117" s="14">
        <f t="shared" si="695"/>
        <v>0.74084155603348711</v>
      </c>
      <c r="AF117" s="14">
        <f t="shared" si="695"/>
        <v>0.26754702257246576</v>
      </c>
      <c r="AG117" s="14">
        <f t="shared" si="695"/>
        <v>0.23508507207548299</v>
      </c>
      <c r="AH117" s="14">
        <f t="shared" si="695"/>
        <v>0.79180750992738747</v>
      </c>
      <c r="AI117" s="14">
        <f t="shared" si="695"/>
        <v>0.79188403375668248</v>
      </c>
      <c r="AJ117" s="14">
        <f t="shared" si="695"/>
        <v>0.20286804521190835</v>
      </c>
      <c r="AK117" s="14">
        <f t="shared" si="695"/>
        <v>0.86090921655537722</v>
      </c>
      <c r="AL117" s="16">
        <v>1</v>
      </c>
      <c r="AN117" s="14">
        <f t="shared" ref="AN117:AP117" si="696">1/(1+EXP(MMULT($AC117:$AL117,S$21:S$30)))</f>
        <v>0.92245733143718378</v>
      </c>
      <c r="AO117" s="14">
        <f t="shared" si="696"/>
        <v>0.99929155398895009</v>
      </c>
      <c r="AP117" s="14">
        <f t="shared" si="696"/>
        <v>1.7285580835653162E-3</v>
      </c>
      <c r="AQ117" s="16">
        <v>1</v>
      </c>
      <c r="AS117" s="14">
        <f t="shared" ref="AS117:AU117" si="697">1/(1+EXP(-MMULT($AN117:$AQ117,S$34:S$37)))</f>
        <v>2.2410720219156667E-2</v>
      </c>
      <c r="AT117" s="14">
        <f t="shared" si="697"/>
        <v>0.30459272565461187</v>
      </c>
      <c r="AU117" s="14">
        <f t="shared" si="697"/>
        <v>0.70949314647514827</v>
      </c>
      <c r="AW117" s="15">
        <f t="shared" ref="AW117:AY117" si="698">IF(AS117&gt;=0.5,1,0)</f>
        <v>0</v>
      </c>
      <c r="AX117" s="15">
        <f t="shared" si="698"/>
        <v>0</v>
      </c>
      <c r="AY117" s="15">
        <f t="shared" si="698"/>
        <v>1</v>
      </c>
      <c r="BA117" s="15" t="str">
        <f t="shared" si="8"/>
        <v>навчено</v>
      </c>
      <c r="BD117" s="18">
        <f t="shared" ref="BD117:BF117" si="699">N117*LOG(AS117)+(1-N117)*LOG(1-AS117)</f>
        <v>-9.8435695376418615E-3</v>
      </c>
      <c r="BE117" s="18">
        <f t="shared" si="699"/>
        <v>-0.15776077066809269</v>
      </c>
      <c r="BF117" s="18">
        <f t="shared" si="699"/>
        <v>-0.14905179536140573</v>
      </c>
    </row>
    <row r="118" spans="1:58" ht="14.25">
      <c r="A118" s="12">
        <v>116</v>
      </c>
      <c r="B118" s="12">
        <v>6.4</v>
      </c>
      <c r="C118" s="12">
        <v>3.2</v>
      </c>
      <c r="D118" s="12">
        <v>5.3</v>
      </c>
      <c r="E118" s="12">
        <v>2.2999999999999998</v>
      </c>
      <c r="F118" s="13" t="s">
        <v>47</v>
      </c>
      <c r="H118" s="14">
        <f t="shared" ref="H118:K118" si="700">(B118-B$156)/(B$155-B$154)</f>
        <v>0.15462962962962937</v>
      </c>
      <c r="I118" s="14">
        <f t="shared" si="700"/>
        <v>5.9444444444444182E-2</v>
      </c>
      <c r="J118" s="14">
        <f t="shared" si="700"/>
        <v>0.26135593220338932</v>
      </c>
      <c r="K118" s="14">
        <f t="shared" si="700"/>
        <v>0.45833333333333293</v>
      </c>
      <c r="L118" s="5">
        <v>1</v>
      </c>
      <c r="N118" s="15">
        <f t="shared" si="1"/>
        <v>0</v>
      </c>
      <c r="O118" s="15">
        <f t="shared" si="2"/>
        <v>0</v>
      </c>
      <c r="P118" s="15">
        <f t="shared" si="3"/>
        <v>1</v>
      </c>
      <c r="AC118" s="14">
        <f t="shared" ref="AC118:AK118" si="701">1/(1+EXP(-MMULT($H118:$L118,S$13:S$17)))</f>
        <v>0.76631171948797661</v>
      </c>
      <c r="AD118" s="14">
        <f t="shared" si="701"/>
        <v>0.28184044124552932</v>
      </c>
      <c r="AE118" s="14">
        <f t="shared" si="701"/>
        <v>0.72898796289399315</v>
      </c>
      <c r="AF118" s="14">
        <f t="shared" si="701"/>
        <v>0.2803194147786372</v>
      </c>
      <c r="AG118" s="14">
        <f t="shared" si="701"/>
        <v>0.2609315719033462</v>
      </c>
      <c r="AH118" s="14">
        <f t="shared" si="701"/>
        <v>0.76445375917904468</v>
      </c>
      <c r="AI118" s="14">
        <f t="shared" si="701"/>
        <v>0.76427878976394725</v>
      </c>
      <c r="AJ118" s="14">
        <f t="shared" si="701"/>
        <v>0.22101065786158036</v>
      </c>
      <c r="AK118" s="14">
        <f t="shared" si="701"/>
        <v>0.83523862323094511</v>
      </c>
      <c r="AL118" s="16">
        <v>1</v>
      </c>
      <c r="AN118" s="14">
        <f t="shared" ref="AN118:AP118" si="702">1/(1+EXP(MMULT($AC118:$AL118,S$21:S$30)))</f>
        <v>0.89615273048280741</v>
      </c>
      <c r="AO118" s="14">
        <f t="shared" si="702"/>
        <v>0.99901194365005264</v>
      </c>
      <c r="AP118" s="14">
        <f t="shared" si="702"/>
        <v>2.3730699064492679E-3</v>
      </c>
      <c r="AQ118" s="16">
        <v>1</v>
      </c>
      <c r="AS118" s="14">
        <f t="shared" ref="AS118:AU118" si="703">1/(1+EXP(-MMULT($AN118:$AQ118,S$34:S$37)))</f>
        <v>2.3635347924850857E-2</v>
      </c>
      <c r="AT118" s="14">
        <f t="shared" si="703"/>
        <v>0.31545007195349545</v>
      </c>
      <c r="AU118" s="14">
        <f t="shared" si="703"/>
        <v>0.69819793193642776</v>
      </c>
      <c r="AW118" s="15">
        <f t="shared" ref="AW118:AY118" si="704">IF(AS118&gt;=0.5,1,0)</f>
        <v>0</v>
      </c>
      <c r="AX118" s="15">
        <f t="shared" si="704"/>
        <v>0</v>
      </c>
      <c r="AY118" s="15">
        <f t="shared" si="704"/>
        <v>1</v>
      </c>
      <c r="BA118" s="15" t="str">
        <f t="shared" si="8"/>
        <v>навчено</v>
      </c>
      <c r="BD118" s="18">
        <f t="shared" ref="BD118:BF118" si="705">N118*LOG(AS118)+(1-N118)*LOG(1-AS118)</f>
        <v>-1.038795199818608E-2</v>
      </c>
      <c r="BE118" s="18">
        <f t="shared" si="705"/>
        <v>-0.16459487085457628</v>
      </c>
      <c r="BF118" s="18">
        <f t="shared" si="705"/>
        <v>-0.15602144190099754</v>
      </c>
    </row>
    <row r="119" spans="1:58" ht="14.25">
      <c r="A119" s="12">
        <v>117</v>
      </c>
      <c r="B119" s="12">
        <v>6.5</v>
      </c>
      <c r="C119" s="12">
        <v>3</v>
      </c>
      <c r="D119" s="12">
        <v>5.5</v>
      </c>
      <c r="E119" s="12">
        <v>1.8</v>
      </c>
      <c r="F119" s="13" t="s">
        <v>47</v>
      </c>
      <c r="H119" s="14">
        <f t="shared" ref="H119:K119" si="706">(B119-B$156)/(B$155-B$154)</f>
        <v>0.18240740740740702</v>
      </c>
      <c r="I119" s="14">
        <f t="shared" si="706"/>
        <v>-2.3888888888889216E-2</v>
      </c>
      <c r="J119" s="14">
        <f t="shared" si="706"/>
        <v>0.2952542372881351</v>
      </c>
      <c r="K119" s="14">
        <f t="shared" si="706"/>
        <v>0.24999999999999967</v>
      </c>
      <c r="L119" s="5">
        <v>1</v>
      </c>
      <c r="N119" s="15">
        <f t="shared" si="1"/>
        <v>0</v>
      </c>
      <c r="O119" s="15">
        <f t="shared" si="2"/>
        <v>0</v>
      </c>
      <c r="P119" s="15">
        <f t="shared" si="3"/>
        <v>1</v>
      </c>
      <c r="AC119" s="14">
        <f t="shared" ref="AC119:AK119" si="707">1/(1+EXP(-MMULT($H119:$L119,S$13:S$17)))</f>
        <v>0.71617320412013252</v>
      </c>
      <c r="AD119" s="14">
        <f t="shared" si="707"/>
        <v>0.34768192307175749</v>
      </c>
      <c r="AE119" s="14">
        <f t="shared" si="707"/>
        <v>0.66633493165335744</v>
      </c>
      <c r="AF119" s="14">
        <f t="shared" si="707"/>
        <v>0.34524562173979945</v>
      </c>
      <c r="AG119" s="14">
        <f t="shared" si="707"/>
        <v>0.3163683242390809</v>
      </c>
      <c r="AH119" s="14">
        <f t="shared" si="707"/>
        <v>0.71433034849704691</v>
      </c>
      <c r="AI119" s="14">
        <f t="shared" si="707"/>
        <v>0.7142873769146777</v>
      </c>
      <c r="AJ119" s="14">
        <f t="shared" si="707"/>
        <v>0.2747548276176397</v>
      </c>
      <c r="AK119" s="14">
        <f t="shared" si="707"/>
        <v>0.80796716190393336</v>
      </c>
      <c r="AL119" s="16">
        <v>1</v>
      </c>
      <c r="AN119" s="14">
        <f t="shared" ref="AN119:AP119" si="708">1/(1+EXP(MMULT($AC119:$AL119,S$21:S$30)))</f>
        <v>0.77730189163009167</v>
      </c>
      <c r="AO119" s="14">
        <f t="shared" si="708"/>
        <v>0.99780484377199918</v>
      </c>
      <c r="AP119" s="14">
        <f t="shared" si="708"/>
        <v>4.8677782148413423E-3</v>
      </c>
      <c r="AQ119" s="16">
        <v>1</v>
      </c>
      <c r="AS119" s="14">
        <f t="shared" ref="AS119:AU119" si="709">1/(1+EXP(-MMULT($AN119:$AQ119,S$34:S$37)))</f>
        <v>3.0003237056305553E-2</v>
      </c>
      <c r="AT119" s="14">
        <f t="shared" si="709"/>
        <v>0.36714996296768609</v>
      </c>
      <c r="AU119" s="14">
        <f t="shared" si="709"/>
        <v>0.64445885865594155</v>
      </c>
      <c r="AW119" s="15">
        <f t="shared" ref="AW119:AY119" si="710">IF(AS119&gt;=0.5,1,0)</f>
        <v>0</v>
      </c>
      <c r="AX119" s="15">
        <f t="shared" si="710"/>
        <v>0</v>
      </c>
      <c r="AY119" s="15">
        <f t="shared" si="710"/>
        <v>1</v>
      </c>
      <c r="BA119" s="15" t="str">
        <f t="shared" si="8"/>
        <v>навчено</v>
      </c>
      <c r="BD119" s="18">
        <f t="shared" ref="BD119:BF119" si="711">N119*LOG(AS119)+(1-N119)*LOG(1-AS119)</f>
        <v>-1.3229715051318952E-2</v>
      </c>
      <c r="BE119" s="18">
        <f t="shared" si="711"/>
        <v>-0.19869919014894466</v>
      </c>
      <c r="BF119" s="18">
        <f t="shared" si="711"/>
        <v>-0.19080480217249782</v>
      </c>
    </row>
    <row r="120" spans="1:58" ht="14.25">
      <c r="A120" s="12">
        <v>118</v>
      </c>
      <c r="B120" s="12">
        <v>7.7</v>
      </c>
      <c r="C120" s="12">
        <v>3.8</v>
      </c>
      <c r="D120" s="12">
        <v>6.7</v>
      </c>
      <c r="E120" s="12">
        <v>2.2000000000000002</v>
      </c>
      <c r="F120" s="13" t="s">
        <v>47</v>
      </c>
      <c r="H120" s="14">
        <f t="shared" ref="H120:K120" si="712">(B120-B$156)/(B$155-B$154)</f>
        <v>0.51574074074074039</v>
      </c>
      <c r="I120" s="14">
        <f t="shared" si="712"/>
        <v>0.30944444444444402</v>
      </c>
      <c r="J120" s="14">
        <f t="shared" si="712"/>
        <v>0.49864406779660969</v>
      </c>
      <c r="K120" s="14">
        <f t="shared" si="712"/>
        <v>0.41666666666666641</v>
      </c>
      <c r="L120" s="5">
        <v>1</v>
      </c>
      <c r="N120" s="15">
        <f t="shared" si="1"/>
        <v>0</v>
      </c>
      <c r="O120" s="15">
        <f t="shared" si="2"/>
        <v>0</v>
      </c>
      <c r="P120" s="15">
        <f t="shared" si="3"/>
        <v>1</v>
      </c>
      <c r="AC120" s="14">
        <f t="shared" ref="AC120:AK120" si="713">1/(1+EXP(-MMULT($H120:$L120,S$13:S$17)))</f>
        <v>0.80018969682930896</v>
      </c>
      <c r="AD120" s="14">
        <f t="shared" si="713"/>
        <v>0.21517262838353374</v>
      </c>
      <c r="AE120" s="14">
        <f t="shared" si="713"/>
        <v>0.792676505054139</v>
      </c>
      <c r="AF120" s="14">
        <f t="shared" si="713"/>
        <v>0.21708444650921419</v>
      </c>
      <c r="AG120" s="14">
        <f t="shared" si="713"/>
        <v>0.22022959436272219</v>
      </c>
      <c r="AH120" s="14">
        <f t="shared" si="713"/>
        <v>0.79745995606946252</v>
      </c>
      <c r="AI120" s="14">
        <f t="shared" si="713"/>
        <v>0.79696169867279276</v>
      </c>
      <c r="AJ120" s="14">
        <f t="shared" si="713"/>
        <v>0.17880556102735656</v>
      </c>
      <c r="AK120" s="14">
        <f t="shared" si="713"/>
        <v>0.82958802461329018</v>
      </c>
      <c r="AL120" s="16">
        <v>1</v>
      </c>
      <c r="AN120" s="14">
        <f t="shared" ref="AN120:AP120" si="714">1/(1+EXP(MMULT($AC120:$AL120,S$21:S$30)))</f>
        <v>0.94821254829840096</v>
      </c>
      <c r="AO120" s="14">
        <f t="shared" si="714"/>
        <v>0.99945335740497032</v>
      </c>
      <c r="AP120" s="14">
        <f t="shared" si="714"/>
        <v>1.4214049877712151E-3</v>
      </c>
      <c r="AQ120" s="16">
        <v>1</v>
      </c>
      <c r="AS120" s="14">
        <f t="shared" ref="AS120:AU120" si="715">1/(1+EXP(-MMULT($AN120:$AQ120,S$34:S$37)))</f>
        <v>2.1289986569701259E-2</v>
      </c>
      <c r="AT120" s="14">
        <f t="shared" si="715"/>
        <v>0.29398771813455243</v>
      </c>
      <c r="AU120" s="14">
        <f t="shared" si="715"/>
        <v>0.72015259610250315</v>
      </c>
      <c r="AW120" s="15">
        <f t="shared" ref="AW120:AY120" si="716">IF(AS120&gt;=0.5,1,0)</f>
        <v>0</v>
      </c>
      <c r="AX120" s="15">
        <f t="shared" si="716"/>
        <v>0</v>
      </c>
      <c r="AY120" s="15">
        <f t="shared" si="716"/>
        <v>1</v>
      </c>
      <c r="BA120" s="15" t="str">
        <f t="shared" si="8"/>
        <v>навчено</v>
      </c>
      <c r="BD120" s="18">
        <f t="shared" ref="BD120:BF120" si="717">N120*LOG(AS120)+(1-N120)*LOG(1-AS120)</f>
        <v>-9.345968281455324E-3</v>
      </c>
      <c r="BE120" s="18">
        <f t="shared" si="717"/>
        <v>-0.15118774384905159</v>
      </c>
      <c r="BF120" s="18">
        <f t="shared" si="717"/>
        <v>-0.14257546936943291</v>
      </c>
    </row>
    <row r="121" spans="1:58" ht="14.25">
      <c r="A121" s="12">
        <v>119</v>
      </c>
      <c r="B121" s="12">
        <v>7.7</v>
      </c>
      <c r="C121" s="12">
        <v>2.6</v>
      </c>
      <c r="D121" s="12">
        <v>6.9</v>
      </c>
      <c r="E121" s="12">
        <v>2.2999999999999998</v>
      </c>
      <c r="F121" s="13" t="s">
        <v>47</v>
      </c>
      <c r="H121" s="14">
        <f t="shared" ref="H121:K121" si="718">(B121-B$156)/(B$155-B$154)</f>
        <v>0.51574074074074039</v>
      </c>
      <c r="I121" s="14">
        <f t="shared" si="718"/>
        <v>-0.19055555555555581</v>
      </c>
      <c r="J121" s="14">
        <f t="shared" si="718"/>
        <v>0.53254237288135553</v>
      </c>
      <c r="K121" s="14">
        <f t="shared" si="718"/>
        <v>0.45833333333333293</v>
      </c>
      <c r="L121" s="5">
        <v>1</v>
      </c>
      <c r="N121" s="15">
        <f t="shared" si="1"/>
        <v>0</v>
      </c>
      <c r="O121" s="15">
        <f t="shared" si="2"/>
        <v>0</v>
      </c>
      <c r="P121" s="15">
        <f t="shared" si="3"/>
        <v>1</v>
      </c>
      <c r="AC121" s="14">
        <f t="shared" ref="AC121:AK121" si="719">1/(1+EXP(-MMULT($H121:$L121,S$13:S$17)))</f>
        <v>0.8842854134640592</v>
      </c>
      <c r="AD121" s="14">
        <f t="shared" si="719"/>
        <v>0.15897964226960878</v>
      </c>
      <c r="AE121" s="14">
        <f t="shared" si="719"/>
        <v>0.85269426535977066</v>
      </c>
      <c r="AF121" s="14">
        <f t="shared" si="719"/>
        <v>0.15744417937838462</v>
      </c>
      <c r="AG121" s="14">
        <f t="shared" si="719"/>
        <v>0.13470951605432832</v>
      </c>
      <c r="AH121" s="14">
        <f t="shared" si="719"/>
        <v>0.8834470390783089</v>
      </c>
      <c r="AI121" s="14">
        <f t="shared" si="719"/>
        <v>0.88359304642078762</v>
      </c>
      <c r="AJ121" s="14">
        <f t="shared" si="719"/>
        <v>0.11772411969924873</v>
      </c>
      <c r="AK121" s="14">
        <f t="shared" si="719"/>
        <v>0.92311043859834119</v>
      </c>
      <c r="AL121" s="16">
        <v>1</v>
      </c>
      <c r="AN121" s="14">
        <f t="shared" ref="AN121:AP121" si="720">1/(1+EXP(MMULT($AC121:$AL121,S$21:S$30)))</f>
        <v>0.98310900655299593</v>
      </c>
      <c r="AO121" s="14">
        <f t="shared" si="720"/>
        <v>0.99983190534540001</v>
      </c>
      <c r="AP121" s="14">
        <f t="shared" si="720"/>
        <v>4.7176293511072326E-4</v>
      </c>
      <c r="AQ121" s="16">
        <v>1</v>
      </c>
      <c r="AS121" s="14">
        <f t="shared" ref="AS121:AU121" si="721">1/(1+EXP(-MMULT($AN121:$AQ121,S$34:S$37)))</f>
        <v>1.9831598607756098E-2</v>
      </c>
      <c r="AT121" s="14">
        <f t="shared" si="721"/>
        <v>0.28024812181779246</v>
      </c>
      <c r="AU121" s="14">
        <f t="shared" si="721"/>
        <v>0.73444812773146351</v>
      </c>
      <c r="AW121" s="15">
        <f t="shared" ref="AW121:AY121" si="722">IF(AS121&gt;=0.5,1,0)</f>
        <v>0</v>
      </c>
      <c r="AX121" s="15">
        <f t="shared" si="722"/>
        <v>0</v>
      </c>
      <c r="AY121" s="15">
        <f t="shared" si="722"/>
        <v>1</v>
      </c>
      <c r="BA121" s="15" t="str">
        <f t="shared" si="8"/>
        <v>навчено</v>
      </c>
      <c r="BD121" s="18">
        <f t="shared" ref="BD121:BF121" si="723">N121*LOG(AS121)+(1-N121)*LOG(1-AS121)</f>
        <v>-8.6993023561214248E-3</v>
      </c>
      <c r="BE121" s="18">
        <f t="shared" si="723"/>
        <v>-0.1428171931631774</v>
      </c>
      <c r="BF121" s="18">
        <f t="shared" si="723"/>
        <v>-0.1340388719438588</v>
      </c>
    </row>
    <row r="122" spans="1:58" ht="14.25">
      <c r="A122" s="12">
        <v>120</v>
      </c>
      <c r="B122" s="12">
        <v>6</v>
      </c>
      <c r="C122" s="12">
        <v>2.2000000000000002</v>
      </c>
      <c r="D122" s="12">
        <v>5</v>
      </c>
      <c r="E122" s="12">
        <v>1.5</v>
      </c>
      <c r="F122" s="13" t="s">
        <v>47</v>
      </c>
      <c r="H122" s="14">
        <f t="shared" ref="H122:K122" si="724">(B122-B$156)/(B$155-B$154)</f>
        <v>4.3518518518518158E-2</v>
      </c>
      <c r="I122" s="14">
        <f t="shared" si="724"/>
        <v>-0.35722222222222244</v>
      </c>
      <c r="J122" s="14">
        <f t="shared" si="724"/>
        <v>0.21050847457627073</v>
      </c>
      <c r="K122" s="14">
        <f t="shared" si="724"/>
        <v>0.12499999999999965</v>
      </c>
      <c r="L122" s="5">
        <v>1</v>
      </c>
      <c r="N122" s="15">
        <f t="shared" si="1"/>
        <v>0</v>
      </c>
      <c r="O122" s="15">
        <f t="shared" si="2"/>
        <v>0</v>
      </c>
      <c r="P122" s="15">
        <f t="shared" si="3"/>
        <v>1</v>
      </c>
      <c r="AC122" s="14">
        <f t="shared" ref="AC122:AK122" si="725">1/(1+EXP(-MMULT($H122:$L122,S$13:S$17)))</f>
        <v>0.69306668190248111</v>
      </c>
      <c r="AD122" s="14">
        <f t="shared" si="725"/>
        <v>0.41897939262032174</v>
      </c>
      <c r="AE122" s="14">
        <f t="shared" si="725"/>
        <v>0.60167475369806045</v>
      </c>
      <c r="AF122" s="14">
        <f t="shared" si="725"/>
        <v>0.41198109361909296</v>
      </c>
      <c r="AG122" s="14">
        <f t="shared" si="725"/>
        <v>0.34830465982568903</v>
      </c>
      <c r="AH122" s="14">
        <f t="shared" si="725"/>
        <v>0.69257476873381407</v>
      </c>
      <c r="AI122" s="14">
        <f t="shared" si="725"/>
        <v>0.69315703312126931</v>
      </c>
      <c r="AJ122" s="14">
        <f t="shared" si="725"/>
        <v>0.31855444573059782</v>
      </c>
      <c r="AK122" s="14">
        <f t="shared" si="725"/>
        <v>0.83072735049860646</v>
      </c>
      <c r="AL122" s="16">
        <v>1</v>
      </c>
      <c r="AN122" s="14">
        <f t="shared" ref="AN122:AP122" si="726">1/(1+EXP(MMULT($AC122:$AL122,S$21:S$30)))</f>
        <v>0.63662018648308394</v>
      </c>
      <c r="AO122" s="14">
        <f t="shared" si="726"/>
        <v>0.99641566604583665</v>
      </c>
      <c r="AP122" s="14">
        <f t="shared" si="726"/>
        <v>7.3274460818499604E-3</v>
      </c>
      <c r="AQ122" s="16">
        <v>1</v>
      </c>
      <c r="AS122" s="14">
        <f t="shared" ref="AS122:AU122" si="727">1/(1+EXP(-MMULT($AN122:$AQ122,S$34:S$37)))</f>
        <v>3.9660682153405187E-2</v>
      </c>
      <c r="AT122" s="14">
        <f t="shared" si="727"/>
        <v>0.43271134900231789</v>
      </c>
      <c r="AU122" s="14">
        <f t="shared" si="727"/>
        <v>0.57615906859902699</v>
      </c>
      <c r="AW122" s="15">
        <f t="shared" ref="AW122:AY122" si="728">IF(AS122&gt;=0.5,1,0)</f>
        <v>0</v>
      </c>
      <c r="AX122" s="15">
        <f t="shared" si="728"/>
        <v>0</v>
      </c>
      <c r="AY122" s="15">
        <f t="shared" si="728"/>
        <v>1</v>
      </c>
      <c r="BA122" s="15" t="str">
        <f t="shared" si="8"/>
        <v>навчено</v>
      </c>
      <c r="BD122" s="18">
        <f t="shared" ref="BD122:BF122" si="729">N122*LOG(AS122)+(1-N122)*LOG(1-AS122)</f>
        <v>-1.7575290052937651E-2</v>
      </c>
      <c r="BE122" s="18">
        <f t="shared" si="729"/>
        <v>-0.24619590471025565</v>
      </c>
      <c r="BF122" s="18">
        <f t="shared" si="729"/>
        <v>-0.23945759803928179</v>
      </c>
    </row>
    <row r="123" spans="1:58" ht="14.25">
      <c r="A123" s="12">
        <v>121</v>
      </c>
      <c r="B123" s="12">
        <v>6.9</v>
      </c>
      <c r="C123" s="12">
        <v>3.2</v>
      </c>
      <c r="D123" s="12">
        <v>5.7</v>
      </c>
      <c r="E123" s="12">
        <v>2.2999999999999998</v>
      </c>
      <c r="F123" s="13" t="s">
        <v>47</v>
      </c>
      <c r="H123" s="14">
        <f t="shared" ref="H123:K123" si="730">(B123-B$156)/(B$155-B$154)</f>
        <v>0.29351851851851823</v>
      </c>
      <c r="I123" s="14">
        <f t="shared" si="730"/>
        <v>5.9444444444444182E-2</v>
      </c>
      <c r="J123" s="14">
        <f t="shared" si="730"/>
        <v>0.32915254237288094</v>
      </c>
      <c r="K123" s="14">
        <f t="shared" si="730"/>
        <v>0.45833333333333293</v>
      </c>
      <c r="L123" s="5">
        <v>1</v>
      </c>
      <c r="N123" s="15">
        <f t="shared" si="1"/>
        <v>0</v>
      </c>
      <c r="O123" s="15">
        <f t="shared" si="2"/>
        <v>0</v>
      </c>
      <c r="P123" s="15">
        <f t="shared" si="3"/>
        <v>1</v>
      </c>
      <c r="AC123" s="14">
        <f t="shared" ref="AC123:AK123" si="731">1/(1+EXP(-MMULT($H123:$L123,S$13:S$17)))</f>
        <v>0.79327710341169144</v>
      </c>
      <c r="AD123" s="14">
        <f t="shared" si="731"/>
        <v>0.24957944147944969</v>
      </c>
      <c r="AE123" s="14">
        <f t="shared" si="731"/>
        <v>0.76143317376391262</v>
      </c>
      <c r="AF123" s="14">
        <f t="shared" si="731"/>
        <v>0.2487041276037833</v>
      </c>
      <c r="AG123" s="14">
        <f t="shared" si="731"/>
        <v>0.23190772065132212</v>
      </c>
      <c r="AH123" s="14">
        <f t="shared" si="731"/>
        <v>0.79143366019102179</v>
      </c>
      <c r="AI123" s="14">
        <f t="shared" si="731"/>
        <v>0.79128214174112954</v>
      </c>
      <c r="AJ123" s="14">
        <f t="shared" si="731"/>
        <v>0.19594886950136961</v>
      </c>
      <c r="AK123" s="14">
        <f t="shared" si="731"/>
        <v>0.85468463546682261</v>
      </c>
      <c r="AL123" s="16">
        <v>1</v>
      </c>
      <c r="AN123" s="14">
        <f t="shared" ref="AN123:AP123" si="732">1/(1+EXP(MMULT($AC123:$AL123,S$21:S$30)))</f>
        <v>0.93198077096678478</v>
      </c>
      <c r="AO123" s="14">
        <f t="shared" si="732"/>
        <v>0.99935215950026668</v>
      </c>
      <c r="AP123" s="14">
        <f t="shared" si="732"/>
        <v>1.62078760165021E-3</v>
      </c>
      <c r="AQ123" s="16">
        <v>1</v>
      </c>
      <c r="AS123" s="14">
        <f t="shared" ref="AS123:AU123" si="733">1/(1+EXP(-MMULT($AN123:$AQ123,S$34:S$37)))</f>
        <v>2.1989962630571239E-2</v>
      </c>
      <c r="AT123" s="14">
        <f t="shared" si="733"/>
        <v>0.30064417290403056</v>
      </c>
      <c r="AU123" s="14">
        <f t="shared" si="733"/>
        <v>0.71346033268634501</v>
      </c>
      <c r="AW123" s="15">
        <f t="shared" ref="AW123:AY123" si="734">IF(AS123&gt;=0.5,1,0)</f>
        <v>0</v>
      </c>
      <c r="AX123" s="15">
        <f t="shared" si="734"/>
        <v>0</v>
      </c>
      <c r="AY123" s="15">
        <f t="shared" si="734"/>
        <v>1</v>
      </c>
      <c r="BA123" s="15" t="str">
        <f t="shared" si="8"/>
        <v>навчено</v>
      </c>
      <c r="BD123" s="18">
        <f t="shared" ref="BD123:BF123" si="735">N123*LOG(AS123)+(1-N123)*LOG(1-AS123)</f>
        <v>-9.6566880019830006E-3</v>
      </c>
      <c r="BE123" s="18">
        <f t="shared" si="735"/>
        <v>-0.15530180218735659</v>
      </c>
      <c r="BF123" s="18">
        <f t="shared" si="735"/>
        <v>-0.14663016799338355</v>
      </c>
    </row>
    <row r="124" spans="1:58" ht="14.25">
      <c r="A124" s="12">
        <v>122</v>
      </c>
      <c r="B124" s="12">
        <v>5.6</v>
      </c>
      <c r="C124" s="12">
        <v>2.8</v>
      </c>
      <c r="D124" s="12">
        <v>4.9000000000000004</v>
      </c>
      <c r="E124" s="12">
        <v>2</v>
      </c>
      <c r="F124" s="13" t="s">
        <v>47</v>
      </c>
      <c r="H124" s="14">
        <f t="shared" ref="H124:K124" si="736">(B124-B$156)/(B$155-B$154)</f>
        <v>-6.7592592592593037E-2</v>
      </c>
      <c r="I124" s="14">
        <f t="shared" si="736"/>
        <v>-0.10722222222222261</v>
      </c>
      <c r="J124" s="14">
        <f t="shared" si="736"/>
        <v>0.19355932203389789</v>
      </c>
      <c r="K124" s="14">
        <f t="shared" si="736"/>
        <v>0.33333333333333298</v>
      </c>
      <c r="L124" s="5">
        <v>1</v>
      </c>
      <c r="N124" s="15">
        <f t="shared" si="1"/>
        <v>0</v>
      </c>
      <c r="O124" s="15">
        <f t="shared" si="2"/>
        <v>0</v>
      </c>
      <c r="P124" s="15">
        <f t="shared" si="3"/>
        <v>1</v>
      </c>
      <c r="AC124" s="14">
        <f t="shared" ref="AC124:AK124" si="737">1/(1+EXP(-MMULT($H124:$L124,S$13:S$17)))</f>
        <v>0.71757476252265429</v>
      </c>
      <c r="AD124" s="14">
        <f t="shared" si="737"/>
        <v>0.3599780448030192</v>
      </c>
      <c r="AE124" s="14">
        <f t="shared" si="737"/>
        <v>0.65362932872748813</v>
      </c>
      <c r="AF124" s="14">
        <f t="shared" si="737"/>
        <v>0.35545453362846535</v>
      </c>
      <c r="AG124" s="14">
        <f t="shared" si="737"/>
        <v>0.31640355093959244</v>
      </c>
      <c r="AH124" s="14">
        <f t="shared" si="737"/>
        <v>0.71635019267580191</v>
      </c>
      <c r="AI124" s="14">
        <f t="shared" si="737"/>
        <v>0.71644014946446599</v>
      </c>
      <c r="AJ124" s="14">
        <f t="shared" si="737"/>
        <v>0.27672550310757682</v>
      </c>
      <c r="AK124" s="14">
        <f t="shared" si="737"/>
        <v>0.81236404859811207</v>
      </c>
      <c r="AL124" s="16">
        <v>1</v>
      </c>
      <c r="AN124" s="14">
        <f t="shared" ref="AN124:AP124" si="738">1/(1+EXP(MMULT($AC124:$AL124,S$21:S$30)))</f>
        <v>0.76613981008065457</v>
      </c>
      <c r="AO124" s="14">
        <f t="shared" si="738"/>
        <v>0.99772883116625166</v>
      </c>
      <c r="AP124" s="14">
        <f t="shared" si="738"/>
        <v>4.9601440998079827E-3</v>
      </c>
      <c r="AQ124" s="16">
        <v>1</v>
      </c>
      <c r="AS124" s="14">
        <f t="shared" ref="AS124:AU124" si="739">1/(1+EXP(-MMULT($AN124:$AQ124,S$34:S$37)))</f>
        <v>3.0669809629908829E-2</v>
      </c>
      <c r="AT124" s="14">
        <f t="shared" si="739"/>
        <v>0.3722735154838247</v>
      </c>
      <c r="AU124" s="14">
        <f t="shared" si="739"/>
        <v>0.63926630910141613</v>
      </c>
      <c r="AW124" s="15">
        <f t="shared" ref="AW124:AY124" si="740">IF(AS124&gt;=0.5,1,0)</f>
        <v>0</v>
      </c>
      <c r="AX124" s="15">
        <f t="shared" si="740"/>
        <v>0</v>
      </c>
      <c r="AY124" s="15">
        <f t="shared" si="740"/>
        <v>1</v>
      </c>
      <c r="BA124" s="15" t="str">
        <f t="shared" si="8"/>
        <v>навчено</v>
      </c>
      <c r="BD124" s="18">
        <f t="shared" ref="BD124:BF124" si="741">N124*LOG(AS124)+(1-N124)*LOG(1-AS124)</f>
        <v>-1.3528260689958422E-2</v>
      </c>
      <c r="BE124" s="18">
        <f t="shared" si="741"/>
        <v>-0.20222954756948316</v>
      </c>
      <c r="BF124" s="18">
        <f t="shared" si="741"/>
        <v>-0.19431818334480544</v>
      </c>
    </row>
    <row r="125" spans="1:58" ht="14.25">
      <c r="A125" s="12">
        <v>123</v>
      </c>
      <c r="B125" s="12">
        <v>7.7</v>
      </c>
      <c r="C125" s="12">
        <v>2.8</v>
      </c>
      <c r="D125" s="12">
        <v>6.7</v>
      </c>
      <c r="E125" s="12">
        <v>2</v>
      </c>
      <c r="F125" s="13" t="s">
        <v>47</v>
      </c>
      <c r="H125" s="14">
        <f t="shared" ref="H125:K125" si="742">(B125-B$156)/(B$155-B$154)</f>
        <v>0.51574074074074039</v>
      </c>
      <c r="I125" s="14">
        <f t="shared" si="742"/>
        <v>-0.10722222222222261</v>
      </c>
      <c r="J125" s="14">
        <f t="shared" si="742"/>
        <v>0.49864406779660969</v>
      </c>
      <c r="K125" s="14">
        <f t="shared" si="742"/>
        <v>0.33333333333333298</v>
      </c>
      <c r="L125" s="5">
        <v>1</v>
      </c>
      <c r="N125" s="15">
        <f t="shared" si="1"/>
        <v>0</v>
      </c>
      <c r="O125" s="15">
        <f t="shared" si="2"/>
        <v>0</v>
      </c>
      <c r="P125" s="15">
        <f t="shared" si="3"/>
        <v>1</v>
      </c>
      <c r="AC125" s="14">
        <f t="shared" ref="AC125:AK125" si="743">1/(1+EXP(-MMULT($H125:$L125,S$13:S$17)))</f>
        <v>0.83662796019453123</v>
      </c>
      <c r="AD125" s="14">
        <f t="shared" si="743"/>
        <v>0.21227574303839047</v>
      </c>
      <c r="AE125" s="14">
        <f t="shared" si="743"/>
        <v>0.80125498001833306</v>
      </c>
      <c r="AF125" s="14">
        <f t="shared" si="743"/>
        <v>0.21098656401402277</v>
      </c>
      <c r="AG125" s="14">
        <f t="shared" si="743"/>
        <v>0.18723660056491218</v>
      </c>
      <c r="AH125" s="14">
        <f t="shared" si="743"/>
        <v>0.83530642780840325</v>
      </c>
      <c r="AI125" s="14">
        <f t="shared" si="743"/>
        <v>0.83539838959001722</v>
      </c>
      <c r="AJ125" s="14">
        <f t="shared" si="743"/>
        <v>0.16247377983546479</v>
      </c>
      <c r="AK125" s="14">
        <f t="shared" si="743"/>
        <v>0.8914380886638632</v>
      </c>
      <c r="AL125" s="16">
        <v>1</v>
      </c>
      <c r="AN125" s="14">
        <f t="shared" ref="AN125:AP125" si="744">1/(1+EXP(MMULT($AC125:$AL125,S$21:S$30)))</f>
        <v>0.96322479382910298</v>
      </c>
      <c r="AO125" s="14">
        <f t="shared" si="744"/>
        <v>0.99965219792581306</v>
      </c>
      <c r="AP125" s="14">
        <f t="shared" si="744"/>
        <v>9.148900607862182E-4</v>
      </c>
      <c r="AQ125" s="16">
        <v>1</v>
      </c>
      <c r="AS125" s="14">
        <f t="shared" ref="AS125:AU125" si="745">1/(1+EXP(-MMULT($AN125:$AQ125,S$34:S$37)))</f>
        <v>2.0644742955325049E-2</v>
      </c>
      <c r="AT125" s="14">
        <f t="shared" si="745"/>
        <v>0.28808387697452403</v>
      </c>
      <c r="AU125" s="14">
        <f t="shared" si="745"/>
        <v>0.72640631237662812</v>
      </c>
      <c r="AW125" s="15">
        <f t="shared" ref="AW125:AY125" si="746">IF(AS125&gt;=0.5,1,0)</f>
        <v>0</v>
      </c>
      <c r="AX125" s="15">
        <f t="shared" si="746"/>
        <v>0</v>
      </c>
      <c r="AY125" s="15">
        <f t="shared" si="746"/>
        <v>1</v>
      </c>
      <c r="BA125" s="15" t="str">
        <f t="shared" si="8"/>
        <v>навчено</v>
      </c>
      <c r="BD125" s="18">
        <f t="shared" ref="BD125:BF125" si="747">N125*LOG(AS125)+(1-N125)*LOG(1-AS125)</f>
        <v>-9.0597411003948605E-3</v>
      </c>
      <c r="BE125" s="18">
        <f t="shared" si="747"/>
        <v>-0.14757117132524722</v>
      </c>
      <c r="BF125" s="18">
        <f t="shared" si="747"/>
        <v>-0.13882039050786074</v>
      </c>
    </row>
    <row r="126" spans="1:58" ht="14.25">
      <c r="A126" s="12">
        <v>124</v>
      </c>
      <c r="B126" s="12">
        <v>6.3</v>
      </c>
      <c r="C126" s="12">
        <v>2.7</v>
      </c>
      <c r="D126" s="12">
        <v>4.9000000000000004</v>
      </c>
      <c r="E126" s="12">
        <v>1.8</v>
      </c>
      <c r="F126" s="13" t="s">
        <v>47</v>
      </c>
      <c r="H126" s="14">
        <f t="shared" ref="H126:K126" si="748">(B126-B$156)/(B$155-B$154)</f>
        <v>0.12685185185185144</v>
      </c>
      <c r="I126" s="14">
        <f t="shared" si="748"/>
        <v>-0.14888888888888913</v>
      </c>
      <c r="J126" s="14">
        <f t="shared" si="748"/>
        <v>0.19355932203389789</v>
      </c>
      <c r="K126" s="14">
        <f t="shared" si="748"/>
        <v>0.24999999999999967</v>
      </c>
      <c r="L126" s="5">
        <v>1</v>
      </c>
      <c r="N126" s="15">
        <f t="shared" si="1"/>
        <v>0</v>
      </c>
      <c r="O126" s="15">
        <f t="shared" si="2"/>
        <v>0</v>
      </c>
      <c r="P126" s="15">
        <f t="shared" si="3"/>
        <v>1</v>
      </c>
      <c r="AC126" s="14">
        <f t="shared" ref="AC126:AK126" si="749">1/(1+EXP(-MMULT($H126:$L126,S$13:S$17)))</f>
        <v>0.69789395438430279</v>
      </c>
      <c r="AD126" s="14">
        <f t="shared" si="749"/>
        <v>0.38483851378115025</v>
      </c>
      <c r="AE126" s="14">
        <f t="shared" si="749"/>
        <v>0.63180895605163967</v>
      </c>
      <c r="AF126" s="14">
        <f t="shared" si="749"/>
        <v>0.38067986930585451</v>
      </c>
      <c r="AG126" s="14">
        <f t="shared" si="749"/>
        <v>0.33851792577424611</v>
      </c>
      <c r="AH126" s="14">
        <f t="shared" si="749"/>
        <v>0.6965216225705847</v>
      </c>
      <c r="AI126" s="14">
        <f t="shared" si="749"/>
        <v>0.69671037488216236</v>
      </c>
      <c r="AJ126" s="14">
        <f t="shared" si="749"/>
        <v>0.30041730364980457</v>
      </c>
      <c r="AK126" s="14">
        <f t="shared" si="749"/>
        <v>0.82050561688596235</v>
      </c>
      <c r="AL126" s="16">
        <v>1</v>
      </c>
      <c r="AN126" s="14">
        <f t="shared" ref="AN126:AP126" si="750">1/(1+EXP(MMULT($AC126:$AL126,S$21:S$30)))</f>
        <v>0.69690004428382324</v>
      </c>
      <c r="AO126" s="14">
        <f t="shared" si="750"/>
        <v>0.99701333045182605</v>
      </c>
      <c r="AP126" s="14">
        <f t="shared" si="750"/>
        <v>6.3398932339820734E-3</v>
      </c>
      <c r="AQ126" s="16">
        <v>1</v>
      </c>
      <c r="AS126" s="14">
        <f t="shared" ref="AS126:AU126" si="751">1/(1+EXP(-MMULT($AN126:$AQ126,S$34:S$37)))</f>
        <v>3.5207412328518504E-2</v>
      </c>
      <c r="AT126" s="14">
        <f t="shared" si="751"/>
        <v>0.40415390036609539</v>
      </c>
      <c r="AU126" s="14">
        <f t="shared" si="751"/>
        <v>0.60591885891131025</v>
      </c>
      <c r="AW126" s="15">
        <f t="shared" ref="AW126:AY126" si="752">IF(AS126&gt;=0.5,1,0)</f>
        <v>0</v>
      </c>
      <c r="AX126" s="15">
        <f t="shared" si="752"/>
        <v>0</v>
      </c>
      <c r="AY126" s="15">
        <f t="shared" si="752"/>
        <v>1</v>
      </c>
      <c r="BA126" s="15" t="str">
        <f t="shared" si="8"/>
        <v>навчено</v>
      </c>
      <c r="BD126" s="18">
        <f t="shared" ref="BD126:BF126" si="753">N126*LOG(AS126)+(1-N126)*LOG(1-AS126)</f>
        <v>-1.5566041797766817E-2</v>
      </c>
      <c r="BE126" s="18">
        <f t="shared" si="753"/>
        <v>-0.22486589917046548</v>
      </c>
      <c r="BF126" s="18">
        <f t="shared" si="753"/>
        <v>-0.21758553010182691</v>
      </c>
    </row>
    <row r="127" spans="1:58" ht="14.25">
      <c r="A127" s="12">
        <v>125</v>
      </c>
      <c r="B127" s="12">
        <v>6.7</v>
      </c>
      <c r="C127" s="12">
        <v>3.3</v>
      </c>
      <c r="D127" s="12">
        <v>5.7</v>
      </c>
      <c r="E127" s="12">
        <v>2.1</v>
      </c>
      <c r="F127" s="13" t="s">
        <v>47</v>
      </c>
      <c r="H127" s="14">
        <f t="shared" ref="H127:K127" si="754">(B127-B$156)/(B$155-B$154)</f>
        <v>0.23796296296296263</v>
      </c>
      <c r="I127" s="14">
        <f t="shared" si="754"/>
        <v>0.10111111111111069</v>
      </c>
      <c r="J127" s="14">
        <f t="shared" si="754"/>
        <v>0.32915254237288094</v>
      </c>
      <c r="K127" s="14">
        <f t="shared" si="754"/>
        <v>0.37499999999999972</v>
      </c>
      <c r="L127" s="5">
        <v>1</v>
      </c>
      <c r="N127" s="15">
        <f t="shared" si="1"/>
        <v>0</v>
      </c>
      <c r="O127" s="15">
        <f t="shared" si="2"/>
        <v>0</v>
      </c>
      <c r="P127" s="15">
        <f t="shared" si="3"/>
        <v>1</v>
      </c>
      <c r="AC127" s="14">
        <f t="shared" ref="AC127:AK127" si="755">1/(1+EXP(-MMULT($H127:$L127,S$13:S$17)))</f>
        <v>0.75551274036282678</v>
      </c>
      <c r="AD127" s="14">
        <f t="shared" si="755"/>
        <v>0.28826319447066656</v>
      </c>
      <c r="AE127" s="14">
        <f t="shared" si="755"/>
        <v>0.72266731340275037</v>
      </c>
      <c r="AF127" s="14">
        <f t="shared" si="755"/>
        <v>0.28746019688642949</v>
      </c>
      <c r="AG127" s="14">
        <f t="shared" si="755"/>
        <v>0.27179682399770139</v>
      </c>
      <c r="AH127" s="14">
        <f t="shared" si="755"/>
        <v>0.75336442001296233</v>
      </c>
      <c r="AI127" s="14">
        <f t="shared" si="755"/>
        <v>0.75312014171934283</v>
      </c>
      <c r="AJ127" s="14">
        <f t="shared" si="755"/>
        <v>0.22963797925198184</v>
      </c>
      <c r="AK127" s="14">
        <f t="shared" si="755"/>
        <v>0.8205920487673608</v>
      </c>
      <c r="AL127" s="16">
        <v>1</v>
      </c>
      <c r="AN127" s="14">
        <f t="shared" ref="AN127:AP127" si="756">1/(1+EXP(MMULT($AC127:$AL127,S$21:S$30)))</f>
        <v>0.88190843306180955</v>
      </c>
      <c r="AO127" s="14">
        <f t="shared" si="756"/>
        <v>0.99884786110535706</v>
      </c>
      <c r="AP127" s="14">
        <f t="shared" si="756"/>
        <v>2.7441104168073414E-3</v>
      </c>
      <c r="AQ127" s="16">
        <v>1</v>
      </c>
      <c r="AS127" s="14">
        <f t="shared" ref="AS127:AU127" si="757">1/(1+EXP(-MMULT($AN127:$AQ127,S$34:S$37)))</f>
        <v>2.4327159855440282E-2</v>
      </c>
      <c r="AT127" s="14">
        <f t="shared" si="757"/>
        <v>0.32140056351578539</v>
      </c>
      <c r="AU127" s="14">
        <f t="shared" si="757"/>
        <v>0.69196626719268362</v>
      </c>
      <c r="AW127" s="15">
        <f t="shared" ref="AW127:AY127" si="758">IF(AS127&gt;=0.5,1,0)</f>
        <v>0</v>
      </c>
      <c r="AX127" s="15">
        <f t="shared" si="758"/>
        <v>0</v>
      </c>
      <c r="AY127" s="15">
        <f t="shared" si="758"/>
        <v>1</v>
      </c>
      <c r="BA127" s="15" t="str">
        <f t="shared" si="8"/>
        <v>навчено</v>
      </c>
      <c r="BD127" s="18">
        <f t="shared" ref="BD127:BF127" si="759">N127*LOG(AS127)+(1-N127)*LOG(1-AS127)</f>
        <v>-1.0695784319795143E-2</v>
      </c>
      <c r="BE127" s="18">
        <f t="shared" si="759"/>
        <v>-0.16838650533324956</v>
      </c>
      <c r="BF127" s="18">
        <f t="shared" si="759"/>
        <v>-0.15991507653913536</v>
      </c>
    </row>
    <row r="128" spans="1:58" ht="14.25">
      <c r="A128" s="12">
        <v>126</v>
      </c>
      <c r="B128" s="12">
        <v>7.2</v>
      </c>
      <c r="C128" s="12">
        <v>3.2</v>
      </c>
      <c r="D128" s="12">
        <v>6</v>
      </c>
      <c r="E128" s="12">
        <v>1.8</v>
      </c>
      <c r="F128" s="13" t="s">
        <v>47</v>
      </c>
      <c r="H128" s="14">
        <f t="shared" ref="H128:K128" si="760">(B128-B$156)/(B$155-B$154)</f>
        <v>0.37685185185185149</v>
      </c>
      <c r="I128" s="14">
        <f t="shared" si="760"/>
        <v>5.9444444444444182E-2</v>
      </c>
      <c r="J128" s="14">
        <f t="shared" si="760"/>
        <v>0.3799999999999995</v>
      </c>
      <c r="K128" s="14">
        <f t="shared" si="760"/>
        <v>0.24999999999999967</v>
      </c>
      <c r="L128" s="5">
        <v>1</v>
      </c>
      <c r="N128" s="15">
        <f t="shared" si="1"/>
        <v>0</v>
      </c>
      <c r="O128" s="15">
        <f t="shared" si="2"/>
        <v>0</v>
      </c>
      <c r="P128" s="15">
        <f t="shared" si="3"/>
        <v>1</v>
      </c>
      <c r="AC128" s="14">
        <f t="shared" ref="AC128:AK128" si="761">1/(1+EXP(-MMULT($H128:$L128,S$13:S$17)))</f>
        <v>0.73938627173648797</v>
      </c>
      <c r="AD128" s="14">
        <f t="shared" si="761"/>
        <v>0.3092063380715751</v>
      </c>
      <c r="AE128" s="14">
        <f t="shared" si="761"/>
        <v>0.70409204342767329</v>
      </c>
      <c r="AF128" s="14">
        <f t="shared" si="761"/>
        <v>0.30857225701803342</v>
      </c>
      <c r="AG128" s="14">
        <f t="shared" si="761"/>
        <v>0.29005736067501975</v>
      </c>
      <c r="AH128" s="14">
        <f t="shared" si="761"/>
        <v>0.73712172909072304</v>
      </c>
      <c r="AI128" s="14">
        <f t="shared" si="761"/>
        <v>0.73695012383538139</v>
      </c>
      <c r="AJ128" s="14">
        <f t="shared" si="761"/>
        <v>0.24848755143182094</v>
      </c>
      <c r="AK128" s="14">
        <f t="shared" si="761"/>
        <v>0.81803884346514066</v>
      </c>
      <c r="AL128" s="16">
        <v>1</v>
      </c>
      <c r="AN128" s="14">
        <f t="shared" ref="AN128:AP128" si="762">1/(1+EXP(MMULT($AC128:$AL128,S$21:S$30)))</f>
        <v>0.84788629163048923</v>
      </c>
      <c r="AO128" s="14">
        <f t="shared" si="762"/>
        <v>0.99852805545472689</v>
      </c>
      <c r="AP128" s="14">
        <f t="shared" si="762"/>
        <v>3.4230192332691959E-3</v>
      </c>
      <c r="AQ128" s="16">
        <v>1</v>
      </c>
      <c r="AS128" s="14">
        <f t="shared" ref="AS128:AU128" si="763">1/(1+EXP(-MMULT($AN128:$AQ128,S$34:S$37)))</f>
        <v>2.6046194598754908E-2</v>
      </c>
      <c r="AT128" s="14">
        <f t="shared" si="763"/>
        <v>0.33597211884497702</v>
      </c>
      <c r="AU128" s="14">
        <f t="shared" si="763"/>
        <v>0.67690604198353432</v>
      </c>
      <c r="AW128" s="15">
        <f t="shared" ref="AW128:AY128" si="764">IF(AS128&gt;=0.5,1,0)</f>
        <v>0</v>
      </c>
      <c r="AX128" s="15">
        <f t="shared" si="764"/>
        <v>0</v>
      </c>
      <c r="AY128" s="15">
        <f t="shared" si="764"/>
        <v>1</v>
      </c>
      <c r="BA128" s="15" t="str">
        <f t="shared" si="8"/>
        <v>навчено</v>
      </c>
      <c r="BD128" s="18">
        <f t="shared" ref="BD128:BF128" si="765">N128*LOG(AS128)+(1-N128)*LOG(1-AS128)</f>
        <v>-1.1461641206699557E-2</v>
      </c>
      <c r="BE128" s="18">
        <f t="shared" si="765"/>
        <v>-0.17781368512360324</v>
      </c>
      <c r="BF128" s="18">
        <f t="shared" si="765"/>
        <v>-0.1694716094240919</v>
      </c>
    </row>
    <row r="129" spans="1:58" ht="14.25">
      <c r="A129" s="12">
        <v>127</v>
      </c>
      <c r="B129" s="12">
        <v>6.2</v>
      </c>
      <c r="C129" s="12">
        <v>2.8</v>
      </c>
      <c r="D129" s="12">
        <v>4.8</v>
      </c>
      <c r="E129" s="12">
        <v>1.8</v>
      </c>
      <c r="F129" s="13" t="s">
        <v>47</v>
      </c>
      <c r="H129" s="14">
        <f t="shared" ref="H129:K129" si="766">(B129-B$156)/(B$155-B$154)</f>
        <v>9.9074074074073759E-2</v>
      </c>
      <c r="I129" s="14">
        <f t="shared" si="766"/>
        <v>-0.10722222222222261</v>
      </c>
      <c r="J129" s="14">
        <f t="shared" si="766"/>
        <v>0.17661016949152494</v>
      </c>
      <c r="K129" s="14">
        <f t="shared" si="766"/>
        <v>0.24999999999999967</v>
      </c>
      <c r="L129" s="5">
        <v>1</v>
      </c>
      <c r="N129" s="15">
        <f t="shared" si="1"/>
        <v>0</v>
      </c>
      <c r="O129" s="15">
        <f t="shared" si="2"/>
        <v>0</v>
      </c>
      <c r="P129" s="15">
        <f t="shared" si="3"/>
        <v>1</v>
      </c>
      <c r="AC129" s="14">
        <f t="shared" ref="AC129:AK129" si="767">1/(1+EXP(-MMULT($H129:$L129,S$13:S$17)))</f>
        <v>0.68087966862575922</v>
      </c>
      <c r="AD129" s="14">
        <f t="shared" si="767"/>
        <v>0.39872279825197321</v>
      </c>
      <c r="AE129" s="14">
        <f t="shared" si="767"/>
        <v>0.61704508618369891</v>
      </c>
      <c r="AF129" s="14">
        <f t="shared" si="767"/>
        <v>0.3948284546396888</v>
      </c>
      <c r="AG129" s="14">
        <f t="shared" si="767"/>
        <v>0.3555347070898523</v>
      </c>
      <c r="AH129" s="14">
        <f t="shared" si="767"/>
        <v>0.67934284421791213</v>
      </c>
      <c r="AI129" s="14">
        <f t="shared" si="767"/>
        <v>0.67945334073883534</v>
      </c>
      <c r="AJ129" s="14">
        <f t="shared" si="767"/>
        <v>0.31433860910907935</v>
      </c>
      <c r="AK129" s="14">
        <f t="shared" si="767"/>
        <v>0.8054149173146965</v>
      </c>
      <c r="AL129" s="16">
        <v>1</v>
      </c>
      <c r="AN129" s="14">
        <f t="shared" ref="AN129:AP129" si="768">1/(1+EXP(MMULT($AC129:$AL129,S$21:S$30)))</f>
        <v>0.64164335886556823</v>
      </c>
      <c r="AO129" s="14">
        <f t="shared" si="768"/>
        <v>0.99619676122931711</v>
      </c>
      <c r="AP129" s="14">
        <f t="shared" si="768"/>
        <v>7.9187821231292907E-3</v>
      </c>
      <c r="AQ129" s="16">
        <v>1</v>
      </c>
      <c r="AS129" s="14">
        <f t="shared" ref="AS129:AU129" si="769">1/(1+EXP(-MMULT($AN129:$AQ129,S$34:S$37)))</f>
        <v>3.9341002156514239E-2</v>
      </c>
      <c r="AT129" s="14">
        <f t="shared" si="769"/>
        <v>0.42984974594825487</v>
      </c>
      <c r="AU129" s="14">
        <f t="shared" si="769"/>
        <v>0.57826592974084001</v>
      </c>
      <c r="AW129" s="15">
        <f t="shared" ref="AW129:AY129" si="770">IF(AS129&gt;=0.5,1,0)</f>
        <v>0</v>
      </c>
      <c r="AX129" s="15">
        <f t="shared" si="770"/>
        <v>0</v>
      </c>
      <c r="AY129" s="15">
        <f t="shared" si="770"/>
        <v>1</v>
      </c>
      <c r="BA129" s="15" t="str">
        <f t="shared" si="8"/>
        <v>навчено</v>
      </c>
      <c r="BD129" s="18">
        <f t="shared" ref="BD129:BF129" si="771">N129*LOG(AS129)+(1-N129)*LOG(1-AS129)</f>
        <v>-1.7430745147538989E-2</v>
      </c>
      <c r="BE129" s="18">
        <f t="shared" si="771"/>
        <v>-0.24401067782504127</v>
      </c>
      <c r="BF129" s="18">
        <f t="shared" si="771"/>
        <v>-0.23787239469525082</v>
      </c>
    </row>
    <row r="130" spans="1:58" ht="14.25">
      <c r="A130" s="12">
        <v>128</v>
      </c>
      <c r="B130" s="12">
        <v>6.1</v>
      </c>
      <c r="C130" s="12">
        <v>3</v>
      </c>
      <c r="D130" s="12">
        <v>4.9000000000000004</v>
      </c>
      <c r="E130" s="12">
        <v>1.8</v>
      </c>
      <c r="F130" s="13" t="s">
        <v>47</v>
      </c>
      <c r="H130" s="14">
        <f t="shared" ref="H130:K130" si="772">(B130-B$156)/(B$155-B$154)</f>
        <v>7.129629629629583E-2</v>
      </c>
      <c r="I130" s="14">
        <f t="shared" si="772"/>
        <v>-2.3888888888889216E-2</v>
      </c>
      <c r="J130" s="14">
        <f t="shared" si="772"/>
        <v>0.19355932203389789</v>
      </c>
      <c r="K130" s="14">
        <f t="shared" si="772"/>
        <v>0.24999999999999967</v>
      </c>
      <c r="L130" s="5">
        <v>1</v>
      </c>
      <c r="N130" s="15">
        <f t="shared" si="1"/>
        <v>0</v>
      </c>
      <c r="O130" s="15">
        <f t="shared" si="2"/>
        <v>0</v>
      </c>
      <c r="P130" s="15">
        <f t="shared" si="3"/>
        <v>1</v>
      </c>
      <c r="AC130" s="14">
        <f t="shared" ref="AC130:AK130" si="773">1/(1+EXP(-MMULT($H130:$L130,S$13:S$17)))</f>
        <v>0.66927076049553791</v>
      </c>
      <c r="AD130" s="14">
        <f t="shared" si="773"/>
        <v>0.40085009290665879</v>
      </c>
      <c r="AE130" s="14">
        <f t="shared" si="773"/>
        <v>0.61298863068013199</v>
      </c>
      <c r="AF130" s="14">
        <f t="shared" si="773"/>
        <v>0.39772279709671343</v>
      </c>
      <c r="AG130" s="14">
        <f t="shared" si="773"/>
        <v>0.36576082569219764</v>
      </c>
      <c r="AH130" s="14">
        <f t="shared" si="773"/>
        <v>0.66741720643063429</v>
      </c>
      <c r="AI130" s="14">
        <f t="shared" si="773"/>
        <v>0.66736091364243977</v>
      </c>
      <c r="AJ130" s="14">
        <f t="shared" si="773"/>
        <v>0.31992919474156384</v>
      </c>
      <c r="AK130" s="14">
        <f t="shared" si="773"/>
        <v>0.78258939561519758</v>
      </c>
      <c r="AL130" s="16">
        <v>1</v>
      </c>
      <c r="AN130" s="14">
        <f t="shared" ref="AN130:AP130" si="774">1/(1+EXP(MMULT($AC130:$AL130,S$21:S$30)))</f>
        <v>0.61346617480932508</v>
      </c>
      <c r="AO130" s="14">
        <f t="shared" si="774"/>
        <v>0.99556175708795047</v>
      </c>
      <c r="AP130" s="14">
        <f t="shared" si="774"/>
        <v>9.1872864186470955E-3</v>
      </c>
      <c r="AQ130" s="16">
        <v>1</v>
      </c>
      <c r="AS130" s="14">
        <f t="shared" ref="AS130:AU130" si="775">1/(1+EXP(-MMULT($AN130:$AQ130,S$34:S$37)))</f>
        <v>4.1678782592812255E-2</v>
      </c>
      <c r="AT130" s="14">
        <f t="shared" si="775"/>
        <v>0.44277265830519141</v>
      </c>
      <c r="AU130" s="14">
        <f t="shared" si="775"/>
        <v>0.56367718832947522</v>
      </c>
      <c r="AW130" s="15">
        <f t="shared" ref="AW130:AY130" si="776">IF(AS130&gt;=0.5,1,0)</f>
        <v>0</v>
      </c>
      <c r="AX130" s="15">
        <f t="shared" si="776"/>
        <v>0</v>
      </c>
      <c r="AY130" s="15">
        <f t="shared" si="776"/>
        <v>1</v>
      </c>
      <c r="BA130" s="15" t="str">
        <f t="shared" si="8"/>
        <v>навчено</v>
      </c>
      <c r="BD130" s="18">
        <f t="shared" ref="BD130:BF130" si="777">N130*LOG(AS130)+(1-N130)*LOG(1-AS130)</f>
        <v>-1.8488896385975548E-2</v>
      </c>
      <c r="BE130" s="18">
        <f t="shared" si="777"/>
        <v>-0.25396758202579339</v>
      </c>
      <c r="BF130" s="18">
        <f t="shared" si="777"/>
        <v>-0.24896954045583458</v>
      </c>
    </row>
    <row r="131" spans="1:58" ht="14.25">
      <c r="A131" s="12">
        <v>129</v>
      </c>
      <c r="B131" s="12">
        <v>6.4</v>
      </c>
      <c r="C131" s="12">
        <v>2.8</v>
      </c>
      <c r="D131" s="12">
        <v>5.6</v>
      </c>
      <c r="E131" s="12">
        <v>2.1</v>
      </c>
      <c r="F131" s="13" t="s">
        <v>47</v>
      </c>
      <c r="H131" s="14">
        <f t="shared" ref="H131:K131" si="778">(B131-B$156)/(B$155-B$154)</f>
        <v>0.15462962962962937</v>
      </c>
      <c r="I131" s="14">
        <f t="shared" si="778"/>
        <v>-0.10722222222222261</v>
      </c>
      <c r="J131" s="14">
        <f t="shared" si="778"/>
        <v>0.31220338983050794</v>
      </c>
      <c r="K131" s="14">
        <f t="shared" si="778"/>
        <v>0.37499999999999972</v>
      </c>
      <c r="L131" s="5">
        <v>1</v>
      </c>
      <c r="N131" s="15">
        <f t="shared" si="1"/>
        <v>0</v>
      </c>
      <c r="O131" s="15">
        <f t="shared" si="2"/>
        <v>0</v>
      </c>
      <c r="P131" s="15">
        <f t="shared" si="3"/>
        <v>1</v>
      </c>
      <c r="AC131" s="14">
        <f t="shared" ref="AC131:AK131" si="779">1/(1+EXP(-MMULT($H131:$L131,S$13:S$17)))</f>
        <v>0.78374805485704901</v>
      </c>
      <c r="AD131" s="14">
        <f t="shared" si="779"/>
        <v>0.28010494198496177</v>
      </c>
      <c r="AE131" s="14">
        <f t="shared" si="779"/>
        <v>0.73348909516042904</v>
      </c>
      <c r="AF131" s="14">
        <f t="shared" si="779"/>
        <v>0.27706385966709429</v>
      </c>
      <c r="AG131" s="14">
        <f t="shared" si="779"/>
        <v>0.24521039204819844</v>
      </c>
      <c r="AH131" s="14">
        <f t="shared" si="779"/>
        <v>0.78249001702549148</v>
      </c>
      <c r="AI131" s="14">
        <f t="shared" si="779"/>
        <v>0.78258000555760754</v>
      </c>
      <c r="AJ131" s="14">
        <f t="shared" si="779"/>
        <v>0.21287677262786575</v>
      </c>
      <c r="AK131" s="14">
        <f t="shared" si="779"/>
        <v>0.85623237342704073</v>
      </c>
      <c r="AL131" s="16">
        <v>1</v>
      </c>
      <c r="AN131" s="14">
        <f t="shared" ref="AN131:AP131" si="780">1/(1+EXP(MMULT($AC131:$AL131,S$21:S$30)))</f>
        <v>0.91125228524110424</v>
      </c>
      <c r="AO131" s="14">
        <f t="shared" si="780"/>
        <v>0.99919163050653192</v>
      </c>
      <c r="AP131" s="14">
        <f t="shared" si="780"/>
        <v>1.9534211894915044E-3</v>
      </c>
      <c r="AQ131" s="16">
        <v>1</v>
      </c>
      <c r="AS131" s="14">
        <f t="shared" ref="AS131:AU131" si="781">1/(1+EXP(-MMULT($AN131:$AQ131,S$34:S$37)))</f>
        <v>2.2921525324267698E-2</v>
      </c>
      <c r="AT131" s="14">
        <f t="shared" si="781"/>
        <v>0.30922145118110722</v>
      </c>
      <c r="AU131" s="14">
        <f t="shared" si="781"/>
        <v>0.70473710622506058</v>
      </c>
      <c r="AW131" s="15">
        <f t="shared" ref="AW131:AY131" si="782">IF(AS131&gt;=0.5,1,0)</f>
        <v>0</v>
      </c>
      <c r="AX131" s="15">
        <f t="shared" si="782"/>
        <v>0</v>
      </c>
      <c r="AY131" s="15">
        <f t="shared" si="782"/>
        <v>1</v>
      </c>
      <c r="BA131" s="15" t="str">
        <f t="shared" si="8"/>
        <v>навчено</v>
      </c>
      <c r="BD131" s="18">
        <f t="shared" ref="BD131:BF131" si="783">N131*LOG(AS131)+(1-N131)*LOG(1-AS131)</f>
        <v>-1.0070554244400181E-2</v>
      </c>
      <c r="BE131" s="18">
        <f t="shared" si="783"/>
        <v>-0.16066115731510791</v>
      </c>
      <c r="BF131" s="18">
        <f t="shared" si="783"/>
        <v>-0.15197286117687431</v>
      </c>
    </row>
    <row r="132" spans="1:58" ht="14.25">
      <c r="A132" s="12">
        <v>130</v>
      </c>
      <c r="B132" s="12">
        <v>7.2</v>
      </c>
      <c r="C132" s="12">
        <v>3</v>
      </c>
      <c r="D132" s="12">
        <v>5.8</v>
      </c>
      <c r="E132" s="12">
        <v>1.6</v>
      </c>
      <c r="F132" s="13" t="s">
        <v>47</v>
      </c>
      <c r="H132" s="14">
        <f t="shared" ref="H132:K132" si="784">(B132-B$156)/(B$155-B$154)</f>
        <v>0.37685185185185149</v>
      </c>
      <c r="I132" s="14">
        <f t="shared" si="784"/>
        <v>-2.3888888888889216E-2</v>
      </c>
      <c r="J132" s="14">
        <f t="shared" si="784"/>
        <v>0.34610169491525372</v>
      </c>
      <c r="K132" s="14">
        <f t="shared" si="784"/>
        <v>0.16666666666666635</v>
      </c>
      <c r="L132" s="5">
        <v>1</v>
      </c>
      <c r="N132" s="15">
        <f t="shared" si="1"/>
        <v>0</v>
      </c>
      <c r="O132" s="15">
        <f t="shared" si="2"/>
        <v>0</v>
      </c>
      <c r="P132" s="15">
        <f t="shared" si="3"/>
        <v>1</v>
      </c>
      <c r="AC132" s="14">
        <f t="shared" ref="AC132:AK132" si="785">1/(1+EXP(-MMULT($H132:$L132,S$13:S$17)))</f>
        <v>0.70906039447517344</v>
      </c>
      <c r="AD132" s="14">
        <f t="shared" si="785"/>
        <v>0.35293789303649581</v>
      </c>
      <c r="AE132" s="14">
        <f t="shared" si="785"/>
        <v>0.66292022487665636</v>
      </c>
      <c r="AF132" s="14">
        <f t="shared" si="785"/>
        <v>0.35139276316219065</v>
      </c>
      <c r="AG132" s="14">
        <f t="shared" si="785"/>
        <v>0.32415912175604494</v>
      </c>
      <c r="AH132" s="14">
        <f t="shared" si="785"/>
        <v>0.70694149174918763</v>
      </c>
      <c r="AI132" s="14">
        <f t="shared" si="785"/>
        <v>0.70691346376425779</v>
      </c>
      <c r="AJ132" s="14">
        <f t="shared" si="785"/>
        <v>0.28319663455092048</v>
      </c>
      <c r="AK132" s="14">
        <f t="shared" si="785"/>
        <v>0.81215523327507066</v>
      </c>
      <c r="AL132" s="16">
        <v>1</v>
      </c>
      <c r="AN132" s="14">
        <f t="shared" ref="AN132:AP132" si="786">1/(1+EXP(MMULT($AC132:$AL132,S$21:S$30)))</f>
        <v>0.75842757993419452</v>
      </c>
      <c r="AO132" s="14">
        <f t="shared" si="786"/>
        <v>0.99762071354797199</v>
      </c>
      <c r="AP132" s="14">
        <f t="shared" si="786"/>
        <v>5.2501121832435179E-3</v>
      </c>
      <c r="AQ132" s="16">
        <v>1</v>
      </c>
      <c r="AS132" s="14">
        <f t="shared" ref="AS132:AU132" si="787">1/(1+EXP(-MMULT($AN132:$AQ132,S$34:S$37)))</f>
        <v>3.1155724117614376E-2</v>
      </c>
      <c r="AT132" s="14">
        <f t="shared" si="787"/>
        <v>0.37569827882399359</v>
      </c>
      <c r="AU132" s="14">
        <f t="shared" si="787"/>
        <v>0.63554110133314357</v>
      </c>
      <c r="AW132" s="15">
        <f t="shared" ref="AW132:AY132" si="788">IF(AS132&gt;=0.5,1,0)</f>
        <v>0</v>
      </c>
      <c r="AX132" s="15">
        <f t="shared" si="788"/>
        <v>0</v>
      </c>
      <c r="AY132" s="15">
        <f t="shared" si="788"/>
        <v>1</v>
      </c>
      <c r="BA132" s="15" t="str">
        <f t="shared" si="8"/>
        <v>навчено</v>
      </c>
      <c r="BD132" s="18">
        <f t="shared" ref="BD132:BF132" si="789">N132*LOG(AS132)+(1-N132)*LOG(1-AS132)</f>
        <v>-1.374602228860001E-2</v>
      </c>
      <c r="BE132" s="18">
        <f t="shared" si="789"/>
        <v>-0.20460546773375696</v>
      </c>
      <c r="BF132" s="18">
        <f t="shared" si="789"/>
        <v>-0.19685635776933452</v>
      </c>
    </row>
    <row r="133" spans="1:58" ht="14.25">
      <c r="A133" s="12">
        <v>131</v>
      </c>
      <c r="B133" s="12">
        <v>7.4</v>
      </c>
      <c r="C133" s="12">
        <v>2.8</v>
      </c>
      <c r="D133" s="12">
        <v>6.1</v>
      </c>
      <c r="E133" s="12">
        <v>1.9</v>
      </c>
      <c r="F133" s="13" t="s">
        <v>47</v>
      </c>
      <c r="H133" s="14">
        <f t="shared" ref="H133:K133" si="790">(B133-B$156)/(B$155-B$154)</f>
        <v>0.43240740740740707</v>
      </c>
      <c r="I133" s="14">
        <f t="shared" si="790"/>
        <v>-0.10722222222222261</v>
      </c>
      <c r="J133" s="14">
        <f t="shared" si="790"/>
        <v>0.39694915254237234</v>
      </c>
      <c r="K133" s="14">
        <f t="shared" si="790"/>
        <v>0.2916666666666663</v>
      </c>
      <c r="L133" s="5">
        <v>1</v>
      </c>
      <c r="N133" s="15">
        <f t="shared" si="1"/>
        <v>0</v>
      </c>
      <c r="O133" s="15">
        <f t="shared" si="2"/>
        <v>0</v>
      </c>
      <c r="P133" s="15">
        <f t="shared" si="3"/>
        <v>1</v>
      </c>
      <c r="AC133" s="14">
        <f t="shared" ref="AC133:AK133" si="791">1/(1+EXP(-MMULT($H133:$L133,S$13:S$17)))</f>
        <v>0.79144650971003272</v>
      </c>
      <c r="AD133" s="14">
        <f t="shared" si="791"/>
        <v>0.26764747793020865</v>
      </c>
      <c r="AE133" s="14">
        <f t="shared" si="791"/>
        <v>0.74765678738326447</v>
      </c>
      <c r="AF133" s="14">
        <f t="shared" si="791"/>
        <v>0.26580202216473464</v>
      </c>
      <c r="AG133" s="14">
        <f t="shared" si="791"/>
        <v>0.23706527790844836</v>
      </c>
      <c r="AH133" s="14">
        <f t="shared" si="791"/>
        <v>0.78993672224025069</v>
      </c>
      <c r="AI133" s="14">
        <f t="shared" si="791"/>
        <v>0.79004229790657732</v>
      </c>
      <c r="AJ133" s="14">
        <f t="shared" si="791"/>
        <v>0.20695885434343095</v>
      </c>
      <c r="AK133" s="14">
        <f t="shared" si="791"/>
        <v>0.86937242576998264</v>
      </c>
      <c r="AL133" s="16">
        <v>1</v>
      </c>
      <c r="AN133" s="14">
        <f t="shared" ref="AN133:AP133" si="792">1/(1+EXP(MMULT($AC133:$AL133,S$21:S$30)))</f>
        <v>0.92257655337264666</v>
      </c>
      <c r="AO133" s="14">
        <f t="shared" si="792"/>
        <v>0.99930304356123445</v>
      </c>
      <c r="AP133" s="14">
        <f t="shared" si="792"/>
        <v>1.7136730846938916E-3</v>
      </c>
      <c r="AQ133" s="16">
        <v>1</v>
      </c>
      <c r="AS133" s="14">
        <f t="shared" ref="AS133:AU133" si="793">1/(1+EXP(-MMULT($AN133:$AQ133,S$34:S$37)))</f>
        <v>2.240434151003343E-2</v>
      </c>
      <c r="AT133" s="14">
        <f t="shared" si="793"/>
        <v>0.30455339396781472</v>
      </c>
      <c r="AU133" s="14">
        <f t="shared" si="793"/>
        <v>0.70955091713644569</v>
      </c>
      <c r="AW133" s="15">
        <f t="shared" ref="AW133:AY133" si="794">IF(AS133&gt;=0.5,1,0)</f>
        <v>0</v>
      </c>
      <c r="AX133" s="15">
        <f t="shared" si="794"/>
        <v>0</v>
      </c>
      <c r="AY133" s="15">
        <f t="shared" si="794"/>
        <v>1</v>
      </c>
      <c r="BA133" s="15" t="str">
        <f t="shared" si="8"/>
        <v>навчено</v>
      </c>
      <c r="BD133" s="18">
        <f t="shared" ref="BD133:BF133" si="795">N133*LOG(AS133)+(1-N133)*LOG(1-AS133)</f>
        <v>-9.8407358024594025E-3</v>
      </c>
      <c r="BE133" s="18">
        <f t="shared" si="795"/>
        <v>-0.15773620800944746</v>
      </c>
      <c r="BF133" s="18">
        <f t="shared" si="795"/>
        <v>-0.14901643426152927</v>
      </c>
    </row>
    <row r="134" spans="1:58" ht="14.25">
      <c r="A134" s="12">
        <v>132</v>
      </c>
      <c r="B134" s="12">
        <v>7.9</v>
      </c>
      <c r="C134" s="12">
        <v>3.8</v>
      </c>
      <c r="D134" s="12">
        <v>6.4</v>
      </c>
      <c r="E134" s="12">
        <v>2</v>
      </c>
      <c r="F134" s="13" t="s">
        <v>47</v>
      </c>
      <c r="H134" s="14">
        <f t="shared" ref="H134:K134" si="796">(B134-B$156)/(B$155-B$154)</f>
        <v>0.57129629629629597</v>
      </c>
      <c r="I134" s="14">
        <f t="shared" si="796"/>
        <v>0.30944444444444402</v>
      </c>
      <c r="J134" s="14">
        <f t="shared" si="796"/>
        <v>0.44779661016949113</v>
      </c>
      <c r="K134" s="14">
        <f t="shared" si="796"/>
        <v>0.33333333333333298</v>
      </c>
      <c r="L134" s="5">
        <v>1</v>
      </c>
      <c r="N134" s="15">
        <f t="shared" si="1"/>
        <v>0</v>
      </c>
      <c r="O134" s="15">
        <f t="shared" si="2"/>
        <v>0</v>
      </c>
      <c r="P134" s="15">
        <f t="shared" si="3"/>
        <v>1</v>
      </c>
      <c r="AC134" s="14">
        <f t="shared" ref="AC134:AK134" si="797">1/(1+EXP(-MMULT($H134:$L134,S$13:S$17)))</f>
        <v>0.75542499893192194</v>
      </c>
      <c r="AD134" s="14">
        <f t="shared" si="797"/>
        <v>0.2616081971237057</v>
      </c>
      <c r="AE134" s="14">
        <f t="shared" si="797"/>
        <v>0.74780875564664839</v>
      </c>
      <c r="AF134" s="14">
        <f t="shared" si="797"/>
        <v>0.26401522268193156</v>
      </c>
      <c r="AG134" s="14">
        <f t="shared" si="797"/>
        <v>0.26809579972867892</v>
      </c>
      <c r="AH134" s="14">
        <f t="shared" si="797"/>
        <v>0.75220907736213505</v>
      </c>
      <c r="AI134" s="14">
        <f t="shared" si="797"/>
        <v>0.75163818638902136</v>
      </c>
      <c r="AJ134" s="14">
        <f t="shared" si="797"/>
        <v>0.22051441195826718</v>
      </c>
      <c r="AK134" s="14">
        <f t="shared" si="797"/>
        <v>0.80764638056183702</v>
      </c>
      <c r="AL134" s="16">
        <v>1</v>
      </c>
      <c r="AN134" s="14">
        <f t="shared" ref="AN134:AP134" si="798">1/(1+EXP(MMULT($AC134:$AL134,S$21:S$30)))</f>
        <v>0.89858154962140979</v>
      </c>
      <c r="AO134" s="14">
        <f t="shared" si="798"/>
        <v>0.99895333322424096</v>
      </c>
      <c r="AP134" s="14">
        <f t="shared" si="798"/>
        <v>2.5705091446424021E-3</v>
      </c>
      <c r="AQ134" s="16">
        <v>1</v>
      </c>
      <c r="AS134" s="14">
        <f t="shared" ref="AS134:AU134" si="799">1/(1+EXP(-MMULT($AN134:$AQ134,S$34:S$37)))</f>
        <v>2.3535274462527705E-2</v>
      </c>
      <c r="AT134" s="14">
        <f t="shared" si="799"/>
        <v>0.31429167444282047</v>
      </c>
      <c r="AU134" s="14">
        <f t="shared" si="799"/>
        <v>0.69912450907146428</v>
      </c>
      <c r="AW134" s="15">
        <f t="shared" ref="AW134:AY134" si="800">IF(AS134&gt;=0.5,1,0)</f>
        <v>0</v>
      </c>
      <c r="AX134" s="15">
        <f t="shared" si="800"/>
        <v>0</v>
      </c>
      <c r="AY134" s="15">
        <f t="shared" si="800"/>
        <v>1</v>
      </c>
      <c r="BA134" s="15" t="str">
        <f t="shared" si="8"/>
        <v>навчено</v>
      </c>
      <c r="BD134" s="18">
        <f t="shared" ref="BD134:BF134" si="801">N134*LOG(AS134)+(1-N134)*LOG(1-AS134)</f>
        <v>-1.0343440836065915E-2</v>
      </c>
      <c r="BE134" s="18">
        <f t="shared" si="801"/>
        <v>-0.16386057749744945</v>
      </c>
      <c r="BF134" s="18">
        <f t="shared" si="801"/>
        <v>-0.15544547262722683</v>
      </c>
    </row>
    <row r="135" spans="1:58" ht="14.25">
      <c r="A135" s="12">
        <v>133</v>
      </c>
      <c r="B135" s="12">
        <v>6.4</v>
      </c>
      <c r="C135" s="12">
        <v>2.8</v>
      </c>
      <c r="D135" s="12">
        <v>5.6</v>
      </c>
      <c r="E135" s="12">
        <v>2.2000000000000002</v>
      </c>
      <c r="F135" s="13" t="s">
        <v>47</v>
      </c>
      <c r="H135" s="14">
        <f t="shared" ref="H135:K135" si="802">(B135-B$156)/(B$155-B$154)</f>
        <v>0.15462962962962937</v>
      </c>
      <c r="I135" s="14">
        <f t="shared" si="802"/>
        <v>-0.10722222222222261</v>
      </c>
      <c r="J135" s="14">
        <f t="shared" si="802"/>
        <v>0.31220338983050794</v>
      </c>
      <c r="K135" s="14">
        <f t="shared" si="802"/>
        <v>0.41666666666666641</v>
      </c>
      <c r="L135" s="5">
        <v>1</v>
      </c>
      <c r="N135" s="15">
        <f t="shared" si="1"/>
        <v>0</v>
      </c>
      <c r="O135" s="15">
        <f t="shared" si="2"/>
        <v>0</v>
      </c>
      <c r="P135" s="15">
        <f t="shared" si="3"/>
        <v>1</v>
      </c>
      <c r="AC135" s="14">
        <f t="shared" ref="AC135:AK135" si="803">1/(1+EXP(-MMULT($H135:$L135,S$13:S$17)))</f>
        <v>0.79753792491167141</v>
      </c>
      <c r="AD135" s="14">
        <f t="shared" si="803"/>
        <v>0.26361284877694879</v>
      </c>
      <c r="AE135" s="14">
        <f t="shared" si="803"/>
        <v>0.74945935100493943</v>
      </c>
      <c r="AF135" s="14">
        <f t="shared" si="803"/>
        <v>0.26068598180421398</v>
      </c>
      <c r="AG135" s="14">
        <f t="shared" si="803"/>
        <v>0.2301160940460564</v>
      </c>
      <c r="AH135" s="14">
        <f t="shared" si="803"/>
        <v>0.79633926305419311</v>
      </c>
      <c r="AI135" s="14">
        <f t="shared" si="803"/>
        <v>0.79642501252085018</v>
      </c>
      <c r="AJ135" s="14">
        <f t="shared" si="803"/>
        <v>0.1992474135150647</v>
      </c>
      <c r="AK135" s="14">
        <f t="shared" si="803"/>
        <v>0.86500649926989215</v>
      </c>
      <c r="AL135" s="16">
        <v>1</v>
      </c>
      <c r="AN135" s="14">
        <f t="shared" ref="AN135:AP135" si="804">1/(1+EXP(MMULT($AC135:$AL135,S$21:S$30)))</f>
        <v>0.92870380757076954</v>
      </c>
      <c r="AO135" s="14">
        <f t="shared" si="804"/>
        <v>0.99934765927298108</v>
      </c>
      <c r="AP135" s="14">
        <f t="shared" si="804"/>
        <v>1.6085347858288007E-3</v>
      </c>
      <c r="AQ135" s="16">
        <v>1</v>
      </c>
      <c r="AS135" s="14">
        <f t="shared" ref="AS135:AU135" si="805">1/(1+EXP(-MMULT($AN135:$AQ135,S$34:S$37)))</f>
        <v>2.2131020933968848E-2</v>
      </c>
      <c r="AT135" s="14">
        <f t="shared" si="805"/>
        <v>0.30202725001057523</v>
      </c>
      <c r="AU135" s="14">
        <f t="shared" si="805"/>
        <v>0.71212266348274489</v>
      </c>
      <c r="AW135" s="15">
        <f t="shared" ref="AW135:AY135" si="806">IF(AS135&gt;=0.5,1,0)</f>
        <v>0</v>
      </c>
      <c r="AX135" s="15">
        <f t="shared" si="806"/>
        <v>0</v>
      </c>
      <c r="AY135" s="15">
        <f t="shared" si="806"/>
        <v>1</v>
      </c>
      <c r="BA135" s="15" t="str">
        <f t="shared" si="8"/>
        <v>навчено</v>
      </c>
      <c r="BD135" s="18">
        <f t="shared" ref="BD135:BF135" si="807">N135*LOG(AS135)+(1-N135)*LOG(1-AS135)</f>
        <v>-9.7193307752666738E-3</v>
      </c>
      <c r="BE135" s="18">
        <f t="shared" si="807"/>
        <v>-0.15616153262073776</v>
      </c>
      <c r="BF135" s="18">
        <f t="shared" si="807"/>
        <v>-0.14744519247922075</v>
      </c>
    </row>
    <row r="136" spans="1:58" ht="14.25">
      <c r="A136" s="12">
        <v>134</v>
      </c>
      <c r="B136" s="12">
        <v>6.3</v>
      </c>
      <c r="C136" s="12">
        <v>2.8</v>
      </c>
      <c r="D136" s="12">
        <v>5.0999999999999996</v>
      </c>
      <c r="E136" s="12">
        <v>1.5</v>
      </c>
      <c r="F136" s="13" t="s">
        <v>47</v>
      </c>
      <c r="H136" s="14">
        <f t="shared" ref="H136:K136" si="808">(B136-B$156)/(B$155-B$154)</f>
        <v>0.12685185185185144</v>
      </c>
      <c r="I136" s="14">
        <f t="shared" si="808"/>
        <v>-0.10722222222222261</v>
      </c>
      <c r="J136" s="14">
        <f t="shared" si="808"/>
        <v>0.22745762711864354</v>
      </c>
      <c r="K136" s="14">
        <f t="shared" si="808"/>
        <v>0.12499999999999965</v>
      </c>
      <c r="L136" s="5">
        <v>1</v>
      </c>
      <c r="N136" s="15">
        <f t="shared" si="1"/>
        <v>0</v>
      </c>
      <c r="O136" s="15">
        <f t="shared" si="2"/>
        <v>0</v>
      </c>
      <c r="P136" s="15">
        <f t="shared" si="3"/>
        <v>1</v>
      </c>
      <c r="AC136" s="14">
        <f t="shared" ref="AC136:AK136" si="809">1/(1+EXP(-MMULT($H136:$L136,S$13:S$17)))</f>
        <v>0.64881446018776601</v>
      </c>
      <c r="AD136" s="14">
        <f t="shared" si="809"/>
        <v>0.43328346564314674</v>
      </c>
      <c r="AE136" s="14">
        <f t="shared" si="809"/>
        <v>0.58317306784865752</v>
      </c>
      <c r="AF136" s="14">
        <f t="shared" si="809"/>
        <v>0.42943212908777362</v>
      </c>
      <c r="AG136" s="14">
        <f t="shared" si="809"/>
        <v>0.38920338751026484</v>
      </c>
      <c r="AH136" s="14">
        <f t="shared" si="809"/>
        <v>0.64716405357027573</v>
      </c>
      <c r="AI136" s="14">
        <f t="shared" si="809"/>
        <v>0.64728233697794924</v>
      </c>
      <c r="AJ136" s="14">
        <f t="shared" si="809"/>
        <v>0.3464016829304431</v>
      </c>
      <c r="AK136" s="14">
        <f t="shared" si="809"/>
        <v>0.7790084362555918</v>
      </c>
      <c r="AL136" s="16">
        <v>1</v>
      </c>
      <c r="AN136" s="14">
        <f t="shared" ref="AN136:AP136" si="810">1/(1+EXP(MMULT($AC136:$AL136,S$21:S$30)))</f>
        <v>0.51316018981503198</v>
      </c>
      <c r="AO136" s="14">
        <f t="shared" si="810"/>
        <v>0.99377906076334399</v>
      </c>
      <c r="AP136" s="14">
        <f t="shared" si="810"/>
        <v>1.23862571899216E-2</v>
      </c>
      <c r="AQ136" s="16">
        <v>1</v>
      </c>
      <c r="AS136" s="14">
        <f t="shared" ref="AS136:AU136" si="811">1/(1+EXP(-MMULT($AN136:$AQ136,S$34:S$37)))</f>
        <v>5.0950057811583974E-2</v>
      </c>
      <c r="AT136" s="14">
        <f t="shared" si="811"/>
        <v>0.49018420552693232</v>
      </c>
      <c r="AU136" s="14">
        <f t="shared" si="811"/>
        <v>0.51180122741915357</v>
      </c>
      <c r="AW136" s="15">
        <f t="shared" ref="AW136:AY136" si="812">IF(AS136&gt;=0.5,1,0)</f>
        <v>0</v>
      </c>
      <c r="AX136" s="15">
        <f t="shared" si="812"/>
        <v>0</v>
      </c>
      <c r="AY136" s="15">
        <f t="shared" si="812"/>
        <v>1</v>
      </c>
      <c r="BA136" s="15" t="str">
        <f t="shared" si="8"/>
        <v>навчено</v>
      </c>
      <c r="BD136" s="18">
        <f t="shared" ref="BD136:BF136" si="813">N136*LOG(AS136)+(1-N136)*LOG(1-AS136)</f>
        <v>-2.2710932940312113E-2</v>
      </c>
      <c r="BE136" s="18">
        <f t="shared" si="813"/>
        <v>-0.29258671389177815</v>
      </c>
      <c r="BF136" s="18">
        <f t="shared" si="813"/>
        <v>-0.29089867690775056</v>
      </c>
    </row>
    <row r="137" spans="1:58" ht="14.25">
      <c r="A137" s="12">
        <v>135</v>
      </c>
      <c r="B137" s="12">
        <v>6.1</v>
      </c>
      <c r="C137" s="12">
        <v>2.6</v>
      </c>
      <c r="D137" s="12">
        <v>5.6</v>
      </c>
      <c r="E137" s="12">
        <v>1.4</v>
      </c>
      <c r="F137" s="13" t="s">
        <v>47</v>
      </c>
      <c r="H137" s="14">
        <f t="shared" ref="H137:K137" si="814">(B137-B$156)/(B$155-B$154)</f>
        <v>7.129629629629583E-2</v>
      </c>
      <c r="I137" s="14">
        <f t="shared" si="814"/>
        <v>-0.19055555555555581</v>
      </c>
      <c r="J137" s="14">
        <f t="shared" si="814"/>
        <v>0.31220338983050794</v>
      </c>
      <c r="K137" s="14">
        <f t="shared" si="814"/>
        <v>8.3333333333332954E-2</v>
      </c>
      <c r="L137" s="5">
        <v>1</v>
      </c>
      <c r="N137" s="15">
        <f t="shared" si="1"/>
        <v>0</v>
      </c>
      <c r="O137" s="15">
        <f t="shared" si="2"/>
        <v>0</v>
      </c>
      <c r="P137" s="15">
        <f t="shared" si="3"/>
        <v>1</v>
      </c>
      <c r="AC137" s="14">
        <f t="shared" ref="AC137:AK137" si="815">1/(1+EXP(-MMULT($H137:$L137,S$13:S$17)))</f>
        <v>0.68435481191088854</v>
      </c>
      <c r="AD137" s="14">
        <f t="shared" si="815"/>
        <v>0.40626165338083114</v>
      </c>
      <c r="AE137" s="14">
        <f t="shared" si="815"/>
        <v>0.61104868565313031</v>
      </c>
      <c r="AF137" s="14">
        <f t="shared" si="815"/>
        <v>0.40129210997942338</v>
      </c>
      <c r="AG137" s="14">
        <f t="shared" si="815"/>
        <v>0.35375749548558016</v>
      </c>
      <c r="AH137" s="14">
        <f t="shared" si="815"/>
        <v>0.68318229724639634</v>
      </c>
      <c r="AI137" s="14">
        <f t="shared" si="815"/>
        <v>0.68345206936377145</v>
      </c>
      <c r="AJ137" s="14">
        <f t="shared" si="815"/>
        <v>0.31628257389675601</v>
      </c>
      <c r="AK137" s="14">
        <f t="shared" si="815"/>
        <v>0.79391389643720556</v>
      </c>
      <c r="AL137" s="16">
        <v>1</v>
      </c>
      <c r="AN137" s="14">
        <f t="shared" ref="AN137:AP137" si="816">1/(1+EXP(MMULT($AC137:$AL137,S$21:S$30)))</f>
        <v>0.63761411871499152</v>
      </c>
      <c r="AO137" s="14">
        <f t="shared" si="816"/>
        <v>0.9960860740047951</v>
      </c>
      <c r="AP137" s="14">
        <f t="shared" si="816"/>
        <v>8.0894003263570907E-3</v>
      </c>
      <c r="AQ137" s="16">
        <v>1</v>
      </c>
      <c r="AS137" s="14">
        <f t="shared" ref="AS137:AU137" si="817">1/(1+EXP(-MMULT($AN137:$AQ137,S$34:S$37)))</f>
        <v>3.9668118613716233E-2</v>
      </c>
      <c r="AT137" s="14">
        <f t="shared" si="817"/>
        <v>0.43168778360245835</v>
      </c>
      <c r="AU137" s="14">
        <f t="shared" si="817"/>
        <v>0.57618767767344947</v>
      </c>
      <c r="AW137" s="15">
        <f t="shared" ref="AW137:AY137" si="818">IF(AS137&gt;=0.5,1,0)</f>
        <v>0</v>
      </c>
      <c r="AX137" s="15">
        <f t="shared" si="818"/>
        <v>0</v>
      </c>
      <c r="AY137" s="15">
        <f t="shared" si="818"/>
        <v>1</v>
      </c>
      <c r="BA137" s="15" t="str">
        <f t="shared" si="8"/>
        <v>навчено</v>
      </c>
      <c r="BD137" s="18">
        <f t="shared" ref="BD137:BF137" si="819">N137*LOG(AS137)+(1-N137)*LOG(1-AS137)</f>
        <v>-1.7578653058202956E-2</v>
      </c>
      <c r="BE137" s="18">
        <f t="shared" si="819"/>
        <v>-0.24541300829273724</v>
      </c>
      <c r="BF137" s="18">
        <f t="shared" si="819"/>
        <v>-0.23943603376065337</v>
      </c>
    </row>
    <row r="138" spans="1:58" ht="14.25">
      <c r="A138" s="12">
        <v>136</v>
      </c>
      <c r="B138" s="12">
        <v>7.7</v>
      </c>
      <c r="C138" s="12">
        <v>3</v>
      </c>
      <c r="D138" s="12">
        <v>6.1</v>
      </c>
      <c r="E138" s="12">
        <v>2.2999999999999998</v>
      </c>
      <c r="F138" s="13" t="s">
        <v>47</v>
      </c>
      <c r="H138" s="14">
        <f t="shared" ref="H138:K138" si="820">(B138-B$156)/(B$155-B$154)</f>
        <v>0.51574074074074039</v>
      </c>
      <c r="I138" s="14">
        <f t="shared" si="820"/>
        <v>-2.3888888888889216E-2</v>
      </c>
      <c r="J138" s="14">
        <f t="shared" si="820"/>
        <v>0.39694915254237234</v>
      </c>
      <c r="K138" s="14">
        <f t="shared" si="820"/>
        <v>0.45833333333333293</v>
      </c>
      <c r="L138" s="5">
        <v>1</v>
      </c>
      <c r="N138" s="15">
        <f t="shared" si="1"/>
        <v>0</v>
      </c>
      <c r="O138" s="15">
        <f t="shared" si="2"/>
        <v>0</v>
      </c>
      <c r="P138" s="15">
        <f t="shared" si="3"/>
        <v>1</v>
      </c>
      <c r="AC138" s="14">
        <f t="shared" ref="AC138:AK138" si="821">1/(1+EXP(-MMULT($H138:$L138,S$13:S$17)))</f>
        <v>0.83166202940841893</v>
      </c>
      <c r="AD138" s="14">
        <f t="shared" si="821"/>
        <v>0.21063682601394021</v>
      </c>
      <c r="AE138" s="14">
        <f t="shared" si="821"/>
        <v>0.80168022093235913</v>
      </c>
      <c r="AF138" s="14">
        <f t="shared" si="821"/>
        <v>0.20998503291962137</v>
      </c>
      <c r="AG138" s="14">
        <f t="shared" si="821"/>
        <v>0.19145303957151769</v>
      </c>
      <c r="AH138" s="14">
        <f t="shared" si="821"/>
        <v>0.83010128524505344</v>
      </c>
      <c r="AI138" s="14">
        <f t="shared" si="821"/>
        <v>0.83008979000676486</v>
      </c>
      <c r="AJ138" s="14">
        <f t="shared" si="821"/>
        <v>0.16381422779155147</v>
      </c>
      <c r="AK138" s="14">
        <f t="shared" si="821"/>
        <v>0.89202391821108007</v>
      </c>
      <c r="AL138" s="16">
        <v>1</v>
      </c>
      <c r="AN138" s="14">
        <f t="shared" ref="AN138:AP138" si="822">1/(1+EXP(MMULT($AC138:$AL138,S$21:S$30)))</f>
        <v>0.96192980437913134</v>
      </c>
      <c r="AO138" s="14">
        <f t="shared" si="822"/>
        <v>0.99964003217035968</v>
      </c>
      <c r="AP138" s="14">
        <f t="shared" si="822"/>
        <v>9.4728831856794504E-4</v>
      </c>
      <c r="AQ138" s="16">
        <v>1</v>
      </c>
      <c r="AS138" s="14">
        <f t="shared" ref="AS138:AU138" si="823">1/(1+EXP(-MMULT($AN138:$AQ138,S$34:S$37)))</f>
        <v>2.0698980200715381E-2</v>
      </c>
      <c r="AT138" s="14">
        <f t="shared" si="823"/>
        <v>0.28859705207375952</v>
      </c>
      <c r="AU138" s="14">
        <f t="shared" si="823"/>
        <v>0.72587583769644237</v>
      </c>
      <c r="AW138" s="15">
        <f t="shared" ref="AW138:AY138" si="824">IF(AS138&gt;=0.5,1,0)</f>
        <v>0</v>
      </c>
      <c r="AX138" s="15">
        <f t="shared" si="824"/>
        <v>0</v>
      </c>
      <c r="AY138" s="15">
        <f t="shared" si="824"/>
        <v>1</v>
      </c>
      <c r="BA138" s="15" t="str">
        <f t="shared" si="8"/>
        <v>навчено</v>
      </c>
      <c r="BD138" s="18">
        <f t="shared" ref="BD138:BF138" si="825">N138*LOG(AS138)+(1-N138)*LOG(1-AS138)</f>
        <v>-9.0837932392730802E-3</v>
      </c>
      <c r="BE138" s="18">
        <f t="shared" si="825"/>
        <v>-0.14788433950805868</v>
      </c>
      <c r="BF138" s="18">
        <f t="shared" si="825"/>
        <v>-0.13913765976112324</v>
      </c>
    </row>
    <row r="139" spans="1:58" ht="14.25">
      <c r="A139" s="12">
        <v>137</v>
      </c>
      <c r="B139" s="12">
        <v>6.3</v>
      </c>
      <c r="C139" s="12">
        <v>3.4</v>
      </c>
      <c r="D139" s="12">
        <v>5.6</v>
      </c>
      <c r="E139" s="12">
        <v>2.4</v>
      </c>
      <c r="F139" s="13" t="s">
        <v>47</v>
      </c>
      <c r="H139" s="14">
        <f t="shared" ref="H139:K139" si="826">(B139-B$156)/(B$155-B$154)</f>
        <v>0.12685185185185144</v>
      </c>
      <c r="I139" s="14">
        <f t="shared" si="826"/>
        <v>0.14277777777777739</v>
      </c>
      <c r="J139" s="14">
        <f t="shared" si="826"/>
        <v>0.31220338983050794</v>
      </c>
      <c r="K139" s="14">
        <f t="shared" si="826"/>
        <v>0.49999999999999961</v>
      </c>
      <c r="L139" s="5">
        <v>1</v>
      </c>
      <c r="N139" s="15">
        <f t="shared" si="1"/>
        <v>0</v>
      </c>
      <c r="O139" s="15">
        <f t="shared" si="2"/>
        <v>0</v>
      </c>
      <c r="P139" s="15">
        <f t="shared" si="3"/>
        <v>1</v>
      </c>
      <c r="AC139" s="14">
        <f t="shared" ref="AC139:AK139" si="827">1/(1+EXP(-MMULT($H139:$L139,S$13:S$17)))</f>
        <v>0.78343582137619816</v>
      </c>
      <c r="AD139" s="14">
        <f t="shared" si="827"/>
        <v>0.25395756581052004</v>
      </c>
      <c r="AE139" s="14">
        <f t="shared" si="827"/>
        <v>0.75463576338819083</v>
      </c>
      <c r="AF139" s="14">
        <f t="shared" si="827"/>
        <v>0.25314480206480805</v>
      </c>
      <c r="AG139" s="14">
        <f t="shared" si="827"/>
        <v>0.24087091737779653</v>
      </c>
      <c r="AH139" s="14">
        <f t="shared" si="827"/>
        <v>0.78145358316993785</v>
      </c>
      <c r="AI139" s="14">
        <f t="shared" si="827"/>
        <v>0.78115758296068416</v>
      </c>
      <c r="AJ139" s="14">
        <f t="shared" si="827"/>
        <v>0.20019109158307768</v>
      </c>
      <c r="AK139" s="14">
        <f t="shared" si="827"/>
        <v>0.82966479460688136</v>
      </c>
      <c r="AL139" s="16">
        <v>1</v>
      </c>
      <c r="AN139" s="14">
        <f t="shared" ref="AN139:AP139" si="828">1/(1+EXP(MMULT($AC139:$AL139,S$21:S$30)))</f>
        <v>0.92417509901077977</v>
      </c>
      <c r="AO139" s="14">
        <f t="shared" si="828"/>
        <v>0.99924459635848051</v>
      </c>
      <c r="AP139" s="14">
        <f t="shared" si="828"/>
        <v>1.8739510418291762E-3</v>
      </c>
      <c r="AQ139" s="16">
        <v>1</v>
      </c>
      <c r="AS139" s="14">
        <f t="shared" ref="AS139:AU139" si="829">1/(1+EXP(-MMULT($AN139:$AQ139,S$34:S$37)))</f>
        <v>2.2343978382307311E-2</v>
      </c>
      <c r="AT139" s="14">
        <f t="shared" si="829"/>
        <v>0.3037841430800885</v>
      </c>
      <c r="AU139" s="14">
        <f t="shared" si="829"/>
        <v>0.71013072114433029</v>
      </c>
      <c r="AW139" s="15">
        <f t="shared" ref="AW139:AY139" si="830">IF(AS139&gt;=0.5,1,0)</f>
        <v>0</v>
      </c>
      <c r="AX139" s="15">
        <f t="shared" si="830"/>
        <v>0</v>
      </c>
      <c r="AY139" s="15">
        <f t="shared" si="830"/>
        <v>1</v>
      </c>
      <c r="BA139" s="15" t="str">
        <f t="shared" si="8"/>
        <v>навчено</v>
      </c>
      <c r="BD139" s="18">
        <f t="shared" ref="BD139:BF139" si="831">N139*LOG(AS139)+(1-N139)*LOG(1-AS139)</f>
        <v>-9.8139204583715441E-3</v>
      </c>
      <c r="BE139" s="18">
        <f t="shared" si="831"/>
        <v>-0.15725608950563286</v>
      </c>
      <c r="BF139" s="18">
        <f t="shared" si="831"/>
        <v>-0.14866169882166755</v>
      </c>
    </row>
    <row r="140" spans="1:58" ht="14.25">
      <c r="A140" s="12">
        <v>138</v>
      </c>
      <c r="B140" s="12">
        <v>6.4</v>
      </c>
      <c r="C140" s="12">
        <v>3.1</v>
      </c>
      <c r="D140" s="12">
        <v>5.5</v>
      </c>
      <c r="E140" s="12">
        <v>1.8</v>
      </c>
      <c r="F140" s="13" t="s">
        <v>47</v>
      </c>
      <c r="H140" s="14">
        <f t="shared" ref="H140:K140" si="832">(B140-B$156)/(B$155-B$154)</f>
        <v>0.15462962962962937</v>
      </c>
      <c r="I140" s="14">
        <f t="shared" si="832"/>
        <v>1.7777777777777483E-2</v>
      </c>
      <c r="J140" s="14">
        <f t="shared" si="832"/>
        <v>0.2952542372881351</v>
      </c>
      <c r="K140" s="14">
        <f t="shared" si="832"/>
        <v>0.24999999999999967</v>
      </c>
      <c r="L140" s="5">
        <v>1</v>
      </c>
      <c r="N140" s="15">
        <f t="shared" si="1"/>
        <v>0</v>
      </c>
      <c r="O140" s="15">
        <f t="shared" si="2"/>
        <v>0</v>
      </c>
      <c r="P140" s="15">
        <f t="shared" si="3"/>
        <v>1</v>
      </c>
      <c r="AC140" s="14">
        <f t="shared" ref="AC140:AK140" si="833">1/(1+EXP(-MMULT($H140:$L140,S$13:S$17)))</f>
        <v>0.70681899931728198</v>
      </c>
      <c r="AD140" s="14">
        <f t="shared" si="833"/>
        <v>0.35323004020089666</v>
      </c>
      <c r="AE140" s="14">
        <f t="shared" si="833"/>
        <v>0.65984257546216363</v>
      </c>
      <c r="AF140" s="14">
        <f t="shared" si="833"/>
        <v>0.35107906682846324</v>
      </c>
      <c r="AG140" s="14">
        <f t="shared" si="833"/>
        <v>0.32534775643258618</v>
      </c>
      <c r="AH140" s="14">
        <f t="shared" si="833"/>
        <v>0.70482324421841269</v>
      </c>
      <c r="AI140" s="14">
        <f t="shared" si="833"/>
        <v>0.70469915138141248</v>
      </c>
      <c r="AJ140" s="14">
        <f t="shared" si="833"/>
        <v>0.28107600142953482</v>
      </c>
      <c r="AK140" s="14">
        <f t="shared" si="833"/>
        <v>0.79426590271097675</v>
      </c>
      <c r="AL140" s="16">
        <v>1</v>
      </c>
      <c r="AN140" s="14">
        <f t="shared" ref="AN140:AP140" si="834">1/(1+EXP(MMULT($AC140:$AL140,S$21:S$30)))</f>
        <v>0.75529055280408619</v>
      </c>
      <c r="AO140" s="14">
        <f t="shared" si="834"/>
        <v>0.99749112867074663</v>
      </c>
      <c r="AP140" s="14">
        <f t="shared" si="834"/>
        <v>5.5163878135115552E-3</v>
      </c>
      <c r="AQ140" s="16">
        <v>1</v>
      </c>
      <c r="AS140" s="14">
        <f t="shared" ref="AS140:AU140" si="835">1/(1+EXP(-MMULT($AN140:$AQ140,S$34:S$37)))</f>
        <v>3.1369712862625534E-2</v>
      </c>
      <c r="AT140" s="14">
        <f t="shared" si="835"/>
        <v>0.37698502870464634</v>
      </c>
      <c r="AU140" s="14">
        <f t="shared" si="835"/>
        <v>0.6339314056868145</v>
      </c>
      <c r="AW140" s="15">
        <f t="shared" ref="AW140:AY140" si="836">IF(AS140&gt;=0.5,1,0)</f>
        <v>0</v>
      </c>
      <c r="AX140" s="15">
        <f t="shared" si="836"/>
        <v>0</v>
      </c>
      <c r="AY140" s="15">
        <f t="shared" si="836"/>
        <v>1</v>
      </c>
      <c r="BA140" s="15" t="str">
        <f t="shared" si="8"/>
        <v>навчено</v>
      </c>
      <c r="BD140" s="18">
        <f t="shared" ref="BD140:BF140" si="837">N140*LOG(AS140)+(1-N140)*LOG(1-AS140)</f>
        <v>-1.384195555482139E-2</v>
      </c>
      <c r="BE140" s="18">
        <f t="shared" si="837"/>
        <v>-0.20550151694783489</v>
      </c>
      <c r="BF140" s="18">
        <f t="shared" si="837"/>
        <v>-0.19795773224975527</v>
      </c>
    </row>
    <row r="141" spans="1:58" ht="14.25">
      <c r="A141" s="12">
        <v>139</v>
      </c>
      <c r="B141" s="12">
        <v>6</v>
      </c>
      <c r="C141" s="12">
        <v>3</v>
      </c>
      <c r="D141" s="12">
        <v>4.8</v>
      </c>
      <c r="E141" s="12">
        <v>1.8</v>
      </c>
      <c r="F141" s="13" t="s">
        <v>47</v>
      </c>
      <c r="H141" s="14">
        <f t="shared" ref="H141:K141" si="838">(B141-B$156)/(B$155-B$154)</f>
        <v>4.3518518518518158E-2</v>
      </c>
      <c r="I141" s="14">
        <f t="shared" si="838"/>
        <v>-2.3888888888889216E-2</v>
      </c>
      <c r="J141" s="14">
        <f t="shared" si="838"/>
        <v>0.17661016949152494</v>
      </c>
      <c r="K141" s="14">
        <f t="shared" si="838"/>
        <v>0.24999999999999967</v>
      </c>
      <c r="L141" s="5">
        <v>1</v>
      </c>
      <c r="N141" s="15">
        <f t="shared" si="1"/>
        <v>0</v>
      </c>
      <c r="O141" s="15">
        <f t="shared" si="2"/>
        <v>0</v>
      </c>
      <c r="P141" s="15">
        <f t="shared" si="3"/>
        <v>1</v>
      </c>
      <c r="AC141" s="14">
        <f t="shared" ref="AC141:AK141" si="839">1/(1+EXP(-MMULT($H141:$L141,S$13:S$17)))</f>
        <v>0.66075723322301849</v>
      </c>
      <c r="AD141" s="14">
        <f t="shared" si="839"/>
        <v>0.41046498898516803</v>
      </c>
      <c r="AE141" s="14">
        <f t="shared" si="839"/>
        <v>0.6032202064076938</v>
      </c>
      <c r="AF141" s="14">
        <f t="shared" si="839"/>
        <v>0.40717617536180828</v>
      </c>
      <c r="AG141" s="14">
        <f t="shared" si="839"/>
        <v>0.37463594548344537</v>
      </c>
      <c r="AH141" s="14">
        <f t="shared" si="839"/>
        <v>0.65891884404666579</v>
      </c>
      <c r="AI141" s="14">
        <f t="shared" si="839"/>
        <v>0.658859430618149</v>
      </c>
      <c r="AJ141" s="14">
        <f t="shared" si="839"/>
        <v>0.32807311916397652</v>
      </c>
      <c r="AK141" s="14">
        <f t="shared" si="839"/>
        <v>0.77703065463954535</v>
      </c>
      <c r="AL141" s="16">
        <v>1</v>
      </c>
      <c r="AN141" s="14">
        <f t="shared" ref="AN141:AP141" si="840">1/(1+EXP(MMULT($AC141:$AL141,S$21:S$30)))</f>
        <v>0.57914779093924662</v>
      </c>
      <c r="AO141" s="14">
        <f t="shared" si="840"/>
        <v>0.99494952374528156</v>
      </c>
      <c r="AP141" s="14">
        <f t="shared" si="840"/>
        <v>1.0322330314897802E-2</v>
      </c>
      <c r="AQ141" s="16">
        <v>1</v>
      </c>
      <c r="AS141" s="14">
        <f t="shared" ref="AS141:AU141" si="841">1/(1+EXP(-MMULT($AN141:$AQ141,S$34:S$37)))</f>
        <v>4.4656993915578654E-2</v>
      </c>
      <c r="AT141" s="14">
        <f t="shared" si="841"/>
        <v>0.45889928924873868</v>
      </c>
      <c r="AU141" s="14">
        <f t="shared" si="841"/>
        <v>0.54600657663990848</v>
      </c>
      <c r="AW141" s="15">
        <f t="shared" ref="AW141:AY141" si="842">IF(AS141&gt;=0.5,1,0)</f>
        <v>0</v>
      </c>
      <c r="AX141" s="15">
        <f t="shared" si="842"/>
        <v>0</v>
      </c>
      <c r="AY141" s="15">
        <f t="shared" si="842"/>
        <v>1</v>
      </c>
      <c r="BA141" s="15" t="str">
        <f t="shared" si="8"/>
        <v>навчено</v>
      </c>
      <c r="BD141" s="18">
        <f t="shared" ref="BD141:BF141" si="843">N141*LOG(AS141)+(1-N141)*LOG(1-AS141)</f>
        <v>-1.9840671448473721E-2</v>
      </c>
      <c r="BE141" s="18">
        <f t="shared" si="843"/>
        <v>-0.26672189560881898</v>
      </c>
      <c r="BF141" s="18">
        <f t="shared" si="843"/>
        <v>-0.26280212619412685</v>
      </c>
    </row>
    <row r="142" spans="1:58" ht="14.25">
      <c r="A142" s="12">
        <v>140</v>
      </c>
      <c r="B142" s="12">
        <v>6.9</v>
      </c>
      <c r="C142" s="12">
        <v>3.1</v>
      </c>
      <c r="D142" s="12">
        <v>5.4</v>
      </c>
      <c r="E142" s="12">
        <v>2.1</v>
      </c>
      <c r="F142" s="13" t="s">
        <v>47</v>
      </c>
      <c r="H142" s="14">
        <f t="shared" ref="H142:K142" si="844">(B142-B$156)/(B$155-B$154)</f>
        <v>0.29351851851851823</v>
      </c>
      <c r="I142" s="14">
        <f t="shared" si="844"/>
        <v>1.7777777777777483E-2</v>
      </c>
      <c r="J142" s="14">
        <f t="shared" si="844"/>
        <v>0.27830508474576232</v>
      </c>
      <c r="K142" s="14">
        <f t="shared" si="844"/>
        <v>0.37499999999999972</v>
      </c>
      <c r="L142" s="5">
        <v>1</v>
      </c>
      <c r="N142" s="15">
        <f t="shared" si="1"/>
        <v>0</v>
      </c>
      <c r="O142" s="15">
        <f t="shared" si="2"/>
        <v>0</v>
      </c>
      <c r="P142" s="15">
        <f t="shared" si="3"/>
        <v>1</v>
      </c>
      <c r="AC142" s="14">
        <f t="shared" ref="AC142:AK142" si="845">1/(1+EXP(-MMULT($H142:$L142,S$13:S$17)))</f>
        <v>0.75355912090873389</v>
      </c>
      <c r="AD142" s="14">
        <f t="shared" si="845"/>
        <v>0.29924713760624605</v>
      </c>
      <c r="AE142" s="14">
        <f t="shared" si="845"/>
        <v>0.71385071342992545</v>
      </c>
      <c r="AF142" s="14">
        <f t="shared" si="845"/>
        <v>0.29786909875512746</v>
      </c>
      <c r="AG142" s="14">
        <f t="shared" si="845"/>
        <v>0.27562873981572727</v>
      </c>
      <c r="AH142" s="14">
        <f t="shared" si="845"/>
        <v>0.75160968250964155</v>
      </c>
      <c r="AI142" s="14">
        <f t="shared" si="845"/>
        <v>0.75150836670312582</v>
      </c>
      <c r="AJ142" s="14">
        <f t="shared" si="845"/>
        <v>0.23655475724650285</v>
      </c>
      <c r="AK142" s="14">
        <f t="shared" si="845"/>
        <v>0.83924265946648369</v>
      </c>
      <c r="AL142" s="16">
        <v>1</v>
      </c>
      <c r="AN142" s="14">
        <f t="shared" ref="AN142:AP142" si="846">1/(1+EXP(MMULT($AC142:$AL142,S$21:S$30)))</f>
        <v>0.87188257039614814</v>
      </c>
      <c r="AO142" s="14">
        <f t="shared" si="846"/>
        <v>0.99881000220371696</v>
      </c>
      <c r="AP142" s="14">
        <f t="shared" si="846"/>
        <v>2.8030766603891317E-3</v>
      </c>
      <c r="AQ142" s="16">
        <v>1</v>
      </c>
      <c r="AS142" s="14">
        <f t="shared" ref="AS142:AU142" si="847">1/(1+EXP(-MMULT($AN142:$AQ142,S$34:S$37)))</f>
        <v>2.4812346777533217E-2</v>
      </c>
      <c r="AT142" s="14">
        <f t="shared" si="847"/>
        <v>0.32574692634960939</v>
      </c>
      <c r="AU142" s="14">
        <f t="shared" si="847"/>
        <v>0.68764200587783653</v>
      </c>
      <c r="AW142" s="15">
        <f t="shared" ref="AW142:AY142" si="848">IF(AS142&gt;=0.5,1,0)</f>
        <v>0</v>
      </c>
      <c r="AX142" s="15">
        <f t="shared" si="848"/>
        <v>0</v>
      </c>
      <c r="AY142" s="15">
        <f t="shared" si="848"/>
        <v>1</v>
      </c>
      <c r="BA142" s="15" t="str">
        <f t="shared" si="8"/>
        <v>навчено</v>
      </c>
      <c r="BD142" s="18">
        <f t="shared" ref="BD142:BF142" si="849">N142*LOG(AS142)+(1-N142)*LOG(1-AS142)</f>
        <v>-1.0911805924638206E-2</v>
      </c>
      <c r="BE142" s="18">
        <f t="shared" si="849"/>
        <v>-0.17117706509552147</v>
      </c>
      <c r="BF142" s="18">
        <f t="shared" si="849"/>
        <v>-0.16263760149670806</v>
      </c>
    </row>
    <row r="143" spans="1:58" ht="14.25">
      <c r="A143" s="12">
        <v>141</v>
      </c>
      <c r="B143" s="12">
        <v>6.7</v>
      </c>
      <c r="C143" s="12">
        <v>3.1</v>
      </c>
      <c r="D143" s="12">
        <v>5.6</v>
      </c>
      <c r="E143" s="12">
        <v>2.4</v>
      </c>
      <c r="F143" s="13" t="s">
        <v>47</v>
      </c>
      <c r="H143" s="14">
        <f t="shared" ref="H143:K143" si="850">(B143-B$156)/(B$155-B$154)</f>
        <v>0.23796296296296263</v>
      </c>
      <c r="I143" s="14">
        <f t="shared" si="850"/>
        <v>1.7777777777777483E-2</v>
      </c>
      <c r="J143" s="14">
        <f t="shared" si="850"/>
        <v>0.31220338983050794</v>
      </c>
      <c r="K143" s="14">
        <f t="shared" si="850"/>
        <v>0.49999999999999961</v>
      </c>
      <c r="L143" s="5">
        <v>1</v>
      </c>
      <c r="N143" s="15">
        <f t="shared" si="1"/>
        <v>0</v>
      </c>
      <c r="O143" s="15">
        <f t="shared" si="2"/>
        <v>0</v>
      </c>
      <c r="P143" s="15">
        <f t="shared" si="3"/>
        <v>1</v>
      </c>
      <c r="AC143" s="14">
        <f t="shared" ref="AC143:AK143" si="851">1/(1+EXP(-MMULT($H143:$L143,S$13:S$17)))</f>
        <v>0.80640882975558181</v>
      </c>
      <c r="AD143" s="14">
        <f t="shared" si="851"/>
        <v>0.23926432565205222</v>
      </c>
      <c r="AE143" s="14">
        <f t="shared" si="851"/>
        <v>0.77167096306174554</v>
      </c>
      <c r="AF143" s="14">
        <f t="shared" si="851"/>
        <v>0.23786208568475206</v>
      </c>
      <c r="AG143" s="14">
        <f t="shared" si="851"/>
        <v>0.21828171562150153</v>
      </c>
      <c r="AH143" s="14">
        <f t="shared" si="851"/>
        <v>0.80482304711187869</v>
      </c>
      <c r="AI143" s="14">
        <f t="shared" si="851"/>
        <v>0.80473441750194008</v>
      </c>
      <c r="AJ143" s="14">
        <f t="shared" si="851"/>
        <v>0.18499182312736512</v>
      </c>
      <c r="AK143" s="14">
        <f t="shared" si="851"/>
        <v>0.86534644212116152</v>
      </c>
      <c r="AL143" s="16">
        <v>1</v>
      </c>
      <c r="AN143" s="14">
        <f t="shared" ref="AN143:AP143" si="852">1/(1+EXP(MMULT($AC143:$AL143,S$21:S$30)))</f>
        <v>0.94317183864490706</v>
      </c>
      <c r="AO143" s="14">
        <f t="shared" si="852"/>
        <v>0.99946101354926753</v>
      </c>
      <c r="AP143" s="14">
        <f t="shared" si="852"/>
        <v>1.3662743516612776E-3</v>
      </c>
      <c r="AQ143" s="16">
        <v>1</v>
      </c>
      <c r="AS143" s="14">
        <f t="shared" ref="AS143:AU143" si="853">1/(1+EXP(-MMULT($AN143:$AQ143,S$34:S$37)))</f>
        <v>2.149842546052818E-2</v>
      </c>
      <c r="AT143" s="14">
        <f t="shared" si="853"/>
        <v>0.29611071648884624</v>
      </c>
      <c r="AU143" s="14">
        <f t="shared" si="853"/>
        <v>0.71814030677071905</v>
      </c>
      <c r="AW143" s="15">
        <f t="shared" ref="AW143:AY143" si="854">IF(AS143&gt;=0.5,1,0)</f>
        <v>0</v>
      </c>
      <c r="AX143" s="15">
        <f t="shared" si="854"/>
        <v>0</v>
      </c>
      <c r="AY143" s="15">
        <f t="shared" si="854"/>
        <v>1</v>
      </c>
      <c r="BA143" s="15" t="str">
        <f t="shared" si="8"/>
        <v>навчено</v>
      </c>
      <c r="BD143" s="18">
        <f t="shared" ref="BD143:BF143" si="855">N143*LOG(AS143)+(1-N143)*LOG(1-AS143)</f>
        <v>-9.4384711677030896E-3</v>
      </c>
      <c r="BE143" s="18">
        <f t="shared" si="855"/>
        <v>-0.1524956467407777</v>
      </c>
      <c r="BF143" s="18">
        <f t="shared" si="855"/>
        <v>-0.14379069711790862</v>
      </c>
    </row>
    <row r="144" spans="1:58" ht="14.25">
      <c r="A144" s="12">
        <v>142</v>
      </c>
      <c r="B144" s="12">
        <v>6.9</v>
      </c>
      <c r="C144" s="12">
        <v>3.1</v>
      </c>
      <c r="D144" s="12">
        <v>5.0999999999999996</v>
      </c>
      <c r="E144" s="12">
        <v>2.2999999999999998</v>
      </c>
      <c r="F144" s="13" t="s">
        <v>47</v>
      </c>
      <c r="H144" s="14">
        <f t="shared" ref="H144:K144" si="856">(B144-B$156)/(B$155-B$154)</f>
        <v>0.29351851851851823</v>
      </c>
      <c r="I144" s="14">
        <f t="shared" si="856"/>
        <v>1.7777777777777483E-2</v>
      </c>
      <c r="J144" s="14">
        <f t="shared" si="856"/>
        <v>0.22745762711864354</v>
      </c>
      <c r="K144" s="14">
        <f t="shared" si="856"/>
        <v>0.45833333333333293</v>
      </c>
      <c r="L144" s="5">
        <v>1</v>
      </c>
      <c r="N144" s="15">
        <f t="shared" si="1"/>
        <v>0</v>
      </c>
      <c r="O144" s="15">
        <f t="shared" si="2"/>
        <v>0</v>
      </c>
      <c r="P144" s="15">
        <f t="shared" si="3"/>
        <v>1</v>
      </c>
      <c r="AC144" s="14">
        <f t="shared" ref="AC144:AK144" si="857">1/(1+EXP(-MMULT($H144:$L144,S$13:S$17)))</f>
        <v>0.76542522190183704</v>
      </c>
      <c r="AD144" s="14">
        <f t="shared" si="857"/>
        <v>0.28580276022402212</v>
      </c>
      <c r="AE144" s="14">
        <f t="shared" si="857"/>
        <v>0.72693594257546756</v>
      </c>
      <c r="AF144" s="14">
        <f t="shared" si="857"/>
        <v>0.28446150077544102</v>
      </c>
      <c r="AG144" s="14">
        <f t="shared" si="857"/>
        <v>0.26284745864482084</v>
      </c>
      <c r="AH144" s="14">
        <f t="shared" si="857"/>
        <v>0.76354019471004908</v>
      </c>
      <c r="AI144" s="14">
        <f t="shared" si="857"/>
        <v>0.76344221363030929</v>
      </c>
      <c r="AJ144" s="14">
        <f t="shared" si="857"/>
        <v>0.22502252747040399</v>
      </c>
      <c r="AK144" s="14">
        <f t="shared" si="857"/>
        <v>0.85310130439128473</v>
      </c>
      <c r="AL144" s="16">
        <v>1</v>
      </c>
      <c r="AN144" s="14">
        <f t="shared" ref="AN144:AP144" si="858">1/(1+EXP(MMULT($AC144:$AL144,S$21:S$30)))</f>
        <v>0.89258284574468283</v>
      </c>
      <c r="AO144" s="14">
        <f t="shared" si="858"/>
        <v>0.99901942204891003</v>
      </c>
      <c r="AP144" s="14">
        <f t="shared" si="858"/>
        <v>2.3485865499191677E-3</v>
      </c>
      <c r="AQ144" s="16">
        <v>1</v>
      </c>
      <c r="AS144" s="14">
        <f t="shared" ref="AS144:AU144" si="859">1/(1+EXP(-MMULT($AN144:$AQ144,S$34:S$37)))</f>
        <v>2.3799186793890186E-2</v>
      </c>
      <c r="AT144" s="14">
        <f t="shared" si="859"/>
        <v>0.3170077110085795</v>
      </c>
      <c r="AU144" s="14">
        <f t="shared" si="859"/>
        <v>0.69670334135411016</v>
      </c>
      <c r="AW144" s="15">
        <f t="shared" ref="AW144:AY144" si="860">IF(AS144&gt;=0.5,1,0)</f>
        <v>0</v>
      </c>
      <c r="AX144" s="15">
        <f t="shared" si="860"/>
        <v>0</v>
      </c>
      <c r="AY144" s="15">
        <f t="shared" si="860"/>
        <v>1</v>
      </c>
      <c r="BA144" s="15" t="str">
        <f t="shared" si="8"/>
        <v>навчено</v>
      </c>
      <c r="BD144" s="18">
        <f t="shared" ref="BD144:BF144" si="861">N144*LOG(AS144)+(1-N144)*LOG(1-AS144)</f>
        <v>-1.0460834898326655E-2</v>
      </c>
      <c r="BE144" s="18">
        <f t="shared" si="861"/>
        <v>-0.16558419949179135</v>
      </c>
      <c r="BF144" s="18">
        <f t="shared" si="861"/>
        <v>-0.15695210660598999</v>
      </c>
    </row>
    <row r="145" spans="1:58" ht="14.25">
      <c r="A145" s="12">
        <v>143</v>
      </c>
      <c r="B145" s="12">
        <v>5.8</v>
      </c>
      <c r="C145" s="12">
        <v>2.7</v>
      </c>
      <c r="D145" s="12">
        <v>5.0999999999999996</v>
      </c>
      <c r="E145" s="12">
        <v>1.9</v>
      </c>
      <c r="F145" s="13" t="s">
        <v>47</v>
      </c>
      <c r="H145" s="14">
        <f t="shared" ref="H145:K145" si="862">(B145-B$156)/(B$155-B$154)</f>
        <v>-1.2037037037037436E-2</v>
      </c>
      <c r="I145" s="14">
        <f t="shared" si="862"/>
        <v>-0.14888888888888913</v>
      </c>
      <c r="J145" s="14">
        <f t="shared" si="862"/>
        <v>0.22745762711864354</v>
      </c>
      <c r="K145" s="14">
        <f t="shared" si="862"/>
        <v>0.2916666666666663</v>
      </c>
      <c r="L145" s="5">
        <v>1</v>
      </c>
      <c r="N145" s="15">
        <f t="shared" si="1"/>
        <v>0</v>
      </c>
      <c r="O145" s="15">
        <f t="shared" si="2"/>
        <v>0</v>
      </c>
      <c r="P145" s="15">
        <f t="shared" si="3"/>
        <v>1</v>
      </c>
      <c r="AC145" s="14">
        <f t="shared" ref="AC145:AK145" si="863">1/(1+EXP(-MMULT($H145:$L145,S$13:S$17)))</f>
        <v>0.72448516307641175</v>
      </c>
      <c r="AD145" s="14">
        <f t="shared" si="863"/>
        <v>0.35657099745704657</v>
      </c>
      <c r="AE145" s="14">
        <f t="shared" si="863"/>
        <v>0.65828239204572514</v>
      </c>
      <c r="AF145" s="14">
        <f t="shared" si="863"/>
        <v>0.35189295376402835</v>
      </c>
      <c r="AG145" s="14">
        <f t="shared" si="863"/>
        <v>0.30998466955759357</v>
      </c>
      <c r="AH145" s="14">
        <f t="shared" si="863"/>
        <v>0.72335740555451344</v>
      </c>
      <c r="AI145" s="14">
        <f t="shared" si="863"/>
        <v>0.7235253346381505</v>
      </c>
      <c r="AJ145" s="14">
        <f t="shared" si="863"/>
        <v>0.27288940575248877</v>
      </c>
      <c r="AK145" s="14">
        <f t="shared" si="863"/>
        <v>0.82111818695747807</v>
      </c>
      <c r="AL145" s="16">
        <v>1</v>
      </c>
      <c r="AN145" s="14">
        <f t="shared" ref="AN145:AP145" si="864">1/(1+EXP(MMULT($AC145:$AL145,S$21:S$30)))</f>
        <v>0.78112413683969029</v>
      </c>
      <c r="AO145" s="14">
        <f t="shared" si="864"/>
        <v>0.99792909611517733</v>
      </c>
      <c r="AP145" s="14">
        <f t="shared" si="864"/>
        <v>4.5499443787934309E-3</v>
      </c>
      <c r="AQ145" s="16">
        <v>1</v>
      </c>
      <c r="AS145" s="14">
        <f t="shared" ref="AS145:AU145" si="865">1/(1+EXP(-MMULT($AN145:$AQ145,S$34:S$37)))</f>
        <v>2.9756019474585647E-2</v>
      </c>
      <c r="AT145" s="14">
        <f t="shared" si="865"/>
        <v>0.36558061262435432</v>
      </c>
      <c r="AU145" s="14">
        <f t="shared" si="865"/>
        <v>0.64638371135823058</v>
      </c>
      <c r="AW145" s="15">
        <f t="shared" ref="AW145:AY145" si="866">IF(AS145&gt;=0.5,1,0)</f>
        <v>0</v>
      </c>
      <c r="AX145" s="15">
        <f t="shared" si="866"/>
        <v>0</v>
      </c>
      <c r="AY145" s="15">
        <f t="shared" si="866"/>
        <v>1</v>
      </c>
      <c r="BA145" s="15" t="str">
        <f t="shared" si="8"/>
        <v>навчено</v>
      </c>
      <c r="BD145" s="18">
        <f t="shared" ref="BD145:BF145" si="867">N145*LOG(AS145)+(1-N145)*LOG(1-AS145)</f>
        <v>-1.3119042978780674E-2</v>
      </c>
      <c r="BE145" s="18">
        <f t="shared" si="867"/>
        <v>-0.19762355377745078</v>
      </c>
      <c r="BF145" s="18">
        <f t="shared" si="867"/>
        <v>-0.18950959616349719</v>
      </c>
    </row>
    <row r="146" spans="1:58" ht="14.25">
      <c r="A146" s="12">
        <v>144</v>
      </c>
      <c r="B146" s="12">
        <v>6.8</v>
      </c>
      <c r="C146" s="12">
        <v>3.2</v>
      </c>
      <c r="D146" s="12">
        <v>5.9</v>
      </c>
      <c r="E146" s="12">
        <v>2.2999999999999998</v>
      </c>
      <c r="F146" s="13" t="s">
        <v>47</v>
      </c>
      <c r="H146" s="14">
        <f t="shared" ref="H146:K146" si="868">(B146-B$156)/(B$155-B$154)</f>
        <v>0.26574074074074028</v>
      </c>
      <c r="I146" s="14">
        <f t="shared" si="868"/>
        <v>5.9444444444444182E-2</v>
      </c>
      <c r="J146" s="14">
        <f t="shared" si="868"/>
        <v>0.36305084745762672</v>
      </c>
      <c r="K146" s="14">
        <f t="shared" si="868"/>
        <v>0.45833333333333293</v>
      </c>
      <c r="L146" s="5">
        <v>1</v>
      </c>
      <c r="N146" s="15">
        <f t="shared" si="1"/>
        <v>0</v>
      </c>
      <c r="O146" s="15">
        <f t="shared" si="2"/>
        <v>0</v>
      </c>
      <c r="P146" s="15">
        <f t="shared" si="3"/>
        <v>1</v>
      </c>
      <c r="AC146" s="14">
        <f t="shared" ref="AC146:AK146" si="869">1/(1+EXP(-MMULT($H146:$L146,S$13:S$17)))</f>
        <v>0.80349295494706741</v>
      </c>
      <c r="AD146" s="14">
        <f t="shared" si="869"/>
        <v>0.23818236012919791</v>
      </c>
      <c r="AE146" s="14">
        <f t="shared" si="869"/>
        <v>0.77228457845380694</v>
      </c>
      <c r="AF146" s="14">
        <f t="shared" si="869"/>
        <v>0.23723128918693934</v>
      </c>
      <c r="AG146" s="14">
        <f t="shared" si="869"/>
        <v>0.22076773331840471</v>
      </c>
      <c r="AH146" s="14">
        <f t="shared" si="869"/>
        <v>0.80174511223669975</v>
      </c>
      <c r="AI146" s="14">
        <f t="shared" si="869"/>
        <v>0.80159749638470057</v>
      </c>
      <c r="AJ146" s="14">
        <f t="shared" si="869"/>
        <v>0.18598393123965221</v>
      </c>
      <c r="AK146" s="14">
        <f t="shared" si="869"/>
        <v>0.85560470756197238</v>
      </c>
      <c r="AL146" s="16">
        <v>1</v>
      </c>
      <c r="AN146" s="14">
        <f t="shared" ref="AN146:AP146" si="870">1/(1+EXP(MMULT($AC146:$AL146,S$21:S$30)))</f>
        <v>0.94206985842001212</v>
      </c>
      <c r="AO146" s="14">
        <f t="shared" si="870"/>
        <v>0.99943908054537234</v>
      </c>
      <c r="AP146" s="14">
        <f t="shared" si="870"/>
        <v>1.4227726200428928E-3</v>
      </c>
      <c r="AQ146" s="16">
        <v>1</v>
      </c>
      <c r="AS146" s="14">
        <f t="shared" ref="AS146:AU146" si="871">1/(1+EXP(-MMULT($AN146:$AQ146,S$34:S$37)))</f>
        <v>2.1548144449439942E-2</v>
      </c>
      <c r="AT146" s="14">
        <f t="shared" si="871"/>
        <v>0.29653756939718229</v>
      </c>
      <c r="AU146" s="14">
        <f t="shared" si="871"/>
        <v>0.71766640732058129</v>
      </c>
      <c r="AW146" s="15">
        <f t="shared" ref="AW146:AY146" si="872">IF(AS146&gt;=0.5,1,0)</f>
        <v>0</v>
      </c>
      <c r="AX146" s="15">
        <f t="shared" si="872"/>
        <v>0</v>
      </c>
      <c r="AY146" s="15">
        <f t="shared" si="872"/>
        <v>1</v>
      </c>
      <c r="BA146" s="15" t="str">
        <f t="shared" si="8"/>
        <v>навчено</v>
      </c>
      <c r="BD146" s="18">
        <f t="shared" ref="BD146:BF146" si="873">N146*LOG(AS146)+(1-N146)*LOG(1-AS146)</f>
        <v>-9.4605388185759701E-3</v>
      </c>
      <c r="BE146" s="18">
        <f t="shared" si="873"/>
        <v>-0.1527590917154775</v>
      </c>
      <c r="BF146" s="18">
        <f t="shared" si="873"/>
        <v>-0.14407738183894458</v>
      </c>
    </row>
    <row r="147" spans="1:58" ht="14.25">
      <c r="A147" s="12">
        <v>145</v>
      </c>
      <c r="B147" s="12">
        <v>6.7</v>
      </c>
      <c r="C147" s="12">
        <v>3.3</v>
      </c>
      <c r="D147" s="12">
        <v>5.7</v>
      </c>
      <c r="E147" s="12">
        <v>2.5</v>
      </c>
      <c r="F147" s="13" t="s">
        <v>47</v>
      </c>
      <c r="H147" s="14">
        <f t="shared" ref="H147:K147" si="874">(B147-B$156)/(B$155-B$154)</f>
        <v>0.23796296296296263</v>
      </c>
      <c r="I147" s="14">
        <f t="shared" si="874"/>
        <v>0.10111111111111069</v>
      </c>
      <c r="J147" s="14">
        <f t="shared" si="874"/>
        <v>0.32915254237288094</v>
      </c>
      <c r="K147" s="14">
        <f t="shared" si="874"/>
        <v>0.5416666666666663</v>
      </c>
      <c r="L147" s="5">
        <v>1</v>
      </c>
      <c r="N147" s="15">
        <f t="shared" si="1"/>
        <v>0</v>
      </c>
      <c r="O147" s="15">
        <f t="shared" si="2"/>
        <v>0</v>
      </c>
      <c r="P147" s="15">
        <f t="shared" si="3"/>
        <v>1</v>
      </c>
      <c r="AC147" s="14">
        <f t="shared" ref="AC147:AK147" si="875">1/(1+EXP(-MMULT($H147:$L147,S$13:S$17)))</f>
        <v>0.81177219253787791</v>
      </c>
      <c r="AD147" s="14">
        <f t="shared" si="875"/>
        <v>0.22492939268501264</v>
      </c>
      <c r="AE147" s="14">
        <f t="shared" si="875"/>
        <v>0.78432730929946881</v>
      </c>
      <c r="AF147" s="14">
        <f t="shared" si="875"/>
        <v>0.22424723392951326</v>
      </c>
      <c r="AG147" s="14">
        <f t="shared" si="875"/>
        <v>0.21100825305497201</v>
      </c>
      <c r="AH147" s="14">
        <f t="shared" si="875"/>
        <v>0.80999389987841464</v>
      </c>
      <c r="AI147" s="14">
        <f t="shared" si="875"/>
        <v>0.80979154873145642</v>
      </c>
      <c r="AJ147" s="14">
        <f t="shared" si="875"/>
        <v>0.17599952229002752</v>
      </c>
      <c r="AK147" s="14">
        <f t="shared" si="875"/>
        <v>0.85972783743192271</v>
      </c>
      <c r="AL147" s="16">
        <v>1</v>
      </c>
      <c r="AN147" s="14">
        <f t="shared" ref="AN147:AP147" si="876">1/(1+EXP(MMULT($AC147:$AL147,S$21:S$30)))</f>
        <v>0.95046409361868811</v>
      </c>
      <c r="AO147" s="14">
        <f t="shared" si="876"/>
        <v>0.9995135487715201</v>
      </c>
      <c r="AP147" s="14">
        <f t="shared" si="876"/>
        <v>1.252760236671397E-3</v>
      </c>
      <c r="AQ147" s="16">
        <v>1</v>
      </c>
      <c r="AS147" s="14">
        <f t="shared" ref="AS147:AU147" si="877">1/(1+EXP(-MMULT($AN147:$AQ147,S$34:S$37)))</f>
        <v>2.1186865627255438E-2</v>
      </c>
      <c r="AT147" s="14">
        <f t="shared" si="877"/>
        <v>0.29314875571999738</v>
      </c>
      <c r="AU147" s="14">
        <f t="shared" si="877"/>
        <v>0.72113978780709209</v>
      </c>
      <c r="AW147" s="15">
        <f t="shared" ref="AW147:AY147" si="878">IF(AS147&gt;=0.5,1,0)</f>
        <v>0</v>
      </c>
      <c r="AX147" s="15">
        <f t="shared" si="878"/>
        <v>0</v>
      </c>
      <c r="AY147" s="15">
        <f t="shared" si="878"/>
        <v>1</v>
      </c>
      <c r="BA147" s="15" t="str">
        <f t="shared" si="8"/>
        <v>навчено</v>
      </c>
      <c r="BD147" s="18">
        <f t="shared" ref="BD147:BF147" si="879">N147*LOG(AS147)+(1-N147)*LOG(1-AS147)</f>
        <v>-9.3002116257911872E-3</v>
      </c>
      <c r="BE147" s="18">
        <f t="shared" si="879"/>
        <v>-0.1506719731702178</v>
      </c>
      <c r="BF147" s="18">
        <f t="shared" si="879"/>
        <v>-0.14198054223082521</v>
      </c>
    </row>
    <row r="148" spans="1:58" ht="14.25">
      <c r="A148" s="12">
        <v>146</v>
      </c>
      <c r="B148" s="12">
        <v>6.7</v>
      </c>
      <c r="C148" s="12">
        <v>3</v>
      </c>
      <c r="D148" s="12">
        <v>5.2</v>
      </c>
      <c r="E148" s="12">
        <v>2.2999999999999998</v>
      </c>
      <c r="F148" s="13" t="s">
        <v>47</v>
      </c>
      <c r="H148" s="14">
        <f t="shared" ref="H148:K148" si="880">(B148-B$156)/(B$155-B$154)</f>
        <v>0.23796296296296263</v>
      </c>
      <c r="I148" s="14">
        <f t="shared" si="880"/>
        <v>-2.3888888888889216E-2</v>
      </c>
      <c r="J148" s="14">
        <f t="shared" si="880"/>
        <v>0.24440677966101651</v>
      </c>
      <c r="K148" s="14">
        <f t="shared" si="880"/>
        <v>0.45833333333333293</v>
      </c>
      <c r="L148" s="5">
        <v>1</v>
      </c>
      <c r="N148" s="15">
        <f t="shared" si="1"/>
        <v>0</v>
      </c>
      <c r="O148" s="15">
        <f t="shared" si="2"/>
        <v>0</v>
      </c>
      <c r="P148" s="15">
        <f t="shared" si="3"/>
        <v>1</v>
      </c>
      <c r="AC148" s="14">
        <f t="shared" ref="AC148:AK148" si="881">1/(1+EXP(-MMULT($H148:$L148,S$13:S$17)))</f>
        <v>0.77715602958412067</v>
      </c>
      <c r="AD148" s="14">
        <f t="shared" si="881"/>
        <v>0.27764346367624487</v>
      </c>
      <c r="AE148" s="14">
        <f t="shared" si="881"/>
        <v>0.73513089148701993</v>
      </c>
      <c r="AF148" s="14">
        <f t="shared" si="881"/>
        <v>0.2757181113971291</v>
      </c>
      <c r="AG148" s="14">
        <f t="shared" si="881"/>
        <v>0.25089928368993358</v>
      </c>
      <c r="AH148" s="14">
        <f t="shared" si="881"/>
        <v>0.77552532664874141</v>
      </c>
      <c r="AI148" s="14">
        <f t="shared" si="881"/>
        <v>0.77549241227067611</v>
      </c>
      <c r="AJ148" s="14">
        <f t="shared" si="881"/>
        <v>0.21548504357136056</v>
      </c>
      <c r="AK148" s="14">
        <f t="shared" si="881"/>
        <v>0.85828298944701542</v>
      </c>
      <c r="AL148" s="16">
        <v>1</v>
      </c>
      <c r="AN148" s="14">
        <f t="shared" ref="AN148:AP148" si="882">1/(1+EXP(MMULT($AC148:$AL148,S$21:S$30)))</f>
        <v>0.90737503980230882</v>
      </c>
      <c r="AO148" s="14">
        <f t="shared" si="882"/>
        <v>0.99915668108995015</v>
      </c>
      <c r="AP148" s="14">
        <f t="shared" si="882"/>
        <v>2.0413948329174045E-3</v>
      </c>
      <c r="AQ148" s="16">
        <v>1</v>
      </c>
      <c r="AS148" s="14">
        <f t="shared" ref="AS148:AU148" si="883">1/(1+EXP(-MMULT($AN148:$AQ148,S$34:S$37)))</f>
        <v>2.3101387440041723E-2</v>
      </c>
      <c r="AT148" s="14">
        <f t="shared" si="883"/>
        <v>0.3108276175902086</v>
      </c>
      <c r="AU148" s="14">
        <f t="shared" si="883"/>
        <v>0.70307656716985467</v>
      </c>
      <c r="AW148" s="15">
        <f t="shared" ref="AW148:AY148" si="884">IF(AS148&gt;=0.5,1,0)</f>
        <v>0</v>
      </c>
      <c r="AX148" s="15">
        <f t="shared" si="884"/>
        <v>0</v>
      </c>
      <c r="AY148" s="15">
        <f t="shared" si="884"/>
        <v>1</v>
      </c>
      <c r="BA148" s="15" t="str">
        <f t="shared" si="8"/>
        <v>навчено</v>
      </c>
      <c r="BD148" s="18">
        <f t="shared" ref="BD148:BF148" si="885">N148*LOG(AS148)+(1-N148)*LOG(1-AS148)</f>
        <v>-1.0150507203024925E-2</v>
      </c>
      <c r="BE148" s="18">
        <f t="shared" si="885"/>
        <v>-0.16167213460089874</v>
      </c>
      <c r="BF148" s="18">
        <f t="shared" si="885"/>
        <v>-0.15299737641881445</v>
      </c>
    </row>
    <row r="149" spans="1:58" ht="14.25">
      <c r="A149" s="12">
        <v>147</v>
      </c>
      <c r="B149" s="12">
        <v>6.3</v>
      </c>
      <c r="C149" s="12">
        <v>2.5</v>
      </c>
      <c r="D149" s="12">
        <v>5</v>
      </c>
      <c r="E149" s="12">
        <v>1.9</v>
      </c>
      <c r="F149" s="13" t="s">
        <v>47</v>
      </c>
      <c r="H149" s="14">
        <f t="shared" ref="H149:K149" si="886">(B149-B$156)/(B$155-B$154)</f>
        <v>0.12685185185185144</v>
      </c>
      <c r="I149" s="14">
        <f t="shared" si="886"/>
        <v>-0.23222222222222252</v>
      </c>
      <c r="J149" s="14">
        <f t="shared" si="886"/>
        <v>0.21050847457627073</v>
      </c>
      <c r="K149" s="14">
        <f t="shared" si="886"/>
        <v>0.2916666666666663</v>
      </c>
      <c r="L149" s="5">
        <v>1</v>
      </c>
      <c r="N149" s="15">
        <f t="shared" si="1"/>
        <v>0</v>
      </c>
      <c r="O149" s="15">
        <f t="shared" si="2"/>
        <v>0</v>
      </c>
      <c r="P149" s="15">
        <f t="shared" si="3"/>
        <v>1</v>
      </c>
      <c r="AC149" s="14">
        <f t="shared" ref="AC149:AK149" si="887">1/(1+EXP(-MMULT($H149:$L149,S$13:S$17)))</f>
        <v>0.73827611935215021</v>
      </c>
      <c r="AD149" s="14">
        <f t="shared" si="887"/>
        <v>0.34908269797520536</v>
      </c>
      <c r="AE149" s="14">
        <f t="shared" si="887"/>
        <v>0.66844367364298829</v>
      </c>
      <c r="AF149" s="14">
        <f t="shared" si="887"/>
        <v>0.34423484896470419</v>
      </c>
      <c r="AG149" s="14">
        <f t="shared" si="887"/>
        <v>0.29708484495413984</v>
      </c>
      <c r="AH149" s="14">
        <f t="shared" si="887"/>
        <v>0.73730288229327889</v>
      </c>
      <c r="AI149" s="14">
        <f t="shared" si="887"/>
        <v>0.73762103336429752</v>
      </c>
      <c r="AJ149" s="14">
        <f t="shared" si="887"/>
        <v>0.26522779640734412</v>
      </c>
      <c r="AK149" s="14">
        <f t="shared" si="887"/>
        <v>0.85069201601990185</v>
      </c>
      <c r="AL149" s="16">
        <v>1</v>
      </c>
      <c r="AN149" s="14">
        <f t="shared" ref="AN149:AP149" si="888">1/(1+EXP(MMULT($AC149:$AL149,S$21:S$30)))</f>
        <v>0.8095447568438946</v>
      </c>
      <c r="AO149" s="14">
        <f t="shared" si="888"/>
        <v>0.99832395162025322</v>
      </c>
      <c r="AP149" s="14">
        <f t="shared" si="888"/>
        <v>3.7305745619366517E-3</v>
      </c>
      <c r="AQ149" s="16">
        <v>1</v>
      </c>
      <c r="AS149" s="14">
        <f t="shared" ref="AS149:AU149" si="889">1/(1+EXP(-MMULT($AN149:$AQ149,S$34:S$37)))</f>
        <v>2.8091740663666077E-2</v>
      </c>
      <c r="AT149" s="14">
        <f t="shared" si="889"/>
        <v>0.3530552788510336</v>
      </c>
      <c r="AU149" s="14">
        <f t="shared" si="889"/>
        <v>0.65972666050666051</v>
      </c>
      <c r="AW149" s="15">
        <f t="shared" ref="AW149:AY149" si="890">IF(AS149&gt;=0.5,1,0)</f>
        <v>0</v>
      </c>
      <c r="AX149" s="15">
        <f t="shared" si="890"/>
        <v>0</v>
      </c>
      <c r="AY149" s="15">
        <f t="shared" si="890"/>
        <v>1</v>
      </c>
      <c r="BA149" s="15" t="str">
        <f t="shared" si="8"/>
        <v>навчено</v>
      </c>
      <c r="BD149" s="18">
        <f t="shared" ref="BD149:BF149" si="891">N149*LOG(AS149)+(1-N149)*LOG(1-AS149)</f>
        <v>-1.237472719754045E-2</v>
      </c>
      <c r="BE149" s="18">
        <f t="shared" si="891"/>
        <v>-0.18913282648061142</v>
      </c>
      <c r="BF149" s="18">
        <f t="shared" si="891"/>
        <v>-0.18063596509800392</v>
      </c>
    </row>
    <row r="150" spans="1:58" ht="14.25">
      <c r="A150" s="12">
        <v>148</v>
      </c>
      <c r="B150" s="12">
        <v>6.5</v>
      </c>
      <c r="C150" s="12">
        <v>3</v>
      </c>
      <c r="D150" s="12">
        <v>5.2</v>
      </c>
      <c r="E150" s="12">
        <v>2</v>
      </c>
      <c r="F150" s="13" t="s">
        <v>47</v>
      </c>
      <c r="H150" s="14">
        <f t="shared" ref="H150:K150" si="892">(B150-B$156)/(B$155-B$154)</f>
        <v>0.18240740740740702</v>
      </c>
      <c r="I150" s="14">
        <f t="shared" si="892"/>
        <v>-2.3888888888889216E-2</v>
      </c>
      <c r="J150" s="14">
        <f t="shared" si="892"/>
        <v>0.24440677966101651</v>
      </c>
      <c r="K150" s="14">
        <f t="shared" si="892"/>
        <v>0.33333333333333298</v>
      </c>
      <c r="L150" s="5">
        <v>1</v>
      </c>
      <c r="N150" s="15">
        <f t="shared" si="1"/>
        <v>0</v>
      </c>
      <c r="O150" s="15">
        <f t="shared" si="2"/>
        <v>0</v>
      </c>
      <c r="P150" s="15">
        <f t="shared" si="3"/>
        <v>1</v>
      </c>
      <c r="AC150" s="14">
        <f t="shared" ref="AC150:AK150" si="893">1/(1+EXP(-MMULT($H150:$L150,S$13:S$17)))</f>
        <v>0.7291925187059648</v>
      </c>
      <c r="AD150" s="14">
        <f t="shared" si="893"/>
        <v>0.33309586138657077</v>
      </c>
      <c r="AE150" s="14">
        <f t="shared" si="893"/>
        <v>0.68062086176582048</v>
      </c>
      <c r="AF150" s="14">
        <f t="shared" si="893"/>
        <v>0.33070995123558572</v>
      </c>
      <c r="AG150" s="14">
        <f t="shared" si="893"/>
        <v>0.30248677419190517</v>
      </c>
      <c r="AH150" s="14">
        <f t="shared" si="893"/>
        <v>0.72740202014288624</v>
      </c>
      <c r="AI150" s="14">
        <f t="shared" si="893"/>
        <v>0.72736026437535461</v>
      </c>
      <c r="AJ150" s="14">
        <f t="shared" si="893"/>
        <v>0.26199941355387668</v>
      </c>
      <c r="AK150" s="14">
        <f t="shared" si="893"/>
        <v>0.82395644922755662</v>
      </c>
      <c r="AL150" s="16">
        <v>1</v>
      </c>
      <c r="AN150" s="14">
        <f t="shared" ref="AN150:AP150" si="894">1/(1+EXP(MMULT($AC150:$AL150,S$21:S$30)))</f>
        <v>0.81277097458189629</v>
      </c>
      <c r="AO150" s="14">
        <f t="shared" si="894"/>
        <v>0.99822611152458085</v>
      </c>
      <c r="AP150" s="14">
        <f t="shared" si="894"/>
        <v>4.0065468458218593E-3</v>
      </c>
      <c r="AQ150" s="16">
        <v>1</v>
      </c>
      <c r="AS150" s="14">
        <f t="shared" ref="AS150:AU150" si="895">1/(1+EXP(-MMULT($AN150:$AQ150,S$34:S$37)))</f>
        <v>2.7936403141199755E-2</v>
      </c>
      <c r="AT150" s="14">
        <f t="shared" si="895"/>
        <v>0.35141247809864706</v>
      </c>
      <c r="AU150" s="14">
        <f t="shared" si="895"/>
        <v>0.66102692797926954</v>
      </c>
      <c r="AW150" s="15">
        <f t="shared" ref="AW150:AY150" si="896">IF(AS150&gt;=0.5,1,0)</f>
        <v>0</v>
      </c>
      <c r="AX150" s="15">
        <f t="shared" si="896"/>
        <v>0</v>
      </c>
      <c r="AY150" s="15">
        <f t="shared" si="896"/>
        <v>1</v>
      </c>
      <c r="BA150" s="15" t="str">
        <f t="shared" si="8"/>
        <v>навчено</v>
      </c>
      <c r="BD150" s="18">
        <f t="shared" ref="BD150:BF150" si="897">N150*LOG(AS150)+(1-N150)*LOG(1-AS150)</f>
        <v>-1.2305320607349093E-2</v>
      </c>
      <c r="BE150" s="18">
        <f t="shared" si="897"/>
        <v>-0.18803141092286119</v>
      </c>
      <c r="BF150" s="18">
        <f t="shared" si="897"/>
        <v>-0.1797808484801664</v>
      </c>
    </row>
    <row r="151" spans="1:58" ht="14.25">
      <c r="A151" s="12">
        <v>149</v>
      </c>
      <c r="B151" s="12">
        <v>6.2</v>
      </c>
      <c r="C151" s="12">
        <v>3.4</v>
      </c>
      <c r="D151" s="12">
        <v>5.4</v>
      </c>
      <c r="E151" s="12">
        <v>2.2999999999999998</v>
      </c>
      <c r="F151" s="13" t="s">
        <v>47</v>
      </c>
      <c r="H151" s="14">
        <f t="shared" ref="H151:K151" si="898">(B151-B$156)/(B$155-B$154)</f>
        <v>9.9074074074073759E-2</v>
      </c>
      <c r="I151" s="14">
        <f t="shared" si="898"/>
        <v>0.14277777777777739</v>
      </c>
      <c r="J151" s="14">
        <f t="shared" si="898"/>
        <v>0.27830508474576232</v>
      </c>
      <c r="K151" s="14">
        <f t="shared" si="898"/>
        <v>0.45833333333333293</v>
      </c>
      <c r="L151" s="5">
        <v>1</v>
      </c>
      <c r="N151" s="15">
        <f t="shared" si="1"/>
        <v>0</v>
      </c>
      <c r="O151" s="15">
        <f t="shared" si="2"/>
        <v>0</v>
      </c>
      <c r="P151" s="15">
        <f t="shared" si="3"/>
        <v>1</v>
      </c>
      <c r="AC151" s="14">
        <f t="shared" ref="AC151:AK151" si="899">1/(1+EXP(-MMULT($H151:$L151,S$13:S$17)))</f>
        <v>0.75590393118372601</v>
      </c>
      <c r="AD151" s="14">
        <f t="shared" si="899"/>
        <v>0.28485545212608143</v>
      </c>
      <c r="AE151" s="14">
        <f t="shared" si="899"/>
        <v>0.72417536993965503</v>
      </c>
      <c r="AF151" s="14">
        <f t="shared" si="899"/>
        <v>0.28386563708557305</v>
      </c>
      <c r="AG151" s="14">
        <f t="shared" si="899"/>
        <v>0.2703965169615683</v>
      </c>
      <c r="AH151" s="14">
        <f t="shared" si="899"/>
        <v>0.75378074330632316</v>
      </c>
      <c r="AI151" s="14">
        <f t="shared" si="899"/>
        <v>0.75345708959362123</v>
      </c>
      <c r="AJ151" s="14">
        <f t="shared" si="899"/>
        <v>0.22606162137443472</v>
      </c>
      <c r="AK151" s="14">
        <f t="shared" si="899"/>
        <v>0.8122114602655317</v>
      </c>
      <c r="AL151" s="16">
        <v>1</v>
      </c>
      <c r="AN151" s="14">
        <f t="shared" ref="AN151:AP151" si="900">1/(1+EXP(MMULT($AC151:$AL151,S$21:S$30)))</f>
        <v>0.88493880752217779</v>
      </c>
      <c r="AO151" s="14">
        <f t="shared" si="900"/>
        <v>0.99885308878160506</v>
      </c>
      <c r="AP151" s="14">
        <f t="shared" si="900"/>
        <v>2.73743621488336E-3</v>
      </c>
      <c r="AQ151" s="16">
        <v>1</v>
      </c>
      <c r="AS151" s="14">
        <f t="shared" ref="AS151:AU151" si="901">1/(1+EXP(-MMULT($AN151:$AQ151,S$34:S$37)))</f>
        <v>2.4183158095524859E-2</v>
      </c>
      <c r="AT151" s="14">
        <f t="shared" si="901"/>
        <v>0.32008531433448517</v>
      </c>
      <c r="AU151" s="14">
        <f t="shared" si="901"/>
        <v>0.69326061253666349</v>
      </c>
      <c r="AW151" s="15">
        <f t="shared" ref="AW151:AY151" si="902">IF(AS151&gt;=0.5,1,0)</f>
        <v>0</v>
      </c>
      <c r="AX151" s="15">
        <f t="shared" si="902"/>
        <v>0</v>
      </c>
      <c r="AY151" s="15">
        <f t="shared" si="902"/>
        <v>1</v>
      </c>
      <c r="BA151" s="15" t="str">
        <f t="shared" si="8"/>
        <v>навчено</v>
      </c>
      <c r="BD151" s="18">
        <f t="shared" ref="BD151:BF151" si="903">N151*LOG(AS151)+(1-N151)*LOG(1-AS151)</f>
        <v>-1.063169054527568E-2</v>
      </c>
      <c r="BE151" s="18">
        <f t="shared" si="903"/>
        <v>-0.16754557827784278</v>
      </c>
      <c r="BF151" s="18">
        <f t="shared" si="903"/>
        <v>-0.15910347345463099</v>
      </c>
    </row>
    <row r="152" spans="1:58" ht="14.25">
      <c r="A152" s="12">
        <v>150</v>
      </c>
      <c r="B152" s="12">
        <v>5.9</v>
      </c>
      <c r="C152" s="12">
        <v>3</v>
      </c>
      <c r="D152" s="12">
        <v>5.0999999999999996</v>
      </c>
      <c r="E152" s="12">
        <v>1.8</v>
      </c>
      <c r="F152" s="13" t="s">
        <v>47</v>
      </c>
      <c r="H152" s="14">
        <f t="shared" ref="H152:K152" si="904">(B152-B$156)/(B$155-B$154)</f>
        <v>1.5740740740740486E-2</v>
      </c>
      <c r="I152" s="14">
        <f t="shared" si="904"/>
        <v>-2.3888888888889216E-2</v>
      </c>
      <c r="J152" s="14">
        <f t="shared" si="904"/>
        <v>0.22745762711864354</v>
      </c>
      <c r="K152" s="14">
        <f t="shared" si="904"/>
        <v>0.24999999999999967</v>
      </c>
      <c r="L152" s="5">
        <v>1</v>
      </c>
      <c r="N152" s="15">
        <f t="shared" si="1"/>
        <v>0</v>
      </c>
      <c r="O152" s="15">
        <f t="shared" si="2"/>
        <v>0</v>
      </c>
      <c r="P152" s="15">
        <f t="shared" si="3"/>
        <v>1</v>
      </c>
      <c r="AC152" s="14">
        <f t="shared" ref="AC152:AK152" si="905">1/(1+EXP(-MMULT($H152:$L152,S$13:S$17)))</f>
        <v>0.68223143158937016</v>
      </c>
      <c r="AD152" s="14">
        <f t="shared" si="905"/>
        <v>0.38751833085424536</v>
      </c>
      <c r="AE152" s="14">
        <f t="shared" si="905"/>
        <v>0.6256272131965408</v>
      </c>
      <c r="AF152" s="14">
        <f t="shared" si="905"/>
        <v>0.38415875957398493</v>
      </c>
      <c r="AG152" s="14">
        <f t="shared" si="905"/>
        <v>0.35208082827218107</v>
      </c>
      <c r="AH152" s="14">
        <f t="shared" si="905"/>
        <v>0.6804904388259625</v>
      </c>
      <c r="AI152" s="14">
        <f t="shared" si="905"/>
        <v>0.68043062188441994</v>
      </c>
      <c r="AJ152" s="14">
        <f t="shared" si="905"/>
        <v>0.30675756136577137</v>
      </c>
      <c r="AK152" s="14">
        <f t="shared" si="905"/>
        <v>0.78059560040947196</v>
      </c>
      <c r="AL152" s="16">
        <v>1</v>
      </c>
      <c r="AN152" s="14">
        <f t="shared" ref="AN152:AP152" si="906">1/(1+EXP(MMULT($AC152:$AL152,S$21:S$30)))</f>
        <v>0.66215755919092456</v>
      </c>
      <c r="AO152" s="14">
        <f t="shared" si="906"/>
        <v>0.99626045771587712</v>
      </c>
      <c r="AP152" s="14">
        <f t="shared" si="906"/>
        <v>7.8708210937996521E-3</v>
      </c>
      <c r="AQ152" s="16">
        <v>1</v>
      </c>
      <c r="AS152" s="14">
        <f t="shared" ref="AS152:AU152" si="907">1/(1+EXP(-MMULT($AN152:$AQ152,S$34:S$37)))</f>
        <v>3.7811250945693986E-2</v>
      </c>
      <c r="AT152" s="14">
        <f t="shared" si="907"/>
        <v>0.41987920271420992</v>
      </c>
      <c r="AU152" s="14">
        <f t="shared" si="907"/>
        <v>0.58827775360451362</v>
      </c>
      <c r="AW152" s="15">
        <f t="shared" ref="AW152:AY152" si="908">IF(AS152&gt;=0.5,1,0)</f>
        <v>0</v>
      </c>
      <c r="AX152" s="15">
        <f t="shared" si="908"/>
        <v>0</v>
      </c>
      <c r="AY152" s="15">
        <f t="shared" si="908"/>
        <v>1</v>
      </c>
      <c r="BA152" s="15" t="str">
        <f t="shared" si="8"/>
        <v>навчено</v>
      </c>
      <c r="BD152" s="18">
        <f t="shared" ref="BD152:BF152" si="909">N152*LOG(AS152)+(1-N152)*LOG(1-AS152)</f>
        <v>-1.6739725641933642E-2</v>
      </c>
      <c r="BE152" s="18">
        <f t="shared" si="909"/>
        <v>-0.23648156482967178</v>
      </c>
      <c r="BF152" s="18">
        <f t="shared" si="909"/>
        <v>-0.23041757464413562</v>
      </c>
    </row>
    <row r="153" spans="1:58" ht="12.75">
      <c r="H153" s="14"/>
      <c r="I153" s="14"/>
      <c r="J153" s="14"/>
      <c r="K153" s="14"/>
    </row>
    <row r="154" spans="1:58" ht="12.75">
      <c r="A154" s="8" t="s">
        <v>48</v>
      </c>
      <c r="B154" s="15">
        <f t="shared" ref="B154:E154" si="910">MIN(B3:B152)</f>
        <v>4.3</v>
      </c>
      <c r="C154" s="15">
        <f t="shared" si="910"/>
        <v>2</v>
      </c>
      <c r="D154" s="15">
        <f t="shared" si="910"/>
        <v>1</v>
      </c>
      <c r="E154" s="15">
        <f t="shared" si="910"/>
        <v>0.1</v>
      </c>
      <c r="H154" s="14"/>
      <c r="I154" s="14"/>
      <c r="J154" s="14"/>
      <c r="K154" s="14"/>
    </row>
    <row r="155" spans="1:58" ht="12.75">
      <c r="A155" s="8" t="s">
        <v>49</v>
      </c>
      <c r="B155" s="15">
        <f t="shared" ref="B155:E155" si="911">MAX(B3:B152)</f>
        <v>7.9</v>
      </c>
      <c r="C155" s="15">
        <f t="shared" si="911"/>
        <v>4.4000000000000004</v>
      </c>
      <c r="D155" s="15">
        <f t="shared" si="911"/>
        <v>6.9</v>
      </c>
      <c r="E155" s="15">
        <f t="shared" si="911"/>
        <v>2.5</v>
      </c>
      <c r="H155" s="14"/>
      <c r="I155" s="14"/>
      <c r="J155" s="14"/>
      <c r="K155" s="14"/>
    </row>
    <row r="156" spans="1:58" ht="12.75">
      <c r="A156" s="8" t="s">
        <v>50</v>
      </c>
      <c r="B156" s="15">
        <f t="shared" ref="B156:E156" si="912">AVERAGE(B3:B152)</f>
        <v>5.8433333333333346</v>
      </c>
      <c r="C156" s="15">
        <f t="shared" si="912"/>
        <v>3.0573333333333341</v>
      </c>
      <c r="D156" s="15">
        <f t="shared" si="912"/>
        <v>3.7580000000000027</v>
      </c>
      <c r="E156" s="15">
        <f t="shared" si="912"/>
        <v>1.2000000000000008</v>
      </c>
      <c r="H156" s="14"/>
      <c r="I156" s="14"/>
      <c r="J156" s="14"/>
      <c r="K156" s="14"/>
    </row>
    <row r="157" spans="1:58" ht="12.75">
      <c r="H157" s="14"/>
      <c r="I157" s="14"/>
      <c r="J157" s="14"/>
      <c r="K157" s="14"/>
    </row>
    <row r="158" spans="1:58" ht="12.75">
      <c r="H158" s="14"/>
      <c r="I158" s="14"/>
      <c r="J158" s="14"/>
      <c r="K158" s="14"/>
    </row>
    <row r="159" spans="1:58" ht="12.75">
      <c r="H159" s="14"/>
      <c r="I159" s="14"/>
      <c r="J159" s="14"/>
      <c r="K159" s="14"/>
    </row>
    <row r="160" spans="1:58" ht="12.75">
      <c r="H160" s="14"/>
      <c r="I160" s="14"/>
      <c r="J160" s="14"/>
      <c r="K160" s="14"/>
    </row>
    <row r="161" spans="8:11" ht="12.75">
      <c r="H161" s="14"/>
      <c r="I161" s="14"/>
      <c r="J161" s="14"/>
      <c r="K161" s="14"/>
    </row>
    <row r="162" spans="8:11" ht="12.75">
      <c r="H162" s="14"/>
      <c r="I162" s="14"/>
      <c r="J162" s="14"/>
      <c r="K162" s="14"/>
    </row>
    <row r="163" spans="8:11" ht="12.75">
      <c r="H163" s="14"/>
      <c r="I163" s="14"/>
      <c r="J163" s="14"/>
      <c r="K163" s="14"/>
    </row>
    <row r="164" spans="8:11" ht="12.75">
      <c r="H164" s="14"/>
      <c r="I164" s="14"/>
      <c r="J164" s="14"/>
      <c r="K164" s="14"/>
    </row>
    <row r="165" spans="8:11" ht="12.75">
      <c r="H165" s="14"/>
      <c r="I165" s="14"/>
      <c r="J165" s="14"/>
      <c r="K165" s="14"/>
    </row>
    <row r="166" spans="8:11" ht="12.75">
      <c r="H166" s="14"/>
      <c r="I166" s="14"/>
      <c r="J166" s="14"/>
      <c r="K166" s="14"/>
    </row>
    <row r="167" spans="8:11" ht="12.75">
      <c r="H167" s="14"/>
      <c r="I167" s="14"/>
      <c r="J167" s="14"/>
      <c r="K167" s="14"/>
    </row>
    <row r="168" spans="8:11" ht="12.75">
      <c r="H168" s="14"/>
      <c r="I168" s="14"/>
      <c r="J168" s="14"/>
      <c r="K168" s="14"/>
    </row>
    <row r="169" spans="8:11" ht="12.75">
      <c r="H169" s="14"/>
      <c r="I169" s="14"/>
      <c r="J169" s="14"/>
      <c r="K169" s="14"/>
    </row>
    <row r="170" spans="8:11" ht="12.75">
      <c r="H170" s="14"/>
      <c r="I170" s="14"/>
      <c r="J170" s="14"/>
      <c r="K170" s="14"/>
    </row>
    <row r="171" spans="8:11" ht="12.75">
      <c r="H171" s="14"/>
      <c r="I171" s="14"/>
      <c r="J171" s="14"/>
      <c r="K171" s="14"/>
    </row>
    <row r="172" spans="8:11" ht="12.75">
      <c r="H172" s="14"/>
      <c r="I172" s="14"/>
      <c r="J172" s="14"/>
      <c r="K172" s="14"/>
    </row>
    <row r="173" spans="8:11" ht="12.75">
      <c r="H173" s="14"/>
      <c r="I173" s="14"/>
      <c r="J173" s="14"/>
      <c r="K173" s="14"/>
    </row>
    <row r="174" spans="8:11" ht="12.75">
      <c r="H174" s="14"/>
      <c r="I174" s="14"/>
      <c r="J174" s="14"/>
      <c r="K174" s="14"/>
    </row>
    <row r="175" spans="8:11" ht="12.75">
      <c r="H175" s="14"/>
      <c r="I175" s="14"/>
      <c r="J175" s="14"/>
      <c r="K175" s="14"/>
    </row>
    <row r="176" spans="8:11" ht="12.75">
      <c r="H176" s="14"/>
      <c r="I176" s="14"/>
      <c r="J176" s="14"/>
      <c r="K176" s="14"/>
    </row>
    <row r="177" spans="8:11" ht="12.75">
      <c r="H177" s="14"/>
      <c r="I177" s="14"/>
      <c r="J177" s="14"/>
      <c r="K177" s="14"/>
    </row>
    <row r="178" spans="8:11" ht="12.75">
      <c r="H178" s="14"/>
      <c r="I178" s="14"/>
      <c r="J178" s="14"/>
      <c r="K178" s="14"/>
    </row>
    <row r="179" spans="8:11" ht="12.75">
      <c r="H179" s="14"/>
      <c r="I179" s="14"/>
      <c r="J179" s="14"/>
      <c r="K179" s="14"/>
    </row>
    <row r="180" spans="8:11" ht="12.75">
      <c r="H180" s="14"/>
      <c r="I180" s="14"/>
      <c r="J180" s="14"/>
      <c r="K180" s="14"/>
    </row>
    <row r="181" spans="8:11" ht="12.75">
      <c r="H181" s="14"/>
      <c r="I181" s="14"/>
      <c r="J181" s="14"/>
      <c r="K181" s="14"/>
    </row>
    <row r="182" spans="8:11" ht="12.75">
      <c r="H182" s="14"/>
      <c r="I182" s="14"/>
      <c r="J182" s="14"/>
      <c r="K182" s="14"/>
    </row>
    <row r="183" spans="8:11" ht="12.75">
      <c r="H183" s="14"/>
      <c r="I183" s="14"/>
      <c r="J183" s="14"/>
      <c r="K183" s="14"/>
    </row>
    <row r="184" spans="8:11" ht="12.75">
      <c r="H184" s="14"/>
      <c r="I184" s="14"/>
      <c r="J184" s="14"/>
      <c r="K184" s="14"/>
    </row>
    <row r="185" spans="8:11" ht="12.75">
      <c r="H185" s="14"/>
      <c r="I185" s="14"/>
      <c r="J185" s="14"/>
      <c r="K185" s="14"/>
    </row>
    <row r="186" spans="8:11" ht="12.75">
      <c r="H186" s="14"/>
      <c r="I186" s="14"/>
      <c r="J186" s="14"/>
      <c r="K186" s="14"/>
    </row>
    <row r="187" spans="8:11" ht="12.75">
      <c r="H187" s="14"/>
      <c r="I187" s="14"/>
      <c r="J187" s="14"/>
      <c r="K187" s="14"/>
    </row>
    <row r="188" spans="8:11" ht="12.75">
      <c r="H188" s="14"/>
      <c r="I188" s="14"/>
      <c r="J188" s="14"/>
      <c r="K188" s="14"/>
    </row>
    <row r="189" spans="8:11" ht="12.75">
      <c r="H189" s="14"/>
      <c r="I189" s="14"/>
      <c r="J189" s="14"/>
      <c r="K189" s="14"/>
    </row>
    <row r="190" spans="8:11" ht="12.75">
      <c r="H190" s="14"/>
      <c r="I190" s="14"/>
      <c r="J190" s="14"/>
      <c r="K190" s="14"/>
    </row>
    <row r="191" spans="8:11" ht="12.75">
      <c r="H191" s="14"/>
      <c r="I191" s="14"/>
      <c r="J191" s="14"/>
      <c r="K191" s="14"/>
    </row>
    <row r="192" spans="8:11" ht="12.75">
      <c r="H192" s="14"/>
      <c r="I192" s="14"/>
      <c r="J192" s="14"/>
      <c r="K192" s="14"/>
    </row>
    <row r="193" spans="8:11" ht="12.75">
      <c r="H193" s="14"/>
      <c r="I193" s="14"/>
      <c r="J193" s="14"/>
      <c r="K193" s="14"/>
    </row>
    <row r="194" spans="8:11" ht="12.75">
      <c r="H194" s="14"/>
      <c r="I194" s="14"/>
      <c r="J194" s="14"/>
      <c r="K194" s="14"/>
    </row>
    <row r="195" spans="8:11" ht="12.75">
      <c r="H195" s="14"/>
      <c r="I195" s="14"/>
      <c r="J195" s="14"/>
      <c r="K195" s="14"/>
    </row>
    <row r="196" spans="8:11" ht="12.75">
      <c r="H196" s="14"/>
      <c r="I196" s="14"/>
      <c r="J196" s="14"/>
      <c r="K196" s="14"/>
    </row>
    <row r="197" spans="8:11" ht="12.75">
      <c r="H197" s="14"/>
      <c r="I197" s="14"/>
      <c r="J197" s="14"/>
      <c r="K197" s="14"/>
    </row>
    <row r="198" spans="8:11" ht="12.75">
      <c r="H198" s="14"/>
      <c r="I198" s="14"/>
      <c r="J198" s="14"/>
      <c r="K198" s="14"/>
    </row>
    <row r="199" spans="8:11" ht="12.75">
      <c r="H199" s="14"/>
      <c r="I199" s="14"/>
      <c r="J199" s="14"/>
      <c r="K199" s="14"/>
    </row>
    <row r="200" spans="8:11" ht="12.75">
      <c r="H200" s="14"/>
      <c r="I200" s="14"/>
      <c r="J200" s="14"/>
      <c r="K200" s="14"/>
    </row>
    <row r="201" spans="8:11" ht="12.75">
      <c r="H201" s="14"/>
      <c r="I201" s="14"/>
      <c r="J201" s="14"/>
      <c r="K201" s="14"/>
    </row>
    <row r="202" spans="8:11" ht="12.75">
      <c r="H202" s="14"/>
      <c r="I202" s="14"/>
      <c r="J202" s="14"/>
      <c r="K202" s="14"/>
    </row>
    <row r="203" spans="8:11" ht="12.75">
      <c r="H203" s="14"/>
      <c r="I203" s="14"/>
      <c r="J203" s="14"/>
      <c r="K203" s="14"/>
    </row>
    <row r="204" spans="8:11" ht="12.75">
      <c r="H204" s="14"/>
      <c r="I204" s="14"/>
      <c r="J204" s="14"/>
      <c r="K204" s="14"/>
    </row>
    <row r="205" spans="8:11" ht="12.75">
      <c r="H205" s="14"/>
      <c r="I205" s="14"/>
      <c r="J205" s="14"/>
      <c r="K205" s="14"/>
    </row>
    <row r="206" spans="8:11" ht="12.75">
      <c r="H206" s="14"/>
      <c r="I206" s="14"/>
      <c r="J206" s="14"/>
      <c r="K206" s="14"/>
    </row>
    <row r="207" spans="8:11" ht="12.75">
      <c r="H207" s="14"/>
      <c r="I207" s="14"/>
      <c r="J207" s="14"/>
      <c r="K207" s="14"/>
    </row>
    <row r="208" spans="8:11" ht="12.75">
      <c r="H208" s="14"/>
      <c r="I208" s="14"/>
      <c r="J208" s="14"/>
      <c r="K208" s="14"/>
    </row>
    <row r="209" spans="8:11" ht="12.75">
      <c r="H209" s="14"/>
      <c r="I209" s="14"/>
      <c r="J209" s="14"/>
      <c r="K209" s="14"/>
    </row>
    <row r="210" spans="8:11" ht="12.75">
      <c r="H210" s="14"/>
      <c r="I210" s="14"/>
      <c r="J210" s="14"/>
      <c r="K210" s="14"/>
    </row>
    <row r="211" spans="8:11" ht="12.75">
      <c r="H211" s="14"/>
      <c r="I211" s="14"/>
      <c r="J211" s="14"/>
      <c r="K211" s="14"/>
    </row>
    <row r="212" spans="8:11" ht="12.75">
      <c r="H212" s="14"/>
      <c r="I212" s="14"/>
      <c r="J212" s="14"/>
      <c r="K212" s="14"/>
    </row>
    <row r="213" spans="8:11" ht="12.75">
      <c r="H213" s="14"/>
      <c r="I213" s="14"/>
      <c r="J213" s="14"/>
      <c r="K213" s="14"/>
    </row>
    <row r="214" spans="8:11" ht="12.75">
      <c r="H214" s="14"/>
      <c r="I214" s="14"/>
      <c r="J214" s="14"/>
      <c r="K214" s="14"/>
    </row>
    <row r="215" spans="8:11" ht="12.75">
      <c r="H215" s="14"/>
      <c r="I215" s="14"/>
      <c r="J215" s="14"/>
      <c r="K215" s="14"/>
    </row>
    <row r="216" spans="8:11" ht="12.75">
      <c r="H216" s="14"/>
      <c r="I216" s="14"/>
      <c r="J216" s="14"/>
      <c r="K216" s="14"/>
    </row>
    <row r="217" spans="8:11" ht="12.75">
      <c r="H217" s="14"/>
      <c r="I217" s="14"/>
      <c r="J217" s="14"/>
      <c r="K217" s="14"/>
    </row>
    <row r="218" spans="8:11" ht="12.75">
      <c r="H218" s="14"/>
      <c r="I218" s="14"/>
      <c r="J218" s="14"/>
      <c r="K218" s="14"/>
    </row>
    <row r="219" spans="8:11" ht="12.75">
      <c r="H219" s="14"/>
      <c r="I219" s="14"/>
      <c r="J219" s="14"/>
      <c r="K219" s="14"/>
    </row>
    <row r="220" spans="8:11" ht="12.75">
      <c r="H220" s="14"/>
      <c r="I220" s="14"/>
      <c r="J220" s="14"/>
      <c r="K220" s="14"/>
    </row>
    <row r="221" spans="8:11" ht="12.75">
      <c r="H221" s="14"/>
      <c r="I221" s="14"/>
      <c r="J221" s="14"/>
      <c r="K221" s="14"/>
    </row>
    <row r="222" spans="8:11" ht="12.75">
      <c r="H222" s="14"/>
      <c r="I222" s="14"/>
      <c r="J222" s="14"/>
      <c r="K222" s="14"/>
    </row>
    <row r="223" spans="8:11" ht="12.75">
      <c r="H223" s="14"/>
      <c r="I223" s="14"/>
      <c r="J223" s="14"/>
      <c r="K223" s="14"/>
    </row>
    <row r="224" spans="8:11" ht="12.75">
      <c r="H224" s="14"/>
      <c r="I224" s="14"/>
      <c r="J224" s="14"/>
      <c r="K224" s="14"/>
    </row>
    <row r="225" spans="8:11" ht="12.75">
      <c r="H225" s="14"/>
      <c r="I225" s="14"/>
      <c r="J225" s="14"/>
      <c r="K225" s="14"/>
    </row>
    <row r="226" spans="8:11" ht="12.75">
      <c r="H226" s="14"/>
      <c r="I226" s="14"/>
      <c r="J226" s="14"/>
      <c r="K226" s="14"/>
    </row>
    <row r="227" spans="8:11" ht="12.75">
      <c r="H227" s="14"/>
      <c r="I227" s="14"/>
      <c r="J227" s="14"/>
      <c r="K227" s="14"/>
    </row>
    <row r="228" spans="8:11" ht="12.75">
      <c r="H228" s="14"/>
      <c r="I228" s="14"/>
      <c r="J228" s="14"/>
      <c r="K228" s="14"/>
    </row>
    <row r="229" spans="8:11" ht="12.75">
      <c r="H229" s="14"/>
      <c r="I229" s="14"/>
      <c r="J229" s="14"/>
      <c r="K229" s="14"/>
    </row>
    <row r="230" spans="8:11" ht="12.75">
      <c r="H230" s="14"/>
      <c r="I230" s="14"/>
      <c r="J230" s="14"/>
      <c r="K230" s="14"/>
    </row>
    <row r="231" spans="8:11" ht="12.75">
      <c r="H231" s="14"/>
      <c r="I231" s="14"/>
      <c r="J231" s="14"/>
      <c r="K231" s="14"/>
    </row>
    <row r="232" spans="8:11" ht="12.75">
      <c r="H232" s="14"/>
      <c r="I232" s="14"/>
      <c r="J232" s="14"/>
      <c r="K232" s="14"/>
    </row>
    <row r="233" spans="8:11" ht="12.75">
      <c r="H233" s="14"/>
      <c r="I233" s="14"/>
      <c r="J233" s="14"/>
      <c r="K233" s="14"/>
    </row>
    <row r="234" spans="8:11" ht="12.75">
      <c r="H234" s="14"/>
      <c r="I234" s="14"/>
      <c r="J234" s="14"/>
      <c r="K234" s="14"/>
    </row>
    <row r="235" spans="8:11" ht="12.75">
      <c r="H235" s="14"/>
      <c r="I235" s="14"/>
      <c r="J235" s="14"/>
      <c r="K235" s="14"/>
    </row>
    <row r="236" spans="8:11" ht="12.75">
      <c r="H236" s="14"/>
      <c r="I236" s="14"/>
      <c r="J236" s="14"/>
      <c r="K236" s="14"/>
    </row>
    <row r="237" spans="8:11" ht="12.75">
      <c r="H237" s="14"/>
      <c r="I237" s="14"/>
      <c r="J237" s="14"/>
      <c r="K237" s="14"/>
    </row>
    <row r="238" spans="8:11" ht="12.75">
      <c r="H238" s="14"/>
      <c r="I238" s="14"/>
      <c r="J238" s="14"/>
      <c r="K238" s="14"/>
    </row>
    <row r="239" spans="8:11" ht="12.75">
      <c r="H239" s="14"/>
      <c r="I239" s="14"/>
      <c r="J239" s="14"/>
      <c r="K239" s="14"/>
    </row>
    <row r="240" spans="8:11" ht="12.75">
      <c r="H240" s="14"/>
      <c r="I240" s="14"/>
      <c r="J240" s="14"/>
      <c r="K240" s="14"/>
    </row>
    <row r="241" spans="8:11" ht="12.75">
      <c r="H241" s="14"/>
      <c r="I241" s="14"/>
      <c r="J241" s="14"/>
      <c r="K241" s="14"/>
    </row>
    <row r="242" spans="8:11" ht="12.75">
      <c r="H242" s="14"/>
      <c r="I242" s="14"/>
      <c r="J242" s="14"/>
      <c r="K242" s="14"/>
    </row>
    <row r="243" spans="8:11" ht="12.75">
      <c r="H243" s="14"/>
      <c r="I243" s="14"/>
      <c r="J243" s="14"/>
      <c r="K243" s="14"/>
    </row>
    <row r="244" spans="8:11" ht="12.75">
      <c r="H244" s="14"/>
      <c r="I244" s="14"/>
      <c r="J244" s="14"/>
      <c r="K244" s="14"/>
    </row>
    <row r="245" spans="8:11" ht="12.75">
      <c r="H245" s="14"/>
      <c r="I245" s="14"/>
      <c r="J245" s="14"/>
      <c r="K245" s="14"/>
    </row>
    <row r="246" spans="8:11" ht="12.75">
      <c r="H246" s="14"/>
      <c r="I246" s="14"/>
      <c r="J246" s="14"/>
      <c r="K246" s="14"/>
    </row>
    <row r="247" spans="8:11" ht="12.75">
      <c r="H247" s="14"/>
      <c r="I247" s="14"/>
      <c r="J247" s="14"/>
      <c r="K247" s="14"/>
    </row>
    <row r="248" spans="8:11" ht="12.75">
      <c r="H248" s="14"/>
      <c r="I248" s="14"/>
      <c r="J248" s="14"/>
      <c r="K248" s="14"/>
    </row>
    <row r="249" spans="8:11" ht="12.75">
      <c r="H249" s="14"/>
      <c r="I249" s="14"/>
      <c r="J249" s="14"/>
      <c r="K249" s="14"/>
    </row>
    <row r="250" spans="8:11" ht="12.75">
      <c r="H250" s="14"/>
      <c r="I250" s="14"/>
      <c r="J250" s="14"/>
      <c r="K250" s="14"/>
    </row>
    <row r="251" spans="8:11" ht="12.75">
      <c r="H251" s="14"/>
      <c r="I251" s="14"/>
      <c r="J251" s="14"/>
      <c r="K251" s="14"/>
    </row>
    <row r="252" spans="8:11" ht="12.75">
      <c r="H252" s="14"/>
      <c r="I252" s="14"/>
      <c r="J252" s="14"/>
      <c r="K252" s="14"/>
    </row>
    <row r="253" spans="8:11" ht="12.75">
      <c r="H253" s="14"/>
      <c r="I253" s="14"/>
      <c r="J253" s="14"/>
      <c r="K253" s="14"/>
    </row>
    <row r="254" spans="8:11" ht="12.75">
      <c r="H254" s="14"/>
      <c r="I254" s="14"/>
      <c r="J254" s="14"/>
      <c r="K254" s="14"/>
    </row>
    <row r="255" spans="8:11" ht="12.75">
      <c r="H255" s="14"/>
      <c r="I255" s="14"/>
      <c r="J255" s="14"/>
      <c r="K255" s="14"/>
    </row>
    <row r="256" spans="8:11" ht="12.75">
      <c r="H256" s="14"/>
      <c r="I256" s="14"/>
      <c r="J256" s="14"/>
      <c r="K256" s="14"/>
    </row>
    <row r="257" spans="8:11" ht="12.75">
      <c r="H257" s="14"/>
      <c r="I257" s="14"/>
      <c r="J257" s="14"/>
      <c r="K257" s="14"/>
    </row>
    <row r="258" spans="8:11" ht="12.75">
      <c r="H258" s="14"/>
      <c r="I258" s="14"/>
      <c r="J258" s="14"/>
      <c r="K258" s="14"/>
    </row>
    <row r="259" spans="8:11" ht="12.75">
      <c r="H259" s="14"/>
      <c r="I259" s="14"/>
      <c r="J259" s="14"/>
      <c r="K259" s="14"/>
    </row>
    <row r="260" spans="8:11" ht="12.75">
      <c r="H260" s="14"/>
      <c r="I260" s="14"/>
      <c r="J260" s="14"/>
      <c r="K260" s="14"/>
    </row>
    <row r="261" spans="8:11" ht="12.75">
      <c r="H261" s="14"/>
      <c r="I261" s="14"/>
      <c r="J261" s="14"/>
      <c r="K261" s="14"/>
    </row>
    <row r="262" spans="8:11" ht="12.75">
      <c r="H262" s="14"/>
      <c r="I262" s="14"/>
      <c r="J262" s="14"/>
      <c r="K262" s="14"/>
    </row>
    <row r="263" spans="8:11" ht="12.75">
      <c r="H263" s="14"/>
      <c r="I263" s="14"/>
      <c r="J263" s="14"/>
      <c r="K263" s="14"/>
    </row>
    <row r="264" spans="8:11" ht="12.75">
      <c r="H264" s="14"/>
      <c r="I264" s="14"/>
      <c r="J264" s="14"/>
      <c r="K264" s="14"/>
    </row>
    <row r="265" spans="8:11" ht="12.75">
      <c r="H265" s="14"/>
      <c r="I265" s="14"/>
      <c r="J265" s="14"/>
      <c r="K265" s="14"/>
    </row>
    <row r="266" spans="8:11" ht="12.75">
      <c r="H266" s="14"/>
      <c r="I266" s="14"/>
      <c r="J266" s="14"/>
      <c r="K266" s="14"/>
    </row>
    <row r="267" spans="8:11" ht="12.75">
      <c r="H267" s="14"/>
      <c r="I267" s="14"/>
      <c r="J267" s="14"/>
      <c r="K267" s="14"/>
    </row>
    <row r="268" spans="8:11" ht="12.75">
      <c r="H268" s="14"/>
      <c r="I268" s="14"/>
      <c r="J268" s="14"/>
      <c r="K268" s="14"/>
    </row>
    <row r="269" spans="8:11" ht="12.75">
      <c r="H269" s="14"/>
      <c r="I269" s="14"/>
      <c r="J269" s="14"/>
      <c r="K269" s="14"/>
    </row>
    <row r="270" spans="8:11" ht="12.75">
      <c r="H270" s="14"/>
      <c r="I270" s="14"/>
      <c r="J270" s="14"/>
      <c r="K270" s="14"/>
    </row>
    <row r="271" spans="8:11" ht="12.75">
      <c r="H271" s="14"/>
      <c r="I271" s="14"/>
      <c r="J271" s="14"/>
      <c r="K271" s="14"/>
    </row>
    <row r="272" spans="8:11" ht="12.75">
      <c r="H272" s="14"/>
      <c r="I272" s="14"/>
      <c r="J272" s="14"/>
      <c r="K272" s="14"/>
    </row>
    <row r="273" spans="8:11" ht="12.75">
      <c r="H273" s="14"/>
      <c r="I273" s="14"/>
      <c r="J273" s="14"/>
      <c r="K273" s="14"/>
    </row>
    <row r="274" spans="8:11" ht="12.75">
      <c r="H274" s="14"/>
      <c r="I274" s="14"/>
      <c r="J274" s="14"/>
      <c r="K274" s="14"/>
    </row>
    <row r="275" spans="8:11" ht="12.75">
      <c r="H275" s="14"/>
      <c r="I275" s="14"/>
      <c r="J275" s="14"/>
      <c r="K275" s="14"/>
    </row>
    <row r="276" spans="8:11" ht="12.75">
      <c r="H276" s="14"/>
      <c r="I276" s="14"/>
      <c r="J276" s="14"/>
      <c r="K276" s="14"/>
    </row>
    <row r="277" spans="8:11" ht="12.75">
      <c r="H277" s="14"/>
      <c r="I277" s="14"/>
      <c r="J277" s="14"/>
      <c r="K277" s="14"/>
    </row>
    <row r="278" spans="8:11" ht="12.75">
      <c r="H278" s="14"/>
      <c r="I278" s="14"/>
      <c r="J278" s="14"/>
      <c r="K278" s="14"/>
    </row>
    <row r="279" spans="8:11" ht="12.75">
      <c r="H279" s="14"/>
      <c r="I279" s="14"/>
      <c r="J279" s="14"/>
      <c r="K279" s="14"/>
    </row>
    <row r="280" spans="8:11" ht="12.75">
      <c r="H280" s="14"/>
      <c r="I280" s="14"/>
      <c r="J280" s="14"/>
      <c r="K280" s="14"/>
    </row>
    <row r="281" spans="8:11" ht="12.75">
      <c r="H281" s="14"/>
      <c r="I281" s="14"/>
      <c r="J281" s="14"/>
      <c r="K281" s="14"/>
    </row>
    <row r="282" spans="8:11" ht="12.75">
      <c r="H282" s="14"/>
      <c r="I282" s="14"/>
      <c r="J282" s="14"/>
      <c r="K282" s="14"/>
    </row>
    <row r="283" spans="8:11" ht="12.75">
      <c r="H283" s="14"/>
      <c r="I283" s="14"/>
      <c r="J283" s="14"/>
      <c r="K283" s="14"/>
    </row>
    <row r="284" spans="8:11" ht="12.75">
      <c r="H284" s="14"/>
      <c r="I284" s="14"/>
      <c r="J284" s="14"/>
      <c r="K284" s="14"/>
    </row>
    <row r="285" spans="8:11" ht="12.75">
      <c r="H285" s="14"/>
      <c r="I285" s="14"/>
      <c r="J285" s="14"/>
      <c r="K285" s="14"/>
    </row>
    <row r="286" spans="8:11" ht="12.75">
      <c r="H286" s="14"/>
      <c r="I286" s="14"/>
      <c r="J286" s="14"/>
      <c r="K286" s="14"/>
    </row>
    <row r="287" spans="8:11" ht="12.75">
      <c r="H287" s="14"/>
      <c r="I287" s="14"/>
      <c r="J287" s="14"/>
      <c r="K287" s="14"/>
    </row>
    <row r="288" spans="8:11" ht="12.75">
      <c r="H288" s="14"/>
      <c r="I288" s="14"/>
      <c r="J288" s="14"/>
      <c r="K288" s="14"/>
    </row>
    <row r="289" spans="8:11" ht="12.75">
      <c r="H289" s="14"/>
      <c r="I289" s="14"/>
      <c r="J289" s="14"/>
      <c r="K289" s="14"/>
    </row>
    <row r="290" spans="8:11" ht="12.75">
      <c r="H290" s="14"/>
      <c r="I290" s="14"/>
      <c r="J290" s="14"/>
      <c r="K290" s="14"/>
    </row>
    <row r="291" spans="8:11" ht="12.75">
      <c r="H291" s="14"/>
      <c r="I291" s="14"/>
      <c r="J291" s="14"/>
      <c r="K291" s="14"/>
    </row>
    <row r="292" spans="8:11" ht="12.75">
      <c r="H292" s="14"/>
      <c r="I292" s="14"/>
      <c r="J292" s="14"/>
      <c r="K292" s="14"/>
    </row>
    <row r="293" spans="8:11" ht="12.75">
      <c r="H293" s="14"/>
      <c r="I293" s="14"/>
      <c r="J293" s="14"/>
      <c r="K293" s="14"/>
    </row>
    <row r="294" spans="8:11" ht="12.75">
      <c r="H294" s="14"/>
      <c r="I294" s="14"/>
      <c r="J294" s="14"/>
      <c r="K294" s="14"/>
    </row>
    <row r="295" spans="8:11" ht="12.75">
      <c r="H295" s="14"/>
      <c r="I295" s="14"/>
      <c r="J295" s="14"/>
      <c r="K295" s="14"/>
    </row>
    <row r="296" spans="8:11" ht="12.75">
      <c r="H296" s="14"/>
      <c r="I296" s="14"/>
      <c r="J296" s="14"/>
      <c r="K296" s="14"/>
    </row>
    <row r="297" spans="8:11" ht="12.75">
      <c r="H297" s="14"/>
      <c r="I297" s="14"/>
      <c r="J297" s="14"/>
      <c r="K297" s="14"/>
    </row>
    <row r="298" spans="8:11" ht="12.75">
      <c r="H298" s="14"/>
      <c r="I298" s="14"/>
      <c r="J298" s="14"/>
      <c r="K298" s="14"/>
    </row>
    <row r="299" spans="8:11" ht="12.75">
      <c r="H299" s="14"/>
      <c r="I299" s="14"/>
      <c r="J299" s="14"/>
      <c r="K299" s="14"/>
    </row>
    <row r="300" spans="8:11" ht="12.75">
      <c r="H300" s="14"/>
      <c r="I300" s="14"/>
      <c r="J300" s="14"/>
      <c r="K300" s="14"/>
    </row>
    <row r="301" spans="8:11" ht="12.75">
      <c r="H301" s="14"/>
      <c r="I301" s="14"/>
      <c r="J301" s="14"/>
      <c r="K301" s="14"/>
    </row>
    <row r="302" spans="8:11" ht="12.75">
      <c r="H302" s="14"/>
      <c r="I302" s="14"/>
      <c r="J302" s="14"/>
      <c r="K302" s="14"/>
    </row>
    <row r="303" spans="8:11" ht="12.75">
      <c r="H303" s="14"/>
      <c r="I303" s="14"/>
      <c r="J303" s="14"/>
      <c r="K303" s="14"/>
    </row>
    <row r="304" spans="8:11" ht="12.75">
      <c r="H304" s="14"/>
      <c r="I304" s="14"/>
      <c r="J304" s="14"/>
      <c r="K304" s="14"/>
    </row>
    <row r="305" spans="8:11" ht="12.75">
      <c r="H305" s="14"/>
      <c r="I305" s="14"/>
      <c r="J305" s="14"/>
      <c r="K305" s="14"/>
    </row>
    <row r="306" spans="8:11" ht="12.75">
      <c r="H306" s="14"/>
      <c r="I306" s="14"/>
      <c r="J306" s="14"/>
      <c r="K306" s="14"/>
    </row>
    <row r="307" spans="8:11" ht="12.75">
      <c r="H307" s="14"/>
      <c r="I307" s="14"/>
      <c r="J307" s="14"/>
      <c r="K307" s="14"/>
    </row>
    <row r="308" spans="8:11" ht="12.75">
      <c r="H308" s="14"/>
      <c r="I308" s="14"/>
      <c r="J308" s="14"/>
      <c r="K308" s="14"/>
    </row>
    <row r="309" spans="8:11" ht="12.75">
      <c r="H309" s="14"/>
      <c r="I309" s="14"/>
      <c r="J309" s="14"/>
      <c r="K309" s="14"/>
    </row>
    <row r="310" spans="8:11" ht="12.75">
      <c r="H310" s="14"/>
      <c r="I310" s="14"/>
      <c r="J310" s="14"/>
      <c r="K310" s="14"/>
    </row>
    <row r="311" spans="8:11" ht="12.75">
      <c r="H311" s="14"/>
      <c r="I311" s="14"/>
      <c r="J311" s="14"/>
      <c r="K311" s="14"/>
    </row>
    <row r="312" spans="8:11" ht="12.75">
      <c r="H312" s="14"/>
      <c r="I312" s="14"/>
      <c r="J312" s="14"/>
      <c r="K312" s="14"/>
    </row>
    <row r="313" spans="8:11" ht="12.75">
      <c r="H313" s="14"/>
      <c r="I313" s="14"/>
      <c r="J313" s="14"/>
      <c r="K313" s="14"/>
    </row>
    <row r="314" spans="8:11" ht="12.75">
      <c r="H314" s="14"/>
      <c r="I314" s="14"/>
      <c r="J314" s="14"/>
      <c r="K314" s="14"/>
    </row>
    <row r="315" spans="8:11" ht="12.75">
      <c r="H315" s="14"/>
      <c r="I315" s="14"/>
      <c r="J315" s="14"/>
      <c r="K315" s="14"/>
    </row>
    <row r="316" spans="8:11" ht="12.75">
      <c r="H316" s="14"/>
      <c r="I316" s="14"/>
      <c r="J316" s="14"/>
      <c r="K316" s="14"/>
    </row>
    <row r="317" spans="8:11" ht="12.75">
      <c r="H317" s="14"/>
      <c r="I317" s="14"/>
      <c r="J317" s="14"/>
      <c r="K317" s="14"/>
    </row>
    <row r="318" spans="8:11" ht="12.75">
      <c r="H318" s="14"/>
      <c r="I318" s="14"/>
      <c r="J318" s="14"/>
      <c r="K318" s="14"/>
    </row>
    <row r="319" spans="8:11" ht="12.75">
      <c r="H319" s="14"/>
      <c r="I319" s="14"/>
      <c r="J319" s="14"/>
      <c r="K319" s="14"/>
    </row>
    <row r="320" spans="8:11" ht="12.75">
      <c r="H320" s="14"/>
      <c r="I320" s="14"/>
      <c r="J320" s="14"/>
      <c r="K320" s="14"/>
    </row>
    <row r="321" spans="8:11" ht="12.75">
      <c r="H321" s="14"/>
      <c r="I321" s="14"/>
      <c r="J321" s="14"/>
      <c r="K321" s="14"/>
    </row>
    <row r="322" spans="8:11" ht="12.75">
      <c r="H322" s="14"/>
      <c r="I322" s="14"/>
      <c r="J322" s="14"/>
      <c r="K322" s="14"/>
    </row>
    <row r="323" spans="8:11" ht="12.75">
      <c r="H323" s="14"/>
      <c r="I323" s="14"/>
      <c r="J323" s="14"/>
      <c r="K323" s="14"/>
    </row>
    <row r="324" spans="8:11" ht="12.75">
      <c r="H324" s="14"/>
      <c r="I324" s="14"/>
      <c r="J324" s="14"/>
      <c r="K324" s="14"/>
    </row>
    <row r="325" spans="8:11" ht="12.75">
      <c r="H325" s="14"/>
      <c r="I325" s="14"/>
      <c r="J325" s="14"/>
      <c r="K325" s="14"/>
    </row>
    <row r="326" spans="8:11" ht="12.75">
      <c r="H326" s="14"/>
      <c r="I326" s="14"/>
      <c r="J326" s="14"/>
      <c r="K326" s="14"/>
    </row>
    <row r="327" spans="8:11" ht="12.75">
      <c r="H327" s="14"/>
      <c r="I327" s="14"/>
      <c r="J327" s="14"/>
      <c r="K327" s="14"/>
    </row>
    <row r="328" spans="8:11" ht="12.75">
      <c r="H328" s="14"/>
      <c r="I328" s="14"/>
      <c r="J328" s="14"/>
      <c r="K328" s="14"/>
    </row>
    <row r="329" spans="8:11" ht="12.75">
      <c r="H329" s="14"/>
      <c r="I329" s="14"/>
      <c r="J329" s="14"/>
      <c r="K329" s="14"/>
    </row>
    <row r="330" spans="8:11" ht="12.75">
      <c r="H330" s="14"/>
      <c r="I330" s="14"/>
      <c r="J330" s="14"/>
      <c r="K330" s="14"/>
    </row>
    <row r="331" spans="8:11" ht="12.75">
      <c r="H331" s="14"/>
      <c r="I331" s="14"/>
      <c r="J331" s="14"/>
      <c r="K331" s="14"/>
    </row>
    <row r="332" spans="8:11" ht="12.75">
      <c r="H332" s="14"/>
      <c r="I332" s="14"/>
      <c r="J332" s="14"/>
      <c r="K332" s="14"/>
    </row>
    <row r="333" spans="8:11" ht="12.75">
      <c r="H333" s="14"/>
      <c r="I333" s="14"/>
      <c r="J333" s="14"/>
      <c r="K333" s="14"/>
    </row>
    <row r="334" spans="8:11" ht="12.75">
      <c r="H334" s="14"/>
      <c r="I334" s="14"/>
      <c r="J334" s="14"/>
      <c r="K334" s="14"/>
    </row>
    <row r="335" spans="8:11" ht="12.75">
      <c r="H335" s="14"/>
      <c r="I335" s="14"/>
      <c r="J335" s="14"/>
      <c r="K335" s="14"/>
    </row>
    <row r="336" spans="8:11" ht="12.75">
      <c r="H336" s="14"/>
      <c r="I336" s="14"/>
      <c r="J336" s="14"/>
      <c r="K336" s="14"/>
    </row>
    <row r="337" spans="8:11" ht="12.75">
      <c r="H337" s="14"/>
      <c r="I337" s="14"/>
      <c r="J337" s="14"/>
      <c r="K337" s="14"/>
    </row>
    <row r="338" spans="8:11" ht="12.75">
      <c r="H338" s="14"/>
      <c r="I338" s="14"/>
      <c r="J338" s="14"/>
      <c r="K338" s="14"/>
    </row>
    <row r="339" spans="8:11" ht="12.75">
      <c r="H339" s="14"/>
      <c r="I339" s="14"/>
      <c r="J339" s="14"/>
      <c r="K339" s="14"/>
    </row>
    <row r="340" spans="8:11" ht="12.75">
      <c r="H340" s="14"/>
      <c r="I340" s="14"/>
      <c r="J340" s="14"/>
      <c r="K340" s="14"/>
    </row>
    <row r="341" spans="8:11" ht="12.75">
      <c r="H341" s="14"/>
      <c r="I341" s="14"/>
      <c r="J341" s="14"/>
      <c r="K341" s="14"/>
    </row>
    <row r="342" spans="8:11" ht="12.75">
      <c r="H342" s="14"/>
      <c r="I342" s="14"/>
      <c r="J342" s="14"/>
      <c r="K342" s="14"/>
    </row>
    <row r="343" spans="8:11" ht="12.75">
      <c r="H343" s="14"/>
      <c r="I343" s="14"/>
      <c r="J343" s="14"/>
      <c r="K343" s="14"/>
    </row>
    <row r="344" spans="8:11" ht="12.75">
      <c r="H344" s="14"/>
      <c r="I344" s="14"/>
      <c r="J344" s="14"/>
      <c r="K344" s="14"/>
    </row>
    <row r="345" spans="8:11" ht="12.75">
      <c r="H345" s="14"/>
      <c r="I345" s="14"/>
      <c r="J345" s="14"/>
      <c r="K345" s="14"/>
    </row>
    <row r="346" spans="8:11" ht="12.75">
      <c r="H346" s="14"/>
      <c r="I346" s="14"/>
      <c r="J346" s="14"/>
      <c r="K346" s="14"/>
    </row>
    <row r="347" spans="8:11" ht="12.75">
      <c r="H347" s="14"/>
      <c r="I347" s="14"/>
      <c r="J347" s="14"/>
      <c r="K347" s="14"/>
    </row>
    <row r="348" spans="8:11" ht="12.75">
      <c r="H348" s="14"/>
      <c r="I348" s="14"/>
      <c r="J348" s="14"/>
      <c r="K348" s="14"/>
    </row>
    <row r="349" spans="8:11" ht="12.75">
      <c r="H349" s="14"/>
      <c r="I349" s="14"/>
      <c r="J349" s="14"/>
      <c r="K349" s="14"/>
    </row>
    <row r="350" spans="8:11" ht="12.75">
      <c r="H350" s="14"/>
      <c r="I350" s="14"/>
      <c r="J350" s="14"/>
      <c r="K350" s="14"/>
    </row>
    <row r="351" spans="8:11" ht="12.75">
      <c r="H351" s="14"/>
      <c r="I351" s="14"/>
      <c r="J351" s="14"/>
      <c r="K351" s="14"/>
    </row>
    <row r="352" spans="8:11" ht="12.75">
      <c r="H352" s="14"/>
      <c r="I352" s="14"/>
      <c r="J352" s="14"/>
      <c r="K352" s="14"/>
    </row>
    <row r="353" spans="8:11" ht="12.75">
      <c r="H353" s="14"/>
      <c r="I353" s="14"/>
      <c r="J353" s="14"/>
      <c r="K353" s="14"/>
    </row>
    <row r="354" spans="8:11" ht="12.75">
      <c r="H354" s="14"/>
      <c r="I354" s="14"/>
      <c r="J354" s="14"/>
      <c r="K354" s="14"/>
    </row>
    <row r="355" spans="8:11" ht="12.75">
      <c r="H355" s="14"/>
      <c r="I355" s="14"/>
      <c r="J355" s="14"/>
      <c r="K355" s="14"/>
    </row>
    <row r="356" spans="8:11" ht="12.75">
      <c r="H356" s="14"/>
      <c r="I356" s="14"/>
      <c r="J356" s="14"/>
      <c r="K356" s="14"/>
    </row>
    <row r="357" spans="8:11" ht="12.75">
      <c r="H357" s="14"/>
      <c r="I357" s="14"/>
      <c r="J357" s="14"/>
      <c r="K357" s="14"/>
    </row>
    <row r="358" spans="8:11" ht="12.75">
      <c r="H358" s="14"/>
      <c r="I358" s="14"/>
      <c r="J358" s="14"/>
      <c r="K358" s="14"/>
    </row>
    <row r="359" spans="8:11" ht="12.75">
      <c r="H359" s="14"/>
      <c r="I359" s="14"/>
      <c r="J359" s="14"/>
      <c r="K359" s="14"/>
    </row>
    <row r="360" spans="8:11" ht="12.75">
      <c r="H360" s="14"/>
      <c r="I360" s="14"/>
      <c r="J360" s="14"/>
      <c r="K360" s="14"/>
    </row>
    <row r="361" spans="8:11" ht="12.75">
      <c r="H361" s="14"/>
      <c r="I361" s="14"/>
      <c r="J361" s="14"/>
      <c r="K361" s="14"/>
    </row>
    <row r="362" spans="8:11" ht="12.75">
      <c r="H362" s="14"/>
      <c r="I362" s="14"/>
      <c r="J362" s="14"/>
      <c r="K362" s="14"/>
    </row>
    <row r="363" spans="8:11" ht="12.75">
      <c r="H363" s="14"/>
      <c r="I363" s="14"/>
      <c r="J363" s="14"/>
      <c r="K363" s="14"/>
    </row>
    <row r="364" spans="8:11" ht="12.75">
      <c r="H364" s="14"/>
      <c r="I364" s="14"/>
      <c r="J364" s="14"/>
      <c r="K364" s="14"/>
    </row>
    <row r="365" spans="8:11" ht="12.75">
      <c r="H365" s="14"/>
      <c r="I365" s="14"/>
      <c r="J365" s="14"/>
      <c r="K365" s="14"/>
    </row>
    <row r="366" spans="8:11" ht="12.75">
      <c r="H366" s="14"/>
      <c r="I366" s="14"/>
      <c r="J366" s="14"/>
      <c r="K366" s="14"/>
    </row>
    <row r="367" spans="8:11" ht="12.75">
      <c r="H367" s="14"/>
      <c r="I367" s="14"/>
      <c r="J367" s="14"/>
      <c r="K367" s="14"/>
    </row>
    <row r="368" spans="8:11" ht="12.75">
      <c r="H368" s="14"/>
      <c r="I368" s="14"/>
      <c r="J368" s="14"/>
      <c r="K368" s="14"/>
    </row>
    <row r="369" spans="8:11" ht="12.75">
      <c r="H369" s="14"/>
      <c r="I369" s="14"/>
      <c r="J369" s="14"/>
      <c r="K369" s="14"/>
    </row>
    <row r="370" spans="8:11" ht="12.75">
      <c r="H370" s="14"/>
      <c r="I370" s="14"/>
      <c r="J370" s="14"/>
      <c r="K370" s="14"/>
    </row>
    <row r="371" spans="8:11" ht="12.75">
      <c r="H371" s="14"/>
      <c r="I371" s="14"/>
      <c r="J371" s="14"/>
      <c r="K371" s="14"/>
    </row>
    <row r="372" spans="8:11" ht="12.75">
      <c r="H372" s="14"/>
      <c r="I372" s="14"/>
      <c r="J372" s="14"/>
      <c r="K372" s="14"/>
    </row>
    <row r="373" spans="8:11" ht="12.75">
      <c r="H373" s="14"/>
      <c r="I373" s="14"/>
      <c r="J373" s="14"/>
      <c r="K373" s="14"/>
    </row>
    <row r="374" spans="8:11" ht="12.75">
      <c r="H374" s="14"/>
      <c r="I374" s="14"/>
      <c r="J374" s="14"/>
      <c r="K374" s="14"/>
    </row>
    <row r="375" spans="8:11" ht="12.75">
      <c r="H375" s="14"/>
      <c r="I375" s="14"/>
      <c r="J375" s="14"/>
      <c r="K375" s="14"/>
    </row>
    <row r="376" spans="8:11" ht="12.75">
      <c r="H376" s="14"/>
      <c r="I376" s="14"/>
      <c r="J376" s="14"/>
      <c r="K376" s="14"/>
    </row>
    <row r="377" spans="8:11" ht="12.75">
      <c r="H377" s="14"/>
      <c r="I377" s="14"/>
      <c r="J377" s="14"/>
      <c r="K377" s="14"/>
    </row>
    <row r="378" spans="8:11" ht="12.75">
      <c r="H378" s="14"/>
      <c r="I378" s="14"/>
      <c r="J378" s="14"/>
      <c r="K378" s="14"/>
    </row>
    <row r="379" spans="8:11" ht="12.75">
      <c r="H379" s="14"/>
      <c r="I379" s="14"/>
      <c r="J379" s="14"/>
      <c r="K379" s="14"/>
    </row>
    <row r="380" spans="8:11" ht="12.75">
      <c r="H380" s="14"/>
      <c r="I380" s="14"/>
      <c r="J380" s="14"/>
      <c r="K380" s="14"/>
    </row>
    <row r="381" spans="8:11" ht="12.75">
      <c r="H381" s="14"/>
      <c r="I381" s="14"/>
      <c r="J381" s="14"/>
      <c r="K381" s="14"/>
    </row>
    <row r="382" spans="8:11" ht="12.75">
      <c r="H382" s="14"/>
      <c r="I382" s="14"/>
      <c r="J382" s="14"/>
      <c r="K382" s="14"/>
    </row>
    <row r="383" spans="8:11" ht="12.75">
      <c r="H383" s="14"/>
      <c r="I383" s="14"/>
      <c r="J383" s="14"/>
      <c r="K383" s="14"/>
    </row>
    <row r="384" spans="8:11" ht="12.75">
      <c r="H384" s="14"/>
      <c r="I384" s="14"/>
      <c r="J384" s="14"/>
      <c r="K384" s="14"/>
    </row>
    <row r="385" spans="8:11" ht="12.75">
      <c r="H385" s="14"/>
      <c r="I385" s="14"/>
      <c r="J385" s="14"/>
      <c r="K385" s="14"/>
    </row>
    <row r="386" spans="8:11" ht="12.75">
      <c r="H386" s="14"/>
      <c r="I386" s="14"/>
      <c r="J386" s="14"/>
      <c r="K386" s="14"/>
    </row>
    <row r="387" spans="8:11" ht="12.75">
      <c r="H387" s="14"/>
      <c r="I387" s="14"/>
      <c r="J387" s="14"/>
      <c r="K387" s="14"/>
    </row>
    <row r="388" spans="8:11" ht="12.75">
      <c r="H388" s="14"/>
      <c r="I388" s="14"/>
      <c r="J388" s="14"/>
      <c r="K388" s="14"/>
    </row>
    <row r="389" spans="8:11" ht="12.75">
      <c r="H389" s="14"/>
      <c r="I389" s="14"/>
      <c r="J389" s="14"/>
      <c r="K389" s="14"/>
    </row>
    <row r="390" spans="8:11" ht="12.75">
      <c r="H390" s="14"/>
      <c r="I390" s="14"/>
      <c r="J390" s="14"/>
      <c r="K390" s="14"/>
    </row>
    <row r="391" spans="8:11" ht="12.75">
      <c r="H391" s="14"/>
      <c r="I391" s="14"/>
      <c r="J391" s="14"/>
      <c r="K391" s="14"/>
    </row>
    <row r="392" spans="8:11" ht="12.75">
      <c r="H392" s="14"/>
      <c r="I392" s="14"/>
      <c r="J392" s="14"/>
      <c r="K392" s="14"/>
    </row>
    <row r="393" spans="8:11" ht="12.75">
      <c r="H393" s="14"/>
      <c r="I393" s="14"/>
      <c r="J393" s="14"/>
      <c r="K393" s="14"/>
    </row>
    <row r="394" spans="8:11" ht="12.75">
      <c r="H394" s="14"/>
      <c r="I394" s="14"/>
      <c r="J394" s="14"/>
      <c r="K394" s="14"/>
    </row>
    <row r="395" spans="8:11" ht="12.75">
      <c r="H395" s="14"/>
      <c r="I395" s="14"/>
      <c r="J395" s="14"/>
      <c r="K395" s="14"/>
    </row>
    <row r="396" spans="8:11" ht="12.75">
      <c r="H396" s="14"/>
      <c r="I396" s="14"/>
      <c r="J396" s="14"/>
      <c r="K396" s="14"/>
    </row>
    <row r="397" spans="8:11" ht="12.75">
      <c r="H397" s="14"/>
      <c r="I397" s="14"/>
      <c r="J397" s="14"/>
      <c r="K397" s="14"/>
    </row>
    <row r="398" spans="8:11" ht="12.75">
      <c r="H398" s="14"/>
      <c r="I398" s="14"/>
      <c r="J398" s="14"/>
      <c r="K398" s="14"/>
    </row>
    <row r="399" spans="8:11" ht="12.75">
      <c r="H399" s="14"/>
      <c r="I399" s="14"/>
      <c r="J399" s="14"/>
      <c r="K399" s="14"/>
    </row>
    <row r="400" spans="8:11" ht="12.75">
      <c r="H400" s="14"/>
      <c r="I400" s="14"/>
      <c r="J400" s="14"/>
      <c r="K400" s="14"/>
    </row>
    <row r="401" spans="8:11" ht="12.75">
      <c r="H401" s="14"/>
      <c r="I401" s="14"/>
      <c r="J401" s="14"/>
      <c r="K401" s="14"/>
    </row>
    <row r="402" spans="8:11" ht="12.75">
      <c r="H402" s="14"/>
      <c r="I402" s="14"/>
      <c r="J402" s="14"/>
      <c r="K402" s="14"/>
    </row>
    <row r="403" spans="8:11" ht="12.75">
      <c r="H403" s="14"/>
      <c r="I403" s="14"/>
      <c r="J403" s="14"/>
      <c r="K403" s="14"/>
    </row>
    <row r="404" spans="8:11" ht="12.75">
      <c r="H404" s="14"/>
      <c r="I404" s="14"/>
      <c r="J404" s="14"/>
      <c r="K404" s="14"/>
    </row>
    <row r="405" spans="8:11" ht="12.75">
      <c r="H405" s="14"/>
      <c r="I405" s="14"/>
      <c r="J405" s="14"/>
      <c r="K405" s="14"/>
    </row>
    <row r="406" spans="8:11" ht="12.75">
      <c r="H406" s="14"/>
      <c r="I406" s="14"/>
      <c r="J406" s="14"/>
      <c r="K406" s="14"/>
    </row>
    <row r="407" spans="8:11" ht="12.75">
      <c r="H407" s="14"/>
      <c r="I407" s="14"/>
      <c r="J407" s="14"/>
      <c r="K407" s="14"/>
    </row>
    <row r="408" spans="8:11" ht="12.75">
      <c r="H408" s="14"/>
      <c r="I408" s="14"/>
      <c r="J408" s="14"/>
      <c r="K408" s="14"/>
    </row>
    <row r="409" spans="8:11" ht="12.75">
      <c r="H409" s="14"/>
      <c r="I409" s="14"/>
      <c r="J409" s="14"/>
      <c r="K409" s="14"/>
    </row>
    <row r="410" spans="8:11" ht="12.75">
      <c r="H410" s="14"/>
      <c r="I410" s="14"/>
      <c r="J410" s="14"/>
      <c r="K410" s="14"/>
    </row>
    <row r="411" spans="8:11" ht="12.75">
      <c r="H411" s="14"/>
      <c r="I411" s="14"/>
      <c r="J411" s="14"/>
      <c r="K411" s="14"/>
    </row>
    <row r="412" spans="8:11" ht="12.75">
      <c r="H412" s="14"/>
      <c r="I412" s="14"/>
      <c r="J412" s="14"/>
      <c r="K412" s="14"/>
    </row>
    <row r="413" spans="8:11" ht="12.75">
      <c r="H413" s="14"/>
      <c r="I413" s="14"/>
      <c r="J413" s="14"/>
      <c r="K413" s="14"/>
    </row>
    <row r="414" spans="8:11" ht="12.75">
      <c r="H414" s="14"/>
      <c r="I414" s="14"/>
      <c r="J414" s="14"/>
      <c r="K414" s="14"/>
    </row>
    <row r="415" spans="8:11" ht="12.75">
      <c r="H415" s="14"/>
      <c r="I415" s="14"/>
      <c r="J415" s="14"/>
      <c r="K415" s="14"/>
    </row>
    <row r="416" spans="8:11" ht="12.75">
      <c r="H416" s="14"/>
      <c r="I416" s="14"/>
      <c r="J416" s="14"/>
      <c r="K416" s="14"/>
    </row>
    <row r="417" spans="8:11" ht="12.75">
      <c r="H417" s="14"/>
      <c r="I417" s="14"/>
      <c r="J417" s="14"/>
      <c r="K417" s="14"/>
    </row>
    <row r="418" spans="8:11" ht="12.75">
      <c r="H418" s="14"/>
      <c r="I418" s="14"/>
      <c r="J418" s="14"/>
      <c r="K418" s="14"/>
    </row>
    <row r="419" spans="8:11" ht="12.75">
      <c r="H419" s="14"/>
      <c r="I419" s="14"/>
      <c r="J419" s="14"/>
      <c r="K419" s="14"/>
    </row>
    <row r="420" spans="8:11" ht="12.75">
      <c r="H420" s="14"/>
      <c r="I420" s="14"/>
      <c r="J420" s="14"/>
      <c r="K420" s="14"/>
    </row>
    <row r="421" spans="8:11" ht="12.75">
      <c r="H421" s="14"/>
      <c r="I421" s="14"/>
      <c r="J421" s="14"/>
      <c r="K421" s="14"/>
    </row>
    <row r="422" spans="8:11" ht="12.75">
      <c r="H422" s="14"/>
      <c r="I422" s="14"/>
      <c r="J422" s="14"/>
      <c r="K422" s="14"/>
    </row>
    <row r="423" spans="8:11" ht="12.75">
      <c r="H423" s="14"/>
      <c r="I423" s="14"/>
      <c r="J423" s="14"/>
      <c r="K423" s="14"/>
    </row>
    <row r="424" spans="8:11" ht="12.75">
      <c r="H424" s="14"/>
      <c r="I424" s="14"/>
      <c r="J424" s="14"/>
      <c r="K424" s="14"/>
    </row>
    <row r="425" spans="8:11" ht="12.75">
      <c r="H425" s="14"/>
      <c r="I425" s="14"/>
      <c r="J425" s="14"/>
      <c r="K425" s="14"/>
    </row>
    <row r="426" spans="8:11" ht="12.75">
      <c r="H426" s="14"/>
      <c r="I426" s="14"/>
      <c r="J426" s="14"/>
      <c r="K426" s="14"/>
    </row>
    <row r="427" spans="8:11" ht="12.75">
      <c r="H427" s="14"/>
      <c r="I427" s="14"/>
      <c r="J427" s="14"/>
      <c r="K427" s="14"/>
    </row>
    <row r="428" spans="8:11" ht="12.75">
      <c r="H428" s="14"/>
      <c r="I428" s="14"/>
      <c r="J428" s="14"/>
      <c r="K428" s="14"/>
    </row>
    <row r="429" spans="8:11" ht="12.75">
      <c r="H429" s="14"/>
      <c r="I429" s="14"/>
      <c r="J429" s="14"/>
      <c r="K429" s="14"/>
    </row>
    <row r="430" spans="8:11" ht="12.75">
      <c r="H430" s="14"/>
      <c r="I430" s="14"/>
      <c r="J430" s="14"/>
      <c r="K430" s="14"/>
    </row>
    <row r="431" spans="8:11" ht="12.75">
      <c r="H431" s="14"/>
      <c r="I431" s="14"/>
      <c r="J431" s="14"/>
      <c r="K431" s="14"/>
    </row>
    <row r="432" spans="8:11" ht="12.75">
      <c r="H432" s="14"/>
      <c r="I432" s="14"/>
      <c r="J432" s="14"/>
      <c r="K432" s="14"/>
    </row>
    <row r="433" spans="8:11" ht="12.75">
      <c r="H433" s="14"/>
      <c r="I433" s="14"/>
      <c r="J433" s="14"/>
      <c r="K433" s="14"/>
    </row>
    <row r="434" spans="8:11" ht="12.75">
      <c r="H434" s="14"/>
      <c r="I434" s="14"/>
      <c r="J434" s="14"/>
      <c r="K434" s="14"/>
    </row>
    <row r="435" spans="8:11" ht="12.75">
      <c r="H435" s="14"/>
      <c r="I435" s="14"/>
      <c r="J435" s="14"/>
      <c r="K435" s="14"/>
    </row>
    <row r="436" spans="8:11" ht="12.75">
      <c r="H436" s="14"/>
      <c r="I436" s="14"/>
      <c r="J436" s="14"/>
      <c r="K436" s="14"/>
    </row>
    <row r="437" spans="8:11" ht="12.75">
      <c r="H437" s="14"/>
      <c r="I437" s="14"/>
      <c r="J437" s="14"/>
      <c r="K437" s="14"/>
    </row>
    <row r="438" spans="8:11" ht="12.75">
      <c r="H438" s="14"/>
      <c r="I438" s="14"/>
      <c r="J438" s="14"/>
      <c r="K438" s="14"/>
    </row>
    <row r="439" spans="8:11" ht="12.75">
      <c r="H439" s="14"/>
      <c r="I439" s="14"/>
      <c r="J439" s="14"/>
      <c r="K439" s="14"/>
    </row>
    <row r="440" spans="8:11" ht="12.75">
      <c r="H440" s="14"/>
      <c r="I440" s="14"/>
      <c r="J440" s="14"/>
      <c r="K440" s="14"/>
    </row>
    <row r="441" spans="8:11" ht="12.75">
      <c r="H441" s="14"/>
      <c r="I441" s="14"/>
      <c r="J441" s="14"/>
      <c r="K441" s="14"/>
    </row>
    <row r="442" spans="8:11" ht="12.75">
      <c r="H442" s="14"/>
      <c r="I442" s="14"/>
      <c r="J442" s="14"/>
      <c r="K442" s="14"/>
    </row>
    <row r="443" spans="8:11" ht="12.75">
      <c r="H443" s="14"/>
      <c r="I443" s="14"/>
      <c r="J443" s="14"/>
      <c r="K443" s="14"/>
    </row>
    <row r="444" spans="8:11" ht="12.75">
      <c r="H444" s="14"/>
      <c r="I444" s="14"/>
      <c r="J444" s="14"/>
      <c r="K444" s="14"/>
    </row>
    <row r="445" spans="8:11" ht="12.75">
      <c r="H445" s="14"/>
      <c r="I445" s="14"/>
      <c r="J445" s="14"/>
      <c r="K445" s="14"/>
    </row>
    <row r="446" spans="8:11" ht="12.75">
      <c r="H446" s="14"/>
      <c r="I446" s="14"/>
      <c r="J446" s="14"/>
      <c r="K446" s="14"/>
    </row>
    <row r="447" spans="8:11" ht="12.75">
      <c r="H447" s="14"/>
      <c r="I447" s="14"/>
      <c r="J447" s="14"/>
      <c r="K447" s="14"/>
    </row>
    <row r="448" spans="8:11" ht="12.75">
      <c r="H448" s="14"/>
      <c r="I448" s="14"/>
      <c r="J448" s="14"/>
      <c r="K448" s="14"/>
    </row>
    <row r="449" spans="8:11" ht="12.75">
      <c r="H449" s="14"/>
      <c r="I449" s="14"/>
      <c r="J449" s="14"/>
      <c r="K449" s="14"/>
    </row>
    <row r="450" spans="8:11" ht="12.75">
      <c r="H450" s="14"/>
      <c r="I450" s="14"/>
      <c r="J450" s="14"/>
      <c r="K450" s="14"/>
    </row>
    <row r="451" spans="8:11" ht="12.75">
      <c r="H451" s="14"/>
      <c r="I451" s="14"/>
      <c r="J451" s="14"/>
      <c r="K451" s="14"/>
    </row>
    <row r="452" spans="8:11" ht="12.75">
      <c r="H452" s="14"/>
      <c r="I452" s="14"/>
      <c r="J452" s="14"/>
      <c r="K452" s="14"/>
    </row>
    <row r="453" spans="8:11" ht="12.75">
      <c r="H453" s="14"/>
      <c r="I453" s="14"/>
      <c r="J453" s="14"/>
      <c r="K453" s="14"/>
    </row>
    <row r="454" spans="8:11" ht="12.75">
      <c r="H454" s="14"/>
      <c r="I454" s="14"/>
      <c r="J454" s="14"/>
      <c r="K454" s="14"/>
    </row>
    <row r="455" spans="8:11" ht="12.75">
      <c r="H455" s="14"/>
      <c r="I455" s="14"/>
      <c r="J455" s="14"/>
      <c r="K455" s="14"/>
    </row>
    <row r="456" spans="8:11" ht="12.75">
      <c r="H456" s="14"/>
      <c r="I456" s="14"/>
      <c r="J456" s="14"/>
      <c r="K456" s="14"/>
    </row>
    <row r="457" spans="8:11" ht="12.75">
      <c r="H457" s="14"/>
      <c r="I457" s="14"/>
      <c r="J457" s="14"/>
      <c r="K457" s="14"/>
    </row>
    <row r="458" spans="8:11" ht="12.75">
      <c r="H458" s="14"/>
      <c r="I458" s="14"/>
      <c r="J458" s="14"/>
      <c r="K458" s="14"/>
    </row>
    <row r="459" spans="8:11" ht="12.75">
      <c r="H459" s="14"/>
      <c r="I459" s="14"/>
      <c r="J459" s="14"/>
      <c r="K459" s="14"/>
    </row>
    <row r="460" spans="8:11" ht="12.75">
      <c r="H460" s="14"/>
      <c r="I460" s="14"/>
      <c r="J460" s="14"/>
      <c r="K460" s="14"/>
    </row>
    <row r="461" spans="8:11" ht="12.75">
      <c r="H461" s="14"/>
      <c r="I461" s="14"/>
      <c r="J461" s="14"/>
      <c r="K461" s="14"/>
    </row>
    <row r="462" spans="8:11" ht="12.75">
      <c r="H462" s="14"/>
      <c r="I462" s="14"/>
      <c r="J462" s="14"/>
      <c r="K462" s="14"/>
    </row>
    <row r="463" spans="8:11" ht="12.75">
      <c r="H463" s="14"/>
      <c r="I463" s="14"/>
      <c r="J463" s="14"/>
      <c r="K463" s="14"/>
    </row>
    <row r="464" spans="8:11" ht="12.75">
      <c r="H464" s="14"/>
      <c r="I464" s="14"/>
      <c r="J464" s="14"/>
      <c r="K464" s="14"/>
    </row>
    <row r="465" spans="8:11" ht="12.75">
      <c r="H465" s="14"/>
      <c r="I465" s="14"/>
      <c r="J465" s="14"/>
      <c r="K465" s="14"/>
    </row>
    <row r="466" spans="8:11" ht="12.75">
      <c r="H466" s="14"/>
      <c r="I466" s="14"/>
      <c r="J466" s="14"/>
      <c r="K466" s="14"/>
    </row>
    <row r="467" spans="8:11" ht="12.75">
      <c r="H467" s="14"/>
      <c r="I467" s="14"/>
      <c r="J467" s="14"/>
      <c r="K467" s="14"/>
    </row>
    <row r="468" spans="8:11" ht="12.75">
      <c r="H468" s="14"/>
      <c r="I468" s="14"/>
      <c r="J468" s="14"/>
      <c r="K468" s="14"/>
    </row>
    <row r="469" spans="8:11" ht="12.75">
      <c r="H469" s="14"/>
      <c r="I469" s="14"/>
      <c r="J469" s="14"/>
      <c r="K469" s="14"/>
    </row>
    <row r="470" spans="8:11" ht="12.75">
      <c r="H470" s="14"/>
      <c r="I470" s="14"/>
      <c r="J470" s="14"/>
      <c r="K470" s="14"/>
    </row>
    <row r="471" spans="8:11" ht="12.75">
      <c r="H471" s="14"/>
      <c r="I471" s="14"/>
      <c r="J471" s="14"/>
      <c r="K471" s="14"/>
    </row>
    <row r="472" spans="8:11" ht="12.75">
      <c r="H472" s="14"/>
      <c r="I472" s="14"/>
      <c r="J472" s="14"/>
      <c r="K472" s="14"/>
    </row>
    <row r="473" spans="8:11" ht="12.75">
      <c r="H473" s="14"/>
      <c r="I473" s="14"/>
      <c r="J473" s="14"/>
      <c r="K473" s="14"/>
    </row>
    <row r="474" spans="8:11" ht="12.75">
      <c r="H474" s="14"/>
      <c r="I474" s="14"/>
      <c r="J474" s="14"/>
      <c r="K474" s="14"/>
    </row>
    <row r="475" spans="8:11" ht="12.75">
      <c r="H475" s="14"/>
      <c r="I475" s="14"/>
      <c r="J475" s="14"/>
      <c r="K475" s="14"/>
    </row>
    <row r="476" spans="8:11" ht="12.75">
      <c r="H476" s="14"/>
      <c r="I476" s="14"/>
      <c r="J476" s="14"/>
      <c r="K476" s="14"/>
    </row>
    <row r="477" spans="8:11" ht="12.75">
      <c r="H477" s="14"/>
      <c r="I477" s="14"/>
      <c r="J477" s="14"/>
      <c r="K477" s="14"/>
    </row>
    <row r="478" spans="8:11" ht="12.75">
      <c r="H478" s="14"/>
      <c r="I478" s="14"/>
      <c r="J478" s="14"/>
      <c r="K478" s="14"/>
    </row>
    <row r="479" spans="8:11" ht="12.75">
      <c r="H479" s="14"/>
      <c r="I479" s="14"/>
      <c r="J479" s="14"/>
      <c r="K479" s="14"/>
    </row>
    <row r="480" spans="8:11" ht="12.75">
      <c r="H480" s="14"/>
      <c r="I480" s="14"/>
      <c r="J480" s="14"/>
      <c r="K480" s="14"/>
    </row>
    <row r="481" spans="8:11" ht="12.75">
      <c r="H481" s="14"/>
      <c r="I481" s="14"/>
      <c r="J481" s="14"/>
      <c r="K481" s="14"/>
    </row>
    <row r="482" spans="8:11" ht="12.75">
      <c r="H482" s="14"/>
      <c r="I482" s="14"/>
      <c r="J482" s="14"/>
      <c r="K482" s="14"/>
    </row>
    <row r="483" spans="8:11" ht="12.75">
      <c r="H483" s="14"/>
      <c r="I483" s="14"/>
      <c r="J483" s="14"/>
      <c r="K483" s="14"/>
    </row>
    <row r="484" spans="8:11" ht="12.75">
      <c r="H484" s="14"/>
      <c r="I484" s="14"/>
      <c r="J484" s="14"/>
      <c r="K484" s="14"/>
    </row>
    <row r="485" spans="8:11" ht="12.75">
      <c r="H485" s="14"/>
      <c r="I485" s="14"/>
      <c r="J485" s="14"/>
      <c r="K485" s="14"/>
    </row>
    <row r="486" spans="8:11" ht="12.75">
      <c r="H486" s="14"/>
      <c r="I486" s="14"/>
      <c r="J486" s="14"/>
      <c r="K486" s="14"/>
    </row>
    <row r="487" spans="8:11" ht="12.75">
      <c r="H487" s="14"/>
      <c r="I487" s="14"/>
      <c r="J487" s="14"/>
      <c r="K487" s="14"/>
    </row>
    <row r="488" spans="8:11" ht="12.75">
      <c r="H488" s="14"/>
      <c r="I488" s="14"/>
      <c r="J488" s="14"/>
      <c r="K488" s="14"/>
    </row>
    <row r="489" spans="8:11" ht="12.75">
      <c r="H489" s="14"/>
      <c r="I489" s="14"/>
      <c r="J489" s="14"/>
      <c r="K489" s="14"/>
    </row>
    <row r="490" spans="8:11" ht="12.75">
      <c r="H490" s="14"/>
      <c r="I490" s="14"/>
      <c r="J490" s="14"/>
      <c r="K490" s="14"/>
    </row>
    <row r="491" spans="8:11" ht="12.75">
      <c r="H491" s="14"/>
      <c r="I491" s="14"/>
      <c r="J491" s="14"/>
      <c r="K491" s="14"/>
    </row>
    <row r="492" spans="8:11" ht="12.75">
      <c r="H492" s="14"/>
      <c r="I492" s="14"/>
      <c r="J492" s="14"/>
      <c r="K492" s="14"/>
    </row>
    <row r="493" spans="8:11" ht="12.75">
      <c r="H493" s="14"/>
      <c r="I493" s="14"/>
      <c r="J493" s="14"/>
      <c r="K493" s="14"/>
    </row>
    <row r="494" spans="8:11" ht="12.75">
      <c r="H494" s="14"/>
      <c r="I494" s="14"/>
      <c r="J494" s="14"/>
      <c r="K494" s="14"/>
    </row>
    <row r="495" spans="8:11" ht="12.75">
      <c r="H495" s="14"/>
      <c r="I495" s="14"/>
      <c r="J495" s="14"/>
      <c r="K495" s="14"/>
    </row>
    <row r="496" spans="8:11" ht="12.75">
      <c r="H496" s="14"/>
      <c r="I496" s="14"/>
      <c r="J496" s="14"/>
      <c r="K496" s="14"/>
    </row>
    <row r="497" spans="8:11" ht="12.75">
      <c r="H497" s="14"/>
      <c r="I497" s="14"/>
      <c r="J497" s="14"/>
      <c r="K497" s="14"/>
    </row>
    <row r="498" spans="8:11" ht="12.75">
      <c r="H498" s="14"/>
      <c r="I498" s="14"/>
      <c r="J498" s="14"/>
      <c r="K498" s="14"/>
    </row>
    <row r="499" spans="8:11" ht="12.75">
      <c r="H499" s="14"/>
      <c r="I499" s="14"/>
      <c r="J499" s="14"/>
      <c r="K499" s="14"/>
    </row>
    <row r="500" spans="8:11" ht="12.75">
      <c r="H500" s="14"/>
      <c r="I500" s="14"/>
      <c r="J500" s="14"/>
      <c r="K500" s="14"/>
    </row>
    <row r="501" spans="8:11" ht="12.75">
      <c r="H501" s="14"/>
      <c r="I501" s="14"/>
      <c r="J501" s="14"/>
      <c r="K501" s="14"/>
    </row>
    <row r="502" spans="8:11" ht="12.75">
      <c r="H502" s="14"/>
      <c r="I502" s="14"/>
      <c r="J502" s="14"/>
      <c r="K502" s="14"/>
    </row>
    <row r="503" spans="8:11" ht="12.75">
      <c r="H503" s="14"/>
      <c r="I503" s="14"/>
      <c r="J503" s="14"/>
      <c r="K503" s="14"/>
    </row>
    <row r="504" spans="8:11" ht="12.75">
      <c r="H504" s="14"/>
      <c r="I504" s="14"/>
      <c r="J504" s="14"/>
      <c r="K504" s="14"/>
    </row>
    <row r="505" spans="8:11" ht="12.75">
      <c r="H505" s="14"/>
      <c r="I505" s="14"/>
      <c r="J505" s="14"/>
      <c r="K505" s="14"/>
    </row>
    <row r="506" spans="8:11" ht="12.75">
      <c r="H506" s="14"/>
      <c r="I506" s="14"/>
      <c r="J506" s="14"/>
      <c r="K506" s="14"/>
    </row>
    <row r="507" spans="8:11" ht="12.75">
      <c r="H507" s="14"/>
      <c r="I507" s="14"/>
      <c r="J507" s="14"/>
      <c r="K507" s="14"/>
    </row>
    <row r="508" spans="8:11" ht="12.75">
      <c r="H508" s="14"/>
      <c r="I508" s="14"/>
      <c r="J508" s="14"/>
      <c r="K508" s="14"/>
    </row>
    <row r="509" spans="8:11" ht="12.75">
      <c r="H509" s="14"/>
      <c r="I509" s="14"/>
      <c r="J509" s="14"/>
      <c r="K509" s="14"/>
    </row>
    <row r="510" spans="8:11" ht="12.75">
      <c r="H510" s="14"/>
      <c r="I510" s="14"/>
      <c r="J510" s="14"/>
      <c r="K510" s="14"/>
    </row>
    <row r="511" spans="8:11" ht="12.75">
      <c r="H511" s="14"/>
      <c r="I511" s="14"/>
      <c r="J511" s="14"/>
      <c r="K511" s="14"/>
    </row>
    <row r="512" spans="8:11" ht="12.75">
      <c r="H512" s="14"/>
      <c r="I512" s="14"/>
      <c r="J512" s="14"/>
      <c r="K512" s="14"/>
    </row>
    <row r="513" spans="8:11" ht="12.75">
      <c r="H513" s="14"/>
      <c r="I513" s="14"/>
      <c r="J513" s="14"/>
      <c r="K513" s="14"/>
    </row>
    <row r="514" spans="8:11" ht="12.75">
      <c r="H514" s="14"/>
      <c r="I514" s="14"/>
      <c r="J514" s="14"/>
      <c r="K514" s="14"/>
    </row>
    <row r="515" spans="8:11" ht="12.75">
      <c r="H515" s="14"/>
      <c r="I515" s="14"/>
      <c r="J515" s="14"/>
      <c r="K515" s="14"/>
    </row>
    <row r="516" spans="8:11" ht="12.75">
      <c r="H516" s="14"/>
      <c r="I516" s="14"/>
      <c r="J516" s="14"/>
      <c r="K516" s="14"/>
    </row>
    <row r="517" spans="8:11" ht="12.75">
      <c r="H517" s="14"/>
      <c r="I517" s="14"/>
      <c r="J517" s="14"/>
      <c r="K517" s="14"/>
    </row>
    <row r="518" spans="8:11" ht="12.75">
      <c r="H518" s="14"/>
      <c r="I518" s="14"/>
      <c r="J518" s="14"/>
      <c r="K518" s="14"/>
    </row>
    <row r="519" spans="8:11" ht="12.75">
      <c r="H519" s="14"/>
      <c r="I519" s="14"/>
      <c r="J519" s="14"/>
      <c r="K519" s="14"/>
    </row>
    <row r="520" spans="8:11" ht="12.75">
      <c r="H520" s="14"/>
      <c r="I520" s="14"/>
      <c r="J520" s="14"/>
      <c r="K520" s="14"/>
    </row>
    <row r="521" spans="8:11" ht="12.75">
      <c r="H521" s="14"/>
      <c r="I521" s="14"/>
      <c r="J521" s="14"/>
      <c r="K521" s="14"/>
    </row>
    <row r="522" spans="8:11" ht="12.75">
      <c r="H522" s="14"/>
      <c r="I522" s="14"/>
      <c r="J522" s="14"/>
      <c r="K522" s="14"/>
    </row>
    <row r="523" spans="8:11" ht="12.75">
      <c r="H523" s="14"/>
      <c r="I523" s="14"/>
      <c r="J523" s="14"/>
      <c r="K523" s="14"/>
    </row>
    <row r="524" spans="8:11" ht="12.75">
      <c r="H524" s="14"/>
      <c r="I524" s="14"/>
      <c r="J524" s="14"/>
      <c r="K524" s="14"/>
    </row>
    <row r="525" spans="8:11" ht="12.75">
      <c r="H525" s="14"/>
      <c r="I525" s="14"/>
      <c r="J525" s="14"/>
      <c r="K525" s="14"/>
    </row>
    <row r="526" spans="8:11" ht="12.75">
      <c r="H526" s="14"/>
      <c r="I526" s="14"/>
      <c r="J526" s="14"/>
      <c r="K526" s="14"/>
    </row>
    <row r="527" spans="8:11" ht="12.75">
      <c r="H527" s="14"/>
      <c r="I527" s="14"/>
      <c r="J527" s="14"/>
      <c r="K527" s="14"/>
    </row>
    <row r="528" spans="8:11" ht="12.75">
      <c r="H528" s="14"/>
      <c r="I528" s="14"/>
      <c r="J528" s="14"/>
      <c r="K528" s="14"/>
    </row>
    <row r="529" spans="8:11" ht="12.75">
      <c r="H529" s="14"/>
      <c r="I529" s="14"/>
      <c r="J529" s="14"/>
      <c r="K529" s="14"/>
    </row>
    <row r="530" spans="8:11" ht="12.75">
      <c r="H530" s="14"/>
      <c r="I530" s="14"/>
      <c r="J530" s="14"/>
      <c r="K530" s="14"/>
    </row>
    <row r="531" spans="8:11" ht="12.75">
      <c r="H531" s="14"/>
      <c r="I531" s="14"/>
      <c r="J531" s="14"/>
      <c r="K531" s="14"/>
    </row>
    <row r="532" spans="8:11" ht="12.75">
      <c r="H532" s="14"/>
      <c r="I532" s="14"/>
      <c r="J532" s="14"/>
      <c r="K532" s="14"/>
    </row>
    <row r="533" spans="8:11" ht="12.75">
      <c r="H533" s="14"/>
      <c r="I533" s="14"/>
      <c r="J533" s="14"/>
      <c r="K533" s="14"/>
    </row>
    <row r="534" spans="8:11" ht="12.75">
      <c r="H534" s="14"/>
      <c r="I534" s="14"/>
      <c r="J534" s="14"/>
      <c r="K534" s="14"/>
    </row>
    <row r="535" spans="8:11" ht="12.75">
      <c r="H535" s="14"/>
      <c r="I535" s="14"/>
      <c r="J535" s="14"/>
      <c r="K535" s="14"/>
    </row>
    <row r="536" spans="8:11" ht="12.75">
      <c r="H536" s="14"/>
      <c r="I536" s="14"/>
      <c r="J536" s="14"/>
      <c r="K536" s="14"/>
    </row>
    <row r="537" spans="8:11" ht="12.75">
      <c r="H537" s="14"/>
      <c r="I537" s="14"/>
      <c r="J537" s="14"/>
      <c r="K537" s="14"/>
    </row>
    <row r="538" spans="8:11" ht="12.75">
      <c r="H538" s="14"/>
      <c r="I538" s="14"/>
      <c r="J538" s="14"/>
      <c r="K538" s="14"/>
    </row>
    <row r="539" spans="8:11" ht="12.75">
      <c r="H539" s="14"/>
      <c r="I539" s="14"/>
      <c r="J539" s="14"/>
      <c r="K539" s="14"/>
    </row>
    <row r="540" spans="8:11" ht="12.75">
      <c r="H540" s="14"/>
      <c r="I540" s="14"/>
      <c r="J540" s="14"/>
      <c r="K540" s="14"/>
    </row>
    <row r="541" spans="8:11" ht="12.75">
      <c r="H541" s="14"/>
      <c r="I541" s="14"/>
      <c r="J541" s="14"/>
      <c r="K541" s="14"/>
    </row>
    <row r="542" spans="8:11" ht="12.75">
      <c r="H542" s="14"/>
      <c r="I542" s="14"/>
      <c r="J542" s="14"/>
      <c r="K542" s="14"/>
    </row>
    <row r="543" spans="8:11" ht="12.75">
      <c r="H543" s="14"/>
      <c r="I543" s="14"/>
      <c r="J543" s="14"/>
      <c r="K543" s="14"/>
    </row>
    <row r="544" spans="8:11" ht="12.75">
      <c r="H544" s="14"/>
      <c r="I544" s="14"/>
      <c r="J544" s="14"/>
      <c r="K544" s="14"/>
    </row>
    <row r="545" spans="8:11" ht="12.75">
      <c r="H545" s="14"/>
      <c r="I545" s="14"/>
      <c r="J545" s="14"/>
      <c r="K545" s="14"/>
    </row>
    <row r="546" spans="8:11" ht="12.75">
      <c r="H546" s="14"/>
      <c r="I546" s="14"/>
      <c r="J546" s="14"/>
      <c r="K546" s="14"/>
    </row>
    <row r="547" spans="8:11" ht="12.75">
      <c r="H547" s="14"/>
      <c r="I547" s="14"/>
      <c r="J547" s="14"/>
      <c r="K547" s="14"/>
    </row>
    <row r="548" spans="8:11" ht="12.75">
      <c r="H548" s="14"/>
      <c r="I548" s="14"/>
      <c r="J548" s="14"/>
      <c r="K548" s="14"/>
    </row>
    <row r="549" spans="8:11" ht="12.75">
      <c r="H549" s="14"/>
      <c r="I549" s="14"/>
      <c r="J549" s="14"/>
      <c r="K549" s="14"/>
    </row>
    <row r="550" spans="8:11" ht="12.75">
      <c r="H550" s="14"/>
      <c r="I550" s="14"/>
      <c r="J550" s="14"/>
      <c r="K550" s="14"/>
    </row>
    <row r="551" spans="8:11" ht="12.75">
      <c r="H551" s="14"/>
      <c r="I551" s="14"/>
      <c r="J551" s="14"/>
      <c r="K551" s="14"/>
    </row>
    <row r="552" spans="8:11" ht="12.75">
      <c r="H552" s="14"/>
      <c r="I552" s="14"/>
      <c r="J552" s="14"/>
      <c r="K552" s="14"/>
    </row>
    <row r="553" spans="8:11" ht="12.75">
      <c r="H553" s="14"/>
      <c r="I553" s="14"/>
      <c r="J553" s="14"/>
      <c r="K553" s="14"/>
    </row>
    <row r="554" spans="8:11" ht="12.75">
      <c r="H554" s="14"/>
      <c r="I554" s="14"/>
      <c r="J554" s="14"/>
      <c r="K554" s="14"/>
    </row>
    <row r="555" spans="8:11" ht="12.75">
      <c r="H555" s="14"/>
      <c r="I555" s="14"/>
      <c r="J555" s="14"/>
      <c r="K555" s="14"/>
    </row>
    <row r="556" spans="8:11" ht="12.75">
      <c r="H556" s="14"/>
      <c r="I556" s="14"/>
      <c r="J556" s="14"/>
      <c r="K556" s="14"/>
    </row>
    <row r="557" spans="8:11" ht="12.75">
      <c r="H557" s="14"/>
      <c r="I557" s="14"/>
      <c r="J557" s="14"/>
      <c r="K557" s="14"/>
    </row>
    <row r="558" spans="8:11" ht="12.75">
      <c r="H558" s="14"/>
      <c r="I558" s="14"/>
      <c r="J558" s="14"/>
      <c r="K558" s="14"/>
    </row>
    <row r="559" spans="8:11" ht="12.75">
      <c r="H559" s="14"/>
      <c r="I559" s="14"/>
      <c r="J559" s="14"/>
      <c r="K559" s="14"/>
    </row>
    <row r="560" spans="8:11" ht="12.75">
      <c r="H560" s="14"/>
      <c r="I560" s="14"/>
      <c r="J560" s="14"/>
      <c r="K560" s="14"/>
    </row>
    <row r="561" spans="8:11" ht="12.75">
      <c r="H561" s="14"/>
      <c r="I561" s="14"/>
      <c r="J561" s="14"/>
      <c r="K561" s="14"/>
    </row>
    <row r="562" spans="8:11" ht="12.75">
      <c r="H562" s="14"/>
      <c r="I562" s="14"/>
      <c r="J562" s="14"/>
      <c r="K562" s="14"/>
    </row>
    <row r="563" spans="8:11" ht="12.75">
      <c r="H563" s="14"/>
      <c r="I563" s="14"/>
      <c r="J563" s="14"/>
      <c r="K563" s="14"/>
    </row>
    <row r="564" spans="8:11" ht="12.75">
      <c r="H564" s="14"/>
      <c r="I564" s="14"/>
      <c r="J564" s="14"/>
      <c r="K564" s="14"/>
    </row>
    <row r="565" spans="8:11" ht="12.75">
      <c r="H565" s="14"/>
      <c r="I565" s="14"/>
      <c r="J565" s="14"/>
      <c r="K565" s="14"/>
    </row>
    <row r="566" spans="8:11" ht="12.75">
      <c r="H566" s="14"/>
      <c r="I566" s="14"/>
      <c r="J566" s="14"/>
      <c r="K566" s="14"/>
    </row>
    <row r="567" spans="8:11" ht="12.75">
      <c r="H567" s="14"/>
      <c r="I567" s="14"/>
      <c r="J567" s="14"/>
      <c r="K567" s="14"/>
    </row>
    <row r="568" spans="8:11" ht="12.75">
      <c r="H568" s="14"/>
      <c r="I568" s="14"/>
      <c r="J568" s="14"/>
      <c r="K568" s="14"/>
    </row>
    <row r="569" spans="8:11" ht="12.75">
      <c r="H569" s="14"/>
      <c r="I569" s="14"/>
      <c r="J569" s="14"/>
      <c r="K569" s="14"/>
    </row>
    <row r="570" spans="8:11" ht="12.75">
      <c r="H570" s="14"/>
      <c r="I570" s="14"/>
      <c r="J570" s="14"/>
      <c r="K570" s="14"/>
    </row>
    <row r="571" spans="8:11" ht="12.75">
      <c r="H571" s="14"/>
      <c r="I571" s="14"/>
      <c r="J571" s="14"/>
      <c r="K571" s="14"/>
    </row>
    <row r="572" spans="8:11" ht="12.75">
      <c r="H572" s="14"/>
      <c r="I572" s="14"/>
      <c r="J572" s="14"/>
      <c r="K572" s="14"/>
    </row>
    <row r="573" spans="8:11" ht="12.75">
      <c r="H573" s="14"/>
      <c r="I573" s="14"/>
      <c r="J573" s="14"/>
      <c r="K573" s="14"/>
    </row>
    <row r="574" spans="8:11" ht="12.75">
      <c r="H574" s="14"/>
      <c r="I574" s="14"/>
      <c r="J574" s="14"/>
      <c r="K574" s="14"/>
    </row>
    <row r="575" spans="8:11" ht="12.75">
      <c r="H575" s="14"/>
      <c r="I575" s="14"/>
      <c r="J575" s="14"/>
      <c r="K575" s="14"/>
    </row>
    <row r="576" spans="8:11" ht="12.75">
      <c r="H576" s="14"/>
      <c r="I576" s="14"/>
      <c r="J576" s="14"/>
      <c r="K576" s="14"/>
    </row>
    <row r="577" spans="8:11" ht="12.75">
      <c r="H577" s="14"/>
      <c r="I577" s="14"/>
      <c r="J577" s="14"/>
      <c r="K577" s="14"/>
    </row>
    <row r="578" spans="8:11" ht="12.75">
      <c r="H578" s="14"/>
      <c r="I578" s="14"/>
      <c r="J578" s="14"/>
      <c r="K578" s="14"/>
    </row>
    <row r="579" spans="8:11" ht="12.75">
      <c r="H579" s="14"/>
      <c r="I579" s="14"/>
      <c r="J579" s="14"/>
      <c r="K579" s="14"/>
    </row>
    <row r="580" spans="8:11" ht="12.75">
      <c r="H580" s="14"/>
      <c r="I580" s="14"/>
      <c r="J580" s="14"/>
      <c r="K580" s="14"/>
    </row>
    <row r="581" spans="8:11" ht="12.75">
      <c r="H581" s="14"/>
      <c r="I581" s="14"/>
      <c r="J581" s="14"/>
      <c r="K581" s="14"/>
    </row>
    <row r="582" spans="8:11" ht="12.75">
      <c r="H582" s="14"/>
      <c r="I582" s="14"/>
      <c r="J582" s="14"/>
      <c r="K582" s="14"/>
    </row>
    <row r="583" spans="8:11" ht="12.75">
      <c r="H583" s="14"/>
      <c r="I583" s="14"/>
      <c r="J583" s="14"/>
      <c r="K583" s="14"/>
    </row>
    <row r="584" spans="8:11" ht="12.75">
      <c r="H584" s="14"/>
      <c r="I584" s="14"/>
      <c r="J584" s="14"/>
      <c r="K584" s="14"/>
    </row>
    <row r="585" spans="8:11" ht="12.75">
      <c r="H585" s="14"/>
      <c r="I585" s="14"/>
      <c r="J585" s="14"/>
      <c r="K585" s="14"/>
    </row>
    <row r="586" spans="8:11" ht="12.75">
      <c r="H586" s="14"/>
      <c r="I586" s="14"/>
      <c r="J586" s="14"/>
      <c r="K586" s="14"/>
    </row>
    <row r="587" spans="8:11" ht="12.75">
      <c r="H587" s="14"/>
      <c r="I587" s="14"/>
      <c r="J587" s="14"/>
      <c r="K587" s="14"/>
    </row>
    <row r="588" spans="8:11" ht="12.75">
      <c r="H588" s="14"/>
      <c r="I588" s="14"/>
      <c r="J588" s="14"/>
      <c r="K588" s="14"/>
    </row>
    <row r="589" spans="8:11" ht="12.75">
      <c r="H589" s="14"/>
      <c r="I589" s="14"/>
      <c r="J589" s="14"/>
      <c r="K589" s="14"/>
    </row>
    <row r="590" spans="8:11" ht="12.75">
      <c r="H590" s="14"/>
      <c r="I590" s="14"/>
      <c r="J590" s="14"/>
      <c r="K590" s="14"/>
    </row>
    <row r="591" spans="8:11" ht="12.75">
      <c r="H591" s="14"/>
      <c r="I591" s="14"/>
      <c r="J591" s="14"/>
      <c r="K591" s="14"/>
    </row>
    <row r="592" spans="8:11" ht="12.75">
      <c r="H592" s="14"/>
      <c r="I592" s="14"/>
      <c r="J592" s="14"/>
      <c r="K592" s="14"/>
    </row>
    <row r="593" spans="8:11" ht="12.75">
      <c r="H593" s="14"/>
      <c r="I593" s="14"/>
      <c r="J593" s="14"/>
      <c r="K593" s="14"/>
    </row>
    <row r="594" spans="8:11" ht="12.75">
      <c r="H594" s="14"/>
      <c r="I594" s="14"/>
      <c r="J594" s="14"/>
      <c r="K594" s="14"/>
    </row>
    <row r="595" spans="8:11" ht="12.75">
      <c r="H595" s="14"/>
      <c r="I595" s="14"/>
      <c r="J595" s="14"/>
      <c r="K595" s="14"/>
    </row>
    <row r="596" spans="8:11" ht="12.75">
      <c r="H596" s="14"/>
      <c r="I596" s="14"/>
      <c r="J596" s="14"/>
      <c r="K596" s="14"/>
    </row>
    <row r="597" spans="8:11" ht="12.75">
      <c r="H597" s="14"/>
      <c r="I597" s="14"/>
      <c r="J597" s="14"/>
      <c r="K597" s="14"/>
    </row>
    <row r="598" spans="8:11" ht="12.75">
      <c r="H598" s="14"/>
      <c r="I598" s="14"/>
      <c r="J598" s="14"/>
      <c r="K598" s="14"/>
    </row>
    <row r="599" spans="8:11" ht="12.75">
      <c r="H599" s="14"/>
      <c r="I599" s="14"/>
      <c r="J599" s="14"/>
      <c r="K599" s="14"/>
    </row>
    <row r="600" spans="8:11" ht="12.75">
      <c r="H600" s="14"/>
      <c r="I600" s="14"/>
      <c r="J600" s="14"/>
      <c r="K600" s="14"/>
    </row>
    <row r="601" spans="8:11" ht="12.75">
      <c r="H601" s="14"/>
      <c r="I601" s="14"/>
      <c r="J601" s="14"/>
      <c r="K601" s="14"/>
    </row>
    <row r="602" spans="8:11" ht="12.75">
      <c r="H602" s="14"/>
      <c r="I602" s="14"/>
      <c r="J602" s="14"/>
      <c r="K602" s="14"/>
    </row>
    <row r="603" spans="8:11" ht="12.75">
      <c r="H603" s="14"/>
      <c r="I603" s="14"/>
      <c r="J603" s="14"/>
      <c r="K603" s="14"/>
    </row>
    <row r="604" spans="8:11" ht="12.75">
      <c r="H604" s="14"/>
      <c r="I604" s="14"/>
      <c r="J604" s="14"/>
      <c r="K604" s="14"/>
    </row>
    <row r="605" spans="8:11" ht="12.75">
      <c r="H605" s="14"/>
      <c r="I605" s="14"/>
      <c r="J605" s="14"/>
      <c r="K605" s="14"/>
    </row>
    <row r="606" spans="8:11" ht="12.75">
      <c r="H606" s="14"/>
      <c r="I606" s="14"/>
      <c r="J606" s="14"/>
      <c r="K606" s="14"/>
    </row>
    <row r="607" spans="8:11" ht="12.75">
      <c r="H607" s="14"/>
      <c r="I607" s="14"/>
      <c r="J607" s="14"/>
      <c r="K607" s="14"/>
    </row>
    <row r="608" spans="8:11" ht="12.75">
      <c r="H608" s="14"/>
      <c r="I608" s="14"/>
      <c r="J608" s="14"/>
      <c r="K608" s="14"/>
    </row>
    <row r="609" spans="8:11" ht="12.75">
      <c r="H609" s="14"/>
      <c r="I609" s="14"/>
      <c r="J609" s="14"/>
      <c r="K609" s="14"/>
    </row>
    <row r="610" spans="8:11" ht="12.75">
      <c r="H610" s="14"/>
      <c r="I610" s="14"/>
      <c r="J610" s="14"/>
      <c r="K610" s="14"/>
    </row>
    <row r="611" spans="8:11" ht="12.75">
      <c r="H611" s="14"/>
      <c r="I611" s="14"/>
      <c r="J611" s="14"/>
      <c r="K611" s="14"/>
    </row>
    <row r="612" spans="8:11" ht="12.75">
      <c r="H612" s="14"/>
      <c r="I612" s="14"/>
      <c r="J612" s="14"/>
      <c r="K612" s="14"/>
    </row>
    <row r="613" spans="8:11" ht="12.75">
      <c r="H613" s="14"/>
      <c r="I613" s="14"/>
      <c r="J613" s="14"/>
      <c r="K613" s="14"/>
    </row>
    <row r="614" spans="8:11" ht="12.75">
      <c r="H614" s="14"/>
      <c r="I614" s="14"/>
      <c r="J614" s="14"/>
      <c r="K614" s="14"/>
    </row>
    <row r="615" spans="8:11" ht="12.75">
      <c r="H615" s="14"/>
      <c r="I615" s="14"/>
      <c r="J615" s="14"/>
      <c r="K615" s="14"/>
    </row>
    <row r="616" spans="8:11" ht="12.75">
      <c r="H616" s="14"/>
      <c r="I616" s="14"/>
      <c r="J616" s="14"/>
      <c r="K616" s="14"/>
    </row>
    <row r="617" spans="8:11" ht="12.75">
      <c r="H617" s="14"/>
      <c r="I617" s="14"/>
      <c r="J617" s="14"/>
      <c r="K617" s="14"/>
    </row>
    <row r="618" spans="8:11" ht="12.75">
      <c r="H618" s="14"/>
      <c r="I618" s="14"/>
      <c r="J618" s="14"/>
      <c r="K618" s="14"/>
    </row>
    <row r="619" spans="8:11" ht="12.75">
      <c r="H619" s="14"/>
      <c r="I619" s="14"/>
      <c r="J619" s="14"/>
      <c r="K619" s="14"/>
    </row>
    <row r="620" spans="8:11" ht="12.75">
      <c r="H620" s="14"/>
      <c r="I620" s="14"/>
      <c r="J620" s="14"/>
      <c r="K620" s="14"/>
    </row>
    <row r="621" spans="8:11" ht="12.75">
      <c r="H621" s="14"/>
      <c r="I621" s="14"/>
      <c r="J621" s="14"/>
      <c r="K621" s="14"/>
    </row>
    <row r="622" spans="8:11" ht="12.75">
      <c r="H622" s="14"/>
      <c r="I622" s="14"/>
      <c r="J622" s="14"/>
      <c r="K622" s="14"/>
    </row>
    <row r="623" spans="8:11" ht="12.75">
      <c r="H623" s="14"/>
      <c r="I623" s="14"/>
      <c r="J623" s="14"/>
      <c r="K623" s="14"/>
    </row>
    <row r="624" spans="8:11" ht="12.75">
      <c r="H624" s="14"/>
      <c r="I624" s="14"/>
      <c r="J624" s="14"/>
      <c r="K624" s="14"/>
    </row>
    <row r="625" spans="8:11" ht="12.75">
      <c r="H625" s="14"/>
      <c r="I625" s="14"/>
      <c r="J625" s="14"/>
      <c r="K625" s="14"/>
    </row>
    <row r="626" spans="8:11" ht="12.75">
      <c r="H626" s="14"/>
      <c r="I626" s="14"/>
      <c r="J626" s="14"/>
      <c r="K626" s="14"/>
    </row>
    <row r="627" spans="8:11" ht="12.75">
      <c r="H627" s="14"/>
      <c r="I627" s="14"/>
      <c r="J627" s="14"/>
      <c r="K627" s="14"/>
    </row>
    <row r="628" spans="8:11" ht="12.75">
      <c r="H628" s="14"/>
      <c r="I628" s="14"/>
      <c r="J628" s="14"/>
      <c r="K628" s="14"/>
    </row>
    <row r="629" spans="8:11" ht="12.75">
      <c r="H629" s="14"/>
      <c r="I629" s="14"/>
      <c r="J629" s="14"/>
      <c r="K629" s="14"/>
    </row>
    <row r="630" spans="8:11" ht="12.75">
      <c r="H630" s="14"/>
      <c r="I630" s="14"/>
      <c r="J630" s="14"/>
      <c r="K630" s="14"/>
    </row>
    <row r="631" spans="8:11" ht="12.75">
      <c r="H631" s="14"/>
      <c r="I631" s="14"/>
      <c r="J631" s="14"/>
      <c r="K631" s="14"/>
    </row>
    <row r="632" spans="8:11" ht="12.75">
      <c r="H632" s="14"/>
      <c r="I632" s="14"/>
      <c r="J632" s="14"/>
      <c r="K632" s="14"/>
    </row>
    <row r="633" spans="8:11" ht="12.75">
      <c r="H633" s="14"/>
      <c r="I633" s="14"/>
      <c r="J633" s="14"/>
      <c r="K633" s="14"/>
    </row>
    <row r="634" spans="8:11" ht="12.75">
      <c r="H634" s="14"/>
      <c r="I634" s="14"/>
      <c r="J634" s="14"/>
      <c r="K634" s="14"/>
    </row>
    <row r="635" spans="8:11" ht="12.75">
      <c r="H635" s="14"/>
      <c r="I635" s="14"/>
      <c r="J635" s="14"/>
      <c r="K635" s="14"/>
    </row>
    <row r="636" spans="8:11" ht="12.75">
      <c r="H636" s="14"/>
      <c r="I636" s="14"/>
      <c r="J636" s="14"/>
      <c r="K636" s="14"/>
    </row>
    <row r="637" spans="8:11" ht="12.75">
      <c r="H637" s="14"/>
      <c r="I637" s="14"/>
      <c r="J637" s="14"/>
      <c r="K637" s="14"/>
    </row>
    <row r="638" spans="8:11" ht="12.75">
      <c r="H638" s="14"/>
      <c r="I638" s="14"/>
      <c r="J638" s="14"/>
      <c r="K638" s="14"/>
    </row>
    <row r="639" spans="8:11" ht="12.75">
      <c r="H639" s="14"/>
      <c r="I639" s="14"/>
      <c r="J639" s="14"/>
      <c r="K639" s="14"/>
    </row>
    <row r="640" spans="8:11" ht="12.75">
      <c r="H640" s="14"/>
      <c r="I640" s="14"/>
      <c r="J640" s="14"/>
      <c r="K640" s="14"/>
    </row>
    <row r="641" spans="8:11" ht="12.75">
      <c r="H641" s="14"/>
      <c r="I641" s="14"/>
      <c r="J641" s="14"/>
      <c r="K641" s="14"/>
    </row>
    <row r="642" spans="8:11" ht="12.75">
      <c r="H642" s="14"/>
      <c r="I642" s="14"/>
      <c r="J642" s="14"/>
      <c r="K642" s="14"/>
    </row>
    <row r="643" spans="8:11" ht="12.75">
      <c r="H643" s="14"/>
      <c r="I643" s="14"/>
      <c r="J643" s="14"/>
      <c r="K643" s="14"/>
    </row>
    <row r="644" spans="8:11" ht="12.75">
      <c r="H644" s="14"/>
      <c r="I644" s="14"/>
      <c r="J644" s="14"/>
      <c r="K644" s="14"/>
    </row>
    <row r="645" spans="8:11" ht="12.75">
      <c r="H645" s="14"/>
      <c r="I645" s="14"/>
      <c r="J645" s="14"/>
      <c r="K645" s="14"/>
    </row>
    <row r="646" spans="8:11" ht="12.75">
      <c r="H646" s="14"/>
      <c r="I646" s="14"/>
      <c r="J646" s="14"/>
      <c r="K646" s="14"/>
    </row>
    <row r="647" spans="8:11" ht="12.75">
      <c r="H647" s="14"/>
      <c r="I647" s="14"/>
      <c r="J647" s="14"/>
      <c r="K647" s="14"/>
    </row>
    <row r="648" spans="8:11" ht="12.75">
      <c r="H648" s="14"/>
      <c r="I648" s="14"/>
      <c r="J648" s="14"/>
      <c r="K648" s="14"/>
    </row>
    <row r="649" spans="8:11" ht="12.75">
      <c r="H649" s="14"/>
      <c r="I649" s="14"/>
      <c r="J649" s="14"/>
      <c r="K649" s="14"/>
    </row>
    <row r="650" spans="8:11" ht="12.75">
      <c r="H650" s="14"/>
      <c r="I650" s="14"/>
      <c r="J650" s="14"/>
      <c r="K650" s="14"/>
    </row>
    <row r="651" spans="8:11" ht="12.75">
      <c r="H651" s="14"/>
      <c r="I651" s="14"/>
      <c r="J651" s="14"/>
      <c r="K651" s="14"/>
    </row>
    <row r="652" spans="8:11" ht="12.75">
      <c r="H652" s="14"/>
      <c r="I652" s="14"/>
      <c r="J652" s="14"/>
      <c r="K652" s="14"/>
    </row>
    <row r="653" spans="8:11" ht="12.75">
      <c r="H653" s="14"/>
      <c r="I653" s="14"/>
      <c r="J653" s="14"/>
      <c r="K653" s="14"/>
    </row>
    <row r="654" spans="8:11" ht="12.75">
      <c r="H654" s="14"/>
      <c r="I654" s="14"/>
      <c r="J654" s="14"/>
      <c r="K654" s="14"/>
    </row>
    <row r="655" spans="8:11" ht="12.75">
      <c r="H655" s="14"/>
      <c r="I655" s="14"/>
      <c r="J655" s="14"/>
      <c r="K655" s="14"/>
    </row>
    <row r="656" spans="8:11" ht="12.75">
      <c r="H656" s="14"/>
      <c r="I656" s="14"/>
      <c r="J656" s="14"/>
      <c r="K656" s="14"/>
    </row>
    <row r="657" spans="8:11" ht="12.75">
      <c r="H657" s="14"/>
      <c r="I657" s="14"/>
      <c r="J657" s="14"/>
      <c r="K657" s="14"/>
    </row>
    <row r="658" spans="8:11" ht="12.75">
      <c r="H658" s="14"/>
      <c r="I658" s="14"/>
      <c r="J658" s="14"/>
      <c r="K658" s="14"/>
    </row>
    <row r="659" spans="8:11" ht="12.75">
      <c r="H659" s="14"/>
      <c r="I659" s="14"/>
      <c r="J659" s="14"/>
      <c r="K659" s="14"/>
    </row>
    <row r="660" spans="8:11" ht="12.75">
      <c r="H660" s="14"/>
      <c r="I660" s="14"/>
      <c r="J660" s="14"/>
      <c r="K660" s="14"/>
    </row>
    <row r="661" spans="8:11" ht="12.75">
      <c r="H661" s="14"/>
      <c r="I661" s="14"/>
      <c r="J661" s="14"/>
      <c r="K661" s="14"/>
    </row>
    <row r="662" spans="8:11" ht="12.75">
      <c r="H662" s="14"/>
      <c r="I662" s="14"/>
      <c r="J662" s="14"/>
      <c r="K662" s="14"/>
    </row>
    <row r="663" spans="8:11" ht="12.75">
      <c r="H663" s="14"/>
      <c r="I663" s="14"/>
      <c r="J663" s="14"/>
      <c r="K663" s="14"/>
    </row>
    <row r="664" spans="8:11" ht="12.75">
      <c r="H664" s="14"/>
      <c r="I664" s="14"/>
      <c r="J664" s="14"/>
      <c r="K664" s="14"/>
    </row>
    <row r="665" spans="8:11" ht="12.75">
      <c r="H665" s="14"/>
      <c r="I665" s="14"/>
      <c r="J665" s="14"/>
      <c r="K665" s="14"/>
    </row>
    <row r="666" spans="8:11" ht="12.75">
      <c r="H666" s="14"/>
      <c r="I666" s="14"/>
      <c r="J666" s="14"/>
      <c r="K666" s="14"/>
    </row>
    <row r="667" spans="8:11" ht="12.75">
      <c r="H667" s="14"/>
      <c r="I667" s="14"/>
      <c r="J667" s="14"/>
      <c r="K667" s="14"/>
    </row>
    <row r="668" spans="8:11" ht="12.75">
      <c r="H668" s="14"/>
      <c r="I668" s="14"/>
      <c r="J668" s="14"/>
      <c r="K668" s="14"/>
    </row>
    <row r="669" spans="8:11" ht="12.75">
      <c r="H669" s="14"/>
      <c r="I669" s="14"/>
      <c r="J669" s="14"/>
      <c r="K669" s="14"/>
    </row>
    <row r="670" spans="8:11" ht="12.75">
      <c r="H670" s="14"/>
      <c r="I670" s="14"/>
      <c r="J670" s="14"/>
      <c r="K670" s="14"/>
    </row>
    <row r="671" spans="8:11" ht="12.75">
      <c r="H671" s="14"/>
      <c r="I671" s="14"/>
      <c r="J671" s="14"/>
      <c r="K671" s="14"/>
    </row>
    <row r="672" spans="8:11" ht="12.75">
      <c r="H672" s="14"/>
      <c r="I672" s="14"/>
      <c r="J672" s="14"/>
      <c r="K672" s="14"/>
    </row>
    <row r="673" spans="8:11" ht="12.75">
      <c r="H673" s="14"/>
      <c r="I673" s="14"/>
      <c r="J673" s="14"/>
      <c r="K673" s="14"/>
    </row>
    <row r="674" spans="8:11" ht="12.75">
      <c r="H674" s="14"/>
      <c r="I674" s="14"/>
      <c r="J674" s="14"/>
      <c r="K674" s="14"/>
    </row>
    <row r="675" spans="8:11" ht="12.75">
      <c r="H675" s="14"/>
      <c r="I675" s="14"/>
      <c r="J675" s="14"/>
      <c r="K675" s="14"/>
    </row>
    <row r="676" spans="8:11" ht="12.75">
      <c r="H676" s="14"/>
      <c r="I676" s="14"/>
      <c r="J676" s="14"/>
      <c r="K676" s="14"/>
    </row>
    <row r="677" spans="8:11" ht="12.75">
      <c r="H677" s="14"/>
      <c r="I677" s="14"/>
      <c r="J677" s="14"/>
      <c r="K677" s="14"/>
    </row>
    <row r="678" spans="8:11" ht="12.75">
      <c r="H678" s="14"/>
      <c r="I678" s="14"/>
      <c r="J678" s="14"/>
      <c r="K678" s="14"/>
    </row>
    <row r="679" spans="8:11" ht="12.75">
      <c r="H679" s="14"/>
      <c r="I679" s="14"/>
      <c r="J679" s="14"/>
      <c r="K679" s="14"/>
    </row>
    <row r="680" spans="8:11" ht="12.75">
      <c r="H680" s="14"/>
      <c r="I680" s="14"/>
      <c r="J680" s="14"/>
      <c r="K680" s="14"/>
    </row>
    <row r="681" spans="8:11" ht="12.75">
      <c r="H681" s="14"/>
      <c r="I681" s="14"/>
      <c r="J681" s="14"/>
      <c r="K681" s="14"/>
    </row>
    <row r="682" spans="8:11" ht="12.75">
      <c r="H682" s="14"/>
      <c r="I682" s="14"/>
      <c r="J682" s="14"/>
      <c r="K682" s="14"/>
    </row>
    <row r="683" spans="8:11" ht="12.75">
      <c r="H683" s="14"/>
      <c r="I683" s="14"/>
      <c r="J683" s="14"/>
      <c r="K683" s="14"/>
    </row>
    <row r="684" spans="8:11" ht="12.75">
      <c r="H684" s="14"/>
      <c r="I684" s="14"/>
      <c r="J684" s="14"/>
      <c r="K684" s="14"/>
    </row>
    <row r="685" spans="8:11" ht="12.75">
      <c r="H685" s="14"/>
      <c r="I685" s="14"/>
      <c r="J685" s="14"/>
      <c r="K685" s="14"/>
    </row>
    <row r="686" spans="8:11" ht="12.75">
      <c r="H686" s="14"/>
      <c r="I686" s="14"/>
      <c r="J686" s="14"/>
      <c r="K686" s="14"/>
    </row>
    <row r="687" spans="8:11" ht="12.75">
      <c r="H687" s="14"/>
      <c r="I687" s="14"/>
      <c r="J687" s="14"/>
      <c r="K687" s="14"/>
    </row>
    <row r="688" spans="8:11" ht="12.75">
      <c r="H688" s="14"/>
      <c r="I688" s="14"/>
      <c r="J688" s="14"/>
      <c r="K688" s="14"/>
    </row>
    <row r="689" spans="8:11" ht="12.75">
      <c r="H689" s="14"/>
      <c r="I689" s="14"/>
      <c r="J689" s="14"/>
      <c r="K689" s="14"/>
    </row>
    <row r="690" spans="8:11" ht="12.75">
      <c r="H690" s="14"/>
      <c r="I690" s="14"/>
      <c r="J690" s="14"/>
      <c r="K690" s="14"/>
    </row>
    <row r="691" spans="8:11" ht="12.75">
      <c r="H691" s="14"/>
      <c r="I691" s="14"/>
      <c r="J691" s="14"/>
      <c r="K691" s="14"/>
    </row>
    <row r="692" spans="8:11" ht="12.75">
      <c r="H692" s="14"/>
      <c r="I692" s="14"/>
      <c r="J692" s="14"/>
      <c r="K692" s="14"/>
    </row>
    <row r="693" spans="8:11" ht="12.75">
      <c r="H693" s="14"/>
      <c r="I693" s="14"/>
      <c r="J693" s="14"/>
      <c r="K693" s="14"/>
    </row>
    <row r="694" spans="8:11" ht="12.75">
      <c r="H694" s="14"/>
      <c r="I694" s="14"/>
      <c r="J694" s="14"/>
      <c r="K694" s="14"/>
    </row>
    <row r="695" spans="8:11" ht="12.75">
      <c r="H695" s="14"/>
      <c r="I695" s="14"/>
      <c r="J695" s="14"/>
      <c r="K695" s="14"/>
    </row>
    <row r="696" spans="8:11" ht="12.75">
      <c r="H696" s="14"/>
      <c r="I696" s="14"/>
      <c r="J696" s="14"/>
      <c r="K696" s="14"/>
    </row>
    <row r="697" spans="8:11" ht="12.75">
      <c r="H697" s="14"/>
      <c r="I697" s="14"/>
      <c r="J697" s="14"/>
      <c r="K697" s="14"/>
    </row>
    <row r="698" spans="8:11" ht="12.75">
      <c r="H698" s="14"/>
      <c r="I698" s="14"/>
      <c r="J698" s="14"/>
      <c r="K698" s="14"/>
    </row>
    <row r="699" spans="8:11" ht="12.75">
      <c r="H699" s="14"/>
      <c r="I699" s="14"/>
      <c r="J699" s="14"/>
      <c r="K699" s="14"/>
    </row>
    <row r="700" spans="8:11" ht="12.75">
      <c r="H700" s="14"/>
      <c r="I700" s="14"/>
      <c r="J700" s="14"/>
      <c r="K700" s="14"/>
    </row>
    <row r="701" spans="8:11" ht="12.75">
      <c r="H701" s="14"/>
      <c r="I701" s="14"/>
      <c r="J701" s="14"/>
      <c r="K701" s="14"/>
    </row>
    <row r="702" spans="8:11" ht="12.75">
      <c r="H702" s="14"/>
      <c r="I702" s="14"/>
      <c r="J702" s="14"/>
      <c r="K702" s="14"/>
    </row>
    <row r="703" spans="8:11" ht="12.75">
      <c r="H703" s="14"/>
      <c r="I703" s="14"/>
      <c r="J703" s="14"/>
      <c r="K703" s="14"/>
    </row>
    <row r="704" spans="8:11" ht="12.75">
      <c r="H704" s="14"/>
      <c r="I704" s="14"/>
      <c r="J704" s="14"/>
      <c r="K704" s="14"/>
    </row>
    <row r="705" spans="8:11" ht="12.75">
      <c r="H705" s="14"/>
      <c r="I705" s="14"/>
      <c r="J705" s="14"/>
      <c r="K705" s="14"/>
    </row>
    <row r="706" spans="8:11" ht="12.75">
      <c r="H706" s="14"/>
      <c r="I706" s="14"/>
      <c r="J706" s="14"/>
      <c r="K706" s="14"/>
    </row>
    <row r="707" spans="8:11" ht="12.75">
      <c r="H707" s="14"/>
      <c r="I707" s="14"/>
      <c r="J707" s="14"/>
      <c r="K707" s="14"/>
    </row>
    <row r="708" spans="8:11" ht="12.75">
      <c r="H708" s="14"/>
      <c r="I708" s="14"/>
      <c r="J708" s="14"/>
      <c r="K708" s="14"/>
    </row>
    <row r="709" spans="8:11" ht="12.75">
      <c r="H709" s="14"/>
      <c r="I709" s="14"/>
      <c r="J709" s="14"/>
      <c r="K709" s="14"/>
    </row>
    <row r="710" spans="8:11" ht="12.75">
      <c r="H710" s="14"/>
      <c r="I710" s="14"/>
      <c r="J710" s="14"/>
      <c r="K710" s="14"/>
    </row>
    <row r="711" spans="8:11" ht="12.75">
      <c r="H711" s="14"/>
      <c r="I711" s="14"/>
      <c r="J711" s="14"/>
      <c r="K711" s="14"/>
    </row>
    <row r="712" spans="8:11" ht="12.75">
      <c r="H712" s="14"/>
      <c r="I712" s="14"/>
      <c r="J712" s="14"/>
      <c r="K712" s="14"/>
    </row>
    <row r="713" spans="8:11" ht="12.75">
      <c r="H713" s="14"/>
      <c r="I713" s="14"/>
      <c r="J713" s="14"/>
      <c r="K713" s="14"/>
    </row>
    <row r="714" spans="8:11" ht="12.75">
      <c r="H714" s="14"/>
      <c r="I714" s="14"/>
      <c r="J714" s="14"/>
      <c r="K714" s="14"/>
    </row>
    <row r="715" spans="8:11" ht="12.75">
      <c r="H715" s="14"/>
      <c r="I715" s="14"/>
      <c r="J715" s="14"/>
      <c r="K715" s="14"/>
    </row>
    <row r="716" spans="8:11" ht="12.75">
      <c r="H716" s="14"/>
      <c r="I716" s="14"/>
      <c r="J716" s="14"/>
      <c r="K716" s="14"/>
    </row>
    <row r="717" spans="8:11" ht="12.75">
      <c r="H717" s="14"/>
      <c r="I717" s="14"/>
      <c r="J717" s="14"/>
      <c r="K717" s="14"/>
    </row>
    <row r="718" spans="8:11" ht="12.75">
      <c r="H718" s="14"/>
      <c r="I718" s="14"/>
      <c r="J718" s="14"/>
      <c r="K718" s="14"/>
    </row>
    <row r="719" spans="8:11" ht="12.75">
      <c r="H719" s="14"/>
      <c r="I719" s="14"/>
      <c r="J719" s="14"/>
      <c r="K719" s="14"/>
    </row>
    <row r="720" spans="8:11" ht="12.75">
      <c r="H720" s="14"/>
      <c r="I720" s="14"/>
      <c r="J720" s="14"/>
      <c r="K720" s="14"/>
    </row>
    <row r="721" spans="8:11" ht="12.75">
      <c r="H721" s="14"/>
      <c r="I721" s="14"/>
      <c r="J721" s="14"/>
      <c r="K721" s="14"/>
    </row>
    <row r="722" spans="8:11" ht="12.75">
      <c r="H722" s="14"/>
      <c r="I722" s="14"/>
      <c r="J722" s="14"/>
      <c r="K722" s="14"/>
    </row>
    <row r="723" spans="8:11" ht="12.75">
      <c r="H723" s="14"/>
      <c r="I723" s="14"/>
      <c r="J723" s="14"/>
      <c r="K723" s="14"/>
    </row>
    <row r="724" spans="8:11" ht="12.75">
      <c r="H724" s="14"/>
      <c r="I724" s="14"/>
      <c r="J724" s="14"/>
      <c r="K724" s="14"/>
    </row>
    <row r="725" spans="8:11" ht="12.75">
      <c r="H725" s="14"/>
      <c r="I725" s="14"/>
      <c r="J725" s="14"/>
      <c r="K725" s="14"/>
    </row>
    <row r="726" spans="8:11" ht="12.75">
      <c r="H726" s="14"/>
      <c r="I726" s="14"/>
      <c r="J726" s="14"/>
      <c r="K726" s="14"/>
    </row>
    <row r="727" spans="8:11" ht="12.75">
      <c r="H727" s="14"/>
      <c r="I727" s="14"/>
      <c r="J727" s="14"/>
      <c r="K727" s="14"/>
    </row>
    <row r="728" spans="8:11" ht="12.75">
      <c r="H728" s="14"/>
      <c r="I728" s="14"/>
      <c r="J728" s="14"/>
      <c r="K728" s="14"/>
    </row>
    <row r="729" spans="8:11" ht="12.75">
      <c r="H729" s="14"/>
      <c r="I729" s="14"/>
      <c r="J729" s="14"/>
      <c r="K729" s="14"/>
    </row>
    <row r="730" spans="8:11" ht="12.75">
      <c r="H730" s="14"/>
      <c r="I730" s="14"/>
      <c r="J730" s="14"/>
      <c r="K730" s="14"/>
    </row>
    <row r="731" spans="8:11" ht="12.75">
      <c r="H731" s="14"/>
      <c r="I731" s="14"/>
      <c r="J731" s="14"/>
      <c r="K731" s="14"/>
    </row>
    <row r="732" spans="8:11" ht="12.75">
      <c r="H732" s="14"/>
      <c r="I732" s="14"/>
      <c r="J732" s="14"/>
      <c r="K732" s="14"/>
    </row>
    <row r="733" spans="8:11" ht="12.75">
      <c r="H733" s="14"/>
      <c r="I733" s="14"/>
      <c r="J733" s="14"/>
      <c r="K733" s="14"/>
    </row>
    <row r="734" spans="8:11" ht="12.75">
      <c r="H734" s="14"/>
      <c r="I734" s="14"/>
      <c r="J734" s="14"/>
      <c r="K734" s="14"/>
    </row>
    <row r="735" spans="8:11" ht="12.75">
      <c r="H735" s="14"/>
      <c r="I735" s="14"/>
      <c r="J735" s="14"/>
      <c r="K735" s="14"/>
    </row>
    <row r="736" spans="8:11" ht="12.75">
      <c r="H736" s="14"/>
      <c r="I736" s="14"/>
      <c r="J736" s="14"/>
      <c r="K736" s="14"/>
    </row>
    <row r="737" spans="8:11" ht="12.75">
      <c r="H737" s="14"/>
      <c r="I737" s="14"/>
      <c r="J737" s="14"/>
      <c r="K737" s="14"/>
    </row>
    <row r="738" spans="8:11" ht="12.75">
      <c r="H738" s="14"/>
      <c r="I738" s="14"/>
      <c r="J738" s="14"/>
      <c r="K738" s="14"/>
    </row>
    <row r="739" spans="8:11" ht="12.75">
      <c r="H739" s="14"/>
      <c r="I739" s="14"/>
      <c r="J739" s="14"/>
      <c r="K739" s="14"/>
    </row>
    <row r="740" spans="8:11" ht="12.75">
      <c r="H740" s="14"/>
      <c r="I740" s="14"/>
      <c r="J740" s="14"/>
      <c r="K740" s="14"/>
    </row>
    <row r="741" spans="8:11" ht="12.75">
      <c r="H741" s="14"/>
      <c r="I741" s="14"/>
      <c r="J741" s="14"/>
      <c r="K741" s="14"/>
    </row>
    <row r="742" spans="8:11" ht="12.75">
      <c r="H742" s="14"/>
      <c r="I742" s="14"/>
      <c r="J742" s="14"/>
      <c r="K742" s="14"/>
    </row>
    <row r="743" spans="8:11" ht="12.75">
      <c r="H743" s="14"/>
      <c r="I743" s="14"/>
      <c r="J743" s="14"/>
      <c r="K743" s="14"/>
    </row>
    <row r="744" spans="8:11" ht="12.75">
      <c r="H744" s="14"/>
      <c r="I744" s="14"/>
      <c r="J744" s="14"/>
      <c r="K744" s="14"/>
    </row>
    <row r="745" spans="8:11" ht="12.75">
      <c r="H745" s="14"/>
      <c r="I745" s="14"/>
      <c r="J745" s="14"/>
      <c r="K745" s="14"/>
    </row>
    <row r="746" spans="8:11" ht="12.75">
      <c r="H746" s="14"/>
      <c r="I746" s="14"/>
      <c r="J746" s="14"/>
      <c r="K746" s="14"/>
    </row>
    <row r="747" spans="8:11" ht="12.75">
      <c r="H747" s="14"/>
      <c r="I747" s="14"/>
      <c r="J747" s="14"/>
      <c r="K747" s="14"/>
    </row>
    <row r="748" spans="8:11" ht="12.75">
      <c r="H748" s="14"/>
      <c r="I748" s="14"/>
      <c r="J748" s="14"/>
      <c r="K748" s="14"/>
    </row>
    <row r="749" spans="8:11" ht="12.75">
      <c r="H749" s="14"/>
      <c r="I749" s="14"/>
      <c r="J749" s="14"/>
      <c r="K749" s="14"/>
    </row>
    <row r="750" spans="8:11" ht="12.75">
      <c r="H750" s="14"/>
      <c r="I750" s="14"/>
      <c r="J750" s="14"/>
      <c r="K750" s="14"/>
    </row>
    <row r="751" spans="8:11" ht="12.75">
      <c r="H751" s="14"/>
      <c r="I751" s="14"/>
      <c r="J751" s="14"/>
      <c r="K751" s="14"/>
    </row>
    <row r="752" spans="8:11" ht="12.75">
      <c r="H752" s="14"/>
      <c r="I752" s="14"/>
      <c r="J752" s="14"/>
      <c r="K752" s="14"/>
    </row>
    <row r="753" spans="8:11" ht="12.75">
      <c r="H753" s="14"/>
      <c r="I753" s="14"/>
      <c r="J753" s="14"/>
      <c r="K753" s="14"/>
    </row>
    <row r="754" spans="8:11" ht="12.75">
      <c r="H754" s="14"/>
      <c r="I754" s="14"/>
      <c r="J754" s="14"/>
      <c r="K754" s="14"/>
    </row>
    <row r="755" spans="8:11" ht="12.75">
      <c r="H755" s="14"/>
      <c r="I755" s="14"/>
      <c r="J755" s="14"/>
      <c r="K755" s="14"/>
    </row>
    <row r="756" spans="8:11" ht="12.75">
      <c r="H756" s="14"/>
      <c r="I756" s="14"/>
      <c r="J756" s="14"/>
      <c r="K756" s="14"/>
    </row>
    <row r="757" spans="8:11" ht="12.75">
      <c r="H757" s="14"/>
      <c r="I757" s="14"/>
      <c r="J757" s="14"/>
      <c r="K757" s="14"/>
    </row>
    <row r="758" spans="8:11" ht="12.75">
      <c r="H758" s="14"/>
      <c r="I758" s="14"/>
      <c r="J758" s="14"/>
      <c r="K758" s="14"/>
    </row>
    <row r="759" spans="8:11" ht="12.75">
      <c r="H759" s="14"/>
      <c r="I759" s="14"/>
      <c r="J759" s="14"/>
      <c r="K759" s="14"/>
    </row>
    <row r="760" spans="8:11" ht="12.75">
      <c r="H760" s="14"/>
      <c r="I760" s="14"/>
      <c r="J760" s="14"/>
      <c r="K760" s="14"/>
    </row>
    <row r="761" spans="8:11" ht="12.75">
      <c r="H761" s="14"/>
      <c r="I761" s="14"/>
      <c r="J761" s="14"/>
      <c r="K761" s="14"/>
    </row>
    <row r="762" spans="8:11" ht="12.75">
      <c r="H762" s="14"/>
      <c r="I762" s="14"/>
      <c r="J762" s="14"/>
      <c r="K762" s="14"/>
    </row>
    <row r="763" spans="8:11" ht="12.75">
      <c r="H763" s="14"/>
      <c r="I763" s="14"/>
      <c r="J763" s="14"/>
      <c r="K763" s="14"/>
    </row>
    <row r="764" spans="8:11" ht="12.75">
      <c r="H764" s="14"/>
      <c r="I764" s="14"/>
      <c r="J764" s="14"/>
      <c r="K764" s="14"/>
    </row>
    <row r="765" spans="8:11" ht="12.75">
      <c r="H765" s="14"/>
      <c r="I765" s="14"/>
      <c r="J765" s="14"/>
      <c r="K765" s="14"/>
    </row>
    <row r="766" spans="8:11" ht="12.75">
      <c r="H766" s="14"/>
      <c r="I766" s="14"/>
      <c r="J766" s="14"/>
      <c r="K766" s="14"/>
    </row>
    <row r="767" spans="8:11" ht="12.75">
      <c r="H767" s="14"/>
      <c r="I767" s="14"/>
      <c r="J767" s="14"/>
      <c r="K767" s="14"/>
    </row>
    <row r="768" spans="8:11" ht="12.75">
      <c r="H768" s="14"/>
      <c r="I768" s="14"/>
      <c r="J768" s="14"/>
      <c r="K768" s="14"/>
    </row>
    <row r="769" spans="8:11" ht="12.75">
      <c r="H769" s="14"/>
      <c r="I769" s="14"/>
      <c r="J769" s="14"/>
      <c r="K769" s="14"/>
    </row>
    <row r="770" spans="8:11" ht="12.75">
      <c r="H770" s="14"/>
      <c r="I770" s="14"/>
      <c r="J770" s="14"/>
      <c r="K770" s="14"/>
    </row>
    <row r="771" spans="8:11" ht="12.75">
      <c r="H771" s="14"/>
      <c r="I771" s="14"/>
      <c r="J771" s="14"/>
      <c r="K771" s="14"/>
    </row>
    <row r="772" spans="8:11" ht="12.75">
      <c r="H772" s="14"/>
      <c r="I772" s="14"/>
      <c r="J772" s="14"/>
      <c r="K772" s="14"/>
    </row>
    <row r="773" spans="8:11" ht="12.75">
      <c r="H773" s="14"/>
      <c r="I773" s="14"/>
      <c r="J773" s="14"/>
      <c r="K773" s="14"/>
    </row>
    <row r="774" spans="8:11" ht="12.75">
      <c r="H774" s="14"/>
      <c r="I774" s="14"/>
      <c r="J774" s="14"/>
      <c r="K774" s="14"/>
    </row>
    <row r="775" spans="8:11" ht="12.75">
      <c r="H775" s="14"/>
      <c r="I775" s="14"/>
      <c r="J775" s="14"/>
      <c r="K775" s="14"/>
    </row>
    <row r="776" spans="8:11" ht="12.75">
      <c r="H776" s="14"/>
      <c r="I776" s="14"/>
      <c r="J776" s="14"/>
      <c r="K776" s="14"/>
    </row>
    <row r="777" spans="8:11" ht="12.75">
      <c r="H777" s="14"/>
      <c r="I777" s="14"/>
      <c r="J777" s="14"/>
      <c r="K777" s="14"/>
    </row>
    <row r="778" spans="8:11" ht="12.75">
      <c r="H778" s="14"/>
      <c r="I778" s="14"/>
      <c r="J778" s="14"/>
      <c r="K778" s="14"/>
    </row>
    <row r="779" spans="8:11" ht="12.75">
      <c r="H779" s="14"/>
      <c r="I779" s="14"/>
      <c r="J779" s="14"/>
      <c r="K779" s="14"/>
    </row>
    <row r="780" spans="8:11" ht="12.75">
      <c r="H780" s="14"/>
      <c r="I780" s="14"/>
      <c r="J780" s="14"/>
      <c r="K780" s="14"/>
    </row>
    <row r="781" spans="8:11" ht="12.75">
      <c r="H781" s="14"/>
      <c r="I781" s="14"/>
      <c r="J781" s="14"/>
      <c r="K781" s="14"/>
    </row>
    <row r="782" spans="8:11" ht="12.75">
      <c r="H782" s="14"/>
      <c r="I782" s="14"/>
      <c r="J782" s="14"/>
      <c r="K782" s="14"/>
    </row>
    <row r="783" spans="8:11" ht="12.75">
      <c r="H783" s="14"/>
      <c r="I783" s="14"/>
      <c r="J783" s="14"/>
      <c r="K783" s="14"/>
    </row>
    <row r="784" spans="8:11" ht="12.75">
      <c r="H784" s="14"/>
      <c r="I784" s="14"/>
      <c r="J784" s="14"/>
      <c r="K784" s="14"/>
    </row>
    <row r="785" spans="8:11" ht="12.75">
      <c r="H785" s="14"/>
      <c r="I785" s="14"/>
      <c r="J785" s="14"/>
      <c r="K785" s="14"/>
    </row>
    <row r="786" spans="8:11" ht="12.75">
      <c r="H786" s="14"/>
      <c r="I786" s="14"/>
      <c r="J786" s="14"/>
      <c r="K786" s="14"/>
    </row>
    <row r="787" spans="8:11" ht="12.75">
      <c r="H787" s="14"/>
      <c r="I787" s="14"/>
      <c r="J787" s="14"/>
      <c r="K787" s="14"/>
    </row>
    <row r="788" spans="8:11" ht="12.75">
      <c r="H788" s="14"/>
      <c r="I788" s="14"/>
      <c r="J788" s="14"/>
      <c r="K788" s="14"/>
    </row>
    <row r="789" spans="8:11" ht="12.75">
      <c r="H789" s="14"/>
      <c r="I789" s="14"/>
      <c r="J789" s="14"/>
      <c r="K789" s="14"/>
    </row>
    <row r="790" spans="8:11" ht="12.75">
      <c r="H790" s="14"/>
      <c r="I790" s="14"/>
      <c r="J790" s="14"/>
      <c r="K790" s="14"/>
    </row>
    <row r="791" spans="8:11" ht="12.75">
      <c r="H791" s="14"/>
      <c r="I791" s="14"/>
      <c r="J791" s="14"/>
      <c r="K791" s="14"/>
    </row>
    <row r="792" spans="8:11" ht="12.75">
      <c r="H792" s="14"/>
      <c r="I792" s="14"/>
      <c r="J792" s="14"/>
      <c r="K792" s="14"/>
    </row>
    <row r="793" spans="8:11" ht="12.75">
      <c r="H793" s="14"/>
      <c r="I793" s="14"/>
      <c r="J793" s="14"/>
      <c r="K793" s="14"/>
    </row>
    <row r="794" spans="8:11" ht="12.75">
      <c r="H794" s="14"/>
      <c r="I794" s="14"/>
      <c r="J794" s="14"/>
      <c r="K794" s="14"/>
    </row>
    <row r="795" spans="8:11" ht="12.75">
      <c r="H795" s="14"/>
      <c r="I795" s="14"/>
      <c r="J795" s="14"/>
      <c r="K795" s="14"/>
    </row>
    <row r="796" spans="8:11" ht="12.75">
      <c r="H796" s="14"/>
      <c r="I796" s="14"/>
      <c r="J796" s="14"/>
      <c r="K796" s="14"/>
    </row>
    <row r="797" spans="8:11" ht="12.75">
      <c r="H797" s="14"/>
      <c r="I797" s="14"/>
      <c r="J797" s="14"/>
      <c r="K797" s="14"/>
    </row>
    <row r="798" spans="8:11" ht="12.75">
      <c r="H798" s="14"/>
      <c r="I798" s="14"/>
      <c r="J798" s="14"/>
      <c r="K798" s="14"/>
    </row>
    <row r="799" spans="8:11" ht="12.75">
      <c r="H799" s="14"/>
      <c r="I799" s="14"/>
      <c r="J799" s="14"/>
      <c r="K799" s="14"/>
    </row>
    <row r="800" spans="8:11" ht="12.75">
      <c r="H800" s="14"/>
      <c r="I800" s="14"/>
      <c r="J800" s="14"/>
      <c r="K800" s="14"/>
    </row>
    <row r="801" spans="8:11" ht="12.75">
      <c r="H801" s="14"/>
      <c r="I801" s="14"/>
      <c r="J801" s="14"/>
      <c r="K801" s="14"/>
    </row>
    <row r="802" spans="8:11" ht="12.75">
      <c r="H802" s="14"/>
      <c r="I802" s="14"/>
      <c r="J802" s="14"/>
      <c r="K802" s="14"/>
    </row>
    <row r="803" spans="8:11" ht="12.75">
      <c r="H803" s="14"/>
      <c r="I803" s="14"/>
      <c r="J803" s="14"/>
      <c r="K803" s="14"/>
    </row>
    <row r="804" spans="8:11" ht="12.75">
      <c r="H804" s="14"/>
      <c r="I804" s="14"/>
      <c r="J804" s="14"/>
      <c r="K804" s="14"/>
    </row>
    <row r="805" spans="8:11" ht="12.75">
      <c r="H805" s="14"/>
      <c r="I805" s="14"/>
      <c r="J805" s="14"/>
      <c r="K805" s="14"/>
    </row>
    <row r="806" spans="8:11" ht="12.75">
      <c r="H806" s="14"/>
      <c r="I806" s="14"/>
      <c r="J806" s="14"/>
      <c r="K806" s="14"/>
    </row>
    <row r="807" spans="8:11" ht="12.75">
      <c r="H807" s="14"/>
      <c r="I807" s="14"/>
      <c r="J807" s="14"/>
      <c r="K807" s="14"/>
    </row>
    <row r="808" spans="8:11" ht="12.75">
      <c r="H808" s="14"/>
      <c r="I808" s="14"/>
      <c r="J808" s="14"/>
      <c r="K808" s="14"/>
    </row>
    <row r="809" spans="8:11" ht="12.75">
      <c r="H809" s="14"/>
      <c r="I809" s="14"/>
      <c r="J809" s="14"/>
      <c r="K809" s="14"/>
    </row>
    <row r="810" spans="8:11" ht="12.75">
      <c r="H810" s="14"/>
      <c r="I810" s="14"/>
      <c r="J810" s="14"/>
      <c r="K810" s="14"/>
    </row>
    <row r="811" spans="8:11" ht="12.75">
      <c r="H811" s="14"/>
      <c r="I811" s="14"/>
      <c r="J811" s="14"/>
      <c r="K811" s="14"/>
    </row>
    <row r="812" spans="8:11" ht="12.75">
      <c r="H812" s="14"/>
      <c r="I812" s="14"/>
      <c r="J812" s="14"/>
      <c r="K812" s="14"/>
    </row>
    <row r="813" spans="8:11" ht="12.75">
      <c r="H813" s="14"/>
      <c r="I813" s="14"/>
      <c r="J813" s="14"/>
      <c r="K813" s="14"/>
    </row>
    <row r="814" spans="8:11" ht="12.75">
      <c r="H814" s="14"/>
      <c r="I814" s="14"/>
      <c r="J814" s="14"/>
      <c r="K814" s="14"/>
    </row>
    <row r="815" spans="8:11" ht="12.75">
      <c r="H815" s="14"/>
      <c r="I815" s="14"/>
      <c r="J815" s="14"/>
      <c r="K815" s="14"/>
    </row>
    <row r="816" spans="8:11" ht="12.75">
      <c r="H816" s="14"/>
      <c r="I816" s="14"/>
      <c r="J816" s="14"/>
      <c r="K816" s="14"/>
    </row>
    <row r="817" spans="8:11" ht="12.75">
      <c r="H817" s="14"/>
      <c r="I817" s="14"/>
      <c r="J817" s="14"/>
      <c r="K817" s="14"/>
    </row>
    <row r="818" spans="8:11" ht="12.75">
      <c r="H818" s="14"/>
      <c r="I818" s="14"/>
      <c r="J818" s="14"/>
      <c r="K818" s="14"/>
    </row>
    <row r="819" spans="8:11" ht="12.75">
      <c r="H819" s="14"/>
      <c r="I819" s="14"/>
      <c r="J819" s="14"/>
      <c r="K819" s="14"/>
    </row>
    <row r="820" spans="8:11" ht="12.75">
      <c r="H820" s="14"/>
      <c r="I820" s="14"/>
      <c r="J820" s="14"/>
      <c r="K820" s="14"/>
    </row>
    <row r="821" spans="8:11" ht="12.75">
      <c r="H821" s="14"/>
      <c r="I821" s="14"/>
      <c r="J821" s="14"/>
      <c r="K821" s="14"/>
    </row>
    <row r="822" spans="8:11" ht="12.75">
      <c r="H822" s="14"/>
      <c r="I822" s="14"/>
      <c r="J822" s="14"/>
      <c r="K822" s="14"/>
    </row>
    <row r="823" spans="8:11" ht="12.75">
      <c r="H823" s="14"/>
      <c r="I823" s="14"/>
      <c r="J823" s="14"/>
      <c r="K823" s="14"/>
    </row>
    <row r="824" spans="8:11" ht="12.75">
      <c r="H824" s="14"/>
      <c r="I824" s="14"/>
      <c r="J824" s="14"/>
      <c r="K824" s="14"/>
    </row>
    <row r="825" spans="8:11" ht="12.75">
      <c r="H825" s="14"/>
      <c r="I825" s="14"/>
      <c r="J825" s="14"/>
      <c r="K825" s="14"/>
    </row>
    <row r="826" spans="8:11" ht="12.75">
      <c r="H826" s="14"/>
      <c r="I826" s="14"/>
      <c r="J826" s="14"/>
      <c r="K826" s="14"/>
    </row>
    <row r="827" spans="8:11" ht="12.75">
      <c r="H827" s="14"/>
      <c r="I827" s="14"/>
      <c r="J827" s="14"/>
      <c r="K827" s="14"/>
    </row>
    <row r="828" spans="8:11" ht="12.75">
      <c r="H828" s="14"/>
      <c r="I828" s="14"/>
      <c r="J828" s="14"/>
      <c r="K828" s="14"/>
    </row>
    <row r="829" spans="8:11" ht="12.75">
      <c r="H829" s="14"/>
      <c r="I829" s="14"/>
      <c r="J829" s="14"/>
      <c r="K829" s="14"/>
    </row>
    <row r="830" spans="8:11" ht="12.75">
      <c r="H830" s="14"/>
      <c r="I830" s="14"/>
      <c r="J830" s="14"/>
      <c r="K830" s="14"/>
    </row>
    <row r="831" spans="8:11" ht="12.75">
      <c r="H831" s="14"/>
      <c r="I831" s="14"/>
      <c r="J831" s="14"/>
      <c r="K831" s="14"/>
    </row>
    <row r="832" spans="8:11" ht="12.75">
      <c r="H832" s="14"/>
      <c r="I832" s="14"/>
      <c r="J832" s="14"/>
      <c r="K832" s="14"/>
    </row>
    <row r="833" spans="8:11" ht="12.75">
      <c r="H833" s="14"/>
      <c r="I833" s="14"/>
      <c r="J833" s="14"/>
      <c r="K833" s="14"/>
    </row>
    <row r="834" spans="8:11" ht="12.75">
      <c r="H834" s="14"/>
      <c r="I834" s="14"/>
      <c r="J834" s="14"/>
      <c r="K834" s="14"/>
    </row>
    <row r="835" spans="8:11" ht="12.75">
      <c r="H835" s="14"/>
      <c r="I835" s="14"/>
      <c r="J835" s="14"/>
      <c r="K835" s="14"/>
    </row>
    <row r="836" spans="8:11" ht="12.75">
      <c r="H836" s="14"/>
      <c r="I836" s="14"/>
      <c r="J836" s="14"/>
      <c r="K836" s="14"/>
    </row>
    <row r="837" spans="8:11" ht="12.75">
      <c r="H837" s="14"/>
      <c r="I837" s="14"/>
      <c r="J837" s="14"/>
      <c r="K837" s="14"/>
    </row>
    <row r="838" spans="8:11" ht="12.75">
      <c r="H838" s="14"/>
      <c r="I838" s="14"/>
      <c r="J838" s="14"/>
      <c r="K838" s="14"/>
    </row>
    <row r="839" spans="8:11" ht="12.75">
      <c r="H839" s="14"/>
      <c r="I839" s="14"/>
      <c r="J839" s="14"/>
      <c r="K839" s="14"/>
    </row>
    <row r="840" spans="8:11" ht="12.75">
      <c r="H840" s="14"/>
      <c r="I840" s="14"/>
      <c r="J840" s="14"/>
      <c r="K840" s="14"/>
    </row>
    <row r="841" spans="8:11" ht="12.75">
      <c r="H841" s="14"/>
      <c r="I841" s="14"/>
      <c r="J841" s="14"/>
      <c r="K841" s="14"/>
    </row>
    <row r="842" spans="8:11" ht="12.75">
      <c r="H842" s="14"/>
      <c r="I842" s="14"/>
      <c r="J842" s="14"/>
      <c r="K842" s="14"/>
    </row>
    <row r="843" spans="8:11" ht="12.75">
      <c r="H843" s="14"/>
      <c r="I843" s="14"/>
      <c r="J843" s="14"/>
      <c r="K843" s="14"/>
    </row>
    <row r="844" spans="8:11" ht="12.75">
      <c r="H844" s="14"/>
      <c r="I844" s="14"/>
      <c r="J844" s="14"/>
      <c r="K844" s="14"/>
    </row>
    <row r="845" spans="8:11" ht="12.75">
      <c r="H845" s="14"/>
      <c r="I845" s="14"/>
      <c r="J845" s="14"/>
      <c r="K845" s="14"/>
    </row>
    <row r="846" spans="8:11" ht="12.75">
      <c r="H846" s="14"/>
      <c r="I846" s="14"/>
      <c r="J846" s="14"/>
      <c r="K846" s="14"/>
    </row>
    <row r="847" spans="8:11" ht="12.75">
      <c r="H847" s="14"/>
      <c r="I847" s="14"/>
      <c r="J847" s="14"/>
      <c r="K847" s="14"/>
    </row>
    <row r="848" spans="8:11" ht="12.75">
      <c r="H848" s="14"/>
      <c r="I848" s="14"/>
      <c r="J848" s="14"/>
      <c r="K848" s="14"/>
    </row>
    <row r="849" spans="8:11" ht="12.75">
      <c r="H849" s="14"/>
      <c r="I849" s="14"/>
      <c r="J849" s="14"/>
      <c r="K849" s="14"/>
    </row>
    <row r="850" spans="8:11" ht="12.75">
      <c r="H850" s="14"/>
      <c r="I850" s="14"/>
      <c r="J850" s="14"/>
      <c r="K850" s="14"/>
    </row>
    <row r="851" spans="8:11" ht="12.75">
      <c r="H851" s="14"/>
      <c r="I851" s="14"/>
      <c r="J851" s="14"/>
      <c r="K851" s="14"/>
    </row>
    <row r="852" spans="8:11" ht="12.75">
      <c r="H852" s="14"/>
      <c r="I852" s="14"/>
      <c r="J852" s="14"/>
      <c r="K852" s="14"/>
    </row>
    <row r="853" spans="8:11" ht="12.75">
      <c r="H853" s="14"/>
      <c r="I853" s="14"/>
      <c r="J853" s="14"/>
      <c r="K853" s="14"/>
    </row>
    <row r="854" spans="8:11" ht="12.75">
      <c r="H854" s="14"/>
      <c r="I854" s="14"/>
      <c r="J854" s="14"/>
      <c r="K854" s="14"/>
    </row>
    <row r="855" spans="8:11" ht="12.75">
      <c r="H855" s="14"/>
      <c r="I855" s="14"/>
      <c r="J855" s="14"/>
      <c r="K855" s="14"/>
    </row>
    <row r="856" spans="8:11" ht="12.75">
      <c r="H856" s="14"/>
      <c r="I856" s="14"/>
      <c r="J856" s="14"/>
      <c r="K856" s="14"/>
    </row>
    <row r="857" spans="8:11" ht="12.75">
      <c r="H857" s="14"/>
      <c r="I857" s="14"/>
      <c r="J857" s="14"/>
      <c r="K857" s="14"/>
    </row>
    <row r="858" spans="8:11" ht="12.75">
      <c r="H858" s="14"/>
      <c r="I858" s="14"/>
      <c r="J858" s="14"/>
      <c r="K858" s="14"/>
    </row>
    <row r="859" spans="8:11" ht="12.75">
      <c r="H859" s="14"/>
      <c r="I859" s="14"/>
      <c r="J859" s="14"/>
      <c r="K859" s="14"/>
    </row>
    <row r="860" spans="8:11" ht="12.75">
      <c r="H860" s="14"/>
      <c r="I860" s="14"/>
      <c r="J860" s="14"/>
      <c r="K860" s="14"/>
    </row>
    <row r="861" spans="8:11" ht="12.75">
      <c r="H861" s="14"/>
      <c r="I861" s="14"/>
      <c r="J861" s="14"/>
      <c r="K861" s="14"/>
    </row>
    <row r="862" spans="8:11" ht="12.75">
      <c r="H862" s="14"/>
      <c r="I862" s="14"/>
      <c r="J862" s="14"/>
      <c r="K862" s="14"/>
    </row>
    <row r="863" spans="8:11" ht="12.75">
      <c r="H863" s="14"/>
      <c r="I863" s="14"/>
      <c r="J863" s="14"/>
      <c r="K863" s="14"/>
    </row>
    <row r="864" spans="8:11" ht="12.75">
      <c r="H864" s="14"/>
      <c r="I864" s="14"/>
      <c r="J864" s="14"/>
      <c r="K864" s="14"/>
    </row>
    <row r="865" spans="8:11" ht="12.75">
      <c r="H865" s="14"/>
      <c r="I865" s="14"/>
      <c r="J865" s="14"/>
      <c r="K865" s="14"/>
    </row>
    <row r="866" spans="8:11" ht="12.75">
      <c r="H866" s="14"/>
      <c r="I866" s="14"/>
      <c r="J866" s="14"/>
      <c r="K866" s="14"/>
    </row>
    <row r="867" spans="8:11" ht="12.75">
      <c r="H867" s="14"/>
      <c r="I867" s="14"/>
      <c r="J867" s="14"/>
      <c r="K867" s="14"/>
    </row>
    <row r="868" spans="8:11" ht="12.75">
      <c r="H868" s="14"/>
      <c r="I868" s="14"/>
      <c r="J868" s="14"/>
      <c r="K868" s="14"/>
    </row>
    <row r="869" spans="8:11" ht="12.75">
      <c r="H869" s="14"/>
      <c r="I869" s="14"/>
      <c r="J869" s="14"/>
      <c r="K869" s="14"/>
    </row>
    <row r="870" spans="8:11" ht="12.75">
      <c r="H870" s="14"/>
      <c r="I870" s="14"/>
      <c r="J870" s="14"/>
      <c r="K870" s="14"/>
    </row>
    <row r="871" spans="8:11" ht="12.75">
      <c r="H871" s="14"/>
      <c r="I871" s="14"/>
      <c r="J871" s="14"/>
      <c r="K871" s="14"/>
    </row>
    <row r="872" spans="8:11" ht="12.75">
      <c r="H872" s="14"/>
      <c r="I872" s="14"/>
      <c r="J872" s="14"/>
      <c r="K872" s="14"/>
    </row>
    <row r="873" spans="8:11" ht="12.75">
      <c r="H873" s="14"/>
      <c r="I873" s="14"/>
      <c r="J873" s="14"/>
      <c r="K873" s="14"/>
    </row>
    <row r="874" spans="8:11" ht="12.75">
      <c r="H874" s="14"/>
      <c r="I874" s="14"/>
      <c r="J874" s="14"/>
      <c r="K874" s="14"/>
    </row>
    <row r="875" spans="8:11" ht="12.75">
      <c r="H875" s="14"/>
      <c r="I875" s="14"/>
      <c r="J875" s="14"/>
      <c r="K875" s="14"/>
    </row>
    <row r="876" spans="8:11" ht="12.75">
      <c r="H876" s="14"/>
      <c r="I876" s="14"/>
      <c r="J876" s="14"/>
      <c r="K876" s="14"/>
    </row>
    <row r="877" spans="8:11" ht="12.75">
      <c r="H877" s="14"/>
      <c r="I877" s="14"/>
      <c r="J877" s="14"/>
      <c r="K877" s="14"/>
    </row>
    <row r="878" spans="8:11" ht="12.75">
      <c r="H878" s="14"/>
      <c r="I878" s="14"/>
      <c r="J878" s="14"/>
      <c r="K878" s="14"/>
    </row>
    <row r="879" spans="8:11" ht="12.75">
      <c r="H879" s="14"/>
      <c r="I879" s="14"/>
      <c r="J879" s="14"/>
      <c r="K879" s="14"/>
    </row>
    <row r="880" spans="8:11" ht="12.75">
      <c r="H880" s="14"/>
      <c r="I880" s="14"/>
      <c r="J880" s="14"/>
      <c r="K880" s="14"/>
    </row>
    <row r="881" spans="8:11" ht="12.75">
      <c r="H881" s="14"/>
      <c r="I881" s="14"/>
      <c r="J881" s="14"/>
      <c r="K881" s="14"/>
    </row>
    <row r="882" spans="8:11" ht="12.75">
      <c r="H882" s="14"/>
      <c r="I882" s="14"/>
      <c r="J882" s="14"/>
      <c r="K882" s="14"/>
    </row>
    <row r="883" spans="8:11" ht="12.75">
      <c r="H883" s="14"/>
      <c r="I883" s="14"/>
      <c r="J883" s="14"/>
      <c r="K883" s="14"/>
    </row>
    <row r="884" spans="8:11" ht="12.75">
      <c r="H884" s="14"/>
      <c r="I884" s="14"/>
      <c r="J884" s="14"/>
      <c r="K884" s="14"/>
    </row>
    <row r="885" spans="8:11" ht="12.75">
      <c r="H885" s="14"/>
      <c r="I885" s="14"/>
      <c r="J885" s="14"/>
      <c r="K885" s="14"/>
    </row>
    <row r="886" spans="8:11" ht="12.75">
      <c r="H886" s="14"/>
      <c r="I886" s="14"/>
      <c r="J886" s="14"/>
      <c r="K886" s="14"/>
    </row>
    <row r="887" spans="8:11" ht="12.75">
      <c r="H887" s="14"/>
      <c r="I887" s="14"/>
      <c r="J887" s="14"/>
      <c r="K887" s="14"/>
    </row>
    <row r="888" spans="8:11" ht="12.75">
      <c r="H888" s="14"/>
      <c r="I888" s="14"/>
      <c r="J888" s="14"/>
      <c r="K888" s="14"/>
    </row>
    <row r="889" spans="8:11" ht="12.75">
      <c r="H889" s="14"/>
      <c r="I889" s="14"/>
      <c r="J889" s="14"/>
      <c r="K889" s="14"/>
    </row>
    <row r="890" spans="8:11" ht="12.75">
      <c r="H890" s="14"/>
      <c r="I890" s="14"/>
      <c r="J890" s="14"/>
      <c r="K890" s="14"/>
    </row>
    <row r="891" spans="8:11" ht="12.75">
      <c r="H891" s="14"/>
      <c r="I891" s="14"/>
      <c r="J891" s="14"/>
      <c r="K891" s="14"/>
    </row>
    <row r="892" spans="8:11" ht="12.75">
      <c r="H892" s="14"/>
      <c r="I892" s="14"/>
      <c r="J892" s="14"/>
      <c r="K892" s="14"/>
    </row>
    <row r="893" spans="8:11" ht="12.75">
      <c r="H893" s="14"/>
      <c r="I893" s="14"/>
      <c r="J893" s="14"/>
      <c r="K893" s="14"/>
    </row>
    <row r="894" spans="8:11" ht="12.75">
      <c r="H894" s="14"/>
      <c r="I894" s="14"/>
      <c r="J894" s="14"/>
      <c r="K894" s="14"/>
    </row>
    <row r="895" spans="8:11" ht="12.75">
      <c r="H895" s="14"/>
      <c r="I895" s="14"/>
      <c r="J895" s="14"/>
      <c r="K895" s="14"/>
    </row>
    <row r="896" spans="8:11" ht="12.75">
      <c r="H896" s="14"/>
      <c r="I896" s="14"/>
      <c r="J896" s="14"/>
      <c r="K896" s="14"/>
    </row>
    <row r="897" spans="8:11" ht="12.75">
      <c r="H897" s="14"/>
      <c r="I897" s="14"/>
      <c r="J897" s="14"/>
      <c r="K897" s="14"/>
    </row>
    <row r="898" spans="8:11" ht="12.75">
      <c r="H898" s="14"/>
      <c r="I898" s="14"/>
      <c r="J898" s="14"/>
      <c r="K898" s="14"/>
    </row>
    <row r="899" spans="8:11" ht="12.75">
      <c r="H899" s="14"/>
      <c r="I899" s="14"/>
      <c r="J899" s="14"/>
      <c r="K899" s="14"/>
    </row>
    <row r="900" spans="8:11" ht="12.75">
      <c r="H900" s="14"/>
      <c r="I900" s="14"/>
      <c r="J900" s="14"/>
      <c r="K900" s="14"/>
    </row>
    <row r="901" spans="8:11" ht="12.75">
      <c r="H901" s="14"/>
      <c r="I901" s="14"/>
      <c r="J901" s="14"/>
      <c r="K901" s="14"/>
    </row>
    <row r="902" spans="8:11" ht="12.75">
      <c r="H902" s="14"/>
      <c r="I902" s="14"/>
      <c r="J902" s="14"/>
      <c r="K902" s="14"/>
    </row>
    <row r="903" spans="8:11" ht="12.75">
      <c r="H903" s="14"/>
      <c r="I903" s="14"/>
      <c r="J903" s="14"/>
      <c r="K903" s="14"/>
    </row>
    <row r="904" spans="8:11" ht="12.75">
      <c r="H904" s="14"/>
      <c r="I904" s="14"/>
      <c r="J904" s="14"/>
      <c r="K904" s="14"/>
    </row>
    <row r="905" spans="8:11" ht="12.75">
      <c r="H905" s="14"/>
      <c r="I905" s="14"/>
      <c r="J905" s="14"/>
      <c r="K905" s="14"/>
    </row>
    <row r="906" spans="8:11" ht="12.75">
      <c r="H906" s="14"/>
      <c r="I906" s="14"/>
      <c r="J906" s="14"/>
      <c r="K906" s="14"/>
    </row>
    <row r="907" spans="8:11" ht="12.75">
      <c r="H907" s="14"/>
      <c r="I907" s="14"/>
      <c r="J907" s="14"/>
      <c r="K907" s="14"/>
    </row>
    <row r="908" spans="8:11" ht="12.75">
      <c r="H908" s="14"/>
      <c r="I908" s="14"/>
      <c r="J908" s="14"/>
      <c r="K908" s="14"/>
    </row>
    <row r="909" spans="8:11" ht="12.75">
      <c r="H909" s="14"/>
      <c r="I909" s="14"/>
      <c r="J909" s="14"/>
      <c r="K909" s="14"/>
    </row>
    <row r="910" spans="8:11" ht="12.75">
      <c r="H910" s="14"/>
      <c r="I910" s="14"/>
      <c r="J910" s="14"/>
      <c r="K910" s="14"/>
    </row>
    <row r="911" spans="8:11" ht="12.75">
      <c r="H911" s="14"/>
      <c r="I911" s="14"/>
      <c r="J911" s="14"/>
      <c r="K911" s="14"/>
    </row>
    <row r="912" spans="8:11" ht="12.75">
      <c r="H912" s="14"/>
      <c r="I912" s="14"/>
      <c r="J912" s="14"/>
      <c r="K912" s="14"/>
    </row>
    <row r="913" spans="8:11" ht="12.75">
      <c r="H913" s="14"/>
      <c r="I913" s="14"/>
      <c r="J913" s="14"/>
      <c r="K913" s="14"/>
    </row>
    <row r="914" spans="8:11" ht="12.75">
      <c r="H914" s="14"/>
      <c r="I914" s="14"/>
      <c r="J914" s="14"/>
      <c r="K914" s="14"/>
    </row>
    <row r="915" spans="8:11" ht="12.75">
      <c r="H915" s="14"/>
      <c r="I915" s="14"/>
      <c r="J915" s="14"/>
      <c r="K915" s="14"/>
    </row>
    <row r="916" spans="8:11" ht="12.75">
      <c r="H916" s="14"/>
      <c r="I916" s="14"/>
      <c r="J916" s="14"/>
      <c r="K916" s="14"/>
    </row>
    <row r="917" spans="8:11" ht="12.75">
      <c r="H917" s="14"/>
      <c r="I917" s="14"/>
      <c r="J917" s="14"/>
      <c r="K917" s="14"/>
    </row>
    <row r="918" spans="8:11" ht="12.75">
      <c r="H918" s="14"/>
      <c r="I918" s="14"/>
      <c r="J918" s="14"/>
      <c r="K918" s="14"/>
    </row>
    <row r="919" spans="8:11" ht="12.75">
      <c r="H919" s="14"/>
      <c r="I919" s="14"/>
      <c r="J919" s="14"/>
      <c r="K919" s="14"/>
    </row>
    <row r="920" spans="8:11" ht="12.75">
      <c r="H920" s="14"/>
      <c r="I920" s="14"/>
      <c r="J920" s="14"/>
      <c r="K920" s="14"/>
    </row>
    <row r="921" spans="8:11" ht="12.75">
      <c r="H921" s="14"/>
      <c r="I921" s="14"/>
      <c r="J921" s="14"/>
      <c r="K921" s="14"/>
    </row>
    <row r="922" spans="8:11" ht="12.75">
      <c r="H922" s="14"/>
      <c r="I922" s="14"/>
      <c r="J922" s="14"/>
      <c r="K922" s="14"/>
    </row>
    <row r="923" spans="8:11" ht="12.75">
      <c r="H923" s="14"/>
      <c r="I923" s="14"/>
      <c r="J923" s="14"/>
      <c r="K923" s="14"/>
    </row>
    <row r="924" spans="8:11" ht="12.75">
      <c r="H924" s="14"/>
      <c r="I924" s="14"/>
      <c r="J924" s="14"/>
      <c r="K924" s="14"/>
    </row>
    <row r="925" spans="8:11" ht="12.75">
      <c r="H925" s="14"/>
      <c r="I925" s="14"/>
      <c r="J925" s="14"/>
      <c r="K925" s="14"/>
    </row>
    <row r="926" spans="8:11" ht="12.75">
      <c r="H926" s="14"/>
      <c r="I926" s="14"/>
      <c r="J926" s="14"/>
      <c r="K926" s="14"/>
    </row>
    <row r="927" spans="8:11" ht="12.75">
      <c r="H927" s="14"/>
      <c r="I927" s="14"/>
      <c r="J927" s="14"/>
      <c r="K927" s="14"/>
    </row>
    <row r="928" spans="8:11" ht="12.75">
      <c r="H928" s="14"/>
      <c r="I928" s="14"/>
      <c r="J928" s="14"/>
      <c r="K928" s="14"/>
    </row>
    <row r="929" spans="8:11" ht="12.75">
      <c r="H929" s="14"/>
      <c r="I929" s="14"/>
      <c r="J929" s="14"/>
      <c r="K929" s="14"/>
    </row>
    <row r="930" spans="8:11" ht="12.75">
      <c r="H930" s="14"/>
      <c r="I930" s="14"/>
      <c r="J930" s="14"/>
      <c r="K930" s="14"/>
    </row>
    <row r="931" spans="8:11" ht="12.75">
      <c r="H931" s="14"/>
      <c r="I931" s="14"/>
      <c r="J931" s="14"/>
      <c r="K931" s="14"/>
    </row>
    <row r="932" spans="8:11" ht="12.75">
      <c r="H932" s="14"/>
      <c r="I932" s="14"/>
      <c r="J932" s="14"/>
      <c r="K932" s="14"/>
    </row>
    <row r="933" spans="8:11" ht="12.75">
      <c r="H933" s="14"/>
      <c r="I933" s="14"/>
      <c r="J933" s="14"/>
      <c r="K933" s="14"/>
    </row>
    <row r="934" spans="8:11" ht="12.75">
      <c r="H934" s="14"/>
      <c r="I934" s="14"/>
      <c r="J934" s="14"/>
      <c r="K934" s="14"/>
    </row>
    <row r="935" spans="8:11" ht="12.75">
      <c r="H935" s="14"/>
      <c r="I935" s="14"/>
      <c r="J935" s="14"/>
      <c r="K935" s="14"/>
    </row>
    <row r="936" spans="8:11" ht="12.75">
      <c r="H936" s="14"/>
      <c r="I936" s="14"/>
      <c r="J936" s="14"/>
      <c r="K936" s="14"/>
    </row>
    <row r="937" spans="8:11" ht="12.75">
      <c r="H937" s="14"/>
      <c r="I937" s="14"/>
      <c r="J937" s="14"/>
      <c r="K937" s="14"/>
    </row>
    <row r="938" spans="8:11" ht="12.75">
      <c r="H938" s="14"/>
      <c r="I938" s="14"/>
      <c r="J938" s="14"/>
      <c r="K938" s="14"/>
    </row>
    <row r="939" spans="8:11" ht="12.75">
      <c r="H939" s="14"/>
      <c r="I939" s="14"/>
      <c r="J939" s="14"/>
      <c r="K939" s="14"/>
    </row>
    <row r="940" spans="8:11" ht="12.75">
      <c r="H940" s="14"/>
      <c r="I940" s="14"/>
      <c r="J940" s="14"/>
      <c r="K940" s="14"/>
    </row>
    <row r="941" spans="8:11" ht="12.75">
      <c r="H941" s="14"/>
      <c r="I941" s="14"/>
      <c r="J941" s="14"/>
      <c r="K941" s="14"/>
    </row>
    <row r="942" spans="8:11" ht="12.75">
      <c r="H942" s="14"/>
      <c r="I942" s="14"/>
      <c r="J942" s="14"/>
      <c r="K942" s="14"/>
    </row>
    <row r="943" spans="8:11" ht="12.75">
      <c r="H943" s="14"/>
      <c r="I943" s="14"/>
      <c r="J943" s="14"/>
      <c r="K943" s="14"/>
    </row>
    <row r="944" spans="8:11" ht="12.75">
      <c r="H944" s="14"/>
      <c r="I944" s="14"/>
      <c r="J944" s="14"/>
      <c r="K944" s="14"/>
    </row>
    <row r="945" spans="8:11" ht="12.75">
      <c r="H945" s="14"/>
      <c r="I945" s="14"/>
      <c r="J945" s="14"/>
      <c r="K945" s="14"/>
    </row>
    <row r="946" spans="8:11" ht="12.75">
      <c r="H946" s="14"/>
      <c r="I946" s="14"/>
      <c r="J946" s="14"/>
      <c r="K946" s="14"/>
    </row>
    <row r="947" spans="8:11" ht="12.75">
      <c r="H947" s="14"/>
      <c r="I947" s="14"/>
      <c r="J947" s="14"/>
      <c r="K947" s="14"/>
    </row>
    <row r="948" spans="8:11" ht="12.75">
      <c r="H948" s="14"/>
      <c r="I948" s="14"/>
      <c r="J948" s="14"/>
      <c r="K948" s="14"/>
    </row>
    <row r="949" spans="8:11" ht="12.75">
      <c r="H949" s="14"/>
      <c r="I949" s="14"/>
      <c r="J949" s="14"/>
      <c r="K949" s="14"/>
    </row>
    <row r="950" spans="8:11" ht="12.75">
      <c r="H950" s="14"/>
      <c r="I950" s="14"/>
      <c r="J950" s="14"/>
      <c r="K950" s="14"/>
    </row>
    <row r="951" spans="8:11" ht="12.75">
      <c r="H951" s="14"/>
      <c r="I951" s="14"/>
      <c r="J951" s="14"/>
      <c r="K951" s="14"/>
    </row>
    <row r="952" spans="8:11" ht="12.75">
      <c r="H952" s="14"/>
      <c r="I952" s="14"/>
      <c r="J952" s="14"/>
      <c r="K952" s="14"/>
    </row>
    <row r="953" spans="8:11" ht="12.75">
      <c r="H953" s="14"/>
      <c r="I953" s="14"/>
      <c r="J953" s="14"/>
      <c r="K953" s="14"/>
    </row>
    <row r="954" spans="8:11" ht="12.75">
      <c r="H954" s="14"/>
      <c r="I954" s="14"/>
      <c r="J954" s="14"/>
      <c r="K954" s="14"/>
    </row>
    <row r="955" spans="8:11" ht="12.75">
      <c r="H955" s="14"/>
      <c r="I955" s="14"/>
      <c r="J955" s="14"/>
      <c r="K955" s="14"/>
    </row>
    <row r="956" spans="8:11" ht="12.75">
      <c r="H956" s="14"/>
      <c r="I956" s="14"/>
      <c r="J956" s="14"/>
      <c r="K956" s="14"/>
    </row>
    <row r="957" spans="8:11" ht="12.75">
      <c r="H957" s="14"/>
      <c r="I957" s="14"/>
      <c r="J957" s="14"/>
      <c r="K957" s="14"/>
    </row>
    <row r="958" spans="8:11" ht="12.75">
      <c r="H958" s="14"/>
      <c r="I958" s="14"/>
      <c r="J958" s="14"/>
      <c r="K958" s="14"/>
    </row>
    <row r="959" spans="8:11" ht="12.75">
      <c r="H959" s="14"/>
      <c r="I959" s="14"/>
      <c r="J959" s="14"/>
      <c r="K959" s="14"/>
    </row>
    <row r="960" spans="8:11" ht="12.75">
      <c r="H960" s="14"/>
      <c r="I960" s="14"/>
      <c r="J960" s="14"/>
      <c r="K960" s="14"/>
    </row>
    <row r="961" spans="8:11" ht="12.75">
      <c r="H961" s="14"/>
      <c r="I961" s="14"/>
      <c r="J961" s="14"/>
      <c r="K961" s="14"/>
    </row>
    <row r="962" spans="8:11" ht="12.75">
      <c r="H962" s="14"/>
      <c r="I962" s="14"/>
      <c r="J962" s="14"/>
      <c r="K962" s="14"/>
    </row>
    <row r="963" spans="8:11" ht="12.75">
      <c r="H963" s="14"/>
      <c r="I963" s="14"/>
      <c r="J963" s="14"/>
      <c r="K963" s="14"/>
    </row>
    <row r="964" spans="8:11" ht="12.75">
      <c r="H964" s="14"/>
      <c r="I964" s="14"/>
      <c r="J964" s="14"/>
      <c r="K964" s="14"/>
    </row>
    <row r="965" spans="8:11" ht="12.75">
      <c r="H965" s="14"/>
      <c r="I965" s="14"/>
      <c r="J965" s="14"/>
      <c r="K965" s="14"/>
    </row>
    <row r="966" spans="8:11" ht="12.75">
      <c r="H966" s="14"/>
      <c r="I966" s="14"/>
      <c r="J966" s="14"/>
      <c r="K966" s="14"/>
    </row>
    <row r="967" spans="8:11" ht="12.75">
      <c r="H967" s="14"/>
      <c r="I967" s="14"/>
      <c r="J967" s="14"/>
      <c r="K967" s="14"/>
    </row>
    <row r="968" spans="8:11" ht="12.75">
      <c r="H968" s="14"/>
      <c r="I968" s="14"/>
      <c r="J968" s="14"/>
      <c r="K968" s="14"/>
    </row>
    <row r="969" spans="8:11" ht="12.75">
      <c r="H969" s="14"/>
      <c r="I969" s="14"/>
      <c r="J969" s="14"/>
      <c r="K969" s="14"/>
    </row>
    <row r="970" spans="8:11" ht="12.75">
      <c r="H970" s="14"/>
      <c r="I970" s="14"/>
      <c r="J970" s="14"/>
      <c r="K970" s="14"/>
    </row>
    <row r="971" spans="8:11" ht="12.75">
      <c r="H971" s="14"/>
      <c r="I971" s="14"/>
      <c r="J971" s="14"/>
      <c r="K971" s="14"/>
    </row>
    <row r="972" spans="8:11" ht="12.75">
      <c r="H972" s="14"/>
      <c r="I972" s="14"/>
      <c r="J972" s="14"/>
      <c r="K972" s="14"/>
    </row>
    <row r="973" spans="8:11" ht="12.75">
      <c r="H973" s="14"/>
      <c r="I973" s="14"/>
      <c r="J973" s="14"/>
      <c r="K973" s="14"/>
    </row>
    <row r="974" spans="8:11" ht="12.75">
      <c r="H974" s="14"/>
      <c r="I974" s="14"/>
      <c r="J974" s="14"/>
      <c r="K974" s="14"/>
    </row>
    <row r="975" spans="8:11" ht="12.75">
      <c r="H975" s="14"/>
      <c r="I975" s="14"/>
      <c r="J975" s="14"/>
      <c r="K975" s="14"/>
    </row>
    <row r="976" spans="8:11" ht="12.75">
      <c r="H976" s="14"/>
      <c r="I976" s="14"/>
      <c r="J976" s="14"/>
      <c r="K976" s="14"/>
    </row>
    <row r="977" spans="8:11" ht="12.75">
      <c r="H977" s="14"/>
      <c r="I977" s="14"/>
      <c r="J977" s="14"/>
      <c r="K977" s="14"/>
    </row>
    <row r="978" spans="8:11" ht="12.75">
      <c r="H978" s="14"/>
      <c r="I978" s="14"/>
      <c r="J978" s="14"/>
      <c r="K978" s="14"/>
    </row>
    <row r="979" spans="8:11" ht="12.75">
      <c r="H979" s="14"/>
      <c r="I979" s="14"/>
      <c r="J979" s="14"/>
      <c r="K979" s="14"/>
    </row>
    <row r="980" spans="8:11" ht="12.75">
      <c r="H980" s="14"/>
      <c r="I980" s="14"/>
      <c r="J980" s="14"/>
      <c r="K980" s="14"/>
    </row>
    <row r="981" spans="8:11" ht="12.75">
      <c r="H981" s="14"/>
      <c r="I981" s="14"/>
      <c r="J981" s="14"/>
      <c r="K981" s="14"/>
    </row>
    <row r="982" spans="8:11" ht="12.75">
      <c r="H982" s="14"/>
      <c r="I982" s="14"/>
      <c r="J982" s="14"/>
      <c r="K982" s="14"/>
    </row>
    <row r="983" spans="8:11" ht="12.75">
      <c r="H983" s="14"/>
      <c r="I983" s="14"/>
      <c r="J983" s="14"/>
      <c r="K983" s="14"/>
    </row>
    <row r="984" spans="8:11" ht="12.75">
      <c r="H984" s="14"/>
      <c r="I984" s="14"/>
      <c r="J984" s="14"/>
      <c r="K984" s="14"/>
    </row>
    <row r="985" spans="8:11" ht="12.75">
      <c r="H985" s="14"/>
      <c r="I985" s="14"/>
      <c r="J985" s="14"/>
      <c r="K985" s="14"/>
    </row>
    <row r="986" spans="8:11" ht="12.75">
      <c r="H986" s="14"/>
      <c r="I986" s="14"/>
      <c r="J986" s="14"/>
      <c r="K986" s="14"/>
    </row>
    <row r="987" spans="8:11" ht="12.75">
      <c r="H987" s="14"/>
      <c r="I987" s="14"/>
      <c r="J987" s="14"/>
      <c r="K987" s="14"/>
    </row>
    <row r="988" spans="8:11" ht="12.75">
      <c r="H988" s="14"/>
      <c r="I988" s="14"/>
      <c r="J988" s="14"/>
      <c r="K988" s="14"/>
    </row>
    <row r="989" spans="8:11" ht="12.75">
      <c r="H989" s="14"/>
      <c r="I989" s="14"/>
      <c r="J989" s="14"/>
      <c r="K989" s="14"/>
    </row>
    <row r="990" spans="8:11" ht="12.75">
      <c r="H990" s="14"/>
      <c r="I990" s="14"/>
      <c r="J990" s="14"/>
      <c r="K990" s="14"/>
    </row>
    <row r="991" spans="8:11" ht="12.75">
      <c r="H991" s="14"/>
      <c r="I991" s="14"/>
      <c r="J991" s="14"/>
      <c r="K991" s="14"/>
    </row>
    <row r="992" spans="8:11" ht="12.75">
      <c r="H992" s="14"/>
      <c r="I992" s="14"/>
      <c r="J992" s="14"/>
      <c r="K992" s="14"/>
    </row>
    <row r="993" spans="8:11" ht="12.75">
      <c r="H993" s="14"/>
      <c r="I993" s="14"/>
      <c r="J993" s="14"/>
      <c r="K993" s="14"/>
    </row>
    <row r="994" spans="8:11" ht="12.75">
      <c r="H994" s="14"/>
      <c r="I994" s="14"/>
      <c r="J994" s="14"/>
      <c r="K994" s="14"/>
    </row>
    <row r="995" spans="8:11" ht="12.75">
      <c r="H995" s="14"/>
      <c r="I995" s="14"/>
      <c r="J995" s="14"/>
      <c r="K995" s="14"/>
    </row>
    <row r="996" spans="8:11" ht="12.75">
      <c r="H996" s="14"/>
      <c r="I996" s="14"/>
      <c r="J996" s="14"/>
      <c r="K996" s="14"/>
    </row>
    <row r="997" spans="8:11" ht="12.75">
      <c r="H997" s="14"/>
      <c r="I997" s="14"/>
      <c r="J997" s="14"/>
      <c r="K997" s="14"/>
    </row>
    <row r="998" spans="8:11" ht="12.75">
      <c r="H998" s="14"/>
      <c r="I998" s="14"/>
      <c r="J998" s="14"/>
      <c r="K998" s="14"/>
    </row>
    <row r="999" spans="8:11" ht="12.75">
      <c r="H999" s="14"/>
      <c r="I999" s="14"/>
      <c r="J999" s="14"/>
      <c r="K999" s="14"/>
    </row>
    <row r="1000" spans="8:11" ht="12.75">
      <c r="H1000" s="14"/>
      <c r="I1000" s="14"/>
      <c r="J1000" s="14"/>
      <c r="K1000" s="14"/>
    </row>
    <row r="1001" spans="8:11" ht="12.75">
      <c r="H1001" s="14"/>
      <c r="I1001" s="14"/>
      <c r="J1001" s="14"/>
      <c r="K1001" s="1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O1000"/>
  <sheetViews>
    <sheetView workbookViewId="0"/>
  </sheetViews>
  <sheetFormatPr defaultColWidth="12.5703125" defaultRowHeight="15.75" customHeight="1"/>
  <cols>
    <col min="1" max="1" width="18.28515625" customWidth="1"/>
    <col min="2" max="2" width="14.42578125" customWidth="1"/>
    <col min="5" max="6" width="3.85546875" customWidth="1"/>
    <col min="7" max="7" width="15.85546875" customWidth="1"/>
    <col min="8" max="11" width="4.140625" customWidth="1"/>
    <col min="12" max="12" width="2.7109375" customWidth="1"/>
    <col min="13" max="13" width="2.140625" customWidth="1"/>
    <col min="14" max="14" width="5.42578125" customWidth="1"/>
    <col min="15" max="15" width="7.28515625" customWidth="1"/>
  </cols>
  <sheetData>
    <row r="1" spans="1:15">
      <c r="A1" s="8" t="s">
        <v>51</v>
      </c>
      <c r="B1" s="21" t="s">
        <v>52</v>
      </c>
      <c r="C1" s="21" t="s">
        <v>53</v>
      </c>
      <c r="D1" s="21" t="s">
        <v>54</v>
      </c>
      <c r="G1" s="22"/>
      <c r="H1" s="22"/>
      <c r="I1" s="22"/>
      <c r="J1" s="22"/>
      <c r="K1" s="22"/>
      <c r="N1" s="22"/>
    </row>
    <row r="2" spans="1:15">
      <c r="A2" s="5" t="s">
        <v>55</v>
      </c>
      <c r="B2" s="23" t="s">
        <v>56</v>
      </c>
      <c r="C2" s="23" t="s">
        <v>56</v>
      </c>
      <c r="D2" s="23" t="s">
        <v>57</v>
      </c>
      <c r="G2" s="22"/>
      <c r="H2" s="22"/>
      <c r="I2" s="22"/>
      <c r="J2" s="22"/>
      <c r="K2" s="22"/>
      <c r="N2" s="22"/>
    </row>
    <row r="3" spans="1:15">
      <c r="A3" s="5" t="s">
        <v>58</v>
      </c>
      <c r="B3" s="23" t="s">
        <v>57</v>
      </c>
      <c r="C3" s="23" t="s">
        <v>57</v>
      </c>
      <c r="D3" s="23" t="s">
        <v>56</v>
      </c>
      <c r="G3" s="22"/>
      <c r="H3" s="22"/>
      <c r="I3" s="22"/>
      <c r="J3" s="22"/>
      <c r="K3" s="22"/>
      <c r="N3" s="22"/>
    </row>
    <row r="4" spans="1:15">
      <c r="A4" s="5" t="s">
        <v>59</v>
      </c>
      <c r="B4" s="23" t="s">
        <v>56</v>
      </c>
      <c r="C4" s="23" t="s">
        <v>57</v>
      </c>
      <c r="D4" s="23" t="s">
        <v>57</v>
      </c>
      <c r="G4" s="23" t="s">
        <v>60</v>
      </c>
      <c r="H4" s="22"/>
      <c r="I4" s="22"/>
      <c r="J4" s="22"/>
      <c r="K4" s="22"/>
      <c r="N4" s="22"/>
    </row>
    <row r="5" spans="1:15">
      <c r="B5" s="22"/>
      <c r="C5" s="22"/>
      <c r="D5" s="22"/>
      <c r="G5" s="24" t="s">
        <v>59</v>
      </c>
      <c r="H5" s="21" t="s">
        <v>61</v>
      </c>
      <c r="I5" s="21" t="s">
        <v>62</v>
      </c>
      <c r="J5" s="21" t="s">
        <v>63</v>
      </c>
      <c r="K5" s="21" t="s">
        <v>64</v>
      </c>
      <c r="N5" s="22"/>
    </row>
    <row r="6" spans="1:15">
      <c r="A6" s="8" t="s">
        <v>51</v>
      </c>
      <c r="B6" s="21" t="s">
        <v>11</v>
      </c>
      <c r="C6" s="21" t="s">
        <v>12</v>
      </c>
      <c r="D6" s="21" t="s">
        <v>13</v>
      </c>
      <c r="E6" s="25">
        <v>1</v>
      </c>
      <c r="G6" s="24" t="s">
        <v>65</v>
      </c>
      <c r="H6" s="23">
        <v>0</v>
      </c>
      <c r="I6" s="23">
        <v>0</v>
      </c>
      <c r="J6" s="23">
        <v>0</v>
      </c>
      <c r="K6" s="23">
        <v>0</v>
      </c>
      <c r="M6" s="5" t="s">
        <v>66</v>
      </c>
      <c r="N6" s="26" t="s">
        <v>67</v>
      </c>
    </row>
    <row r="7" spans="1:15">
      <c r="A7" s="5" t="s">
        <v>55</v>
      </c>
      <c r="B7" s="23">
        <v>1</v>
      </c>
      <c r="C7" s="23">
        <v>1</v>
      </c>
      <c r="D7" s="23">
        <v>-1</v>
      </c>
      <c r="E7" s="5">
        <v>1</v>
      </c>
      <c r="G7" s="26">
        <f t="shared" ref="G7:G9" si="0">IF($G$5=A7,1,-1)</f>
        <v>-1</v>
      </c>
      <c r="H7" s="23">
        <v>-1</v>
      </c>
      <c r="I7" s="23">
        <v>-1</v>
      </c>
      <c r="J7" s="22">
        <f>1</f>
        <v>1</v>
      </c>
      <c r="K7" s="23">
        <v>-1</v>
      </c>
      <c r="M7" s="15">
        <f t="shared" ref="M7:M9" si="1">H7*B7+I7*C7+J7*D7+K7*E7</f>
        <v>-4</v>
      </c>
      <c r="N7" s="27">
        <f t="shared" ref="N7:N9" si="2">IF(M7&lt;=0,-1,1)</f>
        <v>-1</v>
      </c>
      <c r="O7" s="15" t="str">
        <f t="shared" ref="O7:O9" si="3">IF(G7=N7,"навчено", "помилка навчання")</f>
        <v>навчено</v>
      </c>
    </row>
    <row r="8" spans="1:15">
      <c r="A8" s="5" t="s">
        <v>58</v>
      </c>
      <c r="B8" s="23">
        <v>-1</v>
      </c>
      <c r="C8" s="23">
        <v>-1</v>
      </c>
      <c r="D8" s="23">
        <v>1</v>
      </c>
      <c r="E8" s="5">
        <v>1</v>
      </c>
      <c r="G8" s="26">
        <f t="shared" si="0"/>
        <v>-1</v>
      </c>
      <c r="H8" s="22">
        <f t="shared" ref="H8:K8" si="4">H7+B8*$G8</f>
        <v>0</v>
      </c>
      <c r="I8" s="22">
        <f t="shared" si="4"/>
        <v>0</v>
      </c>
      <c r="J8" s="22">
        <f t="shared" si="4"/>
        <v>0</v>
      </c>
      <c r="K8" s="22">
        <f t="shared" si="4"/>
        <v>-2</v>
      </c>
      <c r="M8" s="15">
        <f t="shared" si="1"/>
        <v>-2</v>
      </c>
      <c r="N8" s="27">
        <f t="shared" si="2"/>
        <v>-1</v>
      </c>
      <c r="O8" s="15" t="str">
        <f t="shared" si="3"/>
        <v>навчено</v>
      </c>
    </row>
    <row r="9" spans="1:15">
      <c r="A9" s="5" t="s">
        <v>59</v>
      </c>
      <c r="B9" s="23">
        <v>1</v>
      </c>
      <c r="C9" s="23">
        <v>-1</v>
      </c>
      <c r="D9" s="23">
        <v>-1</v>
      </c>
      <c r="E9" s="5">
        <v>1</v>
      </c>
      <c r="G9" s="26">
        <f t="shared" si="0"/>
        <v>1</v>
      </c>
      <c r="H9" s="28">
        <f t="shared" ref="H9:K9" si="5">H8+B9*$G9</f>
        <v>1</v>
      </c>
      <c r="I9" s="28">
        <f t="shared" si="5"/>
        <v>-1</v>
      </c>
      <c r="J9" s="28">
        <f t="shared" si="5"/>
        <v>-1</v>
      </c>
      <c r="K9" s="28">
        <f t="shared" si="5"/>
        <v>-1</v>
      </c>
      <c r="M9" s="15">
        <f t="shared" si="1"/>
        <v>2</v>
      </c>
      <c r="N9" s="27">
        <f t="shared" si="2"/>
        <v>1</v>
      </c>
      <c r="O9" s="15" t="str">
        <f t="shared" si="3"/>
        <v>навчено</v>
      </c>
    </row>
    <row r="10" spans="1:15">
      <c r="B10" s="22"/>
      <c r="C10" s="22"/>
      <c r="D10" s="22"/>
      <c r="G10" s="22"/>
      <c r="H10" s="22"/>
      <c r="I10" s="22"/>
      <c r="J10" s="22"/>
      <c r="K10" s="22"/>
      <c r="N10" s="22"/>
    </row>
    <row r="11" spans="1:15">
      <c r="A11" s="5" t="s">
        <v>68</v>
      </c>
      <c r="B11" s="22"/>
      <c r="C11" s="22"/>
      <c r="D11" s="22"/>
      <c r="G11" s="22"/>
      <c r="H11" s="22"/>
      <c r="I11" s="22"/>
      <c r="J11" s="22"/>
      <c r="K11" s="22"/>
      <c r="N11" s="22"/>
    </row>
    <row r="12" spans="1:15">
      <c r="B12" s="22"/>
      <c r="C12" s="22"/>
      <c r="D12" s="22"/>
      <c r="G12" s="24" t="s">
        <v>59</v>
      </c>
      <c r="H12" s="22"/>
      <c r="I12" s="22"/>
      <c r="J12" s="22"/>
      <c r="K12" s="22"/>
      <c r="N12" s="22"/>
    </row>
    <row r="13" spans="1:15">
      <c r="A13" s="8" t="s">
        <v>51</v>
      </c>
      <c r="B13" s="21" t="s">
        <v>11</v>
      </c>
      <c r="C13" s="21" t="s">
        <v>12</v>
      </c>
      <c r="D13" s="21" t="s">
        <v>13</v>
      </c>
      <c r="E13" s="25">
        <v>1</v>
      </c>
      <c r="G13" s="24" t="s">
        <v>65</v>
      </c>
      <c r="H13" s="21" t="s">
        <v>61</v>
      </c>
      <c r="I13" s="21" t="s">
        <v>62</v>
      </c>
      <c r="J13" s="21" t="s">
        <v>63</v>
      </c>
      <c r="K13" s="21" t="s">
        <v>64</v>
      </c>
      <c r="M13" s="5" t="s">
        <v>66</v>
      </c>
      <c r="N13" s="26" t="s">
        <v>67</v>
      </c>
    </row>
    <row r="14" spans="1:15">
      <c r="A14" s="5" t="s">
        <v>55</v>
      </c>
      <c r="B14" s="23">
        <v>1</v>
      </c>
      <c r="C14" s="23">
        <v>1</v>
      </c>
      <c r="D14" s="23">
        <v>-1</v>
      </c>
      <c r="E14" s="5">
        <v>1</v>
      </c>
      <c r="G14" s="26">
        <f t="shared" ref="G14:G16" si="6">IF($G$5=A14,1,-1)</f>
        <v>-1</v>
      </c>
      <c r="H14" s="22">
        <f t="shared" ref="H14:K14" si="7">H9</f>
        <v>1</v>
      </c>
      <c r="I14" s="22">
        <f t="shared" si="7"/>
        <v>-1</v>
      </c>
      <c r="J14" s="22">
        <f t="shared" si="7"/>
        <v>-1</v>
      </c>
      <c r="K14" s="22">
        <f t="shared" si="7"/>
        <v>-1</v>
      </c>
      <c r="M14" s="15">
        <f t="shared" ref="M14:M18" si="8">H14*B14+I14*C14+J14*D14+K14*E14</f>
        <v>0</v>
      </c>
      <c r="N14" s="27">
        <f t="shared" ref="N14:N18" si="9">IF(M14&lt;=0,-1,1)</f>
        <v>-1</v>
      </c>
      <c r="O14" s="15" t="str">
        <f t="shared" ref="O14:O16" si="10">IF(G14=N14,"навчено", "помилка навчання")</f>
        <v>навчено</v>
      </c>
    </row>
    <row r="15" spans="1:15">
      <c r="A15" s="5" t="s">
        <v>58</v>
      </c>
      <c r="B15" s="23">
        <v>-1</v>
      </c>
      <c r="C15" s="23">
        <v>-1</v>
      </c>
      <c r="D15" s="23">
        <v>1</v>
      </c>
      <c r="E15" s="5">
        <v>1</v>
      </c>
      <c r="G15" s="26">
        <f t="shared" si="6"/>
        <v>-1</v>
      </c>
      <c r="H15" s="22">
        <f t="shared" ref="H15:K15" si="11">H14</f>
        <v>1</v>
      </c>
      <c r="I15" s="22">
        <f t="shared" si="11"/>
        <v>-1</v>
      </c>
      <c r="J15" s="22">
        <f t="shared" si="11"/>
        <v>-1</v>
      </c>
      <c r="K15" s="22">
        <f t="shared" si="11"/>
        <v>-1</v>
      </c>
      <c r="M15" s="15">
        <f t="shared" si="8"/>
        <v>-2</v>
      </c>
      <c r="N15" s="27">
        <f t="shared" si="9"/>
        <v>-1</v>
      </c>
      <c r="O15" s="15" t="str">
        <f t="shared" si="10"/>
        <v>навчено</v>
      </c>
    </row>
    <row r="16" spans="1:15">
      <c r="A16" s="5" t="s">
        <v>59</v>
      </c>
      <c r="B16" s="23">
        <v>1</v>
      </c>
      <c r="C16" s="23">
        <v>-1</v>
      </c>
      <c r="D16" s="23">
        <v>-1</v>
      </c>
      <c r="E16" s="5">
        <v>1</v>
      </c>
      <c r="G16" s="26">
        <f t="shared" si="6"/>
        <v>1</v>
      </c>
      <c r="H16" s="22">
        <f t="shared" ref="H16:K16" si="12">H15</f>
        <v>1</v>
      </c>
      <c r="I16" s="22">
        <f t="shared" si="12"/>
        <v>-1</v>
      </c>
      <c r="J16" s="22">
        <f t="shared" si="12"/>
        <v>-1</v>
      </c>
      <c r="K16" s="22">
        <f t="shared" si="12"/>
        <v>-1</v>
      </c>
      <c r="M16" s="15">
        <f t="shared" si="8"/>
        <v>2</v>
      </c>
      <c r="N16" s="27">
        <f t="shared" si="9"/>
        <v>1</v>
      </c>
      <c r="O16" s="15" t="str">
        <f t="shared" si="10"/>
        <v>навчено</v>
      </c>
    </row>
    <row r="17" spans="1:15">
      <c r="A17" s="5" t="s">
        <v>69</v>
      </c>
      <c r="B17" s="23">
        <v>-1</v>
      </c>
      <c r="C17" s="23">
        <v>-1</v>
      </c>
      <c r="D17" s="23">
        <v>-1</v>
      </c>
      <c r="E17" s="5">
        <v>1</v>
      </c>
      <c r="G17" s="22"/>
      <c r="H17" s="22">
        <f t="shared" ref="H17:K17" si="13">H16</f>
        <v>1</v>
      </c>
      <c r="I17" s="22">
        <f t="shared" si="13"/>
        <v>-1</v>
      </c>
      <c r="J17" s="22">
        <f t="shared" si="13"/>
        <v>-1</v>
      </c>
      <c r="K17" s="22">
        <f t="shared" si="13"/>
        <v>-1</v>
      </c>
      <c r="M17" s="15">
        <f t="shared" si="8"/>
        <v>0</v>
      </c>
      <c r="N17" s="27">
        <f t="shared" si="9"/>
        <v>-1</v>
      </c>
      <c r="O17" s="15" t="str">
        <f t="shared" ref="O17:O18" si="14">IF(N17=1,G12,"не Андрій Кавецький")</f>
        <v>не Андрій Кавецький</v>
      </c>
    </row>
    <row r="18" spans="1:15">
      <c r="A18" s="5" t="s">
        <v>70</v>
      </c>
      <c r="B18" s="22">
        <f>1</f>
        <v>1</v>
      </c>
      <c r="C18" s="23">
        <v>1</v>
      </c>
      <c r="D18" s="23">
        <v>1</v>
      </c>
      <c r="E18" s="5">
        <v>1</v>
      </c>
      <c r="G18" s="22"/>
      <c r="H18" s="22">
        <f t="shared" ref="H18:K18" si="15">H17</f>
        <v>1</v>
      </c>
      <c r="I18" s="22">
        <f t="shared" si="15"/>
        <v>-1</v>
      </c>
      <c r="J18" s="22">
        <f t="shared" si="15"/>
        <v>-1</v>
      </c>
      <c r="K18" s="22">
        <f t="shared" si="15"/>
        <v>-1</v>
      </c>
      <c r="M18" s="15">
        <f t="shared" si="8"/>
        <v>-2</v>
      </c>
      <c r="N18" s="27">
        <f t="shared" si="9"/>
        <v>-1</v>
      </c>
      <c r="O18" s="15" t="str">
        <f t="shared" si="14"/>
        <v>не Андрій Кавецький</v>
      </c>
    </row>
    <row r="19" spans="1:15">
      <c r="B19" s="22"/>
      <c r="C19" s="22"/>
      <c r="D19" s="22"/>
      <c r="G19" s="22"/>
      <c r="H19" s="22"/>
      <c r="I19" s="22"/>
      <c r="J19" s="22"/>
      <c r="K19" s="22"/>
      <c r="N19" s="22"/>
    </row>
    <row r="20" spans="1:15">
      <c r="B20" s="22"/>
      <c r="C20" s="22"/>
      <c r="D20" s="22"/>
      <c r="G20" s="22"/>
      <c r="H20" s="22"/>
      <c r="I20" s="22"/>
      <c r="J20" s="22"/>
      <c r="K20" s="22"/>
      <c r="N20" s="22"/>
    </row>
    <row r="21" spans="1:15">
      <c r="B21" s="22"/>
      <c r="C21" s="22"/>
      <c r="D21" s="22"/>
      <c r="G21" s="22"/>
      <c r="H21" s="22"/>
      <c r="I21" s="22"/>
      <c r="J21" s="22"/>
      <c r="K21" s="22"/>
      <c r="N21" s="22"/>
    </row>
    <row r="22" spans="1:15">
      <c r="B22" s="22"/>
      <c r="C22" s="22"/>
      <c r="D22" s="22"/>
      <c r="G22" s="22"/>
      <c r="H22" s="22"/>
      <c r="I22" s="22"/>
      <c r="J22" s="22"/>
      <c r="K22" s="22"/>
      <c r="N22" s="22"/>
    </row>
    <row r="23" spans="1:15">
      <c r="B23" s="22"/>
      <c r="C23" s="22"/>
      <c r="D23" s="22"/>
      <c r="G23" s="22"/>
      <c r="H23" s="22"/>
      <c r="I23" s="22"/>
      <c r="J23" s="22"/>
      <c r="K23" s="22"/>
      <c r="N23" s="22"/>
    </row>
    <row r="24" spans="1:15">
      <c r="B24" s="22"/>
      <c r="C24" s="22"/>
      <c r="D24" s="22"/>
      <c r="G24" s="22"/>
      <c r="H24" s="22"/>
      <c r="I24" s="22"/>
      <c r="J24" s="22"/>
      <c r="K24" s="22"/>
      <c r="N24" s="22"/>
    </row>
    <row r="25" spans="1:15">
      <c r="B25" s="22"/>
      <c r="C25" s="22"/>
      <c r="D25" s="22"/>
      <c r="G25" s="22"/>
      <c r="H25" s="22"/>
      <c r="I25" s="22"/>
      <c r="J25" s="22"/>
      <c r="K25" s="22"/>
      <c r="N25" s="22"/>
    </row>
    <row r="26" spans="1:15">
      <c r="B26" s="22"/>
      <c r="C26" s="22"/>
      <c r="D26" s="22"/>
      <c r="G26" s="22"/>
      <c r="H26" s="22"/>
      <c r="I26" s="22"/>
      <c r="J26" s="22"/>
      <c r="K26" s="22"/>
      <c r="N26" s="22"/>
    </row>
    <row r="27" spans="1:15">
      <c r="B27" s="22"/>
      <c r="C27" s="22"/>
      <c r="D27" s="22"/>
      <c r="G27" s="22"/>
      <c r="H27" s="22"/>
      <c r="I27" s="22"/>
      <c r="J27" s="22"/>
      <c r="K27" s="22"/>
      <c r="N27" s="22"/>
    </row>
    <row r="28" spans="1:15">
      <c r="B28" s="22"/>
      <c r="C28" s="22"/>
      <c r="D28" s="22"/>
      <c r="G28" s="22"/>
      <c r="H28" s="22"/>
      <c r="I28" s="22"/>
      <c r="J28" s="22"/>
      <c r="K28" s="22"/>
      <c r="N28" s="22"/>
    </row>
    <row r="29" spans="1:15">
      <c r="B29" s="22"/>
      <c r="C29" s="22"/>
      <c r="D29" s="22"/>
      <c r="G29" s="22"/>
      <c r="H29" s="22"/>
      <c r="I29" s="22"/>
      <c r="J29" s="22"/>
      <c r="K29" s="22"/>
      <c r="N29" s="22"/>
    </row>
    <row r="30" spans="1:15">
      <c r="B30" s="22"/>
      <c r="C30" s="22"/>
      <c r="D30" s="22"/>
      <c r="G30" s="22"/>
      <c r="H30" s="22"/>
      <c r="I30" s="22"/>
      <c r="J30" s="22"/>
      <c r="K30" s="22"/>
      <c r="N30" s="22"/>
    </row>
    <row r="31" spans="1:15">
      <c r="B31" s="22"/>
      <c r="C31" s="22"/>
      <c r="D31" s="22"/>
      <c r="G31" s="22"/>
      <c r="H31" s="22"/>
      <c r="I31" s="22"/>
      <c r="J31" s="22"/>
      <c r="K31" s="22"/>
      <c r="N31" s="22"/>
    </row>
    <row r="32" spans="1:15">
      <c r="B32" s="22"/>
      <c r="C32" s="22"/>
      <c r="D32" s="22"/>
      <c r="G32" s="22"/>
      <c r="H32" s="22"/>
      <c r="I32" s="22"/>
      <c r="J32" s="22"/>
      <c r="K32" s="22"/>
      <c r="N32" s="22"/>
    </row>
    <row r="33" spans="2:14">
      <c r="B33" s="22"/>
      <c r="C33" s="22"/>
      <c r="D33" s="22"/>
      <c r="G33" s="22"/>
      <c r="H33" s="22"/>
      <c r="I33" s="22"/>
      <c r="J33" s="22"/>
      <c r="K33" s="22"/>
      <c r="N33" s="22"/>
    </row>
    <row r="34" spans="2:14">
      <c r="B34" s="22"/>
      <c r="C34" s="22"/>
      <c r="D34" s="22"/>
      <c r="G34" s="22"/>
      <c r="H34" s="22"/>
      <c r="I34" s="22"/>
      <c r="J34" s="22"/>
      <c r="K34" s="22"/>
      <c r="N34" s="22"/>
    </row>
    <row r="35" spans="2:14">
      <c r="B35" s="22"/>
      <c r="C35" s="22"/>
      <c r="D35" s="22"/>
      <c r="G35" s="22"/>
      <c r="H35" s="22"/>
      <c r="I35" s="22"/>
      <c r="J35" s="22"/>
      <c r="K35" s="22"/>
      <c r="N35" s="22"/>
    </row>
    <row r="36" spans="2:14">
      <c r="B36" s="22"/>
      <c r="C36" s="22"/>
      <c r="D36" s="22"/>
      <c r="G36" s="22"/>
      <c r="H36" s="22"/>
      <c r="I36" s="22"/>
      <c r="J36" s="22"/>
      <c r="K36" s="22"/>
      <c r="N36" s="22"/>
    </row>
    <row r="37" spans="2:14">
      <c r="B37" s="22"/>
      <c r="C37" s="22"/>
      <c r="D37" s="22"/>
      <c r="G37" s="22"/>
      <c r="H37" s="22"/>
      <c r="I37" s="22"/>
      <c r="J37" s="22"/>
      <c r="K37" s="22"/>
      <c r="N37" s="22"/>
    </row>
    <row r="38" spans="2:14">
      <c r="B38" s="22"/>
      <c r="C38" s="22"/>
      <c r="D38" s="22"/>
      <c r="G38" s="22"/>
      <c r="H38" s="22"/>
      <c r="I38" s="22"/>
      <c r="J38" s="22"/>
      <c r="K38" s="22"/>
      <c r="N38" s="22"/>
    </row>
    <row r="39" spans="2:14">
      <c r="B39" s="22"/>
      <c r="C39" s="22"/>
      <c r="D39" s="22"/>
      <c r="G39" s="22"/>
      <c r="H39" s="22"/>
      <c r="I39" s="22"/>
      <c r="J39" s="22"/>
      <c r="K39" s="22"/>
      <c r="N39" s="22"/>
    </row>
    <row r="40" spans="2:14">
      <c r="B40" s="22"/>
      <c r="C40" s="22"/>
      <c r="D40" s="22"/>
      <c r="G40" s="22"/>
      <c r="H40" s="22"/>
      <c r="I40" s="22"/>
      <c r="J40" s="22"/>
      <c r="K40" s="22"/>
      <c r="N40" s="22"/>
    </row>
    <row r="41" spans="2:14">
      <c r="B41" s="22"/>
      <c r="C41" s="22"/>
      <c r="D41" s="22"/>
      <c r="G41" s="22"/>
      <c r="H41" s="22"/>
      <c r="I41" s="22"/>
      <c r="J41" s="22"/>
      <c r="K41" s="22"/>
      <c r="N41" s="22"/>
    </row>
    <row r="42" spans="2:14">
      <c r="B42" s="22"/>
      <c r="C42" s="22"/>
      <c r="D42" s="22"/>
      <c r="G42" s="22"/>
      <c r="H42" s="22"/>
      <c r="I42" s="22"/>
      <c r="J42" s="22"/>
      <c r="K42" s="22"/>
      <c r="N42" s="22"/>
    </row>
    <row r="43" spans="2:14">
      <c r="B43" s="22"/>
      <c r="C43" s="22"/>
      <c r="D43" s="22"/>
      <c r="G43" s="22"/>
      <c r="H43" s="22"/>
      <c r="I43" s="22"/>
      <c r="J43" s="22"/>
      <c r="K43" s="22"/>
      <c r="N43" s="22"/>
    </row>
    <row r="44" spans="2:14">
      <c r="B44" s="22"/>
      <c r="C44" s="22"/>
      <c r="D44" s="22"/>
      <c r="G44" s="22"/>
      <c r="H44" s="22"/>
      <c r="I44" s="22"/>
      <c r="J44" s="22"/>
      <c r="K44" s="22"/>
      <c r="N44" s="22"/>
    </row>
    <row r="45" spans="2:14">
      <c r="B45" s="22"/>
      <c r="C45" s="22"/>
      <c r="D45" s="22"/>
      <c r="G45" s="22"/>
      <c r="H45" s="22"/>
      <c r="I45" s="22"/>
      <c r="J45" s="22"/>
      <c r="K45" s="22"/>
      <c r="N45" s="22"/>
    </row>
    <row r="46" spans="2:14">
      <c r="B46" s="22"/>
      <c r="C46" s="22"/>
      <c r="D46" s="22"/>
      <c r="G46" s="22"/>
      <c r="H46" s="22"/>
      <c r="I46" s="22"/>
      <c r="J46" s="22"/>
      <c r="K46" s="22"/>
      <c r="N46" s="22"/>
    </row>
    <row r="47" spans="2:14">
      <c r="B47" s="22"/>
      <c r="C47" s="22"/>
      <c r="D47" s="22"/>
      <c r="G47" s="22"/>
      <c r="H47" s="22"/>
      <c r="I47" s="22"/>
      <c r="J47" s="22"/>
      <c r="K47" s="22"/>
      <c r="N47" s="22"/>
    </row>
    <row r="48" spans="2:14">
      <c r="B48" s="22"/>
      <c r="C48" s="22"/>
      <c r="D48" s="22"/>
      <c r="G48" s="22"/>
      <c r="H48" s="22"/>
      <c r="I48" s="22"/>
      <c r="J48" s="22"/>
      <c r="K48" s="22"/>
      <c r="N48" s="22"/>
    </row>
    <row r="49" spans="2:14">
      <c r="B49" s="22"/>
      <c r="C49" s="22"/>
      <c r="D49" s="22"/>
      <c r="G49" s="22"/>
      <c r="H49" s="22"/>
      <c r="I49" s="22"/>
      <c r="J49" s="22"/>
      <c r="K49" s="22"/>
      <c r="N49" s="22"/>
    </row>
    <row r="50" spans="2:14">
      <c r="B50" s="22"/>
      <c r="C50" s="22"/>
      <c r="D50" s="22"/>
      <c r="G50" s="22"/>
      <c r="H50" s="22"/>
      <c r="I50" s="22"/>
      <c r="J50" s="22"/>
      <c r="K50" s="22"/>
      <c r="N50" s="22"/>
    </row>
    <row r="51" spans="2:14">
      <c r="B51" s="22"/>
      <c r="C51" s="22"/>
      <c r="D51" s="22"/>
      <c r="G51" s="22"/>
      <c r="H51" s="22"/>
      <c r="I51" s="22"/>
      <c r="J51" s="22"/>
      <c r="K51" s="22"/>
      <c r="N51" s="22"/>
    </row>
    <row r="52" spans="2:14">
      <c r="B52" s="22"/>
      <c r="C52" s="22"/>
      <c r="D52" s="22"/>
      <c r="G52" s="22"/>
      <c r="H52" s="22"/>
      <c r="I52" s="22"/>
      <c r="J52" s="22"/>
      <c r="K52" s="22"/>
      <c r="N52" s="22"/>
    </row>
    <row r="53" spans="2:14">
      <c r="B53" s="22"/>
      <c r="C53" s="22"/>
      <c r="D53" s="22"/>
      <c r="G53" s="22"/>
      <c r="H53" s="22"/>
      <c r="I53" s="22"/>
      <c r="J53" s="22"/>
      <c r="K53" s="22"/>
      <c r="N53" s="22"/>
    </row>
    <row r="54" spans="2:14">
      <c r="B54" s="22"/>
      <c r="C54" s="22"/>
      <c r="D54" s="22"/>
      <c r="G54" s="22"/>
      <c r="H54" s="22"/>
      <c r="I54" s="22"/>
      <c r="J54" s="22"/>
      <c r="K54" s="22"/>
      <c r="N54" s="22"/>
    </row>
    <row r="55" spans="2:14">
      <c r="B55" s="22"/>
      <c r="C55" s="22"/>
      <c r="D55" s="22"/>
      <c r="G55" s="22"/>
      <c r="H55" s="22"/>
      <c r="I55" s="22"/>
      <c r="J55" s="22"/>
      <c r="K55" s="22"/>
      <c r="N55" s="22"/>
    </row>
    <row r="56" spans="2:14">
      <c r="B56" s="22"/>
      <c r="C56" s="22"/>
      <c r="D56" s="22"/>
      <c r="G56" s="22"/>
      <c r="H56" s="22"/>
      <c r="I56" s="22"/>
      <c r="J56" s="22"/>
      <c r="K56" s="22"/>
      <c r="N56" s="22"/>
    </row>
    <row r="57" spans="2:14">
      <c r="B57" s="22"/>
      <c r="C57" s="22"/>
      <c r="D57" s="22"/>
      <c r="G57" s="22"/>
      <c r="H57" s="22"/>
      <c r="I57" s="22"/>
      <c r="J57" s="22"/>
      <c r="K57" s="22"/>
      <c r="N57" s="22"/>
    </row>
    <row r="58" spans="2:14">
      <c r="B58" s="22"/>
      <c r="C58" s="22"/>
      <c r="D58" s="22"/>
      <c r="G58" s="22"/>
      <c r="H58" s="22"/>
      <c r="I58" s="22"/>
      <c r="J58" s="22"/>
      <c r="K58" s="22"/>
      <c r="N58" s="22"/>
    </row>
    <row r="59" spans="2:14">
      <c r="B59" s="22"/>
      <c r="C59" s="22"/>
      <c r="D59" s="22"/>
      <c r="G59" s="22"/>
      <c r="H59" s="22"/>
      <c r="I59" s="22"/>
      <c r="J59" s="22"/>
      <c r="K59" s="22"/>
      <c r="N59" s="22"/>
    </row>
    <row r="60" spans="2:14">
      <c r="B60" s="22"/>
      <c r="C60" s="22"/>
      <c r="D60" s="22"/>
      <c r="G60" s="22"/>
      <c r="H60" s="22"/>
      <c r="I60" s="22"/>
      <c r="J60" s="22"/>
      <c r="K60" s="22"/>
      <c r="N60" s="22"/>
    </row>
    <row r="61" spans="2:14">
      <c r="B61" s="22"/>
      <c r="C61" s="22"/>
      <c r="D61" s="22"/>
      <c r="G61" s="22"/>
      <c r="H61" s="22"/>
      <c r="I61" s="22"/>
      <c r="J61" s="22"/>
      <c r="K61" s="22"/>
      <c r="N61" s="22"/>
    </row>
    <row r="62" spans="2:14">
      <c r="B62" s="22"/>
      <c r="C62" s="22"/>
      <c r="D62" s="22"/>
      <c r="G62" s="22"/>
      <c r="H62" s="22"/>
      <c r="I62" s="22"/>
      <c r="J62" s="22"/>
      <c r="K62" s="22"/>
      <c r="N62" s="22"/>
    </row>
    <row r="63" spans="2:14">
      <c r="B63" s="22"/>
      <c r="C63" s="22"/>
      <c r="D63" s="22"/>
      <c r="G63" s="22"/>
      <c r="H63" s="22"/>
      <c r="I63" s="22"/>
      <c r="J63" s="22"/>
      <c r="K63" s="22"/>
      <c r="N63" s="22"/>
    </row>
    <row r="64" spans="2:14">
      <c r="B64" s="22"/>
      <c r="C64" s="22"/>
      <c r="D64" s="22"/>
      <c r="G64" s="22"/>
      <c r="H64" s="22"/>
      <c r="I64" s="22"/>
      <c r="J64" s="22"/>
      <c r="K64" s="22"/>
      <c r="N64" s="22"/>
    </row>
    <row r="65" spans="2:14">
      <c r="B65" s="22"/>
      <c r="C65" s="22"/>
      <c r="D65" s="22"/>
      <c r="G65" s="22"/>
      <c r="H65" s="22"/>
      <c r="I65" s="22"/>
      <c r="J65" s="22"/>
      <c r="K65" s="22"/>
      <c r="N65" s="22"/>
    </row>
    <row r="66" spans="2:14">
      <c r="B66" s="22"/>
      <c r="C66" s="22"/>
      <c r="D66" s="22"/>
      <c r="G66" s="22"/>
      <c r="H66" s="22"/>
      <c r="I66" s="22"/>
      <c r="J66" s="22"/>
      <c r="K66" s="22"/>
      <c r="N66" s="22"/>
    </row>
    <row r="67" spans="2:14">
      <c r="B67" s="22"/>
      <c r="C67" s="22"/>
      <c r="D67" s="22"/>
      <c r="G67" s="22"/>
      <c r="H67" s="22"/>
      <c r="I67" s="22"/>
      <c r="J67" s="22"/>
      <c r="K67" s="22"/>
      <c r="N67" s="22"/>
    </row>
    <row r="68" spans="2:14">
      <c r="B68" s="22"/>
      <c r="C68" s="22"/>
      <c r="D68" s="22"/>
      <c r="G68" s="22"/>
      <c r="H68" s="22"/>
      <c r="I68" s="22"/>
      <c r="J68" s="22"/>
      <c r="K68" s="22"/>
      <c r="N68" s="22"/>
    </row>
    <row r="69" spans="2:14">
      <c r="B69" s="22"/>
      <c r="C69" s="22"/>
      <c r="D69" s="22"/>
      <c r="G69" s="22"/>
      <c r="H69" s="22"/>
      <c r="I69" s="22"/>
      <c r="J69" s="22"/>
      <c r="K69" s="22"/>
      <c r="N69" s="22"/>
    </row>
    <row r="70" spans="2:14">
      <c r="B70" s="22"/>
      <c r="C70" s="22"/>
      <c r="D70" s="22"/>
      <c r="G70" s="22"/>
      <c r="H70" s="22"/>
      <c r="I70" s="22"/>
      <c r="J70" s="22"/>
      <c r="K70" s="22"/>
      <c r="N70" s="22"/>
    </row>
    <row r="71" spans="2:14">
      <c r="B71" s="22"/>
      <c r="C71" s="22"/>
      <c r="D71" s="22"/>
      <c r="G71" s="22"/>
      <c r="H71" s="22"/>
      <c r="I71" s="22"/>
      <c r="J71" s="22"/>
      <c r="K71" s="22"/>
      <c r="N71" s="22"/>
    </row>
    <row r="72" spans="2:14">
      <c r="B72" s="22"/>
      <c r="C72" s="22"/>
      <c r="D72" s="22"/>
      <c r="G72" s="22"/>
      <c r="H72" s="22"/>
      <c r="I72" s="22"/>
      <c r="J72" s="22"/>
      <c r="K72" s="22"/>
      <c r="N72" s="22"/>
    </row>
    <row r="73" spans="2:14">
      <c r="B73" s="22"/>
      <c r="C73" s="22"/>
      <c r="D73" s="22"/>
      <c r="G73" s="22"/>
      <c r="H73" s="22"/>
      <c r="I73" s="22"/>
      <c r="J73" s="22"/>
      <c r="K73" s="22"/>
      <c r="N73" s="22"/>
    </row>
    <row r="74" spans="2:14">
      <c r="B74" s="22"/>
      <c r="C74" s="22"/>
      <c r="D74" s="22"/>
      <c r="G74" s="22"/>
      <c r="H74" s="22"/>
      <c r="I74" s="22"/>
      <c r="J74" s="22"/>
      <c r="K74" s="22"/>
      <c r="N74" s="22"/>
    </row>
    <row r="75" spans="2:14">
      <c r="B75" s="22"/>
      <c r="C75" s="22"/>
      <c r="D75" s="22"/>
      <c r="G75" s="22"/>
      <c r="H75" s="22"/>
      <c r="I75" s="22"/>
      <c r="J75" s="22"/>
      <c r="K75" s="22"/>
      <c r="N75" s="22"/>
    </row>
    <row r="76" spans="2:14">
      <c r="B76" s="22"/>
      <c r="C76" s="22"/>
      <c r="D76" s="22"/>
      <c r="G76" s="22"/>
      <c r="H76" s="22"/>
      <c r="I76" s="22"/>
      <c r="J76" s="22"/>
      <c r="K76" s="22"/>
      <c r="N76" s="22"/>
    </row>
    <row r="77" spans="2:14">
      <c r="B77" s="22"/>
      <c r="C77" s="22"/>
      <c r="D77" s="22"/>
      <c r="G77" s="22"/>
      <c r="H77" s="22"/>
      <c r="I77" s="22"/>
      <c r="J77" s="22"/>
      <c r="K77" s="22"/>
      <c r="N77" s="22"/>
    </row>
    <row r="78" spans="2:14">
      <c r="B78" s="22"/>
      <c r="C78" s="22"/>
      <c r="D78" s="22"/>
      <c r="G78" s="22"/>
      <c r="H78" s="22"/>
      <c r="I78" s="22"/>
      <c r="J78" s="22"/>
      <c r="K78" s="22"/>
      <c r="N78" s="22"/>
    </row>
    <row r="79" spans="2:14">
      <c r="B79" s="22"/>
      <c r="C79" s="22"/>
      <c r="D79" s="22"/>
      <c r="G79" s="22"/>
      <c r="H79" s="22"/>
      <c r="I79" s="22"/>
      <c r="J79" s="22"/>
      <c r="K79" s="22"/>
      <c r="N79" s="22"/>
    </row>
    <row r="80" spans="2:14">
      <c r="B80" s="22"/>
      <c r="C80" s="22"/>
      <c r="D80" s="22"/>
      <c r="G80" s="22"/>
      <c r="H80" s="22"/>
      <c r="I80" s="22"/>
      <c r="J80" s="22"/>
      <c r="K80" s="22"/>
      <c r="N80" s="22"/>
    </row>
    <row r="81" spans="2:14">
      <c r="B81" s="22"/>
      <c r="C81" s="22"/>
      <c r="D81" s="22"/>
      <c r="G81" s="22"/>
      <c r="H81" s="22"/>
      <c r="I81" s="22"/>
      <c r="J81" s="22"/>
      <c r="K81" s="22"/>
      <c r="N81" s="22"/>
    </row>
    <row r="82" spans="2:14">
      <c r="B82" s="22"/>
      <c r="C82" s="22"/>
      <c r="D82" s="22"/>
      <c r="G82" s="22"/>
      <c r="H82" s="22"/>
      <c r="I82" s="22"/>
      <c r="J82" s="22"/>
      <c r="K82" s="22"/>
      <c r="N82" s="22"/>
    </row>
    <row r="83" spans="2:14">
      <c r="B83" s="22"/>
      <c r="C83" s="22"/>
      <c r="D83" s="22"/>
      <c r="G83" s="22"/>
      <c r="H83" s="22"/>
      <c r="I83" s="22"/>
      <c r="J83" s="22"/>
      <c r="K83" s="22"/>
      <c r="N83" s="22"/>
    </row>
    <row r="84" spans="2:14">
      <c r="B84" s="22"/>
      <c r="C84" s="22"/>
      <c r="D84" s="22"/>
      <c r="G84" s="22"/>
      <c r="H84" s="22"/>
      <c r="I84" s="22"/>
      <c r="J84" s="22"/>
      <c r="K84" s="22"/>
      <c r="N84" s="22"/>
    </row>
    <row r="85" spans="2:14">
      <c r="B85" s="22"/>
      <c r="C85" s="22"/>
      <c r="D85" s="22"/>
      <c r="G85" s="22"/>
      <c r="H85" s="22"/>
      <c r="I85" s="22"/>
      <c r="J85" s="22"/>
      <c r="K85" s="22"/>
      <c r="N85" s="22"/>
    </row>
    <row r="86" spans="2:14">
      <c r="B86" s="22"/>
      <c r="C86" s="22"/>
      <c r="D86" s="22"/>
      <c r="G86" s="22"/>
      <c r="H86" s="22"/>
      <c r="I86" s="22"/>
      <c r="J86" s="22"/>
      <c r="K86" s="22"/>
      <c r="N86" s="22"/>
    </row>
    <row r="87" spans="2:14">
      <c r="B87" s="22"/>
      <c r="C87" s="22"/>
      <c r="D87" s="22"/>
      <c r="G87" s="22"/>
      <c r="H87" s="22"/>
      <c r="I87" s="22"/>
      <c r="J87" s="22"/>
      <c r="K87" s="22"/>
      <c r="N87" s="22"/>
    </row>
    <row r="88" spans="2:14">
      <c r="B88" s="22"/>
      <c r="C88" s="22"/>
      <c r="D88" s="22"/>
      <c r="G88" s="22"/>
      <c r="H88" s="22"/>
      <c r="I88" s="22"/>
      <c r="J88" s="22"/>
      <c r="K88" s="22"/>
      <c r="N88" s="22"/>
    </row>
    <row r="89" spans="2:14">
      <c r="B89" s="22"/>
      <c r="C89" s="22"/>
      <c r="D89" s="22"/>
      <c r="G89" s="22"/>
      <c r="H89" s="22"/>
      <c r="I89" s="22"/>
      <c r="J89" s="22"/>
      <c r="K89" s="22"/>
      <c r="N89" s="22"/>
    </row>
    <row r="90" spans="2:14">
      <c r="B90" s="22"/>
      <c r="C90" s="22"/>
      <c r="D90" s="22"/>
      <c r="G90" s="22"/>
      <c r="H90" s="22"/>
      <c r="I90" s="22"/>
      <c r="J90" s="22"/>
      <c r="K90" s="22"/>
      <c r="N90" s="22"/>
    </row>
    <row r="91" spans="2:14">
      <c r="B91" s="22"/>
      <c r="C91" s="22"/>
      <c r="D91" s="22"/>
      <c r="G91" s="22"/>
      <c r="H91" s="22"/>
      <c r="I91" s="22"/>
      <c r="J91" s="22"/>
      <c r="K91" s="22"/>
      <c r="N91" s="22"/>
    </row>
    <row r="92" spans="2:14">
      <c r="B92" s="22"/>
      <c r="C92" s="22"/>
      <c r="D92" s="22"/>
      <c r="G92" s="22"/>
      <c r="H92" s="22"/>
      <c r="I92" s="22"/>
      <c r="J92" s="22"/>
      <c r="K92" s="22"/>
      <c r="N92" s="22"/>
    </row>
    <row r="93" spans="2:14">
      <c r="B93" s="22"/>
      <c r="C93" s="22"/>
      <c r="D93" s="22"/>
      <c r="G93" s="22"/>
      <c r="H93" s="22"/>
      <c r="I93" s="22"/>
      <c r="J93" s="22"/>
      <c r="K93" s="22"/>
      <c r="N93" s="22"/>
    </row>
    <row r="94" spans="2:14">
      <c r="B94" s="22"/>
      <c r="C94" s="22"/>
      <c r="D94" s="22"/>
      <c r="G94" s="22"/>
      <c r="H94" s="22"/>
      <c r="I94" s="22"/>
      <c r="J94" s="22"/>
      <c r="K94" s="22"/>
      <c r="N94" s="22"/>
    </row>
    <row r="95" spans="2:14">
      <c r="B95" s="22"/>
      <c r="C95" s="22"/>
      <c r="D95" s="22"/>
      <c r="G95" s="22"/>
      <c r="H95" s="22"/>
      <c r="I95" s="22"/>
      <c r="J95" s="22"/>
      <c r="K95" s="22"/>
      <c r="N95" s="22"/>
    </row>
    <row r="96" spans="2:14">
      <c r="B96" s="22"/>
      <c r="C96" s="22"/>
      <c r="D96" s="22"/>
      <c r="G96" s="22"/>
      <c r="H96" s="22"/>
      <c r="I96" s="22"/>
      <c r="J96" s="22"/>
      <c r="K96" s="22"/>
      <c r="N96" s="22"/>
    </row>
    <row r="97" spans="2:14">
      <c r="B97" s="22"/>
      <c r="C97" s="22"/>
      <c r="D97" s="22"/>
      <c r="G97" s="22"/>
      <c r="H97" s="22"/>
      <c r="I97" s="22"/>
      <c r="J97" s="22"/>
      <c r="K97" s="22"/>
      <c r="N97" s="22"/>
    </row>
    <row r="98" spans="2:14">
      <c r="B98" s="22"/>
      <c r="C98" s="22"/>
      <c r="D98" s="22"/>
      <c r="G98" s="22"/>
      <c r="H98" s="22"/>
      <c r="I98" s="22"/>
      <c r="J98" s="22"/>
      <c r="K98" s="22"/>
      <c r="N98" s="22"/>
    </row>
    <row r="99" spans="2:14">
      <c r="B99" s="22"/>
      <c r="C99" s="22"/>
      <c r="D99" s="22"/>
      <c r="G99" s="22"/>
      <c r="H99" s="22"/>
      <c r="I99" s="22"/>
      <c r="J99" s="22"/>
      <c r="K99" s="22"/>
      <c r="N99" s="22"/>
    </row>
    <row r="100" spans="2:14">
      <c r="B100" s="22"/>
      <c r="C100" s="22"/>
      <c r="D100" s="22"/>
      <c r="G100" s="22"/>
      <c r="H100" s="22"/>
      <c r="I100" s="22"/>
      <c r="J100" s="22"/>
      <c r="K100" s="22"/>
      <c r="N100" s="22"/>
    </row>
    <row r="101" spans="2:14">
      <c r="B101" s="22"/>
      <c r="C101" s="22"/>
      <c r="D101" s="22"/>
      <c r="G101" s="22"/>
      <c r="H101" s="22"/>
      <c r="I101" s="22"/>
      <c r="J101" s="22"/>
      <c r="K101" s="22"/>
      <c r="N101" s="22"/>
    </row>
    <row r="102" spans="2:14">
      <c r="B102" s="22"/>
      <c r="C102" s="22"/>
      <c r="D102" s="22"/>
      <c r="G102" s="22"/>
      <c r="H102" s="22"/>
      <c r="I102" s="22"/>
      <c r="J102" s="22"/>
      <c r="K102" s="22"/>
      <c r="N102" s="22"/>
    </row>
    <row r="103" spans="2:14">
      <c r="B103" s="22"/>
      <c r="C103" s="22"/>
      <c r="D103" s="22"/>
      <c r="G103" s="22"/>
      <c r="H103" s="22"/>
      <c r="I103" s="22"/>
      <c r="J103" s="22"/>
      <c r="K103" s="22"/>
      <c r="N103" s="22"/>
    </row>
    <row r="104" spans="2:14">
      <c r="B104" s="22"/>
      <c r="C104" s="22"/>
      <c r="D104" s="22"/>
      <c r="G104" s="22"/>
      <c r="H104" s="22"/>
      <c r="I104" s="22"/>
      <c r="J104" s="22"/>
      <c r="K104" s="22"/>
      <c r="N104" s="22"/>
    </row>
    <row r="105" spans="2:14">
      <c r="B105" s="22"/>
      <c r="C105" s="22"/>
      <c r="D105" s="22"/>
      <c r="G105" s="22"/>
      <c r="H105" s="22"/>
      <c r="I105" s="22"/>
      <c r="J105" s="22"/>
      <c r="K105" s="22"/>
      <c r="N105" s="22"/>
    </row>
    <row r="106" spans="2:14">
      <c r="B106" s="22"/>
      <c r="C106" s="22"/>
      <c r="D106" s="22"/>
      <c r="G106" s="22"/>
      <c r="H106" s="22"/>
      <c r="I106" s="22"/>
      <c r="J106" s="22"/>
      <c r="K106" s="22"/>
      <c r="N106" s="22"/>
    </row>
    <row r="107" spans="2:14">
      <c r="B107" s="22"/>
      <c r="C107" s="22"/>
      <c r="D107" s="22"/>
      <c r="G107" s="22"/>
      <c r="H107" s="22"/>
      <c r="I107" s="22"/>
      <c r="J107" s="22"/>
      <c r="K107" s="22"/>
      <c r="N107" s="22"/>
    </row>
    <row r="108" spans="2:14">
      <c r="B108" s="22"/>
      <c r="C108" s="22"/>
      <c r="D108" s="22"/>
      <c r="G108" s="22"/>
      <c r="H108" s="22"/>
      <c r="I108" s="22"/>
      <c r="J108" s="22"/>
      <c r="K108" s="22"/>
      <c r="N108" s="22"/>
    </row>
    <row r="109" spans="2:14">
      <c r="B109" s="22"/>
      <c r="C109" s="22"/>
      <c r="D109" s="22"/>
      <c r="G109" s="22"/>
      <c r="H109" s="22"/>
      <c r="I109" s="22"/>
      <c r="J109" s="22"/>
      <c r="K109" s="22"/>
      <c r="N109" s="22"/>
    </row>
    <row r="110" spans="2:14">
      <c r="B110" s="22"/>
      <c r="C110" s="22"/>
      <c r="D110" s="22"/>
      <c r="G110" s="22"/>
      <c r="H110" s="22"/>
      <c r="I110" s="22"/>
      <c r="J110" s="22"/>
      <c r="K110" s="22"/>
      <c r="N110" s="22"/>
    </row>
    <row r="111" spans="2:14">
      <c r="B111" s="22"/>
      <c r="C111" s="22"/>
      <c r="D111" s="22"/>
      <c r="G111" s="22"/>
      <c r="H111" s="22"/>
      <c r="I111" s="22"/>
      <c r="J111" s="22"/>
      <c r="K111" s="22"/>
      <c r="N111" s="22"/>
    </row>
    <row r="112" spans="2:14">
      <c r="B112" s="22"/>
      <c r="C112" s="22"/>
      <c r="D112" s="22"/>
      <c r="G112" s="22"/>
      <c r="H112" s="22"/>
      <c r="I112" s="22"/>
      <c r="J112" s="22"/>
      <c r="K112" s="22"/>
      <c r="N112" s="22"/>
    </row>
    <row r="113" spans="2:14">
      <c r="B113" s="22"/>
      <c r="C113" s="22"/>
      <c r="D113" s="22"/>
      <c r="G113" s="22"/>
      <c r="H113" s="22"/>
      <c r="I113" s="22"/>
      <c r="J113" s="22"/>
      <c r="K113" s="22"/>
      <c r="N113" s="22"/>
    </row>
    <row r="114" spans="2:14">
      <c r="B114" s="22"/>
      <c r="C114" s="22"/>
      <c r="D114" s="22"/>
      <c r="G114" s="22"/>
      <c r="H114" s="22"/>
      <c r="I114" s="22"/>
      <c r="J114" s="22"/>
      <c r="K114" s="22"/>
      <c r="N114" s="22"/>
    </row>
    <row r="115" spans="2:14">
      <c r="B115" s="22"/>
      <c r="C115" s="22"/>
      <c r="D115" s="22"/>
      <c r="G115" s="22"/>
      <c r="H115" s="22"/>
      <c r="I115" s="22"/>
      <c r="J115" s="22"/>
      <c r="K115" s="22"/>
      <c r="N115" s="22"/>
    </row>
    <row r="116" spans="2:14">
      <c r="B116" s="22"/>
      <c r="C116" s="22"/>
      <c r="D116" s="22"/>
      <c r="G116" s="22"/>
      <c r="H116" s="22"/>
      <c r="I116" s="22"/>
      <c r="J116" s="22"/>
      <c r="K116" s="22"/>
      <c r="N116" s="22"/>
    </row>
    <row r="117" spans="2:14">
      <c r="B117" s="22"/>
      <c r="C117" s="22"/>
      <c r="D117" s="22"/>
      <c r="G117" s="22"/>
      <c r="H117" s="22"/>
      <c r="I117" s="22"/>
      <c r="J117" s="22"/>
      <c r="K117" s="22"/>
      <c r="N117" s="22"/>
    </row>
    <row r="118" spans="2:14">
      <c r="B118" s="22"/>
      <c r="C118" s="22"/>
      <c r="D118" s="22"/>
      <c r="G118" s="22"/>
      <c r="H118" s="22"/>
      <c r="I118" s="22"/>
      <c r="J118" s="22"/>
      <c r="K118" s="22"/>
      <c r="N118" s="22"/>
    </row>
    <row r="119" spans="2:14">
      <c r="B119" s="22"/>
      <c r="C119" s="22"/>
      <c r="D119" s="22"/>
      <c r="G119" s="22"/>
      <c r="H119" s="22"/>
      <c r="I119" s="22"/>
      <c r="J119" s="22"/>
      <c r="K119" s="22"/>
      <c r="N119" s="22"/>
    </row>
    <row r="120" spans="2:14">
      <c r="B120" s="22"/>
      <c r="C120" s="22"/>
      <c r="D120" s="22"/>
      <c r="G120" s="22"/>
      <c r="H120" s="22"/>
      <c r="I120" s="22"/>
      <c r="J120" s="22"/>
      <c r="K120" s="22"/>
      <c r="N120" s="22"/>
    </row>
    <row r="121" spans="2:14">
      <c r="B121" s="22"/>
      <c r="C121" s="22"/>
      <c r="D121" s="22"/>
      <c r="G121" s="22"/>
      <c r="H121" s="22"/>
      <c r="I121" s="22"/>
      <c r="J121" s="22"/>
      <c r="K121" s="22"/>
      <c r="N121" s="22"/>
    </row>
    <row r="122" spans="2:14">
      <c r="B122" s="22"/>
      <c r="C122" s="22"/>
      <c r="D122" s="22"/>
      <c r="G122" s="22"/>
      <c r="H122" s="22"/>
      <c r="I122" s="22"/>
      <c r="J122" s="22"/>
      <c r="K122" s="22"/>
      <c r="N122" s="22"/>
    </row>
    <row r="123" spans="2:14">
      <c r="B123" s="22"/>
      <c r="C123" s="22"/>
      <c r="D123" s="22"/>
      <c r="G123" s="22"/>
      <c r="H123" s="22"/>
      <c r="I123" s="22"/>
      <c r="J123" s="22"/>
      <c r="K123" s="22"/>
      <c r="N123" s="22"/>
    </row>
    <row r="124" spans="2:14">
      <c r="B124" s="22"/>
      <c r="C124" s="22"/>
      <c r="D124" s="22"/>
      <c r="G124" s="22"/>
      <c r="H124" s="22"/>
      <c r="I124" s="22"/>
      <c r="J124" s="22"/>
      <c r="K124" s="22"/>
      <c r="N124" s="22"/>
    </row>
    <row r="125" spans="2:14">
      <c r="B125" s="22"/>
      <c r="C125" s="22"/>
      <c r="D125" s="22"/>
      <c r="G125" s="22"/>
      <c r="H125" s="22"/>
      <c r="I125" s="22"/>
      <c r="J125" s="22"/>
      <c r="K125" s="22"/>
      <c r="N125" s="22"/>
    </row>
    <row r="126" spans="2:14">
      <c r="B126" s="22"/>
      <c r="C126" s="22"/>
      <c r="D126" s="22"/>
      <c r="G126" s="22"/>
      <c r="H126" s="22"/>
      <c r="I126" s="22"/>
      <c r="J126" s="22"/>
      <c r="K126" s="22"/>
      <c r="N126" s="22"/>
    </row>
    <row r="127" spans="2:14">
      <c r="B127" s="22"/>
      <c r="C127" s="22"/>
      <c r="D127" s="22"/>
      <c r="G127" s="22"/>
      <c r="H127" s="22"/>
      <c r="I127" s="22"/>
      <c r="J127" s="22"/>
      <c r="K127" s="22"/>
      <c r="N127" s="22"/>
    </row>
    <row r="128" spans="2:14">
      <c r="B128" s="22"/>
      <c r="C128" s="22"/>
      <c r="D128" s="22"/>
      <c r="G128" s="22"/>
      <c r="H128" s="22"/>
      <c r="I128" s="22"/>
      <c r="J128" s="22"/>
      <c r="K128" s="22"/>
      <c r="N128" s="22"/>
    </row>
    <row r="129" spans="2:14">
      <c r="B129" s="22"/>
      <c r="C129" s="22"/>
      <c r="D129" s="22"/>
      <c r="G129" s="22"/>
      <c r="H129" s="22"/>
      <c r="I129" s="22"/>
      <c r="J129" s="22"/>
      <c r="K129" s="22"/>
      <c r="N129" s="22"/>
    </row>
    <row r="130" spans="2:14">
      <c r="B130" s="22"/>
      <c r="C130" s="22"/>
      <c r="D130" s="22"/>
      <c r="G130" s="22"/>
      <c r="H130" s="22"/>
      <c r="I130" s="22"/>
      <c r="J130" s="22"/>
      <c r="K130" s="22"/>
      <c r="N130" s="22"/>
    </row>
    <row r="131" spans="2:14">
      <c r="B131" s="22"/>
      <c r="C131" s="22"/>
      <c r="D131" s="22"/>
      <c r="G131" s="22"/>
      <c r="H131" s="22"/>
      <c r="I131" s="22"/>
      <c r="J131" s="22"/>
      <c r="K131" s="22"/>
      <c r="N131" s="22"/>
    </row>
    <row r="132" spans="2:14">
      <c r="B132" s="22"/>
      <c r="C132" s="22"/>
      <c r="D132" s="22"/>
      <c r="G132" s="22"/>
      <c r="H132" s="22"/>
      <c r="I132" s="22"/>
      <c r="J132" s="22"/>
      <c r="K132" s="22"/>
      <c r="N132" s="22"/>
    </row>
    <row r="133" spans="2:14">
      <c r="B133" s="22"/>
      <c r="C133" s="22"/>
      <c r="D133" s="22"/>
      <c r="G133" s="22"/>
      <c r="H133" s="22"/>
      <c r="I133" s="22"/>
      <c r="J133" s="22"/>
      <c r="K133" s="22"/>
      <c r="N133" s="22"/>
    </row>
    <row r="134" spans="2:14">
      <c r="B134" s="22"/>
      <c r="C134" s="22"/>
      <c r="D134" s="22"/>
      <c r="G134" s="22"/>
      <c r="H134" s="22"/>
      <c r="I134" s="22"/>
      <c r="J134" s="22"/>
      <c r="K134" s="22"/>
      <c r="N134" s="22"/>
    </row>
    <row r="135" spans="2:14">
      <c r="B135" s="22"/>
      <c r="C135" s="22"/>
      <c r="D135" s="22"/>
      <c r="G135" s="22"/>
      <c r="H135" s="22"/>
      <c r="I135" s="22"/>
      <c r="J135" s="22"/>
      <c r="K135" s="22"/>
      <c r="N135" s="22"/>
    </row>
    <row r="136" spans="2:14">
      <c r="B136" s="22"/>
      <c r="C136" s="22"/>
      <c r="D136" s="22"/>
      <c r="G136" s="22"/>
      <c r="H136" s="22"/>
      <c r="I136" s="22"/>
      <c r="J136" s="22"/>
      <c r="K136" s="22"/>
      <c r="N136" s="22"/>
    </row>
    <row r="137" spans="2:14">
      <c r="B137" s="22"/>
      <c r="C137" s="22"/>
      <c r="D137" s="22"/>
      <c r="G137" s="22"/>
      <c r="H137" s="22"/>
      <c r="I137" s="22"/>
      <c r="J137" s="22"/>
      <c r="K137" s="22"/>
      <c r="N137" s="22"/>
    </row>
    <row r="138" spans="2:14">
      <c r="B138" s="22"/>
      <c r="C138" s="22"/>
      <c r="D138" s="22"/>
      <c r="G138" s="22"/>
      <c r="H138" s="22"/>
      <c r="I138" s="22"/>
      <c r="J138" s="22"/>
      <c r="K138" s="22"/>
      <c r="N138" s="22"/>
    </row>
    <row r="139" spans="2:14">
      <c r="B139" s="22"/>
      <c r="C139" s="22"/>
      <c r="D139" s="22"/>
      <c r="G139" s="22"/>
      <c r="H139" s="22"/>
      <c r="I139" s="22"/>
      <c r="J139" s="22"/>
      <c r="K139" s="22"/>
      <c r="N139" s="22"/>
    </row>
    <row r="140" spans="2:14">
      <c r="B140" s="22"/>
      <c r="C140" s="22"/>
      <c r="D140" s="22"/>
      <c r="G140" s="22"/>
      <c r="H140" s="22"/>
      <c r="I140" s="22"/>
      <c r="J140" s="22"/>
      <c r="K140" s="22"/>
      <c r="N140" s="22"/>
    </row>
    <row r="141" spans="2:14">
      <c r="B141" s="22"/>
      <c r="C141" s="22"/>
      <c r="D141" s="22"/>
      <c r="G141" s="22"/>
      <c r="H141" s="22"/>
      <c r="I141" s="22"/>
      <c r="J141" s="22"/>
      <c r="K141" s="22"/>
      <c r="N141" s="22"/>
    </row>
    <row r="142" spans="2:14">
      <c r="B142" s="22"/>
      <c r="C142" s="22"/>
      <c r="D142" s="22"/>
      <c r="G142" s="22"/>
      <c r="H142" s="22"/>
      <c r="I142" s="22"/>
      <c r="J142" s="22"/>
      <c r="K142" s="22"/>
      <c r="N142" s="22"/>
    </row>
    <row r="143" spans="2:14">
      <c r="B143" s="22"/>
      <c r="C143" s="22"/>
      <c r="D143" s="22"/>
      <c r="G143" s="22"/>
      <c r="H143" s="22"/>
      <c r="I143" s="22"/>
      <c r="J143" s="22"/>
      <c r="K143" s="22"/>
      <c r="N143" s="22"/>
    </row>
    <row r="144" spans="2:14">
      <c r="B144" s="22"/>
      <c r="C144" s="22"/>
      <c r="D144" s="22"/>
      <c r="G144" s="22"/>
      <c r="H144" s="22"/>
      <c r="I144" s="22"/>
      <c r="J144" s="22"/>
      <c r="K144" s="22"/>
      <c r="N144" s="22"/>
    </row>
    <row r="145" spans="2:14">
      <c r="B145" s="22"/>
      <c r="C145" s="22"/>
      <c r="D145" s="22"/>
      <c r="G145" s="22"/>
      <c r="H145" s="22"/>
      <c r="I145" s="22"/>
      <c r="J145" s="22"/>
      <c r="K145" s="22"/>
      <c r="N145" s="22"/>
    </row>
    <row r="146" spans="2:14">
      <c r="B146" s="22"/>
      <c r="C146" s="22"/>
      <c r="D146" s="22"/>
      <c r="G146" s="22"/>
      <c r="H146" s="22"/>
      <c r="I146" s="22"/>
      <c r="J146" s="22"/>
      <c r="K146" s="22"/>
      <c r="N146" s="22"/>
    </row>
    <row r="147" spans="2:14">
      <c r="B147" s="22"/>
      <c r="C147" s="22"/>
      <c r="D147" s="22"/>
      <c r="G147" s="22"/>
      <c r="H147" s="22"/>
      <c r="I147" s="22"/>
      <c r="J147" s="22"/>
      <c r="K147" s="22"/>
      <c r="N147" s="22"/>
    </row>
    <row r="148" spans="2:14">
      <c r="B148" s="22"/>
      <c r="C148" s="22"/>
      <c r="D148" s="22"/>
      <c r="G148" s="22"/>
      <c r="H148" s="22"/>
      <c r="I148" s="22"/>
      <c r="J148" s="22"/>
      <c r="K148" s="22"/>
      <c r="N148" s="22"/>
    </row>
    <row r="149" spans="2:14">
      <c r="B149" s="22"/>
      <c r="C149" s="22"/>
      <c r="D149" s="22"/>
      <c r="G149" s="22"/>
      <c r="H149" s="22"/>
      <c r="I149" s="22"/>
      <c r="J149" s="22"/>
      <c r="K149" s="22"/>
      <c r="N149" s="22"/>
    </row>
    <row r="150" spans="2:14">
      <c r="B150" s="22"/>
      <c r="C150" s="22"/>
      <c r="D150" s="22"/>
      <c r="G150" s="22"/>
      <c r="H150" s="22"/>
      <c r="I150" s="22"/>
      <c r="J150" s="22"/>
      <c r="K150" s="22"/>
      <c r="N150" s="22"/>
    </row>
    <row r="151" spans="2:14">
      <c r="B151" s="22"/>
      <c r="C151" s="22"/>
      <c r="D151" s="22"/>
      <c r="G151" s="22"/>
      <c r="H151" s="22"/>
      <c r="I151" s="22"/>
      <c r="J151" s="22"/>
      <c r="K151" s="22"/>
      <c r="N151" s="22"/>
    </row>
    <row r="152" spans="2:14">
      <c r="B152" s="22"/>
      <c r="C152" s="22"/>
      <c r="D152" s="22"/>
      <c r="G152" s="22"/>
      <c r="H152" s="22"/>
      <c r="I152" s="22"/>
      <c r="J152" s="22"/>
      <c r="K152" s="22"/>
      <c r="N152" s="22"/>
    </row>
    <row r="153" spans="2:14">
      <c r="B153" s="22"/>
      <c r="C153" s="22"/>
      <c r="D153" s="22"/>
      <c r="G153" s="22"/>
      <c r="H153" s="22"/>
      <c r="I153" s="22"/>
      <c r="J153" s="22"/>
      <c r="K153" s="22"/>
      <c r="N153" s="22"/>
    </row>
    <row r="154" spans="2:14">
      <c r="B154" s="22"/>
      <c r="C154" s="22"/>
      <c r="D154" s="22"/>
      <c r="G154" s="22"/>
      <c r="H154" s="22"/>
      <c r="I154" s="22"/>
      <c r="J154" s="22"/>
      <c r="K154" s="22"/>
      <c r="N154" s="22"/>
    </row>
    <row r="155" spans="2:14">
      <c r="B155" s="22"/>
      <c r="C155" s="22"/>
      <c r="D155" s="22"/>
      <c r="G155" s="22"/>
      <c r="H155" s="22"/>
      <c r="I155" s="22"/>
      <c r="J155" s="22"/>
      <c r="K155" s="22"/>
      <c r="N155" s="22"/>
    </row>
    <row r="156" spans="2:14">
      <c r="B156" s="22"/>
      <c r="C156" s="22"/>
      <c r="D156" s="22"/>
      <c r="G156" s="22"/>
      <c r="H156" s="22"/>
      <c r="I156" s="22"/>
      <c r="J156" s="22"/>
      <c r="K156" s="22"/>
      <c r="N156" s="22"/>
    </row>
    <row r="157" spans="2:14">
      <c r="B157" s="22"/>
      <c r="C157" s="22"/>
      <c r="D157" s="22"/>
      <c r="G157" s="22"/>
      <c r="H157" s="22"/>
      <c r="I157" s="22"/>
      <c r="J157" s="22"/>
      <c r="K157" s="22"/>
      <c r="N157" s="22"/>
    </row>
    <row r="158" spans="2:14">
      <c r="B158" s="22"/>
      <c r="C158" s="22"/>
      <c r="D158" s="22"/>
      <c r="G158" s="22"/>
      <c r="H158" s="22"/>
      <c r="I158" s="22"/>
      <c r="J158" s="22"/>
      <c r="K158" s="22"/>
      <c r="N158" s="22"/>
    </row>
    <row r="159" spans="2:14">
      <c r="B159" s="22"/>
      <c r="C159" s="22"/>
      <c r="D159" s="22"/>
      <c r="G159" s="22"/>
      <c r="H159" s="22"/>
      <c r="I159" s="22"/>
      <c r="J159" s="22"/>
      <c r="K159" s="22"/>
      <c r="N159" s="22"/>
    </row>
    <row r="160" spans="2:14">
      <c r="B160" s="22"/>
      <c r="C160" s="22"/>
      <c r="D160" s="22"/>
      <c r="G160" s="22"/>
      <c r="H160" s="22"/>
      <c r="I160" s="22"/>
      <c r="J160" s="22"/>
      <c r="K160" s="22"/>
      <c r="N160" s="22"/>
    </row>
    <row r="161" spans="2:14">
      <c r="B161" s="22"/>
      <c r="C161" s="22"/>
      <c r="D161" s="22"/>
      <c r="G161" s="22"/>
      <c r="H161" s="22"/>
      <c r="I161" s="22"/>
      <c r="J161" s="22"/>
      <c r="K161" s="22"/>
      <c r="N161" s="22"/>
    </row>
    <row r="162" spans="2:14">
      <c r="B162" s="22"/>
      <c r="C162" s="22"/>
      <c r="D162" s="22"/>
      <c r="G162" s="22"/>
      <c r="H162" s="22"/>
      <c r="I162" s="22"/>
      <c r="J162" s="22"/>
      <c r="K162" s="22"/>
      <c r="N162" s="22"/>
    </row>
    <row r="163" spans="2:14">
      <c r="B163" s="22"/>
      <c r="C163" s="22"/>
      <c r="D163" s="22"/>
      <c r="G163" s="22"/>
      <c r="H163" s="22"/>
      <c r="I163" s="22"/>
      <c r="J163" s="22"/>
      <c r="K163" s="22"/>
      <c r="N163" s="22"/>
    </row>
    <row r="164" spans="2:14">
      <c r="B164" s="22"/>
      <c r="C164" s="22"/>
      <c r="D164" s="22"/>
      <c r="G164" s="22"/>
      <c r="H164" s="22"/>
      <c r="I164" s="22"/>
      <c r="J164" s="22"/>
      <c r="K164" s="22"/>
      <c r="N164" s="22"/>
    </row>
    <row r="165" spans="2:14">
      <c r="B165" s="22"/>
      <c r="C165" s="22"/>
      <c r="D165" s="22"/>
      <c r="G165" s="22"/>
      <c r="H165" s="22"/>
      <c r="I165" s="22"/>
      <c r="J165" s="22"/>
      <c r="K165" s="22"/>
      <c r="N165" s="22"/>
    </row>
    <row r="166" spans="2:14">
      <c r="B166" s="22"/>
      <c r="C166" s="22"/>
      <c r="D166" s="22"/>
      <c r="G166" s="22"/>
      <c r="H166" s="22"/>
      <c r="I166" s="22"/>
      <c r="J166" s="22"/>
      <c r="K166" s="22"/>
      <c r="N166" s="22"/>
    </row>
    <row r="167" spans="2:14">
      <c r="B167" s="22"/>
      <c r="C167" s="22"/>
      <c r="D167" s="22"/>
      <c r="G167" s="22"/>
      <c r="H167" s="22"/>
      <c r="I167" s="22"/>
      <c r="J167" s="22"/>
      <c r="K167" s="22"/>
      <c r="N167" s="22"/>
    </row>
    <row r="168" spans="2:14">
      <c r="B168" s="22"/>
      <c r="C168" s="22"/>
      <c r="D168" s="22"/>
      <c r="G168" s="22"/>
      <c r="H168" s="22"/>
      <c r="I168" s="22"/>
      <c r="J168" s="22"/>
      <c r="K168" s="22"/>
      <c r="N168" s="22"/>
    </row>
    <row r="169" spans="2:14">
      <c r="B169" s="22"/>
      <c r="C169" s="22"/>
      <c r="D169" s="22"/>
      <c r="G169" s="22"/>
      <c r="H169" s="22"/>
      <c r="I169" s="22"/>
      <c r="J169" s="22"/>
      <c r="K169" s="22"/>
      <c r="N169" s="22"/>
    </row>
    <row r="170" spans="2:14">
      <c r="B170" s="22"/>
      <c r="C170" s="22"/>
      <c r="D170" s="22"/>
      <c r="G170" s="22"/>
      <c r="H170" s="22"/>
      <c r="I170" s="22"/>
      <c r="J170" s="22"/>
      <c r="K170" s="22"/>
      <c r="N170" s="22"/>
    </row>
    <row r="171" spans="2:14">
      <c r="B171" s="22"/>
      <c r="C171" s="22"/>
      <c r="D171" s="22"/>
      <c r="G171" s="22"/>
      <c r="H171" s="22"/>
      <c r="I171" s="22"/>
      <c r="J171" s="22"/>
      <c r="K171" s="22"/>
      <c r="N171" s="22"/>
    </row>
    <row r="172" spans="2:14">
      <c r="B172" s="22"/>
      <c r="C172" s="22"/>
      <c r="D172" s="22"/>
      <c r="G172" s="22"/>
      <c r="H172" s="22"/>
      <c r="I172" s="22"/>
      <c r="J172" s="22"/>
      <c r="K172" s="22"/>
      <c r="N172" s="22"/>
    </row>
    <row r="173" spans="2:14">
      <c r="B173" s="22"/>
      <c r="C173" s="22"/>
      <c r="D173" s="22"/>
      <c r="G173" s="22"/>
      <c r="H173" s="22"/>
      <c r="I173" s="22"/>
      <c r="J173" s="22"/>
      <c r="K173" s="22"/>
      <c r="N173" s="22"/>
    </row>
    <row r="174" spans="2:14">
      <c r="B174" s="22"/>
      <c r="C174" s="22"/>
      <c r="D174" s="22"/>
      <c r="G174" s="22"/>
      <c r="H174" s="22"/>
      <c r="I174" s="22"/>
      <c r="J174" s="22"/>
      <c r="K174" s="22"/>
      <c r="N174" s="22"/>
    </row>
    <row r="175" spans="2:14">
      <c r="B175" s="22"/>
      <c r="C175" s="22"/>
      <c r="D175" s="22"/>
      <c r="G175" s="22"/>
      <c r="H175" s="22"/>
      <c r="I175" s="22"/>
      <c r="J175" s="22"/>
      <c r="K175" s="22"/>
      <c r="N175" s="22"/>
    </row>
    <row r="176" spans="2:14">
      <c r="B176" s="22"/>
      <c r="C176" s="22"/>
      <c r="D176" s="22"/>
      <c r="G176" s="22"/>
      <c r="H176" s="22"/>
      <c r="I176" s="22"/>
      <c r="J176" s="22"/>
      <c r="K176" s="22"/>
      <c r="N176" s="22"/>
    </row>
    <row r="177" spans="2:14">
      <c r="B177" s="22"/>
      <c r="C177" s="22"/>
      <c r="D177" s="22"/>
      <c r="G177" s="22"/>
      <c r="H177" s="22"/>
      <c r="I177" s="22"/>
      <c r="J177" s="22"/>
      <c r="K177" s="22"/>
      <c r="N177" s="22"/>
    </row>
    <row r="178" spans="2:14">
      <c r="B178" s="22"/>
      <c r="C178" s="22"/>
      <c r="D178" s="22"/>
      <c r="G178" s="22"/>
      <c r="H178" s="22"/>
      <c r="I178" s="22"/>
      <c r="J178" s="22"/>
      <c r="K178" s="22"/>
      <c r="N178" s="22"/>
    </row>
    <row r="179" spans="2:14">
      <c r="B179" s="22"/>
      <c r="C179" s="22"/>
      <c r="D179" s="22"/>
      <c r="G179" s="22"/>
      <c r="H179" s="22"/>
      <c r="I179" s="22"/>
      <c r="J179" s="22"/>
      <c r="K179" s="22"/>
      <c r="N179" s="22"/>
    </row>
    <row r="180" spans="2:14">
      <c r="B180" s="22"/>
      <c r="C180" s="22"/>
      <c r="D180" s="22"/>
      <c r="G180" s="22"/>
      <c r="H180" s="22"/>
      <c r="I180" s="22"/>
      <c r="J180" s="22"/>
      <c r="K180" s="22"/>
      <c r="N180" s="22"/>
    </row>
    <row r="181" spans="2:14">
      <c r="B181" s="22"/>
      <c r="C181" s="22"/>
      <c r="D181" s="22"/>
      <c r="G181" s="22"/>
      <c r="H181" s="22"/>
      <c r="I181" s="22"/>
      <c r="J181" s="22"/>
      <c r="K181" s="22"/>
      <c r="N181" s="22"/>
    </row>
    <row r="182" spans="2:14">
      <c r="B182" s="22"/>
      <c r="C182" s="22"/>
      <c r="D182" s="22"/>
      <c r="G182" s="22"/>
      <c r="H182" s="22"/>
      <c r="I182" s="22"/>
      <c r="J182" s="22"/>
      <c r="K182" s="22"/>
      <c r="N182" s="22"/>
    </row>
    <row r="183" spans="2:14">
      <c r="B183" s="22"/>
      <c r="C183" s="22"/>
      <c r="D183" s="22"/>
      <c r="G183" s="22"/>
      <c r="H183" s="22"/>
      <c r="I183" s="22"/>
      <c r="J183" s="22"/>
      <c r="K183" s="22"/>
      <c r="N183" s="22"/>
    </row>
    <row r="184" spans="2:14">
      <c r="B184" s="22"/>
      <c r="C184" s="22"/>
      <c r="D184" s="22"/>
      <c r="G184" s="22"/>
      <c r="H184" s="22"/>
      <c r="I184" s="22"/>
      <c r="J184" s="22"/>
      <c r="K184" s="22"/>
      <c r="N184" s="22"/>
    </row>
    <row r="185" spans="2:14">
      <c r="B185" s="22"/>
      <c r="C185" s="22"/>
      <c r="D185" s="22"/>
      <c r="G185" s="22"/>
      <c r="H185" s="22"/>
      <c r="I185" s="22"/>
      <c r="J185" s="22"/>
      <c r="K185" s="22"/>
      <c r="N185" s="22"/>
    </row>
    <row r="186" spans="2:14">
      <c r="B186" s="22"/>
      <c r="C186" s="22"/>
      <c r="D186" s="22"/>
      <c r="G186" s="22"/>
      <c r="H186" s="22"/>
      <c r="I186" s="22"/>
      <c r="J186" s="22"/>
      <c r="K186" s="22"/>
      <c r="N186" s="22"/>
    </row>
    <row r="187" spans="2:14">
      <c r="B187" s="22"/>
      <c r="C187" s="22"/>
      <c r="D187" s="22"/>
      <c r="G187" s="22"/>
      <c r="H187" s="22"/>
      <c r="I187" s="22"/>
      <c r="J187" s="22"/>
      <c r="K187" s="22"/>
      <c r="N187" s="22"/>
    </row>
    <row r="188" spans="2:14">
      <c r="B188" s="22"/>
      <c r="C188" s="22"/>
      <c r="D188" s="22"/>
      <c r="G188" s="22"/>
      <c r="H188" s="22"/>
      <c r="I188" s="22"/>
      <c r="J188" s="22"/>
      <c r="K188" s="22"/>
      <c r="N188" s="22"/>
    </row>
    <row r="189" spans="2:14">
      <c r="B189" s="22"/>
      <c r="C189" s="22"/>
      <c r="D189" s="22"/>
      <c r="G189" s="22"/>
      <c r="H189" s="22"/>
      <c r="I189" s="22"/>
      <c r="J189" s="22"/>
      <c r="K189" s="22"/>
      <c r="N189" s="22"/>
    </row>
    <row r="190" spans="2:14">
      <c r="B190" s="22"/>
      <c r="C190" s="22"/>
      <c r="D190" s="22"/>
      <c r="G190" s="22"/>
      <c r="H190" s="22"/>
      <c r="I190" s="22"/>
      <c r="J190" s="22"/>
      <c r="K190" s="22"/>
      <c r="N190" s="22"/>
    </row>
    <row r="191" spans="2:14">
      <c r="B191" s="22"/>
      <c r="C191" s="22"/>
      <c r="D191" s="22"/>
      <c r="G191" s="22"/>
      <c r="H191" s="22"/>
      <c r="I191" s="22"/>
      <c r="J191" s="22"/>
      <c r="K191" s="22"/>
      <c r="N191" s="22"/>
    </row>
    <row r="192" spans="2:14">
      <c r="B192" s="22"/>
      <c r="C192" s="22"/>
      <c r="D192" s="22"/>
      <c r="G192" s="22"/>
      <c r="H192" s="22"/>
      <c r="I192" s="22"/>
      <c r="J192" s="22"/>
      <c r="K192" s="22"/>
      <c r="N192" s="22"/>
    </row>
    <row r="193" spans="2:14">
      <c r="B193" s="22"/>
      <c r="C193" s="22"/>
      <c r="D193" s="22"/>
      <c r="G193" s="22"/>
      <c r="H193" s="22"/>
      <c r="I193" s="22"/>
      <c r="J193" s="22"/>
      <c r="K193" s="22"/>
      <c r="N193" s="22"/>
    </row>
    <row r="194" spans="2:14">
      <c r="B194" s="22"/>
      <c r="C194" s="22"/>
      <c r="D194" s="22"/>
      <c r="G194" s="22"/>
      <c r="H194" s="22"/>
      <c r="I194" s="22"/>
      <c r="J194" s="22"/>
      <c r="K194" s="22"/>
      <c r="N194" s="22"/>
    </row>
    <row r="195" spans="2:14">
      <c r="B195" s="22"/>
      <c r="C195" s="22"/>
      <c r="D195" s="22"/>
      <c r="G195" s="22"/>
      <c r="H195" s="22"/>
      <c r="I195" s="22"/>
      <c r="J195" s="22"/>
      <c r="K195" s="22"/>
      <c r="N195" s="22"/>
    </row>
    <row r="196" spans="2:14">
      <c r="B196" s="22"/>
      <c r="C196" s="22"/>
      <c r="D196" s="22"/>
      <c r="G196" s="22"/>
      <c r="H196" s="22"/>
      <c r="I196" s="22"/>
      <c r="J196" s="22"/>
      <c r="K196" s="22"/>
      <c r="N196" s="22"/>
    </row>
    <row r="197" spans="2:14">
      <c r="B197" s="22"/>
      <c r="C197" s="22"/>
      <c r="D197" s="22"/>
      <c r="G197" s="22"/>
      <c r="H197" s="22"/>
      <c r="I197" s="22"/>
      <c r="J197" s="22"/>
      <c r="K197" s="22"/>
      <c r="N197" s="22"/>
    </row>
    <row r="198" spans="2:14">
      <c r="B198" s="22"/>
      <c r="C198" s="22"/>
      <c r="D198" s="22"/>
      <c r="G198" s="22"/>
      <c r="H198" s="22"/>
      <c r="I198" s="22"/>
      <c r="J198" s="22"/>
      <c r="K198" s="22"/>
      <c r="N198" s="22"/>
    </row>
    <row r="199" spans="2:14">
      <c r="B199" s="22"/>
      <c r="C199" s="22"/>
      <c r="D199" s="22"/>
      <c r="G199" s="22"/>
      <c r="H199" s="22"/>
      <c r="I199" s="22"/>
      <c r="J199" s="22"/>
      <c r="K199" s="22"/>
      <c r="N199" s="22"/>
    </row>
    <row r="200" spans="2:14">
      <c r="B200" s="22"/>
      <c r="C200" s="22"/>
      <c r="D200" s="22"/>
      <c r="G200" s="22"/>
      <c r="H200" s="22"/>
      <c r="I200" s="22"/>
      <c r="J200" s="22"/>
      <c r="K200" s="22"/>
      <c r="N200" s="22"/>
    </row>
    <row r="201" spans="2:14">
      <c r="B201" s="22"/>
      <c r="C201" s="22"/>
      <c r="D201" s="22"/>
      <c r="G201" s="22"/>
      <c r="H201" s="22"/>
      <c r="I201" s="22"/>
      <c r="J201" s="22"/>
      <c r="K201" s="22"/>
      <c r="N201" s="22"/>
    </row>
    <row r="202" spans="2:14">
      <c r="B202" s="22"/>
      <c r="C202" s="22"/>
      <c r="D202" s="22"/>
      <c r="G202" s="22"/>
      <c r="H202" s="22"/>
      <c r="I202" s="22"/>
      <c r="J202" s="22"/>
      <c r="K202" s="22"/>
      <c r="N202" s="22"/>
    </row>
    <row r="203" spans="2:14">
      <c r="B203" s="22"/>
      <c r="C203" s="22"/>
      <c r="D203" s="22"/>
      <c r="G203" s="22"/>
      <c r="H203" s="22"/>
      <c r="I203" s="22"/>
      <c r="J203" s="22"/>
      <c r="K203" s="22"/>
      <c r="N203" s="22"/>
    </row>
    <row r="204" spans="2:14">
      <c r="B204" s="22"/>
      <c r="C204" s="22"/>
      <c r="D204" s="22"/>
      <c r="G204" s="22"/>
      <c r="H204" s="22"/>
      <c r="I204" s="22"/>
      <c r="J204" s="22"/>
      <c r="K204" s="22"/>
      <c r="N204" s="22"/>
    </row>
    <row r="205" spans="2:14">
      <c r="B205" s="22"/>
      <c r="C205" s="22"/>
      <c r="D205" s="22"/>
      <c r="G205" s="22"/>
      <c r="H205" s="22"/>
      <c r="I205" s="22"/>
      <c r="J205" s="22"/>
      <c r="K205" s="22"/>
      <c r="N205" s="22"/>
    </row>
    <row r="206" spans="2:14">
      <c r="B206" s="22"/>
      <c r="C206" s="22"/>
      <c r="D206" s="22"/>
      <c r="G206" s="22"/>
      <c r="H206" s="22"/>
      <c r="I206" s="22"/>
      <c r="J206" s="22"/>
      <c r="K206" s="22"/>
      <c r="N206" s="22"/>
    </row>
    <row r="207" spans="2:14">
      <c r="B207" s="22"/>
      <c r="C207" s="22"/>
      <c r="D207" s="22"/>
      <c r="G207" s="22"/>
      <c r="H207" s="22"/>
      <c r="I207" s="22"/>
      <c r="J207" s="22"/>
      <c r="K207" s="22"/>
      <c r="N207" s="22"/>
    </row>
    <row r="208" spans="2:14">
      <c r="B208" s="22"/>
      <c r="C208" s="22"/>
      <c r="D208" s="22"/>
      <c r="G208" s="22"/>
      <c r="H208" s="22"/>
      <c r="I208" s="22"/>
      <c r="J208" s="22"/>
      <c r="K208" s="22"/>
      <c r="N208" s="22"/>
    </row>
    <row r="209" spans="2:14">
      <c r="B209" s="22"/>
      <c r="C209" s="22"/>
      <c r="D209" s="22"/>
      <c r="G209" s="22"/>
      <c r="H209" s="22"/>
      <c r="I209" s="22"/>
      <c r="J209" s="22"/>
      <c r="K209" s="22"/>
      <c r="N209" s="22"/>
    </row>
    <row r="210" spans="2:14">
      <c r="B210" s="22"/>
      <c r="C210" s="22"/>
      <c r="D210" s="22"/>
      <c r="G210" s="22"/>
      <c r="H210" s="22"/>
      <c r="I210" s="22"/>
      <c r="J210" s="22"/>
      <c r="K210" s="22"/>
      <c r="N210" s="22"/>
    </row>
    <row r="211" spans="2:14">
      <c r="B211" s="22"/>
      <c r="C211" s="22"/>
      <c r="D211" s="22"/>
      <c r="G211" s="22"/>
      <c r="H211" s="22"/>
      <c r="I211" s="22"/>
      <c r="J211" s="22"/>
      <c r="K211" s="22"/>
      <c r="N211" s="22"/>
    </row>
    <row r="212" spans="2:14">
      <c r="B212" s="22"/>
      <c r="C212" s="22"/>
      <c r="D212" s="22"/>
      <c r="G212" s="22"/>
      <c r="H212" s="22"/>
      <c r="I212" s="22"/>
      <c r="J212" s="22"/>
      <c r="K212" s="22"/>
      <c r="N212" s="22"/>
    </row>
    <row r="213" spans="2:14">
      <c r="B213" s="22"/>
      <c r="C213" s="22"/>
      <c r="D213" s="22"/>
      <c r="G213" s="22"/>
      <c r="H213" s="22"/>
      <c r="I213" s="22"/>
      <c r="J213" s="22"/>
      <c r="K213" s="22"/>
      <c r="N213" s="22"/>
    </row>
    <row r="214" spans="2:14">
      <c r="B214" s="22"/>
      <c r="C214" s="22"/>
      <c r="D214" s="22"/>
      <c r="G214" s="22"/>
      <c r="H214" s="22"/>
      <c r="I214" s="22"/>
      <c r="J214" s="22"/>
      <c r="K214" s="22"/>
      <c r="N214" s="22"/>
    </row>
    <row r="215" spans="2:14">
      <c r="B215" s="22"/>
      <c r="C215" s="22"/>
      <c r="D215" s="22"/>
      <c r="G215" s="22"/>
      <c r="H215" s="22"/>
      <c r="I215" s="22"/>
      <c r="J215" s="22"/>
      <c r="K215" s="22"/>
      <c r="N215" s="22"/>
    </row>
    <row r="216" spans="2:14">
      <c r="B216" s="22"/>
      <c r="C216" s="22"/>
      <c r="D216" s="22"/>
      <c r="G216" s="22"/>
      <c r="H216" s="22"/>
      <c r="I216" s="22"/>
      <c r="J216" s="22"/>
      <c r="K216" s="22"/>
      <c r="N216" s="22"/>
    </row>
    <row r="217" spans="2:14">
      <c r="B217" s="22"/>
      <c r="C217" s="22"/>
      <c r="D217" s="22"/>
      <c r="G217" s="22"/>
      <c r="H217" s="22"/>
      <c r="I217" s="22"/>
      <c r="J217" s="22"/>
      <c r="K217" s="22"/>
      <c r="N217" s="22"/>
    </row>
    <row r="218" spans="2:14">
      <c r="B218" s="22"/>
      <c r="C218" s="22"/>
      <c r="D218" s="22"/>
      <c r="G218" s="22"/>
      <c r="H218" s="22"/>
      <c r="I218" s="22"/>
      <c r="J218" s="22"/>
      <c r="K218" s="22"/>
      <c r="N218" s="22"/>
    </row>
    <row r="219" spans="2:14">
      <c r="B219" s="22"/>
      <c r="C219" s="22"/>
      <c r="D219" s="22"/>
      <c r="G219" s="22"/>
      <c r="H219" s="22"/>
      <c r="I219" s="22"/>
      <c r="J219" s="22"/>
      <c r="K219" s="22"/>
      <c r="N219" s="22"/>
    </row>
    <row r="220" spans="2:14">
      <c r="B220" s="22"/>
      <c r="C220" s="22"/>
      <c r="D220" s="22"/>
      <c r="G220" s="22"/>
      <c r="H220" s="22"/>
      <c r="I220" s="22"/>
      <c r="J220" s="22"/>
      <c r="K220" s="22"/>
      <c r="N220" s="22"/>
    </row>
    <row r="221" spans="2:14">
      <c r="B221" s="22"/>
      <c r="C221" s="22"/>
      <c r="D221" s="22"/>
      <c r="G221" s="22"/>
      <c r="H221" s="22"/>
      <c r="I221" s="22"/>
      <c r="J221" s="22"/>
      <c r="K221" s="22"/>
      <c r="N221" s="22"/>
    </row>
    <row r="222" spans="2:14">
      <c r="B222" s="22"/>
      <c r="C222" s="22"/>
      <c r="D222" s="22"/>
      <c r="G222" s="22"/>
      <c r="H222" s="22"/>
      <c r="I222" s="22"/>
      <c r="J222" s="22"/>
      <c r="K222" s="22"/>
      <c r="N222" s="22"/>
    </row>
    <row r="223" spans="2:14">
      <c r="B223" s="22"/>
      <c r="C223" s="22"/>
      <c r="D223" s="22"/>
      <c r="G223" s="22"/>
      <c r="H223" s="22"/>
      <c r="I223" s="22"/>
      <c r="J223" s="22"/>
      <c r="K223" s="22"/>
      <c r="N223" s="22"/>
    </row>
    <row r="224" spans="2:14">
      <c r="B224" s="22"/>
      <c r="C224" s="22"/>
      <c r="D224" s="22"/>
      <c r="G224" s="22"/>
      <c r="H224" s="22"/>
      <c r="I224" s="22"/>
      <c r="J224" s="22"/>
      <c r="K224" s="22"/>
      <c r="N224" s="22"/>
    </row>
    <row r="225" spans="2:14">
      <c r="B225" s="22"/>
      <c r="C225" s="22"/>
      <c r="D225" s="22"/>
      <c r="G225" s="22"/>
      <c r="H225" s="22"/>
      <c r="I225" s="22"/>
      <c r="J225" s="22"/>
      <c r="K225" s="22"/>
      <c r="N225" s="22"/>
    </row>
    <row r="226" spans="2:14">
      <c r="B226" s="22"/>
      <c r="C226" s="22"/>
      <c r="D226" s="22"/>
      <c r="G226" s="22"/>
      <c r="H226" s="22"/>
      <c r="I226" s="22"/>
      <c r="J226" s="22"/>
      <c r="K226" s="22"/>
      <c r="N226" s="22"/>
    </row>
    <row r="227" spans="2:14">
      <c r="B227" s="22"/>
      <c r="C227" s="22"/>
      <c r="D227" s="22"/>
      <c r="G227" s="22"/>
      <c r="H227" s="22"/>
      <c r="I227" s="22"/>
      <c r="J227" s="22"/>
      <c r="K227" s="22"/>
      <c r="N227" s="22"/>
    </row>
    <row r="228" spans="2:14">
      <c r="B228" s="22"/>
      <c r="C228" s="22"/>
      <c r="D228" s="22"/>
      <c r="G228" s="22"/>
      <c r="H228" s="22"/>
      <c r="I228" s="22"/>
      <c r="J228" s="22"/>
      <c r="K228" s="22"/>
      <c r="N228" s="22"/>
    </row>
    <row r="229" spans="2:14">
      <c r="B229" s="22"/>
      <c r="C229" s="22"/>
      <c r="D229" s="22"/>
      <c r="G229" s="22"/>
      <c r="H229" s="22"/>
      <c r="I229" s="22"/>
      <c r="J229" s="22"/>
      <c r="K229" s="22"/>
      <c r="N229" s="22"/>
    </row>
    <row r="230" spans="2:14">
      <c r="B230" s="22"/>
      <c r="C230" s="22"/>
      <c r="D230" s="22"/>
      <c r="G230" s="22"/>
      <c r="H230" s="22"/>
      <c r="I230" s="22"/>
      <c r="J230" s="22"/>
      <c r="K230" s="22"/>
      <c r="N230" s="22"/>
    </row>
    <row r="231" spans="2:14">
      <c r="B231" s="22"/>
      <c r="C231" s="22"/>
      <c r="D231" s="22"/>
      <c r="G231" s="22"/>
      <c r="H231" s="22"/>
      <c r="I231" s="22"/>
      <c r="J231" s="22"/>
      <c r="K231" s="22"/>
      <c r="N231" s="22"/>
    </row>
    <row r="232" spans="2:14">
      <c r="B232" s="22"/>
      <c r="C232" s="22"/>
      <c r="D232" s="22"/>
      <c r="G232" s="22"/>
      <c r="H232" s="22"/>
      <c r="I232" s="22"/>
      <c r="J232" s="22"/>
      <c r="K232" s="22"/>
      <c r="N232" s="22"/>
    </row>
    <row r="233" spans="2:14">
      <c r="B233" s="22"/>
      <c r="C233" s="22"/>
      <c r="D233" s="22"/>
      <c r="G233" s="22"/>
      <c r="H233" s="22"/>
      <c r="I233" s="22"/>
      <c r="J233" s="22"/>
      <c r="K233" s="22"/>
      <c r="N233" s="22"/>
    </row>
    <row r="234" spans="2:14">
      <c r="B234" s="22"/>
      <c r="C234" s="22"/>
      <c r="D234" s="22"/>
      <c r="G234" s="22"/>
      <c r="H234" s="22"/>
      <c r="I234" s="22"/>
      <c r="J234" s="22"/>
      <c r="K234" s="22"/>
      <c r="N234" s="22"/>
    </row>
    <row r="235" spans="2:14">
      <c r="B235" s="22"/>
      <c r="C235" s="22"/>
      <c r="D235" s="22"/>
      <c r="G235" s="22"/>
      <c r="H235" s="22"/>
      <c r="I235" s="22"/>
      <c r="J235" s="22"/>
      <c r="K235" s="22"/>
      <c r="N235" s="22"/>
    </row>
    <row r="236" spans="2:14">
      <c r="B236" s="22"/>
      <c r="C236" s="22"/>
      <c r="D236" s="22"/>
      <c r="G236" s="22"/>
      <c r="H236" s="22"/>
      <c r="I236" s="22"/>
      <c r="J236" s="22"/>
      <c r="K236" s="22"/>
      <c r="N236" s="22"/>
    </row>
    <row r="237" spans="2:14">
      <c r="B237" s="22"/>
      <c r="C237" s="22"/>
      <c r="D237" s="22"/>
      <c r="G237" s="22"/>
      <c r="H237" s="22"/>
      <c r="I237" s="22"/>
      <c r="J237" s="22"/>
      <c r="K237" s="22"/>
      <c r="N237" s="22"/>
    </row>
    <row r="238" spans="2:14">
      <c r="B238" s="22"/>
      <c r="C238" s="22"/>
      <c r="D238" s="22"/>
      <c r="G238" s="22"/>
      <c r="H238" s="22"/>
      <c r="I238" s="22"/>
      <c r="J238" s="22"/>
      <c r="K238" s="22"/>
      <c r="N238" s="22"/>
    </row>
    <row r="239" spans="2:14">
      <c r="B239" s="22"/>
      <c r="C239" s="22"/>
      <c r="D239" s="22"/>
      <c r="G239" s="22"/>
      <c r="H239" s="22"/>
      <c r="I239" s="22"/>
      <c r="J239" s="22"/>
      <c r="K239" s="22"/>
      <c r="N239" s="22"/>
    </row>
    <row r="240" spans="2:14">
      <c r="B240" s="22"/>
      <c r="C240" s="22"/>
      <c r="D240" s="22"/>
      <c r="G240" s="22"/>
      <c r="H240" s="22"/>
      <c r="I240" s="22"/>
      <c r="J240" s="22"/>
      <c r="K240" s="22"/>
      <c r="N240" s="22"/>
    </row>
    <row r="241" spans="2:14">
      <c r="B241" s="22"/>
      <c r="C241" s="22"/>
      <c r="D241" s="22"/>
      <c r="G241" s="22"/>
      <c r="H241" s="22"/>
      <c r="I241" s="22"/>
      <c r="J241" s="22"/>
      <c r="K241" s="22"/>
      <c r="N241" s="22"/>
    </row>
    <row r="242" spans="2:14">
      <c r="B242" s="22"/>
      <c r="C242" s="22"/>
      <c r="D242" s="22"/>
      <c r="G242" s="22"/>
      <c r="H242" s="22"/>
      <c r="I242" s="22"/>
      <c r="J242" s="22"/>
      <c r="K242" s="22"/>
      <c r="N242" s="22"/>
    </row>
    <row r="243" spans="2:14">
      <c r="B243" s="22"/>
      <c r="C243" s="22"/>
      <c r="D243" s="22"/>
      <c r="G243" s="22"/>
      <c r="H243" s="22"/>
      <c r="I243" s="22"/>
      <c r="J243" s="22"/>
      <c r="K243" s="22"/>
      <c r="N243" s="22"/>
    </row>
    <row r="244" spans="2:14">
      <c r="B244" s="22"/>
      <c r="C244" s="22"/>
      <c r="D244" s="22"/>
      <c r="G244" s="22"/>
      <c r="H244" s="22"/>
      <c r="I244" s="22"/>
      <c r="J244" s="22"/>
      <c r="K244" s="22"/>
      <c r="N244" s="22"/>
    </row>
    <row r="245" spans="2:14">
      <c r="B245" s="22"/>
      <c r="C245" s="22"/>
      <c r="D245" s="22"/>
      <c r="G245" s="22"/>
      <c r="H245" s="22"/>
      <c r="I245" s="22"/>
      <c r="J245" s="22"/>
      <c r="K245" s="22"/>
      <c r="N245" s="22"/>
    </row>
    <row r="246" spans="2:14">
      <c r="B246" s="22"/>
      <c r="C246" s="22"/>
      <c r="D246" s="22"/>
      <c r="G246" s="22"/>
      <c r="H246" s="22"/>
      <c r="I246" s="22"/>
      <c r="J246" s="22"/>
      <c r="K246" s="22"/>
      <c r="N246" s="22"/>
    </row>
    <row r="247" spans="2:14">
      <c r="B247" s="22"/>
      <c r="C247" s="22"/>
      <c r="D247" s="22"/>
      <c r="G247" s="22"/>
      <c r="H247" s="22"/>
      <c r="I247" s="22"/>
      <c r="J247" s="22"/>
      <c r="K247" s="22"/>
      <c r="N247" s="22"/>
    </row>
    <row r="248" spans="2:14">
      <c r="B248" s="22"/>
      <c r="C248" s="22"/>
      <c r="D248" s="22"/>
      <c r="G248" s="22"/>
      <c r="H248" s="22"/>
      <c r="I248" s="22"/>
      <c r="J248" s="22"/>
      <c r="K248" s="22"/>
      <c r="N248" s="22"/>
    </row>
    <row r="249" spans="2:14">
      <c r="B249" s="22"/>
      <c r="C249" s="22"/>
      <c r="D249" s="22"/>
      <c r="G249" s="22"/>
      <c r="H249" s="22"/>
      <c r="I249" s="22"/>
      <c r="J249" s="22"/>
      <c r="K249" s="22"/>
      <c r="N249" s="22"/>
    </row>
    <row r="250" spans="2:14">
      <c r="B250" s="22"/>
      <c r="C250" s="22"/>
      <c r="D250" s="22"/>
      <c r="G250" s="22"/>
      <c r="H250" s="22"/>
      <c r="I250" s="22"/>
      <c r="J250" s="22"/>
      <c r="K250" s="22"/>
      <c r="N250" s="22"/>
    </row>
    <row r="251" spans="2:14">
      <c r="B251" s="22"/>
      <c r="C251" s="22"/>
      <c r="D251" s="22"/>
      <c r="G251" s="22"/>
      <c r="H251" s="22"/>
      <c r="I251" s="22"/>
      <c r="J251" s="22"/>
      <c r="K251" s="22"/>
      <c r="N251" s="22"/>
    </row>
    <row r="252" spans="2:14">
      <c r="B252" s="22"/>
      <c r="C252" s="22"/>
      <c r="D252" s="22"/>
      <c r="G252" s="22"/>
      <c r="H252" s="22"/>
      <c r="I252" s="22"/>
      <c r="J252" s="22"/>
      <c r="K252" s="22"/>
      <c r="N252" s="22"/>
    </row>
    <row r="253" spans="2:14">
      <c r="B253" s="22"/>
      <c r="C253" s="22"/>
      <c r="D253" s="22"/>
      <c r="G253" s="22"/>
      <c r="H253" s="22"/>
      <c r="I253" s="22"/>
      <c r="J253" s="22"/>
      <c r="K253" s="22"/>
      <c r="N253" s="22"/>
    </row>
    <row r="254" spans="2:14">
      <c r="B254" s="22"/>
      <c r="C254" s="22"/>
      <c r="D254" s="22"/>
      <c r="G254" s="22"/>
      <c r="H254" s="22"/>
      <c r="I254" s="22"/>
      <c r="J254" s="22"/>
      <c r="K254" s="22"/>
      <c r="N254" s="22"/>
    </row>
    <row r="255" spans="2:14">
      <c r="B255" s="22"/>
      <c r="C255" s="22"/>
      <c r="D255" s="22"/>
      <c r="G255" s="22"/>
      <c r="H255" s="22"/>
      <c r="I255" s="22"/>
      <c r="J255" s="22"/>
      <c r="K255" s="22"/>
      <c r="N255" s="22"/>
    </row>
    <row r="256" spans="2:14">
      <c r="B256" s="22"/>
      <c r="C256" s="22"/>
      <c r="D256" s="22"/>
      <c r="G256" s="22"/>
      <c r="H256" s="22"/>
      <c r="I256" s="22"/>
      <c r="J256" s="22"/>
      <c r="K256" s="22"/>
      <c r="N256" s="22"/>
    </row>
    <row r="257" spans="2:14">
      <c r="B257" s="22"/>
      <c r="C257" s="22"/>
      <c r="D257" s="22"/>
      <c r="G257" s="22"/>
      <c r="H257" s="22"/>
      <c r="I257" s="22"/>
      <c r="J257" s="22"/>
      <c r="K257" s="22"/>
      <c r="N257" s="22"/>
    </row>
    <row r="258" spans="2:14">
      <c r="B258" s="22"/>
      <c r="C258" s="22"/>
      <c r="D258" s="22"/>
      <c r="G258" s="22"/>
      <c r="H258" s="22"/>
      <c r="I258" s="22"/>
      <c r="J258" s="22"/>
      <c r="K258" s="22"/>
      <c r="N258" s="22"/>
    </row>
    <row r="259" spans="2:14">
      <c r="B259" s="22"/>
      <c r="C259" s="22"/>
      <c r="D259" s="22"/>
      <c r="G259" s="22"/>
      <c r="H259" s="22"/>
      <c r="I259" s="22"/>
      <c r="J259" s="22"/>
      <c r="K259" s="22"/>
      <c r="N259" s="22"/>
    </row>
    <row r="260" spans="2:14">
      <c r="B260" s="22"/>
      <c r="C260" s="22"/>
      <c r="D260" s="22"/>
      <c r="G260" s="22"/>
      <c r="H260" s="22"/>
      <c r="I260" s="22"/>
      <c r="J260" s="22"/>
      <c r="K260" s="22"/>
      <c r="N260" s="22"/>
    </row>
    <row r="261" spans="2:14">
      <c r="B261" s="22"/>
      <c r="C261" s="22"/>
      <c r="D261" s="22"/>
      <c r="G261" s="22"/>
      <c r="H261" s="22"/>
      <c r="I261" s="22"/>
      <c r="J261" s="22"/>
      <c r="K261" s="22"/>
      <c r="N261" s="22"/>
    </row>
    <row r="262" spans="2:14">
      <c r="B262" s="22"/>
      <c r="C262" s="22"/>
      <c r="D262" s="22"/>
      <c r="G262" s="22"/>
      <c r="H262" s="22"/>
      <c r="I262" s="22"/>
      <c r="J262" s="22"/>
      <c r="K262" s="22"/>
      <c r="N262" s="22"/>
    </row>
    <row r="263" spans="2:14">
      <c r="B263" s="22"/>
      <c r="C263" s="22"/>
      <c r="D263" s="22"/>
      <c r="G263" s="22"/>
      <c r="H263" s="22"/>
      <c r="I263" s="22"/>
      <c r="J263" s="22"/>
      <c r="K263" s="22"/>
      <c r="N263" s="22"/>
    </row>
    <row r="264" spans="2:14">
      <c r="B264" s="22"/>
      <c r="C264" s="22"/>
      <c r="D264" s="22"/>
      <c r="G264" s="22"/>
      <c r="H264" s="22"/>
      <c r="I264" s="22"/>
      <c r="J264" s="22"/>
      <c r="K264" s="22"/>
      <c r="N264" s="22"/>
    </row>
    <row r="265" spans="2:14">
      <c r="B265" s="22"/>
      <c r="C265" s="22"/>
      <c r="D265" s="22"/>
      <c r="G265" s="22"/>
      <c r="H265" s="22"/>
      <c r="I265" s="22"/>
      <c r="J265" s="22"/>
      <c r="K265" s="22"/>
      <c r="N265" s="22"/>
    </row>
    <row r="266" spans="2:14">
      <c r="B266" s="22"/>
      <c r="C266" s="22"/>
      <c r="D266" s="22"/>
      <c r="G266" s="22"/>
      <c r="H266" s="22"/>
      <c r="I266" s="22"/>
      <c r="J266" s="22"/>
      <c r="K266" s="22"/>
      <c r="N266" s="22"/>
    </row>
    <row r="267" spans="2:14">
      <c r="B267" s="22"/>
      <c r="C267" s="22"/>
      <c r="D267" s="22"/>
      <c r="G267" s="22"/>
      <c r="H267" s="22"/>
      <c r="I267" s="22"/>
      <c r="J267" s="22"/>
      <c r="K267" s="22"/>
      <c r="N267" s="22"/>
    </row>
    <row r="268" spans="2:14">
      <c r="B268" s="22"/>
      <c r="C268" s="22"/>
      <c r="D268" s="22"/>
      <c r="G268" s="22"/>
      <c r="H268" s="22"/>
      <c r="I268" s="22"/>
      <c r="J268" s="22"/>
      <c r="K268" s="22"/>
      <c r="N268" s="22"/>
    </row>
    <row r="269" spans="2:14">
      <c r="B269" s="22"/>
      <c r="C269" s="22"/>
      <c r="D269" s="22"/>
      <c r="G269" s="22"/>
      <c r="H269" s="22"/>
      <c r="I269" s="22"/>
      <c r="J269" s="22"/>
      <c r="K269" s="22"/>
      <c r="N269" s="22"/>
    </row>
    <row r="270" spans="2:14">
      <c r="B270" s="22"/>
      <c r="C270" s="22"/>
      <c r="D270" s="22"/>
      <c r="G270" s="22"/>
      <c r="H270" s="22"/>
      <c r="I270" s="22"/>
      <c r="J270" s="22"/>
      <c r="K270" s="22"/>
      <c r="N270" s="22"/>
    </row>
    <row r="271" spans="2:14">
      <c r="B271" s="22"/>
      <c r="C271" s="22"/>
      <c r="D271" s="22"/>
      <c r="G271" s="22"/>
      <c r="H271" s="22"/>
      <c r="I271" s="22"/>
      <c r="J271" s="22"/>
      <c r="K271" s="22"/>
      <c r="N271" s="22"/>
    </row>
    <row r="272" spans="2:14">
      <c r="B272" s="22"/>
      <c r="C272" s="22"/>
      <c r="D272" s="22"/>
      <c r="G272" s="22"/>
      <c r="H272" s="22"/>
      <c r="I272" s="22"/>
      <c r="J272" s="22"/>
      <c r="K272" s="22"/>
      <c r="N272" s="22"/>
    </row>
    <row r="273" spans="2:14">
      <c r="B273" s="22"/>
      <c r="C273" s="22"/>
      <c r="D273" s="22"/>
      <c r="G273" s="22"/>
      <c r="H273" s="22"/>
      <c r="I273" s="22"/>
      <c r="J273" s="22"/>
      <c r="K273" s="22"/>
      <c r="N273" s="22"/>
    </row>
    <row r="274" spans="2:14">
      <c r="B274" s="22"/>
      <c r="C274" s="22"/>
      <c r="D274" s="22"/>
      <c r="G274" s="22"/>
      <c r="H274" s="22"/>
      <c r="I274" s="22"/>
      <c r="J274" s="22"/>
      <c r="K274" s="22"/>
      <c r="N274" s="22"/>
    </row>
    <row r="275" spans="2:14">
      <c r="B275" s="22"/>
      <c r="C275" s="22"/>
      <c r="D275" s="22"/>
      <c r="G275" s="22"/>
      <c r="H275" s="22"/>
      <c r="I275" s="22"/>
      <c r="J275" s="22"/>
      <c r="K275" s="22"/>
      <c r="N275" s="22"/>
    </row>
    <row r="276" spans="2:14">
      <c r="B276" s="22"/>
      <c r="C276" s="22"/>
      <c r="D276" s="22"/>
      <c r="G276" s="22"/>
      <c r="H276" s="22"/>
      <c r="I276" s="22"/>
      <c r="J276" s="22"/>
      <c r="K276" s="22"/>
      <c r="N276" s="22"/>
    </row>
    <row r="277" spans="2:14">
      <c r="B277" s="22"/>
      <c r="C277" s="22"/>
      <c r="D277" s="22"/>
      <c r="G277" s="22"/>
      <c r="H277" s="22"/>
      <c r="I277" s="22"/>
      <c r="J277" s="22"/>
      <c r="K277" s="22"/>
      <c r="N277" s="22"/>
    </row>
    <row r="278" spans="2:14">
      <c r="B278" s="22"/>
      <c r="C278" s="22"/>
      <c r="D278" s="22"/>
      <c r="G278" s="22"/>
      <c r="H278" s="22"/>
      <c r="I278" s="22"/>
      <c r="J278" s="22"/>
      <c r="K278" s="22"/>
      <c r="N278" s="22"/>
    </row>
    <row r="279" spans="2:14">
      <c r="B279" s="22"/>
      <c r="C279" s="22"/>
      <c r="D279" s="22"/>
      <c r="G279" s="22"/>
      <c r="H279" s="22"/>
      <c r="I279" s="22"/>
      <c r="J279" s="22"/>
      <c r="K279" s="22"/>
      <c r="N279" s="22"/>
    </row>
    <row r="280" spans="2:14">
      <c r="B280" s="22"/>
      <c r="C280" s="22"/>
      <c r="D280" s="22"/>
      <c r="G280" s="22"/>
      <c r="H280" s="22"/>
      <c r="I280" s="22"/>
      <c r="J280" s="22"/>
      <c r="K280" s="22"/>
      <c r="N280" s="22"/>
    </row>
    <row r="281" spans="2:14">
      <c r="B281" s="22"/>
      <c r="C281" s="22"/>
      <c r="D281" s="22"/>
      <c r="G281" s="22"/>
      <c r="H281" s="22"/>
      <c r="I281" s="22"/>
      <c r="J281" s="22"/>
      <c r="K281" s="22"/>
      <c r="N281" s="22"/>
    </row>
    <row r="282" spans="2:14">
      <c r="B282" s="22"/>
      <c r="C282" s="22"/>
      <c r="D282" s="22"/>
      <c r="G282" s="22"/>
      <c r="H282" s="22"/>
      <c r="I282" s="22"/>
      <c r="J282" s="22"/>
      <c r="K282" s="22"/>
      <c r="N282" s="22"/>
    </row>
    <row r="283" spans="2:14">
      <c r="B283" s="22"/>
      <c r="C283" s="22"/>
      <c r="D283" s="22"/>
      <c r="G283" s="22"/>
      <c r="H283" s="22"/>
      <c r="I283" s="22"/>
      <c r="J283" s="22"/>
      <c r="K283" s="22"/>
      <c r="N283" s="22"/>
    </row>
    <row r="284" spans="2:14">
      <c r="B284" s="22"/>
      <c r="C284" s="22"/>
      <c r="D284" s="22"/>
      <c r="G284" s="22"/>
      <c r="H284" s="22"/>
      <c r="I284" s="22"/>
      <c r="J284" s="22"/>
      <c r="K284" s="22"/>
      <c r="N284" s="22"/>
    </row>
    <row r="285" spans="2:14">
      <c r="B285" s="22"/>
      <c r="C285" s="22"/>
      <c r="D285" s="22"/>
      <c r="G285" s="22"/>
      <c r="H285" s="22"/>
      <c r="I285" s="22"/>
      <c r="J285" s="22"/>
      <c r="K285" s="22"/>
      <c r="N285" s="22"/>
    </row>
    <row r="286" spans="2:14">
      <c r="B286" s="22"/>
      <c r="C286" s="22"/>
      <c r="D286" s="22"/>
      <c r="G286" s="22"/>
      <c r="H286" s="22"/>
      <c r="I286" s="22"/>
      <c r="J286" s="22"/>
      <c r="K286" s="22"/>
      <c r="N286" s="22"/>
    </row>
    <row r="287" spans="2:14">
      <c r="B287" s="22"/>
      <c r="C287" s="22"/>
      <c r="D287" s="22"/>
      <c r="G287" s="22"/>
      <c r="H287" s="22"/>
      <c r="I287" s="22"/>
      <c r="J287" s="22"/>
      <c r="K287" s="22"/>
      <c r="N287" s="22"/>
    </row>
    <row r="288" spans="2:14">
      <c r="B288" s="22"/>
      <c r="C288" s="22"/>
      <c r="D288" s="22"/>
      <c r="G288" s="22"/>
      <c r="H288" s="22"/>
      <c r="I288" s="22"/>
      <c r="J288" s="22"/>
      <c r="K288" s="22"/>
      <c r="N288" s="22"/>
    </row>
    <row r="289" spans="2:14">
      <c r="B289" s="22"/>
      <c r="C289" s="22"/>
      <c r="D289" s="22"/>
      <c r="G289" s="22"/>
      <c r="H289" s="22"/>
      <c r="I289" s="22"/>
      <c r="J289" s="22"/>
      <c r="K289" s="22"/>
      <c r="N289" s="22"/>
    </row>
    <row r="290" spans="2:14">
      <c r="B290" s="22"/>
      <c r="C290" s="22"/>
      <c r="D290" s="22"/>
      <c r="G290" s="22"/>
      <c r="H290" s="22"/>
      <c r="I290" s="22"/>
      <c r="J290" s="22"/>
      <c r="K290" s="22"/>
      <c r="N290" s="22"/>
    </row>
    <row r="291" spans="2:14">
      <c r="B291" s="22"/>
      <c r="C291" s="22"/>
      <c r="D291" s="22"/>
      <c r="G291" s="22"/>
      <c r="H291" s="22"/>
      <c r="I291" s="22"/>
      <c r="J291" s="22"/>
      <c r="K291" s="22"/>
      <c r="N291" s="22"/>
    </row>
    <row r="292" spans="2:14">
      <c r="B292" s="22"/>
      <c r="C292" s="22"/>
      <c r="D292" s="22"/>
      <c r="G292" s="22"/>
      <c r="H292" s="22"/>
      <c r="I292" s="22"/>
      <c r="J292" s="22"/>
      <c r="K292" s="22"/>
      <c r="N292" s="22"/>
    </row>
    <row r="293" spans="2:14">
      <c r="B293" s="22"/>
      <c r="C293" s="22"/>
      <c r="D293" s="22"/>
      <c r="G293" s="22"/>
      <c r="H293" s="22"/>
      <c r="I293" s="22"/>
      <c r="J293" s="22"/>
      <c r="K293" s="22"/>
      <c r="N293" s="22"/>
    </row>
    <row r="294" spans="2:14">
      <c r="B294" s="22"/>
      <c r="C294" s="22"/>
      <c r="D294" s="22"/>
      <c r="G294" s="22"/>
      <c r="H294" s="22"/>
      <c r="I294" s="22"/>
      <c r="J294" s="22"/>
      <c r="K294" s="22"/>
      <c r="N294" s="22"/>
    </row>
    <row r="295" spans="2:14">
      <c r="B295" s="22"/>
      <c r="C295" s="22"/>
      <c r="D295" s="22"/>
      <c r="G295" s="22"/>
      <c r="H295" s="22"/>
      <c r="I295" s="22"/>
      <c r="J295" s="22"/>
      <c r="K295" s="22"/>
      <c r="N295" s="22"/>
    </row>
    <row r="296" spans="2:14">
      <c r="B296" s="22"/>
      <c r="C296" s="22"/>
      <c r="D296" s="22"/>
      <c r="G296" s="22"/>
      <c r="H296" s="22"/>
      <c r="I296" s="22"/>
      <c r="J296" s="22"/>
      <c r="K296" s="22"/>
      <c r="N296" s="22"/>
    </row>
    <row r="297" spans="2:14">
      <c r="B297" s="22"/>
      <c r="C297" s="22"/>
      <c r="D297" s="22"/>
      <c r="G297" s="22"/>
      <c r="H297" s="22"/>
      <c r="I297" s="22"/>
      <c r="J297" s="22"/>
      <c r="K297" s="22"/>
      <c r="N297" s="22"/>
    </row>
    <row r="298" spans="2:14">
      <c r="B298" s="22"/>
      <c r="C298" s="22"/>
      <c r="D298" s="22"/>
      <c r="G298" s="22"/>
      <c r="H298" s="22"/>
      <c r="I298" s="22"/>
      <c r="J298" s="22"/>
      <c r="K298" s="22"/>
      <c r="N298" s="22"/>
    </row>
    <row r="299" spans="2:14">
      <c r="B299" s="22"/>
      <c r="C299" s="22"/>
      <c r="D299" s="22"/>
      <c r="G299" s="22"/>
      <c r="H299" s="22"/>
      <c r="I299" s="22"/>
      <c r="J299" s="22"/>
      <c r="K299" s="22"/>
      <c r="N299" s="22"/>
    </row>
    <row r="300" spans="2:14">
      <c r="B300" s="22"/>
      <c r="C300" s="22"/>
      <c r="D300" s="22"/>
      <c r="G300" s="22"/>
      <c r="H300" s="22"/>
      <c r="I300" s="22"/>
      <c r="J300" s="22"/>
      <c r="K300" s="22"/>
      <c r="N300" s="22"/>
    </row>
    <row r="301" spans="2:14">
      <c r="B301" s="22"/>
      <c r="C301" s="22"/>
      <c r="D301" s="22"/>
      <c r="G301" s="22"/>
      <c r="H301" s="22"/>
      <c r="I301" s="22"/>
      <c r="J301" s="22"/>
      <c r="K301" s="22"/>
      <c r="N301" s="22"/>
    </row>
    <row r="302" spans="2:14">
      <c r="B302" s="22"/>
      <c r="C302" s="22"/>
      <c r="D302" s="22"/>
      <c r="G302" s="22"/>
      <c r="H302" s="22"/>
      <c r="I302" s="22"/>
      <c r="J302" s="22"/>
      <c r="K302" s="22"/>
      <c r="N302" s="22"/>
    </row>
    <row r="303" spans="2:14">
      <c r="B303" s="22"/>
      <c r="C303" s="22"/>
      <c r="D303" s="22"/>
      <c r="G303" s="22"/>
      <c r="H303" s="22"/>
      <c r="I303" s="22"/>
      <c r="J303" s="22"/>
      <c r="K303" s="22"/>
      <c r="N303" s="22"/>
    </row>
    <row r="304" spans="2:14">
      <c r="B304" s="22"/>
      <c r="C304" s="22"/>
      <c r="D304" s="22"/>
      <c r="G304" s="22"/>
      <c r="H304" s="22"/>
      <c r="I304" s="22"/>
      <c r="J304" s="22"/>
      <c r="K304" s="22"/>
      <c r="N304" s="22"/>
    </row>
    <row r="305" spans="2:14">
      <c r="B305" s="22"/>
      <c r="C305" s="22"/>
      <c r="D305" s="22"/>
      <c r="G305" s="22"/>
      <c r="H305" s="22"/>
      <c r="I305" s="22"/>
      <c r="J305" s="22"/>
      <c r="K305" s="22"/>
      <c r="N305" s="22"/>
    </row>
    <row r="306" spans="2:14">
      <c r="B306" s="22"/>
      <c r="C306" s="22"/>
      <c r="D306" s="22"/>
      <c r="G306" s="22"/>
      <c r="H306" s="22"/>
      <c r="I306" s="22"/>
      <c r="J306" s="22"/>
      <c r="K306" s="22"/>
      <c r="N306" s="22"/>
    </row>
    <row r="307" spans="2:14">
      <c r="B307" s="22"/>
      <c r="C307" s="22"/>
      <c r="D307" s="22"/>
      <c r="G307" s="22"/>
      <c r="H307" s="22"/>
      <c r="I307" s="22"/>
      <c r="J307" s="22"/>
      <c r="K307" s="22"/>
      <c r="N307" s="22"/>
    </row>
    <row r="308" spans="2:14">
      <c r="B308" s="22"/>
      <c r="C308" s="22"/>
      <c r="D308" s="22"/>
      <c r="G308" s="22"/>
      <c r="H308" s="22"/>
      <c r="I308" s="22"/>
      <c r="J308" s="22"/>
      <c r="K308" s="22"/>
      <c r="N308" s="22"/>
    </row>
    <row r="309" spans="2:14">
      <c r="B309" s="22"/>
      <c r="C309" s="22"/>
      <c r="D309" s="22"/>
      <c r="G309" s="22"/>
      <c r="H309" s="22"/>
      <c r="I309" s="22"/>
      <c r="J309" s="22"/>
      <c r="K309" s="22"/>
      <c r="N309" s="22"/>
    </row>
    <row r="310" spans="2:14">
      <c r="B310" s="22"/>
      <c r="C310" s="22"/>
      <c r="D310" s="22"/>
      <c r="G310" s="22"/>
      <c r="H310" s="22"/>
      <c r="I310" s="22"/>
      <c r="J310" s="22"/>
      <c r="K310" s="22"/>
      <c r="N310" s="22"/>
    </row>
    <row r="311" spans="2:14">
      <c r="B311" s="22"/>
      <c r="C311" s="22"/>
      <c r="D311" s="22"/>
      <c r="G311" s="22"/>
      <c r="H311" s="22"/>
      <c r="I311" s="22"/>
      <c r="J311" s="22"/>
      <c r="K311" s="22"/>
      <c r="N311" s="22"/>
    </row>
    <row r="312" spans="2:14">
      <c r="B312" s="22"/>
      <c r="C312" s="22"/>
      <c r="D312" s="22"/>
      <c r="G312" s="22"/>
      <c r="H312" s="22"/>
      <c r="I312" s="22"/>
      <c r="J312" s="22"/>
      <c r="K312" s="22"/>
      <c r="N312" s="22"/>
    </row>
    <row r="313" spans="2:14">
      <c r="B313" s="22"/>
      <c r="C313" s="22"/>
      <c r="D313" s="22"/>
      <c r="G313" s="22"/>
      <c r="H313" s="22"/>
      <c r="I313" s="22"/>
      <c r="J313" s="22"/>
      <c r="K313" s="22"/>
      <c r="N313" s="22"/>
    </row>
    <row r="314" spans="2:14">
      <c r="B314" s="22"/>
      <c r="C314" s="22"/>
      <c r="D314" s="22"/>
      <c r="G314" s="22"/>
      <c r="H314" s="22"/>
      <c r="I314" s="22"/>
      <c r="J314" s="22"/>
      <c r="K314" s="22"/>
      <c r="N314" s="22"/>
    </row>
    <row r="315" spans="2:14">
      <c r="B315" s="22"/>
      <c r="C315" s="22"/>
      <c r="D315" s="22"/>
      <c r="G315" s="22"/>
      <c r="H315" s="22"/>
      <c r="I315" s="22"/>
      <c r="J315" s="22"/>
      <c r="K315" s="22"/>
      <c r="N315" s="22"/>
    </row>
    <row r="316" spans="2:14">
      <c r="B316" s="22"/>
      <c r="C316" s="22"/>
      <c r="D316" s="22"/>
      <c r="G316" s="22"/>
      <c r="H316" s="22"/>
      <c r="I316" s="22"/>
      <c r="J316" s="22"/>
      <c r="K316" s="22"/>
      <c r="N316" s="22"/>
    </row>
    <row r="317" spans="2:14">
      <c r="B317" s="22"/>
      <c r="C317" s="22"/>
      <c r="D317" s="22"/>
      <c r="G317" s="22"/>
      <c r="H317" s="22"/>
      <c r="I317" s="22"/>
      <c r="J317" s="22"/>
      <c r="K317" s="22"/>
      <c r="N317" s="22"/>
    </row>
    <row r="318" spans="2:14">
      <c r="B318" s="22"/>
      <c r="C318" s="22"/>
      <c r="D318" s="22"/>
      <c r="G318" s="22"/>
      <c r="H318" s="22"/>
      <c r="I318" s="22"/>
      <c r="J318" s="22"/>
      <c r="K318" s="22"/>
      <c r="N318" s="22"/>
    </row>
    <row r="319" spans="2:14">
      <c r="B319" s="22"/>
      <c r="C319" s="22"/>
      <c r="D319" s="22"/>
      <c r="G319" s="22"/>
      <c r="H319" s="22"/>
      <c r="I319" s="22"/>
      <c r="J319" s="22"/>
      <c r="K319" s="22"/>
      <c r="N319" s="22"/>
    </row>
    <row r="320" spans="2:14">
      <c r="B320" s="22"/>
      <c r="C320" s="22"/>
      <c r="D320" s="22"/>
      <c r="G320" s="22"/>
      <c r="H320" s="22"/>
      <c r="I320" s="22"/>
      <c r="J320" s="22"/>
      <c r="K320" s="22"/>
      <c r="N320" s="22"/>
    </row>
    <row r="321" spans="2:14">
      <c r="B321" s="22"/>
      <c r="C321" s="22"/>
      <c r="D321" s="22"/>
      <c r="G321" s="22"/>
      <c r="H321" s="22"/>
      <c r="I321" s="22"/>
      <c r="J321" s="22"/>
      <c r="K321" s="22"/>
      <c r="N321" s="22"/>
    </row>
    <row r="322" spans="2:14">
      <c r="B322" s="22"/>
      <c r="C322" s="22"/>
      <c r="D322" s="22"/>
      <c r="G322" s="22"/>
      <c r="H322" s="22"/>
      <c r="I322" s="22"/>
      <c r="J322" s="22"/>
      <c r="K322" s="22"/>
      <c r="N322" s="22"/>
    </row>
    <row r="323" spans="2:14">
      <c r="B323" s="22"/>
      <c r="C323" s="22"/>
      <c r="D323" s="22"/>
      <c r="G323" s="22"/>
      <c r="H323" s="22"/>
      <c r="I323" s="22"/>
      <c r="J323" s="22"/>
      <c r="K323" s="22"/>
      <c r="N323" s="22"/>
    </row>
    <row r="324" spans="2:14">
      <c r="B324" s="22"/>
      <c r="C324" s="22"/>
      <c r="D324" s="22"/>
      <c r="G324" s="22"/>
      <c r="H324" s="22"/>
      <c r="I324" s="22"/>
      <c r="J324" s="22"/>
      <c r="K324" s="22"/>
      <c r="N324" s="22"/>
    </row>
    <row r="325" spans="2:14">
      <c r="B325" s="22"/>
      <c r="C325" s="22"/>
      <c r="D325" s="22"/>
      <c r="G325" s="22"/>
      <c r="H325" s="22"/>
      <c r="I325" s="22"/>
      <c r="J325" s="22"/>
      <c r="K325" s="22"/>
      <c r="N325" s="22"/>
    </row>
    <row r="326" spans="2:14">
      <c r="B326" s="22"/>
      <c r="C326" s="22"/>
      <c r="D326" s="22"/>
      <c r="G326" s="22"/>
      <c r="H326" s="22"/>
      <c r="I326" s="22"/>
      <c r="J326" s="22"/>
      <c r="K326" s="22"/>
      <c r="N326" s="22"/>
    </row>
    <row r="327" spans="2:14">
      <c r="B327" s="22"/>
      <c r="C327" s="22"/>
      <c r="D327" s="22"/>
      <c r="G327" s="22"/>
      <c r="H327" s="22"/>
      <c r="I327" s="22"/>
      <c r="J327" s="22"/>
      <c r="K327" s="22"/>
      <c r="N327" s="22"/>
    </row>
    <row r="328" spans="2:14">
      <c r="B328" s="22"/>
      <c r="C328" s="22"/>
      <c r="D328" s="22"/>
      <c r="G328" s="22"/>
      <c r="H328" s="22"/>
      <c r="I328" s="22"/>
      <c r="J328" s="22"/>
      <c r="K328" s="22"/>
      <c r="N328" s="22"/>
    </row>
    <row r="329" spans="2:14">
      <c r="B329" s="22"/>
      <c r="C329" s="22"/>
      <c r="D329" s="22"/>
      <c r="G329" s="22"/>
      <c r="H329" s="22"/>
      <c r="I329" s="22"/>
      <c r="J329" s="22"/>
      <c r="K329" s="22"/>
      <c r="N329" s="22"/>
    </row>
    <row r="330" spans="2:14">
      <c r="B330" s="22"/>
      <c r="C330" s="22"/>
      <c r="D330" s="22"/>
      <c r="G330" s="22"/>
      <c r="H330" s="22"/>
      <c r="I330" s="22"/>
      <c r="J330" s="22"/>
      <c r="K330" s="22"/>
      <c r="N330" s="22"/>
    </row>
    <row r="331" spans="2:14">
      <c r="B331" s="22"/>
      <c r="C331" s="22"/>
      <c r="D331" s="22"/>
      <c r="G331" s="22"/>
      <c r="H331" s="22"/>
      <c r="I331" s="22"/>
      <c r="J331" s="22"/>
      <c r="K331" s="22"/>
      <c r="N331" s="22"/>
    </row>
    <row r="332" spans="2:14">
      <c r="B332" s="22"/>
      <c r="C332" s="22"/>
      <c r="D332" s="22"/>
      <c r="G332" s="22"/>
      <c r="H332" s="22"/>
      <c r="I332" s="22"/>
      <c r="J332" s="22"/>
      <c r="K332" s="22"/>
      <c r="N332" s="22"/>
    </row>
    <row r="333" spans="2:14">
      <c r="B333" s="22"/>
      <c r="C333" s="22"/>
      <c r="D333" s="22"/>
      <c r="G333" s="22"/>
      <c r="H333" s="22"/>
      <c r="I333" s="22"/>
      <c r="J333" s="22"/>
      <c r="K333" s="22"/>
      <c r="N333" s="22"/>
    </row>
    <row r="334" spans="2:14">
      <c r="B334" s="22"/>
      <c r="C334" s="22"/>
      <c r="D334" s="22"/>
      <c r="G334" s="22"/>
      <c r="H334" s="22"/>
      <c r="I334" s="22"/>
      <c r="J334" s="22"/>
      <c r="K334" s="22"/>
      <c r="N334" s="22"/>
    </row>
    <row r="335" spans="2:14">
      <c r="B335" s="22"/>
      <c r="C335" s="22"/>
      <c r="D335" s="22"/>
      <c r="G335" s="22"/>
      <c r="H335" s="22"/>
      <c r="I335" s="22"/>
      <c r="J335" s="22"/>
      <c r="K335" s="22"/>
      <c r="N335" s="22"/>
    </row>
    <row r="336" spans="2:14">
      <c r="B336" s="22"/>
      <c r="C336" s="22"/>
      <c r="D336" s="22"/>
      <c r="G336" s="22"/>
      <c r="H336" s="22"/>
      <c r="I336" s="22"/>
      <c r="J336" s="22"/>
      <c r="K336" s="22"/>
      <c r="N336" s="22"/>
    </row>
    <row r="337" spans="2:14">
      <c r="B337" s="22"/>
      <c r="C337" s="22"/>
      <c r="D337" s="22"/>
      <c r="G337" s="22"/>
      <c r="H337" s="22"/>
      <c r="I337" s="22"/>
      <c r="J337" s="22"/>
      <c r="K337" s="22"/>
      <c r="N337" s="22"/>
    </row>
    <row r="338" spans="2:14">
      <c r="B338" s="22"/>
      <c r="C338" s="22"/>
      <c r="D338" s="22"/>
      <c r="G338" s="22"/>
      <c r="H338" s="22"/>
      <c r="I338" s="22"/>
      <c r="J338" s="22"/>
      <c r="K338" s="22"/>
      <c r="N338" s="22"/>
    </row>
    <row r="339" spans="2:14">
      <c r="B339" s="22"/>
      <c r="C339" s="22"/>
      <c r="D339" s="22"/>
      <c r="G339" s="22"/>
      <c r="H339" s="22"/>
      <c r="I339" s="22"/>
      <c r="J339" s="22"/>
      <c r="K339" s="22"/>
      <c r="N339" s="22"/>
    </row>
    <row r="340" spans="2:14">
      <c r="B340" s="22"/>
      <c r="C340" s="22"/>
      <c r="D340" s="22"/>
      <c r="G340" s="22"/>
      <c r="H340" s="22"/>
      <c r="I340" s="22"/>
      <c r="J340" s="22"/>
      <c r="K340" s="22"/>
      <c r="N340" s="22"/>
    </row>
    <row r="341" spans="2:14">
      <c r="B341" s="22"/>
      <c r="C341" s="22"/>
      <c r="D341" s="22"/>
      <c r="G341" s="22"/>
      <c r="H341" s="22"/>
      <c r="I341" s="22"/>
      <c r="J341" s="22"/>
      <c r="K341" s="22"/>
      <c r="N341" s="22"/>
    </row>
    <row r="342" spans="2:14">
      <c r="B342" s="22"/>
      <c r="C342" s="22"/>
      <c r="D342" s="22"/>
      <c r="G342" s="22"/>
      <c r="H342" s="22"/>
      <c r="I342" s="22"/>
      <c r="J342" s="22"/>
      <c r="K342" s="22"/>
      <c r="N342" s="22"/>
    </row>
    <row r="343" spans="2:14">
      <c r="B343" s="22"/>
      <c r="C343" s="22"/>
      <c r="D343" s="22"/>
      <c r="G343" s="22"/>
      <c r="H343" s="22"/>
      <c r="I343" s="22"/>
      <c r="J343" s="22"/>
      <c r="K343" s="22"/>
      <c r="N343" s="22"/>
    </row>
    <row r="344" spans="2:14">
      <c r="B344" s="22"/>
      <c r="C344" s="22"/>
      <c r="D344" s="22"/>
      <c r="G344" s="22"/>
      <c r="H344" s="22"/>
      <c r="I344" s="22"/>
      <c r="J344" s="22"/>
      <c r="K344" s="22"/>
      <c r="N344" s="22"/>
    </row>
    <row r="345" spans="2:14">
      <c r="B345" s="22"/>
      <c r="C345" s="22"/>
      <c r="D345" s="22"/>
      <c r="G345" s="22"/>
      <c r="H345" s="22"/>
      <c r="I345" s="22"/>
      <c r="J345" s="22"/>
      <c r="K345" s="22"/>
      <c r="N345" s="22"/>
    </row>
    <row r="346" spans="2:14">
      <c r="B346" s="22"/>
      <c r="C346" s="22"/>
      <c r="D346" s="22"/>
      <c r="G346" s="22"/>
      <c r="H346" s="22"/>
      <c r="I346" s="22"/>
      <c r="J346" s="22"/>
      <c r="K346" s="22"/>
      <c r="N346" s="22"/>
    </row>
    <row r="347" spans="2:14">
      <c r="B347" s="22"/>
      <c r="C347" s="22"/>
      <c r="D347" s="22"/>
      <c r="G347" s="22"/>
      <c r="H347" s="22"/>
      <c r="I347" s="22"/>
      <c r="J347" s="22"/>
      <c r="K347" s="22"/>
      <c r="N347" s="22"/>
    </row>
    <row r="348" spans="2:14">
      <c r="B348" s="22"/>
      <c r="C348" s="22"/>
      <c r="D348" s="22"/>
      <c r="G348" s="22"/>
      <c r="H348" s="22"/>
      <c r="I348" s="22"/>
      <c r="J348" s="22"/>
      <c r="K348" s="22"/>
      <c r="N348" s="22"/>
    </row>
    <row r="349" spans="2:14">
      <c r="B349" s="22"/>
      <c r="C349" s="22"/>
      <c r="D349" s="22"/>
      <c r="G349" s="22"/>
      <c r="H349" s="22"/>
      <c r="I349" s="22"/>
      <c r="J349" s="22"/>
      <c r="K349" s="22"/>
      <c r="N349" s="22"/>
    </row>
    <row r="350" spans="2:14">
      <c r="B350" s="22"/>
      <c r="C350" s="22"/>
      <c r="D350" s="22"/>
      <c r="G350" s="22"/>
      <c r="H350" s="22"/>
      <c r="I350" s="22"/>
      <c r="J350" s="22"/>
      <c r="K350" s="22"/>
      <c r="N350" s="22"/>
    </row>
    <row r="351" spans="2:14">
      <c r="B351" s="22"/>
      <c r="C351" s="22"/>
      <c r="D351" s="22"/>
      <c r="G351" s="22"/>
      <c r="H351" s="22"/>
      <c r="I351" s="22"/>
      <c r="J351" s="22"/>
      <c r="K351" s="22"/>
      <c r="N351" s="22"/>
    </row>
    <row r="352" spans="2:14">
      <c r="B352" s="22"/>
      <c r="C352" s="22"/>
      <c r="D352" s="22"/>
      <c r="G352" s="22"/>
      <c r="H352" s="22"/>
      <c r="I352" s="22"/>
      <c r="J352" s="22"/>
      <c r="K352" s="22"/>
      <c r="N352" s="22"/>
    </row>
    <row r="353" spans="2:14">
      <c r="B353" s="22"/>
      <c r="C353" s="22"/>
      <c r="D353" s="22"/>
      <c r="G353" s="22"/>
      <c r="H353" s="22"/>
      <c r="I353" s="22"/>
      <c r="J353" s="22"/>
      <c r="K353" s="22"/>
      <c r="N353" s="22"/>
    </row>
    <row r="354" spans="2:14">
      <c r="B354" s="22"/>
      <c r="C354" s="22"/>
      <c r="D354" s="22"/>
      <c r="G354" s="22"/>
      <c r="H354" s="22"/>
      <c r="I354" s="22"/>
      <c r="J354" s="22"/>
      <c r="K354" s="22"/>
      <c r="N354" s="22"/>
    </row>
    <row r="355" spans="2:14">
      <c r="B355" s="22"/>
      <c r="C355" s="22"/>
      <c r="D355" s="22"/>
      <c r="G355" s="22"/>
      <c r="H355" s="22"/>
      <c r="I355" s="22"/>
      <c r="J355" s="22"/>
      <c r="K355" s="22"/>
      <c r="N355" s="22"/>
    </row>
    <row r="356" spans="2:14">
      <c r="B356" s="22"/>
      <c r="C356" s="22"/>
      <c r="D356" s="22"/>
      <c r="G356" s="22"/>
      <c r="H356" s="22"/>
      <c r="I356" s="22"/>
      <c r="J356" s="22"/>
      <c r="K356" s="22"/>
      <c r="N356" s="22"/>
    </row>
    <row r="357" spans="2:14">
      <c r="B357" s="22"/>
      <c r="C357" s="22"/>
      <c r="D357" s="22"/>
      <c r="G357" s="22"/>
      <c r="H357" s="22"/>
      <c r="I357" s="22"/>
      <c r="J357" s="22"/>
      <c r="K357" s="22"/>
      <c r="N357" s="22"/>
    </row>
    <row r="358" spans="2:14">
      <c r="B358" s="22"/>
      <c r="C358" s="22"/>
      <c r="D358" s="22"/>
      <c r="G358" s="22"/>
      <c r="H358" s="22"/>
      <c r="I358" s="22"/>
      <c r="J358" s="22"/>
      <c r="K358" s="22"/>
      <c r="N358" s="22"/>
    </row>
    <row r="359" spans="2:14">
      <c r="B359" s="22"/>
      <c r="C359" s="22"/>
      <c r="D359" s="22"/>
      <c r="G359" s="22"/>
      <c r="H359" s="22"/>
      <c r="I359" s="22"/>
      <c r="J359" s="22"/>
      <c r="K359" s="22"/>
      <c r="N359" s="22"/>
    </row>
    <row r="360" spans="2:14">
      <c r="B360" s="22"/>
      <c r="C360" s="22"/>
      <c r="D360" s="22"/>
      <c r="G360" s="22"/>
      <c r="H360" s="22"/>
      <c r="I360" s="22"/>
      <c r="J360" s="22"/>
      <c r="K360" s="22"/>
      <c r="N360" s="22"/>
    </row>
    <row r="361" spans="2:14">
      <c r="B361" s="22"/>
      <c r="C361" s="22"/>
      <c r="D361" s="22"/>
      <c r="G361" s="22"/>
      <c r="H361" s="22"/>
      <c r="I361" s="22"/>
      <c r="J361" s="22"/>
      <c r="K361" s="22"/>
      <c r="N361" s="22"/>
    </row>
    <row r="362" spans="2:14">
      <c r="B362" s="22"/>
      <c r="C362" s="22"/>
      <c r="D362" s="22"/>
      <c r="G362" s="22"/>
      <c r="H362" s="22"/>
      <c r="I362" s="22"/>
      <c r="J362" s="22"/>
      <c r="K362" s="22"/>
      <c r="N362" s="22"/>
    </row>
    <row r="363" spans="2:14">
      <c r="B363" s="22"/>
      <c r="C363" s="22"/>
      <c r="D363" s="22"/>
      <c r="G363" s="22"/>
      <c r="H363" s="22"/>
      <c r="I363" s="22"/>
      <c r="J363" s="22"/>
      <c r="K363" s="22"/>
      <c r="N363" s="22"/>
    </row>
    <row r="364" spans="2:14">
      <c r="B364" s="22"/>
      <c r="C364" s="22"/>
      <c r="D364" s="22"/>
      <c r="G364" s="22"/>
      <c r="H364" s="22"/>
      <c r="I364" s="22"/>
      <c r="J364" s="22"/>
      <c r="K364" s="22"/>
      <c r="N364" s="22"/>
    </row>
    <row r="365" spans="2:14">
      <c r="B365" s="22"/>
      <c r="C365" s="22"/>
      <c r="D365" s="22"/>
      <c r="G365" s="22"/>
      <c r="H365" s="22"/>
      <c r="I365" s="22"/>
      <c r="J365" s="22"/>
      <c r="K365" s="22"/>
      <c r="N365" s="22"/>
    </row>
    <row r="366" spans="2:14">
      <c r="B366" s="22"/>
      <c r="C366" s="22"/>
      <c r="D366" s="22"/>
      <c r="G366" s="22"/>
      <c r="H366" s="22"/>
      <c r="I366" s="22"/>
      <c r="J366" s="22"/>
      <c r="K366" s="22"/>
      <c r="N366" s="22"/>
    </row>
    <row r="367" spans="2:14">
      <c r="B367" s="22"/>
      <c r="C367" s="22"/>
      <c r="D367" s="22"/>
      <c r="G367" s="22"/>
      <c r="H367" s="22"/>
      <c r="I367" s="22"/>
      <c r="J367" s="22"/>
      <c r="K367" s="22"/>
      <c r="N367" s="22"/>
    </row>
    <row r="368" spans="2:14">
      <c r="B368" s="22"/>
      <c r="C368" s="22"/>
      <c r="D368" s="22"/>
      <c r="G368" s="22"/>
      <c r="H368" s="22"/>
      <c r="I368" s="22"/>
      <c r="J368" s="22"/>
      <c r="K368" s="22"/>
      <c r="N368" s="22"/>
    </row>
    <row r="369" spans="2:14">
      <c r="B369" s="22"/>
      <c r="C369" s="22"/>
      <c r="D369" s="22"/>
      <c r="G369" s="22"/>
      <c r="H369" s="22"/>
      <c r="I369" s="22"/>
      <c r="J369" s="22"/>
      <c r="K369" s="22"/>
      <c r="N369" s="22"/>
    </row>
    <row r="370" spans="2:14">
      <c r="B370" s="22"/>
      <c r="C370" s="22"/>
      <c r="D370" s="22"/>
      <c r="G370" s="22"/>
      <c r="H370" s="22"/>
      <c r="I370" s="22"/>
      <c r="J370" s="22"/>
      <c r="K370" s="22"/>
      <c r="N370" s="22"/>
    </row>
    <row r="371" spans="2:14">
      <c r="B371" s="22"/>
      <c r="C371" s="22"/>
      <c r="D371" s="22"/>
      <c r="G371" s="22"/>
      <c r="H371" s="22"/>
      <c r="I371" s="22"/>
      <c r="J371" s="22"/>
      <c r="K371" s="22"/>
      <c r="N371" s="22"/>
    </row>
    <row r="372" spans="2:14">
      <c r="B372" s="22"/>
      <c r="C372" s="22"/>
      <c r="D372" s="22"/>
      <c r="G372" s="22"/>
      <c r="H372" s="22"/>
      <c r="I372" s="22"/>
      <c r="J372" s="22"/>
      <c r="K372" s="22"/>
      <c r="N372" s="22"/>
    </row>
    <row r="373" spans="2:14">
      <c r="B373" s="22"/>
      <c r="C373" s="22"/>
      <c r="D373" s="22"/>
      <c r="G373" s="22"/>
      <c r="H373" s="22"/>
      <c r="I373" s="22"/>
      <c r="J373" s="22"/>
      <c r="K373" s="22"/>
      <c r="N373" s="22"/>
    </row>
    <row r="374" spans="2:14">
      <c r="B374" s="22"/>
      <c r="C374" s="22"/>
      <c r="D374" s="22"/>
      <c r="G374" s="22"/>
      <c r="H374" s="22"/>
      <c r="I374" s="22"/>
      <c r="J374" s="22"/>
      <c r="K374" s="22"/>
      <c r="N374" s="22"/>
    </row>
    <row r="375" spans="2:14">
      <c r="B375" s="22"/>
      <c r="C375" s="22"/>
      <c r="D375" s="22"/>
      <c r="G375" s="22"/>
      <c r="H375" s="22"/>
      <c r="I375" s="22"/>
      <c r="J375" s="22"/>
      <c r="K375" s="22"/>
      <c r="N375" s="22"/>
    </row>
    <row r="376" spans="2:14">
      <c r="B376" s="22"/>
      <c r="C376" s="22"/>
      <c r="D376" s="22"/>
      <c r="G376" s="22"/>
      <c r="H376" s="22"/>
      <c r="I376" s="22"/>
      <c r="J376" s="22"/>
      <c r="K376" s="22"/>
      <c r="N376" s="22"/>
    </row>
    <row r="377" spans="2:14">
      <c r="B377" s="22"/>
      <c r="C377" s="22"/>
      <c r="D377" s="22"/>
      <c r="G377" s="22"/>
      <c r="H377" s="22"/>
      <c r="I377" s="22"/>
      <c r="J377" s="22"/>
      <c r="K377" s="22"/>
      <c r="N377" s="22"/>
    </row>
    <row r="378" spans="2:14">
      <c r="B378" s="22"/>
      <c r="C378" s="22"/>
      <c r="D378" s="22"/>
      <c r="G378" s="22"/>
      <c r="H378" s="22"/>
      <c r="I378" s="22"/>
      <c r="J378" s="22"/>
      <c r="K378" s="22"/>
      <c r="N378" s="22"/>
    </row>
    <row r="379" spans="2:14">
      <c r="B379" s="22"/>
      <c r="C379" s="22"/>
      <c r="D379" s="22"/>
      <c r="G379" s="22"/>
      <c r="H379" s="22"/>
      <c r="I379" s="22"/>
      <c r="J379" s="22"/>
      <c r="K379" s="22"/>
      <c r="N379" s="22"/>
    </row>
    <row r="380" spans="2:14">
      <c r="B380" s="22"/>
      <c r="C380" s="22"/>
      <c r="D380" s="22"/>
      <c r="G380" s="22"/>
      <c r="H380" s="22"/>
      <c r="I380" s="22"/>
      <c r="J380" s="22"/>
      <c r="K380" s="22"/>
      <c r="N380" s="22"/>
    </row>
    <row r="381" spans="2:14">
      <c r="B381" s="22"/>
      <c r="C381" s="22"/>
      <c r="D381" s="22"/>
      <c r="G381" s="22"/>
      <c r="H381" s="22"/>
      <c r="I381" s="22"/>
      <c r="J381" s="22"/>
      <c r="K381" s="22"/>
      <c r="N381" s="22"/>
    </row>
    <row r="382" spans="2:14">
      <c r="B382" s="22"/>
      <c r="C382" s="22"/>
      <c r="D382" s="22"/>
      <c r="G382" s="22"/>
      <c r="H382" s="22"/>
      <c r="I382" s="22"/>
      <c r="J382" s="22"/>
      <c r="K382" s="22"/>
      <c r="N382" s="22"/>
    </row>
    <row r="383" spans="2:14">
      <c r="B383" s="22"/>
      <c r="C383" s="22"/>
      <c r="D383" s="22"/>
      <c r="G383" s="22"/>
      <c r="H383" s="22"/>
      <c r="I383" s="22"/>
      <c r="J383" s="22"/>
      <c r="K383" s="22"/>
      <c r="N383" s="22"/>
    </row>
    <row r="384" spans="2:14">
      <c r="B384" s="22"/>
      <c r="C384" s="22"/>
      <c r="D384" s="22"/>
      <c r="G384" s="22"/>
      <c r="H384" s="22"/>
      <c r="I384" s="22"/>
      <c r="J384" s="22"/>
      <c r="K384" s="22"/>
      <c r="N384" s="22"/>
    </row>
    <row r="385" spans="2:14">
      <c r="B385" s="22"/>
      <c r="C385" s="22"/>
      <c r="D385" s="22"/>
      <c r="G385" s="22"/>
      <c r="H385" s="22"/>
      <c r="I385" s="22"/>
      <c r="J385" s="22"/>
      <c r="K385" s="22"/>
      <c r="N385" s="22"/>
    </row>
    <row r="386" spans="2:14">
      <c r="B386" s="22"/>
      <c r="C386" s="22"/>
      <c r="D386" s="22"/>
      <c r="G386" s="22"/>
      <c r="H386" s="22"/>
      <c r="I386" s="22"/>
      <c r="J386" s="22"/>
      <c r="K386" s="22"/>
      <c r="N386" s="22"/>
    </row>
    <row r="387" spans="2:14">
      <c r="B387" s="22"/>
      <c r="C387" s="22"/>
      <c r="D387" s="22"/>
      <c r="G387" s="22"/>
      <c r="H387" s="22"/>
      <c r="I387" s="22"/>
      <c r="J387" s="22"/>
      <c r="K387" s="22"/>
      <c r="N387" s="22"/>
    </row>
    <row r="388" spans="2:14">
      <c r="B388" s="22"/>
      <c r="C388" s="22"/>
      <c r="D388" s="22"/>
      <c r="G388" s="22"/>
      <c r="H388" s="22"/>
      <c r="I388" s="22"/>
      <c r="J388" s="22"/>
      <c r="K388" s="22"/>
      <c r="N388" s="22"/>
    </row>
    <row r="389" spans="2:14">
      <c r="B389" s="22"/>
      <c r="C389" s="22"/>
      <c r="D389" s="22"/>
      <c r="G389" s="22"/>
      <c r="H389" s="22"/>
      <c r="I389" s="22"/>
      <c r="J389" s="22"/>
      <c r="K389" s="22"/>
      <c r="N389" s="22"/>
    </row>
    <row r="390" spans="2:14">
      <c r="B390" s="22"/>
      <c r="C390" s="22"/>
      <c r="D390" s="22"/>
      <c r="G390" s="22"/>
      <c r="H390" s="22"/>
      <c r="I390" s="22"/>
      <c r="J390" s="22"/>
      <c r="K390" s="22"/>
      <c r="N390" s="22"/>
    </row>
    <row r="391" spans="2:14">
      <c r="B391" s="22"/>
      <c r="C391" s="22"/>
      <c r="D391" s="22"/>
      <c r="G391" s="22"/>
      <c r="H391" s="22"/>
      <c r="I391" s="22"/>
      <c r="J391" s="22"/>
      <c r="K391" s="22"/>
      <c r="N391" s="22"/>
    </row>
    <row r="392" spans="2:14">
      <c r="B392" s="22"/>
      <c r="C392" s="22"/>
      <c r="D392" s="22"/>
      <c r="G392" s="22"/>
      <c r="H392" s="22"/>
      <c r="I392" s="22"/>
      <c r="J392" s="22"/>
      <c r="K392" s="22"/>
      <c r="N392" s="22"/>
    </row>
    <row r="393" spans="2:14">
      <c r="B393" s="22"/>
      <c r="C393" s="22"/>
      <c r="D393" s="22"/>
      <c r="G393" s="22"/>
      <c r="H393" s="22"/>
      <c r="I393" s="22"/>
      <c r="J393" s="22"/>
      <c r="K393" s="22"/>
      <c r="N393" s="22"/>
    </row>
    <row r="394" spans="2:14">
      <c r="B394" s="22"/>
      <c r="C394" s="22"/>
      <c r="D394" s="22"/>
      <c r="G394" s="22"/>
      <c r="H394" s="22"/>
      <c r="I394" s="22"/>
      <c r="J394" s="22"/>
      <c r="K394" s="22"/>
      <c r="N394" s="22"/>
    </row>
    <row r="395" spans="2:14">
      <c r="B395" s="22"/>
      <c r="C395" s="22"/>
      <c r="D395" s="22"/>
      <c r="G395" s="22"/>
      <c r="H395" s="22"/>
      <c r="I395" s="22"/>
      <c r="J395" s="22"/>
      <c r="K395" s="22"/>
      <c r="N395" s="22"/>
    </row>
    <row r="396" spans="2:14">
      <c r="B396" s="22"/>
      <c r="C396" s="22"/>
      <c r="D396" s="22"/>
      <c r="G396" s="22"/>
      <c r="H396" s="22"/>
      <c r="I396" s="22"/>
      <c r="J396" s="22"/>
      <c r="K396" s="22"/>
      <c r="N396" s="22"/>
    </row>
    <row r="397" spans="2:14">
      <c r="B397" s="22"/>
      <c r="C397" s="22"/>
      <c r="D397" s="22"/>
      <c r="G397" s="22"/>
      <c r="H397" s="22"/>
      <c r="I397" s="22"/>
      <c r="J397" s="22"/>
      <c r="K397" s="22"/>
      <c r="N397" s="22"/>
    </row>
    <row r="398" spans="2:14">
      <c r="B398" s="22"/>
      <c r="C398" s="22"/>
      <c r="D398" s="22"/>
      <c r="G398" s="22"/>
      <c r="H398" s="22"/>
      <c r="I398" s="22"/>
      <c r="J398" s="22"/>
      <c r="K398" s="22"/>
      <c r="N398" s="22"/>
    </row>
    <row r="399" spans="2:14">
      <c r="B399" s="22"/>
      <c r="C399" s="22"/>
      <c r="D399" s="22"/>
      <c r="G399" s="22"/>
      <c r="H399" s="22"/>
      <c r="I399" s="22"/>
      <c r="J399" s="22"/>
      <c r="K399" s="22"/>
      <c r="N399" s="22"/>
    </row>
    <row r="400" spans="2:14">
      <c r="B400" s="22"/>
      <c r="C400" s="22"/>
      <c r="D400" s="22"/>
      <c r="G400" s="22"/>
      <c r="H400" s="22"/>
      <c r="I400" s="22"/>
      <c r="J400" s="22"/>
      <c r="K400" s="22"/>
      <c r="N400" s="22"/>
    </row>
    <row r="401" spans="2:14">
      <c r="B401" s="22"/>
      <c r="C401" s="22"/>
      <c r="D401" s="22"/>
      <c r="G401" s="22"/>
      <c r="H401" s="22"/>
      <c r="I401" s="22"/>
      <c r="J401" s="22"/>
      <c r="K401" s="22"/>
      <c r="N401" s="22"/>
    </row>
    <row r="402" spans="2:14">
      <c r="B402" s="22"/>
      <c r="C402" s="22"/>
      <c r="D402" s="22"/>
      <c r="G402" s="22"/>
      <c r="H402" s="22"/>
      <c r="I402" s="22"/>
      <c r="J402" s="22"/>
      <c r="K402" s="22"/>
      <c r="N402" s="22"/>
    </row>
    <row r="403" spans="2:14">
      <c r="B403" s="22"/>
      <c r="C403" s="22"/>
      <c r="D403" s="22"/>
      <c r="G403" s="22"/>
      <c r="H403" s="22"/>
      <c r="I403" s="22"/>
      <c r="J403" s="22"/>
      <c r="K403" s="22"/>
      <c r="N403" s="22"/>
    </row>
    <row r="404" spans="2:14">
      <c r="B404" s="22"/>
      <c r="C404" s="22"/>
      <c r="D404" s="22"/>
      <c r="G404" s="22"/>
      <c r="H404" s="22"/>
      <c r="I404" s="22"/>
      <c r="J404" s="22"/>
      <c r="K404" s="22"/>
      <c r="N404" s="22"/>
    </row>
    <row r="405" spans="2:14">
      <c r="B405" s="22"/>
      <c r="C405" s="22"/>
      <c r="D405" s="22"/>
      <c r="G405" s="22"/>
      <c r="H405" s="22"/>
      <c r="I405" s="22"/>
      <c r="J405" s="22"/>
      <c r="K405" s="22"/>
      <c r="N405" s="22"/>
    </row>
    <row r="406" spans="2:14">
      <c r="B406" s="22"/>
      <c r="C406" s="22"/>
      <c r="D406" s="22"/>
      <c r="G406" s="22"/>
      <c r="H406" s="22"/>
      <c r="I406" s="22"/>
      <c r="J406" s="22"/>
      <c r="K406" s="22"/>
      <c r="N406" s="22"/>
    </row>
    <row r="407" spans="2:14">
      <c r="B407" s="22"/>
      <c r="C407" s="22"/>
      <c r="D407" s="22"/>
      <c r="G407" s="22"/>
      <c r="H407" s="22"/>
      <c r="I407" s="22"/>
      <c r="J407" s="22"/>
      <c r="K407" s="22"/>
      <c r="N407" s="22"/>
    </row>
    <row r="408" spans="2:14">
      <c r="B408" s="22"/>
      <c r="C408" s="22"/>
      <c r="D408" s="22"/>
      <c r="G408" s="22"/>
      <c r="H408" s="22"/>
      <c r="I408" s="22"/>
      <c r="J408" s="22"/>
      <c r="K408" s="22"/>
      <c r="N408" s="22"/>
    </row>
    <row r="409" spans="2:14">
      <c r="B409" s="22"/>
      <c r="C409" s="22"/>
      <c r="D409" s="22"/>
      <c r="G409" s="22"/>
      <c r="H409" s="22"/>
      <c r="I409" s="22"/>
      <c r="J409" s="22"/>
      <c r="K409" s="22"/>
      <c r="N409" s="22"/>
    </row>
    <row r="410" spans="2:14">
      <c r="B410" s="22"/>
      <c r="C410" s="22"/>
      <c r="D410" s="22"/>
      <c r="G410" s="22"/>
      <c r="H410" s="22"/>
      <c r="I410" s="22"/>
      <c r="J410" s="22"/>
      <c r="K410" s="22"/>
      <c r="N410" s="22"/>
    </row>
    <row r="411" spans="2:14">
      <c r="B411" s="22"/>
      <c r="C411" s="22"/>
      <c r="D411" s="22"/>
      <c r="G411" s="22"/>
      <c r="H411" s="22"/>
      <c r="I411" s="22"/>
      <c r="J411" s="22"/>
      <c r="K411" s="22"/>
      <c r="N411" s="22"/>
    </row>
    <row r="412" spans="2:14">
      <c r="B412" s="22"/>
      <c r="C412" s="22"/>
      <c r="D412" s="22"/>
      <c r="G412" s="22"/>
      <c r="H412" s="22"/>
      <c r="I412" s="22"/>
      <c r="J412" s="22"/>
      <c r="K412" s="22"/>
      <c r="N412" s="22"/>
    </row>
    <row r="413" spans="2:14">
      <c r="B413" s="22"/>
      <c r="C413" s="22"/>
      <c r="D413" s="22"/>
      <c r="G413" s="22"/>
      <c r="H413" s="22"/>
      <c r="I413" s="22"/>
      <c r="J413" s="22"/>
      <c r="K413" s="22"/>
      <c r="N413" s="22"/>
    </row>
    <row r="414" spans="2:14">
      <c r="B414" s="22"/>
      <c r="C414" s="22"/>
      <c r="D414" s="22"/>
      <c r="G414" s="22"/>
      <c r="H414" s="22"/>
      <c r="I414" s="22"/>
      <c r="J414" s="22"/>
      <c r="K414" s="22"/>
      <c r="N414" s="22"/>
    </row>
    <row r="415" spans="2:14">
      <c r="B415" s="22"/>
      <c r="C415" s="22"/>
      <c r="D415" s="22"/>
      <c r="G415" s="22"/>
      <c r="H415" s="22"/>
      <c r="I415" s="22"/>
      <c r="J415" s="22"/>
      <c r="K415" s="22"/>
      <c r="N415" s="22"/>
    </row>
    <row r="416" spans="2:14">
      <c r="B416" s="22"/>
      <c r="C416" s="22"/>
      <c r="D416" s="22"/>
      <c r="G416" s="22"/>
      <c r="H416" s="22"/>
      <c r="I416" s="22"/>
      <c r="J416" s="22"/>
      <c r="K416" s="22"/>
      <c r="N416" s="22"/>
    </row>
    <row r="417" spans="2:14">
      <c r="B417" s="22"/>
      <c r="C417" s="22"/>
      <c r="D417" s="22"/>
      <c r="G417" s="22"/>
      <c r="H417" s="22"/>
      <c r="I417" s="22"/>
      <c r="J417" s="22"/>
      <c r="K417" s="22"/>
      <c r="N417" s="22"/>
    </row>
    <row r="418" spans="2:14">
      <c r="B418" s="22"/>
      <c r="C418" s="22"/>
      <c r="D418" s="22"/>
      <c r="G418" s="22"/>
      <c r="H418" s="22"/>
      <c r="I418" s="22"/>
      <c r="J418" s="22"/>
      <c r="K418" s="22"/>
      <c r="N418" s="22"/>
    </row>
    <row r="419" spans="2:14">
      <c r="B419" s="22"/>
      <c r="C419" s="22"/>
      <c r="D419" s="22"/>
      <c r="G419" s="22"/>
      <c r="H419" s="22"/>
      <c r="I419" s="22"/>
      <c r="J419" s="22"/>
      <c r="K419" s="22"/>
      <c r="N419" s="22"/>
    </row>
    <row r="420" spans="2:14">
      <c r="B420" s="22"/>
      <c r="C420" s="22"/>
      <c r="D420" s="22"/>
      <c r="G420" s="22"/>
      <c r="H420" s="22"/>
      <c r="I420" s="22"/>
      <c r="J420" s="22"/>
      <c r="K420" s="22"/>
      <c r="N420" s="22"/>
    </row>
    <row r="421" spans="2:14">
      <c r="B421" s="22"/>
      <c r="C421" s="22"/>
      <c r="D421" s="22"/>
      <c r="G421" s="22"/>
      <c r="H421" s="22"/>
      <c r="I421" s="22"/>
      <c r="J421" s="22"/>
      <c r="K421" s="22"/>
      <c r="N421" s="22"/>
    </row>
    <row r="422" spans="2:14">
      <c r="B422" s="22"/>
      <c r="C422" s="22"/>
      <c r="D422" s="22"/>
      <c r="G422" s="22"/>
      <c r="H422" s="22"/>
      <c r="I422" s="22"/>
      <c r="J422" s="22"/>
      <c r="K422" s="22"/>
      <c r="N422" s="22"/>
    </row>
    <row r="423" spans="2:14">
      <c r="B423" s="22"/>
      <c r="C423" s="22"/>
      <c r="D423" s="22"/>
      <c r="G423" s="22"/>
      <c r="H423" s="22"/>
      <c r="I423" s="22"/>
      <c r="J423" s="22"/>
      <c r="K423" s="22"/>
      <c r="N423" s="22"/>
    </row>
    <row r="424" spans="2:14">
      <c r="B424" s="22"/>
      <c r="C424" s="22"/>
      <c r="D424" s="22"/>
      <c r="G424" s="22"/>
      <c r="H424" s="22"/>
      <c r="I424" s="22"/>
      <c r="J424" s="22"/>
      <c r="K424" s="22"/>
      <c r="N424" s="22"/>
    </row>
    <row r="425" spans="2:14">
      <c r="B425" s="22"/>
      <c r="C425" s="22"/>
      <c r="D425" s="22"/>
      <c r="G425" s="22"/>
      <c r="H425" s="22"/>
      <c r="I425" s="22"/>
      <c r="J425" s="22"/>
      <c r="K425" s="22"/>
      <c r="N425" s="22"/>
    </row>
    <row r="426" spans="2:14">
      <c r="B426" s="22"/>
      <c r="C426" s="22"/>
      <c r="D426" s="22"/>
      <c r="G426" s="22"/>
      <c r="H426" s="22"/>
      <c r="I426" s="22"/>
      <c r="J426" s="22"/>
      <c r="K426" s="22"/>
      <c r="N426" s="22"/>
    </row>
    <row r="427" spans="2:14">
      <c r="B427" s="22"/>
      <c r="C427" s="22"/>
      <c r="D427" s="22"/>
      <c r="G427" s="22"/>
      <c r="H427" s="22"/>
      <c r="I427" s="22"/>
      <c r="J427" s="22"/>
      <c r="K427" s="22"/>
      <c r="N427" s="22"/>
    </row>
    <row r="428" spans="2:14">
      <c r="B428" s="22"/>
      <c r="C428" s="22"/>
      <c r="D428" s="22"/>
      <c r="G428" s="22"/>
      <c r="H428" s="22"/>
      <c r="I428" s="22"/>
      <c r="J428" s="22"/>
      <c r="K428" s="22"/>
      <c r="N428" s="22"/>
    </row>
    <row r="429" spans="2:14">
      <c r="B429" s="22"/>
      <c r="C429" s="22"/>
      <c r="D429" s="22"/>
      <c r="G429" s="22"/>
      <c r="H429" s="22"/>
      <c r="I429" s="22"/>
      <c r="J429" s="22"/>
      <c r="K429" s="22"/>
      <c r="N429" s="22"/>
    </row>
    <row r="430" spans="2:14">
      <c r="B430" s="22"/>
      <c r="C430" s="22"/>
      <c r="D430" s="22"/>
      <c r="G430" s="22"/>
      <c r="H430" s="22"/>
      <c r="I430" s="22"/>
      <c r="J430" s="22"/>
      <c r="K430" s="22"/>
      <c r="N430" s="22"/>
    </row>
    <row r="431" spans="2:14">
      <c r="B431" s="22"/>
      <c r="C431" s="22"/>
      <c r="D431" s="22"/>
      <c r="G431" s="22"/>
      <c r="H431" s="22"/>
      <c r="I431" s="22"/>
      <c r="J431" s="22"/>
      <c r="K431" s="22"/>
      <c r="N431" s="22"/>
    </row>
    <row r="432" spans="2:14">
      <c r="B432" s="22"/>
      <c r="C432" s="22"/>
      <c r="D432" s="22"/>
      <c r="G432" s="22"/>
      <c r="H432" s="22"/>
      <c r="I432" s="22"/>
      <c r="J432" s="22"/>
      <c r="K432" s="22"/>
      <c r="N432" s="22"/>
    </row>
    <row r="433" spans="2:14">
      <c r="B433" s="22"/>
      <c r="C433" s="22"/>
      <c r="D433" s="22"/>
      <c r="G433" s="22"/>
      <c r="H433" s="22"/>
      <c r="I433" s="22"/>
      <c r="J433" s="22"/>
      <c r="K433" s="22"/>
      <c r="N433" s="22"/>
    </row>
    <row r="434" spans="2:14">
      <c r="B434" s="22"/>
      <c r="C434" s="22"/>
      <c r="D434" s="22"/>
      <c r="G434" s="22"/>
      <c r="H434" s="22"/>
      <c r="I434" s="22"/>
      <c r="J434" s="22"/>
      <c r="K434" s="22"/>
      <c r="N434" s="22"/>
    </row>
    <row r="435" spans="2:14">
      <c r="B435" s="22"/>
      <c r="C435" s="22"/>
      <c r="D435" s="22"/>
      <c r="G435" s="22"/>
      <c r="H435" s="22"/>
      <c r="I435" s="22"/>
      <c r="J435" s="22"/>
      <c r="K435" s="22"/>
      <c r="N435" s="22"/>
    </row>
    <row r="436" spans="2:14">
      <c r="B436" s="22"/>
      <c r="C436" s="22"/>
      <c r="D436" s="22"/>
      <c r="G436" s="22"/>
      <c r="H436" s="22"/>
      <c r="I436" s="22"/>
      <c r="J436" s="22"/>
      <c r="K436" s="22"/>
      <c r="N436" s="22"/>
    </row>
    <row r="437" spans="2:14">
      <c r="B437" s="22"/>
      <c r="C437" s="22"/>
      <c r="D437" s="22"/>
      <c r="G437" s="22"/>
      <c r="H437" s="22"/>
      <c r="I437" s="22"/>
      <c r="J437" s="22"/>
      <c r="K437" s="22"/>
      <c r="N437" s="22"/>
    </row>
    <row r="438" spans="2:14">
      <c r="B438" s="22"/>
      <c r="C438" s="22"/>
      <c r="D438" s="22"/>
      <c r="G438" s="22"/>
      <c r="H438" s="22"/>
      <c r="I438" s="22"/>
      <c r="J438" s="22"/>
      <c r="K438" s="22"/>
      <c r="N438" s="22"/>
    </row>
    <row r="439" spans="2:14">
      <c r="B439" s="22"/>
      <c r="C439" s="22"/>
      <c r="D439" s="22"/>
      <c r="G439" s="22"/>
      <c r="H439" s="22"/>
      <c r="I439" s="22"/>
      <c r="J439" s="22"/>
      <c r="K439" s="22"/>
      <c r="N439" s="22"/>
    </row>
    <row r="440" spans="2:14">
      <c r="B440" s="22"/>
      <c r="C440" s="22"/>
      <c r="D440" s="22"/>
      <c r="G440" s="22"/>
      <c r="H440" s="22"/>
      <c r="I440" s="22"/>
      <c r="J440" s="22"/>
      <c r="K440" s="22"/>
      <c r="N440" s="22"/>
    </row>
    <row r="441" spans="2:14">
      <c r="B441" s="22"/>
      <c r="C441" s="22"/>
      <c r="D441" s="22"/>
      <c r="G441" s="22"/>
      <c r="H441" s="22"/>
      <c r="I441" s="22"/>
      <c r="J441" s="22"/>
      <c r="K441" s="22"/>
      <c r="N441" s="22"/>
    </row>
    <row r="442" spans="2:14">
      <c r="B442" s="22"/>
      <c r="C442" s="22"/>
      <c r="D442" s="22"/>
      <c r="G442" s="22"/>
      <c r="H442" s="22"/>
      <c r="I442" s="22"/>
      <c r="J442" s="22"/>
      <c r="K442" s="22"/>
      <c r="N442" s="22"/>
    </row>
    <row r="443" spans="2:14">
      <c r="B443" s="22"/>
      <c r="C443" s="22"/>
      <c r="D443" s="22"/>
      <c r="G443" s="22"/>
      <c r="H443" s="22"/>
      <c r="I443" s="22"/>
      <c r="J443" s="22"/>
      <c r="K443" s="22"/>
      <c r="N443" s="22"/>
    </row>
    <row r="444" spans="2:14">
      <c r="B444" s="22"/>
      <c r="C444" s="22"/>
      <c r="D444" s="22"/>
      <c r="G444" s="22"/>
      <c r="H444" s="22"/>
      <c r="I444" s="22"/>
      <c r="J444" s="22"/>
      <c r="K444" s="22"/>
      <c r="N444" s="22"/>
    </row>
    <row r="445" spans="2:14">
      <c r="B445" s="22"/>
      <c r="C445" s="22"/>
      <c r="D445" s="22"/>
      <c r="G445" s="22"/>
      <c r="H445" s="22"/>
      <c r="I445" s="22"/>
      <c r="J445" s="22"/>
      <c r="K445" s="22"/>
      <c r="N445" s="22"/>
    </row>
    <row r="446" spans="2:14">
      <c r="B446" s="22"/>
      <c r="C446" s="22"/>
      <c r="D446" s="22"/>
      <c r="G446" s="22"/>
      <c r="H446" s="22"/>
      <c r="I446" s="22"/>
      <c r="J446" s="22"/>
      <c r="K446" s="22"/>
      <c r="N446" s="22"/>
    </row>
    <row r="447" spans="2:14">
      <c r="B447" s="22"/>
      <c r="C447" s="22"/>
      <c r="D447" s="22"/>
      <c r="G447" s="22"/>
      <c r="H447" s="22"/>
      <c r="I447" s="22"/>
      <c r="J447" s="22"/>
      <c r="K447" s="22"/>
      <c r="N447" s="22"/>
    </row>
    <row r="448" spans="2:14">
      <c r="B448" s="22"/>
      <c r="C448" s="22"/>
      <c r="D448" s="22"/>
      <c r="G448" s="22"/>
      <c r="H448" s="22"/>
      <c r="I448" s="22"/>
      <c r="J448" s="22"/>
      <c r="K448" s="22"/>
      <c r="N448" s="22"/>
    </row>
    <row r="449" spans="2:14">
      <c r="B449" s="22"/>
      <c r="C449" s="22"/>
      <c r="D449" s="22"/>
      <c r="G449" s="22"/>
      <c r="H449" s="22"/>
      <c r="I449" s="22"/>
      <c r="J449" s="22"/>
      <c r="K449" s="22"/>
      <c r="N449" s="22"/>
    </row>
    <row r="450" spans="2:14">
      <c r="B450" s="22"/>
      <c r="C450" s="22"/>
      <c r="D450" s="22"/>
      <c r="G450" s="22"/>
      <c r="H450" s="22"/>
      <c r="I450" s="22"/>
      <c r="J450" s="22"/>
      <c r="K450" s="22"/>
      <c r="N450" s="22"/>
    </row>
    <row r="451" spans="2:14">
      <c r="B451" s="22"/>
      <c r="C451" s="22"/>
      <c r="D451" s="22"/>
      <c r="G451" s="22"/>
      <c r="H451" s="22"/>
      <c r="I451" s="22"/>
      <c r="J451" s="22"/>
      <c r="K451" s="22"/>
      <c r="N451" s="22"/>
    </row>
    <row r="452" spans="2:14">
      <c r="B452" s="22"/>
      <c r="C452" s="22"/>
      <c r="D452" s="22"/>
      <c r="G452" s="22"/>
      <c r="H452" s="22"/>
      <c r="I452" s="22"/>
      <c r="J452" s="22"/>
      <c r="K452" s="22"/>
      <c r="N452" s="22"/>
    </row>
    <row r="453" spans="2:14">
      <c r="B453" s="22"/>
      <c r="C453" s="22"/>
      <c r="D453" s="22"/>
      <c r="G453" s="22"/>
      <c r="H453" s="22"/>
      <c r="I453" s="22"/>
      <c r="J453" s="22"/>
      <c r="K453" s="22"/>
      <c r="N453" s="22"/>
    </row>
    <row r="454" spans="2:14">
      <c r="B454" s="22"/>
      <c r="C454" s="22"/>
      <c r="D454" s="22"/>
      <c r="G454" s="22"/>
      <c r="H454" s="22"/>
      <c r="I454" s="22"/>
      <c r="J454" s="22"/>
      <c r="K454" s="22"/>
      <c r="N454" s="22"/>
    </row>
    <row r="455" spans="2:14">
      <c r="B455" s="22"/>
      <c r="C455" s="22"/>
      <c r="D455" s="22"/>
      <c r="G455" s="22"/>
      <c r="H455" s="22"/>
      <c r="I455" s="22"/>
      <c r="J455" s="22"/>
      <c r="K455" s="22"/>
      <c r="N455" s="22"/>
    </row>
    <row r="456" spans="2:14">
      <c r="B456" s="22"/>
      <c r="C456" s="22"/>
      <c r="D456" s="22"/>
      <c r="G456" s="22"/>
      <c r="H456" s="22"/>
      <c r="I456" s="22"/>
      <c r="J456" s="22"/>
      <c r="K456" s="22"/>
      <c r="N456" s="22"/>
    </row>
    <row r="457" spans="2:14">
      <c r="B457" s="22"/>
      <c r="C457" s="22"/>
      <c r="D457" s="22"/>
      <c r="G457" s="22"/>
      <c r="H457" s="22"/>
      <c r="I457" s="22"/>
      <c r="J457" s="22"/>
      <c r="K457" s="22"/>
      <c r="N457" s="22"/>
    </row>
    <row r="458" spans="2:14">
      <c r="B458" s="22"/>
      <c r="C458" s="22"/>
      <c r="D458" s="22"/>
      <c r="G458" s="22"/>
      <c r="H458" s="22"/>
      <c r="I458" s="22"/>
      <c r="J458" s="22"/>
      <c r="K458" s="22"/>
      <c r="N458" s="22"/>
    </row>
    <row r="459" spans="2:14">
      <c r="B459" s="22"/>
      <c r="C459" s="22"/>
      <c r="D459" s="22"/>
      <c r="G459" s="22"/>
      <c r="H459" s="22"/>
      <c r="I459" s="22"/>
      <c r="J459" s="22"/>
      <c r="K459" s="22"/>
      <c r="N459" s="22"/>
    </row>
    <row r="460" spans="2:14">
      <c r="B460" s="22"/>
      <c r="C460" s="22"/>
      <c r="D460" s="22"/>
      <c r="G460" s="22"/>
      <c r="H460" s="22"/>
      <c r="I460" s="22"/>
      <c r="J460" s="22"/>
      <c r="K460" s="22"/>
      <c r="N460" s="22"/>
    </row>
    <row r="461" spans="2:14">
      <c r="B461" s="22"/>
      <c r="C461" s="22"/>
      <c r="D461" s="22"/>
      <c r="G461" s="22"/>
      <c r="H461" s="22"/>
      <c r="I461" s="22"/>
      <c r="J461" s="22"/>
      <c r="K461" s="22"/>
      <c r="N461" s="22"/>
    </row>
    <row r="462" spans="2:14">
      <c r="B462" s="22"/>
      <c r="C462" s="22"/>
      <c r="D462" s="22"/>
      <c r="G462" s="22"/>
      <c r="H462" s="22"/>
      <c r="I462" s="22"/>
      <c r="J462" s="22"/>
      <c r="K462" s="22"/>
      <c r="N462" s="22"/>
    </row>
    <row r="463" spans="2:14">
      <c r="B463" s="22"/>
      <c r="C463" s="22"/>
      <c r="D463" s="22"/>
      <c r="G463" s="22"/>
      <c r="H463" s="22"/>
      <c r="I463" s="22"/>
      <c r="J463" s="22"/>
      <c r="K463" s="22"/>
      <c r="N463" s="22"/>
    </row>
    <row r="464" spans="2:14">
      <c r="B464" s="22"/>
      <c r="C464" s="22"/>
      <c r="D464" s="22"/>
      <c r="G464" s="22"/>
      <c r="H464" s="22"/>
      <c r="I464" s="22"/>
      <c r="J464" s="22"/>
      <c r="K464" s="22"/>
      <c r="N464" s="22"/>
    </row>
    <row r="465" spans="2:14">
      <c r="B465" s="22"/>
      <c r="C465" s="22"/>
      <c r="D465" s="22"/>
      <c r="G465" s="22"/>
      <c r="H465" s="22"/>
      <c r="I465" s="22"/>
      <c r="J465" s="22"/>
      <c r="K465" s="22"/>
      <c r="N465" s="22"/>
    </row>
    <row r="466" spans="2:14">
      <c r="B466" s="22"/>
      <c r="C466" s="22"/>
      <c r="D466" s="22"/>
      <c r="G466" s="22"/>
      <c r="H466" s="22"/>
      <c r="I466" s="22"/>
      <c r="J466" s="22"/>
      <c r="K466" s="22"/>
      <c r="N466" s="22"/>
    </row>
    <row r="467" spans="2:14">
      <c r="B467" s="22"/>
      <c r="C467" s="22"/>
      <c r="D467" s="22"/>
      <c r="G467" s="22"/>
      <c r="H467" s="22"/>
      <c r="I467" s="22"/>
      <c r="J467" s="22"/>
      <c r="K467" s="22"/>
      <c r="N467" s="22"/>
    </row>
    <row r="468" spans="2:14">
      <c r="B468" s="22"/>
      <c r="C468" s="22"/>
      <c r="D468" s="22"/>
      <c r="G468" s="22"/>
      <c r="H468" s="22"/>
      <c r="I468" s="22"/>
      <c r="J468" s="22"/>
      <c r="K468" s="22"/>
      <c r="N468" s="22"/>
    </row>
    <row r="469" spans="2:14">
      <c r="B469" s="22"/>
      <c r="C469" s="22"/>
      <c r="D469" s="22"/>
      <c r="G469" s="22"/>
      <c r="H469" s="22"/>
      <c r="I469" s="22"/>
      <c r="J469" s="22"/>
      <c r="K469" s="22"/>
      <c r="N469" s="22"/>
    </row>
    <row r="470" spans="2:14">
      <c r="B470" s="22"/>
      <c r="C470" s="22"/>
      <c r="D470" s="22"/>
      <c r="G470" s="22"/>
      <c r="H470" s="22"/>
      <c r="I470" s="22"/>
      <c r="J470" s="22"/>
      <c r="K470" s="22"/>
      <c r="N470" s="22"/>
    </row>
    <row r="471" spans="2:14">
      <c r="B471" s="22"/>
      <c r="C471" s="22"/>
      <c r="D471" s="22"/>
      <c r="G471" s="22"/>
      <c r="H471" s="22"/>
      <c r="I471" s="22"/>
      <c r="J471" s="22"/>
      <c r="K471" s="22"/>
      <c r="N471" s="22"/>
    </row>
    <row r="472" spans="2:14">
      <c r="B472" s="22"/>
      <c r="C472" s="22"/>
      <c r="D472" s="22"/>
      <c r="G472" s="22"/>
      <c r="H472" s="22"/>
      <c r="I472" s="22"/>
      <c r="J472" s="22"/>
      <c r="K472" s="22"/>
      <c r="N472" s="22"/>
    </row>
    <row r="473" spans="2:14">
      <c r="B473" s="22"/>
      <c r="C473" s="22"/>
      <c r="D473" s="22"/>
      <c r="G473" s="22"/>
      <c r="H473" s="22"/>
      <c r="I473" s="22"/>
      <c r="J473" s="22"/>
      <c r="K473" s="22"/>
      <c r="N473" s="22"/>
    </row>
    <row r="474" spans="2:14">
      <c r="B474" s="22"/>
      <c r="C474" s="22"/>
      <c r="D474" s="22"/>
      <c r="G474" s="22"/>
      <c r="H474" s="22"/>
      <c r="I474" s="22"/>
      <c r="J474" s="22"/>
      <c r="K474" s="22"/>
      <c r="N474" s="22"/>
    </row>
    <row r="475" spans="2:14">
      <c r="B475" s="22"/>
      <c r="C475" s="22"/>
      <c r="D475" s="22"/>
      <c r="G475" s="22"/>
      <c r="H475" s="22"/>
      <c r="I475" s="22"/>
      <c r="J475" s="22"/>
      <c r="K475" s="22"/>
      <c r="N475" s="22"/>
    </row>
    <row r="476" spans="2:14">
      <c r="B476" s="22"/>
      <c r="C476" s="22"/>
      <c r="D476" s="22"/>
      <c r="G476" s="22"/>
      <c r="H476" s="22"/>
      <c r="I476" s="22"/>
      <c r="J476" s="22"/>
      <c r="K476" s="22"/>
      <c r="N476" s="22"/>
    </row>
    <row r="477" spans="2:14">
      <c r="B477" s="22"/>
      <c r="C477" s="22"/>
      <c r="D477" s="22"/>
      <c r="G477" s="22"/>
      <c r="H477" s="22"/>
      <c r="I477" s="22"/>
      <c r="J477" s="22"/>
      <c r="K477" s="22"/>
      <c r="N477" s="22"/>
    </row>
    <row r="478" spans="2:14">
      <c r="B478" s="22"/>
      <c r="C478" s="22"/>
      <c r="D478" s="22"/>
      <c r="G478" s="22"/>
      <c r="H478" s="22"/>
      <c r="I478" s="22"/>
      <c r="J478" s="22"/>
      <c r="K478" s="22"/>
      <c r="N478" s="22"/>
    </row>
    <row r="479" spans="2:14">
      <c r="B479" s="22"/>
      <c r="C479" s="22"/>
      <c r="D479" s="22"/>
      <c r="G479" s="22"/>
      <c r="H479" s="22"/>
      <c r="I479" s="22"/>
      <c r="J479" s="22"/>
      <c r="K479" s="22"/>
      <c r="N479" s="22"/>
    </row>
    <row r="480" spans="2:14">
      <c r="B480" s="22"/>
      <c r="C480" s="22"/>
      <c r="D480" s="22"/>
      <c r="G480" s="22"/>
      <c r="H480" s="22"/>
      <c r="I480" s="22"/>
      <c r="J480" s="22"/>
      <c r="K480" s="22"/>
      <c r="N480" s="22"/>
    </row>
    <row r="481" spans="2:14">
      <c r="B481" s="22"/>
      <c r="C481" s="22"/>
      <c r="D481" s="22"/>
      <c r="G481" s="22"/>
      <c r="H481" s="22"/>
      <c r="I481" s="22"/>
      <c r="J481" s="22"/>
      <c r="K481" s="22"/>
      <c r="N481" s="22"/>
    </row>
    <row r="482" spans="2:14">
      <c r="B482" s="22"/>
      <c r="C482" s="22"/>
      <c r="D482" s="22"/>
      <c r="G482" s="22"/>
      <c r="H482" s="22"/>
      <c r="I482" s="22"/>
      <c r="J482" s="22"/>
      <c r="K482" s="22"/>
      <c r="N482" s="22"/>
    </row>
    <row r="483" spans="2:14">
      <c r="B483" s="22"/>
      <c r="C483" s="22"/>
      <c r="D483" s="22"/>
      <c r="G483" s="22"/>
      <c r="H483" s="22"/>
      <c r="I483" s="22"/>
      <c r="J483" s="22"/>
      <c r="K483" s="22"/>
      <c r="N483" s="22"/>
    </row>
    <row r="484" spans="2:14">
      <c r="B484" s="22"/>
      <c r="C484" s="22"/>
      <c r="D484" s="22"/>
      <c r="G484" s="22"/>
      <c r="H484" s="22"/>
      <c r="I484" s="22"/>
      <c r="J484" s="22"/>
      <c r="K484" s="22"/>
      <c r="N484" s="22"/>
    </row>
    <row r="485" spans="2:14">
      <c r="B485" s="22"/>
      <c r="C485" s="22"/>
      <c r="D485" s="22"/>
      <c r="G485" s="22"/>
      <c r="H485" s="22"/>
      <c r="I485" s="22"/>
      <c r="J485" s="22"/>
      <c r="K485" s="22"/>
      <c r="N485" s="22"/>
    </row>
    <row r="486" spans="2:14">
      <c r="B486" s="22"/>
      <c r="C486" s="22"/>
      <c r="D486" s="22"/>
      <c r="G486" s="22"/>
      <c r="H486" s="22"/>
      <c r="I486" s="22"/>
      <c r="J486" s="22"/>
      <c r="K486" s="22"/>
      <c r="N486" s="22"/>
    </row>
    <row r="487" spans="2:14">
      <c r="B487" s="22"/>
      <c r="C487" s="22"/>
      <c r="D487" s="22"/>
      <c r="G487" s="22"/>
      <c r="H487" s="22"/>
      <c r="I487" s="22"/>
      <c r="J487" s="22"/>
      <c r="K487" s="22"/>
      <c r="N487" s="22"/>
    </row>
    <row r="488" spans="2:14">
      <c r="B488" s="22"/>
      <c r="C488" s="22"/>
      <c r="D488" s="22"/>
      <c r="G488" s="22"/>
      <c r="H488" s="22"/>
      <c r="I488" s="22"/>
      <c r="J488" s="22"/>
      <c r="K488" s="22"/>
      <c r="N488" s="22"/>
    </row>
    <row r="489" spans="2:14">
      <c r="B489" s="22"/>
      <c r="C489" s="22"/>
      <c r="D489" s="22"/>
      <c r="G489" s="22"/>
      <c r="H489" s="22"/>
      <c r="I489" s="22"/>
      <c r="J489" s="22"/>
      <c r="K489" s="22"/>
      <c r="N489" s="22"/>
    </row>
    <row r="490" spans="2:14">
      <c r="B490" s="22"/>
      <c r="C490" s="22"/>
      <c r="D490" s="22"/>
      <c r="G490" s="22"/>
      <c r="H490" s="22"/>
      <c r="I490" s="22"/>
      <c r="J490" s="22"/>
      <c r="K490" s="22"/>
      <c r="N490" s="22"/>
    </row>
    <row r="491" spans="2:14">
      <c r="B491" s="22"/>
      <c r="C491" s="22"/>
      <c r="D491" s="22"/>
      <c r="G491" s="22"/>
      <c r="H491" s="22"/>
      <c r="I491" s="22"/>
      <c r="J491" s="22"/>
      <c r="K491" s="22"/>
      <c r="N491" s="22"/>
    </row>
    <row r="492" spans="2:14">
      <c r="B492" s="22"/>
      <c r="C492" s="22"/>
      <c r="D492" s="22"/>
      <c r="G492" s="22"/>
      <c r="H492" s="22"/>
      <c r="I492" s="22"/>
      <c r="J492" s="22"/>
      <c r="K492" s="22"/>
      <c r="N492" s="22"/>
    </row>
    <row r="493" spans="2:14">
      <c r="B493" s="22"/>
      <c r="C493" s="22"/>
      <c r="D493" s="22"/>
      <c r="G493" s="22"/>
      <c r="H493" s="22"/>
      <c r="I493" s="22"/>
      <c r="J493" s="22"/>
      <c r="K493" s="22"/>
      <c r="N493" s="22"/>
    </row>
    <row r="494" spans="2:14">
      <c r="B494" s="22"/>
      <c r="C494" s="22"/>
      <c r="D494" s="22"/>
      <c r="G494" s="22"/>
      <c r="H494" s="22"/>
      <c r="I494" s="22"/>
      <c r="J494" s="22"/>
      <c r="K494" s="22"/>
      <c r="N494" s="22"/>
    </row>
    <row r="495" spans="2:14">
      <c r="B495" s="22"/>
      <c r="C495" s="22"/>
      <c r="D495" s="22"/>
      <c r="G495" s="22"/>
      <c r="H495" s="22"/>
      <c r="I495" s="22"/>
      <c r="J495" s="22"/>
      <c r="K495" s="22"/>
      <c r="N495" s="22"/>
    </row>
    <row r="496" spans="2:14">
      <c r="B496" s="22"/>
      <c r="C496" s="22"/>
      <c r="D496" s="22"/>
      <c r="G496" s="22"/>
      <c r="H496" s="22"/>
      <c r="I496" s="22"/>
      <c r="J496" s="22"/>
      <c r="K496" s="22"/>
      <c r="N496" s="22"/>
    </row>
    <row r="497" spans="2:14">
      <c r="B497" s="22"/>
      <c r="C497" s="22"/>
      <c r="D497" s="22"/>
      <c r="G497" s="22"/>
      <c r="H497" s="22"/>
      <c r="I497" s="22"/>
      <c r="J497" s="22"/>
      <c r="K497" s="22"/>
      <c r="N497" s="22"/>
    </row>
    <row r="498" spans="2:14">
      <c r="B498" s="22"/>
      <c r="C498" s="22"/>
      <c r="D498" s="22"/>
      <c r="G498" s="22"/>
      <c r="H498" s="22"/>
      <c r="I498" s="22"/>
      <c r="J498" s="22"/>
      <c r="K498" s="22"/>
      <c r="N498" s="22"/>
    </row>
    <row r="499" spans="2:14">
      <c r="B499" s="22"/>
      <c r="C499" s="22"/>
      <c r="D499" s="22"/>
      <c r="G499" s="22"/>
      <c r="H499" s="22"/>
      <c r="I499" s="22"/>
      <c r="J499" s="22"/>
      <c r="K499" s="22"/>
      <c r="N499" s="22"/>
    </row>
    <row r="500" spans="2:14">
      <c r="B500" s="22"/>
      <c r="C500" s="22"/>
      <c r="D500" s="22"/>
      <c r="G500" s="22"/>
      <c r="H500" s="22"/>
      <c r="I500" s="22"/>
      <c r="J500" s="22"/>
      <c r="K500" s="22"/>
      <c r="N500" s="22"/>
    </row>
    <row r="501" spans="2:14">
      <c r="B501" s="22"/>
      <c r="C501" s="22"/>
      <c r="D501" s="22"/>
      <c r="G501" s="22"/>
      <c r="H501" s="22"/>
      <c r="I501" s="22"/>
      <c r="J501" s="22"/>
      <c r="K501" s="22"/>
      <c r="N501" s="22"/>
    </row>
    <row r="502" spans="2:14">
      <c r="B502" s="22"/>
      <c r="C502" s="22"/>
      <c r="D502" s="22"/>
      <c r="G502" s="22"/>
      <c r="H502" s="22"/>
      <c r="I502" s="22"/>
      <c r="J502" s="22"/>
      <c r="K502" s="22"/>
      <c r="N502" s="22"/>
    </row>
    <row r="503" spans="2:14">
      <c r="B503" s="22"/>
      <c r="C503" s="22"/>
      <c r="D503" s="22"/>
      <c r="G503" s="22"/>
      <c r="H503" s="22"/>
      <c r="I503" s="22"/>
      <c r="J503" s="22"/>
      <c r="K503" s="22"/>
      <c r="N503" s="22"/>
    </row>
    <row r="504" spans="2:14">
      <c r="B504" s="22"/>
      <c r="C504" s="22"/>
      <c r="D504" s="22"/>
      <c r="G504" s="22"/>
      <c r="H504" s="22"/>
      <c r="I504" s="22"/>
      <c r="J504" s="22"/>
      <c r="K504" s="22"/>
      <c r="N504" s="22"/>
    </row>
    <row r="505" spans="2:14">
      <c r="B505" s="22"/>
      <c r="C505" s="22"/>
      <c r="D505" s="22"/>
      <c r="G505" s="22"/>
      <c r="H505" s="22"/>
      <c r="I505" s="22"/>
      <c r="J505" s="22"/>
      <c r="K505" s="22"/>
      <c r="N505" s="22"/>
    </row>
    <row r="506" spans="2:14">
      <c r="B506" s="22"/>
      <c r="C506" s="22"/>
      <c r="D506" s="22"/>
      <c r="G506" s="22"/>
      <c r="H506" s="22"/>
      <c r="I506" s="22"/>
      <c r="J506" s="22"/>
      <c r="K506" s="22"/>
      <c r="N506" s="22"/>
    </row>
    <row r="507" spans="2:14">
      <c r="B507" s="22"/>
      <c r="C507" s="22"/>
      <c r="D507" s="22"/>
      <c r="G507" s="22"/>
      <c r="H507" s="22"/>
      <c r="I507" s="22"/>
      <c r="J507" s="22"/>
      <c r="K507" s="22"/>
      <c r="N507" s="22"/>
    </row>
    <row r="508" spans="2:14">
      <c r="B508" s="22"/>
      <c r="C508" s="22"/>
      <c r="D508" s="22"/>
      <c r="G508" s="22"/>
      <c r="H508" s="22"/>
      <c r="I508" s="22"/>
      <c r="J508" s="22"/>
      <c r="K508" s="22"/>
      <c r="N508" s="22"/>
    </row>
    <row r="509" spans="2:14">
      <c r="B509" s="22"/>
      <c r="C509" s="22"/>
      <c r="D509" s="22"/>
      <c r="G509" s="22"/>
      <c r="H509" s="22"/>
      <c r="I509" s="22"/>
      <c r="J509" s="22"/>
      <c r="K509" s="22"/>
      <c r="N509" s="22"/>
    </row>
    <row r="510" spans="2:14">
      <c r="B510" s="22"/>
      <c r="C510" s="22"/>
      <c r="D510" s="22"/>
      <c r="G510" s="22"/>
      <c r="H510" s="22"/>
      <c r="I510" s="22"/>
      <c r="J510" s="22"/>
      <c r="K510" s="22"/>
      <c r="N510" s="22"/>
    </row>
    <row r="511" spans="2:14">
      <c r="B511" s="22"/>
      <c r="C511" s="22"/>
      <c r="D511" s="22"/>
      <c r="G511" s="22"/>
      <c r="H511" s="22"/>
      <c r="I511" s="22"/>
      <c r="J511" s="22"/>
      <c r="K511" s="22"/>
      <c r="N511" s="22"/>
    </row>
    <row r="512" spans="2:14">
      <c r="B512" s="22"/>
      <c r="C512" s="22"/>
      <c r="D512" s="22"/>
      <c r="G512" s="22"/>
      <c r="H512" s="22"/>
      <c r="I512" s="22"/>
      <c r="J512" s="22"/>
      <c r="K512" s="22"/>
      <c r="N512" s="22"/>
    </row>
    <row r="513" spans="2:14">
      <c r="B513" s="22"/>
      <c r="C513" s="22"/>
      <c r="D513" s="22"/>
      <c r="G513" s="22"/>
      <c r="H513" s="22"/>
      <c r="I513" s="22"/>
      <c r="J513" s="22"/>
      <c r="K513" s="22"/>
      <c r="N513" s="22"/>
    </row>
    <row r="514" spans="2:14">
      <c r="B514" s="22"/>
      <c r="C514" s="22"/>
      <c r="D514" s="22"/>
      <c r="G514" s="22"/>
      <c r="H514" s="22"/>
      <c r="I514" s="22"/>
      <c r="J514" s="22"/>
      <c r="K514" s="22"/>
      <c r="N514" s="22"/>
    </row>
    <row r="515" spans="2:14">
      <c r="B515" s="22"/>
      <c r="C515" s="22"/>
      <c r="D515" s="22"/>
      <c r="G515" s="22"/>
      <c r="H515" s="22"/>
      <c r="I515" s="22"/>
      <c r="J515" s="22"/>
      <c r="K515" s="22"/>
      <c r="N515" s="22"/>
    </row>
    <row r="516" spans="2:14">
      <c r="B516" s="22"/>
      <c r="C516" s="22"/>
      <c r="D516" s="22"/>
      <c r="G516" s="22"/>
      <c r="H516" s="22"/>
      <c r="I516" s="22"/>
      <c r="J516" s="22"/>
      <c r="K516" s="22"/>
      <c r="N516" s="22"/>
    </row>
    <row r="517" spans="2:14">
      <c r="B517" s="22"/>
      <c r="C517" s="22"/>
      <c r="D517" s="22"/>
      <c r="G517" s="22"/>
      <c r="H517" s="22"/>
      <c r="I517" s="22"/>
      <c r="J517" s="22"/>
      <c r="K517" s="22"/>
      <c r="N517" s="22"/>
    </row>
    <row r="518" spans="2:14">
      <c r="B518" s="22"/>
      <c r="C518" s="22"/>
      <c r="D518" s="22"/>
      <c r="G518" s="22"/>
      <c r="H518" s="22"/>
      <c r="I518" s="22"/>
      <c r="J518" s="22"/>
      <c r="K518" s="22"/>
      <c r="N518" s="22"/>
    </row>
    <row r="519" spans="2:14">
      <c r="B519" s="22"/>
      <c r="C519" s="22"/>
      <c r="D519" s="22"/>
      <c r="G519" s="22"/>
      <c r="H519" s="22"/>
      <c r="I519" s="22"/>
      <c r="J519" s="22"/>
      <c r="K519" s="22"/>
      <c r="N519" s="22"/>
    </row>
    <row r="520" spans="2:14">
      <c r="B520" s="22"/>
      <c r="C520" s="22"/>
      <c r="D520" s="22"/>
      <c r="G520" s="22"/>
      <c r="H520" s="22"/>
      <c r="I520" s="22"/>
      <c r="J520" s="22"/>
      <c r="K520" s="22"/>
      <c r="N520" s="22"/>
    </row>
    <row r="521" spans="2:14">
      <c r="B521" s="22"/>
      <c r="C521" s="22"/>
      <c r="D521" s="22"/>
      <c r="G521" s="22"/>
      <c r="H521" s="22"/>
      <c r="I521" s="22"/>
      <c r="J521" s="22"/>
      <c r="K521" s="22"/>
      <c r="N521" s="22"/>
    </row>
    <row r="522" spans="2:14">
      <c r="B522" s="22"/>
      <c r="C522" s="22"/>
      <c r="D522" s="22"/>
      <c r="G522" s="22"/>
      <c r="H522" s="22"/>
      <c r="I522" s="22"/>
      <c r="J522" s="22"/>
      <c r="K522" s="22"/>
      <c r="N522" s="22"/>
    </row>
    <row r="523" spans="2:14">
      <c r="B523" s="22"/>
      <c r="C523" s="22"/>
      <c r="D523" s="22"/>
      <c r="G523" s="22"/>
      <c r="H523" s="22"/>
      <c r="I523" s="22"/>
      <c r="J523" s="22"/>
      <c r="K523" s="22"/>
      <c r="N523" s="22"/>
    </row>
    <row r="524" spans="2:14">
      <c r="B524" s="22"/>
      <c r="C524" s="22"/>
      <c r="D524" s="22"/>
      <c r="G524" s="22"/>
      <c r="H524" s="22"/>
      <c r="I524" s="22"/>
      <c r="J524" s="22"/>
      <c r="K524" s="22"/>
      <c r="N524" s="22"/>
    </row>
    <row r="525" spans="2:14">
      <c r="B525" s="22"/>
      <c r="C525" s="22"/>
      <c r="D525" s="22"/>
      <c r="G525" s="22"/>
      <c r="H525" s="22"/>
      <c r="I525" s="22"/>
      <c r="J525" s="22"/>
      <c r="K525" s="22"/>
      <c r="N525" s="22"/>
    </row>
    <row r="526" spans="2:14">
      <c r="B526" s="22"/>
      <c r="C526" s="22"/>
      <c r="D526" s="22"/>
      <c r="G526" s="22"/>
      <c r="H526" s="22"/>
      <c r="I526" s="22"/>
      <c r="J526" s="22"/>
      <c r="K526" s="22"/>
      <c r="N526" s="22"/>
    </row>
    <row r="527" spans="2:14">
      <c r="B527" s="22"/>
      <c r="C527" s="22"/>
      <c r="D527" s="22"/>
      <c r="G527" s="22"/>
      <c r="H527" s="22"/>
      <c r="I527" s="22"/>
      <c r="J527" s="22"/>
      <c r="K527" s="22"/>
      <c r="N527" s="22"/>
    </row>
    <row r="528" spans="2:14">
      <c r="B528" s="22"/>
      <c r="C528" s="22"/>
      <c r="D528" s="22"/>
      <c r="G528" s="22"/>
      <c r="H528" s="22"/>
      <c r="I528" s="22"/>
      <c r="J528" s="22"/>
      <c r="K528" s="22"/>
      <c r="N528" s="22"/>
    </row>
    <row r="529" spans="2:14">
      <c r="B529" s="22"/>
      <c r="C529" s="22"/>
      <c r="D529" s="22"/>
      <c r="G529" s="22"/>
      <c r="H529" s="22"/>
      <c r="I529" s="22"/>
      <c r="J529" s="22"/>
      <c r="K529" s="22"/>
      <c r="N529" s="22"/>
    </row>
    <row r="530" spans="2:14">
      <c r="B530" s="22"/>
      <c r="C530" s="22"/>
      <c r="D530" s="22"/>
      <c r="G530" s="22"/>
      <c r="H530" s="22"/>
      <c r="I530" s="22"/>
      <c r="J530" s="22"/>
      <c r="K530" s="22"/>
      <c r="N530" s="22"/>
    </row>
    <row r="531" spans="2:14">
      <c r="B531" s="22"/>
      <c r="C531" s="22"/>
      <c r="D531" s="22"/>
      <c r="G531" s="22"/>
      <c r="H531" s="22"/>
      <c r="I531" s="22"/>
      <c r="J531" s="22"/>
      <c r="K531" s="22"/>
      <c r="N531" s="22"/>
    </row>
    <row r="532" spans="2:14">
      <c r="B532" s="22"/>
      <c r="C532" s="22"/>
      <c r="D532" s="22"/>
      <c r="G532" s="22"/>
      <c r="H532" s="22"/>
      <c r="I532" s="22"/>
      <c r="J532" s="22"/>
      <c r="K532" s="22"/>
      <c r="N532" s="22"/>
    </row>
    <row r="533" spans="2:14">
      <c r="B533" s="22"/>
      <c r="C533" s="22"/>
      <c r="D533" s="22"/>
      <c r="G533" s="22"/>
      <c r="H533" s="22"/>
      <c r="I533" s="22"/>
      <c r="J533" s="22"/>
      <c r="K533" s="22"/>
      <c r="N533" s="22"/>
    </row>
    <row r="534" spans="2:14">
      <c r="B534" s="22"/>
      <c r="C534" s="22"/>
      <c r="D534" s="22"/>
      <c r="G534" s="22"/>
      <c r="H534" s="22"/>
      <c r="I534" s="22"/>
      <c r="J534" s="22"/>
      <c r="K534" s="22"/>
      <c r="N534" s="22"/>
    </row>
    <row r="535" spans="2:14">
      <c r="B535" s="22"/>
      <c r="C535" s="22"/>
      <c r="D535" s="22"/>
      <c r="G535" s="22"/>
      <c r="H535" s="22"/>
      <c r="I535" s="22"/>
      <c r="J535" s="22"/>
      <c r="K535" s="22"/>
      <c r="N535" s="22"/>
    </row>
    <row r="536" spans="2:14">
      <c r="B536" s="22"/>
      <c r="C536" s="22"/>
      <c r="D536" s="22"/>
      <c r="G536" s="22"/>
      <c r="H536" s="22"/>
      <c r="I536" s="22"/>
      <c r="J536" s="22"/>
      <c r="K536" s="22"/>
      <c r="N536" s="22"/>
    </row>
    <row r="537" spans="2:14">
      <c r="B537" s="22"/>
      <c r="C537" s="22"/>
      <c r="D537" s="22"/>
      <c r="G537" s="22"/>
      <c r="H537" s="22"/>
      <c r="I537" s="22"/>
      <c r="J537" s="22"/>
      <c r="K537" s="22"/>
      <c r="N537" s="22"/>
    </row>
    <row r="538" spans="2:14">
      <c r="B538" s="22"/>
      <c r="C538" s="22"/>
      <c r="D538" s="22"/>
      <c r="G538" s="22"/>
      <c r="H538" s="22"/>
      <c r="I538" s="22"/>
      <c r="J538" s="22"/>
      <c r="K538" s="22"/>
      <c r="N538" s="22"/>
    </row>
    <row r="539" spans="2:14">
      <c r="B539" s="22"/>
      <c r="C539" s="22"/>
      <c r="D539" s="22"/>
      <c r="G539" s="22"/>
      <c r="H539" s="22"/>
      <c r="I539" s="22"/>
      <c r="J539" s="22"/>
      <c r="K539" s="22"/>
      <c r="N539" s="22"/>
    </row>
    <row r="540" spans="2:14">
      <c r="B540" s="22"/>
      <c r="C540" s="22"/>
      <c r="D540" s="22"/>
      <c r="G540" s="22"/>
      <c r="H540" s="22"/>
      <c r="I540" s="22"/>
      <c r="J540" s="22"/>
      <c r="K540" s="22"/>
      <c r="N540" s="22"/>
    </row>
    <row r="541" spans="2:14">
      <c r="B541" s="22"/>
      <c r="C541" s="22"/>
      <c r="D541" s="22"/>
      <c r="G541" s="22"/>
      <c r="H541" s="22"/>
      <c r="I541" s="22"/>
      <c r="J541" s="22"/>
      <c r="K541" s="22"/>
      <c r="N541" s="22"/>
    </row>
    <row r="542" spans="2:14">
      <c r="B542" s="22"/>
      <c r="C542" s="22"/>
      <c r="D542" s="22"/>
      <c r="G542" s="22"/>
      <c r="H542" s="22"/>
      <c r="I542" s="22"/>
      <c r="J542" s="22"/>
      <c r="K542" s="22"/>
      <c r="N542" s="22"/>
    </row>
    <row r="543" spans="2:14">
      <c r="B543" s="22"/>
      <c r="C543" s="22"/>
      <c r="D543" s="22"/>
      <c r="G543" s="22"/>
      <c r="H543" s="22"/>
      <c r="I543" s="22"/>
      <c r="J543" s="22"/>
      <c r="K543" s="22"/>
      <c r="N543" s="22"/>
    </row>
    <row r="544" spans="2:14">
      <c r="B544" s="22"/>
      <c r="C544" s="22"/>
      <c r="D544" s="22"/>
      <c r="G544" s="22"/>
      <c r="H544" s="22"/>
      <c r="I544" s="22"/>
      <c r="J544" s="22"/>
      <c r="K544" s="22"/>
      <c r="N544" s="22"/>
    </row>
    <row r="545" spans="2:14">
      <c r="B545" s="22"/>
      <c r="C545" s="22"/>
      <c r="D545" s="22"/>
      <c r="G545" s="22"/>
      <c r="H545" s="22"/>
      <c r="I545" s="22"/>
      <c r="J545" s="22"/>
      <c r="K545" s="22"/>
      <c r="N545" s="22"/>
    </row>
    <row r="546" spans="2:14">
      <c r="B546" s="22"/>
      <c r="C546" s="22"/>
      <c r="D546" s="22"/>
      <c r="G546" s="22"/>
      <c r="H546" s="22"/>
      <c r="I546" s="22"/>
      <c r="J546" s="22"/>
      <c r="K546" s="22"/>
      <c r="N546" s="22"/>
    </row>
    <row r="547" spans="2:14">
      <c r="B547" s="22"/>
      <c r="C547" s="22"/>
      <c r="D547" s="22"/>
      <c r="G547" s="22"/>
      <c r="H547" s="22"/>
      <c r="I547" s="22"/>
      <c r="J547" s="22"/>
      <c r="K547" s="22"/>
      <c r="N547" s="22"/>
    </row>
    <row r="548" spans="2:14">
      <c r="B548" s="22"/>
      <c r="C548" s="22"/>
      <c r="D548" s="22"/>
      <c r="G548" s="22"/>
      <c r="H548" s="22"/>
      <c r="I548" s="22"/>
      <c r="J548" s="22"/>
      <c r="K548" s="22"/>
      <c r="N548" s="22"/>
    </row>
    <row r="549" spans="2:14">
      <c r="B549" s="22"/>
      <c r="C549" s="22"/>
      <c r="D549" s="22"/>
      <c r="G549" s="22"/>
      <c r="H549" s="22"/>
      <c r="I549" s="22"/>
      <c r="J549" s="22"/>
      <c r="K549" s="22"/>
      <c r="N549" s="22"/>
    </row>
    <row r="550" spans="2:14">
      <c r="B550" s="22"/>
      <c r="C550" s="22"/>
      <c r="D550" s="22"/>
      <c r="G550" s="22"/>
      <c r="H550" s="22"/>
      <c r="I550" s="22"/>
      <c r="J550" s="22"/>
      <c r="K550" s="22"/>
      <c r="N550" s="22"/>
    </row>
    <row r="551" spans="2:14">
      <c r="B551" s="22"/>
      <c r="C551" s="22"/>
      <c r="D551" s="22"/>
      <c r="G551" s="22"/>
      <c r="H551" s="22"/>
      <c r="I551" s="22"/>
      <c r="J551" s="22"/>
      <c r="K551" s="22"/>
      <c r="N551" s="22"/>
    </row>
    <row r="552" spans="2:14">
      <c r="B552" s="22"/>
      <c r="C552" s="22"/>
      <c r="D552" s="22"/>
      <c r="G552" s="22"/>
      <c r="H552" s="22"/>
      <c r="I552" s="22"/>
      <c r="J552" s="22"/>
      <c r="K552" s="22"/>
      <c r="N552" s="22"/>
    </row>
    <row r="553" spans="2:14">
      <c r="B553" s="22"/>
      <c r="C553" s="22"/>
      <c r="D553" s="22"/>
      <c r="G553" s="22"/>
      <c r="H553" s="22"/>
      <c r="I553" s="22"/>
      <c r="J553" s="22"/>
      <c r="K553" s="22"/>
      <c r="N553" s="22"/>
    </row>
    <row r="554" spans="2:14">
      <c r="B554" s="22"/>
      <c r="C554" s="22"/>
      <c r="D554" s="22"/>
      <c r="G554" s="22"/>
      <c r="H554" s="22"/>
      <c r="I554" s="22"/>
      <c r="J554" s="22"/>
      <c r="K554" s="22"/>
      <c r="N554" s="22"/>
    </row>
    <row r="555" spans="2:14">
      <c r="B555" s="22"/>
      <c r="C555" s="22"/>
      <c r="D555" s="22"/>
      <c r="G555" s="22"/>
      <c r="H555" s="22"/>
      <c r="I555" s="22"/>
      <c r="J555" s="22"/>
      <c r="K555" s="22"/>
      <c r="N555" s="22"/>
    </row>
    <row r="556" spans="2:14">
      <c r="B556" s="22"/>
      <c r="C556" s="22"/>
      <c r="D556" s="22"/>
      <c r="G556" s="22"/>
      <c r="H556" s="22"/>
      <c r="I556" s="22"/>
      <c r="J556" s="22"/>
      <c r="K556" s="22"/>
      <c r="N556" s="22"/>
    </row>
    <row r="557" spans="2:14">
      <c r="B557" s="22"/>
      <c r="C557" s="22"/>
      <c r="D557" s="22"/>
      <c r="G557" s="22"/>
      <c r="H557" s="22"/>
      <c r="I557" s="22"/>
      <c r="J557" s="22"/>
      <c r="K557" s="22"/>
      <c r="N557" s="22"/>
    </row>
    <row r="558" spans="2:14">
      <c r="B558" s="22"/>
      <c r="C558" s="22"/>
      <c r="D558" s="22"/>
      <c r="G558" s="22"/>
      <c r="H558" s="22"/>
      <c r="I558" s="22"/>
      <c r="J558" s="22"/>
      <c r="K558" s="22"/>
      <c r="N558" s="22"/>
    </row>
    <row r="559" spans="2:14">
      <c r="B559" s="22"/>
      <c r="C559" s="22"/>
      <c r="D559" s="22"/>
      <c r="G559" s="22"/>
      <c r="H559" s="22"/>
      <c r="I559" s="22"/>
      <c r="J559" s="22"/>
      <c r="K559" s="22"/>
      <c r="N559" s="22"/>
    </row>
    <row r="560" spans="2:14">
      <c r="B560" s="22"/>
      <c r="C560" s="22"/>
      <c r="D560" s="22"/>
      <c r="G560" s="22"/>
      <c r="H560" s="22"/>
      <c r="I560" s="22"/>
      <c r="J560" s="22"/>
      <c r="K560" s="22"/>
      <c r="N560" s="22"/>
    </row>
    <row r="561" spans="2:14">
      <c r="B561" s="22"/>
      <c r="C561" s="22"/>
      <c r="D561" s="22"/>
      <c r="G561" s="22"/>
      <c r="H561" s="22"/>
      <c r="I561" s="22"/>
      <c r="J561" s="22"/>
      <c r="K561" s="22"/>
      <c r="N561" s="22"/>
    </row>
    <row r="562" spans="2:14">
      <c r="B562" s="22"/>
      <c r="C562" s="22"/>
      <c r="D562" s="22"/>
      <c r="G562" s="22"/>
      <c r="H562" s="22"/>
      <c r="I562" s="22"/>
      <c r="J562" s="22"/>
      <c r="K562" s="22"/>
      <c r="N562" s="22"/>
    </row>
    <row r="563" spans="2:14">
      <c r="B563" s="22"/>
      <c r="C563" s="22"/>
      <c r="D563" s="22"/>
      <c r="G563" s="22"/>
      <c r="H563" s="22"/>
      <c r="I563" s="22"/>
      <c r="J563" s="22"/>
      <c r="K563" s="22"/>
      <c r="N563" s="22"/>
    </row>
    <row r="564" spans="2:14">
      <c r="B564" s="22"/>
      <c r="C564" s="22"/>
      <c r="D564" s="22"/>
      <c r="G564" s="22"/>
      <c r="H564" s="22"/>
      <c r="I564" s="22"/>
      <c r="J564" s="22"/>
      <c r="K564" s="22"/>
      <c r="N564" s="22"/>
    </row>
    <row r="565" spans="2:14">
      <c r="B565" s="22"/>
      <c r="C565" s="22"/>
      <c r="D565" s="22"/>
      <c r="G565" s="22"/>
      <c r="H565" s="22"/>
      <c r="I565" s="22"/>
      <c r="J565" s="22"/>
      <c r="K565" s="22"/>
      <c r="N565" s="22"/>
    </row>
    <row r="566" spans="2:14">
      <c r="B566" s="22"/>
      <c r="C566" s="22"/>
      <c r="D566" s="22"/>
      <c r="G566" s="22"/>
      <c r="H566" s="22"/>
      <c r="I566" s="22"/>
      <c r="J566" s="22"/>
      <c r="K566" s="22"/>
      <c r="N566" s="22"/>
    </row>
    <row r="567" spans="2:14">
      <c r="B567" s="22"/>
      <c r="C567" s="22"/>
      <c r="D567" s="22"/>
      <c r="G567" s="22"/>
      <c r="H567" s="22"/>
      <c r="I567" s="22"/>
      <c r="J567" s="22"/>
      <c r="K567" s="22"/>
      <c r="N567" s="22"/>
    </row>
    <row r="568" spans="2:14">
      <c r="B568" s="22"/>
      <c r="C568" s="22"/>
      <c r="D568" s="22"/>
      <c r="G568" s="22"/>
      <c r="H568" s="22"/>
      <c r="I568" s="22"/>
      <c r="J568" s="22"/>
      <c r="K568" s="22"/>
      <c r="N568" s="22"/>
    </row>
    <row r="569" spans="2:14">
      <c r="B569" s="22"/>
      <c r="C569" s="22"/>
      <c r="D569" s="22"/>
      <c r="G569" s="22"/>
      <c r="H569" s="22"/>
      <c r="I569" s="22"/>
      <c r="J569" s="22"/>
      <c r="K569" s="22"/>
      <c r="N569" s="22"/>
    </row>
    <row r="570" spans="2:14">
      <c r="B570" s="22"/>
      <c r="C570" s="22"/>
      <c r="D570" s="22"/>
      <c r="G570" s="22"/>
      <c r="H570" s="22"/>
      <c r="I570" s="22"/>
      <c r="J570" s="22"/>
      <c r="K570" s="22"/>
      <c r="N570" s="22"/>
    </row>
    <row r="571" spans="2:14">
      <c r="B571" s="22"/>
      <c r="C571" s="22"/>
      <c r="D571" s="22"/>
      <c r="G571" s="22"/>
      <c r="H571" s="22"/>
      <c r="I571" s="22"/>
      <c r="J571" s="22"/>
      <c r="K571" s="22"/>
      <c r="N571" s="22"/>
    </row>
    <row r="572" spans="2:14">
      <c r="B572" s="22"/>
      <c r="C572" s="22"/>
      <c r="D572" s="22"/>
      <c r="G572" s="22"/>
      <c r="H572" s="22"/>
      <c r="I572" s="22"/>
      <c r="J572" s="22"/>
      <c r="K572" s="22"/>
      <c r="N572" s="22"/>
    </row>
    <row r="573" spans="2:14">
      <c r="B573" s="22"/>
      <c r="C573" s="22"/>
      <c r="D573" s="22"/>
      <c r="G573" s="22"/>
      <c r="H573" s="22"/>
      <c r="I573" s="22"/>
      <c r="J573" s="22"/>
      <c r="K573" s="22"/>
      <c r="N573" s="22"/>
    </row>
    <row r="574" spans="2:14">
      <c r="B574" s="22"/>
      <c r="C574" s="22"/>
      <c r="D574" s="22"/>
      <c r="G574" s="22"/>
      <c r="H574" s="22"/>
      <c r="I574" s="22"/>
      <c r="J574" s="22"/>
      <c r="K574" s="22"/>
      <c r="N574" s="22"/>
    </row>
    <row r="575" spans="2:14">
      <c r="B575" s="22"/>
      <c r="C575" s="22"/>
      <c r="D575" s="22"/>
      <c r="G575" s="22"/>
      <c r="H575" s="22"/>
      <c r="I575" s="22"/>
      <c r="J575" s="22"/>
      <c r="K575" s="22"/>
      <c r="N575" s="22"/>
    </row>
    <row r="576" spans="2:14">
      <c r="B576" s="22"/>
      <c r="C576" s="22"/>
      <c r="D576" s="22"/>
      <c r="G576" s="22"/>
      <c r="H576" s="22"/>
      <c r="I576" s="22"/>
      <c r="J576" s="22"/>
      <c r="K576" s="22"/>
      <c r="N576" s="22"/>
    </row>
    <row r="577" spans="2:14">
      <c r="B577" s="22"/>
      <c r="C577" s="22"/>
      <c r="D577" s="22"/>
      <c r="G577" s="22"/>
      <c r="H577" s="22"/>
      <c r="I577" s="22"/>
      <c r="J577" s="22"/>
      <c r="K577" s="22"/>
      <c r="N577" s="22"/>
    </row>
    <row r="578" spans="2:14">
      <c r="B578" s="22"/>
      <c r="C578" s="22"/>
      <c r="D578" s="22"/>
      <c r="G578" s="22"/>
      <c r="H578" s="22"/>
      <c r="I578" s="22"/>
      <c r="J578" s="22"/>
      <c r="K578" s="22"/>
      <c r="N578" s="22"/>
    </row>
    <row r="579" spans="2:14">
      <c r="B579" s="22"/>
      <c r="C579" s="22"/>
      <c r="D579" s="22"/>
      <c r="G579" s="22"/>
      <c r="H579" s="22"/>
      <c r="I579" s="22"/>
      <c r="J579" s="22"/>
      <c r="K579" s="22"/>
      <c r="N579" s="22"/>
    </row>
    <row r="580" spans="2:14">
      <c r="B580" s="22"/>
      <c r="C580" s="22"/>
      <c r="D580" s="22"/>
      <c r="G580" s="22"/>
      <c r="H580" s="22"/>
      <c r="I580" s="22"/>
      <c r="J580" s="22"/>
      <c r="K580" s="22"/>
      <c r="N580" s="22"/>
    </row>
    <row r="581" spans="2:14">
      <c r="B581" s="22"/>
      <c r="C581" s="22"/>
      <c r="D581" s="22"/>
      <c r="G581" s="22"/>
      <c r="H581" s="22"/>
      <c r="I581" s="22"/>
      <c r="J581" s="22"/>
      <c r="K581" s="22"/>
      <c r="N581" s="22"/>
    </row>
    <row r="582" spans="2:14">
      <c r="B582" s="22"/>
      <c r="C582" s="22"/>
      <c r="D582" s="22"/>
      <c r="G582" s="22"/>
      <c r="H582" s="22"/>
      <c r="I582" s="22"/>
      <c r="J582" s="22"/>
      <c r="K582" s="22"/>
      <c r="N582" s="22"/>
    </row>
    <row r="583" spans="2:14">
      <c r="B583" s="22"/>
      <c r="C583" s="22"/>
      <c r="D583" s="22"/>
      <c r="G583" s="22"/>
      <c r="H583" s="22"/>
      <c r="I583" s="22"/>
      <c r="J583" s="22"/>
      <c r="K583" s="22"/>
      <c r="N583" s="22"/>
    </row>
    <row r="584" spans="2:14">
      <c r="B584" s="22"/>
      <c r="C584" s="22"/>
      <c r="D584" s="22"/>
      <c r="G584" s="22"/>
      <c r="H584" s="22"/>
      <c r="I584" s="22"/>
      <c r="J584" s="22"/>
      <c r="K584" s="22"/>
      <c r="N584" s="22"/>
    </row>
    <row r="585" spans="2:14">
      <c r="B585" s="22"/>
      <c r="C585" s="22"/>
      <c r="D585" s="22"/>
      <c r="G585" s="22"/>
      <c r="H585" s="22"/>
      <c r="I585" s="22"/>
      <c r="J585" s="22"/>
      <c r="K585" s="22"/>
      <c r="N585" s="22"/>
    </row>
    <row r="586" spans="2:14">
      <c r="B586" s="22"/>
      <c r="C586" s="22"/>
      <c r="D586" s="22"/>
      <c r="G586" s="22"/>
      <c r="H586" s="22"/>
      <c r="I586" s="22"/>
      <c r="J586" s="22"/>
      <c r="K586" s="22"/>
      <c r="N586" s="22"/>
    </row>
    <row r="587" spans="2:14">
      <c r="B587" s="22"/>
      <c r="C587" s="22"/>
      <c r="D587" s="22"/>
      <c r="G587" s="22"/>
      <c r="H587" s="22"/>
      <c r="I587" s="22"/>
      <c r="J587" s="22"/>
      <c r="K587" s="22"/>
      <c r="N587" s="22"/>
    </row>
    <row r="588" spans="2:14">
      <c r="B588" s="22"/>
      <c r="C588" s="22"/>
      <c r="D588" s="22"/>
      <c r="G588" s="22"/>
      <c r="H588" s="22"/>
      <c r="I588" s="22"/>
      <c r="J588" s="22"/>
      <c r="K588" s="22"/>
      <c r="N588" s="22"/>
    </row>
    <row r="589" spans="2:14">
      <c r="B589" s="22"/>
      <c r="C589" s="22"/>
      <c r="D589" s="22"/>
      <c r="G589" s="22"/>
      <c r="H589" s="22"/>
      <c r="I589" s="22"/>
      <c r="J589" s="22"/>
      <c r="K589" s="22"/>
      <c r="N589" s="22"/>
    </row>
    <row r="590" spans="2:14">
      <c r="B590" s="22"/>
      <c r="C590" s="22"/>
      <c r="D590" s="22"/>
      <c r="G590" s="22"/>
      <c r="H590" s="22"/>
      <c r="I590" s="22"/>
      <c r="J590" s="22"/>
      <c r="K590" s="22"/>
      <c r="N590" s="22"/>
    </row>
    <row r="591" spans="2:14">
      <c r="B591" s="22"/>
      <c r="C591" s="22"/>
      <c r="D591" s="22"/>
      <c r="G591" s="22"/>
      <c r="H591" s="22"/>
      <c r="I591" s="22"/>
      <c r="J591" s="22"/>
      <c r="K591" s="22"/>
      <c r="N591" s="22"/>
    </row>
    <row r="592" spans="2:14">
      <c r="B592" s="22"/>
      <c r="C592" s="22"/>
      <c r="D592" s="22"/>
      <c r="G592" s="22"/>
      <c r="H592" s="22"/>
      <c r="I592" s="22"/>
      <c r="J592" s="22"/>
      <c r="K592" s="22"/>
      <c r="N592" s="22"/>
    </row>
    <row r="593" spans="2:14">
      <c r="B593" s="22"/>
      <c r="C593" s="22"/>
      <c r="D593" s="22"/>
      <c r="G593" s="22"/>
      <c r="H593" s="22"/>
      <c r="I593" s="22"/>
      <c r="J593" s="22"/>
      <c r="K593" s="22"/>
      <c r="N593" s="22"/>
    </row>
    <row r="594" spans="2:14">
      <c r="B594" s="22"/>
      <c r="C594" s="22"/>
      <c r="D594" s="22"/>
      <c r="G594" s="22"/>
      <c r="H594" s="22"/>
      <c r="I594" s="22"/>
      <c r="J594" s="22"/>
      <c r="K594" s="22"/>
      <c r="N594" s="22"/>
    </row>
    <row r="595" spans="2:14">
      <c r="B595" s="22"/>
      <c r="C595" s="22"/>
      <c r="D595" s="22"/>
      <c r="G595" s="22"/>
      <c r="H595" s="22"/>
      <c r="I595" s="22"/>
      <c r="J595" s="22"/>
      <c r="K595" s="22"/>
      <c r="N595" s="22"/>
    </row>
    <row r="596" spans="2:14">
      <c r="B596" s="22"/>
      <c r="C596" s="22"/>
      <c r="D596" s="22"/>
      <c r="G596" s="22"/>
      <c r="H596" s="22"/>
      <c r="I596" s="22"/>
      <c r="J596" s="22"/>
      <c r="K596" s="22"/>
      <c r="N596" s="22"/>
    </row>
    <row r="597" spans="2:14">
      <c r="B597" s="22"/>
      <c r="C597" s="22"/>
      <c r="D597" s="22"/>
      <c r="G597" s="22"/>
      <c r="H597" s="22"/>
      <c r="I597" s="22"/>
      <c r="J597" s="22"/>
      <c r="K597" s="22"/>
      <c r="N597" s="22"/>
    </row>
    <row r="598" spans="2:14">
      <c r="B598" s="22"/>
      <c r="C598" s="22"/>
      <c r="D598" s="22"/>
      <c r="G598" s="22"/>
      <c r="H598" s="22"/>
      <c r="I598" s="22"/>
      <c r="J598" s="22"/>
      <c r="K598" s="22"/>
      <c r="N598" s="22"/>
    </row>
    <row r="599" spans="2:14">
      <c r="B599" s="22"/>
      <c r="C599" s="22"/>
      <c r="D599" s="22"/>
      <c r="G599" s="22"/>
      <c r="H599" s="22"/>
      <c r="I599" s="22"/>
      <c r="J599" s="22"/>
      <c r="K599" s="22"/>
      <c r="N599" s="22"/>
    </row>
    <row r="600" spans="2:14">
      <c r="B600" s="22"/>
      <c r="C600" s="22"/>
      <c r="D600" s="22"/>
      <c r="G600" s="22"/>
      <c r="H600" s="22"/>
      <c r="I600" s="22"/>
      <c r="J600" s="22"/>
      <c r="K600" s="22"/>
      <c r="N600" s="22"/>
    </row>
    <row r="601" spans="2:14">
      <c r="B601" s="22"/>
      <c r="C601" s="22"/>
      <c r="D601" s="22"/>
      <c r="G601" s="22"/>
      <c r="H601" s="22"/>
      <c r="I601" s="22"/>
      <c r="J601" s="22"/>
      <c r="K601" s="22"/>
      <c r="N601" s="22"/>
    </row>
    <row r="602" spans="2:14">
      <c r="B602" s="22"/>
      <c r="C602" s="22"/>
      <c r="D602" s="22"/>
      <c r="G602" s="22"/>
      <c r="H602" s="22"/>
      <c r="I602" s="22"/>
      <c r="J602" s="22"/>
      <c r="K602" s="22"/>
      <c r="N602" s="22"/>
    </row>
    <row r="603" spans="2:14">
      <c r="B603" s="22"/>
      <c r="C603" s="22"/>
      <c r="D603" s="22"/>
      <c r="G603" s="22"/>
      <c r="H603" s="22"/>
      <c r="I603" s="22"/>
      <c r="J603" s="22"/>
      <c r="K603" s="22"/>
      <c r="N603" s="22"/>
    </row>
    <row r="604" spans="2:14">
      <c r="B604" s="22"/>
      <c r="C604" s="22"/>
      <c r="D604" s="22"/>
      <c r="G604" s="22"/>
      <c r="H604" s="22"/>
      <c r="I604" s="22"/>
      <c r="J604" s="22"/>
      <c r="K604" s="22"/>
      <c r="N604" s="22"/>
    </row>
    <row r="605" spans="2:14">
      <c r="B605" s="22"/>
      <c r="C605" s="22"/>
      <c r="D605" s="22"/>
      <c r="G605" s="22"/>
      <c r="H605" s="22"/>
      <c r="I605" s="22"/>
      <c r="J605" s="22"/>
      <c r="K605" s="22"/>
      <c r="N605" s="22"/>
    </row>
    <row r="606" spans="2:14">
      <c r="B606" s="22"/>
      <c r="C606" s="22"/>
      <c r="D606" s="22"/>
      <c r="G606" s="22"/>
      <c r="H606" s="22"/>
      <c r="I606" s="22"/>
      <c r="J606" s="22"/>
      <c r="K606" s="22"/>
      <c r="N606" s="22"/>
    </row>
    <row r="607" spans="2:14">
      <c r="B607" s="22"/>
      <c r="C607" s="22"/>
      <c r="D607" s="22"/>
      <c r="G607" s="22"/>
      <c r="H607" s="22"/>
      <c r="I607" s="22"/>
      <c r="J607" s="22"/>
      <c r="K607" s="22"/>
      <c r="N607" s="22"/>
    </row>
    <row r="608" spans="2:14">
      <c r="B608" s="22"/>
      <c r="C608" s="22"/>
      <c r="D608" s="22"/>
      <c r="G608" s="22"/>
      <c r="H608" s="22"/>
      <c r="I608" s="22"/>
      <c r="J608" s="22"/>
      <c r="K608" s="22"/>
      <c r="N608" s="22"/>
    </row>
    <row r="609" spans="2:14">
      <c r="B609" s="22"/>
      <c r="C609" s="22"/>
      <c r="D609" s="22"/>
      <c r="G609" s="22"/>
      <c r="H609" s="22"/>
      <c r="I609" s="22"/>
      <c r="J609" s="22"/>
      <c r="K609" s="22"/>
      <c r="N609" s="22"/>
    </row>
    <row r="610" spans="2:14">
      <c r="B610" s="22"/>
      <c r="C610" s="22"/>
      <c r="D610" s="22"/>
      <c r="G610" s="22"/>
      <c r="H610" s="22"/>
      <c r="I610" s="22"/>
      <c r="J610" s="22"/>
      <c r="K610" s="22"/>
      <c r="N610" s="22"/>
    </row>
    <row r="611" spans="2:14">
      <c r="B611" s="22"/>
      <c r="C611" s="22"/>
      <c r="D611" s="22"/>
      <c r="G611" s="22"/>
      <c r="H611" s="22"/>
      <c r="I611" s="22"/>
      <c r="J611" s="22"/>
      <c r="K611" s="22"/>
      <c r="N611" s="22"/>
    </row>
    <row r="612" spans="2:14">
      <c r="B612" s="22"/>
      <c r="C612" s="22"/>
      <c r="D612" s="22"/>
      <c r="G612" s="22"/>
      <c r="H612" s="22"/>
      <c r="I612" s="22"/>
      <c r="J612" s="22"/>
      <c r="K612" s="22"/>
      <c r="N612" s="22"/>
    </row>
    <row r="613" spans="2:14">
      <c r="B613" s="22"/>
      <c r="C613" s="22"/>
      <c r="D613" s="22"/>
      <c r="G613" s="22"/>
      <c r="H613" s="22"/>
      <c r="I613" s="22"/>
      <c r="J613" s="22"/>
      <c r="K613" s="22"/>
      <c r="N613" s="22"/>
    </row>
    <row r="614" spans="2:14">
      <c r="B614" s="22"/>
      <c r="C614" s="22"/>
      <c r="D614" s="22"/>
      <c r="G614" s="22"/>
      <c r="H614" s="22"/>
      <c r="I614" s="22"/>
      <c r="J614" s="22"/>
      <c r="K614" s="22"/>
      <c r="N614" s="22"/>
    </row>
    <row r="615" spans="2:14">
      <c r="B615" s="22"/>
      <c r="C615" s="22"/>
      <c r="D615" s="22"/>
      <c r="G615" s="22"/>
      <c r="H615" s="22"/>
      <c r="I615" s="22"/>
      <c r="J615" s="22"/>
      <c r="K615" s="22"/>
      <c r="N615" s="22"/>
    </row>
    <row r="616" spans="2:14">
      <c r="B616" s="22"/>
      <c r="C616" s="22"/>
      <c r="D616" s="22"/>
      <c r="G616" s="22"/>
      <c r="H616" s="22"/>
      <c r="I616" s="22"/>
      <c r="J616" s="22"/>
      <c r="K616" s="22"/>
      <c r="N616" s="22"/>
    </row>
    <row r="617" spans="2:14">
      <c r="B617" s="22"/>
      <c r="C617" s="22"/>
      <c r="D617" s="22"/>
      <c r="G617" s="22"/>
      <c r="H617" s="22"/>
      <c r="I617" s="22"/>
      <c r="J617" s="22"/>
      <c r="K617" s="22"/>
      <c r="N617" s="22"/>
    </row>
    <row r="618" spans="2:14">
      <c r="B618" s="22"/>
      <c r="C618" s="22"/>
      <c r="D618" s="22"/>
      <c r="G618" s="22"/>
      <c r="H618" s="22"/>
      <c r="I618" s="22"/>
      <c r="J618" s="22"/>
      <c r="K618" s="22"/>
      <c r="N618" s="22"/>
    </row>
    <row r="619" spans="2:14">
      <c r="B619" s="22"/>
      <c r="C619" s="22"/>
      <c r="D619" s="22"/>
      <c r="G619" s="22"/>
      <c r="H619" s="22"/>
      <c r="I619" s="22"/>
      <c r="J619" s="22"/>
      <c r="K619" s="22"/>
      <c r="N619" s="22"/>
    </row>
    <row r="620" spans="2:14">
      <c r="B620" s="22"/>
      <c r="C620" s="22"/>
      <c r="D620" s="22"/>
      <c r="G620" s="22"/>
      <c r="H620" s="22"/>
      <c r="I620" s="22"/>
      <c r="J620" s="22"/>
      <c r="K620" s="22"/>
      <c r="N620" s="22"/>
    </row>
    <row r="621" spans="2:14">
      <c r="B621" s="22"/>
      <c r="C621" s="22"/>
      <c r="D621" s="22"/>
      <c r="G621" s="22"/>
      <c r="H621" s="22"/>
      <c r="I621" s="22"/>
      <c r="J621" s="22"/>
      <c r="K621" s="22"/>
      <c r="N621" s="22"/>
    </row>
    <row r="622" spans="2:14">
      <c r="B622" s="22"/>
      <c r="C622" s="22"/>
      <c r="D622" s="22"/>
      <c r="G622" s="22"/>
      <c r="H622" s="22"/>
      <c r="I622" s="22"/>
      <c r="J622" s="22"/>
      <c r="K622" s="22"/>
      <c r="N622" s="22"/>
    </row>
    <row r="623" spans="2:14">
      <c r="B623" s="22"/>
      <c r="C623" s="22"/>
      <c r="D623" s="22"/>
      <c r="G623" s="22"/>
      <c r="H623" s="22"/>
      <c r="I623" s="22"/>
      <c r="J623" s="22"/>
      <c r="K623" s="22"/>
      <c r="N623" s="22"/>
    </row>
    <row r="624" spans="2:14">
      <c r="B624" s="22"/>
      <c r="C624" s="22"/>
      <c r="D624" s="22"/>
      <c r="G624" s="22"/>
      <c r="H624" s="22"/>
      <c r="I624" s="22"/>
      <c r="J624" s="22"/>
      <c r="K624" s="22"/>
      <c r="N624" s="22"/>
    </row>
    <row r="625" spans="2:14">
      <c r="B625" s="22"/>
      <c r="C625" s="22"/>
      <c r="D625" s="22"/>
      <c r="G625" s="22"/>
      <c r="H625" s="22"/>
      <c r="I625" s="22"/>
      <c r="J625" s="22"/>
      <c r="K625" s="22"/>
      <c r="N625" s="22"/>
    </row>
    <row r="626" spans="2:14">
      <c r="B626" s="22"/>
      <c r="C626" s="22"/>
      <c r="D626" s="22"/>
      <c r="G626" s="22"/>
      <c r="H626" s="22"/>
      <c r="I626" s="22"/>
      <c r="J626" s="22"/>
      <c r="K626" s="22"/>
      <c r="N626" s="22"/>
    </row>
    <row r="627" spans="2:14">
      <c r="B627" s="22"/>
      <c r="C627" s="22"/>
      <c r="D627" s="22"/>
      <c r="G627" s="22"/>
      <c r="H627" s="22"/>
      <c r="I627" s="22"/>
      <c r="J627" s="22"/>
      <c r="K627" s="22"/>
      <c r="N627" s="22"/>
    </row>
    <row r="628" spans="2:14">
      <c r="B628" s="22"/>
      <c r="C628" s="22"/>
      <c r="D628" s="22"/>
      <c r="G628" s="22"/>
      <c r="H628" s="22"/>
      <c r="I628" s="22"/>
      <c r="J628" s="22"/>
      <c r="K628" s="22"/>
      <c r="N628" s="22"/>
    </row>
    <row r="629" spans="2:14">
      <c r="B629" s="22"/>
      <c r="C629" s="22"/>
      <c r="D629" s="22"/>
      <c r="G629" s="22"/>
      <c r="H629" s="22"/>
      <c r="I629" s="22"/>
      <c r="J629" s="22"/>
      <c r="K629" s="22"/>
      <c r="N629" s="22"/>
    </row>
    <row r="630" spans="2:14">
      <c r="B630" s="22"/>
      <c r="C630" s="22"/>
      <c r="D630" s="22"/>
      <c r="G630" s="22"/>
      <c r="H630" s="22"/>
      <c r="I630" s="22"/>
      <c r="J630" s="22"/>
      <c r="K630" s="22"/>
      <c r="N630" s="22"/>
    </row>
    <row r="631" spans="2:14">
      <c r="B631" s="22"/>
      <c r="C631" s="22"/>
      <c r="D631" s="22"/>
      <c r="G631" s="22"/>
      <c r="H631" s="22"/>
      <c r="I631" s="22"/>
      <c r="J631" s="22"/>
      <c r="K631" s="22"/>
      <c r="N631" s="22"/>
    </row>
    <row r="632" spans="2:14">
      <c r="B632" s="22"/>
      <c r="C632" s="22"/>
      <c r="D632" s="22"/>
      <c r="G632" s="22"/>
      <c r="H632" s="22"/>
      <c r="I632" s="22"/>
      <c r="J632" s="22"/>
      <c r="K632" s="22"/>
      <c r="N632" s="22"/>
    </row>
    <row r="633" spans="2:14">
      <c r="B633" s="22"/>
      <c r="C633" s="22"/>
      <c r="D633" s="22"/>
      <c r="G633" s="22"/>
      <c r="H633" s="22"/>
      <c r="I633" s="22"/>
      <c r="J633" s="22"/>
      <c r="K633" s="22"/>
      <c r="N633" s="22"/>
    </row>
    <row r="634" spans="2:14">
      <c r="B634" s="22"/>
      <c r="C634" s="22"/>
      <c r="D634" s="22"/>
      <c r="G634" s="22"/>
      <c r="H634" s="22"/>
      <c r="I634" s="22"/>
      <c r="J634" s="22"/>
      <c r="K634" s="22"/>
      <c r="N634" s="22"/>
    </row>
    <row r="635" spans="2:14">
      <c r="B635" s="22"/>
      <c r="C635" s="22"/>
      <c r="D635" s="22"/>
      <c r="G635" s="22"/>
      <c r="H635" s="22"/>
      <c r="I635" s="22"/>
      <c r="J635" s="22"/>
      <c r="K635" s="22"/>
      <c r="N635" s="22"/>
    </row>
    <row r="636" spans="2:14">
      <c r="B636" s="22"/>
      <c r="C636" s="22"/>
      <c r="D636" s="22"/>
      <c r="G636" s="22"/>
      <c r="H636" s="22"/>
      <c r="I636" s="22"/>
      <c r="J636" s="22"/>
      <c r="K636" s="22"/>
      <c r="N636" s="22"/>
    </row>
    <row r="637" spans="2:14">
      <c r="B637" s="22"/>
      <c r="C637" s="22"/>
      <c r="D637" s="22"/>
      <c r="G637" s="22"/>
      <c r="H637" s="22"/>
      <c r="I637" s="22"/>
      <c r="J637" s="22"/>
      <c r="K637" s="22"/>
      <c r="N637" s="22"/>
    </row>
    <row r="638" spans="2:14">
      <c r="B638" s="22"/>
      <c r="C638" s="22"/>
      <c r="D638" s="22"/>
      <c r="G638" s="22"/>
      <c r="H638" s="22"/>
      <c r="I638" s="22"/>
      <c r="J638" s="22"/>
      <c r="K638" s="22"/>
      <c r="N638" s="22"/>
    </row>
    <row r="639" spans="2:14">
      <c r="B639" s="22"/>
      <c r="C639" s="22"/>
      <c r="D639" s="22"/>
      <c r="G639" s="22"/>
      <c r="H639" s="22"/>
      <c r="I639" s="22"/>
      <c r="J639" s="22"/>
      <c r="K639" s="22"/>
      <c r="N639" s="22"/>
    </row>
    <row r="640" spans="2:14">
      <c r="B640" s="22"/>
      <c r="C640" s="22"/>
      <c r="D640" s="22"/>
      <c r="G640" s="22"/>
      <c r="H640" s="22"/>
      <c r="I640" s="22"/>
      <c r="J640" s="22"/>
      <c r="K640" s="22"/>
      <c r="N640" s="22"/>
    </row>
    <row r="641" spans="2:14">
      <c r="B641" s="22"/>
      <c r="C641" s="22"/>
      <c r="D641" s="22"/>
      <c r="G641" s="22"/>
      <c r="H641" s="22"/>
      <c r="I641" s="22"/>
      <c r="J641" s="22"/>
      <c r="K641" s="22"/>
      <c r="N641" s="22"/>
    </row>
    <row r="642" spans="2:14">
      <c r="B642" s="22"/>
      <c r="C642" s="22"/>
      <c r="D642" s="22"/>
      <c r="G642" s="22"/>
      <c r="H642" s="22"/>
      <c r="I642" s="22"/>
      <c r="J642" s="22"/>
      <c r="K642" s="22"/>
      <c r="N642" s="22"/>
    </row>
    <row r="643" spans="2:14">
      <c r="B643" s="22"/>
      <c r="C643" s="22"/>
      <c r="D643" s="22"/>
      <c r="G643" s="22"/>
      <c r="H643" s="22"/>
      <c r="I643" s="22"/>
      <c r="J643" s="22"/>
      <c r="K643" s="22"/>
      <c r="N643" s="22"/>
    </row>
    <row r="644" spans="2:14">
      <c r="B644" s="22"/>
      <c r="C644" s="22"/>
      <c r="D644" s="22"/>
      <c r="G644" s="22"/>
      <c r="H644" s="22"/>
      <c r="I644" s="22"/>
      <c r="J644" s="22"/>
      <c r="K644" s="22"/>
      <c r="N644" s="22"/>
    </row>
    <row r="645" spans="2:14">
      <c r="B645" s="22"/>
      <c r="C645" s="22"/>
      <c r="D645" s="22"/>
      <c r="G645" s="22"/>
      <c r="H645" s="22"/>
      <c r="I645" s="22"/>
      <c r="J645" s="22"/>
      <c r="K645" s="22"/>
      <c r="N645" s="22"/>
    </row>
    <row r="646" spans="2:14">
      <c r="B646" s="22"/>
      <c r="C646" s="22"/>
      <c r="D646" s="22"/>
      <c r="G646" s="22"/>
      <c r="H646" s="22"/>
      <c r="I646" s="22"/>
      <c r="J646" s="22"/>
      <c r="K646" s="22"/>
      <c r="N646" s="22"/>
    </row>
    <row r="647" spans="2:14">
      <c r="B647" s="22"/>
      <c r="C647" s="22"/>
      <c r="D647" s="22"/>
      <c r="G647" s="22"/>
      <c r="H647" s="22"/>
      <c r="I647" s="22"/>
      <c r="J647" s="22"/>
      <c r="K647" s="22"/>
      <c r="N647" s="22"/>
    </row>
    <row r="648" spans="2:14">
      <c r="B648" s="22"/>
      <c r="C648" s="22"/>
      <c r="D648" s="22"/>
      <c r="G648" s="22"/>
      <c r="H648" s="22"/>
      <c r="I648" s="22"/>
      <c r="J648" s="22"/>
      <c r="K648" s="22"/>
      <c r="N648" s="22"/>
    </row>
    <row r="649" spans="2:14">
      <c r="B649" s="22"/>
      <c r="C649" s="22"/>
      <c r="D649" s="22"/>
      <c r="G649" s="22"/>
      <c r="H649" s="22"/>
      <c r="I649" s="22"/>
      <c r="J649" s="22"/>
      <c r="K649" s="22"/>
      <c r="N649" s="22"/>
    </row>
    <row r="650" spans="2:14">
      <c r="B650" s="22"/>
      <c r="C650" s="22"/>
      <c r="D650" s="22"/>
      <c r="G650" s="22"/>
      <c r="H650" s="22"/>
      <c r="I650" s="22"/>
      <c r="J650" s="22"/>
      <c r="K650" s="22"/>
      <c r="N650" s="22"/>
    </row>
    <row r="651" spans="2:14">
      <c r="B651" s="22"/>
      <c r="C651" s="22"/>
      <c r="D651" s="22"/>
      <c r="G651" s="22"/>
      <c r="H651" s="22"/>
      <c r="I651" s="22"/>
      <c r="J651" s="22"/>
      <c r="K651" s="22"/>
      <c r="N651" s="22"/>
    </row>
    <row r="652" spans="2:14">
      <c r="B652" s="22"/>
      <c r="C652" s="22"/>
      <c r="D652" s="22"/>
      <c r="G652" s="22"/>
      <c r="H652" s="22"/>
      <c r="I652" s="22"/>
      <c r="J652" s="22"/>
      <c r="K652" s="22"/>
      <c r="N652" s="22"/>
    </row>
    <row r="653" spans="2:14">
      <c r="B653" s="22"/>
      <c r="C653" s="22"/>
      <c r="D653" s="22"/>
      <c r="G653" s="22"/>
      <c r="H653" s="22"/>
      <c r="I653" s="22"/>
      <c r="J653" s="22"/>
      <c r="K653" s="22"/>
      <c r="N653" s="22"/>
    </row>
    <row r="654" spans="2:14">
      <c r="B654" s="22"/>
      <c r="C654" s="22"/>
      <c r="D654" s="22"/>
      <c r="G654" s="22"/>
      <c r="H654" s="22"/>
      <c r="I654" s="22"/>
      <c r="J654" s="22"/>
      <c r="K654" s="22"/>
      <c r="N654" s="22"/>
    </row>
    <row r="655" spans="2:14">
      <c r="B655" s="22"/>
      <c r="C655" s="22"/>
      <c r="D655" s="22"/>
      <c r="G655" s="22"/>
      <c r="H655" s="22"/>
      <c r="I655" s="22"/>
      <c r="J655" s="22"/>
      <c r="K655" s="22"/>
      <c r="N655" s="22"/>
    </row>
    <row r="656" spans="2:14">
      <c r="B656" s="22"/>
      <c r="C656" s="22"/>
      <c r="D656" s="22"/>
      <c r="G656" s="22"/>
      <c r="H656" s="22"/>
      <c r="I656" s="22"/>
      <c r="J656" s="22"/>
      <c r="K656" s="22"/>
      <c r="N656" s="22"/>
    </row>
    <row r="657" spans="2:14">
      <c r="B657" s="22"/>
      <c r="C657" s="22"/>
      <c r="D657" s="22"/>
      <c r="G657" s="22"/>
      <c r="H657" s="22"/>
      <c r="I657" s="22"/>
      <c r="J657" s="22"/>
      <c r="K657" s="22"/>
      <c r="N657" s="22"/>
    </row>
    <row r="658" spans="2:14">
      <c r="B658" s="22"/>
      <c r="C658" s="22"/>
      <c r="D658" s="22"/>
      <c r="G658" s="22"/>
      <c r="H658" s="22"/>
      <c r="I658" s="22"/>
      <c r="J658" s="22"/>
      <c r="K658" s="22"/>
      <c r="N658" s="22"/>
    </row>
    <row r="659" spans="2:14">
      <c r="B659" s="22"/>
      <c r="C659" s="22"/>
      <c r="D659" s="22"/>
      <c r="G659" s="22"/>
      <c r="H659" s="22"/>
      <c r="I659" s="22"/>
      <c r="J659" s="22"/>
      <c r="K659" s="22"/>
      <c r="N659" s="22"/>
    </row>
    <row r="660" spans="2:14">
      <c r="B660" s="22"/>
      <c r="C660" s="22"/>
      <c r="D660" s="22"/>
      <c r="G660" s="22"/>
      <c r="H660" s="22"/>
      <c r="I660" s="22"/>
      <c r="J660" s="22"/>
      <c r="K660" s="22"/>
      <c r="N660" s="22"/>
    </row>
    <row r="661" spans="2:14">
      <c r="B661" s="22"/>
      <c r="C661" s="22"/>
      <c r="D661" s="22"/>
      <c r="G661" s="22"/>
      <c r="H661" s="22"/>
      <c r="I661" s="22"/>
      <c r="J661" s="22"/>
      <c r="K661" s="22"/>
      <c r="N661" s="22"/>
    </row>
    <row r="662" spans="2:14">
      <c r="B662" s="22"/>
      <c r="C662" s="22"/>
      <c r="D662" s="22"/>
      <c r="G662" s="22"/>
      <c r="H662" s="22"/>
      <c r="I662" s="22"/>
      <c r="J662" s="22"/>
      <c r="K662" s="22"/>
      <c r="N662" s="22"/>
    </row>
    <row r="663" spans="2:14">
      <c r="B663" s="22"/>
      <c r="C663" s="22"/>
      <c r="D663" s="22"/>
      <c r="G663" s="22"/>
      <c r="H663" s="22"/>
      <c r="I663" s="22"/>
      <c r="J663" s="22"/>
      <c r="K663" s="22"/>
      <c r="N663" s="22"/>
    </row>
    <row r="664" spans="2:14">
      <c r="B664" s="22"/>
      <c r="C664" s="22"/>
      <c r="D664" s="22"/>
      <c r="G664" s="22"/>
      <c r="H664" s="22"/>
      <c r="I664" s="22"/>
      <c r="J664" s="22"/>
      <c r="K664" s="22"/>
      <c r="N664" s="22"/>
    </row>
    <row r="665" spans="2:14">
      <c r="B665" s="22"/>
      <c r="C665" s="22"/>
      <c r="D665" s="22"/>
      <c r="G665" s="22"/>
      <c r="H665" s="22"/>
      <c r="I665" s="22"/>
      <c r="J665" s="22"/>
      <c r="K665" s="22"/>
      <c r="N665" s="22"/>
    </row>
    <row r="666" spans="2:14">
      <c r="B666" s="22"/>
      <c r="C666" s="22"/>
      <c r="D666" s="22"/>
      <c r="G666" s="22"/>
      <c r="H666" s="22"/>
      <c r="I666" s="22"/>
      <c r="J666" s="22"/>
      <c r="K666" s="22"/>
      <c r="N666" s="22"/>
    </row>
    <row r="667" spans="2:14">
      <c r="B667" s="22"/>
      <c r="C667" s="22"/>
      <c r="D667" s="22"/>
      <c r="G667" s="22"/>
      <c r="H667" s="22"/>
      <c r="I667" s="22"/>
      <c r="J667" s="22"/>
      <c r="K667" s="22"/>
      <c r="N667" s="22"/>
    </row>
    <row r="668" spans="2:14">
      <c r="B668" s="22"/>
      <c r="C668" s="22"/>
      <c r="D668" s="22"/>
      <c r="G668" s="22"/>
      <c r="H668" s="22"/>
      <c r="I668" s="22"/>
      <c r="J668" s="22"/>
      <c r="K668" s="22"/>
      <c r="N668" s="22"/>
    </row>
    <row r="669" spans="2:14">
      <c r="B669" s="22"/>
      <c r="C669" s="22"/>
      <c r="D669" s="22"/>
      <c r="G669" s="22"/>
      <c r="H669" s="22"/>
      <c r="I669" s="22"/>
      <c r="J669" s="22"/>
      <c r="K669" s="22"/>
      <c r="N669" s="22"/>
    </row>
    <row r="670" spans="2:14">
      <c r="B670" s="22"/>
      <c r="C670" s="22"/>
      <c r="D670" s="22"/>
      <c r="G670" s="22"/>
      <c r="H670" s="22"/>
      <c r="I670" s="22"/>
      <c r="J670" s="22"/>
      <c r="K670" s="22"/>
      <c r="N670" s="22"/>
    </row>
    <row r="671" spans="2:14">
      <c r="B671" s="22"/>
      <c r="C671" s="22"/>
      <c r="D671" s="22"/>
      <c r="G671" s="22"/>
      <c r="H671" s="22"/>
      <c r="I671" s="22"/>
      <c r="J671" s="22"/>
      <c r="K671" s="22"/>
      <c r="N671" s="22"/>
    </row>
    <row r="672" spans="2:14">
      <c r="B672" s="22"/>
      <c r="C672" s="22"/>
      <c r="D672" s="22"/>
      <c r="G672" s="22"/>
      <c r="H672" s="22"/>
      <c r="I672" s="22"/>
      <c r="J672" s="22"/>
      <c r="K672" s="22"/>
      <c r="N672" s="22"/>
    </row>
    <row r="673" spans="2:14">
      <c r="B673" s="22"/>
      <c r="C673" s="22"/>
      <c r="D673" s="22"/>
      <c r="G673" s="22"/>
      <c r="H673" s="22"/>
      <c r="I673" s="22"/>
      <c r="J673" s="22"/>
      <c r="K673" s="22"/>
      <c r="N673" s="22"/>
    </row>
    <row r="674" spans="2:14">
      <c r="B674" s="22"/>
      <c r="C674" s="22"/>
      <c r="D674" s="22"/>
      <c r="G674" s="22"/>
      <c r="H674" s="22"/>
      <c r="I674" s="22"/>
      <c r="J674" s="22"/>
      <c r="K674" s="22"/>
      <c r="N674" s="22"/>
    </row>
    <row r="675" spans="2:14">
      <c r="B675" s="22"/>
      <c r="C675" s="22"/>
      <c r="D675" s="22"/>
      <c r="G675" s="22"/>
      <c r="H675" s="22"/>
      <c r="I675" s="22"/>
      <c r="J675" s="22"/>
      <c r="K675" s="22"/>
      <c r="N675" s="22"/>
    </row>
    <row r="676" spans="2:14">
      <c r="B676" s="22"/>
      <c r="C676" s="22"/>
      <c r="D676" s="22"/>
      <c r="G676" s="22"/>
      <c r="H676" s="22"/>
      <c r="I676" s="22"/>
      <c r="J676" s="22"/>
      <c r="K676" s="22"/>
      <c r="N676" s="22"/>
    </row>
    <row r="677" spans="2:14">
      <c r="B677" s="22"/>
      <c r="C677" s="22"/>
      <c r="D677" s="22"/>
      <c r="G677" s="22"/>
      <c r="H677" s="22"/>
      <c r="I677" s="22"/>
      <c r="J677" s="22"/>
      <c r="K677" s="22"/>
      <c r="N677" s="22"/>
    </row>
    <row r="678" spans="2:14">
      <c r="B678" s="22"/>
      <c r="C678" s="22"/>
      <c r="D678" s="22"/>
      <c r="G678" s="22"/>
      <c r="H678" s="22"/>
      <c r="I678" s="22"/>
      <c r="J678" s="22"/>
      <c r="K678" s="22"/>
      <c r="N678" s="22"/>
    </row>
    <row r="679" spans="2:14">
      <c r="B679" s="22"/>
      <c r="C679" s="22"/>
      <c r="D679" s="22"/>
      <c r="G679" s="22"/>
      <c r="H679" s="22"/>
      <c r="I679" s="22"/>
      <c r="J679" s="22"/>
      <c r="K679" s="22"/>
      <c r="N679" s="22"/>
    </row>
    <row r="680" spans="2:14">
      <c r="B680" s="22"/>
      <c r="C680" s="22"/>
      <c r="D680" s="22"/>
      <c r="G680" s="22"/>
      <c r="H680" s="22"/>
      <c r="I680" s="22"/>
      <c r="J680" s="22"/>
      <c r="K680" s="22"/>
      <c r="N680" s="22"/>
    </row>
    <row r="681" spans="2:14">
      <c r="B681" s="22"/>
      <c r="C681" s="22"/>
      <c r="D681" s="22"/>
      <c r="G681" s="22"/>
      <c r="H681" s="22"/>
      <c r="I681" s="22"/>
      <c r="J681" s="22"/>
      <c r="K681" s="22"/>
      <c r="N681" s="22"/>
    </row>
    <row r="682" spans="2:14">
      <c r="B682" s="22"/>
      <c r="C682" s="22"/>
      <c r="D682" s="22"/>
      <c r="G682" s="22"/>
      <c r="H682" s="22"/>
      <c r="I682" s="22"/>
      <c r="J682" s="22"/>
      <c r="K682" s="22"/>
      <c r="N682" s="22"/>
    </row>
    <row r="683" spans="2:14">
      <c r="B683" s="22"/>
      <c r="C683" s="22"/>
      <c r="D683" s="22"/>
      <c r="G683" s="22"/>
      <c r="H683" s="22"/>
      <c r="I683" s="22"/>
      <c r="J683" s="22"/>
      <c r="K683" s="22"/>
      <c r="N683" s="22"/>
    </row>
    <row r="684" spans="2:14">
      <c r="B684" s="22"/>
      <c r="C684" s="22"/>
      <c r="D684" s="22"/>
      <c r="G684" s="22"/>
      <c r="H684" s="22"/>
      <c r="I684" s="22"/>
      <c r="J684" s="22"/>
      <c r="K684" s="22"/>
      <c r="N684" s="22"/>
    </row>
    <row r="685" spans="2:14">
      <c r="B685" s="22"/>
      <c r="C685" s="22"/>
      <c r="D685" s="22"/>
      <c r="G685" s="22"/>
      <c r="H685" s="22"/>
      <c r="I685" s="22"/>
      <c r="J685" s="22"/>
      <c r="K685" s="22"/>
      <c r="N685" s="22"/>
    </row>
    <row r="686" spans="2:14">
      <c r="B686" s="22"/>
      <c r="C686" s="22"/>
      <c r="D686" s="22"/>
      <c r="G686" s="22"/>
      <c r="H686" s="22"/>
      <c r="I686" s="22"/>
      <c r="J686" s="22"/>
      <c r="K686" s="22"/>
      <c r="N686" s="22"/>
    </row>
    <row r="687" spans="2:14">
      <c r="B687" s="22"/>
      <c r="C687" s="22"/>
      <c r="D687" s="22"/>
      <c r="G687" s="22"/>
      <c r="H687" s="22"/>
      <c r="I687" s="22"/>
      <c r="J687" s="22"/>
      <c r="K687" s="22"/>
      <c r="N687" s="22"/>
    </row>
    <row r="688" spans="2:14">
      <c r="B688" s="22"/>
      <c r="C688" s="22"/>
      <c r="D688" s="22"/>
      <c r="G688" s="22"/>
      <c r="H688" s="22"/>
      <c r="I688" s="22"/>
      <c r="J688" s="22"/>
      <c r="K688" s="22"/>
      <c r="N688" s="22"/>
    </row>
    <row r="689" spans="2:14">
      <c r="B689" s="22"/>
      <c r="C689" s="22"/>
      <c r="D689" s="22"/>
      <c r="G689" s="22"/>
      <c r="H689" s="22"/>
      <c r="I689" s="22"/>
      <c r="J689" s="22"/>
      <c r="K689" s="22"/>
      <c r="N689" s="22"/>
    </row>
    <row r="690" spans="2:14">
      <c r="B690" s="22"/>
      <c r="C690" s="22"/>
      <c r="D690" s="22"/>
      <c r="G690" s="22"/>
      <c r="H690" s="22"/>
      <c r="I690" s="22"/>
      <c r="J690" s="22"/>
      <c r="K690" s="22"/>
      <c r="N690" s="22"/>
    </row>
    <row r="691" spans="2:14">
      <c r="B691" s="22"/>
      <c r="C691" s="22"/>
      <c r="D691" s="22"/>
      <c r="G691" s="22"/>
      <c r="H691" s="22"/>
      <c r="I691" s="22"/>
      <c r="J691" s="22"/>
      <c r="K691" s="22"/>
      <c r="N691" s="22"/>
    </row>
    <row r="692" spans="2:14">
      <c r="B692" s="22"/>
      <c r="C692" s="22"/>
      <c r="D692" s="22"/>
      <c r="G692" s="22"/>
      <c r="H692" s="22"/>
      <c r="I692" s="22"/>
      <c r="J692" s="22"/>
      <c r="K692" s="22"/>
      <c r="N692" s="22"/>
    </row>
    <row r="693" spans="2:14">
      <c r="B693" s="22"/>
      <c r="C693" s="22"/>
      <c r="D693" s="22"/>
      <c r="G693" s="22"/>
      <c r="H693" s="22"/>
      <c r="I693" s="22"/>
      <c r="J693" s="22"/>
      <c r="K693" s="22"/>
      <c r="N693" s="22"/>
    </row>
    <row r="694" spans="2:14">
      <c r="B694" s="22"/>
      <c r="C694" s="22"/>
      <c r="D694" s="22"/>
      <c r="G694" s="22"/>
      <c r="H694" s="22"/>
      <c r="I694" s="22"/>
      <c r="J694" s="22"/>
      <c r="K694" s="22"/>
      <c r="N694" s="22"/>
    </row>
    <row r="695" spans="2:14">
      <c r="B695" s="22"/>
      <c r="C695" s="22"/>
      <c r="D695" s="22"/>
      <c r="G695" s="22"/>
      <c r="H695" s="22"/>
      <c r="I695" s="22"/>
      <c r="J695" s="22"/>
      <c r="K695" s="22"/>
      <c r="N695" s="22"/>
    </row>
    <row r="696" spans="2:14">
      <c r="B696" s="22"/>
      <c r="C696" s="22"/>
      <c r="D696" s="22"/>
      <c r="G696" s="22"/>
      <c r="H696" s="22"/>
      <c r="I696" s="22"/>
      <c r="J696" s="22"/>
      <c r="K696" s="22"/>
      <c r="N696" s="22"/>
    </row>
    <row r="697" spans="2:14">
      <c r="B697" s="22"/>
      <c r="C697" s="22"/>
      <c r="D697" s="22"/>
      <c r="G697" s="22"/>
      <c r="H697" s="22"/>
      <c r="I697" s="22"/>
      <c r="J697" s="22"/>
      <c r="K697" s="22"/>
      <c r="N697" s="22"/>
    </row>
    <row r="698" spans="2:14">
      <c r="B698" s="22"/>
      <c r="C698" s="22"/>
      <c r="D698" s="22"/>
      <c r="G698" s="22"/>
      <c r="H698" s="22"/>
      <c r="I698" s="22"/>
      <c r="J698" s="22"/>
      <c r="K698" s="22"/>
      <c r="N698" s="22"/>
    </row>
    <row r="699" spans="2:14">
      <c r="B699" s="22"/>
      <c r="C699" s="22"/>
      <c r="D699" s="22"/>
      <c r="G699" s="22"/>
      <c r="H699" s="22"/>
      <c r="I699" s="22"/>
      <c r="J699" s="22"/>
      <c r="K699" s="22"/>
      <c r="N699" s="22"/>
    </row>
    <row r="700" spans="2:14">
      <c r="B700" s="22"/>
      <c r="C700" s="22"/>
      <c r="D700" s="22"/>
      <c r="G700" s="22"/>
      <c r="H700" s="22"/>
      <c r="I700" s="22"/>
      <c r="J700" s="22"/>
      <c r="K700" s="22"/>
      <c r="N700" s="22"/>
    </row>
    <row r="701" spans="2:14">
      <c r="B701" s="22"/>
      <c r="C701" s="22"/>
      <c r="D701" s="22"/>
      <c r="G701" s="22"/>
      <c r="H701" s="22"/>
      <c r="I701" s="22"/>
      <c r="J701" s="22"/>
      <c r="K701" s="22"/>
      <c r="N701" s="22"/>
    </row>
    <row r="702" spans="2:14">
      <c r="B702" s="22"/>
      <c r="C702" s="22"/>
      <c r="D702" s="22"/>
      <c r="G702" s="22"/>
      <c r="H702" s="22"/>
      <c r="I702" s="22"/>
      <c r="J702" s="22"/>
      <c r="K702" s="22"/>
      <c r="N702" s="22"/>
    </row>
    <row r="703" spans="2:14">
      <c r="B703" s="22"/>
      <c r="C703" s="22"/>
      <c r="D703" s="22"/>
      <c r="G703" s="22"/>
      <c r="H703" s="22"/>
      <c r="I703" s="22"/>
      <c r="J703" s="22"/>
      <c r="K703" s="22"/>
      <c r="N703" s="22"/>
    </row>
    <row r="704" spans="2:14">
      <c r="B704" s="22"/>
      <c r="C704" s="22"/>
      <c r="D704" s="22"/>
      <c r="G704" s="22"/>
      <c r="H704" s="22"/>
      <c r="I704" s="22"/>
      <c r="J704" s="22"/>
      <c r="K704" s="22"/>
      <c r="N704" s="22"/>
    </row>
    <row r="705" spans="2:14">
      <c r="B705" s="22"/>
      <c r="C705" s="22"/>
      <c r="D705" s="22"/>
      <c r="G705" s="22"/>
      <c r="H705" s="22"/>
      <c r="I705" s="22"/>
      <c r="J705" s="22"/>
      <c r="K705" s="22"/>
      <c r="N705" s="22"/>
    </row>
    <row r="706" spans="2:14">
      <c r="B706" s="22"/>
      <c r="C706" s="22"/>
      <c r="D706" s="22"/>
      <c r="G706" s="22"/>
      <c r="H706" s="22"/>
      <c r="I706" s="22"/>
      <c r="J706" s="22"/>
      <c r="K706" s="22"/>
      <c r="N706" s="22"/>
    </row>
    <row r="707" spans="2:14">
      <c r="B707" s="22"/>
      <c r="C707" s="22"/>
      <c r="D707" s="22"/>
      <c r="G707" s="22"/>
      <c r="H707" s="22"/>
      <c r="I707" s="22"/>
      <c r="J707" s="22"/>
      <c r="K707" s="22"/>
      <c r="N707" s="22"/>
    </row>
    <row r="708" spans="2:14">
      <c r="B708" s="22"/>
      <c r="C708" s="22"/>
      <c r="D708" s="22"/>
      <c r="G708" s="22"/>
      <c r="H708" s="22"/>
      <c r="I708" s="22"/>
      <c r="J708" s="22"/>
      <c r="K708" s="22"/>
      <c r="N708" s="22"/>
    </row>
    <row r="709" spans="2:14">
      <c r="B709" s="22"/>
      <c r="C709" s="22"/>
      <c r="D709" s="22"/>
      <c r="G709" s="22"/>
      <c r="H709" s="22"/>
      <c r="I709" s="22"/>
      <c r="J709" s="22"/>
      <c r="K709" s="22"/>
      <c r="N709" s="22"/>
    </row>
    <row r="710" spans="2:14">
      <c r="B710" s="22"/>
      <c r="C710" s="22"/>
      <c r="D710" s="22"/>
      <c r="G710" s="22"/>
      <c r="H710" s="22"/>
      <c r="I710" s="22"/>
      <c r="J710" s="22"/>
      <c r="K710" s="22"/>
      <c r="N710" s="22"/>
    </row>
    <row r="711" spans="2:14">
      <c r="B711" s="22"/>
      <c r="C711" s="22"/>
      <c r="D711" s="22"/>
      <c r="G711" s="22"/>
      <c r="H711" s="22"/>
      <c r="I711" s="22"/>
      <c r="J711" s="22"/>
      <c r="K711" s="22"/>
      <c r="N711" s="22"/>
    </row>
    <row r="712" spans="2:14">
      <c r="B712" s="22"/>
      <c r="C712" s="22"/>
      <c r="D712" s="22"/>
      <c r="G712" s="22"/>
      <c r="H712" s="22"/>
      <c r="I712" s="22"/>
      <c r="J712" s="22"/>
      <c r="K712" s="22"/>
      <c r="N712" s="22"/>
    </row>
    <row r="713" spans="2:14">
      <c r="B713" s="22"/>
      <c r="C713" s="22"/>
      <c r="D713" s="22"/>
      <c r="G713" s="22"/>
      <c r="H713" s="22"/>
      <c r="I713" s="22"/>
      <c r="J713" s="22"/>
      <c r="K713" s="22"/>
      <c r="N713" s="22"/>
    </row>
    <row r="714" spans="2:14">
      <c r="B714" s="22"/>
      <c r="C714" s="22"/>
      <c r="D714" s="22"/>
      <c r="G714" s="22"/>
      <c r="H714" s="22"/>
      <c r="I714" s="22"/>
      <c r="J714" s="22"/>
      <c r="K714" s="22"/>
      <c r="N714" s="22"/>
    </row>
    <row r="715" spans="2:14">
      <c r="B715" s="22"/>
      <c r="C715" s="22"/>
      <c r="D715" s="22"/>
      <c r="G715" s="22"/>
      <c r="H715" s="22"/>
      <c r="I715" s="22"/>
      <c r="J715" s="22"/>
      <c r="K715" s="22"/>
      <c r="N715" s="22"/>
    </row>
    <row r="716" spans="2:14">
      <c r="B716" s="22"/>
      <c r="C716" s="22"/>
      <c r="D716" s="22"/>
      <c r="G716" s="22"/>
      <c r="H716" s="22"/>
      <c r="I716" s="22"/>
      <c r="J716" s="22"/>
      <c r="K716" s="22"/>
      <c r="N716" s="22"/>
    </row>
    <row r="717" spans="2:14">
      <c r="B717" s="22"/>
      <c r="C717" s="22"/>
      <c r="D717" s="22"/>
      <c r="G717" s="22"/>
      <c r="H717" s="22"/>
      <c r="I717" s="22"/>
      <c r="J717" s="22"/>
      <c r="K717" s="22"/>
      <c r="N717" s="22"/>
    </row>
    <row r="718" spans="2:14">
      <c r="B718" s="22"/>
      <c r="C718" s="22"/>
      <c r="D718" s="22"/>
      <c r="G718" s="22"/>
      <c r="H718" s="22"/>
      <c r="I718" s="22"/>
      <c r="J718" s="22"/>
      <c r="K718" s="22"/>
      <c r="N718" s="22"/>
    </row>
    <row r="719" spans="2:14">
      <c r="B719" s="22"/>
      <c r="C719" s="22"/>
      <c r="D719" s="22"/>
      <c r="G719" s="22"/>
      <c r="H719" s="22"/>
      <c r="I719" s="22"/>
      <c r="J719" s="22"/>
      <c r="K719" s="22"/>
      <c r="N719" s="22"/>
    </row>
    <row r="720" spans="2:14">
      <c r="B720" s="22"/>
      <c r="C720" s="22"/>
      <c r="D720" s="22"/>
      <c r="G720" s="22"/>
      <c r="H720" s="22"/>
      <c r="I720" s="22"/>
      <c r="J720" s="22"/>
      <c r="K720" s="22"/>
      <c r="N720" s="22"/>
    </row>
    <row r="721" spans="2:14">
      <c r="B721" s="22"/>
      <c r="C721" s="22"/>
      <c r="D721" s="22"/>
      <c r="G721" s="22"/>
      <c r="H721" s="22"/>
      <c r="I721" s="22"/>
      <c r="J721" s="22"/>
      <c r="K721" s="22"/>
      <c r="N721" s="22"/>
    </row>
    <row r="722" spans="2:14">
      <c r="B722" s="22"/>
      <c r="C722" s="22"/>
      <c r="D722" s="22"/>
      <c r="G722" s="22"/>
      <c r="H722" s="22"/>
      <c r="I722" s="22"/>
      <c r="J722" s="22"/>
      <c r="K722" s="22"/>
      <c r="N722" s="22"/>
    </row>
    <row r="723" spans="2:14">
      <c r="B723" s="22"/>
      <c r="C723" s="22"/>
      <c r="D723" s="22"/>
      <c r="G723" s="22"/>
      <c r="H723" s="22"/>
      <c r="I723" s="22"/>
      <c r="J723" s="22"/>
      <c r="K723" s="22"/>
      <c r="N723" s="22"/>
    </row>
    <row r="724" spans="2:14">
      <c r="B724" s="22"/>
      <c r="C724" s="22"/>
      <c r="D724" s="22"/>
      <c r="G724" s="22"/>
      <c r="H724" s="22"/>
      <c r="I724" s="22"/>
      <c r="J724" s="22"/>
      <c r="K724" s="22"/>
      <c r="N724" s="22"/>
    </row>
    <row r="725" spans="2:14">
      <c r="B725" s="22"/>
      <c r="C725" s="22"/>
      <c r="D725" s="22"/>
      <c r="G725" s="22"/>
      <c r="H725" s="22"/>
      <c r="I725" s="22"/>
      <c r="J725" s="22"/>
      <c r="K725" s="22"/>
      <c r="N725" s="22"/>
    </row>
    <row r="726" spans="2:14">
      <c r="B726" s="22"/>
      <c r="C726" s="22"/>
      <c r="D726" s="22"/>
      <c r="G726" s="22"/>
      <c r="H726" s="22"/>
      <c r="I726" s="22"/>
      <c r="J726" s="22"/>
      <c r="K726" s="22"/>
      <c r="N726" s="22"/>
    </row>
    <row r="727" spans="2:14">
      <c r="B727" s="22"/>
      <c r="C727" s="22"/>
      <c r="D727" s="22"/>
      <c r="G727" s="22"/>
      <c r="H727" s="22"/>
      <c r="I727" s="22"/>
      <c r="J727" s="22"/>
      <c r="K727" s="22"/>
      <c r="N727" s="22"/>
    </row>
    <row r="728" spans="2:14">
      <c r="B728" s="22"/>
      <c r="C728" s="22"/>
      <c r="D728" s="22"/>
      <c r="G728" s="22"/>
      <c r="H728" s="22"/>
      <c r="I728" s="22"/>
      <c r="J728" s="22"/>
      <c r="K728" s="22"/>
      <c r="N728" s="22"/>
    </row>
    <row r="729" spans="2:14">
      <c r="B729" s="22"/>
      <c r="C729" s="22"/>
      <c r="D729" s="22"/>
      <c r="G729" s="22"/>
      <c r="H729" s="22"/>
      <c r="I729" s="22"/>
      <c r="J729" s="22"/>
      <c r="K729" s="22"/>
      <c r="N729" s="22"/>
    </row>
    <row r="730" spans="2:14">
      <c r="B730" s="22"/>
      <c r="C730" s="22"/>
      <c r="D730" s="22"/>
      <c r="G730" s="22"/>
      <c r="H730" s="22"/>
      <c r="I730" s="22"/>
      <c r="J730" s="22"/>
      <c r="K730" s="22"/>
      <c r="N730" s="22"/>
    </row>
    <row r="731" spans="2:14">
      <c r="B731" s="22"/>
      <c r="C731" s="22"/>
      <c r="D731" s="22"/>
      <c r="G731" s="22"/>
      <c r="H731" s="22"/>
      <c r="I731" s="22"/>
      <c r="J731" s="22"/>
      <c r="K731" s="22"/>
      <c r="N731" s="22"/>
    </row>
    <row r="732" spans="2:14">
      <c r="B732" s="22"/>
      <c r="C732" s="22"/>
      <c r="D732" s="22"/>
      <c r="G732" s="22"/>
      <c r="H732" s="22"/>
      <c r="I732" s="22"/>
      <c r="J732" s="22"/>
      <c r="K732" s="22"/>
      <c r="N732" s="22"/>
    </row>
    <row r="733" spans="2:14">
      <c r="B733" s="22"/>
      <c r="C733" s="22"/>
      <c r="D733" s="22"/>
      <c r="G733" s="22"/>
      <c r="H733" s="22"/>
      <c r="I733" s="22"/>
      <c r="J733" s="22"/>
      <c r="K733" s="22"/>
      <c r="N733" s="22"/>
    </row>
    <row r="734" spans="2:14">
      <c r="B734" s="22"/>
      <c r="C734" s="22"/>
      <c r="D734" s="22"/>
      <c r="G734" s="22"/>
      <c r="H734" s="22"/>
      <c r="I734" s="22"/>
      <c r="J734" s="22"/>
      <c r="K734" s="22"/>
      <c r="N734" s="22"/>
    </row>
    <row r="735" spans="2:14">
      <c r="B735" s="22"/>
      <c r="C735" s="22"/>
      <c r="D735" s="22"/>
      <c r="G735" s="22"/>
      <c r="H735" s="22"/>
      <c r="I735" s="22"/>
      <c r="J735" s="22"/>
      <c r="K735" s="22"/>
      <c r="N735" s="22"/>
    </row>
    <row r="736" spans="2:14">
      <c r="B736" s="22"/>
      <c r="C736" s="22"/>
      <c r="D736" s="22"/>
      <c r="G736" s="22"/>
      <c r="H736" s="22"/>
      <c r="I736" s="22"/>
      <c r="J736" s="22"/>
      <c r="K736" s="22"/>
      <c r="N736" s="22"/>
    </row>
    <row r="737" spans="2:14">
      <c r="B737" s="22"/>
      <c r="C737" s="22"/>
      <c r="D737" s="22"/>
      <c r="G737" s="22"/>
      <c r="H737" s="22"/>
      <c r="I737" s="22"/>
      <c r="J737" s="22"/>
      <c r="K737" s="22"/>
      <c r="N737" s="22"/>
    </row>
    <row r="738" spans="2:14">
      <c r="B738" s="22"/>
      <c r="C738" s="22"/>
      <c r="D738" s="22"/>
      <c r="G738" s="22"/>
      <c r="H738" s="22"/>
      <c r="I738" s="22"/>
      <c r="J738" s="22"/>
      <c r="K738" s="22"/>
      <c r="N738" s="22"/>
    </row>
    <row r="739" spans="2:14">
      <c r="B739" s="22"/>
      <c r="C739" s="22"/>
      <c r="D739" s="22"/>
      <c r="G739" s="22"/>
      <c r="H739" s="22"/>
      <c r="I739" s="22"/>
      <c r="J739" s="22"/>
      <c r="K739" s="22"/>
      <c r="N739" s="22"/>
    </row>
    <row r="740" spans="2:14">
      <c r="B740" s="22"/>
      <c r="C740" s="22"/>
      <c r="D740" s="22"/>
      <c r="G740" s="22"/>
      <c r="H740" s="22"/>
      <c r="I740" s="22"/>
      <c r="J740" s="22"/>
      <c r="K740" s="22"/>
      <c r="N740" s="22"/>
    </row>
    <row r="741" spans="2:14">
      <c r="B741" s="22"/>
      <c r="C741" s="22"/>
      <c r="D741" s="22"/>
      <c r="G741" s="22"/>
      <c r="H741" s="22"/>
      <c r="I741" s="22"/>
      <c r="J741" s="22"/>
      <c r="K741" s="22"/>
      <c r="N741" s="22"/>
    </row>
    <row r="742" spans="2:14">
      <c r="B742" s="22"/>
      <c r="C742" s="22"/>
      <c r="D742" s="22"/>
      <c r="G742" s="22"/>
      <c r="H742" s="22"/>
      <c r="I742" s="22"/>
      <c r="J742" s="22"/>
      <c r="K742" s="22"/>
      <c r="N742" s="22"/>
    </row>
    <row r="743" spans="2:14">
      <c r="B743" s="22"/>
      <c r="C743" s="22"/>
      <c r="D743" s="22"/>
      <c r="G743" s="22"/>
      <c r="H743" s="22"/>
      <c r="I743" s="22"/>
      <c r="J743" s="22"/>
      <c r="K743" s="22"/>
      <c r="N743" s="22"/>
    </row>
    <row r="744" spans="2:14">
      <c r="B744" s="22"/>
      <c r="C744" s="22"/>
      <c r="D744" s="22"/>
      <c r="G744" s="22"/>
      <c r="H744" s="22"/>
      <c r="I744" s="22"/>
      <c r="J744" s="22"/>
      <c r="K744" s="22"/>
      <c r="N744" s="22"/>
    </row>
    <row r="745" spans="2:14">
      <c r="B745" s="22"/>
      <c r="C745" s="22"/>
      <c r="D745" s="22"/>
      <c r="G745" s="22"/>
      <c r="H745" s="22"/>
      <c r="I745" s="22"/>
      <c r="J745" s="22"/>
      <c r="K745" s="22"/>
      <c r="N745" s="22"/>
    </row>
    <row r="746" spans="2:14">
      <c r="B746" s="22"/>
      <c r="C746" s="22"/>
      <c r="D746" s="22"/>
      <c r="G746" s="22"/>
      <c r="H746" s="22"/>
      <c r="I746" s="22"/>
      <c r="J746" s="22"/>
      <c r="K746" s="22"/>
      <c r="N746" s="22"/>
    </row>
    <row r="747" spans="2:14">
      <c r="B747" s="22"/>
      <c r="C747" s="22"/>
      <c r="D747" s="22"/>
      <c r="G747" s="22"/>
      <c r="H747" s="22"/>
      <c r="I747" s="22"/>
      <c r="J747" s="22"/>
      <c r="K747" s="22"/>
      <c r="N747" s="22"/>
    </row>
    <row r="748" spans="2:14">
      <c r="B748" s="22"/>
      <c r="C748" s="22"/>
      <c r="D748" s="22"/>
      <c r="G748" s="22"/>
      <c r="H748" s="22"/>
      <c r="I748" s="22"/>
      <c r="J748" s="22"/>
      <c r="K748" s="22"/>
      <c r="N748" s="22"/>
    </row>
    <row r="749" spans="2:14">
      <c r="B749" s="22"/>
      <c r="C749" s="22"/>
      <c r="D749" s="22"/>
      <c r="G749" s="22"/>
      <c r="H749" s="22"/>
      <c r="I749" s="22"/>
      <c r="J749" s="22"/>
      <c r="K749" s="22"/>
      <c r="N749" s="22"/>
    </row>
    <row r="750" spans="2:14">
      <c r="B750" s="22"/>
      <c r="C750" s="22"/>
      <c r="D750" s="22"/>
      <c r="G750" s="22"/>
      <c r="H750" s="22"/>
      <c r="I750" s="22"/>
      <c r="J750" s="22"/>
      <c r="K750" s="22"/>
      <c r="N750" s="22"/>
    </row>
    <row r="751" spans="2:14">
      <c r="B751" s="22"/>
      <c r="C751" s="22"/>
      <c r="D751" s="22"/>
      <c r="G751" s="22"/>
      <c r="H751" s="22"/>
      <c r="I751" s="22"/>
      <c r="J751" s="22"/>
      <c r="K751" s="22"/>
      <c r="N751" s="22"/>
    </row>
    <row r="752" spans="2:14">
      <c r="B752" s="22"/>
      <c r="C752" s="22"/>
      <c r="D752" s="22"/>
      <c r="G752" s="22"/>
      <c r="H752" s="22"/>
      <c r="I752" s="22"/>
      <c r="J752" s="22"/>
      <c r="K752" s="22"/>
      <c r="N752" s="22"/>
    </row>
    <row r="753" spans="2:14">
      <c r="B753" s="22"/>
      <c r="C753" s="22"/>
      <c r="D753" s="22"/>
      <c r="G753" s="22"/>
      <c r="H753" s="22"/>
      <c r="I753" s="22"/>
      <c r="J753" s="22"/>
      <c r="K753" s="22"/>
      <c r="N753" s="22"/>
    </row>
    <row r="754" spans="2:14">
      <c r="B754" s="22"/>
      <c r="C754" s="22"/>
      <c r="D754" s="22"/>
      <c r="G754" s="22"/>
      <c r="H754" s="22"/>
      <c r="I754" s="22"/>
      <c r="J754" s="22"/>
      <c r="K754" s="22"/>
      <c r="N754" s="22"/>
    </row>
    <row r="755" spans="2:14">
      <c r="B755" s="22"/>
      <c r="C755" s="22"/>
      <c r="D755" s="22"/>
      <c r="G755" s="22"/>
      <c r="H755" s="22"/>
      <c r="I755" s="22"/>
      <c r="J755" s="22"/>
      <c r="K755" s="22"/>
      <c r="N755" s="22"/>
    </row>
    <row r="756" spans="2:14">
      <c r="B756" s="22"/>
      <c r="C756" s="22"/>
      <c r="D756" s="22"/>
      <c r="G756" s="22"/>
      <c r="H756" s="22"/>
      <c r="I756" s="22"/>
      <c r="J756" s="22"/>
      <c r="K756" s="22"/>
      <c r="N756" s="22"/>
    </row>
    <row r="757" spans="2:14">
      <c r="B757" s="22"/>
      <c r="C757" s="22"/>
      <c r="D757" s="22"/>
      <c r="G757" s="22"/>
      <c r="H757" s="22"/>
      <c r="I757" s="22"/>
      <c r="J757" s="22"/>
      <c r="K757" s="22"/>
      <c r="N757" s="22"/>
    </row>
    <row r="758" spans="2:14">
      <c r="B758" s="22"/>
      <c r="C758" s="22"/>
      <c r="D758" s="22"/>
      <c r="G758" s="22"/>
      <c r="H758" s="22"/>
      <c r="I758" s="22"/>
      <c r="J758" s="22"/>
      <c r="K758" s="22"/>
      <c r="N758" s="22"/>
    </row>
    <row r="759" spans="2:14">
      <c r="B759" s="22"/>
      <c r="C759" s="22"/>
      <c r="D759" s="22"/>
      <c r="G759" s="22"/>
      <c r="H759" s="22"/>
      <c r="I759" s="22"/>
      <c r="J759" s="22"/>
      <c r="K759" s="22"/>
      <c r="N759" s="22"/>
    </row>
    <row r="760" spans="2:14">
      <c r="B760" s="22"/>
      <c r="C760" s="22"/>
      <c r="D760" s="22"/>
      <c r="G760" s="22"/>
      <c r="H760" s="22"/>
      <c r="I760" s="22"/>
      <c r="J760" s="22"/>
      <c r="K760" s="22"/>
      <c r="N760" s="22"/>
    </row>
    <row r="761" spans="2:14">
      <c r="B761" s="22"/>
      <c r="C761" s="22"/>
      <c r="D761" s="22"/>
      <c r="G761" s="22"/>
      <c r="H761" s="22"/>
      <c r="I761" s="22"/>
      <c r="J761" s="22"/>
      <c r="K761" s="22"/>
      <c r="N761" s="22"/>
    </row>
    <row r="762" spans="2:14">
      <c r="B762" s="22"/>
      <c r="C762" s="22"/>
      <c r="D762" s="22"/>
      <c r="G762" s="22"/>
      <c r="H762" s="22"/>
      <c r="I762" s="22"/>
      <c r="J762" s="22"/>
      <c r="K762" s="22"/>
      <c r="N762" s="22"/>
    </row>
    <row r="763" spans="2:14">
      <c r="B763" s="22"/>
      <c r="C763" s="22"/>
      <c r="D763" s="22"/>
      <c r="G763" s="22"/>
      <c r="H763" s="22"/>
      <c r="I763" s="22"/>
      <c r="J763" s="22"/>
      <c r="K763" s="22"/>
      <c r="N763" s="22"/>
    </row>
    <row r="764" spans="2:14">
      <c r="B764" s="22"/>
      <c r="C764" s="22"/>
      <c r="D764" s="22"/>
      <c r="G764" s="22"/>
      <c r="H764" s="22"/>
      <c r="I764" s="22"/>
      <c r="J764" s="22"/>
      <c r="K764" s="22"/>
      <c r="N764" s="22"/>
    </row>
    <row r="765" spans="2:14">
      <c r="B765" s="22"/>
      <c r="C765" s="22"/>
      <c r="D765" s="22"/>
      <c r="G765" s="22"/>
      <c r="H765" s="22"/>
      <c r="I765" s="22"/>
      <c r="J765" s="22"/>
      <c r="K765" s="22"/>
      <c r="N765" s="22"/>
    </row>
    <row r="766" spans="2:14">
      <c r="B766" s="22"/>
      <c r="C766" s="22"/>
      <c r="D766" s="22"/>
      <c r="G766" s="22"/>
      <c r="H766" s="22"/>
      <c r="I766" s="22"/>
      <c r="J766" s="22"/>
      <c r="K766" s="22"/>
      <c r="N766" s="22"/>
    </row>
    <row r="767" spans="2:14">
      <c r="B767" s="22"/>
      <c r="C767" s="22"/>
      <c r="D767" s="22"/>
      <c r="G767" s="22"/>
      <c r="H767" s="22"/>
      <c r="I767" s="22"/>
      <c r="J767" s="22"/>
      <c r="K767" s="22"/>
      <c r="N767" s="22"/>
    </row>
    <row r="768" spans="2:14">
      <c r="B768" s="22"/>
      <c r="C768" s="22"/>
      <c r="D768" s="22"/>
      <c r="G768" s="22"/>
      <c r="H768" s="22"/>
      <c r="I768" s="22"/>
      <c r="J768" s="22"/>
      <c r="K768" s="22"/>
      <c r="N768" s="22"/>
    </row>
    <row r="769" spans="2:14">
      <c r="B769" s="22"/>
      <c r="C769" s="22"/>
      <c r="D769" s="22"/>
      <c r="G769" s="22"/>
      <c r="H769" s="22"/>
      <c r="I769" s="22"/>
      <c r="J769" s="22"/>
      <c r="K769" s="22"/>
      <c r="N769" s="22"/>
    </row>
    <row r="770" spans="2:14">
      <c r="B770" s="22"/>
      <c r="C770" s="22"/>
      <c r="D770" s="22"/>
      <c r="G770" s="22"/>
      <c r="H770" s="22"/>
      <c r="I770" s="22"/>
      <c r="J770" s="22"/>
      <c r="K770" s="22"/>
      <c r="N770" s="22"/>
    </row>
    <row r="771" spans="2:14">
      <c r="B771" s="22"/>
      <c r="C771" s="22"/>
      <c r="D771" s="22"/>
      <c r="G771" s="22"/>
      <c r="H771" s="22"/>
      <c r="I771" s="22"/>
      <c r="J771" s="22"/>
      <c r="K771" s="22"/>
      <c r="N771" s="22"/>
    </row>
    <row r="772" spans="2:14">
      <c r="B772" s="22"/>
      <c r="C772" s="22"/>
      <c r="D772" s="22"/>
      <c r="G772" s="22"/>
      <c r="H772" s="22"/>
      <c r="I772" s="22"/>
      <c r="J772" s="22"/>
      <c r="K772" s="22"/>
      <c r="N772" s="22"/>
    </row>
    <row r="773" spans="2:14">
      <c r="B773" s="22"/>
      <c r="C773" s="22"/>
      <c r="D773" s="22"/>
      <c r="G773" s="22"/>
      <c r="H773" s="22"/>
      <c r="I773" s="22"/>
      <c r="J773" s="22"/>
      <c r="K773" s="22"/>
      <c r="N773" s="22"/>
    </row>
    <row r="774" spans="2:14">
      <c r="B774" s="22"/>
      <c r="C774" s="22"/>
      <c r="D774" s="22"/>
      <c r="G774" s="22"/>
      <c r="H774" s="22"/>
      <c r="I774" s="22"/>
      <c r="J774" s="22"/>
      <c r="K774" s="22"/>
      <c r="N774" s="22"/>
    </row>
    <row r="775" spans="2:14">
      <c r="B775" s="22"/>
      <c r="C775" s="22"/>
      <c r="D775" s="22"/>
      <c r="G775" s="22"/>
      <c r="H775" s="22"/>
      <c r="I775" s="22"/>
      <c r="J775" s="22"/>
      <c r="K775" s="22"/>
      <c r="N775" s="22"/>
    </row>
    <row r="776" spans="2:14">
      <c r="B776" s="22"/>
      <c r="C776" s="22"/>
      <c r="D776" s="22"/>
      <c r="G776" s="22"/>
      <c r="H776" s="22"/>
      <c r="I776" s="22"/>
      <c r="J776" s="22"/>
      <c r="K776" s="22"/>
      <c r="N776" s="22"/>
    </row>
    <row r="777" spans="2:14">
      <c r="B777" s="22"/>
      <c r="C777" s="22"/>
      <c r="D777" s="22"/>
      <c r="G777" s="22"/>
      <c r="H777" s="22"/>
      <c r="I777" s="22"/>
      <c r="J777" s="22"/>
      <c r="K777" s="22"/>
      <c r="N777" s="22"/>
    </row>
    <row r="778" spans="2:14">
      <c r="B778" s="22"/>
      <c r="C778" s="22"/>
      <c r="D778" s="22"/>
      <c r="G778" s="22"/>
      <c r="H778" s="22"/>
      <c r="I778" s="22"/>
      <c r="J778" s="22"/>
      <c r="K778" s="22"/>
      <c r="N778" s="22"/>
    </row>
    <row r="779" spans="2:14">
      <c r="B779" s="22"/>
      <c r="C779" s="22"/>
      <c r="D779" s="22"/>
      <c r="G779" s="22"/>
      <c r="H779" s="22"/>
      <c r="I779" s="22"/>
      <c r="J779" s="22"/>
      <c r="K779" s="22"/>
      <c r="N779" s="22"/>
    </row>
    <row r="780" spans="2:14">
      <c r="B780" s="22"/>
      <c r="C780" s="22"/>
      <c r="D780" s="22"/>
      <c r="G780" s="22"/>
      <c r="H780" s="22"/>
      <c r="I780" s="22"/>
      <c r="J780" s="22"/>
      <c r="K780" s="22"/>
      <c r="N780" s="22"/>
    </row>
    <row r="781" spans="2:14">
      <c r="B781" s="22"/>
      <c r="C781" s="22"/>
      <c r="D781" s="22"/>
      <c r="G781" s="22"/>
      <c r="H781" s="22"/>
      <c r="I781" s="22"/>
      <c r="J781" s="22"/>
      <c r="K781" s="22"/>
      <c r="N781" s="22"/>
    </row>
    <row r="782" spans="2:14">
      <c r="B782" s="22"/>
      <c r="C782" s="22"/>
      <c r="D782" s="22"/>
      <c r="G782" s="22"/>
      <c r="H782" s="22"/>
      <c r="I782" s="22"/>
      <c r="J782" s="22"/>
      <c r="K782" s="22"/>
      <c r="N782" s="22"/>
    </row>
    <row r="783" spans="2:14">
      <c r="B783" s="22"/>
      <c r="C783" s="22"/>
      <c r="D783" s="22"/>
      <c r="G783" s="22"/>
      <c r="H783" s="22"/>
      <c r="I783" s="22"/>
      <c r="J783" s="22"/>
      <c r="K783" s="22"/>
      <c r="N783" s="22"/>
    </row>
    <row r="784" spans="2:14">
      <c r="B784" s="22"/>
      <c r="C784" s="22"/>
      <c r="D784" s="22"/>
      <c r="G784" s="22"/>
      <c r="H784" s="22"/>
      <c r="I784" s="22"/>
      <c r="J784" s="22"/>
      <c r="K784" s="22"/>
      <c r="N784" s="22"/>
    </row>
    <row r="785" spans="2:14">
      <c r="B785" s="22"/>
      <c r="C785" s="22"/>
      <c r="D785" s="22"/>
      <c r="G785" s="22"/>
      <c r="H785" s="22"/>
      <c r="I785" s="22"/>
      <c r="J785" s="22"/>
      <c r="K785" s="22"/>
      <c r="N785" s="22"/>
    </row>
    <row r="786" spans="2:14">
      <c r="B786" s="22"/>
      <c r="C786" s="22"/>
      <c r="D786" s="22"/>
      <c r="G786" s="22"/>
      <c r="H786" s="22"/>
      <c r="I786" s="22"/>
      <c r="J786" s="22"/>
      <c r="K786" s="22"/>
      <c r="N786" s="22"/>
    </row>
    <row r="787" spans="2:14">
      <c r="B787" s="22"/>
      <c r="C787" s="22"/>
      <c r="D787" s="22"/>
      <c r="G787" s="22"/>
      <c r="H787" s="22"/>
      <c r="I787" s="22"/>
      <c r="J787" s="22"/>
      <c r="K787" s="22"/>
      <c r="N787" s="22"/>
    </row>
    <row r="788" spans="2:14">
      <c r="B788" s="22"/>
      <c r="C788" s="22"/>
      <c r="D788" s="22"/>
      <c r="G788" s="22"/>
      <c r="H788" s="22"/>
      <c r="I788" s="22"/>
      <c r="J788" s="22"/>
      <c r="K788" s="22"/>
      <c r="N788" s="22"/>
    </row>
    <row r="789" spans="2:14">
      <c r="B789" s="22"/>
      <c r="C789" s="22"/>
      <c r="D789" s="22"/>
      <c r="G789" s="22"/>
      <c r="H789" s="22"/>
      <c r="I789" s="22"/>
      <c r="J789" s="22"/>
      <c r="K789" s="22"/>
      <c r="N789" s="22"/>
    </row>
    <row r="790" spans="2:14">
      <c r="B790" s="22"/>
      <c r="C790" s="22"/>
      <c r="D790" s="22"/>
      <c r="G790" s="22"/>
      <c r="H790" s="22"/>
      <c r="I790" s="22"/>
      <c r="J790" s="22"/>
      <c r="K790" s="22"/>
      <c r="N790" s="22"/>
    </row>
    <row r="791" spans="2:14">
      <c r="B791" s="22"/>
      <c r="C791" s="22"/>
      <c r="D791" s="22"/>
      <c r="G791" s="22"/>
      <c r="H791" s="22"/>
      <c r="I791" s="22"/>
      <c r="J791" s="22"/>
      <c r="K791" s="22"/>
      <c r="N791" s="22"/>
    </row>
    <row r="792" spans="2:14">
      <c r="B792" s="22"/>
      <c r="C792" s="22"/>
      <c r="D792" s="22"/>
      <c r="G792" s="22"/>
      <c r="H792" s="22"/>
      <c r="I792" s="22"/>
      <c r="J792" s="22"/>
      <c r="K792" s="22"/>
      <c r="N792" s="22"/>
    </row>
    <row r="793" spans="2:14">
      <c r="B793" s="22"/>
      <c r="C793" s="22"/>
      <c r="D793" s="22"/>
      <c r="G793" s="22"/>
      <c r="H793" s="22"/>
      <c r="I793" s="22"/>
      <c r="J793" s="22"/>
      <c r="K793" s="22"/>
      <c r="N793" s="22"/>
    </row>
    <row r="794" spans="2:14">
      <c r="B794" s="22"/>
      <c r="C794" s="22"/>
      <c r="D794" s="22"/>
      <c r="G794" s="22"/>
      <c r="H794" s="22"/>
      <c r="I794" s="22"/>
      <c r="J794" s="22"/>
      <c r="K794" s="22"/>
      <c r="N794" s="22"/>
    </row>
    <row r="795" spans="2:14">
      <c r="B795" s="22"/>
      <c r="C795" s="22"/>
      <c r="D795" s="22"/>
      <c r="G795" s="22"/>
      <c r="H795" s="22"/>
      <c r="I795" s="22"/>
      <c r="J795" s="22"/>
      <c r="K795" s="22"/>
      <c r="N795" s="22"/>
    </row>
    <row r="796" spans="2:14">
      <c r="B796" s="22"/>
      <c r="C796" s="22"/>
      <c r="D796" s="22"/>
      <c r="G796" s="22"/>
      <c r="H796" s="22"/>
      <c r="I796" s="22"/>
      <c r="J796" s="22"/>
      <c r="K796" s="22"/>
      <c r="N796" s="22"/>
    </row>
    <row r="797" spans="2:14">
      <c r="B797" s="22"/>
      <c r="C797" s="22"/>
      <c r="D797" s="22"/>
      <c r="G797" s="22"/>
      <c r="H797" s="22"/>
      <c r="I797" s="22"/>
      <c r="J797" s="22"/>
      <c r="K797" s="22"/>
      <c r="N797" s="22"/>
    </row>
    <row r="798" spans="2:14">
      <c r="B798" s="22"/>
      <c r="C798" s="22"/>
      <c r="D798" s="22"/>
      <c r="G798" s="22"/>
      <c r="H798" s="22"/>
      <c r="I798" s="22"/>
      <c r="J798" s="22"/>
      <c r="K798" s="22"/>
      <c r="N798" s="22"/>
    </row>
    <row r="799" spans="2:14">
      <c r="B799" s="22"/>
      <c r="C799" s="22"/>
      <c r="D799" s="22"/>
      <c r="G799" s="22"/>
      <c r="H799" s="22"/>
      <c r="I799" s="22"/>
      <c r="J799" s="22"/>
      <c r="K799" s="22"/>
      <c r="N799" s="22"/>
    </row>
    <row r="800" spans="2:14">
      <c r="B800" s="22"/>
      <c r="C800" s="22"/>
      <c r="D800" s="22"/>
      <c r="G800" s="22"/>
      <c r="H800" s="22"/>
      <c r="I800" s="22"/>
      <c r="J800" s="22"/>
      <c r="K800" s="22"/>
      <c r="N800" s="22"/>
    </row>
    <row r="801" spans="2:14">
      <c r="B801" s="22"/>
      <c r="C801" s="22"/>
      <c r="D801" s="22"/>
      <c r="G801" s="22"/>
      <c r="H801" s="22"/>
      <c r="I801" s="22"/>
      <c r="J801" s="22"/>
      <c r="K801" s="22"/>
      <c r="N801" s="22"/>
    </row>
    <row r="802" spans="2:14">
      <c r="B802" s="22"/>
      <c r="C802" s="22"/>
      <c r="D802" s="22"/>
      <c r="G802" s="22"/>
      <c r="H802" s="22"/>
      <c r="I802" s="22"/>
      <c r="J802" s="22"/>
      <c r="K802" s="22"/>
      <c r="N802" s="22"/>
    </row>
    <row r="803" spans="2:14">
      <c r="B803" s="22"/>
      <c r="C803" s="22"/>
      <c r="D803" s="22"/>
      <c r="G803" s="22"/>
      <c r="H803" s="22"/>
      <c r="I803" s="22"/>
      <c r="J803" s="22"/>
      <c r="K803" s="22"/>
      <c r="N803" s="22"/>
    </row>
    <row r="804" spans="2:14">
      <c r="B804" s="22"/>
      <c r="C804" s="22"/>
      <c r="D804" s="22"/>
      <c r="G804" s="22"/>
      <c r="H804" s="22"/>
      <c r="I804" s="22"/>
      <c r="J804" s="22"/>
      <c r="K804" s="22"/>
      <c r="N804" s="22"/>
    </row>
    <row r="805" spans="2:14">
      <c r="B805" s="22"/>
      <c r="C805" s="22"/>
      <c r="D805" s="22"/>
      <c r="G805" s="22"/>
      <c r="H805" s="22"/>
      <c r="I805" s="22"/>
      <c r="J805" s="22"/>
      <c r="K805" s="22"/>
      <c r="N805" s="22"/>
    </row>
    <row r="806" spans="2:14">
      <c r="B806" s="22"/>
      <c r="C806" s="22"/>
      <c r="D806" s="22"/>
      <c r="G806" s="22"/>
      <c r="H806" s="22"/>
      <c r="I806" s="22"/>
      <c r="J806" s="22"/>
      <c r="K806" s="22"/>
      <c r="N806" s="22"/>
    </row>
    <row r="807" spans="2:14">
      <c r="B807" s="22"/>
      <c r="C807" s="22"/>
      <c r="D807" s="22"/>
      <c r="G807" s="22"/>
      <c r="H807" s="22"/>
      <c r="I807" s="22"/>
      <c r="J807" s="22"/>
      <c r="K807" s="22"/>
      <c r="N807" s="22"/>
    </row>
    <row r="808" spans="2:14">
      <c r="B808" s="22"/>
      <c r="C808" s="22"/>
      <c r="D808" s="22"/>
      <c r="G808" s="22"/>
      <c r="H808" s="22"/>
      <c r="I808" s="22"/>
      <c r="J808" s="22"/>
      <c r="K808" s="22"/>
      <c r="N808" s="22"/>
    </row>
    <row r="809" spans="2:14">
      <c r="B809" s="22"/>
      <c r="C809" s="22"/>
      <c r="D809" s="22"/>
      <c r="G809" s="22"/>
      <c r="H809" s="22"/>
      <c r="I809" s="22"/>
      <c r="J809" s="22"/>
      <c r="K809" s="22"/>
      <c r="N809" s="22"/>
    </row>
    <row r="810" spans="2:14">
      <c r="B810" s="22"/>
      <c r="C810" s="22"/>
      <c r="D810" s="22"/>
      <c r="G810" s="22"/>
      <c r="H810" s="22"/>
      <c r="I810" s="22"/>
      <c r="J810" s="22"/>
      <c r="K810" s="22"/>
      <c r="N810" s="22"/>
    </row>
    <row r="811" spans="2:14">
      <c r="B811" s="22"/>
      <c r="C811" s="22"/>
      <c r="D811" s="22"/>
      <c r="G811" s="22"/>
      <c r="H811" s="22"/>
      <c r="I811" s="22"/>
      <c r="J811" s="22"/>
      <c r="K811" s="22"/>
      <c r="N811" s="22"/>
    </row>
    <row r="812" spans="2:14">
      <c r="B812" s="22"/>
      <c r="C812" s="22"/>
      <c r="D812" s="22"/>
      <c r="G812" s="22"/>
      <c r="H812" s="22"/>
      <c r="I812" s="22"/>
      <c r="J812" s="22"/>
      <c r="K812" s="22"/>
      <c r="N812" s="22"/>
    </row>
    <row r="813" spans="2:14">
      <c r="B813" s="22"/>
      <c r="C813" s="22"/>
      <c r="D813" s="22"/>
      <c r="G813" s="22"/>
      <c r="H813" s="22"/>
      <c r="I813" s="22"/>
      <c r="J813" s="22"/>
      <c r="K813" s="22"/>
      <c r="N813" s="22"/>
    </row>
    <row r="814" spans="2:14">
      <c r="B814" s="22"/>
      <c r="C814" s="22"/>
      <c r="D814" s="22"/>
      <c r="G814" s="22"/>
      <c r="H814" s="22"/>
      <c r="I814" s="22"/>
      <c r="J814" s="22"/>
      <c r="K814" s="22"/>
      <c r="N814" s="22"/>
    </row>
    <row r="815" spans="2:14">
      <c r="B815" s="22"/>
      <c r="C815" s="22"/>
      <c r="D815" s="22"/>
      <c r="G815" s="22"/>
      <c r="H815" s="22"/>
      <c r="I815" s="22"/>
      <c r="J815" s="22"/>
      <c r="K815" s="22"/>
      <c r="N815" s="22"/>
    </row>
    <row r="816" spans="2:14">
      <c r="B816" s="22"/>
      <c r="C816" s="22"/>
      <c r="D816" s="22"/>
      <c r="G816" s="22"/>
      <c r="H816" s="22"/>
      <c r="I816" s="22"/>
      <c r="J816" s="22"/>
      <c r="K816" s="22"/>
      <c r="N816" s="22"/>
    </row>
    <row r="817" spans="2:14">
      <c r="B817" s="22"/>
      <c r="C817" s="22"/>
      <c r="D817" s="22"/>
      <c r="G817" s="22"/>
      <c r="H817" s="22"/>
      <c r="I817" s="22"/>
      <c r="J817" s="22"/>
      <c r="K817" s="22"/>
      <c r="N817" s="22"/>
    </row>
    <row r="818" spans="2:14">
      <c r="B818" s="22"/>
      <c r="C818" s="22"/>
      <c r="D818" s="22"/>
      <c r="G818" s="22"/>
      <c r="H818" s="22"/>
      <c r="I818" s="22"/>
      <c r="J818" s="22"/>
      <c r="K818" s="22"/>
      <c r="N818" s="22"/>
    </row>
    <row r="819" spans="2:14">
      <c r="B819" s="22"/>
      <c r="C819" s="22"/>
      <c r="D819" s="22"/>
      <c r="G819" s="22"/>
      <c r="H819" s="22"/>
      <c r="I819" s="22"/>
      <c r="J819" s="22"/>
      <c r="K819" s="22"/>
      <c r="N819" s="22"/>
    </row>
    <row r="820" spans="2:14">
      <c r="B820" s="22"/>
      <c r="C820" s="22"/>
      <c r="D820" s="22"/>
      <c r="G820" s="22"/>
      <c r="H820" s="22"/>
      <c r="I820" s="22"/>
      <c r="J820" s="22"/>
      <c r="K820" s="22"/>
      <c r="N820" s="22"/>
    </row>
    <row r="821" spans="2:14">
      <c r="B821" s="22"/>
      <c r="C821" s="22"/>
      <c r="D821" s="22"/>
      <c r="G821" s="22"/>
      <c r="H821" s="22"/>
      <c r="I821" s="22"/>
      <c r="J821" s="22"/>
      <c r="K821" s="22"/>
      <c r="N821" s="22"/>
    </row>
    <row r="822" spans="2:14">
      <c r="B822" s="22"/>
      <c r="C822" s="22"/>
      <c r="D822" s="22"/>
      <c r="G822" s="22"/>
      <c r="H822" s="22"/>
      <c r="I822" s="22"/>
      <c r="J822" s="22"/>
      <c r="K822" s="22"/>
      <c r="N822" s="22"/>
    </row>
    <row r="823" spans="2:14">
      <c r="B823" s="22"/>
      <c r="C823" s="22"/>
      <c r="D823" s="22"/>
      <c r="G823" s="22"/>
      <c r="H823" s="22"/>
      <c r="I823" s="22"/>
      <c r="J823" s="22"/>
      <c r="K823" s="22"/>
      <c r="N823" s="22"/>
    </row>
    <row r="824" spans="2:14">
      <c r="B824" s="22"/>
      <c r="C824" s="22"/>
      <c r="D824" s="22"/>
      <c r="G824" s="22"/>
      <c r="H824" s="22"/>
      <c r="I824" s="22"/>
      <c r="J824" s="22"/>
      <c r="K824" s="22"/>
      <c r="N824" s="22"/>
    </row>
    <row r="825" spans="2:14">
      <c r="B825" s="22"/>
      <c r="C825" s="22"/>
      <c r="D825" s="22"/>
      <c r="G825" s="22"/>
      <c r="H825" s="22"/>
      <c r="I825" s="22"/>
      <c r="J825" s="22"/>
      <c r="K825" s="22"/>
      <c r="N825" s="22"/>
    </row>
    <row r="826" spans="2:14">
      <c r="B826" s="22"/>
      <c r="C826" s="22"/>
      <c r="D826" s="22"/>
      <c r="G826" s="22"/>
      <c r="H826" s="22"/>
      <c r="I826" s="22"/>
      <c r="J826" s="22"/>
      <c r="K826" s="22"/>
      <c r="N826" s="22"/>
    </row>
    <row r="827" spans="2:14">
      <c r="B827" s="22"/>
      <c r="C827" s="22"/>
      <c r="D827" s="22"/>
      <c r="G827" s="22"/>
      <c r="H827" s="22"/>
      <c r="I827" s="22"/>
      <c r="J827" s="22"/>
      <c r="K827" s="22"/>
      <c r="N827" s="22"/>
    </row>
    <row r="828" spans="2:14">
      <c r="B828" s="22"/>
      <c r="C828" s="22"/>
      <c r="D828" s="22"/>
      <c r="G828" s="22"/>
      <c r="H828" s="22"/>
      <c r="I828" s="22"/>
      <c r="J828" s="22"/>
      <c r="K828" s="22"/>
      <c r="N828" s="22"/>
    </row>
    <row r="829" spans="2:14">
      <c r="B829" s="22"/>
      <c r="C829" s="22"/>
      <c r="D829" s="22"/>
      <c r="G829" s="22"/>
      <c r="H829" s="22"/>
      <c r="I829" s="22"/>
      <c r="J829" s="22"/>
      <c r="K829" s="22"/>
      <c r="N829" s="22"/>
    </row>
    <row r="830" spans="2:14">
      <c r="B830" s="22"/>
      <c r="C830" s="22"/>
      <c r="D830" s="22"/>
      <c r="G830" s="22"/>
      <c r="H830" s="22"/>
      <c r="I830" s="22"/>
      <c r="J830" s="22"/>
      <c r="K830" s="22"/>
      <c r="N830" s="22"/>
    </row>
    <row r="831" spans="2:14">
      <c r="B831" s="22"/>
      <c r="C831" s="22"/>
      <c r="D831" s="22"/>
      <c r="G831" s="22"/>
      <c r="H831" s="22"/>
      <c r="I831" s="22"/>
      <c r="J831" s="22"/>
      <c r="K831" s="22"/>
      <c r="N831" s="22"/>
    </row>
    <row r="832" spans="2:14">
      <c r="B832" s="22"/>
      <c r="C832" s="22"/>
      <c r="D832" s="22"/>
      <c r="G832" s="22"/>
      <c r="H832" s="22"/>
      <c r="I832" s="22"/>
      <c r="J832" s="22"/>
      <c r="K832" s="22"/>
      <c r="N832" s="22"/>
    </row>
    <row r="833" spans="2:14">
      <c r="B833" s="22"/>
      <c r="C833" s="22"/>
      <c r="D833" s="22"/>
      <c r="G833" s="22"/>
      <c r="H833" s="22"/>
      <c r="I833" s="22"/>
      <c r="J833" s="22"/>
      <c r="K833" s="22"/>
      <c r="N833" s="22"/>
    </row>
    <row r="834" spans="2:14">
      <c r="B834" s="22"/>
      <c r="C834" s="22"/>
      <c r="D834" s="22"/>
      <c r="G834" s="22"/>
      <c r="H834" s="22"/>
      <c r="I834" s="22"/>
      <c r="J834" s="22"/>
      <c r="K834" s="22"/>
      <c r="N834" s="22"/>
    </row>
    <row r="835" spans="2:14">
      <c r="B835" s="22"/>
      <c r="C835" s="22"/>
      <c r="D835" s="22"/>
      <c r="G835" s="22"/>
      <c r="H835" s="22"/>
      <c r="I835" s="22"/>
      <c r="J835" s="22"/>
      <c r="K835" s="22"/>
      <c r="N835" s="22"/>
    </row>
    <row r="836" spans="2:14">
      <c r="B836" s="22"/>
      <c r="C836" s="22"/>
      <c r="D836" s="22"/>
      <c r="G836" s="22"/>
      <c r="H836" s="22"/>
      <c r="I836" s="22"/>
      <c r="J836" s="22"/>
      <c r="K836" s="22"/>
      <c r="N836" s="22"/>
    </row>
    <row r="837" spans="2:14">
      <c r="B837" s="22"/>
      <c r="C837" s="22"/>
      <c r="D837" s="22"/>
      <c r="G837" s="22"/>
      <c r="H837" s="22"/>
      <c r="I837" s="22"/>
      <c r="J837" s="22"/>
      <c r="K837" s="22"/>
      <c r="N837" s="22"/>
    </row>
    <row r="838" spans="2:14">
      <c r="B838" s="22"/>
      <c r="C838" s="22"/>
      <c r="D838" s="22"/>
      <c r="G838" s="22"/>
      <c r="H838" s="22"/>
      <c r="I838" s="22"/>
      <c r="J838" s="22"/>
      <c r="K838" s="22"/>
      <c r="N838" s="22"/>
    </row>
    <row r="839" spans="2:14">
      <c r="B839" s="22"/>
      <c r="C839" s="22"/>
      <c r="D839" s="22"/>
      <c r="G839" s="22"/>
      <c r="H839" s="22"/>
      <c r="I839" s="22"/>
      <c r="J839" s="22"/>
      <c r="K839" s="22"/>
      <c r="N839" s="22"/>
    </row>
    <row r="840" spans="2:14">
      <c r="B840" s="22"/>
      <c r="C840" s="22"/>
      <c r="D840" s="22"/>
      <c r="G840" s="22"/>
      <c r="H840" s="22"/>
      <c r="I840" s="22"/>
      <c r="J840" s="22"/>
      <c r="K840" s="22"/>
      <c r="N840" s="22"/>
    </row>
    <row r="841" spans="2:14">
      <c r="B841" s="22"/>
      <c r="C841" s="22"/>
      <c r="D841" s="22"/>
      <c r="G841" s="22"/>
      <c r="H841" s="22"/>
      <c r="I841" s="22"/>
      <c r="J841" s="22"/>
      <c r="K841" s="22"/>
      <c r="N841" s="22"/>
    </row>
    <row r="842" spans="2:14">
      <c r="B842" s="22"/>
      <c r="C842" s="22"/>
      <c r="D842" s="22"/>
      <c r="G842" s="22"/>
      <c r="H842" s="22"/>
      <c r="I842" s="22"/>
      <c r="J842" s="22"/>
      <c r="K842" s="22"/>
      <c r="N842" s="22"/>
    </row>
    <row r="843" spans="2:14">
      <c r="B843" s="22"/>
      <c r="C843" s="22"/>
      <c r="D843" s="22"/>
      <c r="G843" s="22"/>
      <c r="H843" s="22"/>
      <c r="I843" s="22"/>
      <c r="J843" s="22"/>
      <c r="K843" s="22"/>
      <c r="N843" s="22"/>
    </row>
    <row r="844" spans="2:14">
      <c r="B844" s="22"/>
      <c r="C844" s="22"/>
      <c r="D844" s="22"/>
      <c r="G844" s="22"/>
      <c r="H844" s="22"/>
      <c r="I844" s="22"/>
      <c r="J844" s="22"/>
      <c r="K844" s="22"/>
      <c r="N844" s="22"/>
    </row>
    <row r="845" spans="2:14">
      <c r="B845" s="22"/>
      <c r="C845" s="22"/>
      <c r="D845" s="22"/>
      <c r="G845" s="22"/>
      <c r="H845" s="22"/>
      <c r="I845" s="22"/>
      <c r="J845" s="22"/>
      <c r="K845" s="22"/>
      <c r="N845" s="22"/>
    </row>
    <row r="846" spans="2:14">
      <c r="B846" s="22"/>
      <c r="C846" s="22"/>
      <c r="D846" s="22"/>
      <c r="G846" s="22"/>
      <c r="H846" s="22"/>
      <c r="I846" s="22"/>
      <c r="J846" s="22"/>
      <c r="K846" s="22"/>
      <c r="N846" s="22"/>
    </row>
    <row r="847" spans="2:14">
      <c r="B847" s="22"/>
      <c r="C847" s="22"/>
      <c r="D847" s="22"/>
      <c r="G847" s="22"/>
      <c r="H847" s="22"/>
      <c r="I847" s="22"/>
      <c r="J847" s="22"/>
      <c r="K847" s="22"/>
      <c r="N847" s="22"/>
    </row>
    <row r="848" spans="2:14">
      <c r="B848" s="22"/>
      <c r="C848" s="22"/>
      <c r="D848" s="22"/>
      <c r="G848" s="22"/>
      <c r="H848" s="22"/>
      <c r="I848" s="22"/>
      <c r="J848" s="22"/>
      <c r="K848" s="22"/>
      <c r="N848" s="22"/>
    </row>
    <row r="849" spans="2:14">
      <c r="B849" s="22"/>
      <c r="C849" s="22"/>
      <c r="D849" s="22"/>
      <c r="G849" s="22"/>
      <c r="H849" s="22"/>
      <c r="I849" s="22"/>
      <c r="J849" s="22"/>
      <c r="K849" s="22"/>
      <c r="N849" s="22"/>
    </row>
    <row r="850" spans="2:14">
      <c r="B850" s="22"/>
      <c r="C850" s="22"/>
      <c r="D850" s="22"/>
      <c r="G850" s="22"/>
      <c r="H850" s="22"/>
      <c r="I850" s="22"/>
      <c r="J850" s="22"/>
      <c r="K850" s="22"/>
      <c r="N850" s="22"/>
    </row>
    <row r="851" spans="2:14">
      <c r="B851" s="22"/>
      <c r="C851" s="22"/>
      <c r="D851" s="22"/>
      <c r="G851" s="22"/>
      <c r="H851" s="22"/>
      <c r="I851" s="22"/>
      <c r="J851" s="22"/>
      <c r="K851" s="22"/>
      <c r="N851" s="22"/>
    </row>
    <row r="852" spans="2:14">
      <c r="B852" s="22"/>
      <c r="C852" s="22"/>
      <c r="D852" s="22"/>
      <c r="G852" s="22"/>
      <c r="H852" s="22"/>
      <c r="I852" s="22"/>
      <c r="J852" s="22"/>
      <c r="K852" s="22"/>
      <c r="N852" s="22"/>
    </row>
    <row r="853" spans="2:14">
      <c r="B853" s="22"/>
      <c r="C853" s="22"/>
      <c r="D853" s="22"/>
      <c r="G853" s="22"/>
      <c r="H853" s="22"/>
      <c r="I853" s="22"/>
      <c r="J853" s="22"/>
      <c r="K853" s="22"/>
      <c r="N853" s="22"/>
    </row>
    <row r="854" spans="2:14">
      <c r="B854" s="22"/>
      <c r="C854" s="22"/>
      <c r="D854" s="22"/>
      <c r="G854" s="22"/>
      <c r="H854" s="22"/>
      <c r="I854" s="22"/>
      <c r="J854" s="22"/>
      <c r="K854" s="22"/>
      <c r="N854" s="22"/>
    </row>
    <row r="855" spans="2:14">
      <c r="B855" s="22"/>
      <c r="C855" s="22"/>
      <c r="D855" s="22"/>
      <c r="G855" s="22"/>
      <c r="H855" s="22"/>
      <c r="I855" s="22"/>
      <c r="J855" s="22"/>
      <c r="K855" s="22"/>
      <c r="N855" s="22"/>
    </row>
    <row r="856" spans="2:14">
      <c r="B856" s="22"/>
      <c r="C856" s="22"/>
      <c r="D856" s="22"/>
      <c r="G856" s="22"/>
      <c r="H856" s="22"/>
      <c r="I856" s="22"/>
      <c r="J856" s="22"/>
      <c r="K856" s="22"/>
      <c r="N856" s="22"/>
    </row>
    <row r="857" spans="2:14">
      <c r="B857" s="22"/>
      <c r="C857" s="22"/>
      <c r="D857" s="22"/>
      <c r="G857" s="22"/>
      <c r="H857" s="22"/>
      <c r="I857" s="22"/>
      <c r="J857" s="22"/>
      <c r="K857" s="22"/>
      <c r="N857" s="22"/>
    </row>
    <row r="858" spans="2:14">
      <c r="B858" s="22"/>
      <c r="C858" s="22"/>
      <c r="D858" s="22"/>
      <c r="G858" s="22"/>
      <c r="H858" s="22"/>
      <c r="I858" s="22"/>
      <c r="J858" s="22"/>
      <c r="K858" s="22"/>
      <c r="N858" s="22"/>
    </row>
    <row r="859" spans="2:14">
      <c r="B859" s="22"/>
      <c r="C859" s="22"/>
      <c r="D859" s="22"/>
      <c r="G859" s="22"/>
      <c r="H859" s="22"/>
      <c r="I859" s="22"/>
      <c r="J859" s="22"/>
      <c r="K859" s="22"/>
      <c r="N859" s="22"/>
    </row>
    <row r="860" spans="2:14">
      <c r="B860" s="22"/>
      <c r="C860" s="22"/>
      <c r="D860" s="22"/>
      <c r="G860" s="22"/>
      <c r="H860" s="22"/>
      <c r="I860" s="22"/>
      <c r="J860" s="22"/>
      <c r="K860" s="22"/>
      <c r="N860" s="22"/>
    </row>
    <row r="861" spans="2:14">
      <c r="B861" s="22"/>
      <c r="C861" s="22"/>
      <c r="D861" s="22"/>
      <c r="G861" s="22"/>
      <c r="H861" s="22"/>
      <c r="I861" s="22"/>
      <c r="J861" s="22"/>
      <c r="K861" s="22"/>
      <c r="N861" s="22"/>
    </row>
    <row r="862" spans="2:14">
      <c r="B862" s="22"/>
      <c r="C862" s="22"/>
      <c r="D862" s="22"/>
      <c r="G862" s="22"/>
      <c r="H862" s="22"/>
      <c r="I862" s="22"/>
      <c r="J862" s="22"/>
      <c r="K862" s="22"/>
      <c r="N862" s="22"/>
    </row>
    <row r="863" spans="2:14">
      <c r="B863" s="22"/>
      <c r="C863" s="22"/>
      <c r="D863" s="22"/>
      <c r="G863" s="22"/>
      <c r="H863" s="22"/>
      <c r="I863" s="22"/>
      <c r="J863" s="22"/>
      <c r="K863" s="22"/>
      <c r="N863" s="22"/>
    </row>
    <row r="864" spans="2:14">
      <c r="B864" s="22"/>
      <c r="C864" s="22"/>
      <c r="D864" s="22"/>
      <c r="G864" s="22"/>
      <c r="H864" s="22"/>
      <c r="I864" s="22"/>
      <c r="J864" s="22"/>
      <c r="K864" s="22"/>
      <c r="N864" s="22"/>
    </row>
    <row r="865" spans="2:14">
      <c r="B865" s="22"/>
      <c r="C865" s="22"/>
      <c r="D865" s="22"/>
      <c r="G865" s="22"/>
      <c r="H865" s="22"/>
      <c r="I865" s="22"/>
      <c r="J865" s="22"/>
      <c r="K865" s="22"/>
      <c r="N865" s="22"/>
    </row>
    <row r="866" spans="2:14">
      <c r="B866" s="22"/>
      <c r="C866" s="22"/>
      <c r="D866" s="22"/>
      <c r="G866" s="22"/>
      <c r="H866" s="22"/>
      <c r="I866" s="22"/>
      <c r="J866" s="22"/>
      <c r="K866" s="22"/>
      <c r="N866" s="22"/>
    </row>
    <row r="867" spans="2:14">
      <c r="B867" s="22"/>
      <c r="C867" s="22"/>
      <c r="D867" s="22"/>
      <c r="G867" s="22"/>
      <c r="H867" s="22"/>
      <c r="I867" s="22"/>
      <c r="J867" s="22"/>
      <c r="K867" s="22"/>
      <c r="N867" s="22"/>
    </row>
    <row r="868" spans="2:14">
      <c r="B868" s="22"/>
      <c r="C868" s="22"/>
      <c r="D868" s="22"/>
      <c r="G868" s="22"/>
      <c r="H868" s="22"/>
      <c r="I868" s="22"/>
      <c r="J868" s="22"/>
      <c r="K868" s="22"/>
      <c r="N868" s="22"/>
    </row>
    <row r="869" spans="2:14">
      <c r="B869" s="22"/>
      <c r="C869" s="22"/>
      <c r="D869" s="22"/>
      <c r="G869" s="22"/>
      <c r="H869" s="22"/>
      <c r="I869" s="22"/>
      <c r="J869" s="22"/>
      <c r="K869" s="22"/>
      <c r="N869" s="22"/>
    </row>
    <row r="870" spans="2:14">
      <c r="B870" s="22"/>
      <c r="C870" s="22"/>
      <c r="D870" s="22"/>
      <c r="G870" s="22"/>
      <c r="H870" s="22"/>
      <c r="I870" s="22"/>
      <c r="J870" s="22"/>
      <c r="K870" s="22"/>
      <c r="N870" s="22"/>
    </row>
    <row r="871" spans="2:14">
      <c r="B871" s="22"/>
      <c r="C871" s="22"/>
      <c r="D871" s="22"/>
      <c r="G871" s="22"/>
      <c r="H871" s="22"/>
      <c r="I871" s="22"/>
      <c r="J871" s="22"/>
      <c r="K871" s="22"/>
      <c r="N871" s="22"/>
    </row>
    <row r="872" spans="2:14">
      <c r="B872" s="22"/>
      <c r="C872" s="22"/>
      <c r="D872" s="22"/>
      <c r="G872" s="22"/>
      <c r="H872" s="22"/>
      <c r="I872" s="22"/>
      <c r="J872" s="22"/>
      <c r="K872" s="22"/>
      <c r="N872" s="22"/>
    </row>
    <row r="873" spans="2:14">
      <c r="B873" s="22"/>
      <c r="C873" s="22"/>
      <c r="D873" s="22"/>
      <c r="G873" s="22"/>
      <c r="H873" s="22"/>
      <c r="I873" s="22"/>
      <c r="J873" s="22"/>
      <c r="K873" s="22"/>
      <c r="N873" s="22"/>
    </row>
    <row r="874" spans="2:14">
      <c r="B874" s="22"/>
      <c r="C874" s="22"/>
      <c r="D874" s="22"/>
      <c r="G874" s="22"/>
      <c r="H874" s="22"/>
      <c r="I874" s="22"/>
      <c r="J874" s="22"/>
      <c r="K874" s="22"/>
      <c r="N874" s="22"/>
    </row>
    <row r="875" spans="2:14">
      <c r="B875" s="22"/>
      <c r="C875" s="22"/>
      <c r="D875" s="22"/>
      <c r="G875" s="22"/>
      <c r="H875" s="22"/>
      <c r="I875" s="22"/>
      <c r="J875" s="22"/>
      <c r="K875" s="22"/>
      <c r="N875" s="22"/>
    </row>
    <row r="876" spans="2:14">
      <c r="B876" s="22"/>
      <c r="C876" s="22"/>
      <c r="D876" s="22"/>
      <c r="G876" s="22"/>
      <c r="H876" s="22"/>
      <c r="I876" s="22"/>
      <c r="J876" s="22"/>
      <c r="K876" s="22"/>
      <c r="N876" s="22"/>
    </row>
    <row r="877" spans="2:14">
      <c r="B877" s="22"/>
      <c r="C877" s="22"/>
      <c r="D877" s="22"/>
      <c r="G877" s="22"/>
      <c r="H877" s="22"/>
      <c r="I877" s="22"/>
      <c r="J877" s="22"/>
      <c r="K877" s="22"/>
      <c r="N877" s="22"/>
    </row>
    <row r="878" spans="2:14">
      <c r="B878" s="22"/>
      <c r="C878" s="22"/>
      <c r="D878" s="22"/>
      <c r="G878" s="22"/>
      <c r="H878" s="22"/>
      <c r="I878" s="22"/>
      <c r="J878" s="22"/>
      <c r="K878" s="22"/>
      <c r="N878" s="22"/>
    </row>
    <row r="879" spans="2:14">
      <c r="B879" s="22"/>
      <c r="C879" s="22"/>
      <c r="D879" s="22"/>
      <c r="G879" s="22"/>
      <c r="H879" s="22"/>
      <c r="I879" s="22"/>
      <c r="J879" s="22"/>
      <c r="K879" s="22"/>
      <c r="N879" s="22"/>
    </row>
    <row r="880" spans="2:14">
      <c r="B880" s="22"/>
      <c r="C880" s="22"/>
      <c r="D880" s="22"/>
      <c r="G880" s="22"/>
      <c r="H880" s="22"/>
      <c r="I880" s="22"/>
      <c r="J880" s="22"/>
      <c r="K880" s="22"/>
      <c r="N880" s="22"/>
    </row>
    <row r="881" spans="2:14">
      <c r="B881" s="22"/>
      <c r="C881" s="22"/>
      <c r="D881" s="22"/>
      <c r="G881" s="22"/>
      <c r="H881" s="22"/>
      <c r="I881" s="22"/>
      <c r="J881" s="22"/>
      <c r="K881" s="22"/>
      <c r="N881" s="22"/>
    </row>
    <row r="882" spans="2:14">
      <c r="B882" s="22"/>
      <c r="C882" s="22"/>
      <c r="D882" s="22"/>
      <c r="G882" s="22"/>
      <c r="H882" s="22"/>
      <c r="I882" s="22"/>
      <c r="J882" s="22"/>
      <c r="K882" s="22"/>
      <c r="N882" s="22"/>
    </row>
    <row r="883" spans="2:14">
      <c r="B883" s="22"/>
      <c r="C883" s="22"/>
      <c r="D883" s="22"/>
      <c r="G883" s="22"/>
      <c r="H883" s="22"/>
      <c r="I883" s="22"/>
      <c r="J883" s="22"/>
      <c r="K883" s="22"/>
      <c r="N883" s="22"/>
    </row>
    <row r="884" spans="2:14">
      <c r="B884" s="22"/>
      <c r="C884" s="22"/>
      <c r="D884" s="22"/>
      <c r="G884" s="22"/>
      <c r="H884" s="22"/>
      <c r="I884" s="22"/>
      <c r="J884" s="22"/>
      <c r="K884" s="22"/>
      <c r="N884" s="22"/>
    </row>
    <row r="885" spans="2:14">
      <c r="B885" s="22"/>
      <c r="C885" s="22"/>
      <c r="D885" s="22"/>
      <c r="G885" s="22"/>
      <c r="H885" s="22"/>
      <c r="I885" s="22"/>
      <c r="J885" s="22"/>
      <c r="K885" s="22"/>
      <c r="N885" s="22"/>
    </row>
    <row r="886" spans="2:14">
      <c r="B886" s="22"/>
      <c r="C886" s="22"/>
      <c r="D886" s="22"/>
      <c r="G886" s="22"/>
      <c r="H886" s="22"/>
      <c r="I886" s="22"/>
      <c r="J886" s="22"/>
      <c r="K886" s="22"/>
      <c r="N886" s="22"/>
    </row>
    <row r="887" spans="2:14">
      <c r="B887" s="22"/>
      <c r="C887" s="22"/>
      <c r="D887" s="22"/>
      <c r="G887" s="22"/>
      <c r="H887" s="22"/>
      <c r="I887" s="22"/>
      <c r="J887" s="22"/>
      <c r="K887" s="22"/>
      <c r="N887" s="22"/>
    </row>
    <row r="888" spans="2:14">
      <c r="B888" s="22"/>
      <c r="C888" s="22"/>
      <c r="D888" s="22"/>
      <c r="G888" s="22"/>
      <c r="H888" s="22"/>
      <c r="I888" s="22"/>
      <c r="J888" s="22"/>
      <c r="K888" s="22"/>
      <c r="N888" s="22"/>
    </row>
    <row r="889" spans="2:14">
      <c r="B889" s="22"/>
      <c r="C889" s="22"/>
      <c r="D889" s="22"/>
      <c r="G889" s="22"/>
      <c r="H889" s="22"/>
      <c r="I889" s="22"/>
      <c r="J889" s="22"/>
      <c r="K889" s="22"/>
      <c r="N889" s="22"/>
    </row>
    <row r="890" spans="2:14">
      <c r="B890" s="22"/>
      <c r="C890" s="22"/>
      <c r="D890" s="22"/>
      <c r="G890" s="22"/>
      <c r="H890" s="22"/>
      <c r="I890" s="22"/>
      <c r="J890" s="22"/>
      <c r="K890" s="22"/>
      <c r="N890" s="22"/>
    </row>
    <row r="891" spans="2:14">
      <c r="B891" s="22"/>
      <c r="C891" s="22"/>
      <c r="D891" s="22"/>
      <c r="G891" s="22"/>
      <c r="H891" s="22"/>
      <c r="I891" s="22"/>
      <c r="J891" s="22"/>
      <c r="K891" s="22"/>
      <c r="N891" s="22"/>
    </row>
    <row r="892" spans="2:14">
      <c r="B892" s="22"/>
      <c r="C892" s="22"/>
      <c r="D892" s="22"/>
      <c r="G892" s="22"/>
      <c r="H892" s="22"/>
      <c r="I892" s="22"/>
      <c r="J892" s="22"/>
      <c r="K892" s="22"/>
      <c r="N892" s="22"/>
    </row>
    <row r="893" spans="2:14">
      <c r="B893" s="22"/>
      <c r="C893" s="22"/>
      <c r="D893" s="22"/>
      <c r="G893" s="22"/>
      <c r="H893" s="22"/>
      <c r="I893" s="22"/>
      <c r="J893" s="22"/>
      <c r="K893" s="22"/>
      <c r="N893" s="22"/>
    </row>
    <row r="894" spans="2:14">
      <c r="B894" s="22"/>
      <c r="C894" s="22"/>
      <c r="D894" s="22"/>
      <c r="G894" s="22"/>
      <c r="H894" s="22"/>
      <c r="I894" s="22"/>
      <c r="J894" s="22"/>
      <c r="K894" s="22"/>
      <c r="N894" s="22"/>
    </row>
    <row r="895" spans="2:14">
      <c r="B895" s="22"/>
      <c r="C895" s="22"/>
      <c r="D895" s="22"/>
      <c r="G895" s="22"/>
      <c r="H895" s="22"/>
      <c r="I895" s="22"/>
      <c r="J895" s="22"/>
      <c r="K895" s="22"/>
      <c r="N895" s="22"/>
    </row>
    <row r="896" spans="2:14">
      <c r="B896" s="22"/>
      <c r="C896" s="22"/>
      <c r="D896" s="22"/>
      <c r="G896" s="22"/>
      <c r="H896" s="22"/>
      <c r="I896" s="22"/>
      <c r="J896" s="22"/>
      <c r="K896" s="22"/>
      <c r="N896" s="22"/>
    </row>
    <row r="897" spans="2:14">
      <c r="B897" s="22"/>
      <c r="C897" s="22"/>
      <c r="D897" s="22"/>
      <c r="G897" s="22"/>
      <c r="H897" s="22"/>
      <c r="I897" s="22"/>
      <c r="J897" s="22"/>
      <c r="K897" s="22"/>
      <c r="N897" s="22"/>
    </row>
    <row r="898" spans="2:14">
      <c r="B898" s="22"/>
      <c r="C898" s="22"/>
      <c r="D898" s="22"/>
      <c r="G898" s="22"/>
      <c r="H898" s="22"/>
      <c r="I898" s="22"/>
      <c r="J898" s="22"/>
      <c r="K898" s="22"/>
      <c r="N898" s="22"/>
    </row>
    <row r="899" spans="2:14">
      <c r="B899" s="22"/>
      <c r="C899" s="22"/>
      <c r="D899" s="22"/>
      <c r="G899" s="22"/>
      <c r="H899" s="22"/>
      <c r="I899" s="22"/>
      <c r="J899" s="22"/>
      <c r="K899" s="22"/>
      <c r="N899" s="22"/>
    </row>
    <row r="900" spans="2:14">
      <c r="B900" s="22"/>
      <c r="C900" s="22"/>
      <c r="D900" s="22"/>
      <c r="G900" s="22"/>
      <c r="H900" s="22"/>
      <c r="I900" s="22"/>
      <c r="J900" s="22"/>
      <c r="K900" s="22"/>
      <c r="N900" s="22"/>
    </row>
    <row r="901" spans="2:14">
      <c r="B901" s="22"/>
      <c r="C901" s="22"/>
      <c r="D901" s="22"/>
      <c r="G901" s="22"/>
      <c r="H901" s="22"/>
      <c r="I901" s="22"/>
      <c r="J901" s="22"/>
      <c r="K901" s="22"/>
      <c r="N901" s="22"/>
    </row>
    <row r="902" spans="2:14">
      <c r="B902" s="22"/>
      <c r="C902" s="22"/>
      <c r="D902" s="22"/>
      <c r="G902" s="22"/>
      <c r="H902" s="22"/>
      <c r="I902" s="22"/>
      <c r="J902" s="22"/>
      <c r="K902" s="22"/>
      <c r="N902" s="22"/>
    </row>
    <row r="903" spans="2:14">
      <c r="B903" s="22"/>
      <c r="C903" s="22"/>
      <c r="D903" s="22"/>
      <c r="G903" s="22"/>
      <c r="H903" s="22"/>
      <c r="I903" s="22"/>
      <c r="J903" s="22"/>
      <c r="K903" s="22"/>
      <c r="N903" s="22"/>
    </row>
    <row r="904" spans="2:14">
      <c r="B904" s="22"/>
      <c r="C904" s="22"/>
      <c r="D904" s="22"/>
      <c r="G904" s="22"/>
      <c r="H904" s="22"/>
      <c r="I904" s="22"/>
      <c r="J904" s="22"/>
      <c r="K904" s="22"/>
      <c r="N904" s="22"/>
    </row>
    <row r="905" spans="2:14">
      <c r="B905" s="22"/>
      <c r="C905" s="22"/>
      <c r="D905" s="22"/>
      <c r="G905" s="22"/>
      <c r="H905" s="22"/>
      <c r="I905" s="22"/>
      <c r="J905" s="22"/>
      <c r="K905" s="22"/>
      <c r="N905" s="22"/>
    </row>
    <row r="906" spans="2:14">
      <c r="B906" s="22"/>
      <c r="C906" s="22"/>
      <c r="D906" s="22"/>
      <c r="G906" s="22"/>
      <c r="H906" s="22"/>
      <c r="I906" s="22"/>
      <c r="J906" s="22"/>
      <c r="K906" s="22"/>
      <c r="N906" s="22"/>
    </row>
    <row r="907" spans="2:14">
      <c r="B907" s="22"/>
      <c r="C907" s="22"/>
      <c r="D907" s="22"/>
      <c r="G907" s="22"/>
      <c r="H907" s="22"/>
      <c r="I907" s="22"/>
      <c r="J907" s="22"/>
      <c r="K907" s="22"/>
      <c r="N907" s="22"/>
    </row>
    <row r="908" spans="2:14">
      <c r="B908" s="22"/>
      <c r="C908" s="22"/>
      <c r="D908" s="22"/>
      <c r="G908" s="22"/>
      <c r="H908" s="22"/>
      <c r="I908" s="22"/>
      <c r="J908" s="22"/>
      <c r="K908" s="22"/>
      <c r="N908" s="22"/>
    </row>
    <row r="909" spans="2:14">
      <c r="B909" s="22"/>
      <c r="C909" s="22"/>
      <c r="D909" s="22"/>
      <c r="G909" s="22"/>
      <c r="H909" s="22"/>
      <c r="I909" s="22"/>
      <c r="J909" s="22"/>
      <c r="K909" s="22"/>
      <c r="N909" s="22"/>
    </row>
    <row r="910" spans="2:14">
      <c r="B910" s="22"/>
      <c r="C910" s="22"/>
      <c r="D910" s="22"/>
      <c r="G910" s="22"/>
      <c r="H910" s="22"/>
      <c r="I910" s="22"/>
      <c r="J910" s="22"/>
      <c r="K910" s="22"/>
      <c r="N910" s="22"/>
    </row>
    <row r="911" spans="2:14">
      <c r="B911" s="22"/>
      <c r="C911" s="22"/>
      <c r="D911" s="22"/>
      <c r="G911" s="22"/>
      <c r="H911" s="22"/>
      <c r="I911" s="22"/>
      <c r="J911" s="22"/>
      <c r="K911" s="22"/>
      <c r="N911" s="22"/>
    </row>
    <row r="912" spans="2:14">
      <c r="B912" s="22"/>
      <c r="C912" s="22"/>
      <c r="D912" s="22"/>
      <c r="G912" s="22"/>
      <c r="H912" s="22"/>
      <c r="I912" s="22"/>
      <c r="J912" s="22"/>
      <c r="K912" s="22"/>
      <c r="N912" s="22"/>
    </row>
    <row r="913" spans="2:14">
      <c r="B913" s="22"/>
      <c r="C913" s="22"/>
      <c r="D913" s="22"/>
      <c r="G913" s="22"/>
      <c r="H913" s="22"/>
      <c r="I913" s="22"/>
      <c r="J913" s="22"/>
      <c r="K913" s="22"/>
      <c r="N913" s="22"/>
    </row>
    <row r="914" spans="2:14">
      <c r="B914" s="22"/>
      <c r="C914" s="22"/>
      <c r="D914" s="22"/>
      <c r="G914" s="22"/>
      <c r="H914" s="22"/>
      <c r="I914" s="22"/>
      <c r="J914" s="22"/>
      <c r="K914" s="22"/>
      <c r="N914" s="22"/>
    </row>
    <row r="915" spans="2:14">
      <c r="B915" s="22"/>
      <c r="C915" s="22"/>
      <c r="D915" s="22"/>
      <c r="G915" s="22"/>
      <c r="H915" s="22"/>
      <c r="I915" s="22"/>
      <c r="J915" s="22"/>
      <c r="K915" s="22"/>
      <c r="N915" s="22"/>
    </row>
    <row r="916" spans="2:14">
      <c r="B916" s="22"/>
      <c r="C916" s="22"/>
      <c r="D916" s="22"/>
      <c r="G916" s="22"/>
      <c r="H916" s="22"/>
      <c r="I916" s="22"/>
      <c r="J916" s="22"/>
      <c r="K916" s="22"/>
      <c r="N916" s="22"/>
    </row>
    <row r="917" spans="2:14">
      <c r="B917" s="22"/>
      <c r="C917" s="22"/>
      <c r="D917" s="22"/>
      <c r="G917" s="22"/>
      <c r="H917" s="22"/>
      <c r="I917" s="22"/>
      <c r="J917" s="22"/>
      <c r="K917" s="22"/>
      <c r="N917" s="22"/>
    </row>
    <row r="918" spans="2:14">
      <c r="B918" s="22"/>
      <c r="C918" s="22"/>
      <c r="D918" s="22"/>
      <c r="G918" s="22"/>
      <c r="H918" s="22"/>
      <c r="I918" s="22"/>
      <c r="J918" s="22"/>
      <c r="K918" s="22"/>
      <c r="N918" s="22"/>
    </row>
    <row r="919" spans="2:14">
      <c r="B919" s="22"/>
      <c r="C919" s="22"/>
      <c r="D919" s="22"/>
      <c r="G919" s="22"/>
      <c r="H919" s="22"/>
      <c r="I919" s="22"/>
      <c r="J919" s="22"/>
      <c r="K919" s="22"/>
      <c r="N919" s="22"/>
    </row>
    <row r="920" spans="2:14">
      <c r="B920" s="22"/>
      <c r="C920" s="22"/>
      <c r="D920" s="22"/>
      <c r="G920" s="22"/>
      <c r="H920" s="22"/>
      <c r="I920" s="22"/>
      <c r="J920" s="22"/>
      <c r="K920" s="22"/>
      <c r="N920" s="22"/>
    </row>
    <row r="921" spans="2:14">
      <c r="B921" s="22"/>
      <c r="C921" s="22"/>
      <c r="D921" s="22"/>
      <c r="G921" s="22"/>
      <c r="H921" s="22"/>
      <c r="I921" s="22"/>
      <c r="J921" s="22"/>
      <c r="K921" s="22"/>
      <c r="N921" s="22"/>
    </row>
    <row r="922" spans="2:14">
      <c r="B922" s="22"/>
      <c r="C922" s="22"/>
      <c r="D922" s="22"/>
      <c r="G922" s="22"/>
      <c r="H922" s="22"/>
      <c r="I922" s="22"/>
      <c r="J922" s="22"/>
      <c r="K922" s="22"/>
      <c r="N922" s="22"/>
    </row>
    <row r="923" spans="2:14">
      <c r="B923" s="22"/>
      <c r="C923" s="22"/>
      <c r="D923" s="22"/>
      <c r="G923" s="22"/>
      <c r="H923" s="22"/>
      <c r="I923" s="22"/>
      <c r="J923" s="22"/>
      <c r="K923" s="22"/>
      <c r="N923" s="22"/>
    </row>
    <row r="924" spans="2:14">
      <c r="B924" s="22"/>
      <c r="C924" s="22"/>
      <c r="D924" s="22"/>
      <c r="G924" s="22"/>
      <c r="H924" s="22"/>
      <c r="I924" s="22"/>
      <c r="J924" s="22"/>
      <c r="K924" s="22"/>
      <c r="N924" s="22"/>
    </row>
    <row r="925" spans="2:14">
      <c r="B925" s="22"/>
      <c r="C925" s="22"/>
      <c r="D925" s="22"/>
      <c r="G925" s="22"/>
      <c r="H925" s="22"/>
      <c r="I925" s="22"/>
      <c r="J925" s="22"/>
      <c r="K925" s="22"/>
      <c r="N925" s="22"/>
    </row>
    <row r="926" spans="2:14">
      <c r="B926" s="22"/>
      <c r="C926" s="22"/>
      <c r="D926" s="22"/>
      <c r="G926" s="22"/>
      <c r="H926" s="22"/>
      <c r="I926" s="22"/>
      <c r="J926" s="22"/>
      <c r="K926" s="22"/>
      <c r="N926" s="22"/>
    </row>
    <row r="927" spans="2:14">
      <c r="B927" s="22"/>
      <c r="C927" s="22"/>
      <c r="D927" s="22"/>
      <c r="G927" s="22"/>
      <c r="H927" s="22"/>
      <c r="I927" s="22"/>
      <c r="J927" s="22"/>
      <c r="K927" s="22"/>
      <c r="N927" s="22"/>
    </row>
    <row r="928" spans="2:14">
      <c r="B928" s="22"/>
      <c r="C928" s="22"/>
      <c r="D928" s="22"/>
      <c r="G928" s="22"/>
      <c r="H928" s="22"/>
      <c r="I928" s="22"/>
      <c r="J928" s="22"/>
      <c r="K928" s="22"/>
      <c r="N928" s="22"/>
    </row>
    <row r="929" spans="2:14">
      <c r="B929" s="22"/>
      <c r="C929" s="22"/>
      <c r="D929" s="22"/>
      <c r="G929" s="22"/>
      <c r="H929" s="22"/>
      <c r="I929" s="22"/>
      <c r="J929" s="22"/>
      <c r="K929" s="22"/>
      <c r="N929" s="22"/>
    </row>
    <row r="930" spans="2:14">
      <c r="B930" s="22"/>
      <c r="C930" s="22"/>
      <c r="D930" s="22"/>
      <c r="G930" s="22"/>
      <c r="H930" s="22"/>
      <c r="I930" s="22"/>
      <c r="J930" s="22"/>
      <c r="K930" s="22"/>
      <c r="N930" s="22"/>
    </row>
    <row r="931" spans="2:14">
      <c r="B931" s="22"/>
      <c r="C931" s="22"/>
      <c r="D931" s="22"/>
      <c r="G931" s="22"/>
      <c r="H931" s="22"/>
      <c r="I931" s="22"/>
      <c r="J931" s="22"/>
      <c r="K931" s="22"/>
      <c r="N931" s="22"/>
    </row>
    <row r="932" spans="2:14">
      <c r="B932" s="22"/>
      <c r="C932" s="22"/>
      <c r="D932" s="22"/>
      <c r="G932" s="22"/>
      <c r="H932" s="22"/>
      <c r="I932" s="22"/>
      <c r="J932" s="22"/>
      <c r="K932" s="22"/>
      <c r="N932" s="22"/>
    </row>
    <row r="933" spans="2:14">
      <c r="B933" s="22"/>
      <c r="C933" s="22"/>
      <c r="D933" s="22"/>
      <c r="G933" s="22"/>
      <c r="H933" s="22"/>
      <c r="I933" s="22"/>
      <c r="J933" s="22"/>
      <c r="K933" s="22"/>
      <c r="N933" s="22"/>
    </row>
    <row r="934" spans="2:14">
      <c r="B934" s="22"/>
      <c r="C934" s="22"/>
      <c r="D934" s="22"/>
      <c r="G934" s="22"/>
      <c r="H934" s="22"/>
      <c r="I934" s="22"/>
      <c r="J934" s="22"/>
      <c r="K934" s="22"/>
      <c r="N934" s="22"/>
    </row>
    <row r="935" spans="2:14">
      <c r="B935" s="22"/>
      <c r="C935" s="22"/>
      <c r="D935" s="22"/>
      <c r="G935" s="22"/>
      <c r="H935" s="22"/>
      <c r="I935" s="22"/>
      <c r="J935" s="22"/>
      <c r="K935" s="22"/>
      <c r="N935" s="22"/>
    </row>
    <row r="936" spans="2:14">
      <c r="B936" s="22"/>
      <c r="C936" s="22"/>
      <c r="D936" s="22"/>
      <c r="G936" s="22"/>
      <c r="H936" s="22"/>
      <c r="I936" s="22"/>
      <c r="J936" s="22"/>
      <c r="K936" s="22"/>
      <c r="N936" s="22"/>
    </row>
    <row r="937" spans="2:14">
      <c r="B937" s="22"/>
      <c r="C937" s="22"/>
      <c r="D937" s="22"/>
      <c r="G937" s="22"/>
      <c r="H937" s="22"/>
      <c r="I937" s="22"/>
      <c r="J937" s="22"/>
      <c r="K937" s="22"/>
      <c r="N937" s="22"/>
    </row>
    <row r="938" spans="2:14">
      <c r="B938" s="22"/>
      <c r="C938" s="22"/>
      <c r="D938" s="22"/>
      <c r="G938" s="22"/>
      <c r="H938" s="22"/>
      <c r="I938" s="22"/>
      <c r="J938" s="22"/>
      <c r="K938" s="22"/>
      <c r="N938" s="22"/>
    </row>
    <row r="939" spans="2:14">
      <c r="B939" s="22"/>
      <c r="C939" s="22"/>
      <c r="D939" s="22"/>
      <c r="G939" s="22"/>
      <c r="H939" s="22"/>
      <c r="I939" s="22"/>
      <c r="J939" s="22"/>
      <c r="K939" s="22"/>
      <c r="N939" s="22"/>
    </row>
    <row r="940" spans="2:14">
      <c r="B940" s="22"/>
      <c r="C940" s="22"/>
      <c r="D940" s="22"/>
      <c r="G940" s="22"/>
      <c r="H940" s="22"/>
      <c r="I940" s="22"/>
      <c r="J940" s="22"/>
      <c r="K940" s="22"/>
      <c r="N940" s="22"/>
    </row>
    <row r="941" spans="2:14">
      <c r="B941" s="22"/>
      <c r="C941" s="22"/>
      <c r="D941" s="22"/>
      <c r="G941" s="22"/>
      <c r="H941" s="22"/>
      <c r="I941" s="22"/>
      <c r="J941" s="22"/>
      <c r="K941" s="22"/>
      <c r="N941" s="22"/>
    </row>
    <row r="942" spans="2:14">
      <c r="B942" s="22"/>
      <c r="C942" s="22"/>
      <c r="D942" s="22"/>
      <c r="G942" s="22"/>
      <c r="H942" s="22"/>
      <c r="I942" s="22"/>
      <c r="J942" s="22"/>
      <c r="K942" s="22"/>
      <c r="N942" s="22"/>
    </row>
    <row r="943" spans="2:14">
      <c r="B943" s="22"/>
      <c r="C943" s="22"/>
      <c r="D943" s="22"/>
      <c r="G943" s="22"/>
      <c r="H943" s="22"/>
      <c r="I943" s="22"/>
      <c r="J943" s="22"/>
      <c r="K943" s="22"/>
      <c r="N943" s="22"/>
    </row>
    <row r="944" spans="2:14">
      <c r="B944" s="22"/>
      <c r="C944" s="22"/>
      <c r="D944" s="22"/>
      <c r="G944" s="22"/>
      <c r="H944" s="22"/>
      <c r="I944" s="22"/>
      <c r="J944" s="22"/>
      <c r="K944" s="22"/>
      <c r="N944" s="22"/>
    </row>
    <row r="945" spans="2:14">
      <c r="B945" s="22"/>
      <c r="C945" s="22"/>
      <c r="D945" s="22"/>
      <c r="G945" s="22"/>
      <c r="H945" s="22"/>
      <c r="I945" s="22"/>
      <c r="J945" s="22"/>
      <c r="K945" s="22"/>
      <c r="N945" s="22"/>
    </row>
    <row r="946" spans="2:14">
      <c r="B946" s="22"/>
      <c r="C946" s="22"/>
      <c r="D946" s="22"/>
      <c r="G946" s="22"/>
      <c r="H946" s="22"/>
      <c r="I946" s="22"/>
      <c r="J946" s="22"/>
      <c r="K946" s="22"/>
      <c r="N946" s="22"/>
    </row>
    <row r="947" spans="2:14">
      <c r="B947" s="22"/>
      <c r="C947" s="22"/>
      <c r="D947" s="22"/>
      <c r="G947" s="22"/>
      <c r="H947" s="22"/>
      <c r="I947" s="22"/>
      <c r="J947" s="22"/>
      <c r="K947" s="22"/>
      <c r="N947" s="22"/>
    </row>
    <row r="948" spans="2:14">
      <c r="B948" s="22"/>
      <c r="C948" s="22"/>
      <c r="D948" s="22"/>
      <c r="G948" s="22"/>
      <c r="H948" s="22"/>
      <c r="I948" s="22"/>
      <c r="J948" s="22"/>
      <c r="K948" s="22"/>
      <c r="N948" s="22"/>
    </row>
    <row r="949" spans="2:14">
      <c r="B949" s="22"/>
      <c r="C949" s="22"/>
      <c r="D949" s="22"/>
      <c r="G949" s="22"/>
      <c r="H949" s="22"/>
      <c r="I949" s="22"/>
      <c r="J949" s="22"/>
      <c r="K949" s="22"/>
      <c r="N949" s="22"/>
    </row>
    <row r="950" spans="2:14">
      <c r="B950" s="22"/>
      <c r="C950" s="22"/>
      <c r="D950" s="22"/>
      <c r="G950" s="22"/>
      <c r="H950" s="22"/>
      <c r="I950" s="22"/>
      <c r="J950" s="22"/>
      <c r="K950" s="22"/>
      <c r="N950" s="22"/>
    </row>
    <row r="951" spans="2:14">
      <c r="B951" s="22"/>
      <c r="C951" s="22"/>
      <c r="D951" s="22"/>
      <c r="G951" s="22"/>
      <c r="H951" s="22"/>
      <c r="I951" s="22"/>
      <c r="J951" s="22"/>
      <c r="K951" s="22"/>
      <c r="N951" s="22"/>
    </row>
    <row r="952" spans="2:14">
      <c r="B952" s="22"/>
      <c r="C952" s="22"/>
      <c r="D952" s="22"/>
      <c r="G952" s="22"/>
      <c r="H952" s="22"/>
      <c r="I952" s="22"/>
      <c r="J952" s="22"/>
      <c r="K952" s="22"/>
      <c r="N952" s="22"/>
    </row>
    <row r="953" spans="2:14">
      <c r="B953" s="22"/>
      <c r="C953" s="22"/>
      <c r="D953" s="22"/>
      <c r="G953" s="22"/>
      <c r="H953" s="22"/>
      <c r="I953" s="22"/>
      <c r="J953" s="22"/>
      <c r="K953" s="22"/>
      <c r="N953" s="22"/>
    </row>
    <row r="954" spans="2:14">
      <c r="B954" s="22"/>
      <c r="C954" s="22"/>
      <c r="D954" s="22"/>
      <c r="G954" s="22"/>
      <c r="H954" s="22"/>
      <c r="I954" s="22"/>
      <c r="J954" s="22"/>
      <c r="K954" s="22"/>
      <c r="N954" s="22"/>
    </row>
    <row r="955" spans="2:14">
      <c r="B955" s="22"/>
      <c r="C955" s="22"/>
      <c r="D955" s="22"/>
      <c r="G955" s="22"/>
      <c r="H955" s="22"/>
      <c r="I955" s="22"/>
      <c r="J955" s="22"/>
      <c r="K955" s="22"/>
      <c r="N955" s="22"/>
    </row>
    <row r="956" spans="2:14">
      <c r="B956" s="22"/>
      <c r="C956" s="22"/>
      <c r="D956" s="22"/>
      <c r="G956" s="22"/>
      <c r="H956" s="22"/>
      <c r="I956" s="22"/>
      <c r="J956" s="22"/>
      <c r="K956" s="22"/>
      <c r="N956" s="22"/>
    </row>
    <row r="957" spans="2:14">
      <c r="B957" s="22"/>
      <c r="C957" s="22"/>
      <c r="D957" s="22"/>
      <c r="G957" s="22"/>
      <c r="H957" s="22"/>
      <c r="I957" s="22"/>
      <c r="J957" s="22"/>
      <c r="K957" s="22"/>
      <c r="N957" s="22"/>
    </row>
    <row r="958" spans="2:14">
      <c r="B958" s="22"/>
      <c r="C958" s="22"/>
      <c r="D958" s="22"/>
      <c r="G958" s="22"/>
      <c r="H958" s="22"/>
      <c r="I958" s="22"/>
      <c r="J958" s="22"/>
      <c r="K958" s="22"/>
      <c r="N958" s="22"/>
    </row>
    <row r="959" spans="2:14">
      <c r="B959" s="22"/>
      <c r="C959" s="22"/>
      <c r="D959" s="22"/>
      <c r="G959" s="22"/>
      <c r="H959" s="22"/>
      <c r="I959" s="22"/>
      <c r="J959" s="22"/>
      <c r="K959" s="22"/>
      <c r="N959" s="22"/>
    </row>
    <row r="960" spans="2:14">
      <c r="B960" s="22"/>
      <c r="C960" s="22"/>
      <c r="D960" s="22"/>
      <c r="G960" s="22"/>
      <c r="H960" s="22"/>
      <c r="I960" s="22"/>
      <c r="J960" s="22"/>
      <c r="K960" s="22"/>
      <c r="N960" s="22"/>
    </row>
    <row r="961" spans="2:14">
      <c r="B961" s="22"/>
      <c r="C961" s="22"/>
      <c r="D961" s="22"/>
      <c r="G961" s="22"/>
      <c r="H961" s="22"/>
      <c r="I961" s="22"/>
      <c r="J961" s="22"/>
      <c r="K961" s="22"/>
      <c r="N961" s="22"/>
    </row>
    <row r="962" spans="2:14">
      <c r="B962" s="22"/>
      <c r="C962" s="22"/>
      <c r="D962" s="22"/>
      <c r="G962" s="22"/>
      <c r="H962" s="22"/>
      <c r="I962" s="22"/>
      <c r="J962" s="22"/>
      <c r="K962" s="22"/>
      <c r="N962" s="22"/>
    </row>
    <row r="963" spans="2:14">
      <c r="B963" s="22"/>
      <c r="C963" s="22"/>
      <c r="D963" s="22"/>
      <c r="G963" s="22"/>
      <c r="H963" s="22"/>
      <c r="I963" s="22"/>
      <c r="J963" s="22"/>
      <c r="K963" s="22"/>
      <c r="N963" s="22"/>
    </row>
    <row r="964" spans="2:14">
      <c r="B964" s="22"/>
      <c r="C964" s="22"/>
      <c r="D964" s="22"/>
      <c r="G964" s="22"/>
      <c r="H964" s="22"/>
      <c r="I964" s="22"/>
      <c r="J964" s="22"/>
      <c r="K964" s="22"/>
      <c r="N964" s="22"/>
    </row>
    <row r="965" spans="2:14">
      <c r="B965" s="22"/>
      <c r="C965" s="22"/>
      <c r="D965" s="22"/>
      <c r="G965" s="22"/>
      <c r="H965" s="22"/>
      <c r="I965" s="22"/>
      <c r="J965" s="22"/>
      <c r="K965" s="22"/>
      <c r="N965" s="22"/>
    </row>
    <row r="966" spans="2:14">
      <c r="B966" s="22"/>
      <c r="C966" s="22"/>
      <c r="D966" s="22"/>
      <c r="G966" s="22"/>
      <c r="H966" s="22"/>
      <c r="I966" s="22"/>
      <c r="J966" s="22"/>
      <c r="K966" s="22"/>
      <c r="N966" s="22"/>
    </row>
    <row r="967" spans="2:14">
      <c r="B967" s="22"/>
      <c r="C967" s="22"/>
      <c r="D967" s="22"/>
      <c r="G967" s="22"/>
      <c r="H967" s="22"/>
      <c r="I967" s="22"/>
      <c r="J967" s="22"/>
      <c r="K967" s="22"/>
      <c r="N967" s="22"/>
    </row>
    <row r="968" spans="2:14">
      <c r="B968" s="22"/>
      <c r="C968" s="22"/>
      <c r="D968" s="22"/>
      <c r="G968" s="22"/>
      <c r="H968" s="22"/>
      <c r="I968" s="22"/>
      <c r="J968" s="22"/>
      <c r="K968" s="22"/>
      <c r="N968" s="22"/>
    </row>
    <row r="969" spans="2:14">
      <c r="B969" s="22"/>
      <c r="C969" s="22"/>
      <c r="D969" s="22"/>
      <c r="G969" s="22"/>
      <c r="H969" s="22"/>
      <c r="I969" s="22"/>
      <c r="J969" s="22"/>
      <c r="K969" s="22"/>
      <c r="N969" s="22"/>
    </row>
    <row r="970" spans="2:14">
      <c r="B970" s="22"/>
      <c r="C970" s="22"/>
      <c r="D970" s="22"/>
      <c r="G970" s="22"/>
      <c r="H970" s="22"/>
      <c r="I970" s="22"/>
      <c r="J970" s="22"/>
      <c r="K970" s="22"/>
      <c r="N970" s="22"/>
    </row>
    <row r="971" spans="2:14">
      <c r="B971" s="22"/>
      <c r="C971" s="22"/>
      <c r="D971" s="22"/>
      <c r="G971" s="22"/>
      <c r="H971" s="22"/>
      <c r="I971" s="22"/>
      <c r="J971" s="22"/>
      <c r="K971" s="22"/>
      <c r="N971" s="22"/>
    </row>
    <row r="972" spans="2:14">
      <c r="B972" s="22"/>
      <c r="C972" s="22"/>
      <c r="D972" s="22"/>
      <c r="G972" s="22"/>
      <c r="H972" s="22"/>
      <c r="I972" s="22"/>
      <c r="J972" s="22"/>
      <c r="K972" s="22"/>
      <c r="N972" s="22"/>
    </row>
    <row r="973" spans="2:14">
      <c r="B973" s="22"/>
      <c r="C973" s="22"/>
      <c r="D973" s="22"/>
      <c r="G973" s="22"/>
      <c r="H973" s="22"/>
      <c r="I973" s="22"/>
      <c r="J973" s="22"/>
      <c r="K973" s="22"/>
      <c r="N973" s="22"/>
    </row>
    <row r="974" spans="2:14">
      <c r="B974" s="22"/>
      <c r="C974" s="22"/>
      <c r="D974" s="22"/>
      <c r="G974" s="22"/>
      <c r="H974" s="22"/>
      <c r="I974" s="22"/>
      <c r="J974" s="22"/>
      <c r="K974" s="22"/>
      <c r="N974" s="22"/>
    </row>
    <row r="975" spans="2:14">
      <c r="B975" s="22"/>
      <c r="C975" s="22"/>
      <c r="D975" s="22"/>
      <c r="G975" s="22"/>
      <c r="H975" s="22"/>
      <c r="I975" s="22"/>
      <c r="J975" s="22"/>
      <c r="K975" s="22"/>
      <c r="N975" s="22"/>
    </row>
    <row r="976" spans="2:14">
      <c r="B976" s="22"/>
      <c r="C976" s="22"/>
      <c r="D976" s="22"/>
      <c r="G976" s="22"/>
      <c r="H976" s="22"/>
      <c r="I976" s="22"/>
      <c r="J976" s="22"/>
      <c r="K976" s="22"/>
      <c r="N976" s="22"/>
    </row>
    <row r="977" spans="2:14">
      <c r="B977" s="22"/>
      <c r="C977" s="22"/>
      <c r="D977" s="22"/>
      <c r="G977" s="22"/>
      <c r="H977" s="22"/>
      <c r="I977" s="22"/>
      <c r="J977" s="22"/>
      <c r="K977" s="22"/>
      <c r="N977" s="22"/>
    </row>
    <row r="978" spans="2:14">
      <c r="B978" s="22"/>
      <c r="C978" s="22"/>
      <c r="D978" s="22"/>
      <c r="G978" s="22"/>
      <c r="H978" s="22"/>
      <c r="I978" s="22"/>
      <c r="J978" s="22"/>
      <c r="K978" s="22"/>
      <c r="N978" s="22"/>
    </row>
    <row r="979" spans="2:14">
      <c r="B979" s="22"/>
      <c r="C979" s="22"/>
      <c r="D979" s="22"/>
      <c r="G979" s="22"/>
      <c r="H979" s="22"/>
      <c r="I979" s="22"/>
      <c r="J979" s="22"/>
      <c r="K979" s="22"/>
      <c r="N979" s="22"/>
    </row>
    <row r="980" spans="2:14">
      <c r="B980" s="22"/>
      <c r="C980" s="22"/>
      <c r="D980" s="22"/>
      <c r="G980" s="22"/>
      <c r="H980" s="22"/>
      <c r="I980" s="22"/>
      <c r="J980" s="22"/>
      <c r="K980" s="22"/>
      <c r="N980" s="22"/>
    </row>
    <row r="981" spans="2:14">
      <c r="B981" s="22"/>
      <c r="C981" s="22"/>
      <c r="D981" s="22"/>
      <c r="G981" s="22"/>
      <c r="H981" s="22"/>
      <c r="I981" s="22"/>
      <c r="J981" s="22"/>
      <c r="K981" s="22"/>
      <c r="N981" s="22"/>
    </row>
    <row r="982" spans="2:14">
      <c r="B982" s="22"/>
      <c r="C982" s="22"/>
      <c r="D982" s="22"/>
      <c r="G982" s="22"/>
      <c r="H982" s="22"/>
      <c r="I982" s="22"/>
      <c r="J982" s="22"/>
      <c r="K982" s="22"/>
      <c r="N982" s="22"/>
    </row>
    <row r="983" spans="2:14">
      <c r="B983" s="22"/>
      <c r="C983" s="22"/>
      <c r="D983" s="22"/>
      <c r="G983" s="22"/>
      <c r="H983" s="22"/>
      <c r="I983" s="22"/>
      <c r="J983" s="22"/>
      <c r="K983" s="22"/>
      <c r="N983" s="22"/>
    </row>
    <row r="984" spans="2:14">
      <c r="B984" s="22"/>
      <c r="C984" s="22"/>
      <c r="D984" s="22"/>
      <c r="G984" s="22"/>
      <c r="H984" s="22"/>
      <c r="I984" s="22"/>
      <c r="J984" s="22"/>
      <c r="K984" s="22"/>
      <c r="N984" s="22"/>
    </row>
    <row r="985" spans="2:14">
      <c r="B985" s="22"/>
      <c r="C985" s="22"/>
      <c r="D985" s="22"/>
      <c r="G985" s="22"/>
      <c r="H985" s="22"/>
      <c r="I985" s="22"/>
      <c r="J985" s="22"/>
      <c r="K985" s="22"/>
      <c r="N985" s="22"/>
    </row>
    <row r="986" spans="2:14">
      <c r="B986" s="22"/>
      <c r="C986" s="22"/>
      <c r="D986" s="22"/>
      <c r="G986" s="22"/>
      <c r="H986" s="22"/>
      <c r="I986" s="22"/>
      <c r="J986" s="22"/>
      <c r="K986" s="22"/>
      <c r="N986" s="22"/>
    </row>
    <row r="987" spans="2:14">
      <c r="B987" s="22"/>
      <c r="C987" s="22"/>
      <c r="D987" s="22"/>
      <c r="G987" s="22"/>
      <c r="H987" s="22"/>
      <c r="I987" s="22"/>
      <c r="J987" s="22"/>
      <c r="K987" s="22"/>
      <c r="N987" s="22"/>
    </row>
    <row r="988" spans="2:14">
      <c r="B988" s="22"/>
      <c r="C988" s="22"/>
      <c r="D988" s="22"/>
      <c r="G988" s="22"/>
      <c r="H988" s="22"/>
      <c r="I988" s="22"/>
      <c r="J988" s="22"/>
      <c r="K988" s="22"/>
      <c r="N988" s="22"/>
    </row>
    <row r="989" spans="2:14">
      <c r="B989" s="22"/>
      <c r="C989" s="22"/>
      <c r="D989" s="22"/>
      <c r="G989" s="22"/>
      <c r="H989" s="22"/>
      <c r="I989" s="22"/>
      <c r="J989" s="22"/>
      <c r="K989" s="22"/>
      <c r="N989" s="22"/>
    </row>
    <row r="990" spans="2:14">
      <c r="B990" s="22"/>
      <c r="C990" s="22"/>
      <c r="D990" s="22"/>
      <c r="G990" s="22"/>
      <c r="H990" s="22"/>
      <c r="I990" s="22"/>
      <c r="J990" s="22"/>
      <c r="K990" s="22"/>
      <c r="N990" s="22"/>
    </row>
    <row r="991" spans="2:14">
      <c r="B991" s="22"/>
      <c r="C991" s="22"/>
      <c r="D991" s="22"/>
      <c r="G991" s="22"/>
      <c r="H991" s="22"/>
      <c r="I991" s="22"/>
      <c r="J991" s="22"/>
      <c r="K991" s="22"/>
      <c r="N991" s="22"/>
    </row>
    <row r="992" spans="2:14">
      <c r="B992" s="22"/>
      <c r="C992" s="22"/>
      <c r="D992" s="22"/>
      <c r="G992" s="22"/>
      <c r="H992" s="22"/>
      <c r="I992" s="22"/>
      <c r="J992" s="22"/>
      <c r="K992" s="22"/>
      <c r="N992" s="22"/>
    </row>
    <row r="993" spans="2:14">
      <c r="B993" s="22"/>
      <c r="C993" s="22"/>
      <c r="D993" s="22"/>
      <c r="G993" s="22"/>
      <c r="H993" s="22"/>
      <c r="I993" s="22"/>
      <c r="J993" s="22"/>
      <c r="K993" s="22"/>
      <c r="N993" s="22"/>
    </row>
    <row r="994" spans="2:14">
      <c r="B994" s="22"/>
      <c r="C994" s="22"/>
      <c r="D994" s="22"/>
      <c r="G994" s="22"/>
      <c r="H994" s="22"/>
      <c r="I994" s="22"/>
      <c r="J994" s="22"/>
      <c r="K994" s="22"/>
      <c r="N994" s="22"/>
    </row>
    <row r="995" spans="2:14">
      <c r="B995" s="22"/>
      <c r="C995" s="22"/>
      <c r="D995" s="22"/>
      <c r="G995" s="22"/>
      <c r="H995" s="22"/>
      <c r="I995" s="22"/>
      <c r="J995" s="22"/>
      <c r="K995" s="22"/>
      <c r="N995" s="22"/>
    </row>
    <row r="996" spans="2:14">
      <c r="B996" s="22"/>
      <c r="C996" s="22"/>
      <c r="D996" s="22"/>
      <c r="G996" s="22"/>
      <c r="H996" s="22"/>
      <c r="I996" s="22"/>
      <c r="J996" s="22"/>
      <c r="K996" s="22"/>
      <c r="N996" s="22"/>
    </row>
    <row r="997" spans="2:14">
      <c r="B997" s="22"/>
      <c r="C997" s="22"/>
      <c r="D997" s="22"/>
      <c r="G997" s="22"/>
      <c r="H997" s="22"/>
      <c r="I997" s="22"/>
      <c r="J997" s="22"/>
      <c r="K997" s="22"/>
      <c r="N997" s="22"/>
    </row>
    <row r="998" spans="2:14">
      <c r="B998" s="22"/>
      <c r="C998" s="22"/>
      <c r="D998" s="22"/>
      <c r="G998" s="22"/>
      <c r="H998" s="22"/>
      <c r="I998" s="22"/>
      <c r="J998" s="22"/>
      <c r="K998" s="22"/>
      <c r="N998" s="22"/>
    </row>
    <row r="999" spans="2:14">
      <c r="B999" s="22"/>
      <c r="C999" s="22"/>
      <c r="D999" s="22"/>
      <c r="G999" s="22"/>
      <c r="H999" s="22"/>
      <c r="I999" s="22"/>
      <c r="J999" s="22"/>
      <c r="K999" s="22"/>
      <c r="N999" s="22"/>
    </row>
    <row r="1000" spans="2:14">
      <c r="B1000" s="22"/>
      <c r="C1000" s="22"/>
      <c r="D1000" s="22"/>
      <c r="G1000" s="22"/>
      <c r="H1000" s="22"/>
      <c r="I1000" s="22"/>
      <c r="J1000" s="22"/>
      <c r="K1000" s="22"/>
      <c r="N1000" s="2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C993"/>
  <sheetViews>
    <sheetView workbookViewId="0"/>
  </sheetViews>
  <sheetFormatPr defaultColWidth="12.5703125" defaultRowHeight="15.75" customHeight="1"/>
  <cols>
    <col min="1" max="1" width="18.28515625" customWidth="1"/>
    <col min="2" max="2" width="14.42578125" customWidth="1"/>
    <col min="5" max="6" width="3.85546875" customWidth="1"/>
    <col min="7" max="7" width="5.42578125" customWidth="1"/>
    <col min="8" max="8" width="17" customWidth="1"/>
    <col min="9" max="9" width="14.7109375" customWidth="1"/>
    <col min="10" max="21" width="4.140625" customWidth="1"/>
    <col min="22" max="22" width="2.7109375" customWidth="1"/>
    <col min="23" max="25" width="3" customWidth="1"/>
    <col min="26" max="28" width="6.7109375" customWidth="1"/>
    <col min="29" max="29" width="7.28515625" customWidth="1"/>
  </cols>
  <sheetData>
    <row r="1" spans="1:29">
      <c r="A1" s="8" t="s">
        <v>51</v>
      </c>
      <c r="B1" s="21" t="s">
        <v>52</v>
      </c>
      <c r="C1" s="21" t="s">
        <v>53</v>
      </c>
      <c r="D1" s="21" t="s">
        <v>54</v>
      </c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Z1" s="22"/>
      <c r="AA1" s="22"/>
      <c r="AB1" s="22"/>
    </row>
    <row r="2" spans="1:29">
      <c r="A2" s="5" t="s">
        <v>55</v>
      </c>
      <c r="B2" s="23" t="s">
        <v>56</v>
      </c>
      <c r="C2" s="23" t="s">
        <v>56</v>
      </c>
      <c r="D2" s="23" t="s">
        <v>57</v>
      </c>
      <c r="G2" s="22"/>
      <c r="H2" s="23" t="s">
        <v>71</v>
      </c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Z2" s="22"/>
      <c r="AA2" s="22"/>
      <c r="AB2" s="22"/>
    </row>
    <row r="3" spans="1:29">
      <c r="A3" s="5" t="s">
        <v>58</v>
      </c>
      <c r="B3" s="23" t="s">
        <v>57</v>
      </c>
      <c r="C3" s="23" t="s">
        <v>57</v>
      </c>
      <c r="D3" s="23" t="s">
        <v>56</v>
      </c>
      <c r="G3" s="23" t="s">
        <v>72</v>
      </c>
      <c r="H3" s="21">
        <v>1</v>
      </c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Z3" s="22"/>
      <c r="AA3" s="22"/>
      <c r="AB3" s="22"/>
    </row>
    <row r="4" spans="1:29">
      <c r="A4" s="5" t="s">
        <v>59</v>
      </c>
      <c r="B4" s="23" t="s">
        <v>56</v>
      </c>
      <c r="C4" s="23" t="s">
        <v>57</v>
      </c>
      <c r="D4" s="23" t="s">
        <v>57</v>
      </c>
      <c r="G4" s="23"/>
      <c r="H4" s="23"/>
      <c r="I4" s="23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Z4" s="22"/>
      <c r="AA4" s="22"/>
      <c r="AB4" s="22"/>
    </row>
    <row r="5" spans="1:29">
      <c r="B5" s="22"/>
      <c r="C5" s="22"/>
      <c r="D5" s="22"/>
      <c r="G5" s="5" t="s">
        <v>55</v>
      </c>
      <c r="H5" s="5" t="s">
        <v>58</v>
      </c>
      <c r="I5" s="5" t="s">
        <v>59</v>
      </c>
      <c r="J5" s="21" t="s">
        <v>73</v>
      </c>
      <c r="K5" s="21" t="s">
        <v>74</v>
      </c>
      <c r="L5" s="21" t="s">
        <v>75</v>
      </c>
      <c r="M5" s="21" t="s">
        <v>76</v>
      </c>
      <c r="N5" s="21" t="s">
        <v>77</v>
      </c>
      <c r="O5" s="21" t="s">
        <v>78</v>
      </c>
      <c r="P5" s="21" t="s">
        <v>79</v>
      </c>
      <c r="Q5" s="21" t="s">
        <v>80</v>
      </c>
      <c r="R5" s="21" t="s">
        <v>81</v>
      </c>
      <c r="S5" s="21" t="s">
        <v>82</v>
      </c>
      <c r="T5" s="21" t="s">
        <v>83</v>
      </c>
      <c r="U5" s="21" t="s">
        <v>84</v>
      </c>
      <c r="Z5" s="22"/>
      <c r="AA5" s="22"/>
      <c r="AB5" s="22"/>
    </row>
    <row r="6" spans="1:29">
      <c r="A6" s="8" t="s">
        <v>51</v>
      </c>
      <c r="B6" s="21" t="s">
        <v>11</v>
      </c>
      <c r="C6" s="21" t="s">
        <v>12</v>
      </c>
      <c r="D6" s="21" t="s">
        <v>13</v>
      </c>
      <c r="E6" s="25">
        <v>1</v>
      </c>
      <c r="G6" s="29" t="s">
        <v>16</v>
      </c>
      <c r="H6" s="30" t="s">
        <v>17</v>
      </c>
      <c r="I6" s="31" t="s">
        <v>18</v>
      </c>
      <c r="J6" s="32">
        <v>0</v>
      </c>
      <c r="K6" s="32">
        <v>0</v>
      </c>
      <c r="L6" s="32">
        <v>0</v>
      </c>
      <c r="M6" s="33">
        <v>0</v>
      </c>
      <c r="N6" s="33">
        <v>0</v>
      </c>
      <c r="O6" s="33">
        <v>0</v>
      </c>
      <c r="P6" s="34">
        <v>0</v>
      </c>
      <c r="Q6" s="34">
        <v>0</v>
      </c>
      <c r="R6" s="34">
        <v>0</v>
      </c>
      <c r="S6" s="35">
        <v>0</v>
      </c>
      <c r="T6" s="33">
        <v>0</v>
      </c>
      <c r="U6" s="34">
        <v>0</v>
      </c>
      <c r="W6" s="35" t="s">
        <v>85</v>
      </c>
      <c r="X6" s="33" t="s">
        <v>86</v>
      </c>
      <c r="Y6" s="34" t="s">
        <v>87</v>
      </c>
      <c r="Z6" s="26" t="s">
        <v>88</v>
      </c>
      <c r="AA6" s="26" t="s">
        <v>89</v>
      </c>
      <c r="AB6" s="26" t="s">
        <v>90</v>
      </c>
    </row>
    <row r="7" spans="1:29">
      <c r="A7" s="5" t="s">
        <v>55</v>
      </c>
      <c r="B7" s="23">
        <v>1</v>
      </c>
      <c r="C7" s="23">
        <v>1</v>
      </c>
      <c r="D7" s="23">
        <v>-1</v>
      </c>
      <c r="E7" s="5">
        <v>1</v>
      </c>
      <c r="G7" s="36">
        <f t="shared" ref="G7:I7" si="0">IF(G$5=$A7,1,-1)</f>
        <v>1</v>
      </c>
      <c r="H7" s="37">
        <f t="shared" si="0"/>
        <v>-1</v>
      </c>
      <c r="I7" s="38">
        <f t="shared" si="0"/>
        <v>-1</v>
      </c>
      <c r="J7" s="32">
        <f t="shared" ref="J7:L7" si="1">J6+$H$3*B7*$G7</f>
        <v>1</v>
      </c>
      <c r="K7" s="32">
        <f t="shared" si="1"/>
        <v>1</v>
      </c>
      <c r="L7" s="32">
        <f t="shared" si="1"/>
        <v>-1</v>
      </c>
      <c r="M7" s="33">
        <f t="shared" ref="M7:O7" si="2">M6+$H$3*B7*$H7</f>
        <v>-1</v>
      </c>
      <c r="N7" s="33">
        <f t="shared" si="2"/>
        <v>-1</v>
      </c>
      <c r="O7" s="33">
        <f t="shared" si="2"/>
        <v>1</v>
      </c>
      <c r="P7" s="34">
        <f t="shared" ref="P7:R7" si="3">P6+$H$3*B7*$I7</f>
        <v>-1</v>
      </c>
      <c r="Q7" s="34">
        <f t="shared" si="3"/>
        <v>-1</v>
      </c>
      <c r="R7" s="34">
        <f t="shared" si="3"/>
        <v>1</v>
      </c>
      <c r="S7" s="35">
        <f t="shared" ref="S7:S10" si="4">S6+$H$3*E7*G7</f>
        <v>1</v>
      </c>
      <c r="T7" s="33">
        <f t="shared" ref="T7:T10" si="5">T6+$H$3*E7*H7</f>
        <v>-1</v>
      </c>
      <c r="U7" s="34">
        <f t="shared" ref="U7:U10" si="6">U6+$H$3*E7*I7</f>
        <v>-1</v>
      </c>
      <c r="W7" s="35" t="e">
        <f t="shared" ref="W7:W10" si="7">MMULT(TRANSPOSE(J7:L7),B7:D7)+S7</f>
        <v>#VALUE!</v>
      </c>
      <c r="X7" s="33" t="e">
        <f t="shared" ref="X7:X10" si="8">MMULT(TRANSPOSE(M7:O7),B7:D7)+T7</f>
        <v>#VALUE!</v>
      </c>
      <c r="Y7" s="34" t="e">
        <f t="shared" ref="Y7:Y10" si="9">MMULT(TRANSPOSE(P7:R7),B7:D7)+U7</f>
        <v>#VALUE!</v>
      </c>
      <c r="Z7" s="27" t="e">
        <f t="shared" ref="Z7:AB7" si="10">IF(W7&lt;=0,-1,1)</f>
        <v>#VALUE!</v>
      </c>
      <c r="AA7" s="27" t="e">
        <f t="shared" si="10"/>
        <v>#VALUE!</v>
      </c>
      <c r="AB7" s="27" t="e">
        <f t="shared" si="10"/>
        <v>#VALUE!</v>
      </c>
      <c r="AC7" s="15" t="e">
        <f t="shared" ref="AC7:AC10" si="11">IF(AND(G7=Z7,H7=AA7,I7=AB7),"навчено", "помилка навчання")</f>
        <v>#VALUE!</v>
      </c>
    </row>
    <row r="8" spans="1:29">
      <c r="A8" s="5" t="s">
        <v>58</v>
      </c>
      <c r="B8" s="23">
        <v>-1</v>
      </c>
      <c r="C8" s="23">
        <v>-1</v>
      </c>
      <c r="D8" s="23">
        <v>1</v>
      </c>
      <c r="E8" s="5">
        <v>1</v>
      </c>
      <c r="G8" s="36">
        <f t="shared" ref="G8:I8" si="12">IF(G$5=$A8,1,-1)</f>
        <v>-1</v>
      </c>
      <c r="H8" s="37">
        <f t="shared" si="12"/>
        <v>1</v>
      </c>
      <c r="I8" s="38">
        <f t="shared" si="12"/>
        <v>-1</v>
      </c>
      <c r="J8" s="32">
        <f t="shared" ref="J8:L8" si="13">J7+$H$3*B8*$G8</f>
        <v>2</v>
      </c>
      <c r="K8" s="32">
        <f t="shared" si="13"/>
        <v>2</v>
      </c>
      <c r="L8" s="32">
        <f t="shared" si="13"/>
        <v>-2</v>
      </c>
      <c r="M8" s="33">
        <f t="shared" ref="M8:O8" si="14">M7+$H$3*B8*$H8</f>
        <v>-2</v>
      </c>
      <c r="N8" s="33">
        <f t="shared" si="14"/>
        <v>-2</v>
      </c>
      <c r="O8" s="33">
        <f t="shared" si="14"/>
        <v>2</v>
      </c>
      <c r="P8" s="34">
        <f t="shared" ref="P8:R8" si="15">P7+$H$3*B8*$I8</f>
        <v>0</v>
      </c>
      <c r="Q8" s="34">
        <f t="shared" si="15"/>
        <v>0</v>
      </c>
      <c r="R8" s="34">
        <f t="shared" si="15"/>
        <v>0</v>
      </c>
      <c r="S8" s="35">
        <f t="shared" si="4"/>
        <v>0</v>
      </c>
      <c r="T8" s="33">
        <f t="shared" si="5"/>
        <v>0</v>
      </c>
      <c r="U8" s="34">
        <f t="shared" si="6"/>
        <v>-2</v>
      </c>
      <c r="W8" s="35" t="e">
        <f t="shared" si="7"/>
        <v>#VALUE!</v>
      </c>
      <c r="X8" s="33" t="e">
        <f t="shared" si="8"/>
        <v>#VALUE!</v>
      </c>
      <c r="Y8" s="34" t="e">
        <f t="shared" si="9"/>
        <v>#VALUE!</v>
      </c>
      <c r="Z8" s="27" t="e">
        <f t="shared" ref="Z8:AB8" si="16">IF(W8&lt;=0,-1,1)</f>
        <v>#VALUE!</v>
      </c>
      <c r="AA8" s="27" t="e">
        <f t="shared" si="16"/>
        <v>#VALUE!</v>
      </c>
      <c r="AB8" s="27" t="e">
        <f t="shared" si="16"/>
        <v>#VALUE!</v>
      </c>
      <c r="AC8" s="15" t="e">
        <f t="shared" si="11"/>
        <v>#VALUE!</v>
      </c>
    </row>
    <row r="9" spans="1:29">
      <c r="A9" s="5" t="s">
        <v>59</v>
      </c>
      <c r="B9" s="23">
        <v>1</v>
      </c>
      <c r="C9" s="23">
        <v>-1</v>
      </c>
      <c r="D9" s="23">
        <v>-1</v>
      </c>
      <c r="E9" s="5">
        <v>1</v>
      </c>
      <c r="G9" s="36">
        <f t="shared" ref="G9:I9" si="17">IF(G$5=$A9,1,-1)</f>
        <v>-1</v>
      </c>
      <c r="H9" s="37">
        <f t="shared" si="17"/>
        <v>-1</v>
      </c>
      <c r="I9" s="38">
        <f t="shared" si="17"/>
        <v>1</v>
      </c>
      <c r="J9" s="32">
        <f t="shared" ref="J9:L9" si="18">J8+$H$3*B9*$G9</f>
        <v>1</v>
      </c>
      <c r="K9" s="32">
        <f t="shared" si="18"/>
        <v>3</v>
      </c>
      <c r="L9" s="32">
        <f t="shared" si="18"/>
        <v>-1</v>
      </c>
      <c r="M9" s="33">
        <f t="shared" ref="M9:O9" si="19">M8+$H$3*B9*$H9</f>
        <v>-3</v>
      </c>
      <c r="N9" s="33">
        <f t="shared" si="19"/>
        <v>-1</v>
      </c>
      <c r="O9" s="33">
        <f t="shared" si="19"/>
        <v>3</v>
      </c>
      <c r="P9" s="34">
        <f t="shared" ref="P9:R9" si="20">P8+$H$3*B9*$I9</f>
        <v>1</v>
      </c>
      <c r="Q9" s="34">
        <f t="shared" si="20"/>
        <v>-1</v>
      </c>
      <c r="R9" s="34">
        <f t="shared" si="20"/>
        <v>-1</v>
      </c>
      <c r="S9" s="35">
        <f t="shared" si="4"/>
        <v>-1</v>
      </c>
      <c r="T9" s="33">
        <f t="shared" si="5"/>
        <v>-1</v>
      </c>
      <c r="U9" s="34">
        <f t="shared" si="6"/>
        <v>-1</v>
      </c>
      <c r="W9" s="35" t="e">
        <f t="shared" si="7"/>
        <v>#VALUE!</v>
      </c>
      <c r="X9" s="33" t="e">
        <f t="shared" si="8"/>
        <v>#VALUE!</v>
      </c>
      <c r="Y9" s="34" t="e">
        <f t="shared" si="9"/>
        <v>#VALUE!</v>
      </c>
      <c r="Z9" s="27" t="e">
        <f t="shared" ref="Z9:AB9" si="21">IF(W9&lt;=0,-1,1)</f>
        <v>#VALUE!</v>
      </c>
      <c r="AA9" s="27" t="e">
        <f t="shared" si="21"/>
        <v>#VALUE!</v>
      </c>
      <c r="AB9" s="27" t="e">
        <f t="shared" si="21"/>
        <v>#VALUE!</v>
      </c>
      <c r="AC9" s="15" t="e">
        <f t="shared" si="11"/>
        <v>#VALUE!</v>
      </c>
    </row>
    <row r="10" spans="1:29">
      <c r="A10" s="5" t="s">
        <v>59</v>
      </c>
      <c r="B10" s="23">
        <v>1</v>
      </c>
      <c r="C10" s="23">
        <v>-1</v>
      </c>
      <c r="D10" s="23">
        <v>-1</v>
      </c>
      <c r="E10" s="5">
        <v>1</v>
      </c>
      <c r="G10" s="36">
        <f t="shared" ref="G10:I10" si="22">IF(G$5=$A10,1,-1)</f>
        <v>-1</v>
      </c>
      <c r="H10" s="37">
        <f t="shared" si="22"/>
        <v>-1</v>
      </c>
      <c r="I10" s="38">
        <f t="shared" si="22"/>
        <v>1</v>
      </c>
      <c r="J10" s="32">
        <f t="shared" ref="J10:L10" si="23">J9+$H$3*B10*$G10</f>
        <v>0</v>
      </c>
      <c r="K10" s="32">
        <f t="shared" si="23"/>
        <v>4</v>
      </c>
      <c r="L10" s="32">
        <f t="shared" si="23"/>
        <v>0</v>
      </c>
      <c r="M10" s="33">
        <f t="shared" ref="M10:O10" si="24">M9+$H$3*B10*$H10</f>
        <v>-4</v>
      </c>
      <c r="N10" s="33">
        <f t="shared" si="24"/>
        <v>0</v>
      </c>
      <c r="O10" s="33">
        <f t="shared" si="24"/>
        <v>4</v>
      </c>
      <c r="P10" s="34">
        <f t="shared" ref="P10:R10" si="25">P9+$H$3*B10*$I10</f>
        <v>2</v>
      </c>
      <c r="Q10" s="34">
        <f t="shared" si="25"/>
        <v>-2</v>
      </c>
      <c r="R10" s="34">
        <f t="shared" si="25"/>
        <v>-2</v>
      </c>
      <c r="S10" s="35">
        <f t="shared" si="4"/>
        <v>-2</v>
      </c>
      <c r="T10" s="33">
        <f t="shared" si="5"/>
        <v>-2</v>
      </c>
      <c r="U10" s="34">
        <f t="shared" si="6"/>
        <v>0</v>
      </c>
      <c r="W10" s="35" t="e">
        <f t="shared" si="7"/>
        <v>#VALUE!</v>
      </c>
      <c r="X10" s="33" t="e">
        <f t="shared" si="8"/>
        <v>#VALUE!</v>
      </c>
      <c r="Y10" s="34" t="e">
        <f t="shared" si="9"/>
        <v>#VALUE!</v>
      </c>
      <c r="Z10" s="27" t="e">
        <f t="shared" ref="Z10:AB10" si="26">IF(W10&lt;=0,-1,1)</f>
        <v>#VALUE!</v>
      </c>
      <c r="AA10" s="27" t="e">
        <f t="shared" si="26"/>
        <v>#VALUE!</v>
      </c>
      <c r="AB10" s="27" t="e">
        <f t="shared" si="26"/>
        <v>#VALUE!</v>
      </c>
      <c r="AC10" s="15" t="e">
        <f t="shared" si="11"/>
        <v>#VALUE!</v>
      </c>
    </row>
    <row r="11" spans="1:29">
      <c r="B11" s="22"/>
      <c r="C11" s="22"/>
      <c r="D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Z11" s="22"/>
      <c r="AA11" s="22"/>
      <c r="AB11" s="22"/>
    </row>
    <row r="12" spans="1:29">
      <c r="A12" s="5" t="s">
        <v>68</v>
      </c>
      <c r="B12" s="22"/>
      <c r="C12" s="22"/>
      <c r="D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Z12" s="22"/>
      <c r="AA12" s="22"/>
      <c r="AB12" s="22"/>
    </row>
    <row r="13" spans="1:29">
      <c r="B13" s="22"/>
      <c r="C13" s="22"/>
      <c r="D13" s="22"/>
      <c r="G13" s="5" t="s">
        <v>55</v>
      </c>
      <c r="H13" s="5" t="s">
        <v>58</v>
      </c>
      <c r="I13" s="5" t="s">
        <v>59</v>
      </c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Z13" s="22"/>
      <c r="AA13" s="22"/>
      <c r="AB13" s="22"/>
    </row>
    <row r="14" spans="1:29">
      <c r="A14" s="8" t="s">
        <v>51</v>
      </c>
      <c r="B14" s="21" t="s">
        <v>11</v>
      </c>
      <c r="C14" s="21" t="s">
        <v>12</v>
      </c>
      <c r="D14" s="21" t="s">
        <v>13</v>
      </c>
      <c r="E14" s="25">
        <v>1</v>
      </c>
      <c r="G14" s="29" t="s">
        <v>16</v>
      </c>
      <c r="H14" s="30" t="s">
        <v>17</v>
      </c>
      <c r="I14" s="31" t="s">
        <v>18</v>
      </c>
      <c r="J14" s="21" t="s">
        <v>73</v>
      </c>
      <c r="K14" s="21" t="s">
        <v>74</v>
      </c>
      <c r="L14" s="21" t="s">
        <v>75</v>
      </c>
      <c r="M14" s="21" t="s">
        <v>76</v>
      </c>
      <c r="N14" s="21" t="s">
        <v>77</v>
      </c>
      <c r="O14" s="21" t="s">
        <v>78</v>
      </c>
      <c r="P14" s="21" t="s">
        <v>79</v>
      </c>
      <c r="Q14" s="21" t="s">
        <v>80</v>
      </c>
      <c r="R14" s="21" t="s">
        <v>81</v>
      </c>
      <c r="S14" s="21" t="s">
        <v>82</v>
      </c>
      <c r="T14" s="21" t="s">
        <v>83</v>
      </c>
      <c r="U14" s="21" t="s">
        <v>84</v>
      </c>
      <c r="W14" s="35" t="s">
        <v>85</v>
      </c>
      <c r="X14" s="33" t="s">
        <v>86</v>
      </c>
      <c r="Y14" s="34" t="s">
        <v>87</v>
      </c>
      <c r="Z14" s="26" t="s">
        <v>88</v>
      </c>
      <c r="AA14" s="26" t="s">
        <v>89</v>
      </c>
      <c r="AB14" s="26" t="s">
        <v>90</v>
      </c>
    </row>
    <row r="15" spans="1:29">
      <c r="A15" s="5" t="s">
        <v>55</v>
      </c>
      <c r="B15" s="23">
        <v>1</v>
      </c>
      <c r="C15" s="23">
        <v>1</v>
      </c>
      <c r="D15" s="23">
        <v>-1</v>
      </c>
      <c r="E15" s="5">
        <v>1</v>
      </c>
      <c r="G15" s="36">
        <f t="shared" ref="G15:I15" si="27">IF(G$5=$A15,1,-1)</f>
        <v>1</v>
      </c>
      <c r="H15" s="37">
        <f t="shared" si="27"/>
        <v>-1</v>
      </c>
      <c r="I15" s="38">
        <f t="shared" si="27"/>
        <v>-1</v>
      </c>
      <c r="J15" s="22">
        <f t="shared" ref="J15:U15" si="28">J10</f>
        <v>0</v>
      </c>
      <c r="K15" s="22">
        <f t="shared" si="28"/>
        <v>4</v>
      </c>
      <c r="L15" s="22">
        <f t="shared" si="28"/>
        <v>0</v>
      </c>
      <c r="M15" s="22">
        <f t="shared" si="28"/>
        <v>-4</v>
      </c>
      <c r="N15" s="22">
        <f t="shared" si="28"/>
        <v>0</v>
      </c>
      <c r="O15" s="22">
        <f t="shared" si="28"/>
        <v>4</v>
      </c>
      <c r="P15" s="22">
        <f t="shared" si="28"/>
        <v>2</v>
      </c>
      <c r="Q15" s="22">
        <f t="shared" si="28"/>
        <v>-2</v>
      </c>
      <c r="R15" s="22">
        <f t="shared" si="28"/>
        <v>-2</v>
      </c>
      <c r="S15" s="22">
        <f t="shared" si="28"/>
        <v>-2</v>
      </c>
      <c r="T15" s="22">
        <f t="shared" si="28"/>
        <v>-2</v>
      </c>
      <c r="U15" s="22">
        <f t="shared" si="28"/>
        <v>0</v>
      </c>
      <c r="W15" s="35" t="e">
        <f t="shared" ref="W15:W22" si="29">MMULT(TRANSPOSE(J15:L15),B15:D15)+S15</f>
        <v>#VALUE!</v>
      </c>
      <c r="X15" s="33" t="e">
        <f t="shared" ref="X15:X22" si="30">MMULT(TRANSPOSE(M15:O15),B15:D15)+T15</f>
        <v>#VALUE!</v>
      </c>
      <c r="Y15" s="34" t="e">
        <f t="shared" ref="Y15:Y22" si="31">MMULT(TRANSPOSE(P15:R15),B15:D15)+U15</f>
        <v>#VALUE!</v>
      </c>
      <c r="Z15" s="27" t="e">
        <f t="shared" ref="Z15:AB15" si="32">IF(W15&lt;=0,-1,1)</f>
        <v>#VALUE!</v>
      </c>
      <c r="AA15" s="27" t="e">
        <f t="shared" si="32"/>
        <v>#VALUE!</v>
      </c>
      <c r="AB15" s="27" t="e">
        <f t="shared" si="32"/>
        <v>#VALUE!</v>
      </c>
      <c r="AC15" s="15" t="e">
        <f t="shared" ref="AC15:AC22" si="33">IF(AND(G15=Z15,H15=AA15,I15=AB15),"навчено", "помилка навчання")</f>
        <v>#VALUE!</v>
      </c>
    </row>
    <row r="16" spans="1:29">
      <c r="A16" s="5" t="s">
        <v>55</v>
      </c>
      <c r="B16" s="23">
        <v>1</v>
      </c>
      <c r="C16" s="23">
        <v>1</v>
      </c>
      <c r="D16" s="23">
        <v>-1</v>
      </c>
      <c r="E16" s="5">
        <v>1</v>
      </c>
      <c r="G16" s="36">
        <f t="shared" ref="G16:I16" si="34">IF(G$5=$A16,1,-1)</f>
        <v>1</v>
      </c>
      <c r="H16" s="37">
        <f t="shared" si="34"/>
        <v>-1</v>
      </c>
      <c r="I16" s="38">
        <f t="shared" si="34"/>
        <v>-1</v>
      </c>
      <c r="J16" s="32">
        <f t="shared" ref="J16:L16" si="35">J15+$H$3*B16*$G16</f>
        <v>1</v>
      </c>
      <c r="K16" s="32">
        <f t="shared" si="35"/>
        <v>5</v>
      </c>
      <c r="L16" s="32">
        <f t="shared" si="35"/>
        <v>-1</v>
      </c>
      <c r="M16" s="33">
        <f t="shared" ref="M16:O16" si="36">M15+$H$3*B16*$H16</f>
        <v>-5</v>
      </c>
      <c r="N16" s="33">
        <f t="shared" si="36"/>
        <v>-1</v>
      </c>
      <c r="O16" s="33">
        <f t="shared" si="36"/>
        <v>5</v>
      </c>
      <c r="P16" s="34">
        <f t="shared" ref="P16:R16" si="37">P15+$H$3*B16*$I16</f>
        <v>1</v>
      </c>
      <c r="Q16" s="34">
        <f t="shared" si="37"/>
        <v>-3</v>
      </c>
      <c r="R16" s="34">
        <f t="shared" si="37"/>
        <v>-1</v>
      </c>
      <c r="S16" s="35">
        <f t="shared" ref="S16:S18" si="38">S15+$H$3*E16*G16</f>
        <v>-1</v>
      </c>
      <c r="T16" s="33">
        <f t="shared" ref="T16:T18" si="39">T15+$H$3*E16*H16</f>
        <v>-3</v>
      </c>
      <c r="U16" s="34">
        <f t="shared" ref="U16:U18" si="40">U15+$H$3*E16*I16</f>
        <v>-1</v>
      </c>
      <c r="W16" s="35" t="e">
        <f t="shared" si="29"/>
        <v>#VALUE!</v>
      </c>
      <c r="X16" s="33" t="e">
        <f t="shared" si="30"/>
        <v>#VALUE!</v>
      </c>
      <c r="Y16" s="34" t="e">
        <f t="shared" si="31"/>
        <v>#VALUE!</v>
      </c>
      <c r="Z16" s="27" t="e">
        <f t="shared" ref="Z16:AB16" si="41">IF(W16&lt;=0,-1,1)</f>
        <v>#VALUE!</v>
      </c>
      <c r="AA16" s="27" t="e">
        <f t="shared" si="41"/>
        <v>#VALUE!</v>
      </c>
      <c r="AB16" s="27" t="e">
        <f t="shared" si="41"/>
        <v>#VALUE!</v>
      </c>
      <c r="AC16" s="15" t="e">
        <f t="shared" si="33"/>
        <v>#VALUE!</v>
      </c>
    </row>
    <row r="17" spans="1:29">
      <c r="A17" s="5" t="s">
        <v>55</v>
      </c>
      <c r="B17" s="23">
        <v>1</v>
      </c>
      <c r="C17" s="23">
        <v>1</v>
      </c>
      <c r="D17" s="23">
        <v>-1</v>
      </c>
      <c r="E17" s="5">
        <v>1</v>
      </c>
      <c r="G17" s="36">
        <f t="shared" ref="G17:I17" si="42">IF(G$5=$A17,1,-1)</f>
        <v>1</v>
      </c>
      <c r="H17" s="37">
        <f t="shared" si="42"/>
        <v>-1</v>
      </c>
      <c r="I17" s="38">
        <f t="shared" si="42"/>
        <v>-1</v>
      </c>
      <c r="J17" s="32">
        <f t="shared" ref="J17:L17" si="43">J16+$H$3*B17*$G17</f>
        <v>2</v>
      </c>
      <c r="K17" s="32">
        <f t="shared" si="43"/>
        <v>6</v>
      </c>
      <c r="L17" s="32">
        <f t="shared" si="43"/>
        <v>-2</v>
      </c>
      <c r="M17" s="33">
        <f t="shared" ref="M17:O17" si="44">M16+$H$3*B17*$H17</f>
        <v>-6</v>
      </c>
      <c r="N17" s="33">
        <f t="shared" si="44"/>
        <v>-2</v>
      </c>
      <c r="O17" s="33">
        <f t="shared" si="44"/>
        <v>6</v>
      </c>
      <c r="P17" s="34">
        <f t="shared" ref="P17:R17" si="45">P16+$H$3*B17*$I17</f>
        <v>0</v>
      </c>
      <c r="Q17" s="34">
        <f t="shared" si="45"/>
        <v>-4</v>
      </c>
      <c r="R17" s="34">
        <f t="shared" si="45"/>
        <v>0</v>
      </c>
      <c r="S17" s="35">
        <f t="shared" si="38"/>
        <v>0</v>
      </c>
      <c r="T17" s="33">
        <f t="shared" si="39"/>
        <v>-4</v>
      </c>
      <c r="U17" s="34">
        <f t="shared" si="40"/>
        <v>-2</v>
      </c>
      <c r="W17" s="35" t="e">
        <f t="shared" si="29"/>
        <v>#VALUE!</v>
      </c>
      <c r="X17" s="33" t="e">
        <f t="shared" si="30"/>
        <v>#VALUE!</v>
      </c>
      <c r="Y17" s="34" t="e">
        <f t="shared" si="31"/>
        <v>#VALUE!</v>
      </c>
      <c r="Z17" s="27" t="e">
        <f t="shared" ref="Z17:AB17" si="46">IF(W17&lt;=0,-1,1)</f>
        <v>#VALUE!</v>
      </c>
      <c r="AA17" s="27" t="e">
        <f t="shared" si="46"/>
        <v>#VALUE!</v>
      </c>
      <c r="AB17" s="27" t="e">
        <f t="shared" si="46"/>
        <v>#VALUE!</v>
      </c>
      <c r="AC17" s="15" t="e">
        <f t="shared" si="33"/>
        <v>#VALUE!</v>
      </c>
    </row>
    <row r="18" spans="1:29">
      <c r="A18" s="5" t="s">
        <v>55</v>
      </c>
      <c r="B18" s="23">
        <v>1</v>
      </c>
      <c r="C18" s="23">
        <v>1</v>
      </c>
      <c r="D18" s="23">
        <v>-1</v>
      </c>
      <c r="E18" s="5">
        <v>1</v>
      </c>
      <c r="G18" s="36">
        <f t="shared" ref="G18:I18" si="47">IF(G$5=$A18,1,-1)</f>
        <v>1</v>
      </c>
      <c r="H18" s="37">
        <f t="shared" si="47"/>
        <v>-1</v>
      </c>
      <c r="I18" s="38">
        <f t="shared" si="47"/>
        <v>-1</v>
      </c>
      <c r="J18" s="32">
        <f t="shared" ref="J18:L18" si="48">J17+$H$3*B18*$G18</f>
        <v>3</v>
      </c>
      <c r="K18" s="32">
        <f t="shared" si="48"/>
        <v>7</v>
      </c>
      <c r="L18" s="32">
        <f t="shared" si="48"/>
        <v>-3</v>
      </c>
      <c r="M18" s="33">
        <f t="shared" ref="M18:O18" si="49">M17+$H$3*B18*$H18</f>
        <v>-7</v>
      </c>
      <c r="N18" s="33">
        <f t="shared" si="49"/>
        <v>-3</v>
      </c>
      <c r="O18" s="33">
        <f t="shared" si="49"/>
        <v>7</v>
      </c>
      <c r="P18" s="34">
        <f t="shared" ref="P18:R18" si="50">P17+$H$3*B18*$I18</f>
        <v>-1</v>
      </c>
      <c r="Q18" s="34">
        <f t="shared" si="50"/>
        <v>-5</v>
      </c>
      <c r="R18" s="34">
        <f t="shared" si="50"/>
        <v>1</v>
      </c>
      <c r="S18" s="35">
        <f t="shared" si="38"/>
        <v>1</v>
      </c>
      <c r="T18" s="33">
        <f t="shared" si="39"/>
        <v>-5</v>
      </c>
      <c r="U18" s="34">
        <f t="shared" si="40"/>
        <v>-3</v>
      </c>
      <c r="W18" s="35" t="e">
        <f t="shared" si="29"/>
        <v>#VALUE!</v>
      </c>
      <c r="X18" s="33" t="e">
        <f t="shared" si="30"/>
        <v>#VALUE!</v>
      </c>
      <c r="Y18" s="34" t="e">
        <f t="shared" si="31"/>
        <v>#VALUE!</v>
      </c>
      <c r="Z18" s="27" t="e">
        <f t="shared" ref="Z18:AB18" si="51">IF(W18&lt;=0,-1,1)</f>
        <v>#VALUE!</v>
      </c>
      <c r="AA18" s="27" t="e">
        <f t="shared" si="51"/>
        <v>#VALUE!</v>
      </c>
      <c r="AB18" s="27" t="e">
        <f t="shared" si="51"/>
        <v>#VALUE!</v>
      </c>
      <c r="AC18" s="15" t="e">
        <f t="shared" si="33"/>
        <v>#VALUE!</v>
      </c>
    </row>
    <row r="19" spans="1:29">
      <c r="A19" s="5" t="s">
        <v>58</v>
      </c>
      <c r="B19" s="23">
        <v>-1</v>
      </c>
      <c r="C19" s="23">
        <v>-1</v>
      </c>
      <c r="D19" s="23">
        <v>1</v>
      </c>
      <c r="E19" s="5">
        <v>1</v>
      </c>
      <c r="G19" s="36">
        <f t="shared" ref="G19:I19" si="52">IF(G$5=$A19,1,-1)</f>
        <v>-1</v>
      </c>
      <c r="H19" s="37">
        <f t="shared" si="52"/>
        <v>1</v>
      </c>
      <c r="I19" s="38">
        <f t="shared" si="52"/>
        <v>-1</v>
      </c>
      <c r="J19" s="22">
        <f t="shared" ref="J19:U19" si="53">J18</f>
        <v>3</v>
      </c>
      <c r="K19" s="22">
        <f t="shared" si="53"/>
        <v>7</v>
      </c>
      <c r="L19" s="22">
        <f t="shared" si="53"/>
        <v>-3</v>
      </c>
      <c r="M19" s="22">
        <f t="shared" si="53"/>
        <v>-7</v>
      </c>
      <c r="N19" s="22">
        <f t="shared" si="53"/>
        <v>-3</v>
      </c>
      <c r="O19" s="22">
        <f t="shared" si="53"/>
        <v>7</v>
      </c>
      <c r="P19" s="22">
        <f t="shared" si="53"/>
        <v>-1</v>
      </c>
      <c r="Q19" s="22">
        <f t="shared" si="53"/>
        <v>-5</v>
      </c>
      <c r="R19" s="22">
        <f t="shared" si="53"/>
        <v>1</v>
      </c>
      <c r="S19" s="22">
        <f t="shared" si="53"/>
        <v>1</v>
      </c>
      <c r="T19" s="22">
        <f t="shared" si="53"/>
        <v>-5</v>
      </c>
      <c r="U19" s="22">
        <f t="shared" si="53"/>
        <v>-3</v>
      </c>
      <c r="W19" s="35" t="e">
        <f t="shared" si="29"/>
        <v>#VALUE!</v>
      </c>
      <c r="X19" s="33" t="e">
        <f t="shared" si="30"/>
        <v>#VALUE!</v>
      </c>
      <c r="Y19" s="34" t="e">
        <f t="shared" si="31"/>
        <v>#VALUE!</v>
      </c>
      <c r="Z19" s="27" t="e">
        <f t="shared" ref="Z19:AB19" si="54">IF(W19&lt;=0,-1,1)</f>
        <v>#VALUE!</v>
      </c>
      <c r="AA19" s="27" t="e">
        <f t="shared" si="54"/>
        <v>#VALUE!</v>
      </c>
      <c r="AB19" s="27" t="e">
        <f t="shared" si="54"/>
        <v>#VALUE!</v>
      </c>
      <c r="AC19" s="15" t="e">
        <f t="shared" si="33"/>
        <v>#VALUE!</v>
      </c>
    </row>
    <row r="20" spans="1:29">
      <c r="A20" s="5" t="s">
        <v>59</v>
      </c>
      <c r="B20" s="23">
        <v>1</v>
      </c>
      <c r="C20" s="23">
        <v>-1</v>
      </c>
      <c r="D20" s="23">
        <v>-1</v>
      </c>
      <c r="E20" s="5">
        <v>1</v>
      </c>
      <c r="G20" s="36">
        <f t="shared" ref="G20:I20" si="55">IF(G$5=$A20,1,-1)</f>
        <v>-1</v>
      </c>
      <c r="H20" s="37">
        <f t="shared" si="55"/>
        <v>-1</v>
      </c>
      <c r="I20" s="38">
        <f t="shared" si="55"/>
        <v>1</v>
      </c>
      <c r="J20" s="22">
        <f t="shared" ref="J20:U20" si="56">J19</f>
        <v>3</v>
      </c>
      <c r="K20" s="22">
        <f t="shared" si="56"/>
        <v>7</v>
      </c>
      <c r="L20" s="22">
        <f t="shared" si="56"/>
        <v>-3</v>
      </c>
      <c r="M20" s="22">
        <f t="shared" si="56"/>
        <v>-7</v>
      </c>
      <c r="N20" s="22">
        <f t="shared" si="56"/>
        <v>-3</v>
      </c>
      <c r="O20" s="22">
        <f t="shared" si="56"/>
        <v>7</v>
      </c>
      <c r="P20" s="22">
        <f t="shared" si="56"/>
        <v>-1</v>
      </c>
      <c r="Q20" s="22">
        <f t="shared" si="56"/>
        <v>-5</v>
      </c>
      <c r="R20" s="22">
        <f t="shared" si="56"/>
        <v>1</v>
      </c>
      <c r="S20" s="22">
        <f t="shared" si="56"/>
        <v>1</v>
      </c>
      <c r="T20" s="22">
        <f t="shared" si="56"/>
        <v>-5</v>
      </c>
      <c r="U20" s="22">
        <f t="shared" si="56"/>
        <v>-3</v>
      </c>
      <c r="W20" s="35" t="e">
        <f t="shared" si="29"/>
        <v>#VALUE!</v>
      </c>
      <c r="X20" s="33" t="e">
        <f t="shared" si="30"/>
        <v>#VALUE!</v>
      </c>
      <c r="Y20" s="34" t="e">
        <f t="shared" si="31"/>
        <v>#VALUE!</v>
      </c>
      <c r="Z20" s="27" t="e">
        <f t="shared" ref="Z20:AB20" si="57">IF(W20&lt;=0,-1,1)</f>
        <v>#VALUE!</v>
      </c>
      <c r="AA20" s="27" t="e">
        <f t="shared" si="57"/>
        <v>#VALUE!</v>
      </c>
      <c r="AB20" s="27" t="e">
        <f t="shared" si="57"/>
        <v>#VALUE!</v>
      </c>
      <c r="AC20" s="15" t="e">
        <f t="shared" si="33"/>
        <v>#VALUE!</v>
      </c>
    </row>
    <row r="21" spans="1:29">
      <c r="A21" s="5" t="s">
        <v>59</v>
      </c>
      <c r="B21" s="23">
        <v>1</v>
      </c>
      <c r="C21" s="23">
        <v>-1</v>
      </c>
      <c r="D21" s="23">
        <v>-1</v>
      </c>
      <c r="E21" s="5">
        <v>1</v>
      </c>
      <c r="G21" s="36">
        <f t="shared" ref="G21:I21" si="58">IF(G$5=$A21,1,-1)</f>
        <v>-1</v>
      </c>
      <c r="H21" s="37">
        <f t="shared" si="58"/>
        <v>-1</v>
      </c>
      <c r="I21" s="38">
        <f t="shared" si="58"/>
        <v>1</v>
      </c>
      <c r="J21" s="32">
        <f t="shared" ref="J21:L21" si="59">J20+$H$3*B21*$G21</f>
        <v>2</v>
      </c>
      <c r="K21" s="32">
        <f t="shared" si="59"/>
        <v>8</v>
      </c>
      <c r="L21" s="32">
        <f t="shared" si="59"/>
        <v>-2</v>
      </c>
      <c r="M21" s="33">
        <f t="shared" ref="M21:O21" si="60">M20+$H$3*B21*$H21</f>
        <v>-8</v>
      </c>
      <c r="N21" s="33">
        <f t="shared" si="60"/>
        <v>-2</v>
      </c>
      <c r="O21" s="33">
        <f t="shared" si="60"/>
        <v>8</v>
      </c>
      <c r="P21" s="34">
        <f t="shared" ref="P21:R21" si="61">P20+$H$3*B21*$I21</f>
        <v>0</v>
      </c>
      <c r="Q21" s="34">
        <f t="shared" si="61"/>
        <v>-6</v>
      </c>
      <c r="R21" s="34">
        <f t="shared" si="61"/>
        <v>0</v>
      </c>
      <c r="S21" s="35">
        <f t="shared" ref="S21:S22" si="62">S20+$H$3*E21*G21</f>
        <v>0</v>
      </c>
      <c r="T21" s="33">
        <f t="shared" ref="T21:T22" si="63">T20+$H$3*E21*H21</f>
        <v>-6</v>
      </c>
      <c r="U21" s="34">
        <f t="shared" ref="U21:U22" si="64">U20+$H$3*E21*I21</f>
        <v>-2</v>
      </c>
      <c r="W21" s="35" t="e">
        <f t="shared" si="29"/>
        <v>#VALUE!</v>
      </c>
      <c r="X21" s="33" t="e">
        <f t="shared" si="30"/>
        <v>#VALUE!</v>
      </c>
      <c r="Y21" s="34" t="e">
        <f t="shared" si="31"/>
        <v>#VALUE!</v>
      </c>
      <c r="Z21" s="27" t="e">
        <f t="shared" ref="Z21:AB21" si="65">IF(W21&lt;=0,-1,1)</f>
        <v>#VALUE!</v>
      </c>
      <c r="AA21" s="27" t="e">
        <f t="shared" si="65"/>
        <v>#VALUE!</v>
      </c>
      <c r="AB21" s="27" t="e">
        <f t="shared" si="65"/>
        <v>#VALUE!</v>
      </c>
      <c r="AC21" s="15" t="e">
        <f t="shared" si="33"/>
        <v>#VALUE!</v>
      </c>
    </row>
    <row r="22" spans="1:29">
      <c r="A22" s="5" t="s">
        <v>59</v>
      </c>
      <c r="B22" s="23">
        <v>1</v>
      </c>
      <c r="C22" s="23">
        <v>-1</v>
      </c>
      <c r="D22" s="23">
        <v>-1</v>
      </c>
      <c r="E22" s="5">
        <v>1</v>
      </c>
      <c r="G22" s="36">
        <f t="shared" ref="G22:I22" si="66">IF(G$5=$A22,1,-1)</f>
        <v>-1</v>
      </c>
      <c r="H22" s="37">
        <f t="shared" si="66"/>
        <v>-1</v>
      </c>
      <c r="I22" s="38">
        <f t="shared" si="66"/>
        <v>1</v>
      </c>
      <c r="J22" s="32">
        <f t="shared" ref="J22:L22" si="67">J21+$H$3*B22*$G22</f>
        <v>1</v>
      </c>
      <c r="K22" s="32">
        <f t="shared" si="67"/>
        <v>9</v>
      </c>
      <c r="L22" s="32">
        <f t="shared" si="67"/>
        <v>-1</v>
      </c>
      <c r="M22" s="33">
        <f t="shared" ref="M22:O22" si="68">M21+$H$3*B22*$H22</f>
        <v>-9</v>
      </c>
      <c r="N22" s="33">
        <f t="shared" si="68"/>
        <v>-1</v>
      </c>
      <c r="O22" s="33">
        <f t="shared" si="68"/>
        <v>9</v>
      </c>
      <c r="P22" s="34">
        <f t="shared" ref="P22:R22" si="69">P21+$H$3*B22*$I22</f>
        <v>1</v>
      </c>
      <c r="Q22" s="34">
        <f t="shared" si="69"/>
        <v>-7</v>
      </c>
      <c r="R22" s="34">
        <f t="shared" si="69"/>
        <v>-1</v>
      </c>
      <c r="S22" s="35">
        <f t="shared" si="62"/>
        <v>-1</v>
      </c>
      <c r="T22" s="33">
        <f t="shared" si="63"/>
        <v>-7</v>
      </c>
      <c r="U22" s="34">
        <f t="shared" si="64"/>
        <v>-1</v>
      </c>
      <c r="W22" s="35" t="e">
        <f t="shared" si="29"/>
        <v>#VALUE!</v>
      </c>
      <c r="X22" s="33" t="e">
        <f t="shared" si="30"/>
        <v>#VALUE!</v>
      </c>
      <c r="Y22" s="34" t="e">
        <f t="shared" si="31"/>
        <v>#VALUE!</v>
      </c>
      <c r="Z22" s="27" t="e">
        <f t="shared" ref="Z22:AB22" si="70">IF(W22&lt;=0,-1,1)</f>
        <v>#VALUE!</v>
      </c>
      <c r="AA22" s="27" t="e">
        <f t="shared" si="70"/>
        <v>#VALUE!</v>
      </c>
      <c r="AB22" s="27" t="e">
        <f t="shared" si="70"/>
        <v>#VALUE!</v>
      </c>
      <c r="AC22" s="15" t="e">
        <f t="shared" si="33"/>
        <v>#VALUE!</v>
      </c>
    </row>
    <row r="23" spans="1:29">
      <c r="B23" s="22"/>
      <c r="C23" s="22"/>
      <c r="D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Z23" s="22"/>
      <c r="AA23" s="22"/>
      <c r="AB23" s="22"/>
    </row>
    <row r="24" spans="1:29">
      <c r="B24" s="22"/>
      <c r="C24" s="22"/>
      <c r="D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Z24" s="22"/>
      <c r="AA24" s="22"/>
      <c r="AB24" s="22"/>
    </row>
    <row r="25" spans="1:29">
      <c r="B25" s="22"/>
      <c r="C25" s="22"/>
      <c r="D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Z25" s="22"/>
      <c r="AA25" s="22"/>
      <c r="AB25" s="22"/>
    </row>
    <row r="26" spans="1:29">
      <c r="B26" s="22"/>
      <c r="C26" s="22"/>
      <c r="D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Z26" s="22"/>
      <c r="AA26" s="22"/>
      <c r="AB26" s="22"/>
    </row>
    <row r="27" spans="1:29">
      <c r="B27" s="22"/>
      <c r="C27" s="22"/>
      <c r="D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Z27" s="22"/>
      <c r="AA27" s="22"/>
      <c r="AB27" s="22"/>
    </row>
    <row r="28" spans="1:29">
      <c r="B28" s="22"/>
      <c r="C28" s="22"/>
      <c r="D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Z28" s="22"/>
      <c r="AA28" s="22"/>
      <c r="AB28" s="22"/>
    </row>
    <row r="29" spans="1:29">
      <c r="B29" s="22"/>
      <c r="C29" s="22"/>
      <c r="D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Z29" s="22"/>
      <c r="AA29" s="22"/>
      <c r="AB29" s="22"/>
    </row>
    <row r="30" spans="1:29">
      <c r="B30" s="22"/>
      <c r="C30" s="22"/>
      <c r="D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Z30" s="22"/>
      <c r="AA30" s="22"/>
      <c r="AB30" s="22"/>
    </row>
    <row r="31" spans="1:29">
      <c r="B31" s="22"/>
      <c r="C31" s="22"/>
      <c r="D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Z31" s="22"/>
      <c r="AA31" s="22"/>
      <c r="AB31" s="22"/>
    </row>
    <row r="32" spans="1:29">
      <c r="B32" s="22"/>
      <c r="C32" s="22"/>
      <c r="D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Z32" s="22"/>
      <c r="AA32" s="22"/>
      <c r="AB32" s="22"/>
    </row>
    <row r="33" spans="2:28">
      <c r="B33" s="22"/>
      <c r="C33" s="22"/>
      <c r="D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Z33" s="22"/>
      <c r="AA33" s="22"/>
      <c r="AB33" s="22"/>
    </row>
    <row r="34" spans="2:28">
      <c r="B34" s="22"/>
      <c r="C34" s="22"/>
      <c r="D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Z34" s="22"/>
      <c r="AA34" s="22"/>
      <c r="AB34" s="22"/>
    </row>
    <row r="35" spans="2:28">
      <c r="B35" s="22"/>
      <c r="C35" s="22"/>
      <c r="D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Z35" s="22"/>
      <c r="AA35" s="22"/>
      <c r="AB35" s="22"/>
    </row>
    <row r="36" spans="2:28">
      <c r="B36" s="22"/>
      <c r="C36" s="22"/>
      <c r="D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Z36" s="22"/>
      <c r="AA36" s="22"/>
      <c r="AB36" s="22"/>
    </row>
    <row r="37" spans="2:28">
      <c r="B37" s="22"/>
      <c r="C37" s="22"/>
      <c r="D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Z37" s="22"/>
      <c r="AA37" s="22"/>
      <c r="AB37" s="22"/>
    </row>
    <row r="38" spans="2:28">
      <c r="B38" s="22"/>
      <c r="C38" s="22"/>
      <c r="D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Z38" s="22"/>
      <c r="AA38" s="22"/>
      <c r="AB38" s="22"/>
    </row>
    <row r="39" spans="2:28">
      <c r="B39" s="22"/>
      <c r="C39" s="22"/>
      <c r="D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Z39" s="22"/>
      <c r="AA39" s="22"/>
      <c r="AB39" s="22"/>
    </row>
    <row r="40" spans="2:28">
      <c r="B40" s="22"/>
      <c r="C40" s="22"/>
      <c r="D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Z40" s="22"/>
      <c r="AA40" s="22"/>
      <c r="AB40" s="22"/>
    </row>
    <row r="41" spans="2:28">
      <c r="B41" s="22"/>
      <c r="C41" s="22"/>
      <c r="D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Z41" s="22"/>
      <c r="AA41" s="22"/>
      <c r="AB41" s="22"/>
    </row>
    <row r="42" spans="2:28">
      <c r="B42" s="22"/>
      <c r="C42" s="22"/>
      <c r="D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Z42" s="22"/>
      <c r="AA42" s="22"/>
      <c r="AB42" s="22"/>
    </row>
    <row r="43" spans="2:28">
      <c r="B43" s="22"/>
      <c r="C43" s="22"/>
      <c r="D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Z43" s="22"/>
      <c r="AA43" s="22"/>
      <c r="AB43" s="22"/>
    </row>
    <row r="44" spans="2:28">
      <c r="B44" s="22"/>
      <c r="C44" s="22"/>
      <c r="D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Z44" s="22"/>
      <c r="AA44" s="22"/>
      <c r="AB44" s="22"/>
    </row>
    <row r="45" spans="2:28">
      <c r="B45" s="22"/>
      <c r="C45" s="22"/>
      <c r="D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Z45" s="22"/>
      <c r="AA45" s="22"/>
      <c r="AB45" s="22"/>
    </row>
    <row r="46" spans="2:28">
      <c r="B46" s="22"/>
      <c r="C46" s="22"/>
      <c r="D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Z46" s="22"/>
      <c r="AA46" s="22"/>
      <c r="AB46" s="22"/>
    </row>
    <row r="47" spans="2:28">
      <c r="B47" s="22"/>
      <c r="C47" s="22"/>
      <c r="D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Z47" s="22"/>
      <c r="AA47" s="22"/>
      <c r="AB47" s="22"/>
    </row>
    <row r="48" spans="2:28">
      <c r="B48" s="22"/>
      <c r="C48" s="22"/>
      <c r="D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Z48" s="22"/>
      <c r="AA48" s="22"/>
      <c r="AB48" s="22"/>
    </row>
    <row r="49" spans="2:28">
      <c r="B49" s="22"/>
      <c r="C49" s="22"/>
      <c r="D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Z49" s="22"/>
      <c r="AA49" s="22"/>
      <c r="AB49" s="22"/>
    </row>
    <row r="50" spans="2:28">
      <c r="B50" s="22"/>
      <c r="C50" s="22"/>
      <c r="D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Z50" s="22"/>
      <c r="AA50" s="22"/>
      <c r="AB50" s="22"/>
    </row>
    <row r="51" spans="2:28">
      <c r="B51" s="22"/>
      <c r="C51" s="22"/>
      <c r="D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Z51" s="22"/>
      <c r="AA51" s="22"/>
      <c r="AB51" s="22"/>
    </row>
    <row r="52" spans="2:28">
      <c r="B52" s="22"/>
      <c r="C52" s="22"/>
      <c r="D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Z52" s="22"/>
      <c r="AA52" s="22"/>
      <c r="AB52" s="22"/>
    </row>
    <row r="53" spans="2:28">
      <c r="B53" s="22"/>
      <c r="C53" s="22"/>
      <c r="D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Z53" s="22"/>
      <c r="AA53" s="22"/>
      <c r="AB53" s="22"/>
    </row>
    <row r="54" spans="2:28">
      <c r="B54" s="22"/>
      <c r="C54" s="22"/>
      <c r="D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Z54" s="22"/>
      <c r="AA54" s="22"/>
      <c r="AB54" s="22"/>
    </row>
    <row r="55" spans="2:28">
      <c r="B55" s="22"/>
      <c r="C55" s="22"/>
      <c r="D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Z55" s="22"/>
      <c r="AA55" s="22"/>
      <c r="AB55" s="22"/>
    </row>
    <row r="56" spans="2:28">
      <c r="B56" s="22"/>
      <c r="C56" s="22"/>
      <c r="D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Z56" s="22"/>
      <c r="AA56" s="22"/>
      <c r="AB56" s="22"/>
    </row>
    <row r="57" spans="2:28">
      <c r="B57" s="22"/>
      <c r="C57" s="22"/>
      <c r="D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Z57" s="22"/>
      <c r="AA57" s="22"/>
      <c r="AB57" s="22"/>
    </row>
    <row r="58" spans="2:28">
      <c r="B58" s="22"/>
      <c r="C58" s="22"/>
      <c r="D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Z58" s="22"/>
      <c r="AA58" s="22"/>
      <c r="AB58" s="22"/>
    </row>
    <row r="59" spans="2:28">
      <c r="B59" s="22"/>
      <c r="C59" s="22"/>
      <c r="D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Z59" s="22"/>
      <c r="AA59" s="22"/>
      <c r="AB59" s="22"/>
    </row>
    <row r="60" spans="2:28">
      <c r="B60" s="22"/>
      <c r="C60" s="22"/>
      <c r="D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Z60" s="22"/>
      <c r="AA60" s="22"/>
      <c r="AB60" s="22"/>
    </row>
    <row r="61" spans="2:28">
      <c r="B61" s="22"/>
      <c r="C61" s="22"/>
      <c r="D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Z61" s="22"/>
      <c r="AA61" s="22"/>
      <c r="AB61" s="22"/>
    </row>
    <row r="62" spans="2:28">
      <c r="B62" s="22"/>
      <c r="C62" s="22"/>
      <c r="D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Z62" s="22"/>
      <c r="AA62" s="22"/>
      <c r="AB62" s="22"/>
    </row>
    <row r="63" spans="2:28">
      <c r="B63" s="22"/>
      <c r="C63" s="22"/>
      <c r="D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Z63" s="22"/>
      <c r="AA63" s="22"/>
      <c r="AB63" s="22"/>
    </row>
    <row r="64" spans="2:28">
      <c r="B64" s="22"/>
      <c r="C64" s="22"/>
      <c r="D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Z64" s="22"/>
      <c r="AA64" s="22"/>
      <c r="AB64" s="22"/>
    </row>
    <row r="65" spans="2:28">
      <c r="B65" s="22"/>
      <c r="C65" s="22"/>
      <c r="D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Z65" s="22"/>
      <c r="AA65" s="22"/>
      <c r="AB65" s="22"/>
    </row>
    <row r="66" spans="2:28">
      <c r="B66" s="22"/>
      <c r="C66" s="22"/>
      <c r="D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Z66" s="22"/>
      <c r="AA66" s="22"/>
      <c r="AB66" s="22"/>
    </row>
    <row r="67" spans="2:28">
      <c r="B67" s="22"/>
      <c r="C67" s="22"/>
      <c r="D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Z67" s="22"/>
      <c r="AA67" s="22"/>
      <c r="AB67" s="22"/>
    </row>
    <row r="68" spans="2:28">
      <c r="B68" s="22"/>
      <c r="C68" s="22"/>
      <c r="D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Z68" s="22"/>
      <c r="AA68" s="22"/>
      <c r="AB68" s="22"/>
    </row>
    <row r="69" spans="2:28">
      <c r="B69" s="22"/>
      <c r="C69" s="22"/>
      <c r="D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Z69" s="22"/>
      <c r="AA69" s="22"/>
      <c r="AB69" s="22"/>
    </row>
    <row r="70" spans="2:28">
      <c r="B70" s="22"/>
      <c r="C70" s="22"/>
      <c r="D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Z70" s="22"/>
      <c r="AA70" s="22"/>
      <c r="AB70" s="22"/>
    </row>
    <row r="71" spans="2:28">
      <c r="B71" s="22"/>
      <c r="C71" s="22"/>
      <c r="D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Z71" s="22"/>
      <c r="AA71" s="22"/>
      <c r="AB71" s="22"/>
    </row>
    <row r="72" spans="2:28">
      <c r="B72" s="22"/>
      <c r="C72" s="22"/>
      <c r="D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Z72" s="22"/>
      <c r="AA72" s="22"/>
      <c r="AB72" s="22"/>
    </row>
    <row r="73" spans="2:28">
      <c r="B73" s="22"/>
      <c r="C73" s="22"/>
      <c r="D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Z73" s="22"/>
      <c r="AA73" s="22"/>
      <c r="AB73" s="22"/>
    </row>
    <row r="74" spans="2:28">
      <c r="B74" s="22"/>
      <c r="C74" s="22"/>
      <c r="D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Z74" s="22"/>
      <c r="AA74" s="22"/>
      <c r="AB74" s="22"/>
    </row>
    <row r="75" spans="2:28">
      <c r="B75" s="22"/>
      <c r="C75" s="22"/>
      <c r="D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Z75" s="22"/>
      <c r="AA75" s="22"/>
      <c r="AB75" s="22"/>
    </row>
    <row r="76" spans="2:28">
      <c r="B76" s="22"/>
      <c r="C76" s="22"/>
      <c r="D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Z76" s="22"/>
      <c r="AA76" s="22"/>
      <c r="AB76" s="22"/>
    </row>
    <row r="77" spans="2:28">
      <c r="B77" s="22"/>
      <c r="C77" s="22"/>
      <c r="D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Z77" s="22"/>
      <c r="AA77" s="22"/>
      <c r="AB77" s="22"/>
    </row>
    <row r="78" spans="2:28">
      <c r="B78" s="22"/>
      <c r="C78" s="22"/>
      <c r="D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Z78" s="22"/>
      <c r="AA78" s="22"/>
      <c r="AB78" s="22"/>
    </row>
    <row r="79" spans="2:28">
      <c r="B79" s="22"/>
      <c r="C79" s="22"/>
      <c r="D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Z79" s="22"/>
      <c r="AA79" s="22"/>
      <c r="AB79" s="22"/>
    </row>
    <row r="80" spans="2:28">
      <c r="B80" s="22"/>
      <c r="C80" s="22"/>
      <c r="D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Z80" s="22"/>
      <c r="AA80" s="22"/>
      <c r="AB80" s="22"/>
    </row>
    <row r="81" spans="2:28">
      <c r="B81" s="22"/>
      <c r="C81" s="22"/>
      <c r="D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Z81" s="22"/>
      <c r="AA81" s="22"/>
      <c r="AB81" s="22"/>
    </row>
    <row r="82" spans="2:28">
      <c r="B82" s="22"/>
      <c r="C82" s="22"/>
      <c r="D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Z82" s="22"/>
      <c r="AA82" s="22"/>
      <c r="AB82" s="22"/>
    </row>
    <row r="83" spans="2:28">
      <c r="B83" s="22"/>
      <c r="C83" s="22"/>
      <c r="D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Z83" s="22"/>
      <c r="AA83" s="22"/>
      <c r="AB83" s="22"/>
    </row>
    <row r="84" spans="2:28">
      <c r="B84" s="22"/>
      <c r="C84" s="22"/>
      <c r="D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Z84" s="22"/>
      <c r="AA84" s="22"/>
      <c r="AB84" s="22"/>
    </row>
    <row r="85" spans="2:28">
      <c r="B85" s="22"/>
      <c r="C85" s="22"/>
      <c r="D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Z85" s="22"/>
      <c r="AA85" s="22"/>
      <c r="AB85" s="22"/>
    </row>
    <row r="86" spans="2:28">
      <c r="B86" s="22"/>
      <c r="C86" s="22"/>
      <c r="D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Z86" s="22"/>
      <c r="AA86" s="22"/>
      <c r="AB86" s="22"/>
    </row>
    <row r="87" spans="2:28">
      <c r="B87" s="22"/>
      <c r="C87" s="22"/>
      <c r="D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Z87" s="22"/>
      <c r="AA87" s="22"/>
      <c r="AB87" s="22"/>
    </row>
    <row r="88" spans="2:28">
      <c r="B88" s="22"/>
      <c r="C88" s="22"/>
      <c r="D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Z88" s="22"/>
      <c r="AA88" s="22"/>
      <c r="AB88" s="22"/>
    </row>
    <row r="89" spans="2:28">
      <c r="B89" s="22"/>
      <c r="C89" s="22"/>
      <c r="D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Z89" s="22"/>
      <c r="AA89" s="22"/>
      <c r="AB89" s="22"/>
    </row>
    <row r="90" spans="2:28">
      <c r="B90" s="22"/>
      <c r="C90" s="22"/>
      <c r="D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Z90" s="22"/>
      <c r="AA90" s="22"/>
      <c r="AB90" s="22"/>
    </row>
    <row r="91" spans="2:28">
      <c r="B91" s="22"/>
      <c r="C91" s="22"/>
      <c r="D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Z91" s="22"/>
      <c r="AA91" s="22"/>
      <c r="AB91" s="22"/>
    </row>
    <row r="92" spans="2:28">
      <c r="B92" s="22"/>
      <c r="C92" s="22"/>
      <c r="D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Z92" s="22"/>
      <c r="AA92" s="22"/>
      <c r="AB92" s="22"/>
    </row>
    <row r="93" spans="2:28">
      <c r="B93" s="22"/>
      <c r="C93" s="22"/>
      <c r="D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Z93" s="22"/>
      <c r="AA93" s="22"/>
      <c r="AB93" s="22"/>
    </row>
    <row r="94" spans="2:28">
      <c r="B94" s="22"/>
      <c r="C94" s="22"/>
      <c r="D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Z94" s="22"/>
      <c r="AA94" s="22"/>
      <c r="AB94" s="22"/>
    </row>
    <row r="95" spans="2:28">
      <c r="B95" s="22"/>
      <c r="C95" s="22"/>
      <c r="D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Z95" s="22"/>
      <c r="AA95" s="22"/>
      <c r="AB95" s="22"/>
    </row>
    <row r="96" spans="2:28">
      <c r="B96" s="22"/>
      <c r="C96" s="22"/>
      <c r="D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Z96" s="22"/>
      <c r="AA96" s="22"/>
      <c r="AB96" s="22"/>
    </row>
    <row r="97" spans="2:28">
      <c r="B97" s="22"/>
      <c r="C97" s="22"/>
      <c r="D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Z97" s="22"/>
      <c r="AA97" s="22"/>
      <c r="AB97" s="22"/>
    </row>
    <row r="98" spans="2:28">
      <c r="B98" s="22"/>
      <c r="C98" s="22"/>
      <c r="D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Z98" s="22"/>
      <c r="AA98" s="22"/>
      <c r="AB98" s="22"/>
    </row>
    <row r="99" spans="2:28">
      <c r="B99" s="22"/>
      <c r="C99" s="22"/>
      <c r="D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Z99" s="22"/>
      <c r="AA99" s="22"/>
      <c r="AB99" s="22"/>
    </row>
    <row r="100" spans="2:28">
      <c r="B100" s="22"/>
      <c r="C100" s="22"/>
      <c r="D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Z100" s="22"/>
      <c r="AA100" s="22"/>
      <c r="AB100" s="22"/>
    </row>
    <row r="101" spans="2:28">
      <c r="B101" s="22"/>
      <c r="C101" s="22"/>
      <c r="D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Z101" s="22"/>
      <c r="AA101" s="22"/>
      <c r="AB101" s="22"/>
    </row>
    <row r="102" spans="2:28">
      <c r="B102" s="22"/>
      <c r="C102" s="22"/>
      <c r="D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Z102" s="22"/>
      <c r="AA102" s="22"/>
      <c r="AB102" s="22"/>
    </row>
    <row r="103" spans="2:28">
      <c r="B103" s="22"/>
      <c r="C103" s="22"/>
      <c r="D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Z103" s="22"/>
      <c r="AA103" s="22"/>
      <c r="AB103" s="22"/>
    </row>
    <row r="104" spans="2:28">
      <c r="B104" s="22"/>
      <c r="C104" s="22"/>
      <c r="D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Z104" s="22"/>
      <c r="AA104" s="22"/>
      <c r="AB104" s="22"/>
    </row>
    <row r="105" spans="2:28">
      <c r="B105" s="22"/>
      <c r="C105" s="22"/>
      <c r="D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Z105" s="22"/>
      <c r="AA105" s="22"/>
      <c r="AB105" s="22"/>
    </row>
    <row r="106" spans="2:28">
      <c r="B106" s="22"/>
      <c r="C106" s="22"/>
      <c r="D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Z106" s="22"/>
      <c r="AA106" s="22"/>
      <c r="AB106" s="22"/>
    </row>
    <row r="107" spans="2:28">
      <c r="B107" s="22"/>
      <c r="C107" s="22"/>
      <c r="D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Z107" s="22"/>
      <c r="AA107" s="22"/>
      <c r="AB107" s="22"/>
    </row>
    <row r="108" spans="2:28">
      <c r="B108" s="22"/>
      <c r="C108" s="22"/>
      <c r="D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Z108" s="22"/>
      <c r="AA108" s="22"/>
      <c r="AB108" s="22"/>
    </row>
    <row r="109" spans="2:28">
      <c r="B109" s="22"/>
      <c r="C109" s="22"/>
      <c r="D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Z109" s="22"/>
      <c r="AA109" s="22"/>
      <c r="AB109" s="22"/>
    </row>
    <row r="110" spans="2:28">
      <c r="B110" s="22"/>
      <c r="C110" s="22"/>
      <c r="D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Z110" s="22"/>
      <c r="AA110" s="22"/>
      <c r="AB110" s="22"/>
    </row>
    <row r="111" spans="2:28">
      <c r="B111" s="22"/>
      <c r="C111" s="22"/>
      <c r="D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Z111" s="22"/>
      <c r="AA111" s="22"/>
      <c r="AB111" s="22"/>
    </row>
    <row r="112" spans="2:28">
      <c r="B112" s="22"/>
      <c r="C112" s="22"/>
      <c r="D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Z112" s="22"/>
      <c r="AA112" s="22"/>
      <c r="AB112" s="22"/>
    </row>
    <row r="113" spans="2:28">
      <c r="B113" s="22"/>
      <c r="C113" s="22"/>
      <c r="D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Z113" s="22"/>
      <c r="AA113" s="22"/>
      <c r="AB113" s="22"/>
    </row>
    <row r="114" spans="2:28">
      <c r="B114" s="22"/>
      <c r="C114" s="22"/>
      <c r="D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Z114" s="22"/>
      <c r="AA114" s="22"/>
      <c r="AB114" s="22"/>
    </row>
    <row r="115" spans="2:28">
      <c r="B115" s="22"/>
      <c r="C115" s="22"/>
      <c r="D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Z115" s="22"/>
      <c r="AA115" s="22"/>
      <c r="AB115" s="22"/>
    </row>
    <row r="116" spans="2:28">
      <c r="B116" s="22"/>
      <c r="C116" s="22"/>
      <c r="D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Z116" s="22"/>
      <c r="AA116" s="22"/>
      <c r="AB116" s="22"/>
    </row>
    <row r="117" spans="2:28">
      <c r="B117" s="22"/>
      <c r="C117" s="22"/>
      <c r="D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Z117" s="22"/>
      <c r="AA117" s="22"/>
      <c r="AB117" s="22"/>
    </row>
    <row r="118" spans="2:28">
      <c r="B118" s="22"/>
      <c r="C118" s="22"/>
      <c r="D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Z118" s="22"/>
      <c r="AA118" s="22"/>
      <c r="AB118" s="22"/>
    </row>
    <row r="119" spans="2:28">
      <c r="B119" s="22"/>
      <c r="C119" s="22"/>
      <c r="D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Z119" s="22"/>
      <c r="AA119" s="22"/>
      <c r="AB119" s="22"/>
    </row>
    <row r="120" spans="2:28">
      <c r="B120" s="22"/>
      <c r="C120" s="22"/>
      <c r="D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Z120" s="22"/>
      <c r="AA120" s="22"/>
      <c r="AB120" s="22"/>
    </row>
    <row r="121" spans="2:28">
      <c r="B121" s="22"/>
      <c r="C121" s="22"/>
      <c r="D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Z121" s="22"/>
      <c r="AA121" s="22"/>
      <c r="AB121" s="22"/>
    </row>
    <row r="122" spans="2:28">
      <c r="B122" s="22"/>
      <c r="C122" s="22"/>
      <c r="D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Z122" s="22"/>
      <c r="AA122" s="22"/>
      <c r="AB122" s="22"/>
    </row>
    <row r="123" spans="2:28">
      <c r="B123" s="22"/>
      <c r="C123" s="22"/>
      <c r="D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Z123" s="22"/>
      <c r="AA123" s="22"/>
      <c r="AB123" s="22"/>
    </row>
    <row r="124" spans="2:28">
      <c r="B124" s="22"/>
      <c r="C124" s="22"/>
      <c r="D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Z124" s="22"/>
      <c r="AA124" s="22"/>
      <c r="AB124" s="22"/>
    </row>
    <row r="125" spans="2:28">
      <c r="B125" s="22"/>
      <c r="C125" s="22"/>
      <c r="D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Z125" s="22"/>
      <c r="AA125" s="22"/>
      <c r="AB125" s="22"/>
    </row>
    <row r="126" spans="2:28">
      <c r="B126" s="22"/>
      <c r="C126" s="22"/>
      <c r="D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Z126" s="22"/>
      <c r="AA126" s="22"/>
      <c r="AB126" s="22"/>
    </row>
    <row r="127" spans="2:28">
      <c r="B127" s="22"/>
      <c r="C127" s="22"/>
      <c r="D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Z127" s="22"/>
      <c r="AA127" s="22"/>
      <c r="AB127" s="22"/>
    </row>
    <row r="128" spans="2:28">
      <c r="B128" s="22"/>
      <c r="C128" s="22"/>
      <c r="D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Z128" s="22"/>
      <c r="AA128" s="22"/>
      <c r="AB128" s="22"/>
    </row>
    <row r="129" spans="2:28">
      <c r="B129" s="22"/>
      <c r="C129" s="22"/>
      <c r="D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Z129" s="22"/>
      <c r="AA129" s="22"/>
      <c r="AB129" s="22"/>
    </row>
    <row r="130" spans="2:28">
      <c r="B130" s="22"/>
      <c r="C130" s="22"/>
      <c r="D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Z130" s="22"/>
      <c r="AA130" s="22"/>
      <c r="AB130" s="22"/>
    </row>
    <row r="131" spans="2:28">
      <c r="B131" s="22"/>
      <c r="C131" s="22"/>
      <c r="D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Z131" s="22"/>
      <c r="AA131" s="22"/>
      <c r="AB131" s="22"/>
    </row>
    <row r="132" spans="2:28">
      <c r="B132" s="22"/>
      <c r="C132" s="22"/>
      <c r="D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Z132" s="22"/>
      <c r="AA132" s="22"/>
      <c r="AB132" s="22"/>
    </row>
    <row r="133" spans="2:28">
      <c r="B133" s="22"/>
      <c r="C133" s="22"/>
      <c r="D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Z133" s="22"/>
      <c r="AA133" s="22"/>
      <c r="AB133" s="22"/>
    </row>
    <row r="134" spans="2:28">
      <c r="B134" s="22"/>
      <c r="C134" s="22"/>
      <c r="D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Z134" s="22"/>
      <c r="AA134" s="22"/>
      <c r="AB134" s="22"/>
    </row>
    <row r="135" spans="2:28">
      <c r="B135" s="22"/>
      <c r="C135" s="22"/>
      <c r="D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Z135" s="22"/>
      <c r="AA135" s="22"/>
      <c r="AB135" s="22"/>
    </row>
    <row r="136" spans="2:28">
      <c r="B136" s="22"/>
      <c r="C136" s="22"/>
      <c r="D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Z136" s="22"/>
      <c r="AA136" s="22"/>
      <c r="AB136" s="22"/>
    </row>
    <row r="137" spans="2:28">
      <c r="B137" s="22"/>
      <c r="C137" s="22"/>
      <c r="D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Z137" s="22"/>
      <c r="AA137" s="22"/>
      <c r="AB137" s="22"/>
    </row>
    <row r="138" spans="2:28">
      <c r="B138" s="22"/>
      <c r="C138" s="22"/>
      <c r="D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Z138" s="22"/>
      <c r="AA138" s="22"/>
      <c r="AB138" s="22"/>
    </row>
    <row r="139" spans="2:28">
      <c r="B139" s="22"/>
      <c r="C139" s="22"/>
      <c r="D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Z139" s="22"/>
      <c r="AA139" s="22"/>
      <c r="AB139" s="22"/>
    </row>
    <row r="140" spans="2:28">
      <c r="B140" s="22"/>
      <c r="C140" s="22"/>
      <c r="D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Z140" s="22"/>
      <c r="AA140" s="22"/>
      <c r="AB140" s="22"/>
    </row>
    <row r="141" spans="2:28">
      <c r="B141" s="22"/>
      <c r="C141" s="22"/>
      <c r="D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Z141" s="22"/>
      <c r="AA141" s="22"/>
      <c r="AB141" s="22"/>
    </row>
    <row r="142" spans="2:28">
      <c r="B142" s="22"/>
      <c r="C142" s="22"/>
      <c r="D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Z142" s="22"/>
      <c r="AA142" s="22"/>
      <c r="AB142" s="22"/>
    </row>
    <row r="143" spans="2:28">
      <c r="B143" s="22"/>
      <c r="C143" s="22"/>
      <c r="D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Z143" s="22"/>
      <c r="AA143" s="22"/>
      <c r="AB143" s="22"/>
    </row>
    <row r="144" spans="2:28">
      <c r="B144" s="22"/>
      <c r="C144" s="22"/>
      <c r="D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Z144" s="22"/>
      <c r="AA144" s="22"/>
      <c r="AB144" s="22"/>
    </row>
    <row r="145" spans="2:28">
      <c r="B145" s="22"/>
      <c r="C145" s="22"/>
      <c r="D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Z145" s="22"/>
      <c r="AA145" s="22"/>
      <c r="AB145" s="22"/>
    </row>
    <row r="146" spans="2:28">
      <c r="B146" s="22"/>
      <c r="C146" s="22"/>
      <c r="D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Z146" s="22"/>
      <c r="AA146" s="22"/>
      <c r="AB146" s="22"/>
    </row>
    <row r="147" spans="2:28">
      <c r="B147" s="22"/>
      <c r="C147" s="22"/>
      <c r="D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Z147" s="22"/>
      <c r="AA147" s="22"/>
      <c r="AB147" s="22"/>
    </row>
    <row r="148" spans="2:28">
      <c r="B148" s="22"/>
      <c r="C148" s="22"/>
      <c r="D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Z148" s="22"/>
      <c r="AA148" s="22"/>
      <c r="AB148" s="22"/>
    </row>
    <row r="149" spans="2:28">
      <c r="B149" s="22"/>
      <c r="C149" s="22"/>
      <c r="D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Z149" s="22"/>
      <c r="AA149" s="22"/>
      <c r="AB149" s="22"/>
    </row>
    <row r="150" spans="2:28">
      <c r="B150" s="22"/>
      <c r="C150" s="22"/>
      <c r="D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Z150" s="22"/>
      <c r="AA150" s="22"/>
      <c r="AB150" s="22"/>
    </row>
    <row r="151" spans="2:28">
      <c r="B151" s="22"/>
      <c r="C151" s="22"/>
      <c r="D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Z151" s="22"/>
      <c r="AA151" s="22"/>
      <c r="AB151" s="22"/>
    </row>
    <row r="152" spans="2:28">
      <c r="B152" s="22"/>
      <c r="C152" s="22"/>
      <c r="D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Z152" s="22"/>
      <c r="AA152" s="22"/>
      <c r="AB152" s="22"/>
    </row>
    <row r="153" spans="2:28">
      <c r="B153" s="22"/>
      <c r="C153" s="22"/>
      <c r="D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Z153" s="22"/>
      <c r="AA153" s="22"/>
      <c r="AB153" s="22"/>
    </row>
    <row r="154" spans="2:28">
      <c r="B154" s="22"/>
      <c r="C154" s="22"/>
      <c r="D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Z154" s="22"/>
      <c r="AA154" s="22"/>
      <c r="AB154" s="22"/>
    </row>
    <row r="155" spans="2:28">
      <c r="B155" s="22"/>
      <c r="C155" s="22"/>
      <c r="D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Z155" s="22"/>
      <c r="AA155" s="22"/>
      <c r="AB155" s="22"/>
    </row>
    <row r="156" spans="2:28">
      <c r="B156" s="22"/>
      <c r="C156" s="22"/>
      <c r="D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Z156" s="22"/>
      <c r="AA156" s="22"/>
      <c r="AB156" s="22"/>
    </row>
    <row r="157" spans="2:28">
      <c r="B157" s="22"/>
      <c r="C157" s="22"/>
      <c r="D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Z157" s="22"/>
      <c r="AA157" s="22"/>
      <c r="AB157" s="22"/>
    </row>
    <row r="158" spans="2:28">
      <c r="B158" s="22"/>
      <c r="C158" s="22"/>
      <c r="D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Z158" s="22"/>
      <c r="AA158" s="22"/>
      <c r="AB158" s="22"/>
    </row>
    <row r="159" spans="2:28">
      <c r="B159" s="22"/>
      <c r="C159" s="22"/>
      <c r="D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Z159" s="22"/>
      <c r="AA159" s="22"/>
      <c r="AB159" s="22"/>
    </row>
    <row r="160" spans="2:28">
      <c r="B160" s="22"/>
      <c r="C160" s="22"/>
      <c r="D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Z160" s="22"/>
      <c r="AA160" s="22"/>
      <c r="AB160" s="22"/>
    </row>
    <row r="161" spans="2:28">
      <c r="B161" s="22"/>
      <c r="C161" s="22"/>
      <c r="D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Z161" s="22"/>
      <c r="AA161" s="22"/>
      <c r="AB161" s="22"/>
    </row>
    <row r="162" spans="2:28">
      <c r="B162" s="22"/>
      <c r="C162" s="22"/>
      <c r="D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Z162" s="22"/>
      <c r="AA162" s="22"/>
      <c r="AB162" s="22"/>
    </row>
    <row r="163" spans="2:28">
      <c r="B163" s="22"/>
      <c r="C163" s="22"/>
      <c r="D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Z163" s="22"/>
      <c r="AA163" s="22"/>
      <c r="AB163" s="22"/>
    </row>
    <row r="164" spans="2:28">
      <c r="B164" s="22"/>
      <c r="C164" s="22"/>
      <c r="D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Z164" s="22"/>
      <c r="AA164" s="22"/>
      <c r="AB164" s="22"/>
    </row>
    <row r="165" spans="2:28">
      <c r="B165" s="22"/>
      <c r="C165" s="22"/>
      <c r="D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Z165" s="22"/>
      <c r="AA165" s="22"/>
      <c r="AB165" s="22"/>
    </row>
    <row r="166" spans="2:28">
      <c r="B166" s="22"/>
      <c r="C166" s="22"/>
      <c r="D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Z166" s="22"/>
      <c r="AA166" s="22"/>
      <c r="AB166" s="22"/>
    </row>
    <row r="167" spans="2:28">
      <c r="B167" s="22"/>
      <c r="C167" s="22"/>
      <c r="D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Z167" s="22"/>
      <c r="AA167" s="22"/>
      <c r="AB167" s="22"/>
    </row>
    <row r="168" spans="2:28">
      <c r="B168" s="22"/>
      <c r="C168" s="22"/>
      <c r="D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Z168" s="22"/>
      <c r="AA168" s="22"/>
      <c r="AB168" s="22"/>
    </row>
    <row r="169" spans="2:28">
      <c r="B169" s="22"/>
      <c r="C169" s="22"/>
      <c r="D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Z169" s="22"/>
      <c r="AA169" s="22"/>
      <c r="AB169" s="22"/>
    </row>
    <row r="170" spans="2:28">
      <c r="B170" s="22"/>
      <c r="C170" s="22"/>
      <c r="D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Z170" s="22"/>
      <c r="AA170" s="22"/>
      <c r="AB170" s="22"/>
    </row>
    <row r="171" spans="2:28">
      <c r="B171" s="22"/>
      <c r="C171" s="22"/>
      <c r="D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Z171" s="22"/>
      <c r="AA171" s="22"/>
      <c r="AB171" s="22"/>
    </row>
    <row r="172" spans="2:28">
      <c r="B172" s="22"/>
      <c r="C172" s="22"/>
      <c r="D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Z172" s="22"/>
      <c r="AA172" s="22"/>
      <c r="AB172" s="22"/>
    </row>
    <row r="173" spans="2:28">
      <c r="B173" s="22"/>
      <c r="C173" s="22"/>
      <c r="D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Z173" s="22"/>
      <c r="AA173" s="22"/>
      <c r="AB173" s="22"/>
    </row>
    <row r="174" spans="2:28">
      <c r="B174" s="22"/>
      <c r="C174" s="22"/>
      <c r="D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Z174" s="22"/>
      <c r="AA174" s="22"/>
      <c r="AB174" s="22"/>
    </row>
    <row r="175" spans="2:28">
      <c r="B175" s="22"/>
      <c r="C175" s="22"/>
      <c r="D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Z175" s="22"/>
      <c r="AA175" s="22"/>
      <c r="AB175" s="22"/>
    </row>
    <row r="176" spans="2:28">
      <c r="B176" s="22"/>
      <c r="C176" s="22"/>
      <c r="D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Z176" s="22"/>
      <c r="AA176" s="22"/>
      <c r="AB176" s="22"/>
    </row>
    <row r="177" spans="2:28">
      <c r="B177" s="22"/>
      <c r="C177" s="22"/>
      <c r="D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Z177" s="22"/>
      <c r="AA177" s="22"/>
      <c r="AB177" s="22"/>
    </row>
    <row r="178" spans="2:28">
      <c r="B178" s="22"/>
      <c r="C178" s="22"/>
      <c r="D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Z178" s="22"/>
      <c r="AA178" s="22"/>
      <c r="AB178" s="22"/>
    </row>
    <row r="179" spans="2:28">
      <c r="B179" s="22"/>
      <c r="C179" s="22"/>
      <c r="D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Z179" s="22"/>
      <c r="AA179" s="22"/>
      <c r="AB179" s="22"/>
    </row>
    <row r="180" spans="2:28">
      <c r="B180" s="22"/>
      <c r="C180" s="22"/>
      <c r="D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Z180" s="22"/>
      <c r="AA180" s="22"/>
      <c r="AB180" s="22"/>
    </row>
    <row r="181" spans="2:28">
      <c r="B181" s="22"/>
      <c r="C181" s="22"/>
      <c r="D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Z181" s="22"/>
      <c r="AA181" s="22"/>
      <c r="AB181" s="22"/>
    </row>
    <row r="182" spans="2:28">
      <c r="B182" s="22"/>
      <c r="C182" s="22"/>
      <c r="D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Z182" s="22"/>
      <c r="AA182" s="22"/>
      <c r="AB182" s="22"/>
    </row>
    <row r="183" spans="2:28">
      <c r="B183" s="22"/>
      <c r="C183" s="22"/>
      <c r="D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Z183" s="22"/>
      <c r="AA183" s="22"/>
      <c r="AB183" s="22"/>
    </row>
    <row r="184" spans="2:28">
      <c r="B184" s="22"/>
      <c r="C184" s="22"/>
      <c r="D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Z184" s="22"/>
      <c r="AA184" s="22"/>
      <c r="AB184" s="22"/>
    </row>
    <row r="185" spans="2:28">
      <c r="B185" s="22"/>
      <c r="C185" s="22"/>
      <c r="D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Z185" s="22"/>
      <c r="AA185" s="22"/>
      <c r="AB185" s="22"/>
    </row>
    <row r="186" spans="2:28">
      <c r="B186" s="22"/>
      <c r="C186" s="22"/>
      <c r="D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Z186" s="22"/>
      <c r="AA186" s="22"/>
      <c r="AB186" s="22"/>
    </row>
    <row r="187" spans="2:28">
      <c r="B187" s="22"/>
      <c r="C187" s="22"/>
      <c r="D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Z187" s="22"/>
      <c r="AA187" s="22"/>
      <c r="AB187" s="22"/>
    </row>
    <row r="188" spans="2:28">
      <c r="B188" s="22"/>
      <c r="C188" s="22"/>
      <c r="D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Z188" s="22"/>
      <c r="AA188" s="22"/>
      <c r="AB188" s="22"/>
    </row>
    <row r="189" spans="2:28">
      <c r="B189" s="22"/>
      <c r="C189" s="22"/>
      <c r="D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Z189" s="22"/>
      <c r="AA189" s="22"/>
      <c r="AB189" s="22"/>
    </row>
    <row r="190" spans="2:28">
      <c r="B190" s="22"/>
      <c r="C190" s="22"/>
      <c r="D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Z190" s="22"/>
      <c r="AA190" s="22"/>
      <c r="AB190" s="22"/>
    </row>
    <row r="191" spans="2:28">
      <c r="B191" s="22"/>
      <c r="C191" s="22"/>
      <c r="D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Z191" s="22"/>
      <c r="AA191" s="22"/>
      <c r="AB191" s="22"/>
    </row>
    <row r="192" spans="2:28">
      <c r="B192" s="22"/>
      <c r="C192" s="22"/>
      <c r="D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Z192" s="22"/>
      <c r="AA192" s="22"/>
      <c r="AB192" s="22"/>
    </row>
    <row r="193" spans="2:28">
      <c r="B193" s="22"/>
      <c r="C193" s="22"/>
      <c r="D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Z193" s="22"/>
      <c r="AA193" s="22"/>
      <c r="AB193" s="22"/>
    </row>
    <row r="194" spans="2:28">
      <c r="B194" s="22"/>
      <c r="C194" s="22"/>
      <c r="D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Z194" s="22"/>
      <c r="AA194" s="22"/>
      <c r="AB194" s="22"/>
    </row>
    <row r="195" spans="2:28">
      <c r="B195" s="22"/>
      <c r="C195" s="22"/>
      <c r="D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Z195" s="22"/>
      <c r="AA195" s="22"/>
      <c r="AB195" s="22"/>
    </row>
    <row r="196" spans="2:28">
      <c r="B196" s="22"/>
      <c r="C196" s="22"/>
      <c r="D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Z196" s="22"/>
      <c r="AA196" s="22"/>
      <c r="AB196" s="22"/>
    </row>
    <row r="197" spans="2:28">
      <c r="B197" s="22"/>
      <c r="C197" s="22"/>
      <c r="D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Z197" s="22"/>
      <c r="AA197" s="22"/>
      <c r="AB197" s="22"/>
    </row>
    <row r="198" spans="2:28">
      <c r="B198" s="22"/>
      <c r="C198" s="22"/>
      <c r="D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Z198" s="22"/>
      <c r="AA198" s="22"/>
      <c r="AB198" s="22"/>
    </row>
    <row r="199" spans="2:28">
      <c r="B199" s="22"/>
      <c r="C199" s="22"/>
      <c r="D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Z199" s="22"/>
      <c r="AA199" s="22"/>
      <c r="AB199" s="22"/>
    </row>
    <row r="200" spans="2:28">
      <c r="B200" s="22"/>
      <c r="C200" s="22"/>
      <c r="D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Z200" s="22"/>
      <c r="AA200" s="22"/>
      <c r="AB200" s="22"/>
    </row>
    <row r="201" spans="2:28">
      <c r="B201" s="22"/>
      <c r="C201" s="22"/>
      <c r="D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Z201" s="22"/>
      <c r="AA201" s="22"/>
      <c r="AB201" s="22"/>
    </row>
    <row r="202" spans="2:28">
      <c r="B202" s="22"/>
      <c r="C202" s="22"/>
      <c r="D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Z202" s="22"/>
      <c r="AA202" s="22"/>
      <c r="AB202" s="22"/>
    </row>
    <row r="203" spans="2:28">
      <c r="B203" s="22"/>
      <c r="C203" s="22"/>
      <c r="D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Z203" s="22"/>
      <c r="AA203" s="22"/>
      <c r="AB203" s="22"/>
    </row>
    <row r="204" spans="2:28">
      <c r="B204" s="22"/>
      <c r="C204" s="22"/>
      <c r="D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Z204" s="22"/>
      <c r="AA204" s="22"/>
      <c r="AB204" s="22"/>
    </row>
    <row r="205" spans="2:28">
      <c r="B205" s="22"/>
      <c r="C205" s="22"/>
      <c r="D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Z205" s="22"/>
      <c r="AA205" s="22"/>
      <c r="AB205" s="22"/>
    </row>
    <row r="206" spans="2:28">
      <c r="B206" s="22"/>
      <c r="C206" s="22"/>
      <c r="D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Z206" s="22"/>
      <c r="AA206" s="22"/>
      <c r="AB206" s="22"/>
    </row>
    <row r="207" spans="2:28">
      <c r="B207" s="22"/>
      <c r="C207" s="22"/>
      <c r="D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Z207" s="22"/>
      <c r="AA207" s="22"/>
      <c r="AB207" s="22"/>
    </row>
    <row r="208" spans="2:28">
      <c r="B208" s="22"/>
      <c r="C208" s="22"/>
      <c r="D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Z208" s="22"/>
      <c r="AA208" s="22"/>
      <c r="AB208" s="22"/>
    </row>
    <row r="209" spans="2:28">
      <c r="B209" s="22"/>
      <c r="C209" s="22"/>
      <c r="D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Z209" s="22"/>
      <c r="AA209" s="22"/>
      <c r="AB209" s="22"/>
    </row>
    <row r="210" spans="2:28">
      <c r="B210" s="22"/>
      <c r="C210" s="22"/>
      <c r="D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Z210" s="22"/>
      <c r="AA210" s="22"/>
      <c r="AB210" s="22"/>
    </row>
    <row r="211" spans="2:28">
      <c r="B211" s="22"/>
      <c r="C211" s="22"/>
      <c r="D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Z211" s="22"/>
      <c r="AA211" s="22"/>
      <c r="AB211" s="22"/>
    </row>
    <row r="212" spans="2:28">
      <c r="B212" s="22"/>
      <c r="C212" s="22"/>
      <c r="D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Z212" s="22"/>
      <c r="AA212" s="22"/>
      <c r="AB212" s="22"/>
    </row>
    <row r="213" spans="2:28">
      <c r="B213" s="22"/>
      <c r="C213" s="22"/>
      <c r="D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Z213" s="22"/>
      <c r="AA213" s="22"/>
      <c r="AB213" s="22"/>
    </row>
    <row r="214" spans="2:28">
      <c r="B214" s="22"/>
      <c r="C214" s="22"/>
      <c r="D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Z214" s="22"/>
      <c r="AA214" s="22"/>
      <c r="AB214" s="22"/>
    </row>
    <row r="215" spans="2:28">
      <c r="B215" s="22"/>
      <c r="C215" s="22"/>
      <c r="D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Z215" s="22"/>
      <c r="AA215" s="22"/>
      <c r="AB215" s="22"/>
    </row>
    <row r="216" spans="2:28">
      <c r="B216" s="22"/>
      <c r="C216" s="22"/>
      <c r="D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Z216" s="22"/>
      <c r="AA216" s="22"/>
      <c r="AB216" s="22"/>
    </row>
    <row r="217" spans="2:28">
      <c r="B217" s="22"/>
      <c r="C217" s="22"/>
      <c r="D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Z217" s="22"/>
      <c r="AA217" s="22"/>
      <c r="AB217" s="22"/>
    </row>
    <row r="218" spans="2:28">
      <c r="B218" s="22"/>
      <c r="C218" s="22"/>
      <c r="D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Z218" s="22"/>
      <c r="AA218" s="22"/>
      <c r="AB218" s="22"/>
    </row>
    <row r="219" spans="2:28">
      <c r="B219" s="22"/>
      <c r="C219" s="22"/>
      <c r="D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Z219" s="22"/>
      <c r="AA219" s="22"/>
      <c r="AB219" s="22"/>
    </row>
    <row r="220" spans="2:28">
      <c r="B220" s="22"/>
      <c r="C220" s="22"/>
      <c r="D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Z220" s="22"/>
      <c r="AA220" s="22"/>
      <c r="AB220" s="22"/>
    </row>
    <row r="221" spans="2:28">
      <c r="B221" s="22"/>
      <c r="C221" s="22"/>
      <c r="D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Z221" s="22"/>
      <c r="AA221" s="22"/>
      <c r="AB221" s="22"/>
    </row>
    <row r="222" spans="2:28">
      <c r="B222" s="22"/>
      <c r="C222" s="22"/>
      <c r="D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Z222" s="22"/>
      <c r="AA222" s="22"/>
      <c r="AB222" s="22"/>
    </row>
    <row r="223" spans="2:28">
      <c r="B223" s="22"/>
      <c r="C223" s="22"/>
      <c r="D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Z223" s="22"/>
      <c r="AA223" s="22"/>
      <c r="AB223" s="22"/>
    </row>
    <row r="224" spans="2:28">
      <c r="B224" s="22"/>
      <c r="C224" s="22"/>
      <c r="D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Z224" s="22"/>
      <c r="AA224" s="22"/>
      <c r="AB224" s="22"/>
    </row>
    <row r="225" spans="2:28">
      <c r="B225" s="22"/>
      <c r="C225" s="22"/>
      <c r="D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Z225" s="22"/>
      <c r="AA225" s="22"/>
      <c r="AB225" s="22"/>
    </row>
    <row r="226" spans="2:28">
      <c r="B226" s="22"/>
      <c r="C226" s="22"/>
      <c r="D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Z226" s="22"/>
      <c r="AA226" s="22"/>
      <c r="AB226" s="22"/>
    </row>
    <row r="227" spans="2:28">
      <c r="B227" s="22"/>
      <c r="C227" s="22"/>
      <c r="D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Z227" s="22"/>
      <c r="AA227" s="22"/>
      <c r="AB227" s="22"/>
    </row>
    <row r="228" spans="2:28">
      <c r="B228" s="22"/>
      <c r="C228" s="22"/>
      <c r="D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Z228" s="22"/>
      <c r="AA228" s="22"/>
      <c r="AB228" s="22"/>
    </row>
    <row r="229" spans="2:28">
      <c r="B229" s="22"/>
      <c r="C229" s="22"/>
      <c r="D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Z229" s="22"/>
      <c r="AA229" s="22"/>
      <c r="AB229" s="22"/>
    </row>
    <row r="230" spans="2:28">
      <c r="B230" s="22"/>
      <c r="C230" s="22"/>
      <c r="D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Z230" s="22"/>
      <c r="AA230" s="22"/>
      <c r="AB230" s="22"/>
    </row>
    <row r="231" spans="2:28">
      <c r="B231" s="22"/>
      <c r="C231" s="22"/>
      <c r="D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Z231" s="22"/>
      <c r="AA231" s="22"/>
      <c r="AB231" s="22"/>
    </row>
    <row r="232" spans="2:28">
      <c r="B232" s="22"/>
      <c r="C232" s="22"/>
      <c r="D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Z232" s="22"/>
      <c r="AA232" s="22"/>
      <c r="AB232" s="22"/>
    </row>
    <row r="233" spans="2:28">
      <c r="B233" s="22"/>
      <c r="C233" s="22"/>
      <c r="D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Z233" s="22"/>
      <c r="AA233" s="22"/>
      <c r="AB233" s="22"/>
    </row>
    <row r="234" spans="2:28">
      <c r="B234" s="22"/>
      <c r="C234" s="22"/>
      <c r="D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Z234" s="22"/>
      <c r="AA234" s="22"/>
      <c r="AB234" s="22"/>
    </row>
    <row r="235" spans="2:28">
      <c r="B235" s="22"/>
      <c r="C235" s="22"/>
      <c r="D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Z235" s="22"/>
      <c r="AA235" s="22"/>
      <c r="AB235" s="22"/>
    </row>
    <row r="236" spans="2:28">
      <c r="B236" s="22"/>
      <c r="C236" s="22"/>
      <c r="D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Z236" s="22"/>
      <c r="AA236" s="22"/>
      <c r="AB236" s="22"/>
    </row>
    <row r="237" spans="2:28">
      <c r="B237" s="22"/>
      <c r="C237" s="22"/>
      <c r="D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Z237" s="22"/>
      <c r="AA237" s="22"/>
      <c r="AB237" s="22"/>
    </row>
    <row r="238" spans="2:28">
      <c r="B238" s="22"/>
      <c r="C238" s="22"/>
      <c r="D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Z238" s="22"/>
      <c r="AA238" s="22"/>
      <c r="AB238" s="22"/>
    </row>
    <row r="239" spans="2:28">
      <c r="B239" s="22"/>
      <c r="C239" s="22"/>
      <c r="D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Z239" s="22"/>
      <c r="AA239" s="22"/>
      <c r="AB239" s="22"/>
    </row>
    <row r="240" spans="2:28">
      <c r="B240" s="22"/>
      <c r="C240" s="22"/>
      <c r="D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Z240" s="22"/>
      <c r="AA240" s="22"/>
      <c r="AB240" s="22"/>
    </row>
    <row r="241" spans="2:28">
      <c r="B241" s="22"/>
      <c r="C241" s="22"/>
      <c r="D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Z241" s="22"/>
      <c r="AA241" s="22"/>
      <c r="AB241" s="22"/>
    </row>
    <row r="242" spans="2:28">
      <c r="B242" s="22"/>
      <c r="C242" s="22"/>
      <c r="D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Z242" s="22"/>
      <c r="AA242" s="22"/>
      <c r="AB242" s="22"/>
    </row>
    <row r="243" spans="2:28">
      <c r="B243" s="22"/>
      <c r="C243" s="22"/>
      <c r="D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Z243" s="22"/>
      <c r="AA243" s="22"/>
      <c r="AB243" s="22"/>
    </row>
    <row r="244" spans="2:28">
      <c r="B244" s="22"/>
      <c r="C244" s="22"/>
      <c r="D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Z244" s="22"/>
      <c r="AA244" s="22"/>
      <c r="AB244" s="22"/>
    </row>
    <row r="245" spans="2:28">
      <c r="B245" s="22"/>
      <c r="C245" s="22"/>
      <c r="D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Z245" s="22"/>
      <c r="AA245" s="22"/>
      <c r="AB245" s="22"/>
    </row>
    <row r="246" spans="2:28">
      <c r="B246" s="22"/>
      <c r="C246" s="22"/>
      <c r="D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Z246" s="22"/>
      <c r="AA246" s="22"/>
      <c r="AB246" s="22"/>
    </row>
    <row r="247" spans="2:28">
      <c r="B247" s="22"/>
      <c r="C247" s="22"/>
      <c r="D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Z247" s="22"/>
      <c r="AA247" s="22"/>
      <c r="AB247" s="22"/>
    </row>
    <row r="248" spans="2:28">
      <c r="B248" s="22"/>
      <c r="C248" s="22"/>
      <c r="D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Z248" s="22"/>
      <c r="AA248" s="22"/>
      <c r="AB248" s="22"/>
    </row>
    <row r="249" spans="2:28">
      <c r="B249" s="22"/>
      <c r="C249" s="22"/>
      <c r="D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Z249" s="22"/>
      <c r="AA249" s="22"/>
      <c r="AB249" s="22"/>
    </row>
    <row r="250" spans="2:28">
      <c r="B250" s="22"/>
      <c r="C250" s="22"/>
      <c r="D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Z250" s="22"/>
      <c r="AA250" s="22"/>
      <c r="AB250" s="22"/>
    </row>
    <row r="251" spans="2:28">
      <c r="B251" s="22"/>
      <c r="C251" s="22"/>
      <c r="D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Z251" s="22"/>
      <c r="AA251" s="22"/>
      <c r="AB251" s="22"/>
    </row>
    <row r="252" spans="2:28">
      <c r="B252" s="22"/>
      <c r="C252" s="22"/>
      <c r="D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Z252" s="22"/>
      <c r="AA252" s="22"/>
      <c r="AB252" s="22"/>
    </row>
    <row r="253" spans="2:28">
      <c r="B253" s="22"/>
      <c r="C253" s="22"/>
      <c r="D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Z253" s="22"/>
      <c r="AA253" s="22"/>
      <c r="AB253" s="22"/>
    </row>
    <row r="254" spans="2:28">
      <c r="B254" s="22"/>
      <c r="C254" s="22"/>
      <c r="D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Z254" s="22"/>
      <c r="AA254" s="22"/>
      <c r="AB254" s="22"/>
    </row>
    <row r="255" spans="2:28">
      <c r="B255" s="22"/>
      <c r="C255" s="22"/>
      <c r="D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Z255" s="22"/>
      <c r="AA255" s="22"/>
      <c r="AB255" s="22"/>
    </row>
    <row r="256" spans="2:28">
      <c r="B256" s="22"/>
      <c r="C256" s="22"/>
      <c r="D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Z256" s="22"/>
      <c r="AA256" s="22"/>
      <c r="AB256" s="22"/>
    </row>
    <row r="257" spans="2:28">
      <c r="B257" s="22"/>
      <c r="C257" s="22"/>
      <c r="D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Z257" s="22"/>
      <c r="AA257" s="22"/>
      <c r="AB257" s="22"/>
    </row>
    <row r="258" spans="2:28">
      <c r="B258" s="22"/>
      <c r="C258" s="22"/>
      <c r="D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Z258" s="22"/>
      <c r="AA258" s="22"/>
      <c r="AB258" s="22"/>
    </row>
    <row r="259" spans="2:28">
      <c r="B259" s="22"/>
      <c r="C259" s="22"/>
      <c r="D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Z259" s="22"/>
      <c r="AA259" s="22"/>
      <c r="AB259" s="22"/>
    </row>
    <row r="260" spans="2:28">
      <c r="B260" s="22"/>
      <c r="C260" s="22"/>
      <c r="D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Z260" s="22"/>
      <c r="AA260" s="22"/>
      <c r="AB260" s="22"/>
    </row>
    <row r="261" spans="2:28">
      <c r="B261" s="22"/>
      <c r="C261" s="22"/>
      <c r="D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Z261" s="22"/>
      <c r="AA261" s="22"/>
      <c r="AB261" s="22"/>
    </row>
    <row r="262" spans="2:28">
      <c r="B262" s="22"/>
      <c r="C262" s="22"/>
      <c r="D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Z262" s="22"/>
      <c r="AA262" s="22"/>
      <c r="AB262" s="22"/>
    </row>
    <row r="263" spans="2:28">
      <c r="B263" s="22"/>
      <c r="C263" s="22"/>
      <c r="D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Z263" s="22"/>
      <c r="AA263" s="22"/>
      <c r="AB263" s="22"/>
    </row>
    <row r="264" spans="2:28">
      <c r="B264" s="22"/>
      <c r="C264" s="22"/>
      <c r="D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Z264" s="22"/>
      <c r="AA264" s="22"/>
      <c r="AB264" s="22"/>
    </row>
    <row r="265" spans="2:28">
      <c r="B265" s="22"/>
      <c r="C265" s="22"/>
      <c r="D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Z265" s="22"/>
      <c r="AA265" s="22"/>
      <c r="AB265" s="22"/>
    </row>
    <row r="266" spans="2:28">
      <c r="B266" s="22"/>
      <c r="C266" s="22"/>
      <c r="D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Z266" s="22"/>
      <c r="AA266" s="22"/>
      <c r="AB266" s="22"/>
    </row>
    <row r="267" spans="2:28">
      <c r="B267" s="22"/>
      <c r="C267" s="22"/>
      <c r="D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Z267" s="22"/>
      <c r="AA267" s="22"/>
      <c r="AB267" s="22"/>
    </row>
    <row r="268" spans="2:28">
      <c r="B268" s="22"/>
      <c r="C268" s="22"/>
      <c r="D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Z268" s="22"/>
      <c r="AA268" s="22"/>
      <c r="AB268" s="22"/>
    </row>
    <row r="269" spans="2:28">
      <c r="B269" s="22"/>
      <c r="C269" s="22"/>
      <c r="D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Z269" s="22"/>
      <c r="AA269" s="22"/>
      <c r="AB269" s="22"/>
    </row>
    <row r="270" spans="2:28">
      <c r="B270" s="22"/>
      <c r="C270" s="22"/>
      <c r="D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Z270" s="22"/>
      <c r="AA270" s="22"/>
      <c r="AB270" s="22"/>
    </row>
    <row r="271" spans="2:28">
      <c r="B271" s="22"/>
      <c r="C271" s="22"/>
      <c r="D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Z271" s="22"/>
      <c r="AA271" s="22"/>
      <c r="AB271" s="22"/>
    </row>
    <row r="272" spans="2:28">
      <c r="B272" s="22"/>
      <c r="C272" s="22"/>
      <c r="D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Z272" s="22"/>
      <c r="AA272" s="22"/>
      <c r="AB272" s="22"/>
    </row>
    <row r="273" spans="2:28">
      <c r="B273" s="22"/>
      <c r="C273" s="22"/>
      <c r="D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Z273" s="22"/>
      <c r="AA273" s="22"/>
      <c r="AB273" s="22"/>
    </row>
    <row r="274" spans="2:28">
      <c r="B274" s="22"/>
      <c r="C274" s="22"/>
      <c r="D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Z274" s="22"/>
      <c r="AA274" s="22"/>
      <c r="AB274" s="22"/>
    </row>
    <row r="275" spans="2:28">
      <c r="B275" s="22"/>
      <c r="C275" s="22"/>
      <c r="D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Z275" s="22"/>
      <c r="AA275" s="22"/>
      <c r="AB275" s="22"/>
    </row>
    <row r="276" spans="2:28">
      <c r="B276" s="22"/>
      <c r="C276" s="22"/>
      <c r="D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Z276" s="22"/>
      <c r="AA276" s="22"/>
      <c r="AB276" s="22"/>
    </row>
    <row r="277" spans="2:28">
      <c r="B277" s="22"/>
      <c r="C277" s="22"/>
      <c r="D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Z277" s="22"/>
      <c r="AA277" s="22"/>
      <c r="AB277" s="22"/>
    </row>
    <row r="278" spans="2:28">
      <c r="B278" s="22"/>
      <c r="C278" s="22"/>
      <c r="D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Z278" s="22"/>
      <c r="AA278" s="22"/>
      <c r="AB278" s="22"/>
    </row>
    <row r="279" spans="2:28">
      <c r="B279" s="22"/>
      <c r="C279" s="22"/>
      <c r="D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Z279" s="22"/>
      <c r="AA279" s="22"/>
      <c r="AB279" s="22"/>
    </row>
    <row r="280" spans="2:28">
      <c r="B280" s="22"/>
      <c r="C280" s="22"/>
      <c r="D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Z280" s="22"/>
      <c r="AA280" s="22"/>
      <c r="AB280" s="22"/>
    </row>
    <row r="281" spans="2:28">
      <c r="B281" s="22"/>
      <c r="C281" s="22"/>
      <c r="D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Z281" s="22"/>
      <c r="AA281" s="22"/>
      <c r="AB281" s="22"/>
    </row>
    <row r="282" spans="2:28">
      <c r="B282" s="22"/>
      <c r="C282" s="22"/>
      <c r="D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Z282" s="22"/>
      <c r="AA282" s="22"/>
      <c r="AB282" s="22"/>
    </row>
    <row r="283" spans="2:28">
      <c r="B283" s="22"/>
      <c r="C283" s="22"/>
      <c r="D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Z283" s="22"/>
      <c r="AA283" s="22"/>
      <c r="AB283" s="22"/>
    </row>
    <row r="284" spans="2:28">
      <c r="B284" s="22"/>
      <c r="C284" s="22"/>
      <c r="D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Z284" s="22"/>
      <c r="AA284" s="22"/>
      <c r="AB284" s="22"/>
    </row>
    <row r="285" spans="2:28">
      <c r="B285" s="22"/>
      <c r="C285" s="22"/>
      <c r="D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Z285" s="22"/>
      <c r="AA285" s="22"/>
      <c r="AB285" s="22"/>
    </row>
    <row r="286" spans="2:28">
      <c r="B286" s="22"/>
      <c r="C286" s="22"/>
      <c r="D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Z286" s="22"/>
      <c r="AA286" s="22"/>
      <c r="AB286" s="22"/>
    </row>
    <row r="287" spans="2:28">
      <c r="B287" s="22"/>
      <c r="C287" s="22"/>
      <c r="D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Z287" s="22"/>
      <c r="AA287" s="22"/>
      <c r="AB287" s="22"/>
    </row>
    <row r="288" spans="2:28">
      <c r="B288" s="22"/>
      <c r="C288" s="22"/>
      <c r="D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Z288" s="22"/>
      <c r="AA288" s="22"/>
      <c r="AB288" s="22"/>
    </row>
    <row r="289" spans="2:28">
      <c r="B289" s="22"/>
      <c r="C289" s="22"/>
      <c r="D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Z289" s="22"/>
      <c r="AA289" s="22"/>
      <c r="AB289" s="22"/>
    </row>
    <row r="290" spans="2:28">
      <c r="B290" s="22"/>
      <c r="C290" s="22"/>
      <c r="D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Z290" s="22"/>
      <c r="AA290" s="22"/>
      <c r="AB290" s="22"/>
    </row>
    <row r="291" spans="2:28">
      <c r="B291" s="22"/>
      <c r="C291" s="22"/>
      <c r="D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Z291" s="22"/>
      <c r="AA291" s="22"/>
      <c r="AB291" s="22"/>
    </row>
    <row r="292" spans="2:28">
      <c r="B292" s="22"/>
      <c r="C292" s="22"/>
      <c r="D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Z292" s="22"/>
      <c r="AA292" s="22"/>
      <c r="AB292" s="22"/>
    </row>
    <row r="293" spans="2:28">
      <c r="B293" s="22"/>
      <c r="C293" s="22"/>
      <c r="D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Z293" s="22"/>
      <c r="AA293" s="22"/>
      <c r="AB293" s="22"/>
    </row>
    <row r="294" spans="2:28">
      <c r="B294" s="22"/>
      <c r="C294" s="22"/>
      <c r="D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Z294" s="22"/>
      <c r="AA294" s="22"/>
      <c r="AB294" s="22"/>
    </row>
    <row r="295" spans="2:28">
      <c r="B295" s="22"/>
      <c r="C295" s="22"/>
      <c r="D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Z295" s="22"/>
      <c r="AA295" s="22"/>
      <c r="AB295" s="22"/>
    </row>
    <row r="296" spans="2:28">
      <c r="B296" s="22"/>
      <c r="C296" s="22"/>
      <c r="D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Z296" s="22"/>
      <c r="AA296" s="22"/>
      <c r="AB296" s="22"/>
    </row>
    <row r="297" spans="2:28">
      <c r="B297" s="22"/>
      <c r="C297" s="22"/>
      <c r="D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Z297" s="22"/>
      <c r="AA297" s="22"/>
      <c r="AB297" s="22"/>
    </row>
    <row r="298" spans="2:28">
      <c r="B298" s="22"/>
      <c r="C298" s="22"/>
      <c r="D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Z298" s="22"/>
      <c r="AA298" s="22"/>
      <c r="AB298" s="22"/>
    </row>
    <row r="299" spans="2:28">
      <c r="B299" s="22"/>
      <c r="C299" s="22"/>
      <c r="D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Z299" s="22"/>
      <c r="AA299" s="22"/>
      <c r="AB299" s="22"/>
    </row>
    <row r="300" spans="2:28">
      <c r="B300" s="22"/>
      <c r="C300" s="22"/>
      <c r="D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Z300" s="22"/>
      <c r="AA300" s="22"/>
      <c r="AB300" s="22"/>
    </row>
    <row r="301" spans="2:28">
      <c r="B301" s="22"/>
      <c r="C301" s="22"/>
      <c r="D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Z301" s="22"/>
      <c r="AA301" s="22"/>
      <c r="AB301" s="22"/>
    </row>
    <row r="302" spans="2:28">
      <c r="B302" s="22"/>
      <c r="C302" s="22"/>
      <c r="D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Z302" s="22"/>
      <c r="AA302" s="22"/>
      <c r="AB302" s="22"/>
    </row>
    <row r="303" spans="2:28">
      <c r="B303" s="22"/>
      <c r="C303" s="22"/>
      <c r="D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Z303" s="22"/>
      <c r="AA303" s="22"/>
      <c r="AB303" s="22"/>
    </row>
    <row r="304" spans="2:28">
      <c r="B304" s="22"/>
      <c r="C304" s="22"/>
      <c r="D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Z304" s="22"/>
      <c r="AA304" s="22"/>
      <c r="AB304" s="22"/>
    </row>
    <row r="305" spans="2:28">
      <c r="B305" s="22"/>
      <c r="C305" s="22"/>
      <c r="D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Z305" s="22"/>
      <c r="AA305" s="22"/>
      <c r="AB305" s="22"/>
    </row>
    <row r="306" spans="2:28">
      <c r="B306" s="22"/>
      <c r="C306" s="22"/>
      <c r="D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Z306" s="22"/>
      <c r="AA306" s="22"/>
      <c r="AB306" s="22"/>
    </row>
    <row r="307" spans="2:28">
      <c r="B307" s="22"/>
      <c r="C307" s="22"/>
      <c r="D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Z307" s="22"/>
      <c r="AA307" s="22"/>
      <c r="AB307" s="22"/>
    </row>
    <row r="308" spans="2:28">
      <c r="B308" s="22"/>
      <c r="C308" s="22"/>
      <c r="D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Z308" s="22"/>
      <c r="AA308" s="22"/>
      <c r="AB308" s="22"/>
    </row>
    <row r="309" spans="2:28">
      <c r="B309" s="22"/>
      <c r="C309" s="22"/>
      <c r="D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Z309" s="22"/>
      <c r="AA309" s="22"/>
      <c r="AB309" s="22"/>
    </row>
    <row r="310" spans="2:28">
      <c r="B310" s="22"/>
      <c r="C310" s="22"/>
      <c r="D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Z310" s="22"/>
      <c r="AA310" s="22"/>
      <c r="AB310" s="22"/>
    </row>
    <row r="311" spans="2:28">
      <c r="B311" s="22"/>
      <c r="C311" s="22"/>
      <c r="D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Z311" s="22"/>
      <c r="AA311" s="22"/>
      <c r="AB311" s="22"/>
    </row>
    <row r="312" spans="2:28">
      <c r="B312" s="22"/>
      <c r="C312" s="22"/>
      <c r="D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Z312" s="22"/>
      <c r="AA312" s="22"/>
      <c r="AB312" s="22"/>
    </row>
    <row r="313" spans="2:28">
      <c r="B313" s="22"/>
      <c r="C313" s="22"/>
      <c r="D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Z313" s="22"/>
      <c r="AA313" s="22"/>
      <c r="AB313" s="22"/>
    </row>
    <row r="314" spans="2:28">
      <c r="B314" s="22"/>
      <c r="C314" s="22"/>
      <c r="D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Z314" s="22"/>
      <c r="AA314" s="22"/>
      <c r="AB314" s="22"/>
    </row>
    <row r="315" spans="2:28">
      <c r="B315" s="22"/>
      <c r="C315" s="22"/>
      <c r="D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Z315" s="22"/>
      <c r="AA315" s="22"/>
      <c r="AB315" s="22"/>
    </row>
    <row r="316" spans="2:28">
      <c r="B316" s="22"/>
      <c r="C316" s="22"/>
      <c r="D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Z316" s="22"/>
      <c r="AA316" s="22"/>
      <c r="AB316" s="22"/>
    </row>
    <row r="317" spans="2:28">
      <c r="B317" s="22"/>
      <c r="C317" s="22"/>
      <c r="D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Z317" s="22"/>
      <c r="AA317" s="22"/>
      <c r="AB317" s="22"/>
    </row>
    <row r="318" spans="2:28">
      <c r="B318" s="22"/>
      <c r="C318" s="22"/>
      <c r="D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Z318" s="22"/>
      <c r="AA318" s="22"/>
      <c r="AB318" s="22"/>
    </row>
    <row r="319" spans="2:28">
      <c r="B319" s="22"/>
      <c r="C319" s="22"/>
      <c r="D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Z319" s="22"/>
      <c r="AA319" s="22"/>
      <c r="AB319" s="22"/>
    </row>
    <row r="320" spans="2:28">
      <c r="B320" s="22"/>
      <c r="C320" s="22"/>
      <c r="D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Z320" s="22"/>
      <c r="AA320" s="22"/>
      <c r="AB320" s="22"/>
    </row>
    <row r="321" spans="2:28">
      <c r="B321" s="22"/>
      <c r="C321" s="22"/>
      <c r="D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Z321" s="22"/>
      <c r="AA321" s="22"/>
      <c r="AB321" s="22"/>
    </row>
    <row r="322" spans="2:28">
      <c r="B322" s="22"/>
      <c r="C322" s="22"/>
      <c r="D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Z322" s="22"/>
      <c r="AA322" s="22"/>
      <c r="AB322" s="22"/>
    </row>
    <row r="323" spans="2:28">
      <c r="B323" s="22"/>
      <c r="C323" s="22"/>
      <c r="D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Z323" s="22"/>
      <c r="AA323" s="22"/>
      <c r="AB323" s="22"/>
    </row>
    <row r="324" spans="2:28">
      <c r="B324" s="22"/>
      <c r="C324" s="22"/>
      <c r="D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Z324" s="22"/>
      <c r="AA324" s="22"/>
      <c r="AB324" s="22"/>
    </row>
    <row r="325" spans="2:28">
      <c r="B325" s="22"/>
      <c r="C325" s="22"/>
      <c r="D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Z325" s="22"/>
      <c r="AA325" s="22"/>
      <c r="AB325" s="22"/>
    </row>
    <row r="326" spans="2:28">
      <c r="B326" s="22"/>
      <c r="C326" s="22"/>
      <c r="D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Z326" s="22"/>
      <c r="AA326" s="22"/>
      <c r="AB326" s="22"/>
    </row>
    <row r="327" spans="2:28">
      <c r="B327" s="22"/>
      <c r="C327" s="22"/>
      <c r="D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Z327" s="22"/>
      <c r="AA327" s="22"/>
      <c r="AB327" s="22"/>
    </row>
    <row r="328" spans="2:28">
      <c r="B328" s="22"/>
      <c r="C328" s="22"/>
      <c r="D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Z328" s="22"/>
      <c r="AA328" s="22"/>
      <c r="AB328" s="22"/>
    </row>
    <row r="329" spans="2:28">
      <c r="B329" s="22"/>
      <c r="C329" s="22"/>
      <c r="D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Z329" s="22"/>
      <c r="AA329" s="22"/>
      <c r="AB329" s="22"/>
    </row>
    <row r="330" spans="2:28">
      <c r="B330" s="22"/>
      <c r="C330" s="22"/>
      <c r="D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Z330" s="22"/>
      <c r="AA330" s="22"/>
      <c r="AB330" s="22"/>
    </row>
    <row r="331" spans="2:28">
      <c r="B331" s="22"/>
      <c r="C331" s="22"/>
      <c r="D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Z331" s="22"/>
      <c r="AA331" s="22"/>
      <c r="AB331" s="22"/>
    </row>
    <row r="332" spans="2:28">
      <c r="B332" s="22"/>
      <c r="C332" s="22"/>
      <c r="D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Z332" s="22"/>
      <c r="AA332" s="22"/>
      <c r="AB332" s="22"/>
    </row>
    <row r="333" spans="2:28">
      <c r="B333" s="22"/>
      <c r="C333" s="22"/>
      <c r="D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Z333" s="22"/>
      <c r="AA333" s="22"/>
      <c r="AB333" s="22"/>
    </row>
    <row r="334" spans="2:28">
      <c r="B334" s="22"/>
      <c r="C334" s="22"/>
      <c r="D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Z334" s="22"/>
      <c r="AA334" s="22"/>
      <c r="AB334" s="22"/>
    </row>
    <row r="335" spans="2:28">
      <c r="B335" s="22"/>
      <c r="C335" s="22"/>
      <c r="D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Z335" s="22"/>
      <c r="AA335" s="22"/>
      <c r="AB335" s="22"/>
    </row>
    <row r="336" spans="2:28">
      <c r="B336" s="22"/>
      <c r="C336" s="22"/>
      <c r="D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Z336" s="22"/>
      <c r="AA336" s="22"/>
      <c r="AB336" s="22"/>
    </row>
    <row r="337" spans="2:28">
      <c r="B337" s="22"/>
      <c r="C337" s="22"/>
      <c r="D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Z337" s="22"/>
      <c r="AA337" s="22"/>
      <c r="AB337" s="22"/>
    </row>
    <row r="338" spans="2:28">
      <c r="B338" s="22"/>
      <c r="C338" s="22"/>
      <c r="D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Z338" s="22"/>
      <c r="AA338" s="22"/>
      <c r="AB338" s="22"/>
    </row>
    <row r="339" spans="2:28">
      <c r="B339" s="22"/>
      <c r="C339" s="22"/>
      <c r="D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Z339" s="22"/>
      <c r="AA339" s="22"/>
      <c r="AB339" s="22"/>
    </row>
    <row r="340" spans="2:28">
      <c r="B340" s="22"/>
      <c r="C340" s="22"/>
      <c r="D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Z340" s="22"/>
      <c r="AA340" s="22"/>
      <c r="AB340" s="22"/>
    </row>
    <row r="341" spans="2:28">
      <c r="B341" s="22"/>
      <c r="C341" s="22"/>
      <c r="D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Z341" s="22"/>
      <c r="AA341" s="22"/>
      <c r="AB341" s="22"/>
    </row>
    <row r="342" spans="2:28">
      <c r="B342" s="22"/>
      <c r="C342" s="22"/>
      <c r="D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Z342" s="22"/>
      <c r="AA342" s="22"/>
      <c r="AB342" s="22"/>
    </row>
    <row r="343" spans="2:28">
      <c r="B343" s="22"/>
      <c r="C343" s="22"/>
      <c r="D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Z343" s="22"/>
      <c r="AA343" s="22"/>
      <c r="AB343" s="22"/>
    </row>
    <row r="344" spans="2:28">
      <c r="B344" s="22"/>
      <c r="C344" s="22"/>
      <c r="D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Z344" s="22"/>
      <c r="AA344" s="22"/>
      <c r="AB344" s="22"/>
    </row>
    <row r="345" spans="2:28">
      <c r="B345" s="22"/>
      <c r="C345" s="22"/>
      <c r="D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Z345" s="22"/>
      <c r="AA345" s="22"/>
      <c r="AB345" s="22"/>
    </row>
    <row r="346" spans="2:28">
      <c r="B346" s="22"/>
      <c r="C346" s="22"/>
      <c r="D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Z346" s="22"/>
      <c r="AA346" s="22"/>
      <c r="AB346" s="22"/>
    </row>
    <row r="347" spans="2:28">
      <c r="B347" s="22"/>
      <c r="C347" s="22"/>
      <c r="D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Z347" s="22"/>
      <c r="AA347" s="22"/>
      <c r="AB347" s="22"/>
    </row>
    <row r="348" spans="2:28">
      <c r="B348" s="22"/>
      <c r="C348" s="22"/>
      <c r="D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Z348" s="22"/>
      <c r="AA348" s="22"/>
      <c r="AB348" s="22"/>
    </row>
    <row r="349" spans="2:28">
      <c r="B349" s="22"/>
      <c r="C349" s="22"/>
      <c r="D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Z349" s="22"/>
      <c r="AA349" s="22"/>
      <c r="AB349" s="22"/>
    </row>
    <row r="350" spans="2:28">
      <c r="B350" s="22"/>
      <c r="C350" s="22"/>
      <c r="D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Z350" s="22"/>
      <c r="AA350" s="22"/>
      <c r="AB350" s="22"/>
    </row>
    <row r="351" spans="2:28">
      <c r="B351" s="22"/>
      <c r="C351" s="22"/>
      <c r="D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Z351" s="22"/>
      <c r="AA351" s="22"/>
      <c r="AB351" s="22"/>
    </row>
    <row r="352" spans="2:28">
      <c r="B352" s="22"/>
      <c r="C352" s="22"/>
      <c r="D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Z352" s="22"/>
      <c r="AA352" s="22"/>
      <c r="AB352" s="22"/>
    </row>
    <row r="353" spans="2:28">
      <c r="B353" s="22"/>
      <c r="C353" s="22"/>
      <c r="D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Z353" s="22"/>
      <c r="AA353" s="22"/>
      <c r="AB353" s="22"/>
    </row>
    <row r="354" spans="2:28">
      <c r="B354" s="22"/>
      <c r="C354" s="22"/>
      <c r="D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Z354" s="22"/>
      <c r="AA354" s="22"/>
      <c r="AB354" s="22"/>
    </row>
    <row r="355" spans="2:28">
      <c r="B355" s="22"/>
      <c r="C355" s="22"/>
      <c r="D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Z355" s="22"/>
      <c r="AA355" s="22"/>
      <c r="AB355" s="22"/>
    </row>
    <row r="356" spans="2:28">
      <c r="B356" s="22"/>
      <c r="C356" s="22"/>
      <c r="D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Z356" s="22"/>
      <c r="AA356" s="22"/>
      <c r="AB356" s="22"/>
    </row>
    <row r="357" spans="2:28">
      <c r="B357" s="22"/>
      <c r="C357" s="22"/>
      <c r="D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Z357" s="22"/>
      <c r="AA357" s="22"/>
      <c r="AB357" s="22"/>
    </row>
    <row r="358" spans="2:28">
      <c r="B358" s="22"/>
      <c r="C358" s="22"/>
      <c r="D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Z358" s="22"/>
      <c r="AA358" s="22"/>
      <c r="AB358" s="22"/>
    </row>
    <row r="359" spans="2:28">
      <c r="B359" s="22"/>
      <c r="C359" s="22"/>
      <c r="D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Z359" s="22"/>
      <c r="AA359" s="22"/>
      <c r="AB359" s="22"/>
    </row>
    <row r="360" spans="2:28">
      <c r="B360" s="22"/>
      <c r="C360" s="22"/>
      <c r="D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Z360" s="22"/>
      <c r="AA360" s="22"/>
      <c r="AB360" s="22"/>
    </row>
    <row r="361" spans="2:28">
      <c r="B361" s="22"/>
      <c r="C361" s="22"/>
      <c r="D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Z361" s="22"/>
      <c r="AA361" s="22"/>
      <c r="AB361" s="22"/>
    </row>
    <row r="362" spans="2:28">
      <c r="B362" s="22"/>
      <c r="C362" s="22"/>
      <c r="D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Z362" s="22"/>
      <c r="AA362" s="22"/>
      <c r="AB362" s="22"/>
    </row>
    <row r="363" spans="2:28">
      <c r="B363" s="22"/>
      <c r="C363" s="22"/>
      <c r="D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Z363" s="22"/>
      <c r="AA363" s="22"/>
      <c r="AB363" s="22"/>
    </row>
    <row r="364" spans="2:28">
      <c r="B364" s="22"/>
      <c r="C364" s="22"/>
      <c r="D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Z364" s="22"/>
      <c r="AA364" s="22"/>
      <c r="AB364" s="22"/>
    </row>
    <row r="365" spans="2:28">
      <c r="B365" s="22"/>
      <c r="C365" s="22"/>
      <c r="D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Z365" s="22"/>
      <c r="AA365" s="22"/>
      <c r="AB365" s="22"/>
    </row>
    <row r="366" spans="2:28">
      <c r="B366" s="22"/>
      <c r="C366" s="22"/>
      <c r="D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Z366" s="22"/>
      <c r="AA366" s="22"/>
      <c r="AB366" s="22"/>
    </row>
    <row r="367" spans="2:28">
      <c r="B367" s="22"/>
      <c r="C367" s="22"/>
      <c r="D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Z367" s="22"/>
      <c r="AA367" s="22"/>
      <c r="AB367" s="22"/>
    </row>
    <row r="368" spans="2:28">
      <c r="B368" s="22"/>
      <c r="C368" s="22"/>
      <c r="D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Z368" s="22"/>
      <c r="AA368" s="22"/>
      <c r="AB368" s="22"/>
    </row>
    <row r="369" spans="2:28">
      <c r="B369" s="22"/>
      <c r="C369" s="22"/>
      <c r="D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Z369" s="22"/>
      <c r="AA369" s="22"/>
      <c r="AB369" s="22"/>
    </row>
    <row r="370" spans="2:28">
      <c r="B370" s="22"/>
      <c r="C370" s="22"/>
      <c r="D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Z370" s="22"/>
      <c r="AA370" s="22"/>
      <c r="AB370" s="22"/>
    </row>
    <row r="371" spans="2:28">
      <c r="B371" s="22"/>
      <c r="C371" s="22"/>
      <c r="D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Z371" s="22"/>
      <c r="AA371" s="22"/>
      <c r="AB371" s="22"/>
    </row>
    <row r="372" spans="2:28">
      <c r="B372" s="22"/>
      <c r="C372" s="22"/>
      <c r="D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Z372" s="22"/>
      <c r="AA372" s="22"/>
      <c r="AB372" s="22"/>
    </row>
    <row r="373" spans="2:28">
      <c r="B373" s="22"/>
      <c r="C373" s="22"/>
      <c r="D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Z373" s="22"/>
      <c r="AA373" s="22"/>
      <c r="AB373" s="22"/>
    </row>
    <row r="374" spans="2:28">
      <c r="B374" s="22"/>
      <c r="C374" s="22"/>
      <c r="D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Z374" s="22"/>
      <c r="AA374" s="22"/>
      <c r="AB374" s="22"/>
    </row>
    <row r="375" spans="2:28">
      <c r="B375" s="22"/>
      <c r="C375" s="22"/>
      <c r="D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Z375" s="22"/>
      <c r="AA375" s="22"/>
      <c r="AB375" s="22"/>
    </row>
    <row r="376" spans="2:28">
      <c r="B376" s="22"/>
      <c r="C376" s="22"/>
      <c r="D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Z376" s="22"/>
      <c r="AA376" s="22"/>
      <c r="AB376" s="22"/>
    </row>
    <row r="377" spans="2:28">
      <c r="B377" s="22"/>
      <c r="C377" s="22"/>
      <c r="D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Z377" s="22"/>
      <c r="AA377" s="22"/>
      <c r="AB377" s="22"/>
    </row>
    <row r="378" spans="2:28">
      <c r="B378" s="22"/>
      <c r="C378" s="22"/>
      <c r="D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Z378" s="22"/>
      <c r="AA378" s="22"/>
      <c r="AB378" s="22"/>
    </row>
    <row r="379" spans="2:28">
      <c r="B379" s="22"/>
      <c r="C379" s="22"/>
      <c r="D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Z379" s="22"/>
      <c r="AA379" s="22"/>
      <c r="AB379" s="22"/>
    </row>
    <row r="380" spans="2:28">
      <c r="B380" s="22"/>
      <c r="C380" s="22"/>
      <c r="D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Z380" s="22"/>
      <c r="AA380" s="22"/>
      <c r="AB380" s="22"/>
    </row>
    <row r="381" spans="2:28">
      <c r="B381" s="22"/>
      <c r="C381" s="22"/>
      <c r="D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Z381" s="22"/>
      <c r="AA381" s="22"/>
      <c r="AB381" s="22"/>
    </row>
    <row r="382" spans="2:28">
      <c r="B382" s="22"/>
      <c r="C382" s="22"/>
      <c r="D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Z382" s="22"/>
      <c r="AA382" s="22"/>
      <c r="AB382" s="22"/>
    </row>
    <row r="383" spans="2:28">
      <c r="B383" s="22"/>
      <c r="C383" s="22"/>
      <c r="D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Z383" s="22"/>
      <c r="AA383" s="22"/>
      <c r="AB383" s="22"/>
    </row>
    <row r="384" spans="2:28">
      <c r="B384" s="22"/>
      <c r="C384" s="22"/>
      <c r="D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Z384" s="22"/>
      <c r="AA384" s="22"/>
      <c r="AB384" s="22"/>
    </row>
    <row r="385" spans="2:28">
      <c r="B385" s="22"/>
      <c r="C385" s="22"/>
      <c r="D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Z385" s="22"/>
      <c r="AA385" s="22"/>
      <c r="AB385" s="22"/>
    </row>
    <row r="386" spans="2:28">
      <c r="B386" s="22"/>
      <c r="C386" s="22"/>
      <c r="D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Z386" s="22"/>
      <c r="AA386" s="22"/>
      <c r="AB386" s="22"/>
    </row>
    <row r="387" spans="2:28">
      <c r="B387" s="22"/>
      <c r="C387" s="22"/>
      <c r="D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Z387" s="22"/>
      <c r="AA387" s="22"/>
      <c r="AB387" s="22"/>
    </row>
    <row r="388" spans="2:28">
      <c r="B388" s="22"/>
      <c r="C388" s="22"/>
      <c r="D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Z388" s="22"/>
      <c r="AA388" s="22"/>
      <c r="AB388" s="22"/>
    </row>
    <row r="389" spans="2:28">
      <c r="B389" s="22"/>
      <c r="C389" s="22"/>
      <c r="D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Z389" s="22"/>
      <c r="AA389" s="22"/>
      <c r="AB389" s="22"/>
    </row>
    <row r="390" spans="2:28">
      <c r="B390" s="22"/>
      <c r="C390" s="22"/>
      <c r="D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Z390" s="22"/>
      <c r="AA390" s="22"/>
      <c r="AB390" s="22"/>
    </row>
    <row r="391" spans="2:28">
      <c r="B391" s="22"/>
      <c r="C391" s="22"/>
      <c r="D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Z391" s="22"/>
      <c r="AA391" s="22"/>
      <c r="AB391" s="22"/>
    </row>
    <row r="392" spans="2:28">
      <c r="B392" s="22"/>
      <c r="C392" s="22"/>
      <c r="D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Z392" s="22"/>
      <c r="AA392" s="22"/>
      <c r="AB392" s="22"/>
    </row>
    <row r="393" spans="2:28">
      <c r="B393" s="22"/>
      <c r="C393" s="22"/>
      <c r="D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Z393" s="22"/>
      <c r="AA393" s="22"/>
      <c r="AB393" s="22"/>
    </row>
    <row r="394" spans="2:28">
      <c r="B394" s="22"/>
      <c r="C394" s="22"/>
      <c r="D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Z394" s="22"/>
      <c r="AA394" s="22"/>
      <c r="AB394" s="22"/>
    </row>
    <row r="395" spans="2:28">
      <c r="B395" s="22"/>
      <c r="C395" s="22"/>
      <c r="D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Z395" s="22"/>
      <c r="AA395" s="22"/>
      <c r="AB395" s="22"/>
    </row>
    <row r="396" spans="2:28">
      <c r="B396" s="22"/>
      <c r="C396" s="22"/>
      <c r="D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Z396" s="22"/>
      <c r="AA396" s="22"/>
      <c r="AB396" s="22"/>
    </row>
    <row r="397" spans="2:28">
      <c r="B397" s="22"/>
      <c r="C397" s="22"/>
      <c r="D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Z397" s="22"/>
      <c r="AA397" s="22"/>
      <c r="AB397" s="22"/>
    </row>
    <row r="398" spans="2:28">
      <c r="B398" s="22"/>
      <c r="C398" s="22"/>
      <c r="D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Z398" s="22"/>
      <c r="AA398" s="22"/>
      <c r="AB398" s="22"/>
    </row>
    <row r="399" spans="2:28">
      <c r="B399" s="22"/>
      <c r="C399" s="22"/>
      <c r="D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Z399" s="22"/>
      <c r="AA399" s="22"/>
      <c r="AB399" s="22"/>
    </row>
    <row r="400" spans="2:28">
      <c r="B400" s="22"/>
      <c r="C400" s="22"/>
      <c r="D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Z400" s="22"/>
      <c r="AA400" s="22"/>
      <c r="AB400" s="22"/>
    </row>
    <row r="401" spans="2:28">
      <c r="B401" s="22"/>
      <c r="C401" s="22"/>
      <c r="D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Z401" s="22"/>
      <c r="AA401" s="22"/>
      <c r="AB401" s="22"/>
    </row>
    <row r="402" spans="2:28">
      <c r="B402" s="22"/>
      <c r="C402" s="22"/>
      <c r="D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Z402" s="22"/>
      <c r="AA402" s="22"/>
      <c r="AB402" s="22"/>
    </row>
    <row r="403" spans="2:28">
      <c r="B403" s="22"/>
      <c r="C403" s="22"/>
      <c r="D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Z403" s="22"/>
      <c r="AA403" s="22"/>
      <c r="AB403" s="22"/>
    </row>
    <row r="404" spans="2:28">
      <c r="B404" s="22"/>
      <c r="C404" s="22"/>
      <c r="D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Z404" s="22"/>
      <c r="AA404" s="22"/>
      <c r="AB404" s="22"/>
    </row>
    <row r="405" spans="2:28">
      <c r="B405" s="22"/>
      <c r="C405" s="22"/>
      <c r="D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Z405" s="22"/>
      <c r="AA405" s="22"/>
      <c r="AB405" s="22"/>
    </row>
    <row r="406" spans="2:28">
      <c r="B406" s="22"/>
      <c r="C406" s="22"/>
      <c r="D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Z406" s="22"/>
      <c r="AA406" s="22"/>
      <c r="AB406" s="22"/>
    </row>
    <row r="407" spans="2:28">
      <c r="B407" s="22"/>
      <c r="C407" s="22"/>
      <c r="D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Z407" s="22"/>
      <c r="AA407" s="22"/>
      <c r="AB407" s="22"/>
    </row>
    <row r="408" spans="2:28">
      <c r="B408" s="22"/>
      <c r="C408" s="22"/>
      <c r="D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Z408" s="22"/>
      <c r="AA408" s="22"/>
      <c r="AB408" s="22"/>
    </row>
    <row r="409" spans="2:28">
      <c r="B409" s="22"/>
      <c r="C409" s="22"/>
      <c r="D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Z409" s="22"/>
      <c r="AA409" s="22"/>
      <c r="AB409" s="22"/>
    </row>
    <row r="410" spans="2:28">
      <c r="B410" s="22"/>
      <c r="C410" s="22"/>
      <c r="D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Z410" s="22"/>
      <c r="AA410" s="22"/>
      <c r="AB410" s="22"/>
    </row>
    <row r="411" spans="2:28">
      <c r="B411" s="22"/>
      <c r="C411" s="22"/>
      <c r="D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Z411" s="22"/>
      <c r="AA411" s="22"/>
      <c r="AB411" s="22"/>
    </row>
    <row r="412" spans="2:28">
      <c r="B412" s="22"/>
      <c r="C412" s="22"/>
      <c r="D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Z412" s="22"/>
      <c r="AA412" s="22"/>
      <c r="AB412" s="22"/>
    </row>
    <row r="413" spans="2:28">
      <c r="B413" s="22"/>
      <c r="C413" s="22"/>
      <c r="D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Z413" s="22"/>
      <c r="AA413" s="22"/>
      <c r="AB413" s="22"/>
    </row>
    <row r="414" spans="2:28">
      <c r="B414" s="22"/>
      <c r="C414" s="22"/>
      <c r="D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Z414" s="22"/>
      <c r="AA414" s="22"/>
      <c r="AB414" s="22"/>
    </row>
    <row r="415" spans="2:28">
      <c r="B415" s="22"/>
      <c r="C415" s="22"/>
      <c r="D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Z415" s="22"/>
      <c r="AA415" s="22"/>
      <c r="AB415" s="22"/>
    </row>
    <row r="416" spans="2:28">
      <c r="B416" s="22"/>
      <c r="C416" s="22"/>
      <c r="D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Z416" s="22"/>
      <c r="AA416" s="22"/>
      <c r="AB416" s="22"/>
    </row>
    <row r="417" spans="2:28">
      <c r="B417" s="22"/>
      <c r="C417" s="22"/>
      <c r="D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Z417" s="22"/>
      <c r="AA417" s="22"/>
      <c r="AB417" s="22"/>
    </row>
    <row r="418" spans="2:28">
      <c r="B418" s="22"/>
      <c r="C418" s="22"/>
      <c r="D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Z418" s="22"/>
      <c r="AA418" s="22"/>
      <c r="AB418" s="22"/>
    </row>
    <row r="419" spans="2:28">
      <c r="B419" s="22"/>
      <c r="C419" s="22"/>
      <c r="D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Z419" s="22"/>
      <c r="AA419" s="22"/>
      <c r="AB419" s="22"/>
    </row>
    <row r="420" spans="2:28">
      <c r="B420" s="22"/>
      <c r="C420" s="22"/>
      <c r="D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Z420" s="22"/>
      <c r="AA420" s="22"/>
      <c r="AB420" s="22"/>
    </row>
    <row r="421" spans="2:28">
      <c r="B421" s="22"/>
      <c r="C421" s="22"/>
      <c r="D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Z421" s="22"/>
      <c r="AA421" s="22"/>
      <c r="AB421" s="22"/>
    </row>
    <row r="422" spans="2:28">
      <c r="B422" s="22"/>
      <c r="C422" s="22"/>
      <c r="D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Z422" s="22"/>
      <c r="AA422" s="22"/>
      <c r="AB422" s="22"/>
    </row>
    <row r="423" spans="2:28">
      <c r="B423" s="22"/>
      <c r="C423" s="22"/>
      <c r="D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Z423" s="22"/>
      <c r="AA423" s="22"/>
      <c r="AB423" s="22"/>
    </row>
    <row r="424" spans="2:28">
      <c r="B424" s="22"/>
      <c r="C424" s="22"/>
      <c r="D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Z424" s="22"/>
      <c r="AA424" s="22"/>
      <c r="AB424" s="22"/>
    </row>
    <row r="425" spans="2:28">
      <c r="B425" s="22"/>
      <c r="C425" s="22"/>
      <c r="D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Z425" s="22"/>
      <c r="AA425" s="22"/>
      <c r="AB425" s="22"/>
    </row>
    <row r="426" spans="2:28">
      <c r="B426" s="22"/>
      <c r="C426" s="22"/>
      <c r="D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Z426" s="22"/>
      <c r="AA426" s="22"/>
      <c r="AB426" s="22"/>
    </row>
    <row r="427" spans="2:28">
      <c r="B427" s="22"/>
      <c r="C427" s="22"/>
      <c r="D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Z427" s="22"/>
      <c r="AA427" s="22"/>
      <c r="AB427" s="22"/>
    </row>
    <row r="428" spans="2:28">
      <c r="B428" s="22"/>
      <c r="C428" s="22"/>
      <c r="D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Z428" s="22"/>
      <c r="AA428" s="22"/>
      <c r="AB428" s="22"/>
    </row>
    <row r="429" spans="2:28">
      <c r="B429" s="22"/>
      <c r="C429" s="22"/>
      <c r="D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Z429" s="22"/>
      <c r="AA429" s="22"/>
      <c r="AB429" s="22"/>
    </row>
    <row r="430" spans="2:28">
      <c r="B430" s="22"/>
      <c r="C430" s="22"/>
      <c r="D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Z430" s="22"/>
      <c r="AA430" s="22"/>
      <c r="AB430" s="22"/>
    </row>
    <row r="431" spans="2:28">
      <c r="B431" s="22"/>
      <c r="C431" s="22"/>
      <c r="D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Z431" s="22"/>
      <c r="AA431" s="22"/>
      <c r="AB431" s="22"/>
    </row>
    <row r="432" spans="2:28">
      <c r="B432" s="22"/>
      <c r="C432" s="22"/>
      <c r="D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Z432" s="22"/>
      <c r="AA432" s="22"/>
      <c r="AB432" s="22"/>
    </row>
    <row r="433" spans="2:28">
      <c r="B433" s="22"/>
      <c r="C433" s="22"/>
      <c r="D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Z433" s="22"/>
      <c r="AA433" s="22"/>
      <c r="AB433" s="22"/>
    </row>
    <row r="434" spans="2:28">
      <c r="B434" s="22"/>
      <c r="C434" s="22"/>
      <c r="D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Z434" s="22"/>
      <c r="AA434" s="22"/>
      <c r="AB434" s="22"/>
    </row>
    <row r="435" spans="2:28">
      <c r="B435" s="22"/>
      <c r="C435" s="22"/>
      <c r="D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Z435" s="22"/>
      <c r="AA435" s="22"/>
      <c r="AB435" s="22"/>
    </row>
    <row r="436" spans="2:28">
      <c r="B436" s="22"/>
      <c r="C436" s="22"/>
      <c r="D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Z436" s="22"/>
      <c r="AA436" s="22"/>
      <c r="AB436" s="22"/>
    </row>
    <row r="437" spans="2:28">
      <c r="B437" s="22"/>
      <c r="C437" s="22"/>
      <c r="D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Z437" s="22"/>
      <c r="AA437" s="22"/>
      <c r="AB437" s="22"/>
    </row>
    <row r="438" spans="2:28">
      <c r="B438" s="22"/>
      <c r="C438" s="22"/>
      <c r="D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Z438" s="22"/>
      <c r="AA438" s="22"/>
      <c r="AB438" s="22"/>
    </row>
    <row r="439" spans="2:28">
      <c r="B439" s="22"/>
      <c r="C439" s="22"/>
      <c r="D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Z439" s="22"/>
      <c r="AA439" s="22"/>
      <c r="AB439" s="22"/>
    </row>
    <row r="440" spans="2:28">
      <c r="B440" s="22"/>
      <c r="C440" s="22"/>
      <c r="D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Z440" s="22"/>
      <c r="AA440" s="22"/>
      <c r="AB440" s="22"/>
    </row>
    <row r="441" spans="2:28">
      <c r="B441" s="22"/>
      <c r="C441" s="22"/>
      <c r="D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Z441" s="22"/>
      <c r="AA441" s="22"/>
      <c r="AB441" s="22"/>
    </row>
    <row r="442" spans="2:28">
      <c r="B442" s="22"/>
      <c r="C442" s="22"/>
      <c r="D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Z442" s="22"/>
      <c r="AA442" s="22"/>
      <c r="AB442" s="22"/>
    </row>
    <row r="443" spans="2:28">
      <c r="B443" s="22"/>
      <c r="C443" s="22"/>
      <c r="D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Z443" s="22"/>
      <c r="AA443" s="22"/>
      <c r="AB443" s="22"/>
    </row>
    <row r="444" spans="2:28">
      <c r="B444" s="22"/>
      <c r="C444" s="22"/>
      <c r="D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Z444" s="22"/>
      <c r="AA444" s="22"/>
      <c r="AB444" s="22"/>
    </row>
    <row r="445" spans="2:28">
      <c r="B445" s="22"/>
      <c r="C445" s="22"/>
      <c r="D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Z445" s="22"/>
      <c r="AA445" s="22"/>
      <c r="AB445" s="22"/>
    </row>
    <row r="446" spans="2:28">
      <c r="B446" s="22"/>
      <c r="C446" s="22"/>
      <c r="D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Z446" s="22"/>
      <c r="AA446" s="22"/>
      <c r="AB446" s="22"/>
    </row>
    <row r="447" spans="2:28">
      <c r="B447" s="22"/>
      <c r="C447" s="22"/>
      <c r="D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Z447" s="22"/>
      <c r="AA447" s="22"/>
      <c r="AB447" s="22"/>
    </row>
    <row r="448" spans="2:28">
      <c r="B448" s="22"/>
      <c r="C448" s="22"/>
      <c r="D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Z448" s="22"/>
      <c r="AA448" s="22"/>
      <c r="AB448" s="22"/>
    </row>
    <row r="449" spans="2:28">
      <c r="B449" s="22"/>
      <c r="C449" s="22"/>
      <c r="D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Z449" s="22"/>
      <c r="AA449" s="22"/>
      <c r="AB449" s="22"/>
    </row>
    <row r="450" spans="2:28">
      <c r="B450" s="22"/>
      <c r="C450" s="22"/>
      <c r="D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Z450" s="22"/>
      <c r="AA450" s="22"/>
      <c r="AB450" s="22"/>
    </row>
    <row r="451" spans="2:28">
      <c r="B451" s="22"/>
      <c r="C451" s="22"/>
      <c r="D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Z451" s="22"/>
      <c r="AA451" s="22"/>
      <c r="AB451" s="22"/>
    </row>
    <row r="452" spans="2:28">
      <c r="B452" s="22"/>
      <c r="C452" s="22"/>
      <c r="D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Z452" s="22"/>
      <c r="AA452" s="22"/>
      <c r="AB452" s="22"/>
    </row>
    <row r="453" spans="2:28">
      <c r="B453" s="22"/>
      <c r="C453" s="22"/>
      <c r="D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Z453" s="22"/>
      <c r="AA453" s="22"/>
      <c r="AB453" s="22"/>
    </row>
    <row r="454" spans="2:28">
      <c r="B454" s="22"/>
      <c r="C454" s="22"/>
      <c r="D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Z454" s="22"/>
      <c r="AA454" s="22"/>
      <c r="AB454" s="22"/>
    </row>
    <row r="455" spans="2:28">
      <c r="B455" s="22"/>
      <c r="C455" s="22"/>
      <c r="D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Z455" s="22"/>
      <c r="AA455" s="22"/>
      <c r="AB455" s="22"/>
    </row>
    <row r="456" spans="2:28">
      <c r="B456" s="22"/>
      <c r="C456" s="22"/>
      <c r="D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Z456" s="22"/>
      <c r="AA456" s="22"/>
      <c r="AB456" s="22"/>
    </row>
    <row r="457" spans="2:28">
      <c r="B457" s="22"/>
      <c r="C457" s="22"/>
      <c r="D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Z457" s="22"/>
      <c r="AA457" s="22"/>
      <c r="AB457" s="22"/>
    </row>
    <row r="458" spans="2:28">
      <c r="B458" s="22"/>
      <c r="C458" s="22"/>
      <c r="D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Z458" s="22"/>
      <c r="AA458" s="22"/>
      <c r="AB458" s="22"/>
    </row>
    <row r="459" spans="2:28">
      <c r="B459" s="22"/>
      <c r="C459" s="22"/>
      <c r="D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Z459" s="22"/>
      <c r="AA459" s="22"/>
      <c r="AB459" s="22"/>
    </row>
    <row r="460" spans="2:28">
      <c r="B460" s="22"/>
      <c r="C460" s="22"/>
      <c r="D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Z460" s="22"/>
      <c r="AA460" s="22"/>
      <c r="AB460" s="22"/>
    </row>
    <row r="461" spans="2:28">
      <c r="B461" s="22"/>
      <c r="C461" s="22"/>
      <c r="D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Z461" s="22"/>
      <c r="AA461" s="22"/>
      <c r="AB461" s="22"/>
    </row>
    <row r="462" spans="2:28">
      <c r="B462" s="22"/>
      <c r="C462" s="22"/>
      <c r="D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Z462" s="22"/>
      <c r="AA462" s="22"/>
      <c r="AB462" s="22"/>
    </row>
    <row r="463" spans="2:28">
      <c r="B463" s="22"/>
      <c r="C463" s="22"/>
      <c r="D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Z463" s="22"/>
      <c r="AA463" s="22"/>
      <c r="AB463" s="22"/>
    </row>
    <row r="464" spans="2:28">
      <c r="B464" s="22"/>
      <c r="C464" s="22"/>
      <c r="D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Z464" s="22"/>
      <c r="AA464" s="22"/>
      <c r="AB464" s="22"/>
    </row>
    <row r="465" spans="2:28">
      <c r="B465" s="22"/>
      <c r="C465" s="22"/>
      <c r="D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Z465" s="22"/>
      <c r="AA465" s="22"/>
      <c r="AB465" s="22"/>
    </row>
    <row r="466" spans="2:28">
      <c r="B466" s="22"/>
      <c r="C466" s="22"/>
      <c r="D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Z466" s="22"/>
      <c r="AA466" s="22"/>
      <c r="AB466" s="22"/>
    </row>
    <row r="467" spans="2:28">
      <c r="B467" s="22"/>
      <c r="C467" s="22"/>
      <c r="D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Z467" s="22"/>
      <c r="AA467" s="22"/>
      <c r="AB467" s="22"/>
    </row>
    <row r="468" spans="2:28">
      <c r="B468" s="22"/>
      <c r="C468" s="22"/>
      <c r="D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Z468" s="22"/>
      <c r="AA468" s="22"/>
      <c r="AB468" s="22"/>
    </row>
    <row r="469" spans="2:28">
      <c r="B469" s="22"/>
      <c r="C469" s="22"/>
      <c r="D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Z469" s="22"/>
      <c r="AA469" s="22"/>
      <c r="AB469" s="22"/>
    </row>
    <row r="470" spans="2:28">
      <c r="B470" s="22"/>
      <c r="C470" s="22"/>
      <c r="D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Z470" s="22"/>
      <c r="AA470" s="22"/>
      <c r="AB470" s="22"/>
    </row>
    <row r="471" spans="2:28">
      <c r="B471" s="22"/>
      <c r="C471" s="22"/>
      <c r="D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Z471" s="22"/>
      <c r="AA471" s="22"/>
      <c r="AB471" s="22"/>
    </row>
    <row r="472" spans="2:28">
      <c r="B472" s="22"/>
      <c r="C472" s="22"/>
      <c r="D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Z472" s="22"/>
      <c r="AA472" s="22"/>
      <c r="AB472" s="22"/>
    </row>
    <row r="473" spans="2:28">
      <c r="B473" s="22"/>
      <c r="C473" s="22"/>
      <c r="D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Z473" s="22"/>
      <c r="AA473" s="22"/>
      <c r="AB473" s="22"/>
    </row>
    <row r="474" spans="2:28">
      <c r="B474" s="22"/>
      <c r="C474" s="22"/>
      <c r="D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Z474" s="22"/>
      <c r="AA474" s="22"/>
      <c r="AB474" s="22"/>
    </row>
    <row r="475" spans="2:28">
      <c r="B475" s="22"/>
      <c r="C475" s="22"/>
      <c r="D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Z475" s="22"/>
      <c r="AA475" s="22"/>
      <c r="AB475" s="22"/>
    </row>
    <row r="476" spans="2:28">
      <c r="B476" s="22"/>
      <c r="C476" s="22"/>
      <c r="D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Z476" s="22"/>
      <c r="AA476" s="22"/>
      <c r="AB476" s="22"/>
    </row>
    <row r="477" spans="2:28">
      <c r="B477" s="22"/>
      <c r="C477" s="22"/>
      <c r="D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Z477" s="22"/>
      <c r="AA477" s="22"/>
      <c r="AB477" s="22"/>
    </row>
    <row r="478" spans="2:28">
      <c r="B478" s="22"/>
      <c r="C478" s="22"/>
      <c r="D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Z478" s="22"/>
      <c r="AA478" s="22"/>
      <c r="AB478" s="22"/>
    </row>
    <row r="479" spans="2:28">
      <c r="B479" s="22"/>
      <c r="C479" s="22"/>
      <c r="D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Z479" s="22"/>
      <c r="AA479" s="22"/>
      <c r="AB479" s="22"/>
    </row>
    <row r="480" spans="2:28">
      <c r="B480" s="22"/>
      <c r="C480" s="22"/>
      <c r="D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Z480" s="22"/>
      <c r="AA480" s="22"/>
      <c r="AB480" s="22"/>
    </row>
    <row r="481" spans="2:28">
      <c r="B481" s="22"/>
      <c r="C481" s="22"/>
      <c r="D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Z481" s="22"/>
      <c r="AA481" s="22"/>
      <c r="AB481" s="22"/>
    </row>
    <row r="482" spans="2:28">
      <c r="B482" s="22"/>
      <c r="C482" s="22"/>
      <c r="D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Z482" s="22"/>
      <c r="AA482" s="22"/>
      <c r="AB482" s="22"/>
    </row>
    <row r="483" spans="2:28">
      <c r="B483" s="22"/>
      <c r="C483" s="22"/>
      <c r="D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Z483" s="22"/>
      <c r="AA483" s="22"/>
      <c r="AB483" s="22"/>
    </row>
    <row r="484" spans="2:28">
      <c r="B484" s="22"/>
      <c r="C484" s="22"/>
      <c r="D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Z484" s="22"/>
      <c r="AA484" s="22"/>
      <c r="AB484" s="22"/>
    </row>
    <row r="485" spans="2:28">
      <c r="B485" s="22"/>
      <c r="C485" s="22"/>
      <c r="D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Z485" s="22"/>
      <c r="AA485" s="22"/>
      <c r="AB485" s="22"/>
    </row>
    <row r="486" spans="2:28">
      <c r="B486" s="22"/>
      <c r="C486" s="22"/>
      <c r="D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Z486" s="22"/>
      <c r="AA486" s="22"/>
      <c r="AB486" s="22"/>
    </row>
    <row r="487" spans="2:28">
      <c r="B487" s="22"/>
      <c r="C487" s="22"/>
      <c r="D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Z487" s="22"/>
      <c r="AA487" s="22"/>
      <c r="AB487" s="22"/>
    </row>
    <row r="488" spans="2:28">
      <c r="B488" s="22"/>
      <c r="C488" s="22"/>
      <c r="D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Z488" s="22"/>
      <c r="AA488" s="22"/>
      <c r="AB488" s="22"/>
    </row>
    <row r="489" spans="2:28">
      <c r="B489" s="22"/>
      <c r="C489" s="22"/>
      <c r="D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Z489" s="22"/>
      <c r="AA489" s="22"/>
      <c r="AB489" s="22"/>
    </row>
    <row r="490" spans="2:28">
      <c r="B490" s="22"/>
      <c r="C490" s="22"/>
      <c r="D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Z490" s="22"/>
      <c r="AA490" s="22"/>
      <c r="AB490" s="22"/>
    </row>
    <row r="491" spans="2:28">
      <c r="B491" s="22"/>
      <c r="C491" s="22"/>
      <c r="D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Z491" s="22"/>
      <c r="AA491" s="22"/>
      <c r="AB491" s="22"/>
    </row>
    <row r="492" spans="2:28">
      <c r="B492" s="22"/>
      <c r="C492" s="22"/>
      <c r="D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Z492" s="22"/>
      <c r="AA492" s="22"/>
      <c r="AB492" s="22"/>
    </row>
    <row r="493" spans="2:28">
      <c r="B493" s="22"/>
      <c r="C493" s="22"/>
      <c r="D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Z493" s="22"/>
      <c r="AA493" s="22"/>
      <c r="AB493" s="22"/>
    </row>
    <row r="494" spans="2:28">
      <c r="B494" s="22"/>
      <c r="C494" s="22"/>
      <c r="D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Z494" s="22"/>
      <c r="AA494" s="22"/>
      <c r="AB494" s="22"/>
    </row>
    <row r="495" spans="2:28">
      <c r="B495" s="22"/>
      <c r="C495" s="22"/>
      <c r="D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Z495" s="22"/>
      <c r="AA495" s="22"/>
      <c r="AB495" s="22"/>
    </row>
    <row r="496" spans="2:28">
      <c r="B496" s="22"/>
      <c r="C496" s="22"/>
      <c r="D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Z496" s="22"/>
      <c r="AA496" s="22"/>
      <c r="AB496" s="22"/>
    </row>
    <row r="497" spans="2:28">
      <c r="B497" s="22"/>
      <c r="C497" s="22"/>
      <c r="D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Z497" s="22"/>
      <c r="AA497" s="22"/>
      <c r="AB497" s="22"/>
    </row>
    <row r="498" spans="2:28">
      <c r="B498" s="22"/>
      <c r="C498" s="22"/>
      <c r="D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Z498" s="22"/>
      <c r="AA498" s="22"/>
      <c r="AB498" s="22"/>
    </row>
    <row r="499" spans="2:28">
      <c r="B499" s="22"/>
      <c r="C499" s="22"/>
      <c r="D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Z499" s="22"/>
      <c r="AA499" s="22"/>
      <c r="AB499" s="22"/>
    </row>
    <row r="500" spans="2:28">
      <c r="B500" s="22"/>
      <c r="C500" s="22"/>
      <c r="D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Z500" s="22"/>
      <c r="AA500" s="22"/>
      <c r="AB500" s="22"/>
    </row>
    <row r="501" spans="2:28">
      <c r="B501" s="22"/>
      <c r="C501" s="22"/>
      <c r="D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Z501" s="22"/>
      <c r="AA501" s="22"/>
      <c r="AB501" s="22"/>
    </row>
    <row r="502" spans="2:28">
      <c r="B502" s="22"/>
      <c r="C502" s="22"/>
      <c r="D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Z502" s="22"/>
      <c r="AA502" s="22"/>
      <c r="AB502" s="22"/>
    </row>
    <row r="503" spans="2:28">
      <c r="B503" s="22"/>
      <c r="C503" s="22"/>
      <c r="D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Z503" s="22"/>
      <c r="AA503" s="22"/>
      <c r="AB503" s="22"/>
    </row>
    <row r="504" spans="2:28">
      <c r="B504" s="22"/>
      <c r="C504" s="22"/>
      <c r="D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Z504" s="22"/>
      <c r="AA504" s="22"/>
      <c r="AB504" s="22"/>
    </row>
    <row r="505" spans="2:28">
      <c r="B505" s="22"/>
      <c r="C505" s="22"/>
      <c r="D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Z505" s="22"/>
      <c r="AA505" s="22"/>
      <c r="AB505" s="22"/>
    </row>
    <row r="506" spans="2:28">
      <c r="B506" s="22"/>
      <c r="C506" s="22"/>
      <c r="D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Z506" s="22"/>
      <c r="AA506" s="22"/>
      <c r="AB506" s="22"/>
    </row>
    <row r="507" spans="2:28">
      <c r="B507" s="22"/>
      <c r="C507" s="22"/>
      <c r="D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Z507" s="22"/>
      <c r="AA507" s="22"/>
      <c r="AB507" s="22"/>
    </row>
    <row r="508" spans="2:28">
      <c r="B508" s="22"/>
      <c r="C508" s="22"/>
      <c r="D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Z508" s="22"/>
      <c r="AA508" s="22"/>
      <c r="AB508" s="22"/>
    </row>
    <row r="509" spans="2:28">
      <c r="B509" s="22"/>
      <c r="C509" s="22"/>
      <c r="D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Z509" s="22"/>
      <c r="AA509" s="22"/>
      <c r="AB509" s="22"/>
    </row>
    <row r="510" spans="2:28">
      <c r="B510" s="22"/>
      <c r="C510" s="22"/>
      <c r="D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Z510" s="22"/>
      <c r="AA510" s="22"/>
      <c r="AB510" s="22"/>
    </row>
    <row r="511" spans="2:28">
      <c r="B511" s="22"/>
      <c r="C511" s="22"/>
      <c r="D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Z511" s="22"/>
      <c r="AA511" s="22"/>
      <c r="AB511" s="22"/>
    </row>
    <row r="512" spans="2:28">
      <c r="B512" s="22"/>
      <c r="C512" s="22"/>
      <c r="D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Z512" s="22"/>
      <c r="AA512" s="22"/>
      <c r="AB512" s="22"/>
    </row>
    <row r="513" spans="2:28">
      <c r="B513" s="22"/>
      <c r="C513" s="22"/>
      <c r="D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Z513" s="22"/>
      <c r="AA513" s="22"/>
      <c r="AB513" s="22"/>
    </row>
    <row r="514" spans="2:28">
      <c r="B514" s="22"/>
      <c r="C514" s="22"/>
      <c r="D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Z514" s="22"/>
      <c r="AA514" s="22"/>
      <c r="AB514" s="22"/>
    </row>
    <row r="515" spans="2:28">
      <c r="B515" s="22"/>
      <c r="C515" s="22"/>
      <c r="D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Z515" s="22"/>
      <c r="AA515" s="22"/>
      <c r="AB515" s="22"/>
    </row>
    <row r="516" spans="2:28">
      <c r="B516" s="22"/>
      <c r="C516" s="22"/>
      <c r="D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Z516" s="22"/>
      <c r="AA516" s="22"/>
      <c r="AB516" s="22"/>
    </row>
    <row r="517" spans="2:28">
      <c r="B517" s="22"/>
      <c r="C517" s="22"/>
      <c r="D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Z517" s="22"/>
      <c r="AA517" s="22"/>
      <c r="AB517" s="22"/>
    </row>
    <row r="518" spans="2:28">
      <c r="B518" s="22"/>
      <c r="C518" s="22"/>
      <c r="D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Z518" s="22"/>
      <c r="AA518" s="22"/>
      <c r="AB518" s="22"/>
    </row>
    <row r="519" spans="2:28">
      <c r="B519" s="22"/>
      <c r="C519" s="22"/>
      <c r="D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Z519" s="22"/>
      <c r="AA519" s="22"/>
      <c r="AB519" s="22"/>
    </row>
    <row r="520" spans="2:28">
      <c r="B520" s="22"/>
      <c r="C520" s="22"/>
      <c r="D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Z520" s="22"/>
      <c r="AA520" s="22"/>
      <c r="AB520" s="22"/>
    </row>
    <row r="521" spans="2:28">
      <c r="B521" s="22"/>
      <c r="C521" s="22"/>
      <c r="D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Z521" s="22"/>
      <c r="AA521" s="22"/>
      <c r="AB521" s="22"/>
    </row>
    <row r="522" spans="2:28">
      <c r="B522" s="22"/>
      <c r="C522" s="22"/>
      <c r="D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Z522" s="22"/>
      <c r="AA522" s="22"/>
      <c r="AB522" s="22"/>
    </row>
    <row r="523" spans="2:28">
      <c r="B523" s="22"/>
      <c r="C523" s="22"/>
      <c r="D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Z523" s="22"/>
      <c r="AA523" s="22"/>
      <c r="AB523" s="22"/>
    </row>
    <row r="524" spans="2:28">
      <c r="B524" s="22"/>
      <c r="C524" s="22"/>
      <c r="D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Z524" s="22"/>
      <c r="AA524" s="22"/>
      <c r="AB524" s="22"/>
    </row>
    <row r="525" spans="2:28">
      <c r="B525" s="22"/>
      <c r="C525" s="22"/>
      <c r="D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Z525" s="22"/>
      <c r="AA525" s="22"/>
      <c r="AB525" s="22"/>
    </row>
    <row r="526" spans="2:28">
      <c r="B526" s="22"/>
      <c r="C526" s="22"/>
      <c r="D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Z526" s="22"/>
      <c r="AA526" s="22"/>
      <c r="AB526" s="22"/>
    </row>
    <row r="527" spans="2:28">
      <c r="B527" s="22"/>
      <c r="C527" s="22"/>
      <c r="D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Z527" s="22"/>
      <c r="AA527" s="22"/>
      <c r="AB527" s="22"/>
    </row>
    <row r="528" spans="2:28">
      <c r="B528" s="22"/>
      <c r="C528" s="22"/>
      <c r="D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Z528" s="22"/>
      <c r="AA528" s="22"/>
      <c r="AB528" s="22"/>
    </row>
    <row r="529" spans="2:28">
      <c r="B529" s="22"/>
      <c r="C529" s="22"/>
      <c r="D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Z529" s="22"/>
      <c r="AA529" s="22"/>
      <c r="AB529" s="22"/>
    </row>
    <row r="530" spans="2:28">
      <c r="B530" s="22"/>
      <c r="C530" s="22"/>
      <c r="D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Z530" s="22"/>
      <c r="AA530" s="22"/>
      <c r="AB530" s="22"/>
    </row>
    <row r="531" spans="2:28">
      <c r="B531" s="22"/>
      <c r="C531" s="22"/>
      <c r="D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Z531" s="22"/>
      <c r="AA531" s="22"/>
      <c r="AB531" s="22"/>
    </row>
    <row r="532" spans="2:28">
      <c r="B532" s="22"/>
      <c r="C532" s="22"/>
      <c r="D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Z532" s="22"/>
      <c r="AA532" s="22"/>
      <c r="AB532" s="22"/>
    </row>
    <row r="533" spans="2:28">
      <c r="B533" s="22"/>
      <c r="C533" s="22"/>
      <c r="D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Z533" s="22"/>
      <c r="AA533" s="22"/>
      <c r="AB533" s="22"/>
    </row>
    <row r="534" spans="2:28">
      <c r="B534" s="22"/>
      <c r="C534" s="22"/>
      <c r="D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Z534" s="22"/>
      <c r="AA534" s="22"/>
      <c r="AB534" s="22"/>
    </row>
    <row r="535" spans="2:28">
      <c r="B535" s="22"/>
      <c r="C535" s="22"/>
      <c r="D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Z535" s="22"/>
      <c r="AA535" s="22"/>
      <c r="AB535" s="22"/>
    </row>
    <row r="536" spans="2:28">
      <c r="B536" s="22"/>
      <c r="C536" s="22"/>
      <c r="D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Z536" s="22"/>
      <c r="AA536" s="22"/>
      <c r="AB536" s="22"/>
    </row>
    <row r="537" spans="2:28">
      <c r="B537" s="22"/>
      <c r="C537" s="22"/>
      <c r="D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Z537" s="22"/>
      <c r="AA537" s="22"/>
      <c r="AB537" s="22"/>
    </row>
    <row r="538" spans="2:28">
      <c r="B538" s="22"/>
      <c r="C538" s="22"/>
      <c r="D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Z538" s="22"/>
      <c r="AA538" s="22"/>
      <c r="AB538" s="22"/>
    </row>
    <row r="539" spans="2:28">
      <c r="B539" s="22"/>
      <c r="C539" s="22"/>
      <c r="D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Z539" s="22"/>
      <c r="AA539" s="22"/>
      <c r="AB539" s="22"/>
    </row>
    <row r="540" spans="2:28">
      <c r="B540" s="22"/>
      <c r="C540" s="22"/>
      <c r="D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Z540" s="22"/>
      <c r="AA540" s="22"/>
      <c r="AB540" s="22"/>
    </row>
    <row r="541" spans="2:28">
      <c r="B541" s="22"/>
      <c r="C541" s="22"/>
      <c r="D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Z541" s="22"/>
      <c r="AA541" s="22"/>
      <c r="AB541" s="22"/>
    </row>
    <row r="542" spans="2:28">
      <c r="B542" s="22"/>
      <c r="C542" s="22"/>
      <c r="D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Z542" s="22"/>
      <c r="AA542" s="22"/>
      <c r="AB542" s="22"/>
    </row>
    <row r="543" spans="2:28">
      <c r="B543" s="22"/>
      <c r="C543" s="22"/>
      <c r="D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Z543" s="22"/>
      <c r="AA543" s="22"/>
      <c r="AB543" s="22"/>
    </row>
    <row r="544" spans="2:28">
      <c r="B544" s="22"/>
      <c r="C544" s="22"/>
      <c r="D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Z544" s="22"/>
      <c r="AA544" s="22"/>
      <c r="AB544" s="22"/>
    </row>
    <row r="545" spans="2:28">
      <c r="B545" s="22"/>
      <c r="C545" s="22"/>
      <c r="D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Z545" s="22"/>
      <c r="AA545" s="22"/>
      <c r="AB545" s="22"/>
    </row>
    <row r="546" spans="2:28">
      <c r="B546" s="22"/>
      <c r="C546" s="22"/>
      <c r="D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Z546" s="22"/>
      <c r="AA546" s="22"/>
      <c r="AB546" s="22"/>
    </row>
    <row r="547" spans="2:28">
      <c r="B547" s="22"/>
      <c r="C547" s="22"/>
      <c r="D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Z547" s="22"/>
      <c r="AA547" s="22"/>
      <c r="AB547" s="22"/>
    </row>
    <row r="548" spans="2:28">
      <c r="B548" s="22"/>
      <c r="C548" s="22"/>
      <c r="D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Z548" s="22"/>
      <c r="AA548" s="22"/>
      <c r="AB548" s="22"/>
    </row>
    <row r="549" spans="2:28">
      <c r="B549" s="22"/>
      <c r="C549" s="22"/>
      <c r="D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Z549" s="22"/>
      <c r="AA549" s="22"/>
      <c r="AB549" s="22"/>
    </row>
    <row r="550" spans="2:28">
      <c r="B550" s="22"/>
      <c r="C550" s="22"/>
      <c r="D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Z550" s="22"/>
      <c r="AA550" s="22"/>
      <c r="AB550" s="22"/>
    </row>
    <row r="551" spans="2:28">
      <c r="B551" s="22"/>
      <c r="C551" s="22"/>
      <c r="D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Z551" s="22"/>
      <c r="AA551" s="22"/>
      <c r="AB551" s="22"/>
    </row>
    <row r="552" spans="2:28">
      <c r="B552" s="22"/>
      <c r="C552" s="22"/>
      <c r="D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Z552" s="22"/>
      <c r="AA552" s="22"/>
      <c r="AB552" s="22"/>
    </row>
    <row r="553" spans="2:28">
      <c r="B553" s="22"/>
      <c r="C553" s="22"/>
      <c r="D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Z553" s="22"/>
      <c r="AA553" s="22"/>
      <c r="AB553" s="22"/>
    </row>
    <row r="554" spans="2:28">
      <c r="B554" s="22"/>
      <c r="C554" s="22"/>
      <c r="D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Z554" s="22"/>
      <c r="AA554" s="22"/>
      <c r="AB554" s="22"/>
    </row>
    <row r="555" spans="2:28">
      <c r="B555" s="22"/>
      <c r="C555" s="22"/>
      <c r="D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Z555" s="22"/>
      <c r="AA555" s="22"/>
      <c r="AB555" s="22"/>
    </row>
    <row r="556" spans="2:28">
      <c r="B556" s="22"/>
      <c r="C556" s="22"/>
      <c r="D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Z556" s="22"/>
      <c r="AA556" s="22"/>
      <c r="AB556" s="22"/>
    </row>
    <row r="557" spans="2:28">
      <c r="B557" s="22"/>
      <c r="C557" s="22"/>
      <c r="D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Z557" s="22"/>
      <c r="AA557" s="22"/>
      <c r="AB557" s="22"/>
    </row>
    <row r="558" spans="2:28">
      <c r="B558" s="22"/>
      <c r="C558" s="22"/>
      <c r="D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Z558" s="22"/>
      <c r="AA558" s="22"/>
      <c r="AB558" s="22"/>
    </row>
    <row r="559" spans="2:28">
      <c r="B559" s="22"/>
      <c r="C559" s="22"/>
      <c r="D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Z559" s="22"/>
      <c r="AA559" s="22"/>
      <c r="AB559" s="22"/>
    </row>
    <row r="560" spans="2:28">
      <c r="B560" s="22"/>
      <c r="C560" s="22"/>
      <c r="D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Z560" s="22"/>
      <c r="AA560" s="22"/>
      <c r="AB560" s="22"/>
    </row>
    <row r="561" spans="2:28">
      <c r="B561" s="22"/>
      <c r="C561" s="22"/>
      <c r="D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Z561" s="22"/>
      <c r="AA561" s="22"/>
      <c r="AB561" s="22"/>
    </row>
    <row r="562" spans="2:28">
      <c r="B562" s="22"/>
      <c r="C562" s="22"/>
      <c r="D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Z562" s="22"/>
      <c r="AA562" s="22"/>
      <c r="AB562" s="22"/>
    </row>
    <row r="563" spans="2:28">
      <c r="B563" s="22"/>
      <c r="C563" s="22"/>
      <c r="D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Z563" s="22"/>
      <c r="AA563" s="22"/>
      <c r="AB563" s="22"/>
    </row>
    <row r="564" spans="2:28">
      <c r="B564" s="22"/>
      <c r="C564" s="22"/>
      <c r="D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Z564" s="22"/>
      <c r="AA564" s="22"/>
      <c r="AB564" s="22"/>
    </row>
    <row r="565" spans="2:28">
      <c r="B565" s="22"/>
      <c r="C565" s="22"/>
      <c r="D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Z565" s="22"/>
      <c r="AA565" s="22"/>
      <c r="AB565" s="22"/>
    </row>
    <row r="566" spans="2:28">
      <c r="B566" s="22"/>
      <c r="C566" s="22"/>
      <c r="D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Z566" s="22"/>
      <c r="AA566" s="22"/>
      <c r="AB566" s="22"/>
    </row>
    <row r="567" spans="2:28">
      <c r="B567" s="22"/>
      <c r="C567" s="22"/>
      <c r="D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Z567" s="22"/>
      <c r="AA567" s="22"/>
      <c r="AB567" s="22"/>
    </row>
    <row r="568" spans="2:28">
      <c r="B568" s="22"/>
      <c r="C568" s="22"/>
      <c r="D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Z568" s="22"/>
      <c r="AA568" s="22"/>
      <c r="AB568" s="22"/>
    </row>
    <row r="569" spans="2:28">
      <c r="B569" s="22"/>
      <c r="C569" s="22"/>
      <c r="D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Z569" s="22"/>
      <c r="AA569" s="22"/>
      <c r="AB569" s="22"/>
    </row>
    <row r="570" spans="2:28">
      <c r="B570" s="22"/>
      <c r="C570" s="22"/>
      <c r="D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Z570" s="22"/>
      <c r="AA570" s="22"/>
      <c r="AB570" s="22"/>
    </row>
    <row r="571" spans="2:28">
      <c r="B571" s="22"/>
      <c r="C571" s="22"/>
      <c r="D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Z571" s="22"/>
      <c r="AA571" s="22"/>
      <c r="AB571" s="22"/>
    </row>
    <row r="572" spans="2:28">
      <c r="B572" s="22"/>
      <c r="C572" s="22"/>
      <c r="D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Z572" s="22"/>
      <c r="AA572" s="22"/>
      <c r="AB572" s="22"/>
    </row>
    <row r="573" spans="2:28">
      <c r="B573" s="22"/>
      <c r="C573" s="22"/>
      <c r="D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Z573" s="22"/>
      <c r="AA573" s="22"/>
      <c r="AB573" s="22"/>
    </row>
    <row r="574" spans="2:28">
      <c r="B574" s="22"/>
      <c r="C574" s="22"/>
      <c r="D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Z574" s="22"/>
      <c r="AA574" s="22"/>
      <c r="AB574" s="22"/>
    </row>
    <row r="575" spans="2:28">
      <c r="B575" s="22"/>
      <c r="C575" s="22"/>
      <c r="D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Z575" s="22"/>
      <c r="AA575" s="22"/>
      <c r="AB575" s="22"/>
    </row>
    <row r="576" spans="2:28">
      <c r="B576" s="22"/>
      <c r="C576" s="22"/>
      <c r="D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Z576" s="22"/>
      <c r="AA576" s="22"/>
      <c r="AB576" s="22"/>
    </row>
    <row r="577" spans="2:28">
      <c r="B577" s="22"/>
      <c r="C577" s="22"/>
      <c r="D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Z577" s="22"/>
      <c r="AA577" s="22"/>
      <c r="AB577" s="22"/>
    </row>
    <row r="578" spans="2:28">
      <c r="B578" s="22"/>
      <c r="C578" s="22"/>
      <c r="D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Z578" s="22"/>
      <c r="AA578" s="22"/>
      <c r="AB578" s="22"/>
    </row>
    <row r="579" spans="2:28">
      <c r="B579" s="22"/>
      <c r="C579" s="22"/>
      <c r="D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Z579" s="22"/>
      <c r="AA579" s="22"/>
      <c r="AB579" s="22"/>
    </row>
    <row r="580" spans="2:28">
      <c r="B580" s="22"/>
      <c r="C580" s="22"/>
      <c r="D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Z580" s="22"/>
      <c r="AA580" s="22"/>
      <c r="AB580" s="22"/>
    </row>
    <row r="581" spans="2:28">
      <c r="B581" s="22"/>
      <c r="C581" s="22"/>
      <c r="D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Z581" s="22"/>
      <c r="AA581" s="22"/>
      <c r="AB581" s="22"/>
    </row>
    <row r="582" spans="2:28">
      <c r="B582" s="22"/>
      <c r="C582" s="22"/>
      <c r="D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Z582" s="22"/>
      <c r="AA582" s="22"/>
      <c r="AB582" s="22"/>
    </row>
    <row r="583" spans="2:28">
      <c r="B583" s="22"/>
      <c r="C583" s="22"/>
      <c r="D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Z583" s="22"/>
      <c r="AA583" s="22"/>
      <c r="AB583" s="22"/>
    </row>
    <row r="584" spans="2:28">
      <c r="B584" s="22"/>
      <c r="C584" s="22"/>
      <c r="D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Z584" s="22"/>
      <c r="AA584" s="22"/>
      <c r="AB584" s="22"/>
    </row>
    <row r="585" spans="2:28">
      <c r="B585" s="22"/>
      <c r="C585" s="22"/>
      <c r="D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Z585" s="22"/>
      <c r="AA585" s="22"/>
      <c r="AB585" s="22"/>
    </row>
    <row r="586" spans="2:28">
      <c r="B586" s="22"/>
      <c r="C586" s="22"/>
      <c r="D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Z586" s="22"/>
      <c r="AA586" s="22"/>
      <c r="AB586" s="22"/>
    </row>
    <row r="587" spans="2:28">
      <c r="B587" s="22"/>
      <c r="C587" s="22"/>
      <c r="D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Z587" s="22"/>
      <c r="AA587" s="22"/>
      <c r="AB587" s="22"/>
    </row>
    <row r="588" spans="2:28">
      <c r="B588" s="22"/>
      <c r="C588" s="22"/>
      <c r="D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Z588" s="22"/>
      <c r="AA588" s="22"/>
      <c r="AB588" s="22"/>
    </row>
    <row r="589" spans="2:28">
      <c r="B589" s="22"/>
      <c r="C589" s="22"/>
      <c r="D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Z589" s="22"/>
      <c r="AA589" s="22"/>
      <c r="AB589" s="22"/>
    </row>
    <row r="590" spans="2:28">
      <c r="B590" s="22"/>
      <c r="C590" s="22"/>
      <c r="D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Z590" s="22"/>
      <c r="AA590" s="22"/>
      <c r="AB590" s="22"/>
    </row>
    <row r="591" spans="2:28">
      <c r="B591" s="22"/>
      <c r="C591" s="22"/>
      <c r="D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Z591" s="22"/>
      <c r="AA591" s="22"/>
      <c r="AB591" s="22"/>
    </row>
    <row r="592" spans="2:28">
      <c r="B592" s="22"/>
      <c r="C592" s="22"/>
      <c r="D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Z592" s="22"/>
      <c r="AA592" s="22"/>
      <c r="AB592" s="22"/>
    </row>
    <row r="593" spans="2:28">
      <c r="B593" s="22"/>
      <c r="C593" s="22"/>
      <c r="D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Z593" s="22"/>
      <c r="AA593" s="22"/>
      <c r="AB593" s="22"/>
    </row>
    <row r="594" spans="2:28">
      <c r="B594" s="22"/>
      <c r="C594" s="22"/>
      <c r="D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Z594" s="22"/>
      <c r="AA594" s="22"/>
      <c r="AB594" s="22"/>
    </row>
    <row r="595" spans="2:28">
      <c r="B595" s="22"/>
      <c r="C595" s="22"/>
      <c r="D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Z595" s="22"/>
      <c r="AA595" s="22"/>
      <c r="AB595" s="22"/>
    </row>
    <row r="596" spans="2:28">
      <c r="B596" s="22"/>
      <c r="C596" s="22"/>
      <c r="D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Z596" s="22"/>
      <c r="AA596" s="22"/>
      <c r="AB596" s="22"/>
    </row>
    <row r="597" spans="2:28">
      <c r="B597" s="22"/>
      <c r="C597" s="22"/>
      <c r="D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Z597" s="22"/>
      <c r="AA597" s="22"/>
      <c r="AB597" s="22"/>
    </row>
    <row r="598" spans="2:28">
      <c r="B598" s="22"/>
      <c r="C598" s="22"/>
      <c r="D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Z598" s="22"/>
      <c r="AA598" s="22"/>
      <c r="AB598" s="22"/>
    </row>
    <row r="599" spans="2:28">
      <c r="B599" s="22"/>
      <c r="C599" s="22"/>
      <c r="D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Z599" s="22"/>
      <c r="AA599" s="22"/>
      <c r="AB599" s="22"/>
    </row>
    <row r="600" spans="2:28">
      <c r="B600" s="22"/>
      <c r="C600" s="22"/>
      <c r="D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Z600" s="22"/>
      <c r="AA600" s="22"/>
      <c r="AB600" s="22"/>
    </row>
    <row r="601" spans="2:28">
      <c r="B601" s="22"/>
      <c r="C601" s="22"/>
      <c r="D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Z601" s="22"/>
      <c r="AA601" s="22"/>
      <c r="AB601" s="22"/>
    </row>
    <row r="602" spans="2:28">
      <c r="B602" s="22"/>
      <c r="C602" s="22"/>
      <c r="D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Z602" s="22"/>
      <c r="AA602" s="22"/>
      <c r="AB602" s="22"/>
    </row>
    <row r="603" spans="2:28">
      <c r="B603" s="22"/>
      <c r="C603" s="22"/>
      <c r="D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Z603" s="22"/>
      <c r="AA603" s="22"/>
      <c r="AB603" s="22"/>
    </row>
    <row r="604" spans="2:28">
      <c r="B604" s="22"/>
      <c r="C604" s="22"/>
      <c r="D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Z604" s="22"/>
      <c r="AA604" s="22"/>
      <c r="AB604" s="22"/>
    </row>
    <row r="605" spans="2:28">
      <c r="B605" s="22"/>
      <c r="C605" s="22"/>
      <c r="D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Z605" s="22"/>
      <c r="AA605" s="22"/>
      <c r="AB605" s="22"/>
    </row>
    <row r="606" spans="2:28">
      <c r="B606" s="22"/>
      <c r="C606" s="22"/>
      <c r="D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Z606" s="22"/>
      <c r="AA606" s="22"/>
      <c r="AB606" s="22"/>
    </row>
    <row r="607" spans="2:28">
      <c r="B607" s="22"/>
      <c r="C607" s="22"/>
      <c r="D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Z607" s="22"/>
      <c r="AA607" s="22"/>
      <c r="AB607" s="22"/>
    </row>
    <row r="608" spans="2:28">
      <c r="B608" s="22"/>
      <c r="C608" s="22"/>
      <c r="D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Z608" s="22"/>
      <c r="AA608" s="22"/>
      <c r="AB608" s="22"/>
    </row>
    <row r="609" spans="2:28">
      <c r="B609" s="22"/>
      <c r="C609" s="22"/>
      <c r="D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Z609" s="22"/>
      <c r="AA609" s="22"/>
      <c r="AB609" s="22"/>
    </row>
    <row r="610" spans="2:28">
      <c r="B610" s="22"/>
      <c r="C610" s="22"/>
      <c r="D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Z610" s="22"/>
      <c r="AA610" s="22"/>
      <c r="AB610" s="22"/>
    </row>
    <row r="611" spans="2:28">
      <c r="B611" s="22"/>
      <c r="C611" s="22"/>
      <c r="D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Z611" s="22"/>
      <c r="AA611" s="22"/>
      <c r="AB611" s="22"/>
    </row>
    <row r="612" spans="2:28">
      <c r="B612" s="22"/>
      <c r="C612" s="22"/>
      <c r="D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Z612" s="22"/>
      <c r="AA612" s="22"/>
      <c r="AB612" s="22"/>
    </row>
    <row r="613" spans="2:28">
      <c r="B613" s="22"/>
      <c r="C613" s="22"/>
      <c r="D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Z613" s="22"/>
      <c r="AA613" s="22"/>
      <c r="AB613" s="22"/>
    </row>
    <row r="614" spans="2:28">
      <c r="B614" s="22"/>
      <c r="C614" s="22"/>
      <c r="D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Z614" s="22"/>
      <c r="AA614" s="22"/>
      <c r="AB614" s="22"/>
    </row>
    <row r="615" spans="2:28">
      <c r="B615" s="22"/>
      <c r="C615" s="22"/>
      <c r="D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Z615" s="22"/>
      <c r="AA615" s="22"/>
      <c r="AB615" s="22"/>
    </row>
    <row r="616" spans="2:28">
      <c r="B616" s="22"/>
      <c r="C616" s="22"/>
      <c r="D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Z616" s="22"/>
      <c r="AA616" s="22"/>
      <c r="AB616" s="22"/>
    </row>
    <row r="617" spans="2:28">
      <c r="B617" s="22"/>
      <c r="C617" s="22"/>
      <c r="D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Z617" s="22"/>
      <c r="AA617" s="22"/>
      <c r="AB617" s="22"/>
    </row>
    <row r="618" spans="2:28">
      <c r="B618" s="22"/>
      <c r="C618" s="22"/>
      <c r="D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Z618" s="22"/>
      <c r="AA618" s="22"/>
      <c r="AB618" s="22"/>
    </row>
    <row r="619" spans="2:28">
      <c r="B619" s="22"/>
      <c r="C619" s="22"/>
      <c r="D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Z619" s="22"/>
      <c r="AA619" s="22"/>
      <c r="AB619" s="22"/>
    </row>
    <row r="620" spans="2:28">
      <c r="B620" s="22"/>
      <c r="C620" s="22"/>
      <c r="D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Z620" s="22"/>
      <c r="AA620" s="22"/>
      <c r="AB620" s="22"/>
    </row>
    <row r="621" spans="2:28">
      <c r="B621" s="22"/>
      <c r="C621" s="22"/>
      <c r="D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Z621" s="22"/>
      <c r="AA621" s="22"/>
      <c r="AB621" s="22"/>
    </row>
    <row r="622" spans="2:28">
      <c r="B622" s="22"/>
      <c r="C622" s="22"/>
      <c r="D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Z622" s="22"/>
      <c r="AA622" s="22"/>
      <c r="AB622" s="22"/>
    </row>
    <row r="623" spans="2:28">
      <c r="B623" s="22"/>
      <c r="C623" s="22"/>
      <c r="D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Z623" s="22"/>
      <c r="AA623" s="22"/>
      <c r="AB623" s="22"/>
    </row>
    <row r="624" spans="2:28">
      <c r="B624" s="22"/>
      <c r="C624" s="22"/>
      <c r="D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Z624" s="22"/>
      <c r="AA624" s="22"/>
      <c r="AB624" s="22"/>
    </row>
    <row r="625" spans="2:28">
      <c r="B625" s="22"/>
      <c r="C625" s="22"/>
      <c r="D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Z625" s="22"/>
      <c r="AA625" s="22"/>
      <c r="AB625" s="22"/>
    </row>
    <row r="626" spans="2:28">
      <c r="B626" s="22"/>
      <c r="C626" s="22"/>
      <c r="D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Z626" s="22"/>
      <c r="AA626" s="22"/>
      <c r="AB626" s="22"/>
    </row>
    <row r="627" spans="2:28">
      <c r="B627" s="22"/>
      <c r="C627" s="22"/>
      <c r="D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Z627" s="22"/>
      <c r="AA627" s="22"/>
      <c r="AB627" s="22"/>
    </row>
    <row r="628" spans="2:28">
      <c r="B628" s="22"/>
      <c r="C628" s="22"/>
      <c r="D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Z628" s="22"/>
      <c r="AA628" s="22"/>
      <c r="AB628" s="22"/>
    </row>
    <row r="629" spans="2:28">
      <c r="B629" s="22"/>
      <c r="C629" s="22"/>
      <c r="D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Z629" s="22"/>
      <c r="AA629" s="22"/>
      <c r="AB629" s="22"/>
    </row>
    <row r="630" spans="2:28">
      <c r="B630" s="22"/>
      <c r="C630" s="22"/>
      <c r="D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Z630" s="22"/>
      <c r="AA630" s="22"/>
      <c r="AB630" s="22"/>
    </row>
    <row r="631" spans="2:28">
      <c r="B631" s="22"/>
      <c r="C631" s="22"/>
      <c r="D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Z631" s="22"/>
      <c r="AA631" s="22"/>
      <c r="AB631" s="22"/>
    </row>
    <row r="632" spans="2:28">
      <c r="B632" s="22"/>
      <c r="C632" s="22"/>
      <c r="D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Z632" s="22"/>
      <c r="AA632" s="22"/>
      <c r="AB632" s="22"/>
    </row>
    <row r="633" spans="2:28">
      <c r="B633" s="22"/>
      <c r="C633" s="22"/>
      <c r="D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Z633" s="22"/>
      <c r="AA633" s="22"/>
      <c r="AB633" s="22"/>
    </row>
    <row r="634" spans="2:28">
      <c r="B634" s="22"/>
      <c r="C634" s="22"/>
      <c r="D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Z634" s="22"/>
      <c r="AA634" s="22"/>
      <c r="AB634" s="22"/>
    </row>
    <row r="635" spans="2:28">
      <c r="B635" s="22"/>
      <c r="C635" s="22"/>
      <c r="D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Z635" s="22"/>
      <c r="AA635" s="22"/>
      <c r="AB635" s="22"/>
    </row>
    <row r="636" spans="2:28">
      <c r="B636" s="22"/>
      <c r="C636" s="22"/>
      <c r="D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Z636" s="22"/>
      <c r="AA636" s="22"/>
      <c r="AB636" s="22"/>
    </row>
    <row r="637" spans="2:28">
      <c r="B637" s="22"/>
      <c r="C637" s="22"/>
      <c r="D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Z637" s="22"/>
      <c r="AA637" s="22"/>
      <c r="AB637" s="22"/>
    </row>
    <row r="638" spans="2:28">
      <c r="B638" s="22"/>
      <c r="C638" s="22"/>
      <c r="D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Z638" s="22"/>
      <c r="AA638" s="22"/>
      <c r="AB638" s="22"/>
    </row>
    <row r="639" spans="2:28">
      <c r="B639" s="22"/>
      <c r="C639" s="22"/>
      <c r="D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Z639" s="22"/>
      <c r="AA639" s="22"/>
      <c r="AB639" s="22"/>
    </row>
    <row r="640" spans="2:28">
      <c r="B640" s="22"/>
      <c r="C640" s="22"/>
      <c r="D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Z640" s="22"/>
      <c r="AA640" s="22"/>
      <c r="AB640" s="22"/>
    </row>
    <row r="641" spans="2:28">
      <c r="B641" s="22"/>
      <c r="C641" s="22"/>
      <c r="D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Z641" s="22"/>
      <c r="AA641" s="22"/>
      <c r="AB641" s="22"/>
    </row>
    <row r="642" spans="2:28">
      <c r="B642" s="22"/>
      <c r="C642" s="22"/>
      <c r="D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Z642" s="22"/>
      <c r="AA642" s="22"/>
      <c r="AB642" s="22"/>
    </row>
    <row r="643" spans="2:28">
      <c r="B643" s="22"/>
      <c r="C643" s="22"/>
      <c r="D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Z643" s="22"/>
      <c r="AA643" s="22"/>
      <c r="AB643" s="22"/>
    </row>
    <row r="644" spans="2:28">
      <c r="B644" s="22"/>
      <c r="C644" s="22"/>
      <c r="D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Z644" s="22"/>
      <c r="AA644" s="22"/>
      <c r="AB644" s="22"/>
    </row>
    <row r="645" spans="2:28">
      <c r="B645" s="22"/>
      <c r="C645" s="22"/>
      <c r="D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Z645" s="22"/>
      <c r="AA645" s="22"/>
      <c r="AB645" s="22"/>
    </row>
    <row r="646" spans="2:28">
      <c r="B646" s="22"/>
      <c r="C646" s="22"/>
      <c r="D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Z646" s="22"/>
      <c r="AA646" s="22"/>
      <c r="AB646" s="22"/>
    </row>
    <row r="647" spans="2:28">
      <c r="B647" s="22"/>
      <c r="C647" s="22"/>
      <c r="D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Z647" s="22"/>
      <c r="AA647" s="22"/>
      <c r="AB647" s="22"/>
    </row>
    <row r="648" spans="2:28">
      <c r="B648" s="22"/>
      <c r="C648" s="22"/>
      <c r="D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Z648" s="22"/>
      <c r="AA648" s="22"/>
      <c r="AB648" s="22"/>
    </row>
    <row r="649" spans="2:28">
      <c r="B649" s="22"/>
      <c r="C649" s="22"/>
      <c r="D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Z649" s="22"/>
      <c r="AA649" s="22"/>
      <c r="AB649" s="22"/>
    </row>
    <row r="650" spans="2:28">
      <c r="B650" s="22"/>
      <c r="C650" s="22"/>
      <c r="D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Z650" s="22"/>
      <c r="AA650" s="22"/>
      <c r="AB650" s="22"/>
    </row>
    <row r="651" spans="2:28">
      <c r="B651" s="22"/>
      <c r="C651" s="22"/>
      <c r="D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Z651" s="22"/>
      <c r="AA651" s="22"/>
      <c r="AB651" s="22"/>
    </row>
    <row r="652" spans="2:28">
      <c r="B652" s="22"/>
      <c r="C652" s="22"/>
      <c r="D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Z652" s="22"/>
      <c r="AA652" s="22"/>
      <c r="AB652" s="22"/>
    </row>
    <row r="653" spans="2:28">
      <c r="B653" s="22"/>
      <c r="C653" s="22"/>
      <c r="D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Z653" s="22"/>
      <c r="AA653" s="22"/>
      <c r="AB653" s="22"/>
    </row>
    <row r="654" spans="2:28">
      <c r="B654" s="22"/>
      <c r="C654" s="22"/>
      <c r="D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Z654" s="22"/>
      <c r="AA654" s="22"/>
      <c r="AB654" s="22"/>
    </row>
    <row r="655" spans="2:28">
      <c r="B655" s="22"/>
      <c r="C655" s="22"/>
      <c r="D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Z655" s="22"/>
      <c r="AA655" s="22"/>
      <c r="AB655" s="22"/>
    </row>
    <row r="656" spans="2:28">
      <c r="B656" s="22"/>
      <c r="C656" s="22"/>
      <c r="D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Z656" s="22"/>
      <c r="AA656" s="22"/>
      <c r="AB656" s="22"/>
    </row>
    <row r="657" spans="2:28">
      <c r="B657" s="22"/>
      <c r="C657" s="22"/>
      <c r="D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Z657" s="22"/>
      <c r="AA657" s="22"/>
      <c r="AB657" s="22"/>
    </row>
    <row r="658" spans="2:28">
      <c r="B658" s="22"/>
      <c r="C658" s="22"/>
      <c r="D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Z658" s="22"/>
      <c r="AA658" s="22"/>
      <c r="AB658" s="22"/>
    </row>
    <row r="659" spans="2:28">
      <c r="B659" s="22"/>
      <c r="C659" s="22"/>
      <c r="D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Z659" s="22"/>
      <c r="AA659" s="22"/>
      <c r="AB659" s="22"/>
    </row>
    <row r="660" spans="2:28">
      <c r="B660" s="22"/>
      <c r="C660" s="22"/>
      <c r="D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Z660" s="22"/>
      <c r="AA660" s="22"/>
      <c r="AB660" s="22"/>
    </row>
    <row r="661" spans="2:28">
      <c r="B661" s="22"/>
      <c r="C661" s="22"/>
      <c r="D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Z661" s="22"/>
      <c r="AA661" s="22"/>
      <c r="AB661" s="22"/>
    </row>
    <row r="662" spans="2:28">
      <c r="B662" s="22"/>
      <c r="C662" s="22"/>
      <c r="D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Z662" s="22"/>
      <c r="AA662" s="22"/>
      <c r="AB662" s="22"/>
    </row>
    <row r="663" spans="2:28">
      <c r="B663" s="22"/>
      <c r="C663" s="22"/>
      <c r="D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Z663" s="22"/>
      <c r="AA663" s="22"/>
      <c r="AB663" s="22"/>
    </row>
    <row r="664" spans="2:28">
      <c r="B664" s="22"/>
      <c r="C664" s="22"/>
      <c r="D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Z664" s="22"/>
      <c r="AA664" s="22"/>
      <c r="AB664" s="22"/>
    </row>
    <row r="665" spans="2:28">
      <c r="B665" s="22"/>
      <c r="C665" s="22"/>
      <c r="D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Z665" s="22"/>
      <c r="AA665" s="22"/>
      <c r="AB665" s="22"/>
    </row>
    <row r="666" spans="2:28">
      <c r="B666" s="22"/>
      <c r="C666" s="22"/>
      <c r="D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Z666" s="22"/>
      <c r="AA666" s="22"/>
      <c r="AB666" s="22"/>
    </row>
    <row r="667" spans="2:28">
      <c r="B667" s="22"/>
      <c r="C667" s="22"/>
      <c r="D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Z667" s="22"/>
      <c r="AA667" s="22"/>
      <c r="AB667" s="22"/>
    </row>
    <row r="668" spans="2:28">
      <c r="B668" s="22"/>
      <c r="C668" s="22"/>
      <c r="D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Z668" s="22"/>
      <c r="AA668" s="22"/>
      <c r="AB668" s="22"/>
    </row>
    <row r="669" spans="2:28">
      <c r="B669" s="22"/>
      <c r="C669" s="22"/>
      <c r="D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Z669" s="22"/>
      <c r="AA669" s="22"/>
      <c r="AB669" s="22"/>
    </row>
    <row r="670" spans="2:28">
      <c r="B670" s="22"/>
      <c r="C670" s="22"/>
      <c r="D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Z670" s="22"/>
      <c r="AA670" s="22"/>
      <c r="AB670" s="22"/>
    </row>
    <row r="671" spans="2:28">
      <c r="B671" s="22"/>
      <c r="C671" s="22"/>
      <c r="D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Z671" s="22"/>
      <c r="AA671" s="22"/>
      <c r="AB671" s="22"/>
    </row>
    <row r="672" spans="2:28">
      <c r="B672" s="22"/>
      <c r="C672" s="22"/>
      <c r="D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Z672" s="22"/>
      <c r="AA672" s="22"/>
      <c r="AB672" s="22"/>
    </row>
    <row r="673" spans="2:28">
      <c r="B673" s="22"/>
      <c r="C673" s="22"/>
      <c r="D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Z673" s="22"/>
      <c r="AA673" s="22"/>
      <c r="AB673" s="22"/>
    </row>
    <row r="674" spans="2:28">
      <c r="B674" s="22"/>
      <c r="C674" s="22"/>
      <c r="D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Z674" s="22"/>
      <c r="AA674" s="22"/>
      <c r="AB674" s="22"/>
    </row>
    <row r="675" spans="2:28">
      <c r="B675" s="22"/>
      <c r="C675" s="22"/>
      <c r="D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Z675" s="22"/>
      <c r="AA675" s="22"/>
      <c r="AB675" s="22"/>
    </row>
    <row r="676" spans="2:28">
      <c r="B676" s="22"/>
      <c r="C676" s="22"/>
      <c r="D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Z676" s="22"/>
      <c r="AA676" s="22"/>
      <c r="AB676" s="22"/>
    </row>
    <row r="677" spans="2:28">
      <c r="B677" s="22"/>
      <c r="C677" s="22"/>
      <c r="D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Z677" s="22"/>
      <c r="AA677" s="22"/>
      <c r="AB677" s="22"/>
    </row>
    <row r="678" spans="2:28">
      <c r="B678" s="22"/>
      <c r="C678" s="22"/>
      <c r="D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Z678" s="22"/>
      <c r="AA678" s="22"/>
      <c r="AB678" s="22"/>
    </row>
    <row r="679" spans="2:28">
      <c r="B679" s="22"/>
      <c r="C679" s="22"/>
      <c r="D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Z679" s="22"/>
      <c r="AA679" s="22"/>
      <c r="AB679" s="22"/>
    </row>
    <row r="680" spans="2:28">
      <c r="B680" s="22"/>
      <c r="C680" s="22"/>
      <c r="D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Z680" s="22"/>
      <c r="AA680" s="22"/>
      <c r="AB680" s="22"/>
    </row>
    <row r="681" spans="2:28">
      <c r="B681" s="22"/>
      <c r="C681" s="22"/>
      <c r="D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Z681" s="22"/>
      <c r="AA681" s="22"/>
      <c r="AB681" s="22"/>
    </row>
    <row r="682" spans="2:28">
      <c r="B682" s="22"/>
      <c r="C682" s="22"/>
      <c r="D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Z682" s="22"/>
      <c r="AA682" s="22"/>
      <c r="AB682" s="22"/>
    </row>
    <row r="683" spans="2:28">
      <c r="B683" s="22"/>
      <c r="C683" s="22"/>
      <c r="D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Z683" s="22"/>
      <c r="AA683" s="22"/>
      <c r="AB683" s="22"/>
    </row>
    <row r="684" spans="2:28">
      <c r="B684" s="22"/>
      <c r="C684" s="22"/>
      <c r="D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Z684" s="22"/>
      <c r="AA684" s="22"/>
      <c r="AB684" s="22"/>
    </row>
    <row r="685" spans="2:28">
      <c r="B685" s="22"/>
      <c r="C685" s="22"/>
      <c r="D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Z685" s="22"/>
      <c r="AA685" s="22"/>
      <c r="AB685" s="22"/>
    </row>
    <row r="686" spans="2:28">
      <c r="B686" s="22"/>
      <c r="C686" s="22"/>
      <c r="D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Z686" s="22"/>
      <c r="AA686" s="22"/>
      <c r="AB686" s="22"/>
    </row>
    <row r="687" spans="2:28">
      <c r="B687" s="22"/>
      <c r="C687" s="22"/>
      <c r="D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Z687" s="22"/>
      <c r="AA687" s="22"/>
      <c r="AB687" s="22"/>
    </row>
    <row r="688" spans="2:28">
      <c r="B688" s="22"/>
      <c r="C688" s="22"/>
      <c r="D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Z688" s="22"/>
      <c r="AA688" s="22"/>
      <c r="AB688" s="22"/>
    </row>
    <row r="689" spans="2:28">
      <c r="B689" s="22"/>
      <c r="C689" s="22"/>
      <c r="D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Z689" s="22"/>
      <c r="AA689" s="22"/>
      <c r="AB689" s="22"/>
    </row>
    <row r="690" spans="2:28">
      <c r="B690" s="22"/>
      <c r="C690" s="22"/>
      <c r="D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Z690" s="22"/>
      <c r="AA690" s="22"/>
      <c r="AB690" s="22"/>
    </row>
    <row r="691" spans="2:28">
      <c r="B691" s="22"/>
      <c r="C691" s="22"/>
      <c r="D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Z691" s="22"/>
      <c r="AA691" s="22"/>
      <c r="AB691" s="22"/>
    </row>
    <row r="692" spans="2:28">
      <c r="B692" s="22"/>
      <c r="C692" s="22"/>
      <c r="D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Z692" s="22"/>
      <c r="AA692" s="22"/>
      <c r="AB692" s="22"/>
    </row>
    <row r="693" spans="2:28">
      <c r="B693" s="22"/>
      <c r="C693" s="22"/>
      <c r="D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Z693" s="22"/>
      <c r="AA693" s="22"/>
      <c r="AB693" s="22"/>
    </row>
    <row r="694" spans="2:28">
      <c r="B694" s="22"/>
      <c r="C694" s="22"/>
      <c r="D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Z694" s="22"/>
      <c r="AA694" s="22"/>
      <c r="AB694" s="22"/>
    </row>
    <row r="695" spans="2:28">
      <c r="B695" s="22"/>
      <c r="C695" s="22"/>
      <c r="D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Z695" s="22"/>
      <c r="AA695" s="22"/>
      <c r="AB695" s="22"/>
    </row>
    <row r="696" spans="2:28">
      <c r="B696" s="22"/>
      <c r="C696" s="22"/>
      <c r="D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Z696" s="22"/>
      <c r="AA696" s="22"/>
      <c r="AB696" s="22"/>
    </row>
    <row r="697" spans="2:28">
      <c r="B697" s="22"/>
      <c r="C697" s="22"/>
      <c r="D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Z697" s="22"/>
      <c r="AA697" s="22"/>
      <c r="AB697" s="22"/>
    </row>
    <row r="698" spans="2:28">
      <c r="B698" s="22"/>
      <c r="C698" s="22"/>
      <c r="D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Z698" s="22"/>
      <c r="AA698" s="22"/>
      <c r="AB698" s="22"/>
    </row>
    <row r="699" spans="2:28">
      <c r="B699" s="22"/>
      <c r="C699" s="22"/>
      <c r="D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Z699" s="22"/>
      <c r="AA699" s="22"/>
      <c r="AB699" s="22"/>
    </row>
    <row r="700" spans="2:28">
      <c r="B700" s="22"/>
      <c r="C700" s="22"/>
      <c r="D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Z700" s="22"/>
      <c r="AA700" s="22"/>
      <c r="AB700" s="22"/>
    </row>
    <row r="701" spans="2:28">
      <c r="B701" s="22"/>
      <c r="C701" s="22"/>
      <c r="D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Z701" s="22"/>
      <c r="AA701" s="22"/>
      <c r="AB701" s="22"/>
    </row>
    <row r="702" spans="2:28">
      <c r="B702" s="22"/>
      <c r="C702" s="22"/>
      <c r="D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Z702" s="22"/>
      <c r="AA702" s="22"/>
      <c r="AB702" s="22"/>
    </row>
    <row r="703" spans="2:28">
      <c r="B703" s="22"/>
      <c r="C703" s="22"/>
      <c r="D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Z703" s="22"/>
      <c r="AA703" s="22"/>
      <c r="AB703" s="22"/>
    </row>
    <row r="704" spans="2:28">
      <c r="B704" s="22"/>
      <c r="C704" s="22"/>
      <c r="D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Z704" s="22"/>
      <c r="AA704" s="22"/>
      <c r="AB704" s="22"/>
    </row>
    <row r="705" spans="2:28">
      <c r="B705" s="22"/>
      <c r="C705" s="22"/>
      <c r="D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Z705" s="22"/>
      <c r="AA705" s="22"/>
      <c r="AB705" s="22"/>
    </row>
    <row r="706" spans="2:28">
      <c r="B706" s="22"/>
      <c r="C706" s="22"/>
      <c r="D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Z706" s="22"/>
      <c r="AA706" s="22"/>
      <c r="AB706" s="22"/>
    </row>
    <row r="707" spans="2:28">
      <c r="B707" s="22"/>
      <c r="C707" s="22"/>
      <c r="D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Z707" s="22"/>
      <c r="AA707" s="22"/>
      <c r="AB707" s="22"/>
    </row>
    <row r="708" spans="2:28">
      <c r="B708" s="22"/>
      <c r="C708" s="22"/>
      <c r="D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Z708" s="22"/>
      <c r="AA708" s="22"/>
      <c r="AB708" s="22"/>
    </row>
    <row r="709" spans="2:28">
      <c r="B709" s="22"/>
      <c r="C709" s="22"/>
      <c r="D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Z709" s="22"/>
      <c r="AA709" s="22"/>
      <c r="AB709" s="22"/>
    </row>
    <row r="710" spans="2:28">
      <c r="B710" s="22"/>
      <c r="C710" s="22"/>
      <c r="D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Z710" s="22"/>
      <c r="AA710" s="22"/>
      <c r="AB710" s="22"/>
    </row>
    <row r="711" spans="2:28">
      <c r="B711" s="22"/>
      <c r="C711" s="22"/>
      <c r="D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Z711" s="22"/>
      <c r="AA711" s="22"/>
      <c r="AB711" s="22"/>
    </row>
    <row r="712" spans="2:28">
      <c r="B712" s="22"/>
      <c r="C712" s="22"/>
      <c r="D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Z712" s="22"/>
      <c r="AA712" s="22"/>
      <c r="AB712" s="22"/>
    </row>
    <row r="713" spans="2:28">
      <c r="B713" s="22"/>
      <c r="C713" s="22"/>
      <c r="D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Z713" s="22"/>
      <c r="AA713" s="22"/>
      <c r="AB713" s="22"/>
    </row>
    <row r="714" spans="2:28">
      <c r="B714" s="22"/>
      <c r="C714" s="22"/>
      <c r="D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Z714" s="22"/>
      <c r="AA714" s="22"/>
      <c r="AB714" s="22"/>
    </row>
    <row r="715" spans="2:28">
      <c r="B715" s="22"/>
      <c r="C715" s="22"/>
      <c r="D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Z715" s="22"/>
      <c r="AA715" s="22"/>
      <c r="AB715" s="22"/>
    </row>
    <row r="716" spans="2:28">
      <c r="B716" s="22"/>
      <c r="C716" s="22"/>
      <c r="D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Z716" s="22"/>
      <c r="AA716" s="22"/>
      <c r="AB716" s="22"/>
    </row>
    <row r="717" spans="2:28">
      <c r="B717" s="22"/>
      <c r="C717" s="22"/>
      <c r="D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Z717" s="22"/>
      <c r="AA717" s="22"/>
      <c r="AB717" s="22"/>
    </row>
    <row r="718" spans="2:28">
      <c r="B718" s="22"/>
      <c r="C718" s="22"/>
      <c r="D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Z718" s="22"/>
      <c r="AA718" s="22"/>
      <c r="AB718" s="22"/>
    </row>
    <row r="719" spans="2:28">
      <c r="B719" s="22"/>
      <c r="C719" s="22"/>
      <c r="D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Z719" s="22"/>
      <c r="AA719" s="22"/>
      <c r="AB719" s="22"/>
    </row>
    <row r="720" spans="2:28">
      <c r="B720" s="22"/>
      <c r="C720" s="22"/>
      <c r="D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Z720" s="22"/>
      <c r="AA720" s="22"/>
      <c r="AB720" s="22"/>
    </row>
    <row r="721" spans="2:28">
      <c r="B721" s="22"/>
      <c r="C721" s="22"/>
      <c r="D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Z721" s="22"/>
      <c r="AA721" s="22"/>
      <c r="AB721" s="22"/>
    </row>
    <row r="722" spans="2:28">
      <c r="B722" s="22"/>
      <c r="C722" s="22"/>
      <c r="D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Z722" s="22"/>
      <c r="AA722" s="22"/>
      <c r="AB722" s="22"/>
    </row>
    <row r="723" spans="2:28">
      <c r="B723" s="22"/>
      <c r="C723" s="22"/>
      <c r="D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Z723" s="22"/>
      <c r="AA723" s="22"/>
      <c r="AB723" s="22"/>
    </row>
    <row r="724" spans="2:28">
      <c r="B724" s="22"/>
      <c r="C724" s="22"/>
      <c r="D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Z724" s="22"/>
      <c r="AA724" s="22"/>
      <c r="AB724" s="22"/>
    </row>
    <row r="725" spans="2:28">
      <c r="B725" s="22"/>
      <c r="C725" s="22"/>
      <c r="D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Z725" s="22"/>
      <c r="AA725" s="22"/>
      <c r="AB725" s="22"/>
    </row>
    <row r="726" spans="2:28">
      <c r="B726" s="22"/>
      <c r="C726" s="22"/>
      <c r="D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Z726" s="22"/>
      <c r="AA726" s="22"/>
      <c r="AB726" s="22"/>
    </row>
    <row r="727" spans="2:28">
      <c r="B727" s="22"/>
      <c r="C727" s="22"/>
      <c r="D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Z727" s="22"/>
      <c r="AA727" s="22"/>
      <c r="AB727" s="22"/>
    </row>
    <row r="728" spans="2:28">
      <c r="B728" s="22"/>
      <c r="C728" s="22"/>
      <c r="D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Z728" s="22"/>
      <c r="AA728" s="22"/>
      <c r="AB728" s="22"/>
    </row>
    <row r="729" spans="2:28">
      <c r="B729" s="22"/>
      <c r="C729" s="22"/>
      <c r="D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Z729" s="22"/>
      <c r="AA729" s="22"/>
      <c r="AB729" s="22"/>
    </row>
    <row r="730" spans="2:28">
      <c r="B730" s="22"/>
      <c r="C730" s="22"/>
      <c r="D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Z730" s="22"/>
      <c r="AA730" s="22"/>
      <c r="AB730" s="22"/>
    </row>
    <row r="731" spans="2:28">
      <c r="B731" s="22"/>
      <c r="C731" s="22"/>
      <c r="D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Z731" s="22"/>
      <c r="AA731" s="22"/>
      <c r="AB731" s="22"/>
    </row>
    <row r="732" spans="2:28">
      <c r="B732" s="22"/>
      <c r="C732" s="22"/>
      <c r="D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Z732" s="22"/>
      <c r="AA732" s="22"/>
      <c r="AB732" s="22"/>
    </row>
    <row r="733" spans="2:28">
      <c r="B733" s="22"/>
      <c r="C733" s="22"/>
      <c r="D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Z733" s="22"/>
      <c r="AA733" s="22"/>
      <c r="AB733" s="22"/>
    </row>
    <row r="734" spans="2:28">
      <c r="B734" s="22"/>
      <c r="C734" s="22"/>
      <c r="D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Z734" s="22"/>
      <c r="AA734" s="22"/>
      <c r="AB734" s="22"/>
    </row>
    <row r="735" spans="2:28">
      <c r="B735" s="22"/>
      <c r="C735" s="22"/>
      <c r="D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Z735" s="22"/>
      <c r="AA735" s="22"/>
      <c r="AB735" s="22"/>
    </row>
    <row r="736" spans="2:28">
      <c r="B736" s="22"/>
      <c r="C736" s="22"/>
      <c r="D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Z736" s="22"/>
      <c r="AA736" s="22"/>
      <c r="AB736" s="22"/>
    </row>
    <row r="737" spans="2:28">
      <c r="B737" s="22"/>
      <c r="C737" s="22"/>
      <c r="D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Z737" s="22"/>
      <c r="AA737" s="22"/>
      <c r="AB737" s="22"/>
    </row>
    <row r="738" spans="2:28">
      <c r="B738" s="22"/>
      <c r="C738" s="22"/>
      <c r="D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Z738" s="22"/>
      <c r="AA738" s="22"/>
      <c r="AB738" s="22"/>
    </row>
    <row r="739" spans="2:28">
      <c r="B739" s="22"/>
      <c r="C739" s="22"/>
      <c r="D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Z739" s="22"/>
      <c r="AA739" s="22"/>
      <c r="AB739" s="22"/>
    </row>
    <row r="740" spans="2:28">
      <c r="B740" s="22"/>
      <c r="C740" s="22"/>
      <c r="D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Z740" s="22"/>
      <c r="AA740" s="22"/>
      <c r="AB740" s="22"/>
    </row>
    <row r="741" spans="2:28">
      <c r="B741" s="22"/>
      <c r="C741" s="22"/>
      <c r="D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Z741" s="22"/>
      <c r="AA741" s="22"/>
      <c r="AB741" s="22"/>
    </row>
    <row r="742" spans="2:28">
      <c r="B742" s="22"/>
      <c r="C742" s="22"/>
      <c r="D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Z742" s="22"/>
      <c r="AA742" s="22"/>
      <c r="AB742" s="22"/>
    </row>
    <row r="743" spans="2:28">
      <c r="B743" s="22"/>
      <c r="C743" s="22"/>
      <c r="D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Z743" s="22"/>
      <c r="AA743" s="22"/>
      <c r="AB743" s="22"/>
    </row>
    <row r="744" spans="2:28">
      <c r="B744" s="22"/>
      <c r="C744" s="22"/>
      <c r="D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Z744" s="22"/>
      <c r="AA744" s="22"/>
      <c r="AB744" s="22"/>
    </row>
    <row r="745" spans="2:28">
      <c r="B745" s="22"/>
      <c r="C745" s="22"/>
      <c r="D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Z745" s="22"/>
      <c r="AA745" s="22"/>
      <c r="AB745" s="22"/>
    </row>
    <row r="746" spans="2:28">
      <c r="B746" s="22"/>
      <c r="C746" s="22"/>
      <c r="D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Z746" s="22"/>
      <c r="AA746" s="22"/>
      <c r="AB746" s="22"/>
    </row>
    <row r="747" spans="2:28">
      <c r="B747" s="22"/>
      <c r="C747" s="22"/>
      <c r="D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Z747" s="22"/>
      <c r="AA747" s="22"/>
      <c r="AB747" s="22"/>
    </row>
    <row r="748" spans="2:28">
      <c r="B748" s="22"/>
      <c r="C748" s="22"/>
      <c r="D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Z748" s="22"/>
      <c r="AA748" s="22"/>
      <c r="AB748" s="22"/>
    </row>
    <row r="749" spans="2:28">
      <c r="B749" s="22"/>
      <c r="C749" s="22"/>
      <c r="D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Z749" s="22"/>
      <c r="AA749" s="22"/>
      <c r="AB749" s="22"/>
    </row>
    <row r="750" spans="2:28">
      <c r="B750" s="22"/>
      <c r="C750" s="22"/>
      <c r="D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Z750" s="22"/>
      <c r="AA750" s="22"/>
      <c r="AB750" s="22"/>
    </row>
    <row r="751" spans="2:28">
      <c r="B751" s="22"/>
      <c r="C751" s="22"/>
      <c r="D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Z751" s="22"/>
      <c r="AA751" s="22"/>
      <c r="AB751" s="22"/>
    </row>
    <row r="752" spans="2:28">
      <c r="B752" s="22"/>
      <c r="C752" s="22"/>
      <c r="D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Z752" s="22"/>
      <c r="AA752" s="22"/>
      <c r="AB752" s="22"/>
    </row>
    <row r="753" spans="2:28">
      <c r="B753" s="22"/>
      <c r="C753" s="22"/>
      <c r="D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Z753" s="22"/>
      <c r="AA753" s="22"/>
      <c r="AB753" s="22"/>
    </row>
    <row r="754" spans="2:28">
      <c r="B754" s="22"/>
      <c r="C754" s="22"/>
      <c r="D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Z754" s="22"/>
      <c r="AA754" s="22"/>
      <c r="AB754" s="22"/>
    </row>
    <row r="755" spans="2:28">
      <c r="B755" s="22"/>
      <c r="C755" s="22"/>
      <c r="D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Z755" s="22"/>
      <c r="AA755" s="22"/>
      <c r="AB755" s="22"/>
    </row>
    <row r="756" spans="2:28">
      <c r="B756" s="22"/>
      <c r="C756" s="22"/>
      <c r="D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Z756" s="22"/>
      <c r="AA756" s="22"/>
      <c r="AB756" s="22"/>
    </row>
    <row r="757" spans="2:28">
      <c r="B757" s="22"/>
      <c r="C757" s="22"/>
      <c r="D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Z757" s="22"/>
      <c r="AA757" s="22"/>
      <c r="AB757" s="22"/>
    </row>
    <row r="758" spans="2:28">
      <c r="B758" s="22"/>
      <c r="C758" s="22"/>
      <c r="D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Z758" s="22"/>
      <c r="AA758" s="22"/>
      <c r="AB758" s="22"/>
    </row>
    <row r="759" spans="2:28">
      <c r="B759" s="22"/>
      <c r="C759" s="22"/>
      <c r="D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Z759" s="22"/>
      <c r="AA759" s="22"/>
      <c r="AB759" s="22"/>
    </row>
    <row r="760" spans="2:28">
      <c r="B760" s="22"/>
      <c r="C760" s="22"/>
      <c r="D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Z760" s="22"/>
      <c r="AA760" s="22"/>
      <c r="AB760" s="22"/>
    </row>
    <row r="761" spans="2:28">
      <c r="B761" s="22"/>
      <c r="C761" s="22"/>
      <c r="D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Z761" s="22"/>
      <c r="AA761" s="22"/>
      <c r="AB761" s="22"/>
    </row>
    <row r="762" spans="2:28">
      <c r="B762" s="22"/>
      <c r="C762" s="22"/>
      <c r="D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Z762" s="22"/>
      <c r="AA762" s="22"/>
      <c r="AB762" s="22"/>
    </row>
    <row r="763" spans="2:28">
      <c r="B763" s="22"/>
      <c r="C763" s="22"/>
      <c r="D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Z763" s="22"/>
      <c r="AA763" s="22"/>
      <c r="AB763" s="22"/>
    </row>
    <row r="764" spans="2:28">
      <c r="B764" s="22"/>
      <c r="C764" s="22"/>
      <c r="D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Z764" s="22"/>
      <c r="AA764" s="22"/>
      <c r="AB764" s="22"/>
    </row>
    <row r="765" spans="2:28">
      <c r="B765" s="22"/>
      <c r="C765" s="22"/>
      <c r="D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Z765" s="22"/>
      <c r="AA765" s="22"/>
      <c r="AB765" s="22"/>
    </row>
    <row r="766" spans="2:28">
      <c r="B766" s="22"/>
      <c r="C766" s="22"/>
      <c r="D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Z766" s="22"/>
      <c r="AA766" s="22"/>
      <c r="AB766" s="22"/>
    </row>
    <row r="767" spans="2:28">
      <c r="B767" s="22"/>
      <c r="C767" s="22"/>
      <c r="D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Z767" s="22"/>
      <c r="AA767" s="22"/>
      <c r="AB767" s="22"/>
    </row>
    <row r="768" spans="2:28">
      <c r="B768" s="22"/>
      <c r="C768" s="22"/>
      <c r="D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Z768" s="22"/>
      <c r="AA768" s="22"/>
      <c r="AB768" s="22"/>
    </row>
    <row r="769" spans="2:28">
      <c r="B769" s="22"/>
      <c r="C769" s="22"/>
      <c r="D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Z769" s="22"/>
      <c r="AA769" s="22"/>
      <c r="AB769" s="22"/>
    </row>
    <row r="770" spans="2:28">
      <c r="B770" s="22"/>
      <c r="C770" s="22"/>
      <c r="D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Z770" s="22"/>
      <c r="AA770" s="22"/>
      <c r="AB770" s="22"/>
    </row>
    <row r="771" spans="2:28">
      <c r="B771" s="22"/>
      <c r="C771" s="22"/>
      <c r="D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Z771" s="22"/>
      <c r="AA771" s="22"/>
      <c r="AB771" s="22"/>
    </row>
    <row r="772" spans="2:28">
      <c r="B772" s="22"/>
      <c r="C772" s="22"/>
      <c r="D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Z772" s="22"/>
      <c r="AA772" s="22"/>
      <c r="AB772" s="22"/>
    </row>
    <row r="773" spans="2:28">
      <c r="B773" s="22"/>
      <c r="C773" s="22"/>
      <c r="D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Z773" s="22"/>
      <c r="AA773" s="22"/>
      <c r="AB773" s="22"/>
    </row>
    <row r="774" spans="2:28">
      <c r="B774" s="22"/>
      <c r="C774" s="22"/>
      <c r="D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Z774" s="22"/>
      <c r="AA774" s="22"/>
      <c r="AB774" s="22"/>
    </row>
    <row r="775" spans="2:28">
      <c r="B775" s="22"/>
      <c r="C775" s="22"/>
      <c r="D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Z775" s="22"/>
      <c r="AA775" s="22"/>
      <c r="AB775" s="22"/>
    </row>
    <row r="776" spans="2:28">
      <c r="B776" s="22"/>
      <c r="C776" s="22"/>
      <c r="D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Z776" s="22"/>
      <c r="AA776" s="22"/>
      <c r="AB776" s="22"/>
    </row>
    <row r="777" spans="2:28">
      <c r="B777" s="22"/>
      <c r="C777" s="22"/>
      <c r="D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Z777" s="22"/>
      <c r="AA777" s="22"/>
      <c r="AB777" s="22"/>
    </row>
    <row r="778" spans="2:28">
      <c r="B778" s="22"/>
      <c r="C778" s="22"/>
      <c r="D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Z778" s="22"/>
      <c r="AA778" s="22"/>
      <c r="AB778" s="22"/>
    </row>
    <row r="779" spans="2:28">
      <c r="B779" s="22"/>
      <c r="C779" s="22"/>
      <c r="D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Z779" s="22"/>
      <c r="AA779" s="22"/>
      <c r="AB779" s="22"/>
    </row>
    <row r="780" spans="2:28">
      <c r="B780" s="22"/>
      <c r="C780" s="22"/>
      <c r="D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Z780" s="22"/>
      <c r="AA780" s="22"/>
      <c r="AB780" s="22"/>
    </row>
    <row r="781" spans="2:28">
      <c r="B781" s="22"/>
      <c r="C781" s="22"/>
      <c r="D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Z781" s="22"/>
      <c r="AA781" s="22"/>
      <c r="AB781" s="22"/>
    </row>
    <row r="782" spans="2:28">
      <c r="B782" s="22"/>
      <c r="C782" s="22"/>
      <c r="D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Z782" s="22"/>
      <c r="AA782" s="22"/>
      <c r="AB782" s="22"/>
    </row>
    <row r="783" spans="2:28">
      <c r="B783" s="22"/>
      <c r="C783" s="22"/>
      <c r="D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Z783" s="22"/>
      <c r="AA783" s="22"/>
      <c r="AB783" s="22"/>
    </row>
    <row r="784" spans="2:28">
      <c r="B784" s="22"/>
      <c r="C784" s="22"/>
      <c r="D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Z784" s="22"/>
      <c r="AA784" s="22"/>
      <c r="AB784" s="22"/>
    </row>
    <row r="785" spans="2:28">
      <c r="B785" s="22"/>
      <c r="C785" s="22"/>
      <c r="D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Z785" s="22"/>
      <c r="AA785" s="22"/>
      <c r="AB785" s="22"/>
    </row>
    <row r="786" spans="2:28">
      <c r="B786" s="22"/>
      <c r="C786" s="22"/>
      <c r="D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Z786" s="22"/>
      <c r="AA786" s="22"/>
      <c r="AB786" s="22"/>
    </row>
    <row r="787" spans="2:28">
      <c r="B787" s="22"/>
      <c r="C787" s="22"/>
      <c r="D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Z787" s="22"/>
      <c r="AA787" s="22"/>
      <c r="AB787" s="22"/>
    </row>
    <row r="788" spans="2:28">
      <c r="B788" s="22"/>
      <c r="C788" s="22"/>
      <c r="D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Z788" s="22"/>
      <c r="AA788" s="22"/>
      <c r="AB788" s="22"/>
    </row>
    <row r="789" spans="2:28">
      <c r="B789" s="22"/>
      <c r="C789" s="22"/>
      <c r="D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Z789" s="22"/>
      <c r="AA789" s="22"/>
      <c r="AB789" s="22"/>
    </row>
    <row r="790" spans="2:28">
      <c r="B790" s="22"/>
      <c r="C790" s="22"/>
      <c r="D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Z790" s="22"/>
      <c r="AA790" s="22"/>
      <c r="AB790" s="22"/>
    </row>
    <row r="791" spans="2:28">
      <c r="B791" s="22"/>
      <c r="C791" s="22"/>
      <c r="D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Z791" s="22"/>
      <c r="AA791" s="22"/>
      <c r="AB791" s="22"/>
    </row>
    <row r="792" spans="2:28">
      <c r="B792" s="22"/>
      <c r="C792" s="22"/>
      <c r="D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Z792" s="22"/>
      <c r="AA792" s="22"/>
      <c r="AB792" s="22"/>
    </row>
    <row r="793" spans="2:28">
      <c r="B793" s="22"/>
      <c r="C793" s="22"/>
      <c r="D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Z793" s="22"/>
      <c r="AA793" s="22"/>
      <c r="AB793" s="22"/>
    </row>
    <row r="794" spans="2:28">
      <c r="B794" s="22"/>
      <c r="C794" s="22"/>
      <c r="D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Z794" s="22"/>
      <c r="AA794" s="22"/>
      <c r="AB794" s="22"/>
    </row>
    <row r="795" spans="2:28">
      <c r="B795" s="22"/>
      <c r="C795" s="22"/>
      <c r="D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Z795" s="22"/>
      <c r="AA795" s="22"/>
      <c r="AB795" s="22"/>
    </row>
    <row r="796" spans="2:28">
      <c r="B796" s="22"/>
      <c r="C796" s="22"/>
      <c r="D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Z796" s="22"/>
      <c r="AA796" s="22"/>
      <c r="AB796" s="22"/>
    </row>
    <row r="797" spans="2:28">
      <c r="B797" s="22"/>
      <c r="C797" s="22"/>
      <c r="D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Z797" s="22"/>
      <c r="AA797" s="22"/>
      <c r="AB797" s="22"/>
    </row>
    <row r="798" spans="2:28">
      <c r="B798" s="22"/>
      <c r="C798" s="22"/>
      <c r="D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Z798" s="22"/>
      <c r="AA798" s="22"/>
      <c r="AB798" s="22"/>
    </row>
    <row r="799" spans="2:28">
      <c r="B799" s="22"/>
      <c r="C799" s="22"/>
      <c r="D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Z799" s="22"/>
      <c r="AA799" s="22"/>
      <c r="AB799" s="22"/>
    </row>
    <row r="800" spans="2:28">
      <c r="B800" s="22"/>
      <c r="C800" s="22"/>
      <c r="D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Z800" s="22"/>
      <c r="AA800" s="22"/>
      <c r="AB800" s="22"/>
    </row>
    <row r="801" spans="2:28">
      <c r="B801" s="22"/>
      <c r="C801" s="22"/>
      <c r="D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Z801" s="22"/>
      <c r="AA801" s="22"/>
      <c r="AB801" s="22"/>
    </row>
    <row r="802" spans="2:28">
      <c r="B802" s="22"/>
      <c r="C802" s="22"/>
      <c r="D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Z802" s="22"/>
      <c r="AA802" s="22"/>
      <c r="AB802" s="22"/>
    </row>
    <row r="803" spans="2:28">
      <c r="B803" s="22"/>
      <c r="C803" s="22"/>
      <c r="D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Z803" s="22"/>
      <c r="AA803" s="22"/>
      <c r="AB803" s="22"/>
    </row>
    <row r="804" spans="2:28">
      <c r="B804" s="22"/>
      <c r="C804" s="22"/>
      <c r="D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Z804" s="22"/>
      <c r="AA804" s="22"/>
      <c r="AB804" s="22"/>
    </row>
    <row r="805" spans="2:28">
      <c r="B805" s="22"/>
      <c r="C805" s="22"/>
      <c r="D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Z805" s="22"/>
      <c r="AA805" s="22"/>
      <c r="AB805" s="22"/>
    </row>
    <row r="806" spans="2:28">
      <c r="B806" s="22"/>
      <c r="C806" s="22"/>
      <c r="D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Z806" s="22"/>
      <c r="AA806" s="22"/>
      <c r="AB806" s="22"/>
    </row>
    <row r="807" spans="2:28">
      <c r="B807" s="22"/>
      <c r="C807" s="22"/>
      <c r="D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Z807" s="22"/>
      <c r="AA807" s="22"/>
      <c r="AB807" s="22"/>
    </row>
    <row r="808" spans="2:28">
      <c r="B808" s="22"/>
      <c r="C808" s="22"/>
      <c r="D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Z808" s="22"/>
      <c r="AA808" s="22"/>
      <c r="AB808" s="22"/>
    </row>
    <row r="809" spans="2:28">
      <c r="B809" s="22"/>
      <c r="C809" s="22"/>
      <c r="D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Z809" s="22"/>
      <c r="AA809" s="22"/>
      <c r="AB809" s="22"/>
    </row>
    <row r="810" spans="2:28">
      <c r="B810" s="22"/>
      <c r="C810" s="22"/>
      <c r="D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Z810" s="22"/>
      <c r="AA810" s="22"/>
      <c r="AB810" s="22"/>
    </row>
    <row r="811" spans="2:28">
      <c r="B811" s="22"/>
      <c r="C811" s="22"/>
      <c r="D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Z811" s="22"/>
      <c r="AA811" s="22"/>
      <c r="AB811" s="22"/>
    </row>
    <row r="812" spans="2:28">
      <c r="B812" s="22"/>
      <c r="C812" s="22"/>
      <c r="D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Z812" s="22"/>
      <c r="AA812" s="22"/>
      <c r="AB812" s="22"/>
    </row>
    <row r="813" spans="2:28">
      <c r="B813" s="22"/>
      <c r="C813" s="22"/>
      <c r="D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Z813" s="22"/>
      <c r="AA813" s="22"/>
      <c r="AB813" s="22"/>
    </row>
    <row r="814" spans="2:28">
      <c r="B814" s="22"/>
      <c r="C814" s="22"/>
      <c r="D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Z814" s="22"/>
      <c r="AA814" s="22"/>
      <c r="AB814" s="22"/>
    </row>
    <row r="815" spans="2:28">
      <c r="B815" s="22"/>
      <c r="C815" s="22"/>
      <c r="D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Z815" s="22"/>
      <c r="AA815" s="22"/>
      <c r="AB815" s="22"/>
    </row>
    <row r="816" spans="2:28">
      <c r="B816" s="22"/>
      <c r="C816" s="22"/>
      <c r="D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Z816" s="22"/>
      <c r="AA816" s="22"/>
      <c r="AB816" s="22"/>
    </row>
    <row r="817" spans="2:28">
      <c r="B817" s="22"/>
      <c r="C817" s="22"/>
      <c r="D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Z817" s="22"/>
      <c r="AA817" s="22"/>
      <c r="AB817" s="22"/>
    </row>
    <row r="818" spans="2:28">
      <c r="B818" s="22"/>
      <c r="C818" s="22"/>
      <c r="D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Z818" s="22"/>
      <c r="AA818" s="22"/>
      <c r="AB818" s="22"/>
    </row>
    <row r="819" spans="2:28">
      <c r="B819" s="22"/>
      <c r="C819" s="22"/>
      <c r="D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Z819" s="22"/>
      <c r="AA819" s="22"/>
      <c r="AB819" s="22"/>
    </row>
    <row r="820" spans="2:28">
      <c r="B820" s="22"/>
      <c r="C820" s="22"/>
      <c r="D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Z820" s="22"/>
      <c r="AA820" s="22"/>
      <c r="AB820" s="22"/>
    </row>
    <row r="821" spans="2:28">
      <c r="B821" s="22"/>
      <c r="C821" s="22"/>
      <c r="D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Z821" s="22"/>
      <c r="AA821" s="22"/>
      <c r="AB821" s="22"/>
    </row>
    <row r="822" spans="2:28">
      <c r="B822" s="22"/>
      <c r="C822" s="22"/>
      <c r="D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Z822" s="22"/>
      <c r="AA822" s="22"/>
      <c r="AB822" s="22"/>
    </row>
    <row r="823" spans="2:28">
      <c r="B823" s="22"/>
      <c r="C823" s="22"/>
      <c r="D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Z823" s="22"/>
      <c r="AA823" s="22"/>
      <c r="AB823" s="22"/>
    </row>
    <row r="824" spans="2:28">
      <c r="B824" s="22"/>
      <c r="C824" s="22"/>
      <c r="D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Z824" s="22"/>
      <c r="AA824" s="22"/>
      <c r="AB824" s="22"/>
    </row>
    <row r="825" spans="2:28">
      <c r="B825" s="22"/>
      <c r="C825" s="22"/>
      <c r="D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Z825" s="22"/>
      <c r="AA825" s="22"/>
      <c r="AB825" s="22"/>
    </row>
    <row r="826" spans="2:28">
      <c r="B826" s="22"/>
      <c r="C826" s="22"/>
      <c r="D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Z826" s="22"/>
      <c r="AA826" s="22"/>
      <c r="AB826" s="22"/>
    </row>
    <row r="827" spans="2:28">
      <c r="B827" s="22"/>
      <c r="C827" s="22"/>
      <c r="D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Z827" s="22"/>
      <c r="AA827" s="22"/>
      <c r="AB827" s="22"/>
    </row>
    <row r="828" spans="2:28">
      <c r="B828" s="22"/>
      <c r="C828" s="22"/>
      <c r="D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Z828" s="22"/>
      <c r="AA828" s="22"/>
      <c r="AB828" s="22"/>
    </row>
    <row r="829" spans="2:28">
      <c r="B829" s="22"/>
      <c r="C829" s="22"/>
      <c r="D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Z829" s="22"/>
      <c r="AA829" s="22"/>
      <c r="AB829" s="22"/>
    </row>
    <row r="830" spans="2:28">
      <c r="B830" s="22"/>
      <c r="C830" s="22"/>
      <c r="D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Z830" s="22"/>
      <c r="AA830" s="22"/>
      <c r="AB830" s="22"/>
    </row>
    <row r="831" spans="2:28">
      <c r="B831" s="22"/>
      <c r="C831" s="22"/>
      <c r="D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Z831" s="22"/>
      <c r="AA831" s="22"/>
      <c r="AB831" s="22"/>
    </row>
    <row r="832" spans="2:28">
      <c r="B832" s="22"/>
      <c r="C832" s="22"/>
      <c r="D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Z832" s="22"/>
      <c r="AA832" s="22"/>
      <c r="AB832" s="22"/>
    </row>
    <row r="833" spans="2:28">
      <c r="B833" s="22"/>
      <c r="C833" s="22"/>
      <c r="D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Z833" s="22"/>
      <c r="AA833" s="22"/>
      <c r="AB833" s="22"/>
    </row>
    <row r="834" spans="2:28">
      <c r="B834" s="22"/>
      <c r="C834" s="22"/>
      <c r="D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Z834" s="22"/>
      <c r="AA834" s="22"/>
      <c r="AB834" s="22"/>
    </row>
    <row r="835" spans="2:28">
      <c r="B835" s="22"/>
      <c r="C835" s="22"/>
      <c r="D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Z835" s="22"/>
      <c r="AA835" s="22"/>
      <c r="AB835" s="22"/>
    </row>
    <row r="836" spans="2:28">
      <c r="B836" s="22"/>
      <c r="C836" s="22"/>
      <c r="D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Z836" s="22"/>
      <c r="AA836" s="22"/>
      <c r="AB836" s="22"/>
    </row>
    <row r="837" spans="2:28">
      <c r="B837" s="22"/>
      <c r="C837" s="22"/>
      <c r="D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Z837" s="22"/>
      <c r="AA837" s="22"/>
      <c r="AB837" s="22"/>
    </row>
    <row r="838" spans="2:28">
      <c r="B838" s="22"/>
      <c r="C838" s="22"/>
      <c r="D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Z838" s="22"/>
      <c r="AA838" s="22"/>
      <c r="AB838" s="22"/>
    </row>
    <row r="839" spans="2:28">
      <c r="B839" s="22"/>
      <c r="C839" s="22"/>
      <c r="D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Z839" s="22"/>
      <c r="AA839" s="22"/>
      <c r="AB839" s="22"/>
    </row>
    <row r="840" spans="2:28">
      <c r="B840" s="22"/>
      <c r="C840" s="22"/>
      <c r="D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Z840" s="22"/>
      <c r="AA840" s="22"/>
      <c r="AB840" s="22"/>
    </row>
    <row r="841" spans="2:28">
      <c r="B841" s="22"/>
      <c r="C841" s="22"/>
      <c r="D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Z841" s="22"/>
      <c r="AA841" s="22"/>
      <c r="AB841" s="22"/>
    </row>
    <row r="842" spans="2:28">
      <c r="B842" s="22"/>
      <c r="C842" s="22"/>
      <c r="D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Z842" s="22"/>
      <c r="AA842" s="22"/>
      <c r="AB842" s="22"/>
    </row>
    <row r="843" spans="2:28">
      <c r="B843" s="22"/>
      <c r="C843" s="22"/>
      <c r="D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Z843" s="22"/>
      <c r="AA843" s="22"/>
      <c r="AB843" s="22"/>
    </row>
    <row r="844" spans="2:28">
      <c r="B844" s="22"/>
      <c r="C844" s="22"/>
      <c r="D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Z844" s="22"/>
      <c r="AA844" s="22"/>
      <c r="AB844" s="22"/>
    </row>
    <row r="845" spans="2:28">
      <c r="B845" s="22"/>
      <c r="C845" s="22"/>
      <c r="D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Z845" s="22"/>
      <c r="AA845" s="22"/>
      <c r="AB845" s="22"/>
    </row>
    <row r="846" spans="2:28">
      <c r="B846" s="22"/>
      <c r="C846" s="22"/>
      <c r="D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Z846" s="22"/>
      <c r="AA846" s="22"/>
      <c r="AB846" s="22"/>
    </row>
    <row r="847" spans="2:28">
      <c r="B847" s="22"/>
      <c r="C847" s="22"/>
      <c r="D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Z847" s="22"/>
      <c r="AA847" s="22"/>
      <c r="AB847" s="22"/>
    </row>
    <row r="848" spans="2:28">
      <c r="B848" s="22"/>
      <c r="C848" s="22"/>
      <c r="D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Z848" s="22"/>
      <c r="AA848" s="22"/>
      <c r="AB848" s="22"/>
    </row>
    <row r="849" spans="2:28">
      <c r="B849" s="22"/>
      <c r="C849" s="22"/>
      <c r="D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Z849" s="22"/>
      <c r="AA849" s="22"/>
      <c r="AB849" s="22"/>
    </row>
    <row r="850" spans="2:28">
      <c r="B850" s="22"/>
      <c r="C850" s="22"/>
      <c r="D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Z850" s="22"/>
      <c r="AA850" s="22"/>
      <c r="AB850" s="22"/>
    </row>
    <row r="851" spans="2:28">
      <c r="B851" s="22"/>
      <c r="C851" s="22"/>
      <c r="D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Z851" s="22"/>
      <c r="AA851" s="22"/>
      <c r="AB851" s="22"/>
    </row>
    <row r="852" spans="2:28">
      <c r="B852" s="22"/>
      <c r="C852" s="22"/>
      <c r="D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Z852" s="22"/>
      <c r="AA852" s="22"/>
      <c r="AB852" s="22"/>
    </row>
    <row r="853" spans="2:28">
      <c r="B853" s="22"/>
      <c r="C853" s="22"/>
      <c r="D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Z853" s="22"/>
      <c r="AA853" s="22"/>
      <c r="AB853" s="22"/>
    </row>
    <row r="854" spans="2:28">
      <c r="B854" s="22"/>
      <c r="C854" s="22"/>
      <c r="D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Z854" s="22"/>
      <c r="AA854" s="22"/>
      <c r="AB854" s="22"/>
    </row>
    <row r="855" spans="2:28">
      <c r="B855" s="22"/>
      <c r="C855" s="22"/>
      <c r="D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Z855" s="22"/>
      <c r="AA855" s="22"/>
      <c r="AB855" s="22"/>
    </row>
    <row r="856" spans="2:28">
      <c r="B856" s="22"/>
      <c r="C856" s="22"/>
      <c r="D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Z856" s="22"/>
      <c r="AA856" s="22"/>
      <c r="AB856" s="22"/>
    </row>
    <row r="857" spans="2:28">
      <c r="B857" s="22"/>
      <c r="C857" s="22"/>
      <c r="D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Z857" s="22"/>
      <c r="AA857" s="22"/>
      <c r="AB857" s="22"/>
    </row>
    <row r="858" spans="2:28">
      <c r="B858" s="22"/>
      <c r="C858" s="22"/>
      <c r="D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Z858" s="22"/>
      <c r="AA858" s="22"/>
      <c r="AB858" s="22"/>
    </row>
    <row r="859" spans="2:28">
      <c r="B859" s="22"/>
      <c r="C859" s="22"/>
      <c r="D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Z859" s="22"/>
      <c r="AA859" s="22"/>
      <c r="AB859" s="22"/>
    </row>
    <row r="860" spans="2:28">
      <c r="B860" s="22"/>
      <c r="C860" s="22"/>
      <c r="D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Z860" s="22"/>
      <c r="AA860" s="22"/>
      <c r="AB860" s="22"/>
    </row>
    <row r="861" spans="2:28">
      <c r="B861" s="22"/>
      <c r="C861" s="22"/>
      <c r="D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Z861" s="22"/>
      <c r="AA861" s="22"/>
      <c r="AB861" s="22"/>
    </row>
    <row r="862" spans="2:28">
      <c r="B862" s="22"/>
      <c r="C862" s="22"/>
      <c r="D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Z862" s="22"/>
      <c r="AA862" s="22"/>
      <c r="AB862" s="22"/>
    </row>
    <row r="863" spans="2:28">
      <c r="B863" s="22"/>
      <c r="C863" s="22"/>
      <c r="D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Z863" s="22"/>
      <c r="AA863" s="22"/>
      <c r="AB863" s="22"/>
    </row>
    <row r="864" spans="2:28">
      <c r="B864" s="22"/>
      <c r="C864" s="22"/>
      <c r="D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Z864" s="22"/>
      <c r="AA864" s="22"/>
      <c r="AB864" s="22"/>
    </row>
    <row r="865" spans="2:28">
      <c r="B865" s="22"/>
      <c r="C865" s="22"/>
      <c r="D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Z865" s="22"/>
      <c r="AA865" s="22"/>
      <c r="AB865" s="22"/>
    </row>
    <row r="866" spans="2:28">
      <c r="B866" s="22"/>
      <c r="C866" s="22"/>
      <c r="D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Z866" s="22"/>
      <c r="AA866" s="22"/>
      <c r="AB866" s="22"/>
    </row>
    <row r="867" spans="2:28">
      <c r="B867" s="22"/>
      <c r="C867" s="22"/>
      <c r="D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Z867" s="22"/>
      <c r="AA867" s="22"/>
      <c r="AB867" s="22"/>
    </row>
    <row r="868" spans="2:28">
      <c r="B868" s="22"/>
      <c r="C868" s="22"/>
      <c r="D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Z868" s="22"/>
      <c r="AA868" s="22"/>
      <c r="AB868" s="22"/>
    </row>
    <row r="869" spans="2:28">
      <c r="B869" s="22"/>
      <c r="C869" s="22"/>
      <c r="D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Z869" s="22"/>
      <c r="AA869" s="22"/>
      <c r="AB869" s="22"/>
    </row>
    <row r="870" spans="2:28">
      <c r="B870" s="22"/>
      <c r="C870" s="22"/>
      <c r="D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Z870" s="22"/>
      <c r="AA870" s="22"/>
      <c r="AB870" s="22"/>
    </row>
    <row r="871" spans="2:28">
      <c r="B871" s="22"/>
      <c r="C871" s="22"/>
      <c r="D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Z871" s="22"/>
      <c r="AA871" s="22"/>
      <c r="AB871" s="22"/>
    </row>
    <row r="872" spans="2:28">
      <c r="B872" s="22"/>
      <c r="C872" s="22"/>
      <c r="D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Z872" s="22"/>
      <c r="AA872" s="22"/>
      <c r="AB872" s="22"/>
    </row>
    <row r="873" spans="2:28">
      <c r="B873" s="22"/>
      <c r="C873" s="22"/>
      <c r="D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Z873" s="22"/>
      <c r="AA873" s="22"/>
      <c r="AB873" s="22"/>
    </row>
    <row r="874" spans="2:28">
      <c r="B874" s="22"/>
      <c r="C874" s="22"/>
      <c r="D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Z874" s="22"/>
      <c r="AA874" s="22"/>
      <c r="AB874" s="22"/>
    </row>
    <row r="875" spans="2:28">
      <c r="B875" s="22"/>
      <c r="C875" s="22"/>
      <c r="D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Z875" s="22"/>
      <c r="AA875" s="22"/>
      <c r="AB875" s="22"/>
    </row>
    <row r="876" spans="2:28">
      <c r="B876" s="22"/>
      <c r="C876" s="22"/>
      <c r="D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Z876" s="22"/>
      <c r="AA876" s="22"/>
      <c r="AB876" s="22"/>
    </row>
    <row r="877" spans="2:28">
      <c r="B877" s="22"/>
      <c r="C877" s="22"/>
      <c r="D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Z877" s="22"/>
      <c r="AA877" s="22"/>
      <c r="AB877" s="22"/>
    </row>
    <row r="878" spans="2:28">
      <c r="B878" s="22"/>
      <c r="C878" s="22"/>
      <c r="D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Z878" s="22"/>
      <c r="AA878" s="22"/>
      <c r="AB878" s="22"/>
    </row>
    <row r="879" spans="2:28">
      <c r="B879" s="22"/>
      <c r="C879" s="22"/>
      <c r="D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Z879" s="22"/>
      <c r="AA879" s="22"/>
      <c r="AB879" s="22"/>
    </row>
    <row r="880" spans="2:28">
      <c r="B880" s="22"/>
      <c r="C880" s="22"/>
      <c r="D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Z880" s="22"/>
      <c r="AA880" s="22"/>
      <c r="AB880" s="22"/>
    </row>
    <row r="881" spans="2:28">
      <c r="B881" s="22"/>
      <c r="C881" s="22"/>
      <c r="D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Z881" s="22"/>
      <c r="AA881" s="22"/>
      <c r="AB881" s="22"/>
    </row>
    <row r="882" spans="2:28">
      <c r="B882" s="22"/>
      <c r="C882" s="22"/>
      <c r="D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Z882" s="22"/>
      <c r="AA882" s="22"/>
      <c r="AB882" s="22"/>
    </row>
    <row r="883" spans="2:28">
      <c r="B883" s="22"/>
      <c r="C883" s="22"/>
      <c r="D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Z883" s="22"/>
      <c r="AA883" s="22"/>
      <c r="AB883" s="22"/>
    </row>
    <row r="884" spans="2:28">
      <c r="B884" s="22"/>
      <c r="C884" s="22"/>
      <c r="D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Z884" s="22"/>
      <c r="AA884" s="22"/>
      <c r="AB884" s="22"/>
    </row>
    <row r="885" spans="2:28">
      <c r="B885" s="22"/>
      <c r="C885" s="22"/>
      <c r="D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Z885" s="22"/>
      <c r="AA885" s="22"/>
      <c r="AB885" s="22"/>
    </row>
    <row r="886" spans="2:28">
      <c r="B886" s="22"/>
      <c r="C886" s="22"/>
      <c r="D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Z886" s="22"/>
      <c r="AA886" s="22"/>
      <c r="AB886" s="22"/>
    </row>
    <row r="887" spans="2:28">
      <c r="B887" s="22"/>
      <c r="C887" s="22"/>
      <c r="D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Z887" s="22"/>
      <c r="AA887" s="22"/>
      <c r="AB887" s="22"/>
    </row>
    <row r="888" spans="2:28">
      <c r="B888" s="22"/>
      <c r="C888" s="22"/>
      <c r="D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Z888" s="22"/>
      <c r="AA888" s="22"/>
      <c r="AB888" s="22"/>
    </row>
    <row r="889" spans="2:28">
      <c r="B889" s="22"/>
      <c r="C889" s="22"/>
      <c r="D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Z889" s="22"/>
      <c r="AA889" s="22"/>
      <c r="AB889" s="22"/>
    </row>
    <row r="890" spans="2:28">
      <c r="B890" s="22"/>
      <c r="C890" s="22"/>
      <c r="D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Z890" s="22"/>
      <c r="AA890" s="22"/>
      <c r="AB890" s="22"/>
    </row>
    <row r="891" spans="2:28">
      <c r="B891" s="22"/>
      <c r="C891" s="22"/>
      <c r="D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Z891" s="22"/>
      <c r="AA891" s="22"/>
      <c r="AB891" s="22"/>
    </row>
    <row r="892" spans="2:28">
      <c r="B892" s="22"/>
      <c r="C892" s="22"/>
      <c r="D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Z892" s="22"/>
      <c r="AA892" s="22"/>
      <c r="AB892" s="22"/>
    </row>
    <row r="893" spans="2:28">
      <c r="B893" s="22"/>
      <c r="C893" s="22"/>
      <c r="D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Z893" s="22"/>
      <c r="AA893" s="22"/>
      <c r="AB893" s="22"/>
    </row>
    <row r="894" spans="2:28">
      <c r="B894" s="22"/>
      <c r="C894" s="22"/>
      <c r="D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Z894" s="22"/>
      <c r="AA894" s="22"/>
      <c r="AB894" s="22"/>
    </row>
    <row r="895" spans="2:28">
      <c r="B895" s="22"/>
      <c r="C895" s="22"/>
      <c r="D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Z895" s="22"/>
      <c r="AA895" s="22"/>
      <c r="AB895" s="22"/>
    </row>
    <row r="896" spans="2:28">
      <c r="B896" s="22"/>
      <c r="C896" s="22"/>
      <c r="D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Z896" s="22"/>
      <c r="AA896" s="22"/>
      <c r="AB896" s="22"/>
    </row>
    <row r="897" spans="2:28">
      <c r="B897" s="22"/>
      <c r="C897" s="22"/>
      <c r="D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Z897" s="22"/>
      <c r="AA897" s="22"/>
      <c r="AB897" s="22"/>
    </row>
    <row r="898" spans="2:28">
      <c r="B898" s="22"/>
      <c r="C898" s="22"/>
      <c r="D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Z898" s="22"/>
      <c r="AA898" s="22"/>
      <c r="AB898" s="22"/>
    </row>
    <row r="899" spans="2:28">
      <c r="B899" s="22"/>
      <c r="C899" s="22"/>
      <c r="D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Z899" s="22"/>
      <c r="AA899" s="22"/>
      <c r="AB899" s="22"/>
    </row>
    <row r="900" spans="2:28">
      <c r="B900" s="22"/>
      <c r="C900" s="22"/>
      <c r="D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Z900" s="22"/>
      <c r="AA900" s="22"/>
      <c r="AB900" s="22"/>
    </row>
    <row r="901" spans="2:28">
      <c r="B901" s="22"/>
      <c r="C901" s="22"/>
      <c r="D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Z901" s="22"/>
      <c r="AA901" s="22"/>
      <c r="AB901" s="22"/>
    </row>
    <row r="902" spans="2:28">
      <c r="B902" s="22"/>
      <c r="C902" s="22"/>
      <c r="D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Z902" s="22"/>
      <c r="AA902" s="22"/>
      <c r="AB902" s="22"/>
    </row>
    <row r="903" spans="2:28">
      <c r="B903" s="22"/>
      <c r="C903" s="22"/>
      <c r="D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Z903" s="22"/>
      <c r="AA903" s="22"/>
      <c r="AB903" s="22"/>
    </row>
    <row r="904" spans="2:28">
      <c r="B904" s="22"/>
      <c r="C904" s="22"/>
      <c r="D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Z904" s="22"/>
      <c r="AA904" s="22"/>
      <c r="AB904" s="22"/>
    </row>
    <row r="905" spans="2:28">
      <c r="B905" s="22"/>
      <c r="C905" s="22"/>
      <c r="D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Z905" s="22"/>
      <c r="AA905" s="22"/>
      <c r="AB905" s="22"/>
    </row>
    <row r="906" spans="2:28">
      <c r="B906" s="22"/>
      <c r="C906" s="22"/>
      <c r="D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Z906" s="22"/>
      <c r="AA906" s="22"/>
      <c r="AB906" s="22"/>
    </row>
    <row r="907" spans="2:28">
      <c r="B907" s="22"/>
      <c r="C907" s="22"/>
      <c r="D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Z907" s="22"/>
      <c r="AA907" s="22"/>
      <c r="AB907" s="22"/>
    </row>
    <row r="908" spans="2:28">
      <c r="B908" s="22"/>
      <c r="C908" s="22"/>
      <c r="D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Z908" s="22"/>
      <c r="AA908" s="22"/>
      <c r="AB908" s="22"/>
    </row>
    <row r="909" spans="2:28">
      <c r="B909" s="22"/>
      <c r="C909" s="22"/>
      <c r="D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Z909" s="22"/>
      <c r="AA909" s="22"/>
      <c r="AB909" s="22"/>
    </row>
    <row r="910" spans="2:28">
      <c r="B910" s="22"/>
      <c r="C910" s="22"/>
      <c r="D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Z910" s="22"/>
      <c r="AA910" s="22"/>
      <c r="AB910" s="22"/>
    </row>
    <row r="911" spans="2:28">
      <c r="B911" s="22"/>
      <c r="C911" s="22"/>
      <c r="D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Z911" s="22"/>
      <c r="AA911" s="22"/>
      <c r="AB911" s="22"/>
    </row>
    <row r="912" spans="2:28">
      <c r="B912" s="22"/>
      <c r="C912" s="22"/>
      <c r="D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Z912" s="22"/>
      <c r="AA912" s="22"/>
      <c r="AB912" s="22"/>
    </row>
    <row r="913" spans="2:28">
      <c r="B913" s="22"/>
      <c r="C913" s="22"/>
      <c r="D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Z913" s="22"/>
      <c r="AA913" s="22"/>
      <c r="AB913" s="22"/>
    </row>
    <row r="914" spans="2:28">
      <c r="B914" s="22"/>
      <c r="C914" s="22"/>
      <c r="D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Z914" s="22"/>
      <c r="AA914" s="22"/>
      <c r="AB914" s="22"/>
    </row>
    <row r="915" spans="2:28">
      <c r="B915" s="22"/>
      <c r="C915" s="22"/>
      <c r="D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Z915" s="22"/>
      <c r="AA915" s="22"/>
      <c r="AB915" s="22"/>
    </row>
    <row r="916" spans="2:28">
      <c r="B916" s="22"/>
      <c r="C916" s="22"/>
      <c r="D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Z916" s="22"/>
      <c r="AA916" s="22"/>
      <c r="AB916" s="22"/>
    </row>
    <row r="917" spans="2:28">
      <c r="B917" s="22"/>
      <c r="C917" s="22"/>
      <c r="D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Z917" s="22"/>
      <c r="AA917" s="22"/>
      <c r="AB917" s="22"/>
    </row>
    <row r="918" spans="2:28">
      <c r="B918" s="22"/>
      <c r="C918" s="22"/>
      <c r="D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Z918" s="22"/>
      <c r="AA918" s="22"/>
      <c r="AB918" s="22"/>
    </row>
    <row r="919" spans="2:28">
      <c r="B919" s="22"/>
      <c r="C919" s="22"/>
      <c r="D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Z919" s="22"/>
      <c r="AA919" s="22"/>
      <c r="AB919" s="22"/>
    </row>
    <row r="920" spans="2:28">
      <c r="B920" s="22"/>
      <c r="C920" s="22"/>
      <c r="D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Z920" s="22"/>
      <c r="AA920" s="22"/>
      <c r="AB920" s="22"/>
    </row>
    <row r="921" spans="2:28">
      <c r="B921" s="22"/>
      <c r="C921" s="22"/>
      <c r="D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Z921" s="22"/>
      <c r="AA921" s="22"/>
      <c r="AB921" s="22"/>
    </row>
    <row r="922" spans="2:28">
      <c r="B922" s="22"/>
      <c r="C922" s="22"/>
      <c r="D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Z922" s="22"/>
      <c r="AA922" s="22"/>
      <c r="AB922" s="22"/>
    </row>
    <row r="923" spans="2:28">
      <c r="B923" s="22"/>
      <c r="C923" s="22"/>
      <c r="D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Z923" s="22"/>
      <c r="AA923" s="22"/>
      <c r="AB923" s="22"/>
    </row>
    <row r="924" spans="2:28">
      <c r="B924" s="22"/>
      <c r="C924" s="22"/>
      <c r="D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Z924" s="22"/>
      <c r="AA924" s="22"/>
      <c r="AB924" s="22"/>
    </row>
    <row r="925" spans="2:28">
      <c r="B925" s="22"/>
      <c r="C925" s="22"/>
      <c r="D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Z925" s="22"/>
      <c r="AA925" s="22"/>
      <c r="AB925" s="22"/>
    </row>
    <row r="926" spans="2:28">
      <c r="B926" s="22"/>
      <c r="C926" s="22"/>
      <c r="D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Z926" s="22"/>
      <c r="AA926" s="22"/>
      <c r="AB926" s="22"/>
    </row>
    <row r="927" spans="2:28">
      <c r="B927" s="22"/>
      <c r="C927" s="22"/>
      <c r="D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Z927" s="22"/>
      <c r="AA927" s="22"/>
      <c r="AB927" s="22"/>
    </row>
    <row r="928" spans="2:28">
      <c r="B928" s="22"/>
      <c r="C928" s="22"/>
      <c r="D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Z928" s="22"/>
      <c r="AA928" s="22"/>
      <c r="AB928" s="22"/>
    </row>
    <row r="929" spans="2:28">
      <c r="B929" s="22"/>
      <c r="C929" s="22"/>
      <c r="D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Z929" s="22"/>
      <c r="AA929" s="22"/>
      <c r="AB929" s="22"/>
    </row>
    <row r="930" spans="2:28">
      <c r="B930" s="22"/>
      <c r="C930" s="22"/>
      <c r="D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Z930" s="22"/>
      <c r="AA930" s="22"/>
      <c r="AB930" s="22"/>
    </row>
    <row r="931" spans="2:28">
      <c r="B931" s="22"/>
      <c r="C931" s="22"/>
      <c r="D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Z931" s="22"/>
      <c r="AA931" s="22"/>
      <c r="AB931" s="22"/>
    </row>
    <row r="932" spans="2:28">
      <c r="B932" s="22"/>
      <c r="C932" s="22"/>
      <c r="D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Z932" s="22"/>
      <c r="AA932" s="22"/>
      <c r="AB932" s="22"/>
    </row>
    <row r="933" spans="2:28">
      <c r="B933" s="22"/>
      <c r="C933" s="22"/>
      <c r="D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Z933" s="22"/>
      <c r="AA933" s="22"/>
      <c r="AB933" s="22"/>
    </row>
    <row r="934" spans="2:28">
      <c r="B934" s="22"/>
      <c r="C934" s="22"/>
      <c r="D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Z934" s="22"/>
      <c r="AA934" s="22"/>
      <c r="AB934" s="22"/>
    </row>
    <row r="935" spans="2:28">
      <c r="B935" s="22"/>
      <c r="C935" s="22"/>
      <c r="D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Z935" s="22"/>
      <c r="AA935" s="22"/>
      <c r="AB935" s="22"/>
    </row>
    <row r="936" spans="2:28">
      <c r="B936" s="22"/>
      <c r="C936" s="22"/>
      <c r="D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Z936" s="22"/>
      <c r="AA936" s="22"/>
      <c r="AB936" s="22"/>
    </row>
    <row r="937" spans="2:28">
      <c r="B937" s="22"/>
      <c r="C937" s="22"/>
      <c r="D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Z937" s="22"/>
      <c r="AA937" s="22"/>
      <c r="AB937" s="22"/>
    </row>
    <row r="938" spans="2:28">
      <c r="B938" s="22"/>
      <c r="C938" s="22"/>
      <c r="D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Z938" s="22"/>
      <c r="AA938" s="22"/>
      <c r="AB938" s="22"/>
    </row>
    <row r="939" spans="2:28">
      <c r="B939" s="22"/>
      <c r="C939" s="22"/>
      <c r="D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Z939" s="22"/>
      <c r="AA939" s="22"/>
      <c r="AB939" s="22"/>
    </row>
    <row r="940" spans="2:28">
      <c r="B940" s="22"/>
      <c r="C940" s="22"/>
      <c r="D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Z940" s="22"/>
      <c r="AA940" s="22"/>
      <c r="AB940" s="22"/>
    </row>
    <row r="941" spans="2:28">
      <c r="B941" s="22"/>
      <c r="C941" s="22"/>
      <c r="D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Z941" s="22"/>
      <c r="AA941" s="22"/>
      <c r="AB941" s="22"/>
    </row>
    <row r="942" spans="2:28">
      <c r="B942" s="22"/>
      <c r="C942" s="22"/>
      <c r="D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Z942" s="22"/>
      <c r="AA942" s="22"/>
      <c r="AB942" s="22"/>
    </row>
    <row r="943" spans="2:28">
      <c r="B943" s="22"/>
      <c r="C943" s="22"/>
      <c r="D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Z943" s="22"/>
      <c r="AA943" s="22"/>
      <c r="AB943" s="22"/>
    </row>
    <row r="944" spans="2:28">
      <c r="B944" s="22"/>
      <c r="C944" s="22"/>
      <c r="D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Z944" s="22"/>
      <c r="AA944" s="22"/>
      <c r="AB944" s="22"/>
    </row>
    <row r="945" spans="2:28">
      <c r="B945" s="22"/>
      <c r="C945" s="22"/>
      <c r="D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Z945" s="22"/>
      <c r="AA945" s="22"/>
      <c r="AB945" s="22"/>
    </row>
    <row r="946" spans="2:28">
      <c r="B946" s="22"/>
      <c r="C946" s="22"/>
      <c r="D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Z946" s="22"/>
      <c r="AA946" s="22"/>
      <c r="AB946" s="22"/>
    </row>
    <row r="947" spans="2:28">
      <c r="B947" s="22"/>
      <c r="C947" s="22"/>
      <c r="D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Z947" s="22"/>
      <c r="AA947" s="22"/>
      <c r="AB947" s="22"/>
    </row>
    <row r="948" spans="2:28">
      <c r="B948" s="22"/>
      <c r="C948" s="22"/>
      <c r="D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Z948" s="22"/>
      <c r="AA948" s="22"/>
      <c r="AB948" s="22"/>
    </row>
    <row r="949" spans="2:28">
      <c r="B949" s="22"/>
      <c r="C949" s="22"/>
      <c r="D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Z949" s="22"/>
      <c r="AA949" s="22"/>
      <c r="AB949" s="22"/>
    </row>
    <row r="950" spans="2:28">
      <c r="B950" s="22"/>
      <c r="C950" s="22"/>
      <c r="D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Z950" s="22"/>
      <c r="AA950" s="22"/>
      <c r="AB950" s="22"/>
    </row>
    <row r="951" spans="2:28">
      <c r="B951" s="22"/>
      <c r="C951" s="22"/>
      <c r="D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Z951" s="22"/>
      <c r="AA951" s="22"/>
      <c r="AB951" s="22"/>
    </row>
    <row r="952" spans="2:28">
      <c r="B952" s="22"/>
      <c r="C952" s="22"/>
      <c r="D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Z952" s="22"/>
      <c r="AA952" s="22"/>
      <c r="AB952" s="22"/>
    </row>
    <row r="953" spans="2:28">
      <c r="B953" s="22"/>
      <c r="C953" s="22"/>
      <c r="D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Z953" s="22"/>
      <c r="AA953" s="22"/>
      <c r="AB953" s="22"/>
    </row>
    <row r="954" spans="2:28">
      <c r="B954" s="22"/>
      <c r="C954" s="22"/>
      <c r="D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Z954" s="22"/>
      <c r="AA954" s="22"/>
      <c r="AB954" s="22"/>
    </row>
    <row r="955" spans="2:28">
      <c r="B955" s="22"/>
      <c r="C955" s="22"/>
      <c r="D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Z955" s="22"/>
      <c r="AA955" s="22"/>
      <c r="AB955" s="22"/>
    </row>
    <row r="956" spans="2:28">
      <c r="B956" s="22"/>
      <c r="C956" s="22"/>
      <c r="D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Z956" s="22"/>
      <c r="AA956" s="22"/>
      <c r="AB956" s="22"/>
    </row>
    <row r="957" spans="2:28">
      <c r="B957" s="22"/>
      <c r="C957" s="22"/>
      <c r="D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Z957" s="22"/>
      <c r="AA957" s="22"/>
      <c r="AB957" s="22"/>
    </row>
    <row r="958" spans="2:28">
      <c r="B958" s="22"/>
      <c r="C958" s="22"/>
      <c r="D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Z958" s="22"/>
      <c r="AA958" s="22"/>
      <c r="AB958" s="22"/>
    </row>
    <row r="959" spans="2:28">
      <c r="B959" s="22"/>
      <c r="C959" s="22"/>
      <c r="D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Z959" s="22"/>
      <c r="AA959" s="22"/>
      <c r="AB959" s="22"/>
    </row>
    <row r="960" spans="2:28">
      <c r="B960" s="22"/>
      <c r="C960" s="22"/>
      <c r="D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Z960" s="22"/>
      <c r="AA960" s="22"/>
      <c r="AB960" s="22"/>
    </row>
    <row r="961" spans="2:28">
      <c r="B961" s="22"/>
      <c r="C961" s="22"/>
      <c r="D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Z961" s="22"/>
      <c r="AA961" s="22"/>
      <c r="AB961" s="22"/>
    </row>
    <row r="962" spans="2:28">
      <c r="B962" s="22"/>
      <c r="C962" s="22"/>
      <c r="D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Z962" s="22"/>
      <c r="AA962" s="22"/>
      <c r="AB962" s="22"/>
    </row>
    <row r="963" spans="2:28">
      <c r="B963" s="22"/>
      <c r="C963" s="22"/>
      <c r="D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Z963" s="22"/>
      <c r="AA963" s="22"/>
      <c r="AB963" s="22"/>
    </row>
    <row r="964" spans="2:28">
      <c r="B964" s="22"/>
      <c r="C964" s="22"/>
      <c r="D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Z964" s="22"/>
      <c r="AA964" s="22"/>
      <c r="AB964" s="22"/>
    </row>
    <row r="965" spans="2:28">
      <c r="B965" s="22"/>
      <c r="C965" s="22"/>
      <c r="D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Z965" s="22"/>
      <c r="AA965" s="22"/>
      <c r="AB965" s="22"/>
    </row>
    <row r="966" spans="2:28">
      <c r="B966" s="22"/>
      <c r="C966" s="22"/>
      <c r="D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Z966" s="22"/>
      <c r="AA966" s="22"/>
      <c r="AB966" s="22"/>
    </row>
    <row r="967" spans="2:28">
      <c r="B967" s="22"/>
      <c r="C967" s="22"/>
      <c r="D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Z967" s="22"/>
      <c r="AA967" s="22"/>
      <c r="AB967" s="22"/>
    </row>
    <row r="968" spans="2:28">
      <c r="B968" s="22"/>
      <c r="C968" s="22"/>
      <c r="D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Z968" s="22"/>
      <c r="AA968" s="22"/>
      <c r="AB968" s="22"/>
    </row>
    <row r="969" spans="2:28">
      <c r="B969" s="22"/>
      <c r="C969" s="22"/>
      <c r="D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Z969" s="22"/>
      <c r="AA969" s="22"/>
      <c r="AB969" s="22"/>
    </row>
    <row r="970" spans="2:28">
      <c r="B970" s="22"/>
      <c r="C970" s="22"/>
      <c r="D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Z970" s="22"/>
      <c r="AA970" s="22"/>
      <c r="AB970" s="22"/>
    </row>
    <row r="971" spans="2:28">
      <c r="B971" s="22"/>
      <c r="C971" s="22"/>
      <c r="D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Z971" s="22"/>
      <c r="AA971" s="22"/>
      <c r="AB971" s="22"/>
    </row>
    <row r="972" spans="2:28">
      <c r="B972" s="22"/>
      <c r="C972" s="22"/>
      <c r="D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Z972" s="22"/>
      <c r="AA972" s="22"/>
      <c r="AB972" s="22"/>
    </row>
    <row r="973" spans="2:28">
      <c r="B973" s="22"/>
      <c r="C973" s="22"/>
      <c r="D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Z973" s="22"/>
      <c r="AA973" s="22"/>
      <c r="AB973" s="22"/>
    </row>
    <row r="974" spans="2:28">
      <c r="B974" s="22"/>
      <c r="C974" s="22"/>
      <c r="D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Z974" s="22"/>
      <c r="AA974" s="22"/>
      <c r="AB974" s="22"/>
    </row>
    <row r="975" spans="2:28">
      <c r="B975" s="22"/>
      <c r="C975" s="22"/>
      <c r="D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Z975" s="22"/>
      <c r="AA975" s="22"/>
      <c r="AB975" s="22"/>
    </row>
    <row r="976" spans="2:28">
      <c r="B976" s="22"/>
      <c r="C976" s="22"/>
      <c r="D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Z976" s="22"/>
      <c r="AA976" s="22"/>
      <c r="AB976" s="22"/>
    </row>
    <row r="977" spans="2:28">
      <c r="B977" s="22"/>
      <c r="C977" s="22"/>
      <c r="D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Z977" s="22"/>
      <c r="AA977" s="22"/>
      <c r="AB977" s="22"/>
    </row>
    <row r="978" spans="2:28">
      <c r="B978" s="22"/>
      <c r="C978" s="22"/>
      <c r="D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Z978" s="22"/>
      <c r="AA978" s="22"/>
      <c r="AB978" s="22"/>
    </row>
    <row r="979" spans="2:28">
      <c r="B979" s="22"/>
      <c r="C979" s="22"/>
      <c r="D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Z979" s="22"/>
      <c r="AA979" s="22"/>
      <c r="AB979" s="22"/>
    </row>
    <row r="980" spans="2:28">
      <c r="B980" s="22"/>
      <c r="C980" s="22"/>
      <c r="D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Z980" s="22"/>
      <c r="AA980" s="22"/>
      <c r="AB980" s="22"/>
    </row>
    <row r="981" spans="2:28">
      <c r="B981" s="22"/>
      <c r="C981" s="22"/>
      <c r="D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Z981" s="22"/>
      <c r="AA981" s="22"/>
      <c r="AB981" s="22"/>
    </row>
    <row r="982" spans="2:28">
      <c r="B982" s="22"/>
      <c r="C982" s="22"/>
      <c r="D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Z982" s="22"/>
      <c r="AA982" s="22"/>
      <c r="AB982" s="22"/>
    </row>
    <row r="983" spans="2:28">
      <c r="B983" s="22"/>
      <c r="C983" s="22"/>
      <c r="D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Z983" s="22"/>
      <c r="AA983" s="22"/>
      <c r="AB983" s="22"/>
    </row>
    <row r="984" spans="2:28">
      <c r="B984" s="22"/>
      <c r="C984" s="22"/>
      <c r="D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Z984" s="22"/>
      <c r="AA984" s="22"/>
      <c r="AB984" s="22"/>
    </row>
    <row r="985" spans="2:28">
      <c r="B985" s="22"/>
      <c r="C985" s="22"/>
      <c r="D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Z985" s="22"/>
      <c r="AA985" s="22"/>
      <c r="AB985" s="22"/>
    </row>
    <row r="986" spans="2:28">
      <c r="B986" s="22"/>
      <c r="C986" s="22"/>
      <c r="D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Z986" s="22"/>
      <c r="AA986" s="22"/>
      <c r="AB986" s="22"/>
    </row>
    <row r="987" spans="2:28">
      <c r="B987" s="22"/>
      <c r="C987" s="22"/>
      <c r="D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Z987" s="22"/>
      <c r="AA987" s="22"/>
      <c r="AB987" s="22"/>
    </row>
    <row r="988" spans="2:28">
      <c r="B988" s="22"/>
      <c r="C988" s="22"/>
      <c r="D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Z988" s="22"/>
      <c r="AA988" s="22"/>
      <c r="AB988" s="22"/>
    </row>
    <row r="989" spans="2:28">
      <c r="B989" s="22"/>
      <c r="C989" s="22"/>
      <c r="D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Z989" s="22"/>
      <c r="AA989" s="22"/>
      <c r="AB989" s="22"/>
    </row>
    <row r="990" spans="2:28">
      <c r="B990" s="22"/>
      <c r="C990" s="22"/>
      <c r="D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Z990" s="22"/>
      <c r="AA990" s="22"/>
      <c r="AB990" s="22"/>
    </row>
    <row r="991" spans="2:28">
      <c r="B991" s="22"/>
      <c r="C991" s="22"/>
      <c r="D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Z991" s="22"/>
      <c r="AA991" s="22"/>
      <c r="AB991" s="22"/>
    </row>
    <row r="992" spans="2:28">
      <c r="B992" s="22"/>
      <c r="C992" s="22"/>
      <c r="D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Z992" s="22"/>
      <c r="AA992" s="22"/>
      <c r="AB992" s="22"/>
    </row>
    <row r="993" spans="2:28">
      <c r="B993" s="22"/>
      <c r="C993" s="22"/>
      <c r="D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Z993" s="22"/>
      <c r="AA993" s="22"/>
      <c r="AB993" s="2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W1001"/>
  <sheetViews>
    <sheetView workbookViewId="0"/>
  </sheetViews>
  <sheetFormatPr defaultColWidth="12.5703125" defaultRowHeight="15.75" customHeight="1"/>
  <cols>
    <col min="1" max="4" width="2.85546875" customWidth="1"/>
    <col min="5" max="5" width="3.42578125" customWidth="1"/>
    <col min="6" max="6" width="8.42578125" customWidth="1"/>
    <col min="8" max="16" width="2.7109375" customWidth="1"/>
    <col min="17" max="17" width="3.5703125" customWidth="1"/>
    <col min="18" max="18" width="3.42578125" customWidth="1"/>
    <col min="19" max="23" width="3.5703125" customWidth="1"/>
    <col min="24" max="24" width="5.5703125" customWidth="1"/>
    <col min="25" max="25" width="5.42578125" customWidth="1"/>
    <col min="26" max="26" width="2.42578125" customWidth="1"/>
    <col min="27" max="27" width="3.7109375" customWidth="1"/>
    <col min="28" max="36" width="3.140625" customWidth="1"/>
    <col min="37" max="37" width="4" customWidth="1"/>
    <col min="38" max="38" width="3.85546875" customWidth="1"/>
    <col min="39" max="44" width="4" customWidth="1"/>
    <col min="45" max="45" width="4.42578125" customWidth="1"/>
    <col min="46" max="46" width="3.140625" customWidth="1"/>
    <col min="47" max="47" width="4" customWidth="1"/>
    <col min="48" max="48" width="5.42578125" customWidth="1"/>
  </cols>
  <sheetData>
    <row r="1" spans="1:49">
      <c r="A1" s="5"/>
      <c r="B1" s="5"/>
      <c r="C1" s="5"/>
      <c r="D1" s="5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39"/>
      <c r="Z1" s="40"/>
      <c r="AB1" s="8" t="s">
        <v>91</v>
      </c>
      <c r="AC1" s="8" t="s">
        <v>92</v>
      </c>
      <c r="AD1" s="8" t="s">
        <v>93</v>
      </c>
      <c r="AE1" s="8" t="s">
        <v>94</v>
      </c>
      <c r="AF1" s="8" t="s">
        <v>95</v>
      </c>
      <c r="AG1" s="8" t="s">
        <v>96</v>
      </c>
      <c r="AH1" s="8" t="s">
        <v>97</v>
      </c>
      <c r="AI1" s="8" t="s">
        <v>98</v>
      </c>
      <c r="AJ1" s="8" t="s">
        <v>99</v>
      </c>
      <c r="AK1" s="8" t="s">
        <v>100</v>
      </c>
      <c r="AL1" s="8" t="s">
        <v>73</v>
      </c>
      <c r="AM1" s="8" t="s">
        <v>76</v>
      </c>
      <c r="AN1" s="8" t="s">
        <v>79</v>
      </c>
      <c r="AO1" s="8" t="s">
        <v>101</v>
      </c>
      <c r="AP1" s="8" t="s">
        <v>102</v>
      </c>
      <c r="AQ1" s="8" t="s">
        <v>103</v>
      </c>
      <c r="AR1" s="8" t="s">
        <v>104</v>
      </c>
      <c r="AS1" s="8"/>
      <c r="AT1" s="8"/>
      <c r="AV1" s="41"/>
    </row>
    <row r="2" spans="1:49">
      <c r="A2" s="42">
        <v>1</v>
      </c>
      <c r="B2" s="43">
        <v>1</v>
      </c>
      <c r="C2" s="43">
        <v>1</v>
      </c>
      <c r="D2" s="44">
        <v>1</v>
      </c>
      <c r="H2" s="8" t="s">
        <v>11</v>
      </c>
      <c r="I2" s="8" t="s">
        <v>12</v>
      </c>
      <c r="J2" s="8" t="s">
        <v>13</v>
      </c>
      <c r="K2" s="8" t="s">
        <v>14</v>
      </c>
      <c r="L2" s="8" t="s">
        <v>105</v>
      </c>
      <c r="M2" s="8" t="s">
        <v>106</v>
      </c>
      <c r="N2" s="8" t="s">
        <v>107</v>
      </c>
      <c r="O2" s="8" t="s">
        <v>108</v>
      </c>
      <c r="P2" s="8" t="s">
        <v>109</v>
      </c>
      <c r="Q2" s="8" t="s">
        <v>110</v>
      </c>
      <c r="R2" s="8" t="s">
        <v>111</v>
      </c>
      <c r="S2" s="8" t="s">
        <v>112</v>
      </c>
      <c r="T2" s="8" t="s">
        <v>113</v>
      </c>
      <c r="U2" s="8" t="s">
        <v>114</v>
      </c>
      <c r="V2" s="8" t="s">
        <v>115</v>
      </c>
      <c r="W2" s="8" t="s">
        <v>116</v>
      </c>
      <c r="X2" s="39" t="s">
        <v>117</v>
      </c>
      <c r="Z2" s="40" t="s">
        <v>65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T2" s="11" t="s">
        <v>66</v>
      </c>
      <c r="AU2" s="45"/>
      <c r="AV2" s="46" t="s">
        <v>67</v>
      </c>
    </row>
    <row r="3" spans="1:49">
      <c r="A3" s="47">
        <v>1</v>
      </c>
      <c r="B3" s="5">
        <v>-1</v>
      </c>
      <c r="C3" s="5">
        <v>-1</v>
      </c>
      <c r="D3" s="48">
        <v>1</v>
      </c>
      <c r="F3" s="5" t="s">
        <v>118</v>
      </c>
      <c r="H3" s="15">
        <f t="shared" ref="H3:K3" si="0">A2</f>
        <v>1</v>
      </c>
      <c r="I3" s="15">
        <f t="shared" si="0"/>
        <v>1</v>
      </c>
      <c r="J3" s="15">
        <f t="shared" si="0"/>
        <v>1</v>
      </c>
      <c r="K3" s="15">
        <f t="shared" si="0"/>
        <v>1</v>
      </c>
      <c r="L3" s="15">
        <f t="shared" ref="L3:O3" si="1">A3</f>
        <v>1</v>
      </c>
      <c r="M3" s="15">
        <f t="shared" si="1"/>
        <v>-1</v>
      </c>
      <c r="N3" s="15">
        <f t="shared" si="1"/>
        <v>-1</v>
      </c>
      <c r="O3" s="15">
        <f t="shared" si="1"/>
        <v>1</v>
      </c>
      <c r="P3" s="15">
        <f t="shared" ref="P3:S3" si="2">A4</f>
        <v>1</v>
      </c>
      <c r="Q3" s="15">
        <f t="shared" si="2"/>
        <v>-1</v>
      </c>
      <c r="R3" s="15">
        <f t="shared" si="2"/>
        <v>-1</v>
      </c>
      <c r="S3" s="15">
        <f t="shared" si="2"/>
        <v>1</v>
      </c>
      <c r="T3" s="15">
        <f t="shared" ref="T3:W3" si="3">A5</f>
        <v>1</v>
      </c>
      <c r="U3" s="15">
        <f t="shared" si="3"/>
        <v>1</v>
      </c>
      <c r="V3" s="15">
        <f t="shared" si="3"/>
        <v>1</v>
      </c>
      <c r="W3" s="15">
        <f t="shared" si="3"/>
        <v>1</v>
      </c>
      <c r="X3" s="49">
        <v>1</v>
      </c>
      <c r="Z3" s="50">
        <f>IF(F3="квадрат",1,-1)</f>
        <v>1</v>
      </c>
      <c r="AB3" s="15">
        <f t="shared" ref="AB3:AR3" si="4">AB2+H3*$Z3</f>
        <v>1</v>
      </c>
      <c r="AC3" s="15">
        <f t="shared" si="4"/>
        <v>1</v>
      </c>
      <c r="AD3" s="15">
        <f t="shared" si="4"/>
        <v>1</v>
      </c>
      <c r="AE3" s="15">
        <f t="shared" si="4"/>
        <v>1</v>
      </c>
      <c r="AF3" s="15">
        <f t="shared" si="4"/>
        <v>1</v>
      </c>
      <c r="AG3" s="15">
        <f t="shared" si="4"/>
        <v>-1</v>
      </c>
      <c r="AH3" s="15">
        <f t="shared" si="4"/>
        <v>-1</v>
      </c>
      <c r="AI3" s="15">
        <f t="shared" si="4"/>
        <v>1</v>
      </c>
      <c r="AJ3" s="15">
        <f t="shared" si="4"/>
        <v>1</v>
      </c>
      <c r="AK3" s="15">
        <f t="shared" si="4"/>
        <v>-1</v>
      </c>
      <c r="AL3" s="15">
        <f t="shared" si="4"/>
        <v>-1</v>
      </c>
      <c r="AM3" s="15">
        <f t="shared" si="4"/>
        <v>1</v>
      </c>
      <c r="AN3" s="15">
        <f t="shared" si="4"/>
        <v>1</v>
      </c>
      <c r="AO3" s="15">
        <f t="shared" si="4"/>
        <v>1</v>
      </c>
      <c r="AP3" s="15">
        <f t="shared" si="4"/>
        <v>1</v>
      </c>
      <c r="AQ3" s="15">
        <f t="shared" si="4"/>
        <v>1</v>
      </c>
      <c r="AR3" s="15">
        <f t="shared" si="4"/>
        <v>1</v>
      </c>
      <c r="AT3" s="15">
        <f t="array" ref="AT3">MMULT(AB3:AR3,TRANSPOSE(H3:X3))</f>
        <v>17</v>
      </c>
      <c r="AV3" s="51">
        <f>IF(AT3&gt;=0,1,-1)</f>
        <v>1</v>
      </c>
      <c r="AW3" s="15" t="b">
        <f>Z3=AV3</f>
        <v>1</v>
      </c>
    </row>
    <row r="4" spans="1:49">
      <c r="A4" s="47">
        <v>1</v>
      </c>
      <c r="B4" s="5">
        <v>-1</v>
      </c>
      <c r="C4" s="5">
        <v>-1</v>
      </c>
      <c r="D4" s="48">
        <v>1</v>
      </c>
      <c r="F4" s="5">
        <v>1</v>
      </c>
      <c r="Z4" s="52"/>
      <c r="AV4" s="41"/>
    </row>
    <row r="5" spans="1:49">
      <c r="A5" s="53">
        <v>1</v>
      </c>
      <c r="B5" s="54">
        <v>1</v>
      </c>
      <c r="C5" s="54">
        <v>1</v>
      </c>
      <c r="D5" s="55">
        <v>1</v>
      </c>
      <c r="Z5" s="52"/>
      <c r="AV5" s="41"/>
    </row>
    <row r="6" spans="1:49">
      <c r="Z6" s="52"/>
      <c r="AV6" s="41"/>
    </row>
    <row r="7" spans="1:49">
      <c r="A7" s="42">
        <v>1</v>
      </c>
      <c r="B7" s="43">
        <v>-1</v>
      </c>
      <c r="C7" s="43">
        <v>-1</v>
      </c>
      <c r="D7" s="44">
        <v>-1</v>
      </c>
      <c r="Z7" s="52"/>
      <c r="AV7" s="41"/>
    </row>
    <row r="8" spans="1:49">
      <c r="A8" s="47">
        <v>-1</v>
      </c>
      <c r="B8" s="5">
        <v>1</v>
      </c>
      <c r="C8" s="5">
        <v>-1</v>
      </c>
      <c r="D8" s="48">
        <v>-1</v>
      </c>
      <c r="F8" s="5" t="s">
        <v>119</v>
      </c>
      <c r="H8" s="15">
        <f t="shared" ref="H8:K8" si="5">A7</f>
        <v>1</v>
      </c>
      <c r="I8" s="15">
        <f t="shared" si="5"/>
        <v>-1</v>
      </c>
      <c r="J8" s="15">
        <f t="shared" si="5"/>
        <v>-1</v>
      </c>
      <c r="K8" s="15">
        <f t="shared" si="5"/>
        <v>-1</v>
      </c>
      <c r="L8" s="15">
        <f t="shared" ref="L8:O8" si="6">A8</f>
        <v>-1</v>
      </c>
      <c r="M8" s="15">
        <f t="shared" si="6"/>
        <v>1</v>
      </c>
      <c r="N8" s="15">
        <f t="shared" si="6"/>
        <v>-1</v>
      </c>
      <c r="O8" s="15">
        <f t="shared" si="6"/>
        <v>-1</v>
      </c>
      <c r="P8" s="15">
        <f t="shared" ref="P8:S8" si="7">A9</f>
        <v>-1</v>
      </c>
      <c r="Q8" s="15">
        <f t="shared" si="7"/>
        <v>-1</v>
      </c>
      <c r="R8" s="15">
        <f t="shared" si="7"/>
        <v>1</v>
      </c>
      <c r="S8" s="15">
        <f t="shared" si="7"/>
        <v>-1</v>
      </c>
      <c r="T8" s="15">
        <f t="shared" ref="T8:W8" si="8">A10</f>
        <v>-1</v>
      </c>
      <c r="U8" s="15">
        <f t="shared" si="8"/>
        <v>-1</v>
      </c>
      <c r="V8" s="15">
        <f t="shared" si="8"/>
        <v>-1</v>
      </c>
      <c r="W8" s="15">
        <f t="shared" si="8"/>
        <v>1</v>
      </c>
      <c r="X8" s="49">
        <v>1</v>
      </c>
      <c r="Z8" s="52">
        <f>IF(F8="квадрат",1,-1)</f>
        <v>-1</v>
      </c>
      <c r="AB8" s="15">
        <f t="shared" ref="AB8:AR8" si="9">AB3+H8*$Z8</f>
        <v>0</v>
      </c>
      <c r="AC8" s="15">
        <f t="shared" si="9"/>
        <v>2</v>
      </c>
      <c r="AD8" s="15">
        <f t="shared" si="9"/>
        <v>2</v>
      </c>
      <c r="AE8" s="15">
        <f t="shared" si="9"/>
        <v>2</v>
      </c>
      <c r="AF8" s="15">
        <f t="shared" si="9"/>
        <v>2</v>
      </c>
      <c r="AG8" s="15">
        <f t="shared" si="9"/>
        <v>-2</v>
      </c>
      <c r="AH8" s="15">
        <f t="shared" si="9"/>
        <v>0</v>
      </c>
      <c r="AI8" s="15">
        <f t="shared" si="9"/>
        <v>2</v>
      </c>
      <c r="AJ8" s="15">
        <f t="shared" si="9"/>
        <v>2</v>
      </c>
      <c r="AK8" s="15">
        <f t="shared" si="9"/>
        <v>0</v>
      </c>
      <c r="AL8" s="15">
        <f t="shared" si="9"/>
        <v>-2</v>
      </c>
      <c r="AM8" s="15">
        <f t="shared" si="9"/>
        <v>2</v>
      </c>
      <c r="AN8" s="15">
        <f t="shared" si="9"/>
        <v>2</v>
      </c>
      <c r="AO8" s="15">
        <f t="shared" si="9"/>
        <v>2</v>
      </c>
      <c r="AP8" s="15">
        <f t="shared" si="9"/>
        <v>2</v>
      </c>
      <c r="AQ8" s="15">
        <f t="shared" si="9"/>
        <v>0</v>
      </c>
      <c r="AR8" s="15">
        <f t="shared" si="9"/>
        <v>0</v>
      </c>
      <c r="AT8" s="15">
        <f t="array" ref="AT8">MMULT(AB8:AR8,TRANSPOSE(H8:X8))</f>
        <v>-24</v>
      </c>
      <c r="AV8" s="51">
        <f>IF(AT8&gt;=0,1,-1)</f>
        <v>-1</v>
      </c>
      <c r="AW8" s="15" t="b">
        <f>Z8=AV8</f>
        <v>1</v>
      </c>
    </row>
    <row r="9" spans="1:49">
      <c r="A9" s="47">
        <v>-1</v>
      </c>
      <c r="B9" s="5">
        <v>-1</v>
      </c>
      <c r="C9" s="5">
        <v>1</v>
      </c>
      <c r="D9" s="48">
        <v>-1</v>
      </c>
      <c r="F9" s="5">
        <v>-1</v>
      </c>
      <c r="Z9" s="52"/>
      <c r="AV9" s="41"/>
    </row>
    <row r="10" spans="1:49">
      <c r="A10" s="53">
        <v>-1</v>
      </c>
      <c r="B10" s="54">
        <v>-1</v>
      </c>
      <c r="C10" s="54">
        <v>-1</v>
      </c>
      <c r="D10" s="55">
        <v>1</v>
      </c>
      <c r="Z10" s="52"/>
      <c r="AV10" s="41"/>
    </row>
    <row r="11" spans="1:49">
      <c r="Z11" s="52"/>
      <c r="AV11" s="41"/>
    </row>
    <row r="12" spans="1:49">
      <c r="A12" s="42">
        <v>1</v>
      </c>
      <c r="B12" s="43">
        <v>1</v>
      </c>
      <c r="C12" s="43">
        <v>1</v>
      </c>
      <c r="D12" s="44">
        <v>-1</v>
      </c>
      <c r="Z12" s="52"/>
      <c r="AV12" s="41"/>
    </row>
    <row r="13" spans="1:49">
      <c r="A13" s="47">
        <v>1</v>
      </c>
      <c r="B13" s="5">
        <v>-1</v>
      </c>
      <c r="C13" s="5">
        <v>1</v>
      </c>
      <c r="D13" s="48">
        <v>-1</v>
      </c>
      <c r="F13" s="5" t="s">
        <v>118</v>
      </c>
      <c r="H13" s="15">
        <f t="shared" ref="H13:K13" si="10">A12</f>
        <v>1</v>
      </c>
      <c r="I13" s="15">
        <f t="shared" si="10"/>
        <v>1</v>
      </c>
      <c r="J13" s="15">
        <f t="shared" si="10"/>
        <v>1</v>
      </c>
      <c r="K13" s="15">
        <f t="shared" si="10"/>
        <v>-1</v>
      </c>
      <c r="L13" s="15">
        <f t="shared" ref="L13:O13" si="11">A13</f>
        <v>1</v>
      </c>
      <c r="M13" s="15">
        <f t="shared" si="11"/>
        <v>-1</v>
      </c>
      <c r="N13" s="15">
        <f t="shared" si="11"/>
        <v>1</v>
      </c>
      <c r="O13" s="15">
        <f t="shared" si="11"/>
        <v>-1</v>
      </c>
      <c r="P13" s="15">
        <f t="shared" ref="P13:S13" si="12">A14</f>
        <v>1</v>
      </c>
      <c r="Q13" s="15">
        <f t="shared" si="12"/>
        <v>1</v>
      </c>
      <c r="R13" s="15">
        <f t="shared" si="12"/>
        <v>1</v>
      </c>
      <c r="S13" s="15">
        <f t="shared" si="12"/>
        <v>-1</v>
      </c>
      <c r="T13" s="15">
        <f t="shared" ref="T13:W13" si="13">A15</f>
        <v>-1</v>
      </c>
      <c r="U13" s="15">
        <f t="shared" si="13"/>
        <v>-1</v>
      </c>
      <c r="V13" s="15">
        <f t="shared" si="13"/>
        <v>-1</v>
      </c>
      <c r="W13" s="15">
        <f t="shared" si="13"/>
        <v>-1</v>
      </c>
      <c r="X13" s="49">
        <v>1</v>
      </c>
      <c r="Z13" s="52">
        <f>IF(F13="квадрат",1,-1)</f>
        <v>1</v>
      </c>
      <c r="AB13" s="15">
        <f t="shared" ref="AB13:AR13" si="14">AB8+H13*$Z13</f>
        <v>1</v>
      </c>
      <c r="AC13" s="15">
        <f t="shared" si="14"/>
        <v>3</v>
      </c>
      <c r="AD13" s="15">
        <f t="shared" si="14"/>
        <v>3</v>
      </c>
      <c r="AE13" s="15">
        <f t="shared" si="14"/>
        <v>1</v>
      </c>
      <c r="AF13" s="15">
        <f t="shared" si="14"/>
        <v>3</v>
      </c>
      <c r="AG13" s="15">
        <f t="shared" si="14"/>
        <v>-3</v>
      </c>
      <c r="AH13" s="15">
        <f t="shared" si="14"/>
        <v>1</v>
      </c>
      <c r="AI13" s="15">
        <f t="shared" si="14"/>
        <v>1</v>
      </c>
      <c r="AJ13" s="15">
        <f t="shared" si="14"/>
        <v>3</v>
      </c>
      <c r="AK13" s="15">
        <f t="shared" si="14"/>
        <v>1</v>
      </c>
      <c r="AL13" s="15">
        <f t="shared" si="14"/>
        <v>-1</v>
      </c>
      <c r="AM13" s="15">
        <f t="shared" si="14"/>
        <v>1</v>
      </c>
      <c r="AN13" s="15">
        <f t="shared" si="14"/>
        <v>1</v>
      </c>
      <c r="AO13" s="15">
        <f t="shared" si="14"/>
        <v>1</v>
      </c>
      <c r="AP13" s="15">
        <f t="shared" si="14"/>
        <v>1</v>
      </c>
      <c r="AQ13" s="15">
        <f t="shared" si="14"/>
        <v>-1</v>
      </c>
      <c r="AR13" s="15">
        <f t="shared" si="14"/>
        <v>1</v>
      </c>
      <c r="AT13" s="15">
        <f t="array" ref="AT13">MMULT(AB13:AR13,TRANSPOSE(H13:X13))</f>
        <v>13</v>
      </c>
      <c r="AV13" s="51">
        <f>IF(AT13&gt;=0,1,-1)</f>
        <v>1</v>
      </c>
      <c r="AW13" s="15" t="b">
        <f>Z13=AV13</f>
        <v>1</v>
      </c>
    </row>
    <row r="14" spans="1:49">
      <c r="A14" s="47">
        <v>1</v>
      </c>
      <c r="B14" s="5">
        <v>1</v>
      </c>
      <c r="C14" s="5">
        <v>1</v>
      </c>
      <c r="D14" s="48">
        <v>-1</v>
      </c>
      <c r="F14" s="5">
        <v>1</v>
      </c>
      <c r="Z14" s="52"/>
      <c r="AV14" s="41"/>
    </row>
    <row r="15" spans="1:49">
      <c r="A15" s="53">
        <v>-1</v>
      </c>
      <c r="B15" s="54">
        <v>-1</v>
      </c>
      <c r="C15" s="54">
        <v>-1</v>
      </c>
      <c r="D15" s="55">
        <v>-1</v>
      </c>
      <c r="Z15" s="52"/>
      <c r="AV15" s="41"/>
    </row>
    <row r="16" spans="1:49">
      <c r="Z16" s="52"/>
      <c r="AV16" s="41"/>
    </row>
    <row r="17" spans="1:49">
      <c r="A17" s="42">
        <v>-1</v>
      </c>
      <c r="B17" s="43">
        <v>1</v>
      </c>
      <c r="C17" s="43">
        <v>1</v>
      </c>
      <c r="D17" s="44">
        <v>1</v>
      </c>
      <c r="Z17" s="52"/>
      <c r="AV17" s="41"/>
    </row>
    <row r="18" spans="1:49">
      <c r="A18" s="47">
        <v>-1</v>
      </c>
      <c r="B18" s="5">
        <v>1</v>
      </c>
      <c r="C18" s="5">
        <v>-1</v>
      </c>
      <c r="D18" s="48">
        <v>1</v>
      </c>
      <c r="F18" s="5" t="s">
        <v>118</v>
      </c>
      <c r="H18" s="15">
        <f t="shared" ref="H18:K18" si="15">A17</f>
        <v>-1</v>
      </c>
      <c r="I18" s="15">
        <f t="shared" si="15"/>
        <v>1</v>
      </c>
      <c r="J18" s="15">
        <f t="shared" si="15"/>
        <v>1</v>
      </c>
      <c r="K18" s="15">
        <f t="shared" si="15"/>
        <v>1</v>
      </c>
      <c r="L18" s="15">
        <f t="shared" ref="L18:O18" si="16">A18</f>
        <v>-1</v>
      </c>
      <c r="M18" s="15">
        <f t="shared" si="16"/>
        <v>1</v>
      </c>
      <c r="N18" s="15">
        <f t="shared" si="16"/>
        <v>-1</v>
      </c>
      <c r="O18" s="15">
        <f t="shared" si="16"/>
        <v>1</v>
      </c>
      <c r="P18" s="15">
        <f t="shared" ref="P18:S18" si="17">A19</f>
        <v>-1</v>
      </c>
      <c r="Q18" s="15">
        <f t="shared" si="17"/>
        <v>1</v>
      </c>
      <c r="R18" s="15">
        <f t="shared" si="17"/>
        <v>1</v>
      </c>
      <c r="S18" s="15">
        <f t="shared" si="17"/>
        <v>1</v>
      </c>
      <c r="T18" s="15">
        <f t="shared" ref="T18:W18" si="18">A20</f>
        <v>-1</v>
      </c>
      <c r="U18" s="15">
        <f t="shared" si="18"/>
        <v>-1</v>
      </c>
      <c r="V18" s="15">
        <f t="shared" si="18"/>
        <v>-1</v>
      </c>
      <c r="W18" s="15">
        <f t="shared" si="18"/>
        <v>-1</v>
      </c>
      <c r="X18" s="49">
        <v>1</v>
      </c>
      <c r="Z18" s="52">
        <f>IF(F18="квадрат",1,-1)</f>
        <v>1</v>
      </c>
      <c r="AB18" s="15">
        <f t="shared" ref="AB18:AR18" si="19">AB13+H18*$Z18</f>
        <v>0</v>
      </c>
      <c r="AC18" s="15">
        <f t="shared" si="19"/>
        <v>4</v>
      </c>
      <c r="AD18" s="15">
        <f t="shared" si="19"/>
        <v>4</v>
      </c>
      <c r="AE18" s="15">
        <f t="shared" si="19"/>
        <v>2</v>
      </c>
      <c r="AF18" s="15">
        <f t="shared" si="19"/>
        <v>2</v>
      </c>
      <c r="AG18" s="15">
        <f t="shared" si="19"/>
        <v>-2</v>
      </c>
      <c r="AH18" s="15">
        <f t="shared" si="19"/>
        <v>0</v>
      </c>
      <c r="AI18" s="15">
        <f t="shared" si="19"/>
        <v>2</v>
      </c>
      <c r="AJ18" s="15">
        <f t="shared" si="19"/>
        <v>2</v>
      </c>
      <c r="AK18" s="15">
        <f t="shared" si="19"/>
        <v>2</v>
      </c>
      <c r="AL18" s="15">
        <f t="shared" si="19"/>
        <v>0</v>
      </c>
      <c r="AM18" s="15">
        <f t="shared" si="19"/>
        <v>2</v>
      </c>
      <c r="AN18" s="15">
        <f t="shared" si="19"/>
        <v>0</v>
      </c>
      <c r="AO18" s="15">
        <f t="shared" si="19"/>
        <v>0</v>
      </c>
      <c r="AP18" s="15">
        <f t="shared" si="19"/>
        <v>0</v>
      </c>
      <c r="AQ18" s="15">
        <f t="shared" si="19"/>
        <v>-2</v>
      </c>
      <c r="AR18" s="15">
        <f t="shared" si="19"/>
        <v>2</v>
      </c>
      <c r="AT18" s="15">
        <f t="array" ref="AT18">MMULT(AB18:AR18,TRANSPOSE(H18:X18))</f>
        <v>14</v>
      </c>
      <c r="AV18" s="51">
        <f>IF(AT18&gt;=0,1,-1)</f>
        <v>1</v>
      </c>
      <c r="AW18" s="15" t="b">
        <f>Z18=AV18</f>
        <v>1</v>
      </c>
    </row>
    <row r="19" spans="1:49">
      <c r="A19" s="47">
        <v>-1</v>
      </c>
      <c r="B19" s="5">
        <v>1</v>
      </c>
      <c r="C19" s="5">
        <v>1</v>
      </c>
      <c r="D19" s="48">
        <v>1</v>
      </c>
      <c r="F19" s="5">
        <v>1</v>
      </c>
      <c r="Z19" s="52"/>
      <c r="AV19" s="41"/>
    </row>
    <row r="20" spans="1:49">
      <c r="A20" s="53">
        <v>-1</v>
      </c>
      <c r="B20" s="54">
        <v>-1</v>
      </c>
      <c r="C20" s="54">
        <v>-1</v>
      </c>
      <c r="D20" s="55">
        <v>-1</v>
      </c>
      <c r="Z20" s="52"/>
      <c r="AV20" s="41"/>
    </row>
    <row r="21" spans="1:49">
      <c r="Z21" s="52"/>
      <c r="AV21" s="41"/>
    </row>
    <row r="22" spans="1:49">
      <c r="A22" s="42">
        <v>-1</v>
      </c>
      <c r="B22" s="43">
        <v>-1</v>
      </c>
      <c r="C22" s="43">
        <v>-1</v>
      </c>
      <c r="D22" s="44">
        <v>-1</v>
      </c>
      <c r="Z22" s="52"/>
      <c r="AV22" s="41"/>
    </row>
    <row r="23" spans="1:49">
      <c r="A23" s="47">
        <v>-1</v>
      </c>
      <c r="B23" s="5">
        <v>1</v>
      </c>
      <c r="C23" s="5">
        <v>1</v>
      </c>
      <c r="D23" s="48">
        <v>1</v>
      </c>
      <c r="F23" s="5" t="s">
        <v>118</v>
      </c>
      <c r="H23" s="15">
        <f t="shared" ref="H23:K23" si="20">A22</f>
        <v>-1</v>
      </c>
      <c r="I23" s="15">
        <f t="shared" si="20"/>
        <v>-1</v>
      </c>
      <c r="J23" s="15">
        <f t="shared" si="20"/>
        <v>-1</v>
      </c>
      <c r="K23" s="15">
        <f t="shared" si="20"/>
        <v>-1</v>
      </c>
      <c r="L23" s="15">
        <f t="shared" ref="L23:O23" si="21">A23</f>
        <v>-1</v>
      </c>
      <c r="M23" s="15">
        <f t="shared" si="21"/>
        <v>1</v>
      </c>
      <c r="N23" s="15">
        <f t="shared" si="21"/>
        <v>1</v>
      </c>
      <c r="O23" s="15">
        <f t="shared" si="21"/>
        <v>1</v>
      </c>
      <c r="P23" s="15">
        <f t="shared" ref="P23:S23" si="22">A24</f>
        <v>-1</v>
      </c>
      <c r="Q23" s="15">
        <f t="shared" si="22"/>
        <v>1</v>
      </c>
      <c r="R23" s="15">
        <f t="shared" si="22"/>
        <v>-1</v>
      </c>
      <c r="S23" s="15">
        <f t="shared" si="22"/>
        <v>1</v>
      </c>
      <c r="T23" s="15">
        <f t="shared" ref="T23:W23" si="23">A25</f>
        <v>-1</v>
      </c>
      <c r="U23" s="15">
        <f t="shared" si="23"/>
        <v>1</v>
      </c>
      <c r="V23" s="15">
        <f t="shared" si="23"/>
        <v>1</v>
      </c>
      <c r="W23" s="15">
        <f t="shared" si="23"/>
        <v>1</v>
      </c>
      <c r="X23" s="49">
        <v>1</v>
      </c>
      <c r="Z23" s="52">
        <f>IF(F23="квадрат",1,-1)</f>
        <v>1</v>
      </c>
      <c r="AB23" s="15">
        <f t="shared" ref="AB23:AR23" si="24">AB18+H23*$Z23</f>
        <v>-1</v>
      </c>
      <c r="AC23" s="15">
        <f t="shared" si="24"/>
        <v>3</v>
      </c>
      <c r="AD23" s="15">
        <f t="shared" si="24"/>
        <v>3</v>
      </c>
      <c r="AE23" s="15">
        <f t="shared" si="24"/>
        <v>1</v>
      </c>
      <c r="AF23" s="15">
        <f t="shared" si="24"/>
        <v>1</v>
      </c>
      <c r="AG23" s="15">
        <f t="shared" si="24"/>
        <v>-1</v>
      </c>
      <c r="AH23" s="15">
        <f t="shared" si="24"/>
        <v>1</v>
      </c>
      <c r="AI23" s="15">
        <f t="shared" si="24"/>
        <v>3</v>
      </c>
      <c r="AJ23" s="15">
        <f t="shared" si="24"/>
        <v>1</v>
      </c>
      <c r="AK23" s="15">
        <f t="shared" si="24"/>
        <v>3</v>
      </c>
      <c r="AL23" s="15">
        <f t="shared" si="24"/>
        <v>-1</v>
      </c>
      <c r="AM23" s="15">
        <f t="shared" si="24"/>
        <v>3</v>
      </c>
      <c r="AN23" s="15">
        <f t="shared" si="24"/>
        <v>-1</v>
      </c>
      <c r="AO23" s="15">
        <f t="shared" si="24"/>
        <v>1</v>
      </c>
      <c r="AP23" s="15">
        <f t="shared" si="24"/>
        <v>1</v>
      </c>
      <c r="AQ23" s="15">
        <f t="shared" si="24"/>
        <v>-1</v>
      </c>
      <c r="AR23" s="15">
        <f t="shared" si="24"/>
        <v>3</v>
      </c>
      <c r="AT23" s="15">
        <f t="array" ref="AT23">MMULT(AB23:AR23,TRANSPOSE(H23:X23))</f>
        <v>7</v>
      </c>
      <c r="AV23" s="51">
        <f>IF(AT23&gt;=0,1,-1)</f>
        <v>1</v>
      </c>
      <c r="AW23" s="15" t="b">
        <f>Z23=AV23</f>
        <v>1</v>
      </c>
    </row>
    <row r="24" spans="1:49">
      <c r="A24" s="47">
        <v>-1</v>
      </c>
      <c r="B24" s="5">
        <v>1</v>
      </c>
      <c r="C24" s="5">
        <v>-1</v>
      </c>
      <c r="D24" s="48">
        <v>1</v>
      </c>
      <c r="F24" s="5">
        <v>1</v>
      </c>
      <c r="Z24" s="52"/>
      <c r="AV24" s="41"/>
    </row>
    <row r="25" spans="1:49">
      <c r="A25" s="53">
        <v>-1</v>
      </c>
      <c r="B25" s="54">
        <v>1</v>
      </c>
      <c r="C25" s="54">
        <v>1</v>
      </c>
      <c r="D25" s="55">
        <v>1</v>
      </c>
      <c r="Z25" s="52"/>
      <c r="AV25" s="41"/>
    </row>
    <row r="26" spans="1:49">
      <c r="Z26" s="52"/>
      <c r="AV26" s="41"/>
    </row>
    <row r="27" spans="1:49">
      <c r="A27" s="42">
        <v>-1</v>
      </c>
      <c r="B27" s="43">
        <v>-1</v>
      </c>
      <c r="C27" s="43">
        <v>-1</v>
      </c>
      <c r="D27" s="44">
        <v>-1</v>
      </c>
      <c r="Z27" s="52"/>
      <c r="AV27" s="41"/>
    </row>
    <row r="28" spans="1:49">
      <c r="A28" s="47">
        <v>1</v>
      </c>
      <c r="B28" s="5">
        <v>1</v>
      </c>
      <c r="C28" s="5">
        <v>1</v>
      </c>
      <c r="D28" s="48">
        <v>-1</v>
      </c>
      <c r="F28" s="5" t="s">
        <v>118</v>
      </c>
      <c r="H28" s="15">
        <f t="shared" ref="H28:K28" si="25">A27</f>
        <v>-1</v>
      </c>
      <c r="I28" s="15">
        <f t="shared" si="25"/>
        <v>-1</v>
      </c>
      <c r="J28" s="15">
        <f t="shared" si="25"/>
        <v>-1</v>
      </c>
      <c r="K28" s="15">
        <f t="shared" si="25"/>
        <v>-1</v>
      </c>
      <c r="L28" s="15">
        <f t="shared" ref="L28:O28" si="26">A28</f>
        <v>1</v>
      </c>
      <c r="M28" s="15">
        <f t="shared" si="26"/>
        <v>1</v>
      </c>
      <c r="N28" s="15">
        <f t="shared" si="26"/>
        <v>1</v>
      </c>
      <c r="O28" s="15">
        <f t="shared" si="26"/>
        <v>-1</v>
      </c>
      <c r="P28" s="15">
        <f t="shared" ref="P28:S28" si="27">A29</f>
        <v>1</v>
      </c>
      <c r="Q28" s="15">
        <f t="shared" si="27"/>
        <v>-1</v>
      </c>
      <c r="R28" s="15">
        <f t="shared" si="27"/>
        <v>1</v>
      </c>
      <c r="S28" s="15">
        <f t="shared" si="27"/>
        <v>-1</v>
      </c>
      <c r="T28" s="15">
        <f t="shared" ref="T28:W28" si="28">A30</f>
        <v>1</v>
      </c>
      <c r="U28" s="15">
        <f t="shared" si="28"/>
        <v>1</v>
      </c>
      <c r="V28" s="15">
        <f t="shared" si="28"/>
        <v>1</v>
      </c>
      <c r="W28" s="15">
        <f t="shared" si="28"/>
        <v>-1</v>
      </c>
      <c r="X28" s="49">
        <v>1</v>
      </c>
      <c r="Z28" s="52">
        <f>IF(F28="квадрат",1,-1)</f>
        <v>1</v>
      </c>
      <c r="AB28" s="15">
        <f t="shared" ref="AB28:AR28" si="29">AB23+H28*$Z28</f>
        <v>-2</v>
      </c>
      <c r="AC28" s="15">
        <f t="shared" si="29"/>
        <v>2</v>
      </c>
      <c r="AD28" s="15">
        <f t="shared" si="29"/>
        <v>2</v>
      </c>
      <c r="AE28" s="15">
        <f t="shared" si="29"/>
        <v>0</v>
      </c>
      <c r="AF28" s="15">
        <f t="shared" si="29"/>
        <v>2</v>
      </c>
      <c r="AG28" s="15">
        <f t="shared" si="29"/>
        <v>0</v>
      </c>
      <c r="AH28" s="15">
        <f t="shared" si="29"/>
        <v>2</v>
      </c>
      <c r="AI28" s="15">
        <f t="shared" si="29"/>
        <v>2</v>
      </c>
      <c r="AJ28" s="15">
        <f t="shared" si="29"/>
        <v>2</v>
      </c>
      <c r="AK28" s="15">
        <f t="shared" si="29"/>
        <v>2</v>
      </c>
      <c r="AL28" s="15">
        <f t="shared" si="29"/>
        <v>0</v>
      </c>
      <c r="AM28" s="15">
        <f t="shared" si="29"/>
        <v>2</v>
      </c>
      <c r="AN28" s="15">
        <f t="shared" si="29"/>
        <v>0</v>
      </c>
      <c r="AO28" s="15">
        <f t="shared" si="29"/>
        <v>2</v>
      </c>
      <c r="AP28" s="15">
        <f t="shared" si="29"/>
        <v>2</v>
      </c>
      <c r="AQ28" s="15">
        <f t="shared" si="29"/>
        <v>-2</v>
      </c>
      <c r="AR28" s="15">
        <f t="shared" si="29"/>
        <v>4</v>
      </c>
      <c r="AT28" s="15">
        <f t="array" ref="AT28">MMULT(AB28:AR28,TRANSPOSE(H28:X28))</f>
        <v>8</v>
      </c>
      <c r="AV28" s="51">
        <f>IF(AT28&gt;=0,1,-1)</f>
        <v>1</v>
      </c>
      <c r="AW28" s="15" t="b">
        <f>Z28=AV28</f>
        <v>1</v>
      </c>
    </row>
    <row r="29" spans="1:49">
      <c r="A29" s="47">
        <v>1</v>
      </c>
      <c r="B29" s="5">
        <v>-1</v>
      </c>
      <c r="C29" s="5">
        <v>1</v>
      </c>
      <c r="D29" s="48">
        <v>-1</v>
      </c>
      <c r="F29" s="5">
        <v>1</v>
      </c>
      <c r="Z29" s="52"/>
      <c r="AV29" s="41"/>
    </row>
    <row r="30" spans="1:49">
      <c r="A30" s="53">
        <v>1</v>
      </c>
      <c r="B30" s="54">
        <v>1</v>
      </c>
      <c r="C30" s="54">
        <v>1</v>
      </c>
      <c r="D30" s="55">
        <v>-1</v>
      </c>
      <c r="Z30" s="52"/>
      <c r="AV30" s="41"/>
    </row>
    <row r="31" spans="1:49">
      <c r="Z31" s="52"/>
      <c r="AV31" s="41"/>
    </row>
    <row r="32" spans="1:49">
      <c r="A32" s="42">
        <v>-1</v>
      </c>
      <c r="B32" s="43">
        <v>-1</v>
      </c>
      <c r="C32" s="43">
        <v>-1</v>
      </c>
      <c r="D32" s="44">
        <v>1</v>
      </c>
      <c r="Z32" s="52"/>
      <c r="AV32" s="41"/>
    </row>
    <row r="33" spans="1:49">
      <c r="A33" s="47">
        <v>-1</v>
      </c>
      <c r="B33" s="5">
        <v>-1</v>
      </c>
      <c r="C33" s="5">
        <v>1</v>
      </c>
      <c r="D33" s="48">
        <v>-1</v>
      </c>
      <c r="F33" s="5" t="s">
        <v>119</v>
      </c>
      <c r="H33" s="15">
        <f t="shared" ref="H33:K33" si="30">A32</f>
        <v>-1</v>
      </c>
      <c r="I33" s="15">
        <f t="shared" si="30"/>
        <v>-1</v>
      </c>
      <c r="J33" s="15">
        <f t="shared" si="30"/>
        <v>-1</v>
      </c>
      <c r="K33" s="15">
        <f t="shared" si="30"/>
        <v>1</v>
      </c>
      <c r="L33" s="15">
        <f t="shared" ref="L33:O33" si="31">A33</f>
        <v>-1</v>
      </c>
      <c r="M33" s="15">
        <f t="shared" si="31"/>
        <v>-1</v>
      </c>
      <c r="N33" s="15">
        <f t="shared" si="31"/>
        <v>1</v>
      </c>
      <c r="O33" s="15">
        <f t="shared" si="31"/>
        <v>-1</v>
      </c>
      <c r="P33" s="15">
        <f t="shared" ref="P33:S33" si="32">A34</f>
        <v>-1</v>
      </c>
      <c r="Q33" s="15">
        <f t="shared" si="32"/>
        <v>1</v>
      </c>
      <c r="R33" s="15">
        <f t="shared" si="32"/>
        <v>-1</v>
      </c>
      <c r="S33" s="15">
        <f t="shared" si="32"/>
        <v>-1</v>
      </c>
      <c r="T33" s="15">
        <f t="shared" ref="T33:W33" si="33">A35</f>
        <v>1</v>
      </c>
      <c r="U33" s="15">
        <f t="shared" si="33"/>
        <v>-1</v>
      </c>
      <c r="V33" s="15">
        <f t="shared" si="33"/>
        <v>-1</v>
      </c>
      <c r="W33" s="15">
        <f t="shared" si="33"/>
        <v>-1</v>
      </c>
      <c r="X33" s="49">
        <v>1</v>
      </c>
      <c r="Z33" s="52">
        <f>IF(F33="квадрат",1,-1)</f>
        <v>-1</v>
      </c>
      <c r="AB33" s="45">
        <f t="shared" ref="AB33:AR33" si="34">AB28+H33*$Z33</f>
        <v>-1</v>
      </c>
      <c r="AC33" s="45">
        <f t="shared" si="34"/>
        <v>3</v>
      </c>
      <c r="AD33" s="45">
        <f t="shared" si="34"/>
        <v>3</v>
      </c>
      <c r="AE33" s="45">
        <f t="shared" si="34"/>
        <v>-1</v>
      </c>
      <c r="AF33" s="45">
        <f t="shared" si="34"/>
        <v>3</v>
      </c>
      <c r="AG33" s="45">
        <f t="shared" si="34"/>
        <v>1</v>
      </c>
      <c r="AH33" s="45">
        <f t="shared" si="34"/>
        <v>1</v>
      </c>
      <c r="AI33" s="45">
        <f t="shared" si="34"/>
        <v>3</v>
      </c>
      <c r="AJ33" s="45">
        <f t="shared" si="34"/>
        <v>3</v>
      </c>
      <c r="AK33" s="45">
        <f t="shared" si="34"/>
        <v>1</v>
      </c>
      <c r="AL33" s="45">
        <f t="shared" si="34"/>
        <v>1</v>
      </c>
      <c r="AM33" s="45">
        <f t="shared" si="34"/>
        <v>3</v>
      </c>
      <c r="AN33" s="45">
        <f t="shared" si="34"/>
        <v>-1</v>
      </c>
      <c r="AO33" s="45">
        <f t="shared" si="34"/>
        <v>3</v>
      </c>
      <c r="AP33" s="45">
        <f t="shared" si="34"/>
        <v>3</v>
      </c>
      <c r="AQ33" s="45">
        <f t="shared" si="34"/>
        <v>-1</v>
      </c>
      <c r="AR33" s="45">
        <f t="shared" si="34"/>
        <v>3</v>
      </c>
      <c r="AT33" s="15">
        <f t="array" ref="AT33">MMULT(AB33:AR33,TRANSPOSE(H33:X33))</f>
        <v>-21</v>
      </c>
      <c r="AV33" s="51">
        <f>IF(AT33&gt;=0,1,-1)</f>
        <v>-1</v>
      </c>
      <c r="AW33" s="15" t="b">
        <f>Z33=AV33</f>
        <v>1</v>
      </c>
    </row>
    <row r="34" spans="1:49">
      <c r="A34" s="47">
        <v>-1</v>
      </c>
      <c r="B34" s="5">
        <v>1</v>
      </c>
      <c r="C34" s="5">
        <v>-1</v>
      </c>
      <c r="D34" s="48">
        <v>-1</v>
      </c>
      <c r="F34" s="5">
        <v>-1</v>
      </c>
      <c r="Z34" s="52"/>
      <c r="AV34" s="41"/>
    </row>
    <row r="35" spans="1:49">
      <c r="A35" s="53">
        <v>1</v>
      </c>
      <c r="B35" s="54">
        <v>-1</v>
      </c>
      <c r="C35" s="54">
        <v>-1</v>
      </c>
      <c r="D35" s="55">
        <v>-1</v>
      </c>
      <c r="Z35" s="52"/>
      <c r="AV35" s="41"/>
    </row>
    <row r="36" spans="1:49">
      <c r="F36" s="56" t="s">
        <v>68</v>
      </c>
      <c r="Z36" s="52"/>
      <c r="AV36" s="41"/>
    </row>
    <row r="37" spans="1:49">
      <c r="A37" s="42">
        <v>1</v>
      </c>
      <c r="B37" s="43">
        <v>1</v>
      </c>
      <c r="C37" s="43">
        <v>1</v>
      </c>
      <c r="D37" s="44">
        <v>1</v>
      </c>
      <c r="H37" s="8" t="s">
        <v>11</v>
      </c>
      <c r="I37" s="8" t="s">
        <v>12</v>
      </c>
      <c r="J37" s="8" t="s">
        <v>13</v>
      </c>
      <c r="K37" s="8" t="s">
        <v>14</v>
      </c>
      <c r="L37" s="8" t="s">
        <v>105</v>
      </c>
      <c r="M37" s="8" t="s">
        <v>106</v>
      </c>
      <c r="N37" s="8" t="s">
        <v>107</v>
      </c>
      <c r="O37" s="8" t="s">
        <v>108</v>
      </c>
      <c r="P37" s="8" t="s">
        <v>109</v>
      </c>
      <c r="Q37" s="8" t="s">
        <v>110</v>
      </c>
      <c r="R37" s="8" t="s">
        <v>111</v>
      </c>
      <c r="S37" s="8" t="s">
        <v>112</v>
      </c>
      <c r="T37" s="8" t="s">
        <v>113</v>
      </c>
      <c r="U37" s="8" t="s">
        <v>114</v>
      </c>
      <c r="V37" s="8" t="s">
        <v>115</v>
      </c>
      <c r="W37" s="8" t="s">
        <v>116</v>
      </c>
      <c r="X37" s="39" t="s">
        <v>117</v>
      </c>
      <c r="Z37" s="40" t="s">
        <v>65</v>
      </c>
      <c r="AB37" s="8" t="s">
        <v>91</v>
      </c>
      <c r="AC37" s="8" t="s">
        <v>92</v>
      </c>
      <c r="AD37" s="8" t="s">
        <v>93</v>
      </c>
      <c r="AE37" s="8" t="s">
        <v>94</v>
      </c>
      <c r="AF37" s="8" t="s">
        <v>95</v>
      </c>
      <c r="AG37" s="8" t="s">
        <v>96</v>
      </c>
      <c r="AH37" s="8" t="s">
        <v>97</v>
      </c>
      <c r="AI37" s="8" t="s">
        <v>98</v>
      </c>
      <c r="AJ37" s="8" t="s">
        <v>99</v>
      </c>
      <c r="AK37" s="8" t="s">
        <v>100</v>
      </c>
      <c r="AL37" s="8" t="s">
        <v>73</v>
      </c>
      <c r="AM37" s="8" t="s">
        <v>76</v>
      </c>
      <c r="AN37" s="8" t="s">
        <v>79</v>
      </c>
      <c r="AO37" s="8" t="s">
        <v>101</v>
      </c>
      <c r="AP37" s="8" t="s">
        <v>102</v>
      </c>
      <c r="AQ37" s="8" t="s">
        <v>103</v>
      </c>
      <c r="AR37" s="8" t="s">
        <v>104</v>
      </c>
      <c r="AT37" s="11" t="s">
        <v>66</v>
      </c>
      <c r="AU37" s="45"/>
      <c r="AV37" s="46" t="s">
        <v>67</v>
      </c>
    </row>
    <row r="38" spans="1:49">
      <c r="A38" s="47">
        <v>1</v>
      </c>
      <c r="B38" s="5">
        <v>-1</v>
      </c>
      <c r="C38" s="5">
        <v>-1</v>
      </c>
      <c r="D38" s="48">
        <v>1</v>
      </c>
      <c r="F38" s="5" t="s">
        <v>118</v>
      </c>
      <c r="H38" s="15">
        <f t="shared" ref="H38:K38" si="35">A37</f>
        <v>1</v>
      </c>
      <c r="I38" s="15">
        <f t="shared" si="35"/>
        <v>1</v>
      </c>
      <c r="J38" s="15">
        <f t="shared" si="35"/>
        <v>1</v>
      </c>
      <c r="K38" s="15">
        <f t="shared" si="35"/>
        <v>1</v>
      </c>
      <c r="L38" s="15">
        <f t="shared" ref="L38:O38" si="36">A38</f>
        <v>1</v>
      </c>
      <c r="M38" s="15">
        <f t="shared" si="36"/>
        <v>-1</v>
      </c>
      <c r="N38" s="15">
        <f t="shared" si="36"/>
        <v>-1</v>
      </c>
      <c r="O38" s="15">
        <f t="shared" si="36"/>
        <v>1</v>
      </c>
      <c r="P38" s="15">
        <f t="shared" ref="P38:S38" si="37">A39</f>
        <v>1</v>
      </c>
      <c r="Q38" s="15">
        <f t="shared" si="37"/>
        <v>-1</v>
      </c>
      <c r="R38" s="15">
        <f t="shared" si="37"/>
        <v>-1</v>
      </c>
      <c r="S38" s="15">
        <f t="shared" si="37"/>
        <v>1</v>
      </c>
      <c r="T38" s="15">
        <f t="shared" ref="T38:W38" si="38">A40</f>
        <v>1</v>
      </c>
      <c r="U38" s="15">
        <f t="shared" si="38"/>
        <v>1</v>
      </c>
      <c r="V38" s="15">
        <f t="shared" si="38"/>
        <v>1</v>
      </c>
      <c r="W38" s="15">
        <f t="shared" si="38"/>
        <v>1</v>
      </c>
      <c r="X38" s="49">
        <v>1</v>
      </c>
      <c r="Z38" s="50">
        <f>IF(F38="квадрат",1,-1)</f>
        <v>1</v>
      </c>
      <c r="AB38" s="15">
        <f t="shared" ref="AB38:AR38" si="39">AB33</f>
        <v>-1</v>
      </c>
      <c r="AC38" s="15">
        <f t="shared" si="39"/>
        <v>3</v>
      </c>
      <c r="AD38" s="15">
        <f t="shared" si="39"/>
        <v>3</v>
      </c>
      <c r="AE38" s="15">
        <f t="shared" si="39"/>
        <v>-1</v>
      </c>
      <c r="AF38" s="15">
        <f t="shared" si="39"/>
        <v>3</v>
      </c>
      <c r="AG38" s="15">
        <f t="shared" si="39"/>
        <v>1</v>
      </c>
      <c r="AH38" s="15">
        <f t="shared" si="39"/>
        <v>1</v>
      </c>
      <c r="AI38" s="15">
        <f t="shared" si="39"/>
        <v>3</v>
      </c>
      <c r="AJ38" s="15">
        <f t="shared" si="39"/>
        <v>3</v>
      </c>
      <c r="AK38" s="15">
        <f t="shared" si="39"/>
        <v>1</v>
      </c>
      <c r="AL38" s="15">
        <f t="shared" si="39"/>
        <v>1</v>
      </c>
      <c r="AM38" s="15">
        <f t="shared" si="39"/>
        <v>3</v>
      </c>
      <c r="AN38" s="15">
        <f t="shared" si="39"/>
        <v>-1</v>
      </c>
      <c r="AO38" s="15">
        <f t="shared" si="39"/>
        <v>3</v>
      </c>
      <c r="AP38" s="15">
        <f t="shared" si="39"/>
        <v>3</v>
      </c>
      <c r="AQ38" s="15">
        <f t="shared" si="39"/>
        <v>-1</v>
      </c>
      <c r="AR38" s="15">
        <f t="shared" si="39"/>
        <v>3</v>
      </c>
      <c r="AT38" s="15">
        <f t="array" ref="AT38">MMULT(AB38:AR38,TRANSPOSE(H38:X38))</f>
        <v>19</v>
      </c>
      <c r="AV38" s="51">
        <f>IF(AT38&gt;=0,1,-1)</f>
        <v>1</v>
      </c>
      <c r="AW38" s="15" t="b">
        <f>Z38=AV38</f>
        <v>1</v>
      </c>
    </row>
    <row r="39" spans="1:49">
      <c r="A39" s="47">
        <v>1</v>
      </c>
      <c r="B39" s="5">
        <v>-1</v>
      </c>
      <c r="C39" s="5">
        <v>-1</v>
      </c>
      <c r="D39" s="48">
        <v>1</v>
      </c>
      <c r="F39" s="5">
        <v>1</v>
      </c>
      <c r="Z39" s="52"/>
      <c r="AV39" s="41"/>
    </row>
    <row r="40" spans="1:49">
      <c r="A40" s="53">
        <v>1</v>
      </c>
      <c r="B40" s="54">
        <v>1</v>
      </c>
      <c r="C40" s="54">
        <v>1</v>
      </c>
      <c r="D40" s="55">
        <v>1</v>
      </c>
      <c r="Z40" s="52"/>
      <c r="AV40" s="41"/>
    </row>
    <row r="41" spans="1:49">
      <c r="Z41" s="52"/>
      <c r="AV41" s="41"/>
    </row>
    <row r="42" spans="1:49">
      <c r="A42" s="42">
        <v>1</v>
      </c>
      <c r="B42" s="43">
        <v>-1</v>
      </c>
      <c r="C42" s="43">
        <v>-1</v>
      </c>
      <c r="D42" s="44">
        <v>-1</v>
      </c>
      <c r="Z42" s="52"/>
      <c r="AV42" s="41"/>
    </row>
    <row r="43" spans="1:49">
      <c r="A43" s="47">
        <v>-1</v>
      </c>
      <c r="B43" s="5">
        <v>1</v>
      </c>
      <c r="C43" s="5">
        <v>-1</v>
      </c>
      <c r="D43" s="48">
        <v>-1</v>
      </c>
      <c r="F43" s="5" t="s">
        <v>119</v>
      </c>
      <c r="H43" s="15">
        <f t="shared" ref="H43:K43" si="40">A42</f>
        <v>1</v>
      </c>
      <c r="I43" s="15">
        <f t="shared" si="40"/>
        <v>-1</v>
      </c>
      <c r="J43" s="15">
        <f t="shared" si="40"/>
        <v>-1</v>
      </c>
      <c r="K43" s="15">
        <f t="shared" si="40"/>
        <v>-1</v>
      </c>
      <c r="L43" s="15">
        <f t="shared" ref="L43:O43" si="41">A43</f>
        <v>-1</v>
      </c>
      <c r="M43" s="15">
        <f t="shared" si="41"/>
        <v>1</v>
      </c>
      <c r="N43" s="15">
        <f t="shared" si="41"/>
        <v>-1</v>
      </c>
      <c r="O43" s="15">
        <f t="shared" si="41"/>
        <v>-1</v>
      </c>
      <c r="P43" s="15">
        <f t="shared" ref="P43:S43" si="42">A44</f>
        <v>-1</v>
      </c>
      <c r="Q43" s="15">
        <f t="shared" si="42"/>
        <v>-1</v>
      </c>
      <c r="R43" s="15">
        <f t="shared" si="42"/>
        <v>1</v>
      </c>
      <c r="S43" s="15">
        <f t="shared" si="42"/>
        <v>-1</v>
      </c>
      <c r="T43" s="15">
        <f t="shared" ref="T43:W43" si="43">A45</f>
        <v>-1</v>
      </c>
      <c r="U43" s="15">
        <f t="shared" si="43"/>
        <v>-1</v>
      </c>
      <c r="V43" s="15">
        <f t="shared" si="43"/>
        <v>-1</v>
      </c>
      <c r="W43" s="15">
        <f t="shared" si="43"/>
        <v>1</v>
      </c>
      <c r="X43" s="49">
        <v>1</v>
      </c>
      <c r="Z43" s="52">
        <f>IF(F43="квадрат",1,-1)</f>
        <v>-1</v>
      </c>
      <c r="AB43" s="15">
        <f t="shared" ref="AB43:AR43" si="44">AB38</f>
        <v>-1</v>
      </c>
      <c r="AC43" s="15">
        <f t="shared" si="44"/>
        <v>3</v>
      </c>
      <c r="AD43" s="15">
        <f t="shared" si="44"/>
        <v>3</v>
      </c>
      <c r="AE43" s="15">
        <f t="shared" si="44"/>
        <v>-1</v>
      </c>
      <c r="AF43" s="15">
        <f t="shared" si="44"/>
        <v>3</v>
      </c>
      <c r="AG43" s="15">
        <f t="shared" si="44"/>
        <v>1</v>
      </c>
      <c r="AH43" s="15">
        <f t="shared" si="44"/>
        <v>1</v>
      </c>
      <c r="AI43" s="15">
        <f t="shared" si="44"/>
        <v>3</v>
      </c>
      <c r="AJ43" s="15">
        <f t="shared" si="44"/>
        <v>3</v>
      </c>
      <c r="AK43" s="15">
        <f t="shared" si="44"/>
        <v>1</v>
      </c>
      <c r="AL43" s="15">
        <f t="shared" si="44"/>
        <v>1</v>
      </c>
      <c r="AM43" s="15">
        <f t="shared" si="44"/>
        <v>3</v>
      </c>
      <c r="AN43" s="15">
        <f t="shared" si="44"/>
        <v>-1</v>
      </c>
      <c r="AO43" s="15">
        <f t="shared" si="44"/>
        <v>3</v>
      </c>
      <c r="AP43" s="15">
        <f t="shared" si="44"/>
        <v>3</v>
      </c>
      <c r="AQ43" s="15">
        <f t="shared" si="44"/>
        <v>-1</v>
      </c>
      <c r="AR43" s="15">
        <f t="shared" si="44"/>
        <v>3</v>
      </c>
      <c r="AT43" s="15">
        <f t="array" ref="AT43">MMULT(AB43:AR43,TRANSPOSE(H43:X43))</f>
        <v>-21</v>
      </c>
      <c r="AV43" s="51">
        <f>IF(AT43&gt;=0,1,-1)</f>
        <v>-1</v>
      </c>
      <c r="AW43" s="15" t="b">
        <f>Z43=AV43</f>
        <v>1</v>
      </c>
    </row>
    <row r="44" spans="1:49">
      <c r="A44" s="47">
        <v>-1</v>
      </c>
      <c r="B44" s="5">
        <v>-1</v>
      </c>
      <c r="C44" s="5">
        <v>1</v>
      </c>
      <c r="D44" s="48">
        <v>-1</v>
      </c>
      <c r="F44" s="5">
        <v>-1</v>
      </c>
      <c r="Z44" s="52"/>
      <c r="AV44" s="41"/>
    </row>
    <row r="45" spans="1:49">
      <c r="A45" s="53">
        <v>-1</v>
      </c>
      <c r="B45" s="54">
        <v>-1</v>
      </c>
      <c r="C45" s="54">
        <v>-1</v>
      </c>
      <c r="D45" s="55">
        <v>1</v>
      </c>
      <c r="Z45" s="52"/>
      <c r="AV45" s="41"/>
    </row>
    <row r="46" spans="1:49">
      <c r="Z46" s="52"/>
      <c r="AV46" s="41"/>
    </row>
    <row r="47" spans="1:49">
      <c r="A47" s="42">
        <v>1</v>
      </c>
      <c r="B47" s="43">
        <v>1</v>
      </c>
      <c r="C47" s="43">
        <v>1</v>
      </c>
      <c r="D47" s="44">
        <v>-1</v>
      </c>
      <c r="Z47" s="52"/>
      <c r="AV47" s="41"/>
    </row>
    <row r="48" spans="1:49">
      <c r="A48" s="47">
        <v>1</v>
      </c>
      <c r="B48" s="5">
        <v>-1</v>
      </c>
      <c r="C48" s="5">
        <v>1</v>
      </c>
      <c r="D48" s="48">
        <v>-1</v>
      </c>
      <c r="F48" s="5" t="s">
        <v>118</v>
      </c>
      <c r="H48" s="15">
        <f t="shared" ref="H48:K48" si="45">A47</f>
        <v>1</v>
      </c>
      <c r="I48" s="15">
        <f t="shared" si="45"/>
        <v>1</v>
      </c>
      <c r="J48" s="15">
        <f t="shared" si="45"/>
        <v>1</v>
      </c>
      <c r="K48" s="15">
        <f t="shared" si="45"/>
        <v>-1</v>
      </c>
      <c r="L48" s="15">
        <f t="shared" ref="L48:O48" si="46">A48</f>
        <v>1</v>
      </c>
      <c r="M48" s="15">
        <f t="shared" si="46"/>
        <v>-1</v>
      </c>
      <c r="N48" s="15">
        <f t="shared" si="46"/>
        <v>1</v>
      </c>
      <c r="O48" s="15">
        <f t="shared" si="46"/>
        <v>-1</v>
      </c>
      <c r="P48" s="15">
        <f t="shared" ref="P48:S48" si="47">A49</f>
        <v>1</v>
      </c>
      <c r="Q48" s="15">
        <f t="shared" si="47"/>
        <v>1</v>
      </c>
      <c r="R48" s="15">
        <f t="shared" si="47"/>
        <v>1</v>
      </c>
      <c r="S48" s="15">
        <f t="shared" si="47"/>
        <v>-1</v>
      </c>
      <c r="T48" s="15">
        <f t="shared" ref="T48:W48" si="48">A50</f>
        <v>-1</v>
      </c>
      <c r="U48" s="15">
        <f t="shared" si="48"/>
        <v>-1</v>
      </c>
      <c r="V48" s="15">
        <f t="shared" si="48"/>
        <v>-1</v>
      </c>
      <c r="W48" s="15">
        <f t="shared" si="48"/>
        <v>-1</v>
      </c>
      <c r="X48" s="49">
        <v>1</v>
      </c>
      <c r="Z48" s="52">
        <f>IF(F48="квадрат",1,-1)</f>
        <v>1</v>
      </c>
      <c r="AB48" s="15">
        <f t="shared" ref="AB48:AR48" si="49">AB43</f>
        <v>-1</v>
      </c>
      <c r="AC48" s="15">
        <f t="shared" si="49"/>
        <v>3</v>
      </c>
      <c r="AD48" s="15">
        <f t="shared" si="49"/>
        <v>3</v>
      </c>
      <c r="AE48" s="15">
        <f t="shared" si="49"/>
        <v>-1</v>
      </c>
      <c r="AF48" s="15">
        <f t="shared" si="49"/>
        <v>3</v>
      </c>
      <c r="AG48" s="15">
        <f t="shared" si="49"/>
        <v>1</v>
      </c>
      <c r="AH48" s="15">
        <f t="shared" si="49"/>
        <v>1</v>
      </c>
      <c r="AI48" s="15">
        <f t="shared" si="49"/>
        <v>3</v>
      </c>
      <c r="AJ48" s="15">
        <f t="shared" si="49"/>
        <v>3</v>
      </c>
      <c r="AK48" s="15">
        <f t="shared" si="49"/>
        <v>1</v>
      </c>
      <c r="AL48" s="15">
        <f t="shared" si="49"/>
        <v>1</v>
      </c>
      <c r="AM48" s="15">
        <f t="shared" si="49"/>
        <v>3</v>
      </c>
      <c r="AN48" s="15">
        <f t="shared" si="49"/>
        <v>-1</v>
      </c>
      <c r="AO48" s="15">
        <f t="shared" si="49"/>
        <v>3</v>
      </c>
      <c r="AP48" s="15">
        <f t="shared" si="49"/>
        <v>3</v>
      </c>
      <c r="AQ48" s="15">
        <f t="shared" si="49"/>
        <v>-1</v>
      </c>
      <c r="AR48" s="15">
        <f t="shared" si="49"/>
        <v>3</v>
      </c>
      <c r="AT48" s="15">
        <f t="array" ref="AT48">MMULT(AB48:AR48,TRANSPOSE(H48:X48))</f>
        <v>7</v>
      </c>
      <c r="AV48" s="51">
        <f>IF(AT48&gt;=0,1,-1)</f>
        <v>1</v>
      </c>
      <c r="AW48" s="15" t="b">
        <f>Z48=AV48</f>
        <v>1</v>
      </c>
    </row>
    <row r="49" spans="1:49">
      <c r="A49" s="47">
        <v>1</v>
      </c>
      <c r="B49" s="5">
        <v>1</v>
      </c>
      <c r="C49" s="5">
        <v>1</v>
      </c>
      <c r="D49" s="48">
        <v>-1</v>
      </c>
      <c r="F49" s="5">
        <v>1</v>
      </c>
      <c r="Z49" s="52"/>
      <c r="AV49" s="41"/>
    </row>
    <row r="50" spans="1:49">
      <c r="A50" s="53">
        <v>-1</v>
      </c>
      <c r="B50" s="54">
        <v>-1</v>
      </c>
      <c r="C50" s="54">
        <v>-1</v>
      </c>
      <c r="D50" s="55">
        <v>-1</v>
      </c>
      <c r="Z50" s="52"/>
      <c r="AV50" s="41"/>
    </row>
    <row r="51" spans="1:49">
      <c r="Z51" s="52"/>
      <c r="AV51" s="41"/>
    </row>
    <row r="52" spans="1:49">
      <c r="A52" s="42">
        <v>-1</v>
      </c>
      <c r="B52" s="43">
        <v>1</v>
      </c>
      <c r="C52" s="43">
        <v>1</v>
      </c>
      <c r="D52" s="44">
        <v>1</v>
      </c>
      <c r="Z52" s="52"/>
      <c r="AV52" s="41"/>
    </row>
    <row r="53" spans="1:49">
      <c r="A53" s="47">
        <v>-1</v>
      </c>
      <c r="B53" s="5">
        <v>1</v>
      </c>
      <c r="C53" s="5">
        <v>-1</v>
      </c>
      <c r="D53" s="48">
        <v>1</v>
      </c>
      <c r="F53" s="5" t="s">
        <v>118</v>
      </c>
      <c r="H53" s="15">
        <f t="shared" ref="H53:K53" si="50">A52</f>
        <v>-1</v>
      </c>
      <c r="I53" s="15">
        <f t="shared" si="50"/>
        <v>1</v>
      </c>
      <c r="J53" s="15">
        <f t="shared" si="50"/>
        <v>1</v>
      </c>
      <c r="K53" s="15">
        <f t="shared" si="50"/>
        <v>1</v>
      </c>
      <c r="L53" s="15">
        <f t="shared" ref="L53:O53" si="51">A53</f>
        <v>-1</v>
      </c>
      <c r="M53" s="15">
        <f t="shared" si="51"/>
        <v>1</v>
      </c>
      <c r="N53" s="15">
        <f t="shared" si="51"/>
        <v>-1</v>
      </c>
      <c r="O53" s="15">
        <f t="shared" si="51"/>
        <v>1</v>
      </c>
      <c r="P53" s="15">
        <f t="shared" ref="P53:S53" si="52">A54</f>
        <v>-1</v>
      </c>
      <c r="Q53" s="15">
        <f t="shared" si="52"/>
        <v>1</v>
      </c>
      <c r="R53" s="15">
        <f t="shared" si="52"/>
        <v>1</v>
      </c>
      <c r="S53" s="15">
        <f t="shared" si="52"/>
        <v>1</v>
      </c>
      <c r="T53" s="15">
        <f t="shared" ref="T53:W53" si="53">A55</f>
        <v>-1</v>
      </c>
      <c r="U53" s="15">
        <f t="shared" si="53"/>
        <v>-1</v>
      </c>
      <c r="V53" s="15">
        <f t="shared" si="53"/>
        <v>-1</v>
      </c>
      <c r="W53" s="15">
        <f t="shared" si="53"/>
        <v>-1</v>
      </c>
      <c r="X53" s="49">
        <v>1</v>
      </c>
      <c r="Z53" s="52">
        <f>IF(F53="квадрат",1,-1)</f>
        <v>1</v>
      </c>
      <c r="AB53" s="15">
        <f t="shared" ref="AB53:AR53" si="54">AB48</f>
        <v>-1</v>
      </c>
      <c r="AC53" s="15">
        <f t="shared" si="54"/>
        <v>3</v>
      </c>
      <c r="AD53" s="15">
        <f t="shared" si="54"/>
        <v>3</v>
      </c>
      <c r="AE53" s="15">
        <f t="shared" si="54"/>
        <v>-1</v>
      </c>
      <c r="AF53" s="15">
        <f t="shared" si="54"/>
        <v>3</v>
      </c>
      <c r="AG53" s="15">
        <f t="shared" si="54"/>
        <v>1</v>
      </c>
      <c r="AH53" s="15">
        <f t="shared" si="54"/>
        <v>1</v>
      </c>
      <c r="AI53" s="15">
        <f t="shared" si="54"/>
        <v>3</v>
      </c>
      <c r="AJ53" s="15">
        <f t="shared" si="54"/>
        <v>3</v>
      </c>
      <c r="AK53" s="15">
        <f t="shared" si="54"/>
        <v>1</v>
      </c>
      <c r="AL53" s="15">
        <f t="shared" si="54"/>
        <v>1</v>
      </c>
      <c r="AM53" s="15">
        <f t="shared" si="54"/>
        <v>3</v>
      </c>
      <c r="AN53" s="15">
        <f t="shared" si="54"/>
        <v>-1</v>
      </c>
      <c r="AO53" s="15">
        <f t="shared" si="54"/>
        <v>3</v>
      </c>
      <c r="AP53" s="15">
        <f t="shared" si="54"/>
        <v>3</v>
      </c>
      <c r="AQ53" s="15">
        <f t="shared" si="54"/>
        <v>-1</v>
      </c>
      <c r="AR53" s="15">
        <f t="shared" si="54"/>
        <v>3</v>
      </c>
      <c r="AT53" s="15">
        <f t="array" ref="AT53">MMULT(AB53:AR53,TRANSPOSE(H53:X53))</f>
        <v>7</v>
      </c>
      <c r="AV53" s="51">
        <f>IF(AT53&gt;=0,1,-1)</f>
        <v>1</v>
      </c>
      <c r="AW53" s="15" t="b">
        <f>Z53=AV53</f>
        <v>1</v>
      </c>
    </row>
    <row r="54" spans="1:49">
      <c r="A54" s="47">
        <v>-1</v>
      </c>
      <c r="B54" s="5">
        <v>1</v>
      </c>
      <c r="C54" s="5">
        <v>1</v>
      </c>
      <c r="D54" s="48">
        <v>1</v>
      </c>
      <c r="F54" s="5">
        <v>1</v>
      </c>
      <c r="Z54" s="52"/>
      <c r="AV54" s="41"/>
    </row>
    <row r="55" spans="1:49">
      <c r="A55" s="53">
        <v>-1</v>
      </c>
      <c r="B55" s="54">
        <v>-1</v>
      </c>
      <c r="C55" s="54">
        <v>-1</v>
      </c>
      <c r="D55" s="55">
        <v>-1</v>
      </c>
      <c r="Z55" s="52"/>
      <c r="AV55" s="41"/>
    </row>
    <row r="56" spans="1:49">
      <c r="Z56" s="52"/>
      <c r="AV56" s="41"/>
    </row>
    <row r="57" spans="1:49">
      <c r="A57" s="42">
        <v>-1</v>
      </c>
      <c r="B57" s="43">
        <v>-1</v>
      </c>
      <c r="C57" s="43">
        <v>-1</v>
      </c>
      <c r="D57" s="44">
        <v>-1</v>
      </c>
      <c r="Z57" s="52"/>
      <c r="AV57" s="41"/>
    </row>
    <row r="58" spans="1:49">
      <c r="A58" s="47">
        <v>-1</v>
      </c>
      <c r="B58" s="5">
        <v>1</v>
      </c>
      <c r="C58" s="5">
        <v>1</v>
      </c>
      <c r="D58" s="48">
        <v>1</v>
      </c>
      <c r="F58" s="5" t="s">
        <v>118</v>
      </c>
      <c r="H58" s="15">
        <f t="shared" ref="H58:K58" si="55">A57</f>
        <v>-1</v>
      </c>
      <c r="I58" s="15">
        <f t="shared" si="55"/>
        <v>-1</v>
      </c>
      <c r="J58" s="15">
        <f t="shared" si="55"/>
        <v>-1</v>
      </c>
      <c r="K58" s="15">
        <f t="shared" si="55"/>
        <v>-1</v>
      </c>
      <c r="L58" s="15">
        <f t="shared" ref="L58:O58" si="56">A58</f>
        <v>-1</v>
      </c>
      <c r="M58" s="15">
        <f t="shared" si="56"/>
        <v>1</v>
      </c>
      <c r="N58" s="15">
        <f t="shared" si="56"/>
        <v>1</v>
      </c>
      <c r="O58" s="15">
        <f t="shared" si="56"/>
        <v>1</v>
      </c>
      <c r="P58" s="15">
        <f t="shared" ref="P58:S58" si="57">A59</f>
        <v>-1</v>
      </c>
      <c r="Q58" s="15">
        <f t="shared" si="57"/>
        <v>1</v>
      </c>
      <c r="R58" s="15">
        <f t="shared" si="57"/>
        <v>-1</v>
      </c>
      <c r="S58" s="15">
        <f t="shared" si="57"/>
        <v>1</v>
      </c>
      <c r="T58" s="15">
        <f t="shared" ref="T58:W58" si="58">A60</f>
        <v>-1</v>
      </c>
      <c r="U58" s="15">
        <f t="shared" si="58"/>
        <v>1</v>
      </c>
      <c r="V58" s="15">
        <f t="shared" si="58"/>
        <v>1</v>
      </c>
      <c r="W58" s="15">
        <f t="shared" si="58"/>
        <v>1</v>
      </c>
      <c r="X58" s="49">
        <v>1</v>
      </c>
      <c r="Z58" s="52">
        <f>IF(F58="квадрат",1,-1)</f>
        <v>1</v>
      </c>
      <c r="AB58" s="15">
        <f t="shared" ref="AB58:AR58" si="59">AB53</f>
        <v>-1</v>
      </c>
      <c r="AC58" s="15">
        <f t="shared" si="59"/>
        <v>3</v>
      </c>
      <c r="AD58" s="15">
        <f t="shared" si="59"/>
        <v>3</v>
      </c>
      <c r="AE58" s="15">
        <f t="shared" si="59"/>
        <v>-1</v>
      </c>
      <c r="AF58" s="15">
        <f t="shared" si="59"/>
        <v>3</v>
      </c>
      <c r="AG58" s="15">
        <f t="shared" si="59"/>
        <v>1</v>
      </c>
      <c r="AH58" s="15">
        <f t="shared" si="59"/>
        <v>1</v>
      </c>
      <c r="AI58" s="15">
        <f t="shared" si="59"/>
        <v>3</v>
      </c>
      <c r="AJ58" s="15">
        <f t="shared" si="59"/>
        <v>3</v>
      </c>
      <c r="AK58" s="15">
        <f t="shared" si="59"/>
        <v>1</v>
      </c>
      <c r="AL58" s="15">
        <f t="shared" si="59"/>
        <v>1</v>
      </c>
      <c r="AM58" s="15">
        <f t="shared" si="59"/>
        <v>3</v>
      </c>
      <c r="AN58" s="15">
        <f t="shared" si="59"/>
        <v>-1</v>
      </c>
      <c r="AO58" s="15">
        <f t="shared" si="59"/>
        <v>3</v>
      </c>
      <c r="AP58" s="15">
        <f t="shared" si="59"/>
        <v>3</v>
      </c>
      <c r="AQ58" s="15">
        <f t="shared" si="59"/>
        <v>-1</v>
      </c>
      <c r="AR58" s="15">
        <f t="shared" si="59"/>
        <v>3</v>
      </c>
      <c r="AT58" s="15">
        <f t="array" ref="AT58">MMULT(AB58:AR58,TRANSPOSE(H58:X58))</f>
        <v>7</v>
      </c>
      <c r="AV58" s="51">
        <f>IF(AT58&gt;=0,1,-1)</f>
        <v>1</v>
      </c>
      <c r="AW58" s="15" t="b">
        <f>Z58=AV58</f>
        <v>1</v>
      </c>
    </row>
    <row r="59" spans="1:49">
      <c r="A59" s="47">
        <v>-1</v>
      </c>
      <c r="B59" s="5">
        <v>1</v>
      </c>
      <c r="C59" s="5">
        <v>-1</v>
      </c>
      <c r="D59" s="48">
        <v>1</v>
      </c>
      <c r="F59" s="5">
        <v>1</v>
      </c>
      <c r="Z59" s="52"/>
      <c r="AV59" s="41"/>
    </row>
    <row r="60" spans="1:49">
      <c r="A60" s="53">
        <v>-1</v>
      </c>
      <c r="B60" s="54">
        <v>1</v>
      </c>
      <c r="C60" s="54">
        <v>1</v>
      </c>
      <c r="D60" s="55">
        <v>1</v>
      </c>
      <c r="Z60" s="52"/>
      <c r="AV60" s="41"/>
    </row>
    <row r="61" spans="1:49">
      <c r="Z61" s="52"/>
      <c r="AV61" s="41"/>
    </row>
    <row r="62" spans="1:49">
      <c r="A62" s="42">
        <v>-1</v>
      </c>
      <c r="B62" s="43">
        <v>-1</v>
      </c>
      <c r="C62" s="43">
        <v>-1</v>
      </c>
      <c r="D62" s="44">
        <v>-1</v>
      </c>
      <c r="Z62" s="52"/>
      <c r="AV62" s="41"/>
    </row>
    <row r="63" spans="1:49">
      <c r="A63" s="47">
        <v>1</v>
      </c>
      <c r="B63" s="5">
        <v>1</v>
      </c>
      <c r="C63" s="5">
        <v>1</v>
      </c>
      <c r="D63" s="48">
        <v>-1</v>
      </c>
      <c r="F63" s="5" t="s">
        <v>118</v>
      </c>
      <c r="H63" s="15">
        <f t="shared" ref="H63:K63" si="60">A62</f>
        <v>-1</v>
      </c>
      <c r="I63" s="15">
        <f t="shared" si="60"/>
        <v>-1</v>
      </c>
      <c r="J63" s="15">
        <f t="shared" si="60"/>
        <v>-1</v>
      </c>
      <c r="K63" s="15">
        <f t="shared" si="60"/>
        <v>-1</v>
      </c>
      <c r="L63" s="15">
        <f t="shared" ref="L63:O63" si="61">A63</f>
        <v>1</v>
      </c>
      <c r="M63" s="15">
        <f t="shared" si="61"/>
        <v>1</v>
      </c>
      <c r="N63" s="15">
        <f t="shared" si="61"/>
        <v>1</v>
      </c>
      <c r="O63" s="15">
        <f t="shared" si="61"/>
        <v>-1</v>
      </c>
      <c r="P63" s="15">
        <f t="shared" ref="P63:S63" si="62">A64</f>
        <v>1</v>
      </c>
      <c r="Q63" s="15">
        <f t="shared" si="62"/>
        <v>-1</v>
      </c>
      <c r="R63" s="15">
        <f t="shared" si="62"/>
        <v>1</v>
      </c>
      <c r="S63" s="15">
        <f t="shared" si="62"/>
        <v>-1</v>
      </c>
      <c r="T63" s="15">
        <f t="shared" ref="T63:W63" si="63">A65</f>
        <v>1</v>
      </c>
      <c r="U63" s="15">
        <f t="shared" si="63"/>
        <v>1</v>
      </c>
      <c r="V63" s="15">
        <f t="shared" si="63"/>
        <v>1</v>
      </c>
      <c r="W63" s="15">
        <f t="shared" si="63"/>
        <v>-1</v>
      </c>
      <c r="X63" s="49">
        <v>1</v>
      </c>
      <c r="Z63" s="52">
        <f>IF(F63="квадрат",1,-1)</f>
        <v>1</v>
      </c>
      <c r="AB63" s="15">
        <f t="shared" ref="AB63:AR63" si="64">AB58</f>
        <v>-1</v>
      </c>
      <c r="AC63" s="15">
        <f t="shared" si="64"/>
        <v>3</v>
      </c>
      <c r="AD63" s="15">
        <f t="shared" si="64"/>
        <v>3</v>
      </c>
      <c r="AE63" s="15">
        <f t="shared" si="64"/>
        <v>-1</v>
      </c>
      <c r="AF63" s="15">
        <f t="shared" si="64"/>
        <v>3</v>
      </c>
      <c r="AG63" s="15">
        <f t="shared" si="64"/>
        <v>1</v>
      </c>
      <c r="AH63" s="15">
        <f t="shared" si="64"/>
        <v>1</v>
      </c>
      <c r="AI63" s="15">
        <f t="shared" si="64"/>
        <v>3</v>
      </c>
      <c r="AJ63" s="15">
        <f t="shared" si="64"/>
        <v>3</v>
      </c>
      <c r="AK63" s="15">
        <f t="shared" si="64"/>
        <v>1</v>
      </c>
      <c r="AL63" s="15">
        <f t="shared" si="64"/>
        <v>1</v>
      </c>
      <c r="AM63" s="15">
        <f t="shared" si="64"/>
        <v>3</v>
      </c>
      <c r="AN63" s="15">
        <f t="shared" si="64"/>
        <v>-1</v>
      </c>
      <c r="AO63" s="15">
        <f t="shared" si="64"/>
        <v>3</v>
      </c>
      <c r="AP63" s="15">
        <f t="shared" si="64"/>
        <v>3</v>
      </c>
      <c r="AQ63" s="15">
        <f t="shared" si="64"/>
        <v>-1</v>
      </c>
      <c r="AR63" s="15">
        <f t="shared" si="64"/>
        <v>3</v>
      </c>
      <c r="AT63" s="15">
        <f t="array" ref="AT63">MMULT(AB63:AR63,TRANSPOSE(H63:X63))</f>
        <v>7</v>
      </c>
      <c r="AV63" s="51">
        <f>IF(AT63&gt;=0,1,-1)</f>
        <v>1</v>
      </c>
      <c r="AW63" s="15" t="b">
        <f>Z63=AV63</f>
        <v>1</v>
      </c>
    </row>
    <row r="64" spans="1:49">
      <c r="A64" s="47">
        <v>1</v>
      </c>
      <c r="B64" s="5">
        <v>-1</v>
      </c>
      <c r="C64" s="5">
        <v>1</v>
      </c>
      <c r="D64" s="48">
        <v>-1</v>
      </c>
      <c r="F64" s="5">
        <v>1</v>
      </c>
      <c r="Z64" s="52"/>
      <c r="AV64" s="41"/>
    </row>
    <row r="65" spans="1:49">
      <c r="A65" s="53">
        <v>1</v>
      </c>
      <c r="B65" s="54">
        <v>1</v>
      </c>
      <c r="C65" s="54">
        <v>1</v>
      </c>
      <c r="D65" s="55">
        <v>-1</v>
      </c>
      <c r="Z65" s="52"/>
      <c r="AV65" s="41"/>
    </row>
    <row r="66" spans="1:49">
      <c r="Z66" s="52"/>
      <c r="AV66" s="41"/>
    </row>
    <row r="67" spans="1:49">
      <c r="A67" s="42">
        <v>-1</v>
      </c>
      <c r="B67" s="43">
        <v>-1</v>
      </c>
      <c r="C67" s="43">
        <v>-1</v>
      </c>
      <c r="D67" s="44">
        <v>1</v>
      </c>
      <c r="Z67" s="52"/>
      <c r="AV67" s="41"/>
    </row>
    <row r="68" spans="1:49">
      <c r="A68" s="47">
        <v>-1</v>
      </c>
      <c r="B68" s="5">
        <v>-1</v>
      </c>
      <c r="C68" s="5">
        <v>1</v>
      </c>
      <c r="D68" s="48">
        <v>-1</v>
      </c>
      <c r="F68" s="5" t="s">
        <v>119</v>
      </c>
      <c r="H68" s="15">
        <f t="shared" ref="H68:K68" si="65">A67</f>
        <v>-1</v>
      </c>
      <c r="I68" s="15">
        <f t="shared" si="65"/>
        <v>-1</v>
      </c>
      <c r="J68" s="15">
        <f t="shared" si="65"/>
        <v>-1</v>
      </c>
      <c r="K68" s="15">
        <f t="shared" si="65"/>
        <v>1</v>
      </c>
      <c r="L68" s="15">
        <f t="shared" ref="L68:O68" si="66">A68</f>
        <v>-1</v>
      </c>
      <c r="M68" s="15">
        <f t="shared" si="66"/>
        <v>-1</v>
      </c>
      <c r="N68" s="15">
        <f t="shared" si="66"/>
        <v>1</v>
      </c>
      <c r="O68" s="15">
        <f t="shared" si="66"/>
        <v>-1</v>
      </c>
      <c r="P68" s="15">
        <f t="shared" ref="P68:S68" si="67">A69</f>
        <v>-1</v>
      </c>
      <c r="Q68" s="15">
        <f t="shared" si="67"/>
        <v>1</v>
      </c>
      <c r="R68" s="15">
        <f t="shared" si="67"/>
        <v>-1</v>
      </c>
      <c r="S68" s="15">
        <f t="shared" si="67"/>
        <v>-1</v>
      </c>
      <c r="T68" s="15">
        <f t="shared" ref="T68:W68" si="68">A70</f>
        <v>1</v>
      </c>
      <c r="U68" s="15">
        <f t="shared" si="68"/>
        <v>-1</v>
      </c>
      <c r="V68" s="15">
        <f t="shared" si="68"/>
        <v>-1</v>
      </c>
      <c r="W68" s="15">
        <f t="shared" si="68"/>
        <v>-1</v>
      </c>
      <c r="X68" s="49">
        <v>1</v>
      </c>
      <c r="Z68" s="52">
        <f>IF(F68="квадрат",1,-1)</f>
        <v>-1</v>
      </c>
      <c r="AB68" s="15">
        <f t="shared" ref="AB68:AR68" si="69">AB63</f>
        <v>-1</v>
      </c>
      <c r="AC68" s="15">
        <f t="shared" si="69"/>
        <v>3</v>
      </c>
      <c r="AD68" s="15">
        <f t="shared" si="69"/>
        <v>3</v>
      </c>
      <c r="AE68" s="15">
        <f t="shared" si="69"/>
        <v>-1</v>
      </c>
      <c r="AF68" s="15">
        <f t="shared" si="69"/>
        <v>3</v>
      </c>
      <c r="AG68" s="15">
        <f t="shared" si="69"/>
        <v>1</v>
      </c>
      <c r="AH68" s="15">
        <f t="shared" si="69"/>
        <v>1</v>
      </c>
      <c r="AI68" s="15">
        <f t="shared" si="69"/>
        <v>3</v>
      </c>
      <c r="AJ68" s="15">
        <f t="shared" si="69"/>
        <v>3</v>
      </c>
      <c r="AK68" s="15">
        <f t="shared" si="69"/>
        <v>1</v>
      </c>
      <c r="AL68" s="15">
        <f t="shared" si="69"/>
        <v>1</v>
      </c>
      <c r="AM68" s="15">
        <f t="shared" si="69"/>
        <v>3</v>
      </c>
      <c r="AN68" s="15">
        <f t="shared" si="69"/>
        <v>-1</v>
      </c>
      <c r="AO68" s="15">
        <f t="shared" si="69"/>
        <v>3</v>
      </c>
      <c r="AP68" s="15">
        <f t="shared" si="69"/>
        <v>3</v>
      </c>
      <c r="AQ68" s="15">
        <f t="shared" si="69"/>
        <v>-1</v>
      </c>
      <c r="AR68" s="15">
        <f t="shared" si="69"/>
        <v>3</v>
      </c>
      <c r="AT68" s="15">
        <f t="array" ref="AT68">MMULT(AB68:AR68,TRANSPOSE(H68:X68))</f>
        <v>-21</v>
      </c>
      <c r="AV68" s="51">
        <f>IF(AT68&gt;=0,1,-1)</f>
        <v>-1</v>
      </c>
      <c r="AW68" s="15" t="b">
        <f>Z68=AV68</f>
        <v>1</v>
      </c>
    </row>
    <row r="69" spans="1:49">
      <c r="A69" s="47">
        <v>-1</v>
      </c>
      <c r="B69" s="5">
        <v>1</v>
      </c>
      <c r="C69" s="5">
        <v>-1</v>
      </c>
      <c r="D69" s="48">
        <v>-1</v>
      </c>
      <c r="F69" s="5">
        <v>-1</v>
      </c>
      <c r="Z69" s="52"/>
      <c r="AV69" s="41"/>
    </row>
    <row r="70" spans="1:49">
      <c r="A70" s="53">
        <v>1</v>
      </c>
      <c r="B70" s="54">
        <v>-1</v>
      </c>
      <c r="C70" s="54">
        <v>-1</v>
      </c>
      <c r="D70" s="55">
        <v>-1</v>
      </c>
      <c r="Z70" s="52"/>
      <c r="AV70" s="41"/>
    </row>
    <row r="71" spans="1:49">
      <c r="F71" s="5" t="s">
        <v>120</v>
      </c>
      <c r="Z71" s="52"/>
      <c r="AV71" s="41"/>
    </row>
    <row r="72" spans="1:49">
      <c r="A72" s="42">
        <v>1</v>
      </c>
      <c r="B72" s="43">
        <v>-1</v>
      </c>
      <c r="C72" s="43">
        <v>-1</v>
      </c>
      <c r="D72" s="44">
        <v>1</v>
      </c>
      <c r="Z72" s="52"/>
      <c r="AV72" s="41"/>
    </row>
    <row r="73" spans="1:49">
      <c r="A73" s="47">
        <v>-1</v>
      </c>
      <c r="B73" s="5">
        <v>1</v>
      </c>
      <c r="C73" s="5">
        <v>1</v>
      </c>
      <c r="D73" s="48">
        <v>-1</v>
      </c>
      <c r="G73" s="15" t="str">
        <f>IF(AV73=-1, "діагональ", "квадрат")</f>
        <v>діагональ</v>
      </c>
      <c r="H73" s="15">
        <f t="shared" ref="H73:K73" si="70">A72</f>
        <v>1</v>
      </c>
      <c r="I73" s="15">
        <f t="shared" si="70"/>
        <v>-1</v>
      </c>
      <c r="J73" s="15">
        <f t="shared" si="70"/>
        <v>-1</v>
      </c>
      <c r="K73" s="15">
        <f t="shared" si="70"/>
        <v>1</v>
      </c>
      <c r="L73" s="15">
        <f t="shared" ref="L73:O73" si="71">A73</f>
        <v>-1</v>
      </c>
      <c r="M73" s="15">
        <f t="shared" si="71"/>
        <v>1</v>
      </c>
      <c r="N73" s="15">
        <f t="shared" si="71"/>
        <v>1</v>
      </c>
      <c r="O73" s="15">
        <f t="shared" si="71"/>
        <v>-1</v>
      </c>
      <c r="P73" s="15">
        <f t="shared" ref="P73:S73" si="72">A74</f>
        <v>-1</v>
      </c>
      <c r="Q73" s="15">
        <f t="shared" si="72"/>
        <v>1</v>
      </c>
      <c r="R73" s="15">
        <f t="shared" si="72"/>
        <v>1</v>
      </c>
      <c r="S73" s="15">
        <f t="shared" si="72"/>
        <v>-1</v>
      </c>
      <c r="T73" s="15">
        <f t="shared" ref="T73:W73" si="73">A75</f>
        <v>1</v>
      </c>
      <c r="U73" s="15">
        <f t="shared" si="73"/>
        <v>-1</v>
      </c>
      <c r="V73" s="15">
        <f t="shared" si="73"/>
        <v>-1</v>
      </c>
      <c r="W73" s="15">
        <f t="shared" si="73"/>
        <v>1</v>
      </c>
      <c r="X73" s="49">
        <v>1</v>
      </c>
      <c r="Z73" s="52"/>
      <c r="AB73" s="15">
        <f t="shared" ref="AB73:AR73" si="74">AB68</f>
        <v>-1</v>
      </c>
      <c r="AC73" s="15">
        <f t="shared" si="74"/>
        <v>3</v>
      </c>
      <c r="AD73" s="15">
        <f t="shared" si="74"/>
        <v>3</v>
      </c>
      <c r="AE73" s="15">
        <f t="shared" si="74"/>
        <v>-1</v>
      </c>
      <c r="AF73" s="15">
        <f t="shared" si="74"/>
        <v>3</v>
      </c>
      <c r="AG73" s="15">
        <f t="shared" si="74"/>
        <v>1</v>
      </c>
      <c r="AH73" s="15">
        <f t="shared" si="74"/>
        <v>1</v>
      </c>
      <c r="AI73" s="15">
        <f t="shared" si="74"/>
        <v>3</v>
      </c>
      <c r="AJ73" s="15">
        <f t="shared" si="74"/>
        <v>3</v>
      </c>
      <c r="AK73" s="15">
        <f t="shared" si="74"/>
        <v>1</v>
      </c>
      <c r="AL73" s="15">
        <f t="shared" si="74"/>
        <v>1</v>
      </c>
      <c r="AM73" s="15">
        <f t="shared" si="74"/>
        <v>3</v>
      </c>
      <c r="AN73" s="15">
        <f t="shared" si="74"/>
        <v>-1</v>
      </c>
      <c r="AO73" s="15">
        <f t="shared" si="74"/>
        <v>3</v>
      </c>
      <c r="AP73" s="15">
        <f t="shared" si="74"/>
        <v>3</v>
      </c>
      <c r="AQ73" s="15">
        <f t="shared" si="74"/>
        <v>-1</v>
      </c>
      <c r="AR73" s="15">
        <f t="shared" si="74"/>
        <v>3</v>
      </c>
      <c r="AT73" s="15">
        <f t="array" ref="AT73">MMULT(AB73:AR73,TRANSPOSE(H73:X73))</f>
        <v>-21</v>
      </c>
      <c r="AV73" s="51">
        <f>IF(AT73&gt;=0,1,-1)</f>
        <v>-1</v>
      </c>
    </row>
    <row r="74" spans="1:49">
      <c r="A74" s="47">
        <v>-1</v>
      </c>
      <c r="B74" s="5">
        <v>1</v>
      </c>
      <c r="C74" s="5">
        <v>1</v>
      </c>
      <c r="D74" s="48">
        <v>-1</v>
      </c>
      <c r="F74" s="5" t="s">
        <v>121</v>
      </c>
      <c r="G74" s="45">
        <f>AT73</f>
        <v>-21</v>
      </c>
      <c r="Z74" s="52"/>
      <c r="AV74" s="41"/>
    </row>
    <row r="75" spans="1:49">
      <c r="A75" s="53">
        <v>1</v>
      </c>
      <c r="B75" s="54">
        <v>-1</v>
      </c>
      <c r="C75" s="54">
        <v>-1</v>
      </c>
      <c r="D75" s="55">
        <v>1</v>
      </c>
      <c r="Z75" s="52"/>
      <c r="AV75" s="41"/>
    </row>
    <row r="76" spans="1:49">
      <c r="Z76" s="52"/>
      <c r="AV76" s="41"/>
    </row>
    <row r="77" spans="1:49">
      <c r="Z77" s="52"/>
      <c r="AV77" s="41"/>
    </row>
    <row r="78" spans="1:49">
      <c r="Z78" s="52"/>
      <c r="AV78" s="41"/>
    </row>
    <row r="79" spans="1:49">
      <c r="Z79" s="52"/>
      <c r="AV79" s="41"/>
    </row>
    <row r="80" spans="1:49">
      <c r="Z80" s="52"/>
      <c r="AV80" s="41"/>
    </row>
    <row r="81" spans="26:48">
      <c r="Z81" s="52"/>
      <c r="AV81" s="41"/>
    </row>
    <row r="82" spans="26:48">
      <c r="Z82" s="52"/>
      <c r="AV82" s="41"/>
    </row>
    <row r="83" spans="26:48">
      <c r="Z83" s="52"/>
      <c r="AV83" s="41"/>
    </row>
    <row r="84" spans="26:48">
      <c r="Z84" s="52"/>
      <c r="AV84" s="41"/>
    </row>
    <row r="85" spans="26:48">
      <c r="Z85" s="52"/>
      <c r="AV85" s="41"/>
    </row>
    <row r="86" spans="26:48">
      <c r="Z86" s="52"/>
      <c r="AV86" s="41"/>
    </row>
    <row r="87" spans="26:48">
      <c r="Z87" s="52"/>
      <c r="AV87" s="41"/>
    </row>
    <row r="88" spans="26:48">
      <c r="Z88" s="52"/>
      <c r="AV88" s="41"/>
    </row>
    <row r="89" spans="26:48">
      <c r="Z89" s="52"/>
      <c r="AV89" s="41"/>
    </row>
    <row r="90" spans="26:48">
      <c r="Z90" s="52"/>
      <c r="AV90" s="41"/>
    </row>
    <row r="91" spans="26:48">
      <c r="Z91" s="52"/>
      <c r="AV91" s="41"/>
    </row>
    <row r="92" spans="26:48">
      <c r="Z92" s="52"/>
      <c r="AV92" s="41"/>
    </row>
    <row r="93" spans="26:48">
      <c r="Z93" s="52"/>
      <c r="AV93" s="41"/>
    </row>
    <row r="94" spans="26:48">
      <c r="Z94" s="52"/>
      <c r="AV94" s="41"/>
    </row>
    <row r="95" spans="26:48">
      <c r="Z95" s="52"/>
      <c r="AV95" s="41"/>
    </row>
    <row r="96" spans="26:48">
      <c r="Z96" s="52"/>
      <c r="AV96" s="41"/>
    </row>
    <row r="97" spans="26:48">
      <c r="Z97" s="52"/>
      <c r="AV97" s="41"/>
    </row>
    <row r="98" spans="26:48">
      <c r="Z98" s="52"/>
      <c r="AV98" s="41"/>
    </row>
    <row r="99" spans="26:48">
      <c r="Z99" s="52"/>
      <c r="AV99" s="41"/>
    </row>
    <row r="100" spans="26:48">
      <c r="Z100" s="52"/>
      <c r="AV100" s="41"/>
    </row>
    <row r="101" spans="26:48">
      <c r="Z101" s="52"/>
      <c r="AV101" s="41"/>
    </row>
    <row r="102" spans="26:48">
      <c r="Z102" s="52"/>
      <c r="AV102" s="41"/>
    </row>
    <row r="103" spans="26:48">
      <c r="Z103" s="52"/>
      <c r="AV103" s="41"/>
    </row>
    <row r="104" spans="26:48">
      <c r="Z104" s="52"/>
      <c r="AV104" s="41"/>
    </row>
    <row r="105" spans="26:48">
      <c r="Z105" s="52"/>
      <c r="AV105" s="41"/>
    </row>
    <row r="106" spans="26:48">
      <c r="Z106" s="52"/>
      <c r="AV106" s="41"/>
    </row>
    <row r="107" spans="26:48">
      <c r="Z107" s="52"/>
      <c r="AV107" s="41"/>
    </row>
    <row r="108" spans="26:48">
      <c r="Z108" s="52"/>
      <c r="AV108" s="41"/>
    </row>
    <row r="109" spans="26:48">
      <c r="Z109" s="52"/>
      <c r="AV109" s="41"/>
    </row>
    <row r="110" spans="26:48">
      <c r="Z110" s="52"/>
      <c r="AV110" s="41"/>
    </row>
    <row r="111" spans="26:48">
      <c r="Z111" s="52"/>
      <c r="AV111" s="41"/>
    </row>
    <row r="112" spans="26:48">
      <c r="Z112" s="52"/>
      <c r="AV112" s="41"/>
    </row>
    <row r="113" spans="26:48">
      <c r="Z113" s="52"/>
      <c r="AV113" s="41"/>
    </row>
    <row r="114" spans="26:48">
      <c r="Z114" s="52"/>
      <c r="AV114" s="41"/>
    </row>
    <row r="115" spans="26:48">
      <c r="Z115" s="52"/>
      <c r="AV115" s="41"/>
    </row>
    <row r="116" spans="26:48">
      <c r="Z116" s="52"/>
      <c r="AV116" s="41"/>
    </row>
    <row r="117" spans="26:48">
      <c r="Z117" s="52"/>
      <c r="AV117" s="41"/>
    </row>
    <row r="118" spans="26:48">
      <c r="Z118" s="52"/>
      <c r="AV118" s="41"/>
    </row>
    <row r="119" spans="26:48">
      <c r="Z119" s="52"/>
      <c r="AV119" s="41"/>
    </row>
    <row r="120" spans="26:48">
      <c r="Z120" s="52"/>
      <c r="AV120" s="41"/>
    </row>
    <row r="121" spans="26:48">
      <c r="Z121" s="52"/>
      <c r="AV121" s="41"/>
    </row>
    <row r="122" spans="26:48">
      <c r="Z122" s="52"/>
      <c r="AV122" s="41"/>
    </row>
    <row r="123" spans="26:48">
      <c r="Z123" s="52"/>
      <c r="AV123" s="41"/>
    </row>
    <row r="124" spans="26:48">
      <c r="Z124" s="52"/>
      <c r="AV124" s="41"/>
    </row>
    <row r="125" spans="26:48">
      <c r="Z125" s="52"/>
      <c r="AV125" s="41"/>
    </row>
    <row r="126" spans="26:48">
      <c r="Z126" s="52"/>
      <c r="AV126" s="41"/>
    </row>
    <row r="127" spans="26:48">
      <c r="Z127" s="52"/>
      <c r="AV127" s="41"/>
    </row>
    <row r="128" spans="26:48">
      <c r="Z128" s="52"/>
      <c r="AV128" s="41"/>
    </row>
    <row r="129" spans="26:48">
      <c r="Z129" s="52"/>
      <c r="AV129" s="41"/>
    </row>
    <row r="130" spans="26:48">
      <c r="Z130" s="52"/>
      <c r="AV130" s="41"/>
    </row>
    <row r="131" spans="26:48">
      <c r="Z131" s="52"/>
      <c r="AV131" s="41"/>
    </row>
    <row r="132" spans="26:48">
      <c r="Z132" s="52"/>
      <c r="AV132" s="41"/>
    </row>
    <row r="133" spans="26:48">
      <c r="Z133" s="52"/>
      <c r="AV133" s="41"/>
    </row>
    <row r="134" spans="26:48">
      <c r="Z134" s="52"/>
      <c r="AV134" s="41"/>
    </row>
    <row r="135" spans="26:48">
      <c r="Z135" s="52"/>
      <c r="AV135" s="41"/>
    </row>
    <row r="136" spans="26:48">
      <c r="Z136" s="52"/>
      <c r="AV136" s="41"/>
    </row>
    <row r="137" spans="26:48">
      <c r="Z137" s="52"/>
      <c r="AV137" s="41"/>
    </row>
    <row r="138" spans="26:48">
      <c r="Z138" s="52"/>
      <c r="AV138" s="41"/>
    </row>
    <row r="139" spans="26:48">
      <c r="Z139" s="52"/>
      <c r="AV139" s="41"/>
    </row>
    <row r="140" spans="26:48">
      <c r="Z140" s="52"/>
      <c r="AV140" s="41"/>
    </row>
    <row r="141" spans="26:48">
      <c r="Z141" s="52"/>
      <c r="AV141" s="41"/>
    </row>
    <row r="142" spans="26:48">
      <c r="Z142" s="52"/>
      <c r="AV142" s="41"/>
    </row>
    <row r="143" spans="26:48">
      <c r="Z143" s="52"/>
      <c r="AV143" s="41"/>
    </row>
    <row r="144" spans="26:48">
      <c r="Z144" s="52"/>
      <c r="AV144" s="41"/>
    </row>
    <row r="145" spans="26:48">
      <c r="Z145" s="52"/>
      <c r="AV145" s="41"/>
    </row>
    <row r="146" spans="26:48">
      <c r="Z146" s="52"/>
      <c r="AV146" s="41"/>
    </row>
    <row r="147" spans="26:48">
      <c r="Z147" s="52"/>
      <c r="AV147" s="41"/>
    </row>
    <row r="148" spans="26:48">
      <c r="Z148" s="52"/>
      <c r="AV148" s="41"/>
    </row>
    <row r="149" spans="26:48">
      <c r="Z149" s="52"/>
      <c r="AV149" s="41"/>
    </row>
    <row r="150" spans="26:48">
      <c r="Z150" s="52"/>
      <c r="AV150" s="41"/>
    </row>
    <row r="151" spans="26:48">
      <c r="Z151" s="52"/>
      <c r="AV151" s="41"/>
    </row>
    <row r="152" spans="26:48">
      <c r="Z152" s="52"/>
      <c r="AV152" s="41"/>
    </row>
    <row r="153" spans="26:48">
      <c r="Z153" s="52"/>
      <c r="AV153" s="41"/>
    </row>
    <row r="154" spans="26:48">
      <c r="Z154" s="52"/>
      <c r="AV154" s="41"/>
    </row>
    <row r="155" spans="26:48">
      <c r="Z155" s="52"/>
      <c r="AV155" s="41"/>
    </row>
    <row r="156" spans="26:48">
      <c r="Z156" s="52"/>
      <c r="AV156" s="41"/>
    </row>
    <row r="157" spans="26:48">
      <c r="Z157" s="52"/>
      <c r="AV157" s="41"/>
    </row>
    <row r="158" spans="26:48">
      <c r="Z158" s="52"/>
      <c r="AV158" s="41"/>
    </row>
    <row r="159" spans="26:48">
      <c r="Z159" s="52"/>
      <c r="AV159" s="41"/>
    </row>
    <row r="160" spans="26:48">
      <c r="Z160" s="52"/>
      <c r="AV160" s="41"/>
    </row>
    <row r="161" spans="26:48">
      <c r="Z161" s="52"/>
      <c r="AV161" s="41"/>
    </row>
    <row r="162" spans="26:48">
      <c r="Z162" s="52"/>
      <c r="AV162" s="41"/>
    </row>
    <row r="163" spans="26:48">
      <c r="Z163" s="52"/>
      <c r="AV163" s="41"/>
    </row>
    <row r="164" spans="26:48">
      <c r="Z164" s="52"/>
      <c r="AV164" s="41"/>
    </row>
    <row r="165" spans="26:48">
      <c r="Z165" s="52"/>
      <c r="AV165" s="41"/>
    </row>
    <row r="166" spans="26:48">
      <c r="Z166" s="52"/>
      <c r="AV166" s="41"/>
    </row>
    <row r="167" spans="26:48">
      <c r="Z167" s="52"/>
      <c r="AV167" s="41"/>
    </row>
    <row r="168" spans="26:48">
      <c r="Z168" s="52"/>
      <c r="AV168" s="41"/>
    </row>
    <row r="169" spans="26:48">
      <c r="Z169" s="52"/>
      <c r="AV169" s="41"/>
    </row>
    <row r="170" spans="26:48">
      <c r="Z170" s="52"/>
      <c r="AV170" s="41"/>
    </row>
    <row r="171" spans="26:48">
      <c r="Z171" s="52"/>
      <c r="AV171" s="41"/>
    </row>
    <row r="172" spans="26:48">
      <c r="Z172" s="52"/>
      <c r="AV172" s="41"/>
    </row>
    <row r="173" spans="26:48">
      <c r="Z173" s="52"/>
      <c r="AV173" s="41"/>
    </row>
    <row r="174" spans="26:48">
      <c r="Z174" s="52"/>
      <c r="AV174" s="41"/>
    </row>
    <row r="175" spans="26:48">
      <c r="Z175" s="52"/>
      <c r="AV175" s="41"/>
    </row>
    <row r="176" spans="26:48">
      <c r="Z176" s="52"/>
      <c r="AV176" s="41"/>
    </row>
    <row r="177" spans="26:48">
      <c r="Z177" s="52"/>
      <c r="AV177" s="41"/>
    </row>
    <row r="178" spans="26:48">
      <c r="Z178" s="52"/>
      <c r="AV178" s="41"/>
    </row>
    <row r="179" spans="26:48">
      <c r="Z179" s="52"/>
      <c r="AV179" s="41"/>
    </row>
    <row r="180" spans="26:48">
      <c r="Z180" s="52"/>
      <c r="AV180" s="41"/>
    </row>
    <row r="181" spans="26:48">
      <c r="Z181" s="52"/>
      <c r="AV181" s="41"/>
    </row>
    <row r="182" spans="26:48">
      <c r="Z182" s="52"/>
      <c r="AV182" s="41"/>
    </row>
    <row r="183" spans="26:48">
      <c r="Z183" s="52"/>
      <c r="AV183" s="41"/>
    </row>
    <row r="184" spans="26:48">
      <c r="Z184" s="52"/>
      <c r="AV184" s="41"/>
    </row>
    <row r="185" spans="26:48">
      <c r="Z185" s="52"/>
      <c r="AV185" s="41"/>
    </row>
    <row r="186" spans="26:48">
      <c r="Z186" s="52"/>
      <c r="AV186" s="41"/>
    </row>
    <row r="187" spans="26:48">
      <c r="Z187" s="52"/>
      <c r="AV187" s="41"/>
    </row>
    <row r="188" spans="26:48">
      <c r="Z188" s="52"/>
      <c r="AV188" s="41"/>
    </row>
    <row r="189" spans="26:48">
      <c r="Z189" s="52"/>
      <c r="AV189" s="41"/>
    </row>
    <row r="190" spans="26:48">
      <c r="Z190" s="52"/>
      <c r="AV190" s="41"/>
    </row>
    <row r="191" spans="26:48">
      <c r="Z191" s="52"/>
      <c r="AV191" s="41"/>
    </row>
    <row r="192" spans="26:48">
      <c r="Z192" s="52"/>
      <c r="AV192" s="41"/>
    </row>
    <row r="193" spans="26:48">
      <c r="Z193" s="52"/>
      <c r="AV193" s="41"/>
    </row>
    <row r="194" spans="26:48">
      <c r="Z194" s="52"/>
      <c r="AV194" s="41"/>
    </row>
    <row r="195" spans="26:48">
      <c r="Z195" s="52"/>
      <c r="AV195" s="41"/>
    </row>
    <row r="196" spans="26:48">
      <c r="Z196" s="52"/>
      <c r="AV196" s="41"/>
    </row>
    <row r="197" spans="26:48">
      <c r="Z197" s="52"/>
      <c r="AV197" s="41"/>
    </row>
    <row r="198" spans="26:48">
      <c r="Z198" s="52"/>
      <c r="AV198" s="41"/>
    </row>
    <row r="199" spans="26:48">
      <c r="Z199" s="52"/>
      <c r="AV199" s="41"/>
    </row>
    <row r="200" spans="26:48">
      <c r="Z200" s="52"/>
      <c r="AV200" s="41"/>
    </row>
    <row r="201" spans="26:48">
      <c r="Z201" s="52"/>
      <c r="AV201" s="41"/>
    </row>
    <row r="202" spans="26:48">
      <c r="Z202" s="52"/>
      <c r="AV202" s="41"/>
    </row>
    <row r="203" spans="26:48">
      <c r="Z203" s="52"/>
      <c r="AV203" s="41"/>
    </row>
    <row r="204" spans="26:48">
      <c r="Z204" s="52"/>
      <c r="AV204" s="41"/>
    </row>
    <row r="205" spans="26:48">
      <c r="Z205" s="52"/>
      <c r="AV205" s="41"/>
    </row>
    <row r="206" spans="26:48">
      <c r="Z206" s="52"/>
      <c r="AV206" s="41"/>
    </row>
    <row r="207" spans="26:48">
      <c r="Z207" s="52"/>
      <c r="AV207" s="41"/>
    </row>
    <row r="208" spans="26:48">
      <c r="Z208" s="52"/>
      <c r="AV208" s="41"/>
    </row>
    <row r="209" spans="26:48">
      <c r="Z209" s="52"/>
      <c r="AV209" s="41"/>
    </row>
    <row r="210" spans="26:48">
      <c r="Z210" s="52"/>
      <c r="AV210" s="41"/>
    </row>
    <row r="211" spans="26:48">
      <c r="Z211" s="52"/>
      <c r="AV211" s="41"/>
    </row>
    <row r="212" spans="26:48">
      <c r="Z212" s="52"/>
      <c r="AV212" s="41"/>
    </row>
    <row r="213" spans="26:48">
      <c r="Z213" s="52"/>
      <c r="AV213" s="41"/>
    </row>
    <row r="214" spans="26:48">
      <c r="Z214" s="52"/>
      <c r="AV214" s="41"/>
    </row>
    <row r="215" spans="26:48">
      <c r="Z215" s="52"/>
      <c r="AV215" s="41"/>
    </row>
    <row r="216" spans="26:48">
      <c r="Z216" s="52"/>
      <c r="AV216" s="41"/>
    </row>
    <row r="217" spans="26:48">
      <c r="Z217" s="52"/>
      <c r="AV217" s="41"/>
    </row>
    <row r="218" spans="26:48">
      <c r="Z218" s="52"/>
      <c r="AV218" s="41"/>
    </row>
    <row r="219" spans="26:48">
      <c r="Z219" s="52"/>
      <c r="AV219" s="41"/>
    </row>
    <row r="220" spans="26:48">
      <c r="Z220" s="52"/>
      <c r="AV220" s="41"/>
    </row>
    <row r="221" spans="26:48">
      <c r="Z221" s="52"/>
      <c r="AV221" s="41"/>
    </row>
    <row r="222" spans="26:48">
      <c r="Z222" s="52"/>
      <c r="AV222" s="41"/>
    </row>
    <row r="223" spans="26:48">
      <c r="Z223" s="52"/>
      <c r="AV223" s="41"/>
    </row>
    <row r="224" spans="26:48">
      <c r="Z224" s="52"/>
      <c r="AV224" s="41"/>
    </row>
    <row r="225" spans="26:48">
      <c r="Z225" s="52"/>
      <c r="AV225" s="41"/>
    </row>
    <row r="226" spans="26:48">
      <c r="Z226" s="52"/>
      <c r="AV226" s="41"/>
    </row>
    <row r="227" spans="26:48">
      <c r="Z227" s="52"/>
      <c r="AV227" s="41"/>
    </row>
    <row r="228" spans="26:48">
      <c r="Z228" s="52"/>
      <c r="AV228" s="41"/>
    </row>
    <row r="229" spans="26:48">
      <c r="Z229" s="52"/>
      <c r="AV229" s="41"/>
    </row>
    <row r="230" spans="26:48">
      <c r="Z230" s="52"/>
      <c r="AV230" s="41"/>
    </row>
    <row r="231" spans="26:48">
      <c r="Z231" s="52"/>
      <c r="AV231" s="41"/>
    </row>
    <row r="232" spans="26:48">
      <c r="Z232" s="52"/>
      <c r="AV232" s="41"/>
    </row>
    <row r="233" spans="26:48">
      <c r="Z233" s="52"/>
      <c r="AV233" s="41"/>
    </row>
    <row r="234" spans="26:48">
      <c r="Z234" s="52"/>
      <c r="AV234" s="41"/>
    </row>
    <row r="235" spans="26:48">
      <c r="Z235" s="52"/>
      <c r="AV235" s="41"/>
    </row>
    <row r="236" spans="26:48">
      <c r="Z236" s="52"/>
      <c r="AV236" s="41"/>
    </row>
    <row r="237" spans="26:48">
      <c r="Z237" s="52"/>
      <c r="AV237" s="41"/>
    </row>
    <row r="238" spans="26:48">
      <c r="Z238" s="52"/>
      <c r="AV238" s="41"/>
    </row>
    <row r="239" spans="26:48">
      <c r="Z239" s="52"/>
      <c r="AV239" s="41"/>
    </row>
    <row r="240" spans="26:48">
      <c r="Z240" s="52"/>
      <c r="AV240" s="41"/>
    </row>
    <row r="241" spans="26:48">
      <c r="Z241" s="52"/>
      <c r="AV241" s="41"/>
    </row>
    <row r="242" spans="26:48">
      <c r="Z242" s="52"/>
      <c r="AV242" s="41"/>
    </row>
    <row r="243" spans="26:48">
      <c r="Z243" s="52"/>
      <c r="AV243" s="41"/>
    </row>
    <row r="244" spans="26:48">
      <c r="Z244" s="52"/>
      <c r="AV244" s="41"/>
    </row>
    <row r="245" spans="26:48">
      <c r="Z245" s="52"/>
      <c r="AV245" s="41"/>
    </row>
    <row r="246" spans="26:48">
      <c r="Z246" s="52"/>
      <c r="AV246" s="41"/>
    </row>
    <row r="247" spans="26:48">
      <c r="Z247" s="52"/>
      <c r="AV247" s="41"/>
    </row>
    <row r="248" spans="26:48">
      <c r="Z248" s="52"/>
      <c r="AV248" s="41"/>
    </row>
    <row r="249" spans="26:48">
      <c r="Z249" s="52"/>
      <c r="AV249" s="41"/>
    </row>
    <row r="250" spans="26:48">
      <c r="Z250" s="52"/>
      <c r="AV250" s="41"/>
    </row>
    <row r="251" spans="26:48">
      <c r="Z251" s="52"/>
      <c r="AV251" s="41"/>
    </row>
    <row r="252" spans="26:48">
      <c r="Z252" s="52"/>
      <c r="AV252" s="41"/>
    </row>
    <row r="253" spans="26:48">
      <c r="Z253" s="52"/>
      <c r="AV253" s="41"/>
    </row>
    <row r="254" spans="26:48">
      <c r="Z254" s="52"/>
      <c r="AV254" s="41"/>
    </row>
    <row r="255" spans="26:48">
      <c r="Z255" s="52"/>
      <c r="AV255" s="41"/>
    </row>
    <row r="256" spans="26:48">
      <c r="Z256" s="52"/>
      <c r="AV256" s="41"/>
    </row>
    <row r="257" spans="26:48">
      <c r="Z257" s="52"/>
      <c r="AV257" s="41"/>
    </row>
    <row r="258" spans="26:48">
      <c r="Z258" s="52"/>
      <c r="AV258" s="41"/>
    </row>
    <row r="259" spans="26:48">
      <c r="Z259" s="52"/>
      <c r="AV259" s="41"/>
    </row>
    <row r="260" spans="26:48">
      <c r="Z260" s="52"/>
      <c r="AV260" s="41"/>
    </row>
    <row r="261" spans="26:48">
      <c r="Z261" s="52"/>
      <c r="AV261" s="41"/>
    </row>
    <row r="262" spans="26:48">
      <c r="Z262" s="52"/>
      <c r="AV262" s="41"/>
    </row>
    <row r="263" spans="26:48">
      <c r="Z263" s="52"/>
      <c r="AV263" s="41"/>
    </row>
    <row r="264" spans="26:48">
      <c r="Z264" s="52"/>
      <c r="AV264" s="41"/>
    </row>
    <row r="265" spans="26:48">
      <c r="Z265" s="52"/>
      <c r="AV265" s="41"/>
    </row>
    <row r="266" spans="26:48">
      <c r="Z266" s="52"/>
      <c r="AV266" s="41"/>
    </row>
    <row r="267" spans="26:48">
      <c r="Z267" s="52"/>
      <c r="AV267" s="41"/>
    </row>
    <row r="268" spans="26:48">
      <c r="Z268" s="52"/>
      <c r="AV268" s="41"/>
    </row>
    <row r="269" spans="26:48">
      <c r="Z269" s="52"/>
      <c r="AV269" s="41"/>
    </row>
    <row r="270" spans="26:48">
      <c r="Z270" s="52"/>
      <c r="AV270" s="41"/>
    </row>
    <row r="271" spans="26:48">
      <c r="Z271" s="52"/>
      <c r="AV271" s="41"/>
    </row>
    <row r="272" spans="26:48">
      <c r="Z272" s="52"/>
      <c r="AV272" s="41"/>
    </row>
    <row r="273" spans="26:48">
      <c r="Z273" s="52"/>
      <c r="AV273" s="41"/>
    </row>
    <row r="274" spans="26:48">
      <c r="Z274" s="52"/>
      <c r="AV274" s="41"/>
    </row>
    <row r="275" spans="26:48">
      <c r="Z275" s="52"/>
      <c r="AV275" s="41"/>
    </row>
    <row r="276" spans="26:48">
      <c r="Z276" s="52"/>
      <c r="AV276" s="41"/>
    </row>
    <row r="277" spans="26:48">
      <c r="Z277" s="52"/>
      <c r="AV277" s="41"/>
    </row>
    <row r="278" spans="26:48">
      <c r="Z278" s="52"/>
      <c r="AV278" s="41"/>
    </row>
    <row r="279" spans="26:48">
      <c r="Z279" s="52"/>
      <c r="AV279" s="41"/>
    </row>
    <row r="280" spans="26:48">
      <c r="Z280" s="52"/>
      <c r="AV280" s="41"/>
    </row>
    <row r="281" spans="26:48">
      <c r="Z281" s="52"/>
      <c r="AV281" s="41"/>
    </row>
    <row r="282" spans="26:48">
      <c r="Z282" s="52"/>
      <c r="AV282" s="41"/>
    </row>
    <row r="283" spans="26:48">
      <c r="Z283" s="52"/>
      <c r="AV283" s="41"/>
    </row>
    <row r="284" spans="26:48">
      <c r="Z284" s="52"/>
      <c r="AV284" s="41"/>
    </row>
    <row r="285" spans="26:48">
      <c r="Z285" s="52"/>
      <c r="AV285" s="41"/>
    </row>
    <row r="286" spans="26:48">
      <c r="Z286" s="52"/>
      <c r="AV286" s="41"/>
    </row>
    <row r="287" spans="26:48">
      <c r="Z287" s="52"/>
      <c r="AV287" s="41"/>
    </row>
    <row r="288" spans="26:48">
      <c r="Z288" s="52"/>
      <c r="AV288" s="41"/>
    </row>
    <row r="289" spans="26:48">
      <c r="Z289" s="52"/>
      <c r="AV289" s="41"/>
    </row>
    <row r="290" spans="26:48">
      <c r="Z290" s="52"/>
      <c r="AV290" s="41"/>
    </row>
    <row r="291" spans="26:48">
      <c r="Z291" s="52"/>
      <c r="AV291" s="41"/>
    </row>
    <row r="292" spans="26:48">
      <c r="Z292" s="52"/>
      <c r="AV292" s="41"/>
    </row>
    <row r="293" spans="26:48">
      <c r="Z293" s="52"/>
      <c r="AV293" s="41"/>
    </row>
    <row r="294" spans="26:48">
      <c r="Z294" s="52"/>
      <c r="AV294" s="41"/>
    </row>
    <row r="295" spans="26:48">
      <c r="Z295" s="52"/>
      <c r="AV295" s="41"/>
    </row>
    <row r="296" spans="26:48">
      <c r="Z296" s="52"/>
      <c r="AV296" s="41"/>
    </row>
    <row r="297" spans="26:48">
      <c r="Z297" s="52"/>
      <c r="AV297" s="41"/>
    </row>
    <row r="298" spans="26:48">
      <c r="Z298" s="52"/>
      <c r="AV298" s="41"/>
    </row>
    <row r="299" spans="26:48">
      <c r="Z299" s="52"/>
      <c r="AV299" s="41"/>
    </row>
    <row r="300" spans="26:48">
      <c r="Z300" s="52"/>
      <c r="AV300" s="41"/>
    </row>
    <row r="301" spans="26:48">
      <c r="Z301" s="52"/>
      <c r="AV301" s="41"/>
    </row>
    <row r="302" spans="26:48">
      <c r="Z302" s="52"/>
      <c r="AV302" s="41"/>
    </row>
    <row r="303" spans="26:48">
      <c r="Z303" s="52"/>
      <c r="AV303" s="41"/>
    </row>
    <row r="304" spans="26:48">
      <c r="Z304" s="52"/>
      <c r="AV304" s="41"/>
    </row>
    <row r="305" spans="26:48">
      <c r="Z305" s="52"/>
      <c r="AV305" s="41"/>
    </row>
    <row r="306" spans="26:48">
      <c r="Z306" s="52"/>
      <c r="AV306" s="41"/>
    </row>
    <row r="307" spans="26:48">
      <c r="Z307" s="52"/>
      <c r="AV307" s="41"/>
    </row>
    <row r="308" spans="26:48">
      <c r="Z308" s="52"/>
      <c r="AV308" s="41"/>
    </row>
    <row r="309" spans="26:48">
      <c r="Z309" s="52"/>
      <c r="AV309" s="41"/>
    </row>
    <row r="310" spans="26:48">
      <c r="Z310" s="52"/>
      <c r="AV310" s="41"/>
    </row>
    <row r="311" spans="26:48">
      <c r="Z311" s="52"/>
      <c r="AV311" s="41"/>
    </row>
    <row r="312" spans="26:48">
      <c r="Z312" s="52"/>
      <c r="AV312" s="41"/>
    </row>
    <row r="313" spans="26:48">
      <c r="Z313" s="52"/>
      <c r="AV313" s="41"/>
    </row>
    <row r="314" spans="26:48">
      <c r="Z314" s="52"/>
      <c r="AV314" s="41"/>
    </row>
    <row r="315" spans="26:48">
      <c r="Z315" s="52"/>
      <c r="AV315" s="41"/>
    </row>
    <row r="316" spans="26:48">
      <c r="Z316" s="52"/>
      <c r="AV316" s="41"/>
    </row>
    <row r="317" spans="26:48">
      <c r="Z317" s="52"/>
      <c r="AV317" s="41"/>
    </row>
    <row r="318" spans="26:48">
      <c r="Z318" s="52"/>
      <c r="AV318" s="41"/>
    </row>
    <row r="319" spans="26:48">
      <c r="Z319" s="52"/>
      <c r="AV319" s="41"/>
    </row>
    <row r="320" spans="26:48">
      <c r="Z320" s="52"/>
      <c r="AV320" s="41"/>
    </row>
    <row r="321" spans="26:48">
      <c r="Z321" s="52"/>
      <c r="AV321" s="41"/>
    </row>
    <row r="322" spans="26:48">
      <c r="Z322" s="52"/>
      <c r="AV322" s="41"/>
    </row>
    <row r="323" spans="26:48">
      <c r="Z323" s="52"/>
      <c r="AV323" s="41"/>
    </row>
    <row r="324" spans="26:48">
      <c r="Z324" s="52"/>
      <c r="AV324" s="41"/>
    </row>
    <row r="325" spans="26:48">
      <c r="Z325" s="52"/>
      <c r="AV325" s="41"/>
    </row>
    <row r="326" spans="26:48">
      <c r="Z326" s="52"/>
      <c r="AV326" s="41"/>
    </row>
    <row r="327" spans="26:48">
      <c r="Z327" s="52"/>
      <c r="AV327" s="41"/>
    </row>
    <row r="328" spans="26:48">
      <c r="Z328" s="52"/>
      <c r="AV328" s="41"/>
    </row>
    <row r="329" spans="26:48">
      <c r="Z329" s="52"/>
      <c r="AV329" s="41"/>
    </row>
    <row r="330" spans="26:48">
      <c r="Z330" s="52"/>
      <c r="AV330" s="41"/>
    </row>
    <row r="331" spans="26:48">
      <c r="Z331" s="52"/>
      <c r="AV331" s="41"/>
    </row>
    <row r="332" spans="26:48">
      <c r="Z332" s="52"/>
      <c r="AV332" s="41"/>
    </row>
    <row r="333" spans="26:48">
      <c r="Z333" s="52"/>
      <c r="AV333" s="41"/>
    </row>
    <row r="334" spans="26:48">
      <c r="Z334" s="52"/>
      <c r="AV334" s="41"/>
    </row>
    <row r="335" spans="26:48">
      <c r="Z335" s="52"/>
      <c r="AV335" s="41"/>
    </row>
    <row r="336" spans="26:48">
      <c r="Z336" s="52"/>
      <c r="AV336" s="41"/>
    </row>
    <row r="337" spans="26:48">
      <c r="Z337" s="52"/>
      <c r="AV337" s="41"/>
    </row>
    <row r="338" spans="26:48">
      <c r="Z338" s="52"/>
      <c r="AV338" s="41"/>
    </row>
    <row r="339" spans="26:48">
      <c r="Z339" s="52"/>
      <c r="AV339" s="41"/>
    </row>
    <row r="340" spans="26:48">
      <c r="Z340" s="52"/>
      <c r="AV340" s="41"/>
    </row>
    <row r="341" spans="26:48">
      <c r="Z341" s="52"/>
      <c r="AV341" s="41"/>
    </row>
    <row r="342" spans="26:48">
      <c r="Z342" s="52"/>
      <c r="AV342" s="41"/>
    </row>
    <row r="343" spans="26:48">
      <c r="Z343" s="52"/>
      <c r="AV343" s="41"/>
    </row>
    <row r="344" spans="26:48">
      <c r="Z344" s="52"/>
      <c r="AV344" s="41"/>
    </row>
    <row r="345" spans="26:48">
      <c r="Z345" s="52"/>
      <c r="AV345" s="41"/>
    </row>
    <row r="346" spans="26:48">
      <c r="Z346" s="52"/>
      <c r="AV346" s="41"/>
    </row>
    <row r="347" spans="26:48">
      <c r="Z347" s="52"/>
      <c r="AV347" s="41"/>
    </row>
    <row r="348" spans="26:48">
      <c r="Z348" s="52"/>
      <c r="AV348" s="41"/>
    </row>
    <row r="349" spans="26:48">
      <c r="Z349" s="52"/>
      <c r="AV349" s="41"/>
    </row>
    <row r="350" spans="26:48">
      <c r="Z350" s="52"/>
      <c r="AV350" s="41"/>
    </row>
    <row r="351" spans="26:48">
      <c r="Z351" s="52"/>
      <c r="AV351" s="41"/>
    </row>
    <row r="352" spans="26:48">
      <c r="Z352" s="52"/>
      <c r="AV352" s="41"/>
    </row>
    <row r="353" spans="26:48">
      <c r="Z353" s="52"/>
      <c r="AV353" s="41"/>
    </row>
    <row r="354" spans="26:48">
      <c r="Z354" s="52"/>
      <c r="AV354" s="41"/>
    </row>
    <row r="355" spans="26:48">
      <c r="Z355" s="52"/>
      <c r="AV355" s="41"/>
    </row>
    <row r="356" spans="26:48">
      <c r="Z356" s="52"/>
      <c r="AV356" s="41"/>
    </row>
    <row r="357" spans="26:48">
      <c r="Z357" s="52"/>
      <c r="AV357" s="41"/>
    </row>
    <row r="358" spans="26:48">
      <c r="Z358" s="52"/>
      <c r="AV358" s="41"/>
    </row>
    <row r="359" spans="26:48">
      <c r="Z359" s="52"/>
      <c r="AV359" s="41"/>
    </row>
    <row r="360" spans="26:48">
      <c r="Z360" s="52"/>
      <c r="AV360" s="41"/>
    </row>
    <row r="361" spans="26:48">
      <c r="Z361" s="52"/>
      <c r="AV361" s="41"/>
    </row>
    <row r="362" spans="26:48">
      <c r="Z362" s="52"/>
      <c r="AV362" s="41"/>
    </row>
    <row r="363" spans="26:48">
      <c r="Z363" s="52"/>
      <c r="AV363" s="41"/>
    </row>
    <row r="364" spans="26:48">
      <c r="Z364" s="52"/>
      <c r="AV364" s="41"/>
    </row>
    <row r="365" spans="26:48">
      <c r="Z365" s="52"/>
      <c r="AV365" s="41"/>
    </row>
    <row r="366" spans="26:48">
      <c r="Z366" s="52"/>
      <c r="AV366" s="41"/>
    </row>
    <row r="367" spans="26:48">
      <c r="Z367" s="52"/>
      <c r="AV367" s="41"/>
    </row>
    <row r="368" spans="26:48">
      <c r="Z368" s="52"/>
      <c r="AV368" s="41"/>
    </row>
    <row r="369" spans="26:48">
      <c r="Z369" s="52"/>
      <c r="AV369" s="41"/>
    </row>
    <row r="370" spans="26:48">
      <c r="Z370" s="52"/>
      <c r="AV370" s="41"/>
    </row>
    <row r="371" spans="26:48">
      <c r="Z371" s="52"/>
      <c r="AV371" s="41"/>
    </row>
    <row r="372" spans="26:48">
      <c r="Z372" s="52"/>
      <c r="AV372" s="41"/>
    </row>
    <row r="373" spans="26:48">
      <c r="Z373" s="52"/>
      <c r="AV373" s="41"/>
    </row>
    <row r="374" spans="26:48">
      <c r="Z374" s="52"/>
      <c r="AV374" s="41"/>
    </row>
    <row r="375" spans="26:48">
      <c r="Z375" s="52"/>
      <c r="AV375" s="41"/>
    </row>
    <row r="376" spans="26:48">
      <c r="Z376" s="52"/>
      <c r="AV376" s="41"/>
    </row>
    <row r="377" spans="26:48">
      <c r="Z377" s="52"/>
      <c r="AV377" s="41"/>
    </row>
    <row r="378" spans="26:48">
      <c r="Z378" s="52"/>
      <c r="AV378" s="41"/>
    </row>
    <row r="379" spans="26:48">
      <c r="Z379" s="52"/>
      <c r="AV379" s="41"/>
    </row>
    <row r="380" spans="26:48">
      <c r="Z380" s="52"/>
      <c r="AV380" s="41"/>
    </row>
    <row r="381" spans="26:48">
      <c r="Z381" s="52"/>
      <c r="AV381" s="41"/>
    </row>
    <row r="382" spans="26:48">
      <c r="Z382" s="52"/>
      <c r="AV382" s="41"/>
    </row>
    <row r="383" spans="26:48">
      <c r="Z383" s="52"/>
      <c r="AV383" s="41"/>
    </row>
    <row r="384" spans="26:48">
      <c r="Z384" s="52"/>
      <c r="AV384" s="41"/>
    </row>
    <row r="385" spans="26:48">
      <c r="Z385" s="52"/>
      <c r="AV385" s="41"/>
    </row>
    <row r="386" spans="26:48">
      <c r="Z386" s="52"/>
      <c r="AV386" s="41"/>
    </row>
    <row r="387" spans="26:48">
      <c r="Z387" s="52"/>
      <c r="AV387" s="41"/>
    </row>
    <row r="388" spans="26:48">
      <c r="Z388" s="52"/>
      <c r="AV388" s="41"/>
    </row>
    <row r="389" spans="26:48">
      <c r="Z389" s="52"/>
      <c r="AV389" s="41"/>
    </row>
    <row r="390" spans="26:48">
      <c r="Z390" s="52"/>
      <c r="AV390" s="41"/>
    </row>
    <row r="391" spans="26:48">
      <c r="Z391" s="52"/>
      <c r="AV391" s="41"/>
    </row>
    <row r="392" spans="26:48">
      <c r="Z392" s="52"/>
      <c r="AV392" s="41"/>
    </row>
    <row r="393" spans="26:48">
      <c r="Z393" s="52"/>
      <c r="AV393" s="41"/>
    </row>
    <row r="394" spans="26:48">
      <c r="Z394" s="52"/>
      <c r="AV394" s="41"/>
    </row>
    <row r="395" spans="26:48">
      <c r="Z395" s="52"/>
      <c r="AV395" s="41"/>
    </row>
    <row r="396" spans="26:48">
      <c r="Z396" s="52"/>
      <c r="AV396" s="41"/>
    </row>
    <row r="397" spans="26:48">
      <c r="Z397" s="52"/>
      <c r="AV397" s="41"/>
    </row>
    <row r="398" spans="26:48">
      <c r="Z398" s="52"/>
      <c r="AV398" s="41"/>
    </row>
    <row r="399" spans="26:48">
      <c r="Z399" s="52"/>
      <c r="AV399" s="41"/>
    </row>
    <row r="400" spans="26:48">
      <c r="Z400" s="52"/>
      <c r="AV400" s="41"/>
    </row>
    <row r="401" spans="26:48">
      <c r="Z401" s="52"/>
      <c r="AV401" s="41"/>
    </row>
    <row r="402" spans="26:48">
      <c r="Z402" s="52"/>
      <c r="AV402" s="41"/>
    </row>
    <row r="403" spans="26:48">
      <c r="Z403" s="52"/>
      <c r="AV403" s="41"/>
    </row>
    <row r="404" spans="26:48">
      <c r="Z404" s="52"/>
      <c r="AV404" s="41"/>
    </row>
    <row r="405" spans="26:48">
      <c r="Z405" s="52"/>
      <c r="AV405" s="41"/>
    </row>
    <row r="406" spans="26:48">
      <c r="Z406" s="52"/>
      <c r="AV406" s="41"/>
    </row>
    <row r="407" spans="26:48">
      <c r="Z407" s="52"/>
      <c r="AV407" s="41"/>
    </row>
    <row r="408" spans="26:48">
      <c r="Z408" s="52"/>
      <c r="AV408" s="41"/>
    </row>
    <row r="409" spans="26:48">
      <c r="Z409" s="52"/>
      <c r="AV409" s="41"/>
    </row>
    <row r="410" spans="26:48">
      <c r="Z410" s="52"/>
      <c r="AV410" s="41"/>
    </row>
    <row r="411" spans="26:48">
      <c r="Z411" s="52"/>
      <c r="AV411" s="41"/>
    </row>
    <row r="412" spans="26:48">
      <c r="Z412" s="52"/>
      <c r="AV412" s="41"/>
    </row>
    <row r="413" spans="26:48">
      <c r="Z413" s="52"/>
      <c r="AV413" s="41"/>
    </row>
    <row r="414" spans="26:48">
      <c r="Z414" s="52"/>
      <c r="AV414" s="41"/>
    </row>
    <row r="415" spans="26:48">
      <c r="Z415" s="52"/>
      <c r="AV415" s="41"/>
    </row>
    <row r="416" spans="26:48">
      <c r="Z416" s="52"/>
      <c r="AV416" s="41"/>
    </row>
    <row r="417" spans="26:48">
      <c r="Z417" s="52"/>
      <c r="AV417" s="41"/>
    </row>
    <row r="418" spans="26:48">
      <c r="Z418" s="52"/>
      <c r="AV418" s="41"/>
    </row>
    <row r="419" spans="26:48">
      <c r="Z419" s="52"/>
      <c r="AV419" s="41"/>
    </row>
    <row r="420" spans="26:48">
      <c r="Z420" s="52"/>
      <c r="AV420" s="41"/>
    </row>
    <row r="421" spans="26:48">
      <c r="Z421" s="52"/>
      <c r="AV421" s="41"/>
    </row>
    <row r="422" spans="26:48">
      <c r="Z422" s="52"/>
      <c r="AV422" s="41"/>
    </row>
    <row r="423" spans="26:48">
      <c r="Z423" s="52"/>
      <c r="AV423" s="41"/>
    </row>
    <row r="424" spans="26:48">
      <c r="Z424" s="52"/>
      <c r="AV424" s="41"/>
    </row>
    <row r="425" spans="26:48">
      <c r="Z425" s="52"/>
      <c r="AV425" s="41"/>
    </row>
    <row r="426" spans="26:48">
      <c r="Z426" s="52"/>
      <c r="AV426" s="41"/>
    </row>
    <row r="427" spans="26:48">
      <c r="Z427" s="52"/>
      <c r="AV427" s="41"/>
    </row>
    <row r="428" spans="26:48">
      <c r="Z428" s="52"/>
      <c r="AV428" s="41"/>
    </row>
    <row r="429" spans="26:48">
      <c r="Z429" s="52"/>
      <c r="AV429" s="41"/>
    </row>
    <row r="430" spans="26:48">
      <c r="Z430" s="52"/>
      <c r="AV430" s="41"/>
    </row>
    <row r="431" spans="26:48">
      <c r="Z431" s="52"/>
      <c r="AV431" s="41"/>
    </row>
    <row r="432" spans="26:48">
      <c r="Z432" s="52"/>
      <c r="AV432" s="41"/>
    </row>
    <row r="433" spans="26:48">
      <c r="Z433" s="52"/>
      <c r="AV433" s="41"/>
    </row>
    <row r="434" spans="26:48">
      <c r="Z434" s="52"/>
      <c r="AV434" s="41"/>
    </row>
    <row r="435" spans="26:48">
      <c r="Z435" s="52"/>
      <c r="AV435" s="41"/>
    </row>
    <row r="436" spans="26:48">
      <c r="Z436" s="52"/>
      <c r="AV436" s="41"/>
    </row>
    <row r="437" spans="26:48">
      <c r="Z437" s="52"/>
      <c r="AV437" s="41"/>
    </row>
    <row r="438" spans="26:48">
      <c r="Z438" s="52"/>
      <c r="AV438" s="41"/>
    </row>
    <row r="439" spans="26:48">
      <c r="Z439" s="52"/>
      <c r="AV439" s="41"/>
    </row>
    <row r="440" spans="26:48">
      <c r="Z440" s="52"/>
      <c r="AV440" s="41"/>
    </row>
    <row r="441" spans="26:48">
      <c r="Z441" s="52"/>
      <c r="AV441" s="41"/>
    </row>
    <row r="442" spans="26:48">
      <c r="Z442" s="52"/>
      <c r="AV442" s="41"/>
    </row>
    <row r="443" spans="26:48">
      <c r="Z443" s="52"/>
      <c r="AV443" s="41"/>
    </row>
    <row r="444" spans="26:48">
      <c r="Z444" s="52"/>
      <c r="AV444" s="41"/>
    </row>
    <row r="445" spans="26:48">
      <c r="Z445" s="52"/>
      <c r="AV445" s="41"/>
    </row>
    <row r="446" spans="26:48">
      <c r="Z446" s="52"/>
      <c r="AV446" s="41"/>
    </row>
    <row r="447" spans="26:48">
      <c r="Z447" s="52"/>
      <c r="AV447" s="41"/>
    </row>
    <row r="448" spans="26:48">
      <c r="Z448" s="52"/>
      <c r="AV448" s="41"/>
    </row>
    <row r="449" spans="26:48">
      <c r="Z449" s="52"/>
      <c r="AV449" s="41"/>
    </row>
    <row r="450" spans="26:48">
      <c r="Z450" s="52"/>
      <c r="AV450" s="41"/>
    </row>
    <row r="451" spans="26:48">
      <c r="Z451" s="52"/>
      <c r="AV451" s="41"/>
    </row>
    <row r="452" spans="26:48">
      <c r="Z452" s="52"/>
      <c r="AV452" s="41"/>
    </row>
    <row r="453" spans="26:48">
      <c r="Z453" s="52"/>
      <c r="AV453" s="41"/>
    </row>
    <row r="454" spans="26:48">
      <c r="Z454" s="52"/>
      <c r="AV454" s="41"/>
    </row>
    <row r="455" spans="26:48">
      <c r="Z455" s="52"/>
      <c r="AV455" s="41"/>
    </row>
    <row r="456" spans="26:48">
      <c r="Z456" s="52"/>
      <c r="AV456" s="41"/>
    </row>
    <row r="457" spans="26:48">
      <c r="Z457" s="52"/>
      <c r="AV457" s="41"/>
    </row>
    <row r="458" spans="26:48">
      <c r="Z458" s="52"/>
      <c r="AV458" s="41"/>
    </row>
    <row r="459" spans="26:48">
      <c r="Z459" s="52"/>
      <c r="AV459" s="41"/>
    </row>
    <row r="460" spans="26:48">
      <c r="Z460" s="52"/>
      <c r="AV460" s="41"/>
    </row>
    <row r="461" spans="26:48">
      <c r="Z461" s="52"/>
      <c r="AV461" s="41"/>
    </row>
    <row r="462" spans="26:48">
      <c r="Z462" s="52"/>
      <c r="AV462" s="41"/>
    </row>
    <row r="463" spans="26:48">
      <c r="Z463" s="52"/>
      <c r="AV463" s="41"/>
    </row>
    <row r="464" spans="26:48">
      <c r="Z464" s="52"/>
      <c r="AV464" s="41"/>
    </row>
    <row r="465" spans="26:48">
      <c r="Z465" s="52"/>
      <c r="AV465" s="41"/>
    </row>
    <row r="466" spans="26:48">
      <c r="Z466" s="52"/>
      <c r="AV466" s="41"/>
    </row>
    <row r="467" spans="26:48">
      <c r="Z467" s="52"/>
      <c r="AV467" s="41"/>
    </row>
    <row r="468" spans="26:48">
      <c r="Z468" s="52"/>
      <c r="AV468" s="41"/>
    </row>
    <row r="469" spans="26:48">
      <c r="Z469" s="52"/>
      <c r="AV469" s="41"/>
    </row>
    <row r="470" spans="26:48">
      <c r="Z470" s="52"/>
      <c r="AV470" s="41"/>
    </row>
    <row r="471" spans="26:48">
      <c r="Z471" s="52"/>
      <c r="AV471" s="41"/>
    </row>
    <row r="472" spans="26:48">
      <c r="Z472" s="52"/>
      <c r="AV472" s="41"/>
    </row>
    <row r="473" spans="26:48">
      <c r="Z473" s="52"/>
      <c r="AV473" s="41"/>
    </row>
    <row r="474" spans="26:48">
      <c r="Z474" s="52"/>
      <c r="AV474" s="41"/>
    </row>
    <row r="475" spans="26:48">
      <c r="Z475" s="52"/>
      <c r="AV475" s="41"/>
    </row>
    <row r="476" spans="26:48">
      <c r="Z476" s="52"/>
      <c r="AV476" s="41"/>
    </row>
    <row r="477" spans="26:48">
      <c r="Z477" s="52"/>
      <c r="AV477" s="41"/>
    </row>
    <row r="478" spans="26:48">
      <c r="Z478" s="52"/>
      <c r="AV478" s="41"/>
    </row>
    <row r="479" spans="26:48">
      <c r="Z479" s="52"/>
      <c r="AV479" s="41"/>
    </row>
    <row r="480" spans="26:48">
      <c r="Z480" s="52"/>
      <c r="AV480" s="41"/>
    </row>
    <row r="481" spans="26:48">
      <c r="Z481" s="52"/>
      <c r="AV481" s="41"/>
    </row>
    <row r="482" spans="26:48">
      <c r="Z482" s="52"/>
      <c r="AV482" s="41"/>
    </row>
    <row r="483" spans="26:48">
      <c r="Z483" s="52"/>
      <c r="AV483" s="41"/>
    </row>
    <row r="484" spans="26:48">
      <c r="Z484" s="52"/>
      <c r="AV484" s="41"/>
    </row>
    <row r="485" spans="26:48">
      <c r="Z485" s="52"/>
      <c r="AV485" s="41"/>
    </row>
    <row r="486" spans="26:48">
      <c r="Z486" s="52"/>
      <c r="AV486" s="41"/>
    </row>
    <row r="487" spans="26:48">
      <c r="Z487" s="52"/>
      <c r="AV487" s="41"/>
    </row>
    <row r="488" spans="26:48">
      <c r="Z488" s="52"/>
      <c r="AV488" s="41"/>
    </row>
    <row r="489" spans="26:48">
      <c r="Z489" s="52"/>
      <c r="AV489" s="41"/>
    </row>
    <row r="490" spans="26:48">
      <c r="Z490" s="52"/>
      <c r="AV490" s="41"/>
    </row>
    <row r="491" spans="26:48">
      <c r="Z491" s="52"/>
      <c r="AV491" s="41"/>
    </row>
    <row r="492" spans="26:48">
      <c r="Z492" s="52"/>
      <c r="AV492" s="41"/>
    </row>
    <row r="493" spans="26:48">
      <c r="Z493" s="52"/>
      <c r="AV493" s="41"/>
    </row>
    <row r="494" spans="26:48">
      <c r="Z494" s="52"/>
      <c r="AV494" s="41"/>
    </row>
    <row r="495" spans="26:48">
      <c r="Z495" s="52"/>
      <c r="AV495" s="41"/>
    </row>
    <row r="496" spans="26:48">
      <c r="Z496" s="52"/>
      <c r="AV496" s="41"/>
    </row>
    <row r="497" spans="26:48">
      <c r="Z497" s="52"/>
      <c r="AV497" s="41"/>
    </row>
    <row r="498" spans="26:48">
      <c r="Z498" s="52"/>
      <c r="AV498" s="41"/>
    </row>
    <row r="499" spans="26:48">
      <c r="Z499" s="52"/>
      <c r="AV499" s="41"/>
    </row>
    <row r="500" spans="26:48">
      <c r="Z500" s="52"/>
      <c r="AV500" s="41"/>
    </row>
    <row r="501" spans="26:48">
      <c r="Z501" s="52"/>
      <c r="AV501" s="41"/>
    </row>
    <row r="502" spans="26:48">
      <c r="Z502" s="52"/>
      <c r="AV502" s="41"/>
    </row>
    <row r="503" spans="26:48">
      <c r="Z503" s="52"/>
      <c r="AV503" s="41"/>
    </row>
    <row r="504" spans="26:48">
      <c r="Z504" s="52"/>
      <c r="AV504" s="41"/>
    </row>
    <row r="505" spans="26:48">
      <c r="Z505" s="52"/>
      <c r="AV505" s="41"/>
    </row>
    <row r="506" spans="26:48">
      <c r="Z506" s="52"/>
      <c r="AV506" s="41"/>
    </row>
    <row r="507" spans="26:48">
      <c r="Z507" s="52"/>
      <c r="AV507" s="41"/>
    </row>
    <row r="508" spans="26:48">
      <c r="Z508" s="52"/>
      <c r="AV508" s="41"/>
    </row>
    <row r="509" spans="26:48">
      <c r="Z509" s="52"/>
      <c r="AV509" s="41"/>
    </row>
    <row r="510" spans="26:48">
      <c r="Z510" s="52"/>
      <c r="AV510" s="41"/>
    </row>
    <row r="511" spans="26:48">
      <c r="Z511" s="52"/>
      <c r="AV511" s="41"/>
    </row>
    <row r="512" spans="26:48">
      <c r="Z512" s="52"/>
      <c r="AV512" s="41"/>
    </row>
    <row r="513" spans="26:48">
      <c r="Z513" s="52"/>
      <c r="AV513" s="41"/>
    </row>
    <row r="514" spans="26:48">
      <c r="Z514" s="52"/>
      <c r="AV514" s="41"/>
    </row>
    <row r="515" spans="26:48">
      <c r="Z515" s="52"/>
      <c r="AV515" s="41"/>
    </row>
    <row r="516" spans="26:48">
      <c r="Z516" s="52"/>
      <c r="AV516" s="41"/>
    </row>
    <row r="517" spans="26:48">
      <c r="Z517" s="52"/>
      <c r="AV517" s="41"/>
    </row>
    <row r="518" spans="26:48">
      <c r="Z518" s="52"/>
      <c r="AV518" s="41"/>
    </row>
    <row r="519" spans="26:48">
      <c r="Z519" s="52"/>
      <c r="AV519" s="41"/>
    </row>
    <row r="520" spans="26:48">
      <c r="Z520" s="52"/>
      <c r="AV520" s="41"/>
    </row>
    <row r="521" spans="26:48">
      <c r="Z521" s="52"/>
      <c r="AV521" s="41"/>
    </row>
    <row r="522" spans="26:48">
      <c r="Z522" s="52"/>
      <c r="AV522" s="41"/>
    </row>
    <row r="523" spans="26:48">
      <c r="Z523" s="52"/>
      <c r="AV523" s="41"/>
    </row>
    <row r="524" spans="26:48">
      <c r="Z524" s="52"/>
      <c r="AV524" s="41"/>
    </row>
    <row r="525" spans="26:48">
      <c r="Z525" s="52"/>
      <c r="AV525" s="41"/>
    </row>
    <row r="526" spans="26:48">
      <c r="Z526" s="52"/>
      <c r="AV526" s="41"/>
    </row>
    <row r="527" spans="26:48">
      <c r="Z527" s="52"/>
      <c r="AV527" s="41"/>
    </row>
    <row r="528" spans="26:48">
      <c r="Z528" s="52"/>
      <c r="AV528" s="41"/>
    </row>
    <row r="529" spans="26:48">
      <c r="Z529" s="52"/>
      <c r="AV529" s="41"/>
    </row>
    <row r="530" spans="26:48">
      <c r="Z530" s="52"/>
      <c r="AV530" s="41"/>
    </row>
    <row r="531" spans="26:48">
      <c r="Z531" s="52"/>
      <c r="AV531" s="41"/>
    </row>
    <row r="532" spans="26:48">
      <c r="Z532" s="52"/>
      <c r="AV532" s="41"/>
    </row>
    <row r="533" spans="26:48">
      <c r="Z533" s="52"/>
      <c r="AV533" s="41"/>
    </row>
    <row r="534" spans="26:48">
      <c r="Z534" s="52"/>
      <c r="AV534" s="41"/>
    </row>
    <row r="535" spans="26:48">
      <c r="Z535" s="52"/>
      <c r="AV535" s="41"/>
    </row>
    <row r="536" spans="26:48">
      <c r="Z536" s="52"/>
      <c r="AV536" s="41"/>
    </row>
    <row r="537" spans="26:48">
      <c r="Z537" s="52"/>
      <c r="AV537" s="41"/>
    </row>
    <row r="538" spans="26:48">
      <c r="Z538" s="52"/>
      <c r="AV538" s="41"/>
    </row>
    <row r="539" spans="26:48">
      <c r="Z539" s="52"/>
      <c r="AV539" s="41"/>
    </row>
    <row r="540" spans="26:48">
      <c r="Z540" s="52"/>
      <c r="AV540" s="41"/>
    </row>
    <row r="541" spans="26:48">
      <c r="Z541" s="52"/>
      <c r="AV541" s="41"/>
    </row>
    <row r="542" spans="26:48">
      <c r="Z542" s="52"/>
      <c r="AV542" s="41"/>
    </row>
    <row r="543" spans="26:48">
      <c r="Z543" s="52"/>
      <c r="AV543" s="41"/>
    </row>
    <row r="544" spans="26:48">
      <c r="Z544" s="52"/>
      <c r="AV544" s="41"/>
    </row>
    <row r="545" spans="26:48">
      <c r="Z545" s="52"/>
      <c r="AV545" s="41"/>
    </row>
    <row r="546" spans="26:48">
      <c r="Z546" s="52"/>
      <c r="AV546" s="41"/>
    </row>
    <row r="547" spans="26:48">
      <c r="Z547" s="52"/>
      <c r="AV547" s="41"/>
    </row>
    <row r="548" spans="26:48">
      <c r="Z548" s="52"/>
      <c r="AV548" s="41"/>
    </row>
    <row r="549" spans="26:48">
      <c r="Z549" s="52"/>
      <c r="AV549" s="41"/>
    </row>
    <row r="550" spans="26:48">
      <c r="Z550" s="52"/>
      <c r="AV550" s="41"/>
    </row>
    <row r="551" spans="26:48">
      <c r="Z551" s="52"/>
      <c r="AV551" s="41"/>
    </row>
    <row r="552" spans="26:48">
      <c r="Z552" s="52"/>
      <c r="AV552" s="41"/>
    </row>
    <row r="553" spans="26:48">
      <c r="Z553" s="52"/>
      <c r="AV553" s="41"/>
    </row>
    <row r="554" spans="26:48">
      <c r="Z554" s="52"/>
      <c r="AV554" s="41"/>
    </row>
    <row r="555" spans="26:48">
      <c r="Z555" s="52"/>
      <c r="AV555" s="41"/>
    </row>
    <row r="556" spans="26:48">
      <c r="Z556" s="52"/>
      <c r="AV556" s="41"/>
    </row>
    <row r="557" spans="26:48">
      <c r="Z557" s="52"/>
      <c r="AV557" s="41"/>
    </row>
    <row r="558" spans="26:48">
      <c r="Z558" s="52"/>
      <c r="AV558" s="41"/>
    </row>
    <row r="559" spans="26:48">
      <c r="Z559" s="52"/>
      <c r="AV559" s="41"/>
    </row>
    <row r="560" spans="26:48">
      <c r="Z560" s="52"/>
      <c r="AV560" s="41"/>
    </row>
    <row r="561" spans="26:48">
      <c r="Z561" s="52"/>
      <c r="AV561" s="41"/>
    </row>
    <row r="562" spans="26:48">
      <c r="Z562" s="52"/>
      <c r="AV562" s="41"/>
    </row>
    <row r="563" spans="26:48">
      <c r="Z563" s="52"/>
      <c r="AV563" s="41"/>
    </row>
    <row r="564" spans="26:48">
      <c r="Z564" s="52"/>
      <c r="AV564" s="41"/>
    </row>
    <row r="565" spans="26:48">
      <c r="Z565" s="52"/>
      <c r="AV565" s="41"/>
    </row>
    <row r="566" spans="26:48">
      <c r="Z566" s="52"/>
      <c r="AV566" s="41"/>
    </row>
    <row r="567" spans="26:48">
      <c r="Z567" s="52"/>
      <c r="AV567" s="41"/>
    </row>
    <row r="568" spans="26:48">
      <c r="Z568" s="52"/>
      <c r="AV568" s="41"/>
    </row>
    <row r="569" spans="26:48">
      <c r="Z569" s="52"/>
      <c r="AV569" s="41"/>
    </row>
    <row r="570" spans="26:48">
      <c r="Z570" s="52"/>
      <c r="AV570" s="41"/>
    </row>
    <row r="571" spans="26:48">
      <c r="Z571" s="52"/>
      <c r="AV571" s="41"/>
    </row>
    <row r="572" spans="26:48">
      <c r="Z572" s="52"/>
      <c r="AV572" s="41"/>
    </row>
    <row r="573" spans="26:48">
      <c r="Z573" s="52"/>
      <c r="AV573" s="41"/>
    </row>
    <row r="574" spans="26:48">
      <c r="Z574" s="52"/>
      <c r="AV574" s="41"/>
    </row>
    <row r="575" spans="26:48">
      <c r="Z575" s="52"/>
      <c r="AV575" s="41"/>
    </row>
    <row r="576" spans="26:48">
      <c r="Z576" s="52"/>
      <c r="AV576" s="41"/>
    </row>
    <row r="577" spans="26:48">
      <c r="Z577" s="52"/>
      <c r="AV577" s="41"/>
    </row>
    <row r="578" spans="26:48">
      <c r="Z578" s="52"/>
      <c r="AV578" s="41"/>
    </row>
    <row r="579" spans="26:48">
      <c r="Z579" s="52"/>
      <c r="AV579" s="41"/>
    </row>
    <row r="580" spans="26:48">
      <c r="Z580" s="52"/>
      <c r="AV580" s="41"/>
    </row>
    <row r="581" spans="26:48">
      <c r="Z581" s="52"/>
      <c r="AV581" s="41"/>
    </row>
    <row r="582" spans="26:48">
      <c r="Z582" s="52"/>
      <c r="AV582" s="41"/>
    </row>
    <row r="583" spans="26:48">
      <c r="Z583" s="52"/>
      <c r="AV583" s="41"/>
    </row>
    <row r="584" spans="26:48">
      <c r="Z584" s="52"/>
      <c r="AV584" s="41"/>
    </row>
    <row r="585" spans="26:48">
      <c r="Z585" s="52"/>
      <c r="AV585" s="41"/>
    </row>
    <row r="586" spans="26:48">
      <c r="Z586" s="52"/>
      <c r="AV586" s="41"/>
    </row>
    <row r="587" spans="26:48">
      <c r="Z587" s="52"/>
      <c r="AV587" s="41"/>
    </row>
    <row r="588" spans="26:48">
      <c r="Z588" s="52"/>
      <c r="AV588" s="41"/>
    </row>
    <row r="589" spans="26:48">
      <c r="Z589" s="52"/>
      <c r="AV589" s="41"/>
    </row>
    <row r="590" spans="26:48">
      <c r="Z590" s="52"/>
      <c r="AV590" s="41"/>
    </row>
    <row r="591" spans="26:48">
      <c r="Z591" s="52"/>
      <c r="AV591" s="41"/>
    </row>
    <row r="592" spans="26:48">
      <c r="Z592" s="52"/>
      <c r="AV592" s="41"/>
    </row>
    <row r="593" spans="26:48">
      <c r="Z593" s="52"/>
      <c r="AV593" s="41"/>
    </row>
    <row r="594" spans="26:48">
      <c r="Z594" s="52"/>
      <c r="AV594" s="41"/>
    </row>
    <row r="595" spans="26:48">
      <c r="Z595" s="52"/>
      <c r="AV595" s="41"/>
    </row>
    <row r="596" spans="26:48">
      <c r="Z596" s="52"/>
      <c r="AV596" s="41"/>
    </row>
    <row r="597" spans="26:48">
      <c r="Z597" s="52"/>
      <c r="AV597" s="41"/>
    </row>
    <row r="598" spans="26:48">
      <c r="Z598" s="52"/>
      <c r="AV598" s="41"/>
    </row>
    <row r="599" spans="26:48">
      <c r="Z599" s="52"/>
      <c r="AV599" s="41"/>
    </row>
    <row r="600" spans="26:48">
      <c r="Z600" s="52"/>
      <c r="AV600" s="41"/>
    </row>
    <row r="601" spans="26:48">
      <c r="Z601" s="52"/>
      <c r="AV601" s="41"/>
    </row>
    <row r="602" spans="26:48">
      <c r="Z602" s="52"/>
      <c r="AV602" s="41"/>
    </row>
    <row r="603" spans="26:48">
      <c r="Z603" s="52"/>
      <c r="AV603" s="41"/>
    </row>
    <row r="604" spans="26:48">
      <c r="Z604" s="52"/>
      <c r="AV604" s="41"/>
    </row>
    <row r="605" spans="26:48">
      <c r="Z605" s="52"/>
      <c r="AV605" s="41"/>
    </row>
    <row r="606" spans="26:48">
      <c r="Z606" s="52"/>
      <c r="AV606" s="41"/>
    </row>
    <row r="607" spans="26:48">
      <c r="Z607" s="52"/>
      <c r="AV607" s="41"/>
    </row>
    <row r="608" spans="26:48">
      <c r="Z608" s="52"/>
      <c r="AV608" s="41"/>
    </row>
    <row r="609" spans="26:48">
      <c r="Z609" s="52"/>
      <c r="AV609" s="41"/>
    </row>
    <row r="610" spans="26:48">
      <c r="Z610" s="52"/>
      <c r="AV610" s="41"/>
    </row>
    <row r="611" spans="26:48">
      <c r="Z611" s="52"/>
      <c r="AV611" s="41"/>
    </row>
    <row r="612" spans="26:48">
      <c r="Z612" s="52"/>
      <c r="AV612" s="41"/>
    </row>
    <row r="613" spans="26:48">
      <c r="Z613" s="52"/>
      <c r="AV613" s="41"/>
    </row>
    <row r="614" spans="26:48">
      <c r="Z614" s="52"/>
      <c r="AV614" s="41"/>
    </row>
    <row r="615" spans="26:48">
      <c r="Z615" s="52"/>
      <c r="AV615" s="41"/>
    </row>
    <row r="616" spans="26:48">
      <c r="Z616" s="52"/>
      <c r="AV616" s="41"/>
    </row>
    <row r="617" spans="26:48">
      <c r="Z617" s="52"/>
      <c r="AV617" s="41"/>
    </row>
    <row r="618" spans="26:48">
      <c r="Z618" s="52"/>
      <c r="AV618" s="41"/>
    </row>
    <row r="619" spans="26:48">
      <c r="Z619" s="52"/>
      <c r="AV619" s="41"/>
    </row>
    <row r="620" spans="26:48">
      <c r="Z620" s="52"/>
      <c r="AV620" s="41"/>
    </row>
    <row r="621" spans="26:48">
      <c r="Z621" s="52"/>
      <c r="AV621" s="41"/>
    </row>
    <row r="622" spans="26:48">
      <c r="Z622" s="52"/>
      <c r="AV622" s="41"/>
    </row>
    <row r="623" spans="26:48">
      <c r="Z623" s="52"/>
      <c r="AV623" s="41"/>
    </row>
    <row r="624" spans="26:48">
      <c r="Z624" s="52"/>
      <c r="AV624" s="41"/>
    </row>
    <row r="625" spans="26:48">
      <c r="Z625" s="52"/>
      <c r="AV625" s="41"/>
    </row>
    <row r="626" spans="26:48">
      <c r="Z626" s="52"/>
      <c r="AV626" s="41"/>
    </row>
    <row r="627" spans="26:48">
      <c r="Z627" s="52"/>
      <c r="AV627" s="41"/>
    </row>
    <row r="628" spans="26:48">
      <c r="Z628" s="52"/>
      <c r="AV628" s="41"/>
    </row>
    <row r="629" spans="26:48">
      <c r="Z629" s="52"/>
      <c r="AV629" s="41"/>
    </row>
    <row r="630" spans="26:48">
      <c r="Z630" s="52"/>
      <c r="AV630" s="41"/>
    </row>
    <row r="631" spans="26:48">
      <c r="Z631" s="52"/>
      <c r="AV631" s="41"/>
    </row>
    <row r="632" spans="26:48">
      <c r="Z632" s="52"/>
      <c r="AV632" s="41"/>
    </row>
    <row r="633" spans="26:48">
      <c r="Z633" s="52"/>
      <c r="AV633" s="41"/>
    </row>
    <row r="634" spans="26:48">
      <c r="Z634" s="52"/>
      <c r="AV634" s="41"/>
    </row>
    <row r="635" spans="26:48">
      <c r="Z635" s="52"/>
      <c r="AV635" s="41"/>
    </row>
    <row r="636" spans="26:48">
      <c r="Z636" s="52"/>
      <c r="AV636" s="41"/>
    </row>
    <row r="637" spans="26:48">
      <c r="Z637" s="52"/>
      <c r="AV637" s="41"/>
    </row>
    <row r="638" spans="26:48">
      <c r="Z638" s="52"/>
      <c r="AV638" s="41"/>
    </row>
    <row r="639" spans="26:48">
      <c r="Z639" s="52"/>
      <c r="AV639" s="41"/>
    </row>
    <row r="640" spans="26:48">
      <c r="Z640" s="52"/>
      <c r="AV640" s="41"/>
    </row>
    <row r="641" spans="26:48">
      <c r="Z641" s="52"/>
      <c r="AV641" s="41"/>
    </row>
    <row r="642" spans="26:48">
      <c r="Z642" s="52"/>
      <c r="AV642" s="41"/>
    </row>
    <row r="643" spans="26:48">
      <c r="Z643" s="52"/>
      <c r="AV643" s="41"/>
    </row>
    <row r="644" spans="26:48">
      <c r="Z644" s="52"/>
      <c r="AV644" s="41"/>
    </row>
    <row r="645" spans="26:48">
      <c r="Z645" s="52"/>
      <c r="AV645" s="41"/>
    </row>
    <row r="646" spans="26:48">
      <c r="Z646" s="52"/>
      <c r="AV646" s="41"/>
    </row>
    <row r="647" spans="26:48">
      <c r="Z647" s="52"/>
      <c r="AV647" s="41"/>
    </row>
    <row r="648" spans="26:48">
      <c r="Z648" s="52"/>
      <c r="AV648" s="41"/>
    </row>
    <row r="649" spans="26:48">
      <c r="Z649" s="52"/>
      <c r="AV649" s="41"/>
    </row>
    <row r="650" spans="26:48">
      <c r="Z650" s="52"/>
      <c r="AV650" s="41"/>
    </row>
    <row r="651" spans="26:48">
      <c r="Z651" s="52"/>
      <c r="AV651" s="41"/>
    </row>
    <row r="652" spans="26:48">
      <c r="Z652" s="52"/>
      <c r="AV652" s="41"/>
    </row>
    <row r="653" spans="26:48">
      <c r="Z653" s="52"/>
      <c r="AV653" s="41"/>
    </row>
    <row r="654" spans="26:48">
      <c r="Z654" s="52"/>
      <c r="AV654" s="41"/>
    </row>
    <row r="655" spans="26:48">
      <c r="Z655" s="52"/>
      <c r="AV655" s="41"/>
    </row>
    <row r="656" spans="26:48">
      <c r="Z656" s="52"/>
      <c r="AV656" s="41"/>
    </row>
    <row r="657" spans="26:48">
      <c r="Z657" s="52"/>
      <c r="AV657" s="41"/>
    </row>
    <row r="658" spans="26:48">
      <c r="Z658" s="52"/>
      <c r="AV658" s="41"/>
    </row>
    <row r="659" spans="26:48">
      <c r="Z659" s="52"/>
      <c r="AV659" s="41"/>
    </row>
    <row r="660" spans="26:48">
      <c r="Z660" s="52"/>
      <c r="AV660" s="41"/>
    </row>
    <row r="661" spans="26:48">
      <c r="Z661" s="52"/>
      <c r="AV661" s="41"/>
    </row>
    <row r="662" spans="26:48">
      <c r="Z662" s="52"/>
      <c r="AV662" s="41"/>
    </row>
    <row r="663" spans="26:48">
      <c r="Z663" s="52"/>
      <c r="AV663" s="41"/>
    </row>
    <row r="664" spans="26:48">
      <c r="Z664" s="52"/>
      <c r="AV664" s="41"/>
    </row>
    <row r="665" spans="26:48">
      <c r="Z665" s="52"/>
      <c r="AV665" s="41"/>
    </row>
    <row r="666" spans="26:48">
      <c r="Z666" s="52"/>
      <c r="AV666" s="41"/>
    </row>
    <row r="667" spans="26:48">
      <c r="Z667" s="52"/>
      <c r="AV667" s="41"/>
    </row>
    <row r="668" spans="26:48">
      <c r="Z668" s="52"/>
      <c r="AV668" s="41"/>
    </row>
    <row r="669" spans="26:48">
      <c r="Z669" s="52"/>
      <c r="AV669" s="41"/>
    </row>
    <row r="670" spans="26:48">
      <c r="Z670" s="52"/>
      <c r="AV670" s="41"/>
    </row>
    <row r="671" spans="26:48">
      <c r="Z671" s="52"/>
      <c r="AV671" s="41"/>
    </row>
    <row r="672" spans="26:48">
      <c r="Z672" s="52"/>
      <c r="AV672" s="41"/>
    </row>
    <row r="673" spans="26:48">
      <c r="Z673" s="52"/>
      <c r="AV673" s="41"/>
    </row>
    <row r="674" spans="26:48">
      <c r="Z674" s="52"/>
      <c r="AV674" s="41"/>
    </row>
    <row r="675" spans="26:48">
      <c r="Z675" s="52"/>
      <c r="AV675" s="41"/>
    </row>
    <row r="676" spans="26:48">
      <c r="Z676" s="52"/>
      <c r="AV676" s="41"/>
    </row>
    <row r="677" spans="26:48">
      <c r="Z677" s="52"/>
      <c r="AV677" s="41"/>
    </row>
    <row r="678" spans="26:48">
      <c r="Z678" s="52"/>
      <c r="AV678" s="41"/>
    </row>
    <row r="679" spans="26:48">
      <c r="Z679" s="52"/>
      <c r="AV679" s="41"/>
    </row>
    <row r="680" spans="26:48">
      <c r="Z680" s="52"/>
      <c r="AV680" s="41"/>
    </row>
    <row r="681" spans="26:48">
      <c r="Z681" s="52"/>
      <c r="AV681" s="41"/>
    </row>
    <row r="682" spans="26:48">
      <c r="Z682" s="52"/>
      <c r="AV682" s="41"/>
    </row>
    <row r="683" spans="26:48">
      <c r="Z683" s="52"/>
      <c r="AV683" s="41"/>
    </row>
    <row r="684" spans="26:48">
      <c r="Z684" s="52"/>
      <c r="AV684" s="41"/>
    </row>
    <row r="685" spans="26:48">
      <c r="Z685" s="52"/>
      <c r="AV685" s="41"/>
    </row>
    <row r="686" spans="26:48">
      <c r="Z686" s="52"/>
      <c r="AV686" s="41"/>
    </row>
    <row r="687" spans="26:48">
      <c r="Z687" s="52"/>
      <c r="AV687" s="41"/>
    </row>
    <row r="688" spans="26:48">
      <c r="Z688" s="52"/>
      <c r="AV688" s="41"/>
    </row>
    <row r="689" spans="26:48">
      <c r="Z689" s="52"/>
      <c r="AV689" s="41"/>
    </row>
    <row r="690" spans="26:48">
      <c r="Z690" s="52"/>
      <c r="AV690" s="41"/>
    </row>
    <row r="691" spans="26:48">
      <c r="Z691" s="52"/>
      <c r="AV691" s="41"/>
    </row>
    <row r="692" spans="26:48">
      <c r="Z692" s="52"/>
      <c r="AV692" s="41"/>
    </row>
    <row r="693" spans="26:48">
      <c r="Z693" s="52"/>
      <c r="AV693" s="41"/>
    </row>
    <row r="694" spans="26:48">
      <c r="Z694" s="52"/>
      <c r="AV694" s="41"/>
    </row>
    <row r="695" spans="26:48">
      <c r="Z695" s="52"/>
      <c r="AV695" s="41"/>
    </row>
    <row r="696" spans="26:48">
      <c r="Z696" s="52"/>
      <c r="AV696" s="41"/>
    </row>
    <row r="697" spans="26:48">
      <c r="Z697" s="52"/>
      <c r="AV697" s="41"/>
    </row>
    <row r="698" spans="26:48">
      <c r="Z698" s="52"/>
      <c r="AV698" s="41"/>
    </row>
    <row r="699" spans="26:48">
      <c r="Z699" s="52"/>
      <c r="AV699" s="41"/>
    </row>
    <row r="700" spans="26:48">
      <c r="Z700" s="52"/>
      <c r="AV700" s="41"/>
    </row>
    <row r="701" spans="26:48">
      <c r="Z701" s="52"/>
      <c r="AV701" s="41"/>
    </row>
    <row r="702" spans="26:48">
      <c r="Z702" s="52"/>
      <c r="AV702" s="41"/>
    </row>
    <row r="703" spans="26:48">
      <c r="Z703" s="52"/>
      <c r="AV703" s="41"/>
    </row>
    <row r="704" spans="26:48">
      <c r="Z704" s="52"/>
      <c r="AV704" s="41"/>
    </row>
    <row r="705" spans="26:48">
      <c r="Z705" s="52"/>
      <c r="AV705" s="41"/>
    </row>
    <row r="706" spans="26:48">
      <c r="Z706" s="52"/>
      <c r="AV706" s="41"/>
    </row>
    <row r="707" spans="26:48">
      <c r="Z707" s="52"/>
      <c r="AV707" s="41"/>
    </row>
    <row r="708" spans="26:48">
      <c r="Z708" s="52"/>
      <c r="AV708" s="41"/>
    </row>
    <row r="709" spans="26:48">
      <c r="Z709" s="52"/>
      <c r="AV709" s="41"/>
    </row>
    <row r="710" spans="26:48">
      <c r="Z710" s="52"/>
      <c r="AV710" s="41"/>
    </row>
    <row r="711" spans="26:48">
      <c r="Z711" s="52"/>
      <c r="AV711" s="41"/>
    </row>
    <row r="712" spans="26:48">
      <c r="Z712" s="52"/>
      <c r="AV712" s="41"/>
    </row>
    <row r="713" spans="26:48">
      <c r="Z713" s="52"/>
      <c r="AV713" s="41"/>
    </row>
    <row r="714" spans="26:48">
      <c r="Z714" s="52"/>
      <c r="AV714" s="41"/>
    </row>
    <row r="715" spans="26:48">
      <c r="Z715" s="52"/>
      <c r="AV715" s="41"/>
    </row>
    <row r="716" spans="26:48">
      <c r="Z716" s="52"/>
      <c r="AV716" s="41"/>
    </row>
    <row r="717" spans="26:48">
      <c r="Z717" s="52"/>
      <c r="AV717" s="41"/>
    </row>
    <row r="718" spans="26:48">
      <c r="Z718" s="52"/>
      <c r="AV718" s="41"/>
    </row>
    <row r="719" spans="26:48">
      <c r="Z719" s="52"/>
      <c r="AV719" s="41"/>
    </row>
    <row r="720" spans="26:48">
      <c r="Z720" s="52"/>
      <c r="AV720" s="41"/>
    </row>
    <row r="721" spans="26:48">
      <c r="Z721" s="52"/>
      <c r="AV721" s="41"/>
    </row>
    <row r="722" spans="26:48">
      <c r="Z722" s="52"/>
      <c r="AV722" s="41"/>
    </row>
    <row r="723" spans="26:48">
      <c r="Z723" s="52"/>
      <c r="AV723" s="41"/>
    </row>
    <row r="724" spans="26:48">
      <c r="Z724" s="52"/>
      <c r="AV724" s="41"/>
    </row>
    <row r="725" spans="26:48">
      <c r="Z725" s="52"/>
      <c r="AV725" s="41"/>
    </row>
    <row r="726" spans="26:48">
      <c r="Z726" s="52"/>
      <c r="AV726" s="41"/>
    </row>
    <row r="727" spans="26:48">
      <c r="Z727" s="52"/>
      <c r="AV727" s="41"/>
    </row>
    <row r="728" spans="26:48">
      <c r="Z728" s="52"/>
      <c r="AV728" s="41"/>
    </row>
    <row r="729" spans="26:48">
      <c r="Z729" s="52"/>
      <c r="AV729" s="41"/>
    </row>
    <row r="730" spans="26:48">
      <c r="Z730" s="52"/>
      <c r="AV730" s="41"/>
    </row>
    <row r="731" spans="26:48">
      <c r="Z731" s="52"/>
      <c r="AV731" s="41"/>
    </row>
    <row r="732" spans="26:48">
      <c r="Z732" s="52"/>
      <c r="AV732" s="41"/>
    </row>
    <row r="733" spans="26:48">
      <c r="Z733" s="52"/>
      <c r="AV733" s="41"/>
    </row>
    <row r="734" spans="26:48">
      <c r="Z734" s="52"/>
      <c r="AV734" s="41"/>
    </row>
    <row r="735" spans="26:48">
      <c r="Z735" s="52"/>
      <c r="AV735" s="41"/>
    </row>
    <row r="736" spans="26:48">
      <c r="Z736" s="52"/>
      <c r="AV736" s="41"/>
    </row>
    <row r="737" spans="26:48">
      <c r="Z737" s="52"/>
      <c r="AV737" s="41"/>
    </row>
    <row r="738" spans="26:48">
      <c r="Z738" s="52"/>
      <c r="AV738" s="41"/>
    </row>
    <row r="739" spans="26:48">
      <c r="Z739" s="52"/>
      <c r="AV739" s="41"/>
    </row>
    <row r="740" spans="26:48">
      <c r="Z740" s="52"/>
      <c r="AV740" s="41"/>
    </row>
    <row r="741" spans="26:48">
      <c r="Z741" s="52"/>
      <c r="AV741" s="41"/>
    </row>
    <row r="742" spans="26:48">
      <c r="Z742" s="52"/>
      <c r="AV742" s="41"/>
    </row>
    <row r="743" spans="26:48">
      <c r="Z743" s="52"/>
      <c r="AV743" s="41"/>
    </row>
    <row r="744" spans="26:48">
      <c r="Z744" s="52"/>
      <c r="AV744" s="41"/>
    </row>
    <row r="745" spans="26:48">
      <c r="Z745" s="52"/>
      <c r="AV745" s="41"/>
    </row>
    <row r="746" spans="26:48">
      <c r="Z746" s="52"/>
      <c r="AV746" s="41"/>
    </row>
    <row r="747" spans="26:48">
      <c r="Z747" s="52"/>
      <c r="AV747" s="41"/>
    </row>
    <row r="748" spans="26:48">
      <c r="Z748" s="52"/>
      <c r="AV748" s="41"/>
    </row>
    <row r="749" spans="26:48">
      <c r="Z749" s="52"/>
      <c r="AV749" s="41"/>
    </row>
    <row r="750" spans="26:48">
      <c r="Z750" s="52"/>
      <c r="AV750" s="41"/>
    </row>
    <row r="751" spans="26:48">
      <c r="Z751" s="52"/>
      <c r="AV751" s="41"/>
    </row>
    <row r="752" spans="26:48">
      <c r="Z752" s="52"/>
      <c r="AV752" s="41"/>
    </row>
    <row r="753" spans="26:48">
      <c r="Z753" s="52"/>
      <c r="AV753" s="41"/>
    </row>
    <row r="754" spans="26:48">
      <c r="Z754" s="52"/>
      <c r="AV754" s="41"/>
    </row>
    <row r="755" spans="26:48">
      <c r="Z755" s="52"/>
      <c r="AV755" s="41"/>
    </row>
    <row r="756" spans="26:48">
      <c r="Z756" s="52"/>
      <c r="AV756" s="41"/>
    </row>
    <row r="757" spans="26:48">
      <c r="Z757" s="52"/>
      <c r="AV757" s="41"/>
    </row>
    <row r="758" spans="26:48">
      <c r="Z758" s="52"/>
      <c r="AV758" s="41"/>
    </row>
    <row r="759" spans="26:48">
      <c r="Z759" s="52"/>
      <c r="AV759" s="41"/>
    </row>
    <row r="760" spans="26:48">
      <c r="Z760" s="52"/>
      <c r="AV760" s="41"/>
    </row>
    <row r="761" spans="26:48">
      <c r="Z761" s="52"/>
      <c r="AV761" s="41"/>
    </row>
    <row r="762" spans="26:48">
      <c r="Z762" s="52"/>
      <c r="AV762" s="41"/>
    </row>
    <row r="763" spans="26:48">
      <c r="Z763" s="52"/>
      <c r="AV763" s="41"/>
    </row>
    <row r="764" spans="26:48">
      <c r="Z764" s="52"/>
      <c r="AV764" s="41"/>
    </row>
    <row r="765" spans="26:48">
      <c r="Z765" s="52"/>
      <c r="AV765" s="41"/>
    </row>
    <row r="766" spans="26:48">
      <c r="Z766" s="52"/>
      <c r="AV766" s="41"/>
    </row>
    <row r="767" spans="26:48">
      <c r="Z767" s="52"/>
      <c r="AV767" s="41"/>
    </row>
    <row r="768" spans="26:48">
      <c r="Z768" s="52"/>
      <c r="AV768" s="41"/>
    </row>
    <row r="769" spans="26:48">
      <c r="Z769" s="52"/>
      <c r="AV769" s="41"/>
    </row>
    <row r="770" spans="26:48">
      <c r="Z770" s="52"/>
      <c r="AV770" s="41"/>
    </row>
    <row r="771" spans="26:48">
      <c r="Z771" s="52"/>
      <c r="AV771" s="41"/>
    </row>
    <row r="772" spans="26:48">
      <c r="Z772" s="52"/>
      <c r="AV772" s="41"/>
    </row>
    <row r="773" spans="26:48">
      <c r="Z773" s="52"/>
      <c r="AV773" s="41"/>
    </row>
    <row r="774" spans="26:48">
      <c r="Z774" s="52"/>
      <c r="AV774" s="41"/>
    </row>
    <row r="775" spans="26:48">
      <c r="Z775" s="52"/>
      <c r="AV775" s="41"/>
    </row>
    <row r="776" spans="26:48">
      <c r="Z776" s="52"/>
      <c r="AV776" s="41"/>
    </row>
    <row r="777" spans="26:48">
      <c r="Z777" s="52"/>
      <c r="AV777" s="41"/>
    </row>
    <row r="778" spans="26:48">
      <c r="Z778" s="52"/>
      <c r="AV778" s="41"/>
    </row>
    <row r="779" spans="26:48">
      <c r="Z779" s="52"/>
      <c r="AV779" s="41"/>
    </row>
    <row r="780" spans="26:48">
      <c r="Z780" s="52"/>
      <c r="AV780" s="41"/>
    </row>
    <row r="781" spans="26:48">
      <c r="Z781" s="52"/>
      <c r="AV781" s="41"/>
    </row>
    <row r="782" spans="26:48">
      <c r="Z782" s="52"/>
      <c r="AV782" s="41"/>
    </row>
    <row r="783" spans="26:48">
      <c r="Z783" s="52"/>
      <c r="AV783" s="41"/>
    </row>
    <row r="784" spans="26:48">
      <c r="Z784" s="52"/>
      <c r="AV784" s="41"/>
    </row>
    <row r="785" spans="26:48">
      <c r="Z785" s="52"/>
      <c r="AV785" s="41"/>
    </row>
    <row r="786" spans="26:48">
      <c r="Z786" s="52"/>
      <c r="AV786" s="41"/>
    </row>
    <row r="787" spans="26:48">
      <c r="Z787" s="52"/>
      <c r="AV787" s="41"/>
    </row>
    <row r="788" spans="26:48">
      <c r="Z788" s="52"/>
      <c r="AV788" s="41"/>
    </row>
    <row r="789" spans="26:48">
      <c r="Z789" s="52"/>
      <c r="AV789" s="41"/>
    </row>
    <row r="790" spans="26:48">
      <c r="Z790" s="52"/>
      <c r="AV790" s="41"/>
    </row>
    <row r="791" spans="26:48">
      <c r="Z791" s="52"/>
      <c r="AV791" s="41"/>
    </row>
    <row r="792" spans="26:48">
      <c r="Z792" s="52"/>
      <c r="AV792" s="41"/>
    </row>
    <row r="793" spans="26:48">
      <c r="Z793" s="52"/>
      <c r="AV793" s="41"/>
    </row>
    <row r="794" spans="26:48">
      <c r="Z794" s="52"/>
      <c r="AV794" s="41"/>
    </row>
    <row r="795" spans="26:48">
      <c r="Z795" s="52"/>
      <c r="AV795" s="41"/>
    </row>
    <row r="796" spans="26:48">
      <c r="Z796" s="52"/>
      <c r="AV796" s="41"/>
    </row>
    <row r="797" spans="26:48">
      <c r="Z797" s="52"/>
      <c r="AV797" s="41"/>
    </row>
    <row r="798" spans="26:48">
      <c r="Z798" s="52"/>
      <c r="AV798" s="41"/>
    </row>
    <row r="799" spans="26:48">
      <c r="Z799" s="52"/>
      <c r="AV799" s="41"/>
    </row>
    <row r="800" spans="26:48">
      <c r="Z800" s="52"/>
      <c r="AV800" s="41"/>
    </row>
    <row r="801" spans="26:48">
      <c r="Z801" s="52"/>
      <c r="AV801" s="41"/>
    </row>
    <row r="802" spans="26:48">
      <c r="Z802" s="52"/>
      <c r="AV802" s="41"/>
    </row>
    <row r="803" spans="26:48">
      <c r="Z803" s="52"/>
      <c r="AV803" s="41"/>
    </row>
    <row r="804" spans="26:48">
      <c r="Z804" s="52"/>
      <c r="AV804" s="41"/>
    </row>
    <row r="805" spans="26:48">
      <c r="Z805" s="52"/>
      <c r="AV805" s="41"/>
    </row>
    <row r="806" spans="26:48">
      <c r="Z806" s="52"/>
      <c r="AV806" s="41"/>
    </row>
    <row r="807" spans="26:48">
      <c r="Z807" s="52"/>
      <c r="AV807" s="41"/>
    </row>
    <row r="808" spans="26:48">
      <c r="Z808" s="52"/>
      <c r="AV808" s="41"/>
    </row>
    <row r="809" spans="26:48">
      <c r="Z809" s="52"/>
      <c r="AV809" s="41"/>
    </row>
    <row r="810" spans="26:48">
      <c r="Z810" s="52"/>
      <c r="AV810" s="41"/>
    </row>
    <row r="811" spans="26:48">
      <c r="Z811" s="52"/>
      <c r="AV811" s="41"/>
    </row>
    <row r="812" spans="26:48">
      <c r="Z812" s="52"/>
      <c r="AV812" s="41"/>
    </row>
    <row r="813" spans="26:48">
      <c r="Z813" s="52"/>
      <c r="AV813" s="41"/>
    </row>
    <row r="814" spans="26:48">
      <c r="Z814" s="52"/>
      <c r="AV814" s="41"/>
    </row>
    <row r="815" spans="26:48">
      <c r="Z815" s="52"/>
      <c r="AV815" s="41"/>
    </row>
    <row r="816" spans="26:48">
      <c r="Z816" s="52"/>
      <c r="AV816" s="41"/>
    </row>
    <row r="817" spans="26:48">
      <c r="Z817" s="52"/>
      <c r="AV817" s="41"/>
    </row>
    <row r="818" spans="26:48">
      <c r="Z818" s="52"/>
      <c r="AV818" s="41"/>
    </row>
    <row r="819" spans="26:48">
      <c r="Z819" s="52"/>
      <c r="AV819" s="41"/>
    </row>
    <row r="820" spans="26:48">
      <c r="Z820" s="52"/>
      <c r="AV820" s="41"/>
    </row>
    <row r="821" spans="26:48">
      <c r="Z821" s="52"/>
      <c r="AV821" s="41"/>
    </row>
    <row r="822" spans="26:48">
      <c r="Z822" s="52"/>
      <c r="AV822" s="41"/>
    </row>
    <row r="823" spans="26:48">
      <c r="Z823" s="52"/>
      <c r="AV823" s="41"/>
    </row>
    <row r="824" spans="26:48">
      <c r="Z824" s="52"/>
      <c r="AV824" s="41"/>
    </row>
    <row r="825" spans="26:48">
      <c r="Z825" s="52"/>
      <c r="AV825" s="41"/>
    </row>
    <row r="826" spans="26:48">
      <c r="Z826" s="52"/>
      <c r="AV826" s="41"/>
    </row>
    <row r="827" spans="26:48">
      <c r="Z827" s="52"/>
      <c r="AV827" s="41"/>
    </row>
    <row r="828" spans="26:48">
      <c r="Z828" s="52"/>
      <c r="AV828" s="41"/>
    </row>
    <row r="829" spans="26:48">
      <c r="Z829" s="52"/>
      <c r="AV829" s="41"/>
    </row>
    <row r="830" spans="26:48">
      <c r="Z830" s="52"/>
      <c r="AV830" s="41"/>
    </row>
    <row r="831" spans="26:48">
      <c r="Z831" s="52"/>
      <c r="AV831" s="41"/>
    </row>
    <row r="832" spans="26:48">
      <c r="Z832" s="52"/>
      <c r="AV832" s="41"/>
    </row>
    <row r="833" spans="26:48">
      <c r="Z833" s="52"/>
      <c r="AV833" s="41"/>
    </row>
    <row r="834" spans="26:48">
      <c r="Z834" s="52"/>
      <c r="AV834" s="41"/>
    </row>
    <row r="835" spans="26:48">
      <c r="Z835" s="52"/>
      <c r="AV835" s="41"/>
    </row>
    <row r="836" spans="26:48">
      <c r="Z836" s="52"/>
      <c r="AV836" s="41"/>
    </row>
    <row r="837" spans="26:48">
      <c r="Z837" s="52"/>
      <c r="AV837" s="41"/>
    </row>
    <row r="838" spans="26:48">
      <c r="Z838" s="52"/>
      <c r="AV838" s="41"/>
    </row>
    <row r="839" spans="26:48">
      <c r="Z839" s="52"/>
      <c r="AV839" s="41"/>
    </row>
    <row r="840" spans="26:48">
      <c r="Z840" s="52"/>
      <c r="AV840" s="41"/>
    </row>
    <row r="841" spans="26:48">
      <c r="Z841" s="52"/>
      <c r="AV841" s="41"/>
    </row>
    <row r="842" spans="26:48">
      <c r="Z842" s="52"/>
      <c r="AV842" s="41"/>
    </row>
    <row r="843" spans="26:48">
      <c r="Z843" s="52"/>
      <c r="AV843" s="41"/>
    </row>
    <row r="844" spans="26:48">
      <c r="Z844" s="52"/>
      <c r="AV844" s="41"/>
    </row>
    <row r="845" spans="26:48">
      <c r="Z845" s="52"/>
      <c r="AV845" s="41"/>
    </row>
    <row r="846" spans="26:48">
      <c r="Z846" s="52"/>
      <c r="AV846" s="41"/>
    </row>
    <row r="847" spans="26:48">
      <c r="Z847" s="52"/>
      <c r="AV847" s="41"/>
    </row>
    <row r="848" spans="26:48">
      <c r="Z848" s="52"/>
      <c r="AV848" s="41"/>
    </row>
    <row r="849" spans="26:48">
      <c r="Z849" s="52"/>
      <c r="AV849" s="41"/>
    </row>
    <row r="850" spans="26:48">
      <c r="Z850" s="52"/>
      <c r="AV850" s="41"/>
    </row>
    <row r="851" spans="26:48">
      <c r="Z851" s="52"/>
      <c r="AV851" s="41"/>
    </row>
    <row r="852" spans="26:48">
      <c r="Z852" s="52"/>
      <c r="AV852" s="41"/>
    </row>
    <row r="853" spans="26:48">
      <c r="Z853" s="52"/>
      <c r="AV853" s="41"/>
    </row>
    <row r="854" spans="26:48">
      <c r="Z854" s="52"/>
      <c r="AV854" s="41"/>
    </row>
    <row r="855" spans="26:48">
      <c r="Z855" s="52"/>
      <c r="AV855" s="41"/>
    </row>
    <row r="856" spans="26:48">
      <c r="Z856" s="52"/>
      <c r="AV856" s="41"/>
    </row>
    <row r="857" spans="26:48">
      <c r="Z857" s="52"/>
      <c r="AV857" s="41"/>
    </row>
    <row r="858" spans="26:48">
      <c r="Z858" s="52"/>
      <c r="AV858" s="41"/>
    </row>
    <row r="859" spans="26:48">
      <c r="Z859" s="52"/>
      <c r="AV859" s="41"/>
    </row>
    <row r="860" spans="26:48">
      <c r="Z860" s="52"/>
      <c r="AV860" s="41"/>
    </row>
    <row r="861" spans="26:48">
      <c r="Z861" s="52"/>
      <c r="AV861" s="41"/>
    </row>
    <row r="862" spans="26:48">
      <c r="Z862" s="52"/>
      <c r="AV862" s="41"/>
    </row>
    <row r="863" spans="26:48">
      <c r="Z863" s="52"/>
      <c r="AV863" s="41"/>
    </row>
    <row r="864" spans="26:48">
      <c r="Z864" s="52"/>
      <c r="AV864" s="41"/>
    </row>
    <row r="865" spans="26:48">
      <c r="Z865" s="52"/>
      <c r="AV865" s="41"/>
    </row>
    <row r="866" spans="26:48">
      <c r="Z866" s="52"/>
      <c r="AV866" s="41"/>
    </row>
    <row r="867" spans="26:48">
      <c r="Z867" s="52"/>
      <c r="AV867" s="41"/>
    </row>
    <row r="868" spans="26:48">
      <c r="Z868" s="52"/>
      <c r="AV868" s="41"/>
    </row>
    <row r="869" spans="26:48">
      <c r="Z869" s="52"/>
      <c r="AV869" s="41"/>
    </row>
    <row r="870" spans="26:48">
      <c r="Z870" s="52"/>
      <c r="AV870" s="41"/>
    </row>
    <row r="871" spans="26:48">
      <c r="Z871" s="52"/>
      <c r="AV871" s="41"/>
    </row>
    <row r="872" spans="26:48">
      <c r="Z872" s="52"/>
      <c r="AV872" s="41"/>
    </row>
    <row r="873" spans="26:48">
      <c r="Z873" s="52"/>
      <c r="AV873" s="41"/>
    </row>
    <row r="874" spans="26:48">
      <c r="Z874" s="52"/>
      <c r="AV874" s="41"/>
    </row>
    <row r="875" spans="26:48">
      <c r="Z875" s="52"/>
      <c r="AV875" s="41"/>
    </row>
    <row r="876" spans="26:48">
      <c r="Z876" s="52"/>
      <c r="AV876" s="41"/>
    </row>
    <row r="877" spans="26:48">
      <c r="Z877" s="52"/>
      <c r="AV877" s="41"/>
    </row>
    <row r="878" spans="26:48">
      <c r="Z878" s="52"/>
      <c r="AV878" s="41"/>
    </row>
    <row r="879" spans="26:48">
      <c r="Z879" s="52"/>
      <c r="AV879" s="41"/>
    </row>
    <row r="880" spans="26:48">
      <c r="Z880" s="52"/>
      <c r="AV880" s="41"/>
    </row>
    <row r="881" spans="26:48">
      <c r="Z881" s="52"/>
      <c r="AV881" s="41"/>
    </row>
    <row r="882" spans="26:48">
      <c r="Z882" s="52"/>
      <c r="AV882" s="41"/>
    </row>
    <row r="883" spans="26:48">
      <c r="Z883" s="52"/>
      <c r="AV883" s="41"/>
    </row>
    <row r="884" spans="26:48">
      <c r="Z884" s="52"/>
      <c r="AV884" s="41"/>
    </row>
    <row r="885" spans="26:48">
      <c r="Z885" s="52"/>
      <c r="AV885" s="41"/>
    </row>
    <row r="886" spans="26:48">
      <c r="Z886" s="52"/>
      <c r="AV886" s="41"/>
    </row>
    <row r="887" spans="26:48">
      <c r="Z887" s="52"/>
      <c r="AV887" s="41"/>
    </row>
    <row r="888" spans="26:48">
      <c r="Z888" s="52"/>
      <c r="AV888" s="41"/>
    </row>
    <row r="889" spans="26:48">
      <c r="Z889" s="52"/>
      <c r="AV889" s="41"/>
    </row>
    <row r="890" spans="26:48">
      <c r="Z890" s="52"/>
      <c r="AV890" s="41"/>
    </row>
    <row r="891" spans="26:48">
      <c r="Z891" s="52"/>
      <c r="AV891" s="41"/>
    </row>
    <row r="892" spans="26:48">
      <c r="Z892" s="52"/>
      <c r="AV892" s="41"/>
    </row>
    <row r="893" spans="26:48">
      <c r="Z893" s="52"/>
      <c r="AV893" s="41"/>
    </row>
    <row r="894" spans="26:48">
      <c r="Z894" s="52"/>
      <c r="AV894" s="41"/>
    </row>
    <row r="895" spans="26:48">
      <c r="Z895" s="52"/>
      <c r="AV895" s="41"/>
    </row>
    <row r="896" spans="26:48">
      <c r="Z896" s="52"/>
      <c r="AV896" s="41"/>
    </row>
    <row r="897" spans="26:48">
      <c r="Z897" s="52"/>
      <c r="AV897" s="41"/>
    </row>
    <row r="898" spans="26:48">
      <c r="Z898" s="52"/>
      <c r="AV898" s="41"/>
    </row>
    <row r="899" spans="26:48">
      <c r="Z899" s="52"/>
      <c r="AV899" s="41"/>
    </row>
    <row r="900" spans="26:48">
      <c r="Z900" s="52"/>
      <c r="AV900" s="41"/>
    </row>
    <row r="901" spans="26:48">
      <c r="Z901" s="52"/>
      <c r="AV901" s="41"/>
    </row>
    <row r="902" spans="26:48">
      <c r="Z902" s="52"/>
      <c r="AV902" s="41"/>
    </row>
    <row r="903" spans="26:48">
      <c r="Z903" s="52"/>
      <c r="AV903" s="41"/>
    </row>
    <row r="904" spans="26:48">
      <c r="Z904" s="52"/>
      <c r="AV904" s="41"/>
    </row>
    <row r="905" spans="26:48">
      <c r="Z905" s="52"/>
      <c r="AV905" s="41"/>
    </row>
    <row r="906" spans="26:48">
      <c r="Z906" s="52"/>
      <c r="AV906" s="41"/>
    </row>
    <row r="907" spans="26:48">
      <c r="Z907" s="52"/>
      <c r="AV907" s="41"/>
    </row>
    <row r="908" spans="26:48">
      <c r="Z908" s="52"/>
      <c r="AV908" s="41"/>
    </row>
    <row r="909" spans="26:48">
      <c r="Z909" s="52"/>
      <c r="AV909" s="41"/>
    </row>
    <row r="910" spans="26:48">
      <c r="Z910" s="52"/>
      <c r="AV910" s="41"/>
    </row>
    <row r="911" spans="26:48">
      <c r="Z911" s="52"/>
      <c r="AV911" s="41"/>
    </row>
    <row r="912" spans="26:48">
      <c r="Z912" s="52"/>
      <c r="AV912" s="41"/>
    </row>
    <row r="913" spans="26:48">
      <c r="Z913" s="52"/>
      <c r="AV913" s="41"/>
    </row>
    <row r="914" spans="26:48">
      <c r="Z914" s="52"/>
      <c r="AV914" s="41"/>
    </row>
    <row r="915" spans="26:48">
      <c r="Z915" s="52"/>
      <c r="AV915" s="41"/>
    </row>
    <row r="916" spans="26:48">
      <c r="Z916" s="52"/>
      <c r="AV916" s="41"/>
    </row>
    <row r="917" spans="26:48">
      <c r="Z917" s="52"/>
      <c r="AV917" s="41"/>
    </row>
    <row r="918" spans="26:48">
      <c r="Z918" s="52"/>
      <c r="AV918" s="41"/>
    </row>
    <row r="919" spans="26:48">
      <c r="Z919" s="52"/>
      <c r="AV919" s="41"/>
    </row>
    <row r="920" spans="26:48">
      <c r="Z920" s="52"/>
      <c r="AV920" s="41"/>
    </row>
    <row r="921" spans="26:48">
      <c r="Z921" s="52"/>
      <c r="AV921" s="41"/>
    </row>
    <row r="922" spans="26:48">
      <c r="Z922" s="52"/>
      <c r="AV922" s="41"/>
    </row>
    <row r="923" spans="26:48">
      <c r="Z923" s="52"/>
      <c r="AV923" s="41"/>
    </row>
    <row r="924" spans="26:48">
      <c r="Z924" s="52"/>
      <c r="AV924" s="41"/>
    </row>
    <row r="925" spans="26:48">
      <c r="Z925" s="52"/>
      <c r="AV925" s="41"/>
    </row>
    <row r="926" spans="26:48">
      <c r="Z926" s="52"/>
      <c r="AV926" s="41"/>
    </row>
    <row r="927" spans="26:48">
      <c r="Z927" s="52"/>
      <c r="AV927" s="41"/>
    </row>
    <row r="928" spans="26:48">
      <c r="Z928" s="52"/>
      <c r="AV928" s="41"/>
    </row>
    <row r="929" spans="26:48">
      <c r="Z929" s="52"/>
      <c r="AV929" s="41"/>
    </row>
    <row r="930" spans="26:48">
      <c r="Z930" s="52"/>
      <c r="AV930" s="41"/>
    </row>
    <row r="931" spans="26:48">
      <c r="Z931" s="52"/>
      <c r="AV931" s="41"/>
    </row>
    <row r="932" spans="26:48">
      <c r="Z932" s="52"/>
      <c r="AV932" s="41"/>
    </row>
    <row r="933" spans="26:48">
      <c r="Z933" s="52"/>
      <c r="AV933" s="41"/>
    </row>
    <row r="934" spans="26:48">
      <c r="Z934" s="52"/>
      <c r="AV934" s="41"/>
    </row>
    <row r="935" spans="26:48">
      <c r="Z935" s="52"/>
      <c r="AV935" s="41"/>
    </row>
    <row r="936" spans="26:48">
      <c r="Z936" s="52"/>
      <c r="AV936" s="41"/>
    </row>
    <row r="937" spans="26:48">
      <c r="Z937" s="52"/>
      <c r="AV937" s="41"/>
    </row>
    <row r="938" spans="26:48">
      <c r="Z938" s="52"/>
      <c r="AV938" s="41"/>
    </row>
    <row r="939" spans="26:48">
      <c r="Z939" s="52"/>
      <c r="AV939" s="41"/>
    </row>
    <row r="940" spans="26:48">
      <c r="Z940" s="52"/>
      <c r="AV940" s="41"/>
    </row>
    <row r="941" spans="26:48">
      <c r="Z941" s="52"/>
      <c r="AV941" s="41"/>
    </row>
    <row r="942" spans="26:48">
      <c r="Z942" s="52"/>
      <c r="AV942" s="41"/>
    </row>
    <row r="943" spans="26:48">
      <c r="Z943" s="52"/>
      <c r="AV943" s="41"/>
    </row>
    <row r="944" spans="26:48">
      <c r="Z944" s="52"/>
      <c r="AV944" s="41"/>
    </row>
    <row r="945" spans="26:48">
      <c r="Z945" s="52"/>
      <c r="AV945" s="41"/>
    </row>
    <row r="946" spans="26:48">
      <c r="Z946" s="52"/>
      <c r="AV946" s="41"/>
    </row>
    <row r="947" spans="26:48">
      <c r="Z947" s="52"/>
      <c r="AV947" s="41"/>
    </row>
    <row r="948" spans="26:48">
      <c r="Z948" s="52"/>
      <c r="AV948" s="41"/>
    </row>
    <row r="949" spans="26:48">
      <c r="Z949" s="52"/>
      <c r="AV949" s="41"/>
    </row>
    <row r="950" spans="26:48">
      <c r="Z950" s="52"/>
      <c r="AV950" s="41"/>
    </row>
    <row r="951" spans="26:48">
      <c r="Z951" s="52"/>
      <c r="AV951" s="41"/>
    </row>
    <row r="952" spans="26:48">
      <c r="Z952" s="52"/>
      <c r="AV952" s="41"/>
    </row>
    <row r="953" spans="26:48">
      <c r="Z953" s="52"/>
      <c r="AV953" s="41"/>
    </row>
    <row r="954" spans="26:48">
      <c r="Z954" s="52"/>
      <c r="AV954" s="41"/>
    </row>
    <row r="955" spans="26:48">
      <c r="Z955" s="52"/>
      <c r="AV955" s="41"/>
    </row>
    <row r="956" spans="26:48">
      <c r="Z956" s="52"/>
      <c r="AV956" s="41"/>
    </row>
    <row r="957" spans="26:48">
      <c r="Z957" s="52"/>
      <c r="AV957" s="41"/>
    </row>
    <row r="958" spans="26:48">
      <c r="Z958" s="52"/>
      <c r="AV958" s="41"/>
    </row>
    <row r="959" spans="26:48">
      <c r="Z959" s="52"/>
      <c r="AV959" s="41"/>
    </row>
    <row r="960" spans="26:48">
      <c r="Z960" s="52"/>
      <c r="AV960" s="41"/>
    </row>
    <row r="961" spans="26:48">
      <c r="Z961" s="52"/>
      <c r="AV961" s="41"/>
    </row>
    <row r="962" spans="26:48">
      <c r="Z962" s="52"/>
      <c r="AV962" s="41"/>
    </row>
    <row r="963" spans="26:48">
      <c r="Z963" s="52"/>
      <c r="AV963" s="41"/>
    </row>
    <row r="964" spans="26:48">
      <c r="Z964" s="52"/>
      <c r="AV964" s="41"/>
    </row>
    <row r="965" spans="26:48">
      <c r="Z965" s="52"/>
      <c r="AV965" s="41"/>
    </row>
    <row r="966" spans="26:48">
      <c r="Z966" s="52"/>
      <c r="AV966" s="41"/>
    </row>
    <row r="967" spans="26:48">
      <c r="Z967" s="52"/>
      <c r="AV967" s="41"/>
    </row>
    <row r="968" spans="26:48">
      <c r="Z968" s="52"/>
      <c r="AV968" s="41"/>
    </row>
    <row r="969" spans="26:48">
      <c r="Z969" s="52"/>
      <c r="AV969" s="41"/>
    </row>
    <row r="970" spans="26:48">
      <c r="Z970" s="52"/>
      <c r="AV970" s="41"/>
    </row>
    <row r="971" spans="26:48">
      <c r="Z971" s="52"/>
      <c r="AV971" s="41"/>
    </row>
    <row r="972" spans="26:48">
      <c r="Z972" s="52"/>
      <c r="AV972" s="41"/>
    </row>
    <row r="973" spans="26:48">
      <c r="Z973" s="52"/>
      <c r="AV973" s="41"/>
    </row>
    <row r="974" spans="26:48">
      <c r="Z974" s="52"/>
      <c r="AV974" s="41"/>
    </row>
    <row r="975" spans="26:48">
      <c r="Z975" s="52"/>
      <c r="AV975" s="41"/>
    </row>
    <row r="976" spans="26:48">
      <c r="Z976" s="52"/>
      <c r="AV976" s="41"/>
    </row>
    <row r="977" spans="26:48">
      <c r="Z977" s="52"/>
      <c r="AV977" s="41"/>
    </row>
    <row r="978" spans="26:48">
      <c r="Z978" s="52"/>
      <c r="AV978" s="41"/>
    </row>
    <row r="979" spans="26:48">
      <c r="Z979" s="52"/>
      <c r="AV979" s="41"/>
    </row>
    <row r="980" spans="26:48">
      <c r="Z980" s="52"/>
      <c r="AV980" s="41"/>
    </row>
    <row r="981" spans="26:48">
      <c r="Z981" s="52"/>
      <c r="AV981" s="41"/>
    </row>
    <row r="982" spans="26:48">
      <c r="Z982" s="52"/>
      <c r="AV982" s="41"/>
    </row>
    <row r="983" spans="26:48">
      <c r="Z983" s="52"/>
      <c r="AV983" s="41"/>
    </row>
    <row r="984" spans="26:48">
      <c r="Z984" s="52"/>
      <c r="AV984" s="41"/>
    </row>
    <row r="985" spans="26:48">
      <c r="Z985" s="52"/>
      <c r="AV985" s="41"/>
    </row>
    <row r="986" spans="26:48">
      <c r="Z986" s="52"/>
      <c r="AV986" s="41"/>
    </row>
    <row r="987" spans="26:48">
      <c r="Z987" s="52"/>
      <c r="AV987" s="41"/>
    </row>
    <row r="988" spans="26:48">
      <c r="Z988" s="52"/>
      <c r="AV988" s="41"/>
    </row>
    <row r="989" spans="26:48">
      <c r="Z989" s="52"/>
      <c r="AV989" s="41"/>
    </row>
    <row r="990" spans="26:48">
      <c r="Z990" s="52"/>
      <c r="AV990" s="41"/>
    </row>
    <row r="991" spans="26:48">
      <c r="Z991" s="52"/>
      <c r="AV991" s="41"/>
    </row>
    <row r="992" spans="26:48">
      <c r="Z992" s="52"/>
      <c r="AV992" s="41"/>
    </row>
    <row r="993" spans="26:48">
      <c r="Z993" s="52"/>
      <c r="AV993" s="41"/>
    </row>
    <row r="994" spans="26:48">
      <c r="Z994" s="52"/>
      <c r="AV994" s="41"/>
    </row>
    <row r="995" spans="26:48">
      <c r="Z995" s="52"/>
      <c r="AV995" s="41"/>
    </row>
    <row r="996" spans="26:48">
      <c r="Z996" s="52"/>
      <c r="AV996" s="41"/>
    </row>
    <row r="997" spans="26:48">
      <c r="Z997" s="52"/>
      <c r="AV997" s="41"/>
    </row>
    <row r="998" spans="26:48">
      <c r="Z998" s="52"/>
      <c r="AV998" s="41"/>
    </row>
    <row r="999" spans="26:48">
      <c r="Z999" s="52"/>
      <c r="AV999" s="41"/>
    </row>
    <row r="1000" spans="26:48">
      <c r="Z1000" s="52"/>
      <c r="AV1000" s="41"/>
    </row>
    <row r="1001" spans="26:48">
      <c r="Z1001" s="52"/>
      <c r="AV1001" s="41"/>
    </row>
  </sheetData>
  <conditionalFormatting sqref="A1:D5 A7:D10 A12:D15 A17:D20 A22:D25 A27:D30 A32:D35 A37:D40 A42:D45 A47:D50 A52:D55 A57:D60 A62:D65 A67:D70 A72:D75">
    <cfRule type="cellIs" dxfId="2" priority="1" operator="equal">
      <formula>1</formula>
    </cfRule>
  </conditionalFormatting>
  <conditionalFormatting sqref="A1:D5 A7:D10 A12:D15 A17:D20 A22:D25 A27:D30 A32:D35 A37:D40 A42:D45 A47:D50 A52:D55 A57:D60 A62:D65 A67:D70 A72:D75">
    <cfRule type="cellIs" dxfId="1" priority="2" operator="equal">
      <formula>-1</formula>
    </cfRule>
  </conditionalFormatting>
  <conditionalFormatting sqref="A1:D5 A7:D10 A12:D15 A17:D20 A22:D25 A27:D30 A32:D35 A37:D40 A42:D45 A47:D50 A52:D55 A57:D60 A62:D65 A67:D70 A72:D75">
    <cfRule type="notContainsBlanks" dxfId="0" priority="3">
      <formula>LEN(TRIM(A1))&gt;0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G30"/>
  <sheetViews>
    <sheetView workbookViewId="0"/>
  </sheetViews>
  <sheetFormatPr defaultColWidth="12.5703125" defaultRowHeight="15.75" customHeight="1"/>
  <cols>
    <col min="1" max="1" width="2.42578125" customWidth="1"/>
    <col min="2" max="2" width="3.42578125" customWidth="1"/>
    <col min="3" max="3" width="17.42578125" customWidth="1"/>
    <col min="4" max="4" width="7.7109375" customWidth="1"/>
    <col min="5" max="5" width="3.5703125" customWidth="1"/>
    <col min="6" max="6" width="3" customWidth="1"/>
    <col min="7" max="7" width="12.140625" customWidth="1"/>
  </cols>
  <sheetData>
    <row r="1" spans="1:7">
      <c r="A1" s="8"/>
      <c r="B1" s="8"/>
      <c r="C1" s="5"/>
      <c r="D1" s="5"/>
      <c r="E1" s="5"/>
      <c r="F1" s="5" t="s">
        <v>122</v>
      </c>
      <c r="G1" s="57">
        <v>0.96028880866425992</v>
      </c>
    </row>
    <row r="2" spans="1:7">
      <c r="A2" s="8" t="s">
        <v>123</v>
      </c>
      <c r="B2" s="8" t="s">
        <v>65</v>
      </c>
      <c r="C2" s="5" t="s">
        <v>124</v>
      </c>
      <c r="D2" s="5" t="s">
        <v>125</v>
      </c>
      <c r="F2" s="5" t="s">
        <v>126</v>
      </c>
      <c r="G2" s="57">
        <v>2.6714801444043323</v>
      </c>
    </row>
    <row r="3" spans="1:7">
      <c r="A3" s="5">
        <v>4</v>
      </c>
      <c r="B3" s="5">
        <v>23</v>
      </c>
      <c r="C3" s="15">
        <f t="shared" ref="C3:C7" si="0">$G$1*A3+$G$2</f>
        <v>6.512635379061372</v>
      </c>
      <c r="D3" s="15">
        <f t="shared" ref="D3:D7" si="1">(B3-C3)^2</f>
        <v>271.83319214377877</v>
      </c>
    </row>
    <row r="4" spans="1:7">
      <c r="A4" s="5">
        <v>9</v>
      </c>
      <c r="B4" s="5">
        <v>9</v>
      </c>
      <c r="C4" s="15">
        <f t="shared" si="0"/>
        <v>11.314079422382672</v>
      </c>
      <c r="D4" s="15">
        <f t="shared" si="1"/>
        <v>5.3549635730949223</v>
      </c>
    </row>
    <row r="5" spans="1:7">
      <c r="A5" s="5">
        <v>-5</v>
      </c>
      <c r="B5" s="5">
        <v>7</v>
      </c>
      <c r="C5" s="15">
        <f t="shared" si="0"/>
        <v>-2.1299638989169671</v>
      </c>
      <c r="D5" s="15">
        <f t="shared" si="1"/>
        <v>83.356240795527114</v>
      </c>
    </row>
    <row r="6" spans="1:7">
      <c r="A6" s="5">
        <v>2</v>
      </c>
      <c r="B6" s="5">
        <v>-3</v>
      </c>
      <c r="C6" s="15">
        <f t="shared" si="0"/>
        <v>4.5920577617328524</v>
      </c>
      <c r="D6" s="15">
        <f t="shared" si="1"/>
        <v>57.639341057488046</v>
      </c>
    </row>
    <row r="7" spans="1:7">
      <c r="A7" s="5">
        <v>-1</v>
      </c>
      <c r="B7" s="5">
        <v>-14</v>
      </c>
      <c r="C7" s="15">
        <f t="shared" si="0"/>
        <v>1.7111913357400725</v>
      </c>
      <c r="D7" s="15">
        <f t="shared" si="1"/>
        <v>246.84153318823391</v>
      </c>
    </row>
    <row r="8" spans="1:7">
      <c r="D8" s="45">
        <f>SUM(D3:D7)</f>
        <v>665.02527075812282</v>
      </c>
    </row>
    <row r="22" spans="1:7">
      <c r="F22" s="5" t="s">
        <v>127</v>
      </c>
      <c r="G22" s="5">
        <v>0.4</v>
      </c>
    </row>
    <row r="23" spans="1:7">
      <c r="A23" s="8"/>
      <c r="B23" s="8"/>
      <c r="C23" s="5"/>
      <c r="D23" s="5"/>
      <c r="E23" s="5"/>
      <c r="F23" s="5" t="s">
        <v>128</v>
      </c>
      <c r="G23" s="5">
        <v>2</v>
      </c>
    </row>
    <row r="24" spans="1:7">
      <c r="A24" s="8" t="s">
        <v>123</v>
      </c>
      <c r="B24" s="8" t="s">
        <v>65</v>
      </c>
      <c r="C24" s="5" t="s">
        <v>129</v>
      </c>
      <c r="D24" s="5" t="s">
        <v>130</v>
      </c>
      <c r="E24" s="5"/>
      <c r="F24" s="5" t="s">
        <v>126</v>
      </c>
      <c r="G24" s="5">
        <v>-3</v>
      </c>
    </row>
    <row r="25" spans="1:7">
      <c r="A25" s="5">
        <v>4</v>
      </c>
      <c r="B25" s="5">
        <v>23</v>
      </c>
      <c r="C25" s="15">
        <f t="shared" ref="C25:C29" si="2">$G$22*A25^2+$G$23*A25^1+$G$24*A25^0</f>
        <v>11.4</v>
      </c>
      <c r="D25" s="15">
        <f t="shared" ref="D25:D29" si="3">ABS(B25-C25)</f>
        <v>11.6</v>
      </c>
    </row>
    <row r="26" spans="1:7">
      <c r="A26" s="5">
        <v>9</v>
      </c>
      <c r="B26" s="5">
        <v>9</v>
      </c>
      <c r="C26" s="15">
        <f t="shared" si="2"/>
        <v>47.4</v>
      </c>
      <c r="D26" s="15">
        <f t="shared" si="3"/>
        <v>38.4</v>
      </c>
    </row>
    <row r="27" spans="1:7">
      <c r="A27" s="5">
        <v>-5</v>
      </c>
      <c r="B27" s="5">
        <v>7</v>
      </c>
      <c r="C27" s="15">
        <f t="shared" si="2"/>
        <v>-3</v>
      </c>
      <c r="D27" s="15">
        <f t="shared" si="3"/>
        <v>10</v>
      </c>
    </row>
    <row r="28" spans="1:7">
      <c r="A28" s="5">
        <v>2</v>
      </c>
      <c r="B28" s="5">
        <v>-3</v>
      </c>
      <c r="C28" s="15">
        <f t="shared" si="2"/>
        <v>2.5999999999999996</v>
      </c>
      <c r="D28" s="15">
        <f t="shared" si="3"/>
        <v>5.6</v>
      </c>
    </row>
    <row r="29" spans="1:7">
      <c r="A29" s="5">
        <v>-1</v>
      </c>
      <c r="B29" s="5">
        <v>-14</v>
      </c>
      <c r="C29" s="15">
        <f t="shared" si="2"/>
        <v>-4.5999999999999996</v>
      </c>
      <c r="D29" s="15">
        <f t="shared" si="3"/>
        <v>9.4</v>
      </c>
    </row>
    <row r="30" spans="1:7">
      <c r="D30" s="45">
        <f>SUM(D25:D29)</f>
        <v>75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Q98"/>
  <sheetViews>
    <sheetView workbookViewId="0"/>
  </sheetViews>
  <sheetFormatPr defaultColWidth="12.5703125" defaultRowHeight="15.75" customHeight="1"/>
  <cols>
    <col min="1" max="1" width="2.42578125" customWidth="1"/>
    <col min="2" max="2" width="4.7109375" customWidth="1"/>
    <col min="3" max="3" width="3.42578125" customWidth="1"/>
    <col min="4" max="4" width="10" customWidth="1"/>
    <col min="5" max="5" width="6.85546875" customWidth="1"/>
    <col min="6" max="6" width="7.7109375" customWidth="1"/>
    <col min="7" max="7" width="10.7109375" customWidth="1"/>
    <col min="8" max="8" width="6.42578125" customWidth="1"/>
    <col min="9" max="12" width="8.5703125" customWidth="1"/>
    <col min="14" max="14" width="4.7109375" customWidth="1"/>
    <col min="15" max="15" width="5.7109375" customWidth="1"/>
    <col min="16" max="16" width="6.85546875" customWidth="1"/>
    <col min="17" max="17" width="5.85546875" customWidth="1"/>
  </cols>
  <sheetData>
    <row r="1" spans="1:17">
      <c r="D1" s="5"/>
      <c r="E1" s="5" t="s">
        <v>131</v>
      </c>
      <c r="F1" s="5" t="s">
        <v>132</v>
      </c>
      <c r="G1" s="5" t="s">
        <v>133</v>
      </c>
      <c r="H1" s="5"/>
      <c r="I1" s="5" t="s">
        <v>122</v>
      </c>
      <c r="J1" s="5">
        <v>-0.95</v>
      </c>
    </row>
    <row r="2" spans="1:17">
      <c r="A2" s="8" t="s">
        <v>134</v>
      </c>
      <c r="B2" s="8" t="s">
        <v>123</v>
      </c>
      <c r="C2" s="8" t="s">
        <v>65</v>
      </c>
      <c r="D2" s="5" t="s">
        <v>124</v>
      </c>
      <c r="E2" s="5" t="s">
        <v>135</v>
      </c>
      <c r="F2" s="5" t="s">
        <v>130</v>
      </c>
      <c r="G2" s="5" t="s">
        <v>125</v>
      </c>
      <c r="H2" s="5"/>
      <c r="I2" s="5" t="s">
        <v>126</v>
      </c>
      <c r="J2" s="5">
        <v>0</v>
      </c>
    </row>
    <row r="3" spans="1:17">
      <c r="A3" s="8">
        <v>1</v>
      </c>
      <c r="B3" s="5">
        <v>4</v>
      </c>
      <c r="C3" s="5">
        <v>23</v>
      </c>
      <c r="D3" s="15">
        <f t="shared" ref="D3:D7" si="0">$J$1*B3+$J$2</f>
        <v>-3.8</v>
      </c>
      <c r="E3" s="15">
        <f t="shared" ref="E3:E7" si="1">C3-D3</f>
        <v>26.8</v>
      </c>
      <c r="F3" s="15">
        <f t="shared" ref="F3:F7" si="2">ABS(E3)</f>
        <v>26.8</v>
      </c>
      <c r="G3" s="15">
        <f t="shared" ref="G3:G7" si="3">E3^2</f>
        <v>718.24</v>
      </c>
    </row>
    <row r="4" spans="1:17">
      <c r="A4" s="8">
        <f t="shared" ref="A4:A7" si="4">A3+1</f>
        <v>2</v>
      </c>
      <c r="B4" s="5">
        <v>9</v>
      </c>
      <c r="C4" s="5">
        <v>9</v>
      </c>
      <c r="D4" s="15">
        <f t="shared" si="0"/>
        <v>-8.5499999999999989</v>
      </c>
      <c r="E4" s="15">
        <f t="shared" si="1"/>
        <v>17.549999999999997</v>
      </c>
      <c r="F4" s="15">
        <f t="shared" si="2"/>
        <v>17.549999999999997</v>
      </c>
      <c r="G4" s="15">
        <f t="shared" si="3"/>
        <v>308.00249999999988</v>
      </c>
      <c r="I4" s="5" t="s">
        <v>136</v>
      </c>
      <c r="J4" s="5">
        <v>0.05</v>
      </c>
    </row>
    <row r="5" spans="1:17">
      <c r="A5" s="8">
        <f t="shared" si="4"/>
        <v>3</v>
      </c>
      <c r="B5" s="5">
        <v>-5</v>
      </c>
      <c r="C5" s="5">
        <v>7</v>
      </c>
      <c r="D5" s="15">
        <f t="shared" si="0"/>
        <v>4.75</v>
      </c>
      <c r="E5" s="15">
        <f t="shared" si="1"/>
        <v>2.25</v>
      </c>
      <c r="F5" s="15">
        <f t="shared" si="2"/>
        <v>2.25</v>
      </c>
      <c r="G5" s="15">
        <f t="shared" si="3"/>
        <v>5.0625</v>
      </c>
    </row>
    <row r="6" spans="1:17">
      <c r="A6" s="8">
        <f t="shared" si="4"/>
        <v>4</v>
      </c>
      <c r="B6" s="5">
        <v>2</v>
      </c>
      <c r="C6" s="5">
        <v>-3</v>
      </c>
      <c r="D6" s="15">
        <f t="shared" si="0"/>
        <v>-1.9</v>
      </c>
      <c r="E6" s="15">
        <f t="shared" si="1"/>
        <v>-1.1000000000000001</v>
      </c>
      <c r="F6" s="15">
        <f t="shared" si="2"/>
        <v>1.1000000000000001</v>
      </c>
      <c r="G6" s="15">
        <f t="shared" si="3"/>
        <v>1.2100000000000002</v>
      </c>
    </row>
    <row r="7" spans="1:17">
      <c r="A7" s="8">
        <f t="shared" si="4"/>
        <v>5</v>
      </c>
      <c r="B7" s="5">
        <v>-1</v>
      </c>
      <c r="C7" s="5">
        <v>-14</v>
      </c>
      <c r="D7" s="15">
        <f t="shared" si="0"/>
        <v>0.95</v>
      </c>
      <c r="E7" s="15">
        <f t="shared" si="1"/>
        <v>-14.95</v>
      </c>
      <c r="F7" s="15">
        <f t="shared" si="2"/>
        <v>14.95</v>
      </c>
      <c r="G7" s="15">
        <f t="shared" si="3"/>
        <v>223.50249999999997</v>
      </c>
    </row>
    <row r="8" spans="1:17">
      <c r="E8" s="58">
        <f t="shared" ref="E8:G8" si="5">SUM(E3:E7)</f>
        <v>30.549999999999994</v>
      </c>
      <c r="F8" s="59">
        <f t="shared" si="5"/>
        <v>62.649999999999991</v>
      </c>
      <c r="G8" s="60">
        <f t="shared" si="5"/>
        <v>1256.0174999999999</v>
      </c>
    </row>
    <row r="9" spans="1:17">
      <c r="G9" s="61">
        <f>SQRT(G8)</f>
        <v>35.440337188012194</v>
      </c>
    </row>
    <row r="11" spans="1:17">
      <c r="A11" s="8"/>
      <c r="B11" s="8" t="s">
        <v>137</v>
      </c>
      <c r="C11" s="8" t="s">
        <v>64</v>
      </c>
      <c r="D11" s="8" t="s">
        <v>138</v>
      </c>
      <c r="E11" s="8" t="s">
        <v>139</v>
      </c>
      <c r="F11" s="8" t="s">
        <v>140</v>
      </c>
      <c r="G11" s="8" t="s">
        <v>141</v>
      </c>
      <c r="H11" s="8" t="s">
        <v>142</v>
      </c>
      <c r="I11" s="8" t="s">
        <v>143</v>
      </c>
      <c r="J11" s="8" t="s">
        <v>144</v>
      </c>
      <c r="K11" s="8" t="s">
        <v>145</v>
      </c>
      <c r="L11" s="8" t="s">
        <v>146</v>
      </c>
      <c r="M11" s="8" t="s">
        <v>147</v>
      </c>
      <c r="N11" s="5" t="s">
        <v>131</v>
      </c>
      <c r="O11" s="5" t="s">
        <v>132</v>
      </c>
      <c r="P11" s="5" t="s">
        <v>133</v>
      </c>
      <c r="Q11" s="5" t="s">
        <v>148</v>
      </c>
    </row>
    <row r="12" spans="1:17">
      <c r="B12" s="5">
        <v>-1</v>
      </c>
      <c r="C12" s="5">
        <v>0</v>
      </c>
      <c r="D12" s="15">
        <f t="shared" ref="D12:D98" si="6">$B12*$B$3+$C12</f>
        <v>-4</v>
      </c>
      <c r="E12" s="15">
        <f t="shared" ref="E12:E98" si="7">$B12*$B$4+$C12</f>
        <v>-9</v>
      </c>
      <c r="F12" s="15">
        <f t="shared" ref="F12:F98" si="8">$B12*$B$5+$C12</f>
        <v>5</v>
      </c>
      <c r="G12" s="15">
        <f t="shared" ref="G12:G98" si="9">$B12*$B$6+$C12</f>
        <v>-2</v>
      </c>
      <c r="H12" s="15">
        <f t="shared" ref="H12:H98" si="10">$B12*$B$7+$C12</f>
        <v>1</v>
      </c>
      <c r="I12" s="15">
        <f t="shared" ref="I12:I98" si="11">$C$3-D12</f>
        <v>27</v>
      </c>
      <c r="J12" s="15">
        <f t="shared" ref="J12:J98" si="12">$C$4-E12</f>
        <v>18</v>
      </c>
      <c r="K12" s="15">
        <f t="shared" ref="K12:K98" si="13">$C$5-F12</f>
        <v>2</v>
      </c>
      <c r="L12" s="15">
        <f t="shared" ref="L12:L98" si="14">$C$6-G12</f>
        <v>-1</v>
      </c>
      <c r="M12" s="15">
        <f t="shared" ref="M12:M98" si="15">$C$7-H12</f>
        <v>-15</v>
      </c>
      <c r="N12" s="15">
        <f t="shared" ref="N12:N98" si="16">SUM(I12:M12)</f>
        <v>31</v>
      </c>
      <c r="O12" s="15">
        <f t="shared" ref="O12:O98" si="17">ABS(I12)+ABS(J12)+ABS(K12)+ABS(L12)+ABS(M12)</f>
        <v>63</v>
      </c>
      <c r="P12" s="15">
        <f t="shared" ref="P12:P98" si="18">I12^2+J12^2+K12^2+L12^2+M12^2</f>
        <v>1283</v>
      </c>
      <c r="Q12" s="62">
        <f t="shared" ref="Q12:Q98" si="19">SQRT(P12)</f>
        <v>35.818989377144632</v>
      </c>
    </row>
    <row r="13" spans="1:17">
      <c r="B13" s="15">
        <f t="shared" ref="B13:B98" si="20">B12+$J$4</f>
        <v>-0.95</v>
      </c>
      <c r="C13" s="5">
        <v>0</v>
      </c>
      <c r="D13" s="15">
        <f t="shared" si="6"/>
        <v>-3.8</v>
      </c>
      <c r="E13" s="15">
        <f t="shared" si="7"/>
        <v>-8.5499999999999989</v>
      </c>
      <c r="F13" s="15">
        <f t="shared" si="8"/>
        <v>4.75</v>
      </c>
      <c r="G13" s="15">
        <f t="shared" si="9"/>
        <v>-1.9</v>
      </c>
      <c r="H13" s="15">
        <f t="shared" si="10"/>
        <v>0.95</v>
      </c>
      <c r="I13" s="15">
        <f t="shared" si="11"/>
        <v>26.8</v>
      </c>
      <c r="J13" s="15">
        <f t="shared" si="12"/>
        <v>17.549999999999997</v>
      </c>
      <c r="K13" s="15">
        <f t="shared" si="13"/>
        <v>2.25</v>
      </c>
      <c r="L13" s="15">
        <f t="shared" si="14"/>
        <v>-1.1000000000000001</v>
      </c>
      <c r="M13" s="15">
        <f t="shared" si="15"/>
        <v>-14.95</v>
      </c>
      <c r="N13" s="15">
        <f t="shared" si="16"/>
        <v>30.549999999999994</v>
      </c>
      <c r="O13" s="15">
        <f t="shared" si="17"/>
        <v>62.649999999999991</v>
      </c>
      <c r="P13" s="62">
        <f t="shared" si="18"/>
        <v>1256.0174999999999</v>
      </c>
      <c r="Q13" s="62">
        <f t="shared" si="19"/>
        <v>35.440337188012194</v>
      </c>
    </row>
    <row r="14" spans="1:17">
      <c r="B14" s="15">
        <f t="shared" si="20"/>
        <v>-0.89999999999999991</v>
      </c>
      <c r="C14" s="5">
        <v>0</v>
      </c>
      <c r="D14" s="15">
        <f t="shared" si="6"/>
        <v>-3.5999999999999996</v>
      </c>
      <c r="E14" s="15">
        <f t="shared" si="7"/>
        <v>-8.1</v>
      </c>
      <c r="F14" s="15">
        <f t="shared" si="8"/>
        <v>4.5</v>
      </c>
      <c r="G14" s="15">
        <f t="shared" si="9"/>
        <v>-1.7999999999999998</v>
      </c>
      <c r="H14" s="15">
        <f t="shared" si="10"/>
        <v>0.89999999999999991</v>
      </c>
      <c r="I14" s="15">
        <f t="shared" si="11"/>
        <v>26.6</v>
      </c>
      <c r="J14" s="15">
        <f t="shared" si="12"/>
        <v>17.100000000000001</v>
      </c>
      <c r="K14" s="15">
        <f t="shared" si="13"/>
        <v>2.5</v>
      </c>
      <c r="L14" s="15">
        <f t="shared" si="14"/>
        <v>-1.2000000000000002</v>
      </c>
      <c r="M14" s="15">
        <f t="shared" si="15"/>
        <v>-14.9</v>
      </c>
      <c r="N14" s="15">
        <f t="shared" si="16"/>
        <v>30.1</v>
      </c>
      <c r="O14" s="15">
        <f t="shared" si="17"/>
        <v>62.300000000000004</v>
      </c>
      <c r="P14" s="62">
        <f t="shared" si="18"/>
        <v>1229.67</v>
      </c>
      <c r="Q14" s="62">
        <f t="shared" si="19"/>
        <v>35.066650823824055</v>
      </c>
    </row>
    <row r="15" spans="1:17">
      <c r="B15" s="15">
        <f t="shared" si="20"/>
        <v>-0.84999999999999987</v>
      </c>
      <c r="C15" s="5">
        <v>0</v>
      </c>
      <c r="D15" s="15">
        <f t="shared" si="6"/>
        <v>-3.3999999999999995</v>
      </c>
      <c r="E15" s="15">
        <f t="shared" si="7"/>
        <v>-7.6499999999999986</v>
      </c>
      <c r="F15" s="15">
        <f t="shared" si="8"/>
        <v>4.2499999999999991</v>
      </c>
      <c r="G15" s="15">
        <f t="shared" si="9"/>
        <v>-1.6999999999999997</v>
      </c>
      <c r="H15" s="15">
        <f t="shared" si="10"/>
        <v>0.84999999999999987</v>
      </c>
      <c r="I15" s="15">
        <f t="shared" si="11"/>
        <v>26.4</v>
      </c>
      <c r="J15" s="15">
        <f t="shared" si="12"/>
        <v>16.649999999999999</v>
      </c>
      <c r="K15" s="15">
        <f t="shared" si="13"/>
        <v>2.7500000000000009</v>
      </c>
      <c r="L15" s="15">
        <f t="shared" si="14"/>
        <v>-1.3000000000000003</v>
      </c>
      <c r="M15" s="15">
        <f t="shared" si="15"/>
        <v>-14.85</v>
      </c>
      <c r="N15" s="15">
        <f t="shared" si="16"/>
        <v>29.65</v>
      </c>
      <c r="O15" s="15">
        <f t="shared" si="17"/>
        <v>61.949999999999996</v>
      </c>
      <c r="P15" s="62">
        <f t="shared" si="18"/>
        <v>1203.9575</v>
      </c>
      <c r="Q15" s="62">
        <f t="shared" si="19"/>
        <v>34.698090725571632</v>
      </c>
    </row>
    <row r="16" spans="1:17">
      <c r="B16" s="15">
        <f t="shared" si="20"/>
        <v>-0.79999999999999982</v>
      </c>
      <c r="C16" s="5">
        <v>0</v>
      </c>
      <c r="D16" s="15">
        <f t="shared" si="6"/>
        <v>-3.1999999999999993</v>
      </c>
      <c r="E16" s="15">
        <f t="shared" si="7"/>
        <v>-7.1999999999999984</v>
      </c>
      <c r="F16" s="15">
        <f t="shared" si="8"/>
        <v>3.9999999999999991</v>
      </c>
      <c r="G16" s="15">
        <f t="shared" si="9"/>
        <v>-1.5999999999999996</v>
      </c>
      <c r="H16" s="15">
        <f t="shared" si="10"/>
        <v>0.79999999999999982</v>
      </c>
      <c r="I16" s="15">
        <f t="shared" si="11"/>
        <v>26.2</v>
      </c>
      <c r="J16" s="15">
        <f t="shared" si="12"/>
        <v>16.2</v>
      </c>
      <c r="K16" s="15">
        <f t="shared" si="13"/>
        <v>3.0000000000000009</v>
      </c>
      <c r="L16" s="15">
        <f t="shared" si="14"/>
        <v>-1.4000000000000004</v>
      </c>
      <c r="M16" s="15">
        <f t="shared" si="15"/>
        <v>-14.8</v>
      </c>
      <c r="N16" s="15">
        <f t="shared" si="16"/>
        <v>29.2</v>
      </c>
      <c r="O16" s="15">
        <f t="shared" si="17"/>
        <v>61.599999999999994</v>
      </c>
      <c r="P16" s="62">
        <f t="shared" si="18"/>
        <v>1178.8799999999999</v>
      </c>
      <c r="Q16" s="62">
        <f t="shared" si="19"/>
        <v>34.33482197419989</v>
      </c>
    </row>
    <row r="17" spans="2:17">
      <c r="B17" s="15">
        <f t="shared" si="20"/>
        <v>-0.74999999999999978</v>
      </c>
      <c r="C17" s="5">
        <v>0</v>
      </c>
      <c r="D17" s="15">
        <f t="shared" si="6"/>
        <v>-2.9999999999999991</v>
      </c>
      <c r="E17" s="15">
        <f t="shared" si="7"/>
        <v>-6.7499999999999982</v>
      </c>
      <c r="F17" s="15">
        <f t="shared" si="8"/>
        <v>3.7499999999999991</v>
      </c>
      <c r="G17" s="15">
        <f t="shared" si="9"/>
        <v>-1.4999999999999996</v>
      </c>
      <c r="H17" s="15">
        <f t="shared" si="10"/>
        <v>0.74999999999999978</v>
      </c>
      <c r="I17" s="15">
        <f t="shared" si="11"/>
        <v>26</v>
      </c>
      <c r="J17" s="15">
        <f t="shared" si="12"/>
        <v>15.749999999999998</v>
      </c>
      <c r="K17" s="15">
        <f t="shared" si="13"/>
        <v>3.2500000000000009</v>
      </c>
      <c r="L17" s="15">
        <f t="shared" si="14"/>
        <v>-1.5000000000000004</v>
      </c>
      <c r="M17" s="15">
        <f t="shared" si="15"/>
        <v>-14.75</v>
      </c>
      <c r="N17" s="15">
        <f t="shared" si="16"/>
        <v>28.75</v>
      </c>
      <c r="O17" s="15">
        <f t="shared" si="17"/>
        <v>61.25</v>
      </c>
      <c r="P17" s="62">
        <f t="shared" si="18"/>
        <v>1154.4375</v>
      </c>
      <c r="Q17" s="62">
        <f t="shared" si="19"/>
        <v>33.977014289074901</v>
      </c>
    </row>
    <row r="18" spans="2:17">
      <c r="B18" s="15">
        <f t="shared" si="20"/>
        <v>-0.69999999999999973</v>
      </c>
      <c r="C18" s="5">
        <v>0</v>
      </c>
      <c r="D18" s="15">
        <f t="shared" si="6"/>
        <v>-2.7999999999999989</v>
      </c>
      <c r="E18" s="15">
        <f t="shared" si="7"/>
        <v>-6.2999999999999972</v>
      </c>
      <c r="F18" s="15">
        <f t="shared" si="8"/>
        <v>3.4999999999999987</v>
      </c>
      <c r="G18" s="15">
        <f t="shared" si="9"/>
        <v>-1.3999999999999995</v>
      </c>
      <c r="H18" s="15">
        <f t="shared" si="10"/>
        <v>0.69999999999999973</v>
      </c>
      <c r="I18" s="15">
        <f t="shared" si="11"/>
        <v>25.799999999999997</v>
      </c>
      <c r="J18" s="15">
        <f t="shared" si="12"/>
        <v>15.299999999999997</v>
      </c>
      <c r="K18" s="15">
        <f t="shared" si="13"/>
        <v>3.5000000000000013</v>
      </c>
      <c r="L18" s="15">
        <f t="shared" si="14"/>
        <v>-1.6000000000000005</v>
      </c>
      <c r="M18" s="15">
        <f t="shared" si="15"/>
        <v>-14.7</v>
      </c>
      <c r="N18" s="15">
        <f t="shared" si="16"/>
        <v>28.299999999999994</v>
      </c>
      <c r="O18" s="15">
        <f t="shared" si="17"/>
        <v>60.899999999999991</v>
      </c>
      <c r="P18" s="62">
        <f t="shared" si="18"/>
        <v>1130.6299999999997</v>
      </c>
      <c r="Q18" s="62">
        <f t="shared" si="19"/>
        <v>33.624842007063762</v>
      </c>
    </row>
    <row r="19" spans="2:17">
      <c r="B19" s="15">
        <f t="shared" si="20"/>
        <v>-0.64999999999999969</v>
      </c>
      <c r="C19" s="5">
        <v>0</v>
      </c>
      <c r="D19" s="15">
        <f t="shared" si="6"/>
        <v>-2.5999999999999988</v>
      </c>
      <c r="E19" s="15">
        <f t="shared" si="7"/>
        <v>-5.849999999999997</v>
      </c>
      <c r="F19" s="15">
        <f t="shared" si="8"/>
        <v>3.2499999999999982</v>
      </c>
      <c r="G19" s="15">
        <f t="shared" si="9"/>
        <v>-1.2999999999999994</v>
      </c>
      <c r="H19" s="15">
        <f t="shared" si="10"/>
        <v>0.64999999999999969</v>
      </c>
      <c r="I19" s="15">
        <f t="shared" si="11"/>
        <v>25.599999999999998</v>
      </c>
      <c r="J19" s="15">
        <f t="shared" si="12"/>
        <v>14.849999999999998</v>
      </c>
      <c r="K19" s="15">
        <f t="shared" si="13"/>
        <v>3.7500000000000018</v>
      </c>
      <c r="L19" s="15">
        <f t="shared" si="14"/>
        <v>-1.7000000000000006</v>
      </c>
      <c r="M19" s="15">
        <f t="shared" si="15"/>
        <v>-14.65</v>
      </c>
      <c r="N19" s="15">
        <f t="shared" si="16"/>
        <v>27.849999999999994</v>
      </c>
      <c r="O19" s="15">
        <f t="shared" si="17"/>
        <v>60.55</v>
      </c>
      <c r="P19" s="62">
        <f t="shared" si="18"/>
        <v>1107.4574999999998</v>
      </c>
      <c r="Q19" s="62">
        <f t="shared" si="19"/>
        <v>33.278484039991959</v>
      </c>
    </row>
    <row r="20" spans="2:17">
      <c r="B20" s="15">
        <f t="shared" si="20"/>
        <v>-0.59999999999999964</v>
      </c>
      <c r="C20" s="5">
        <v>0</v>
      </c>
      <c r="D20" s="15">
        <f t="shared" si="6"/>
        <v>-2.3999999999999986</v>
      </c>
      <c r="E20" s="15">
        <f t="shared" si="7"/>
        <v>-5.3999999999999968</v>
      </c>
      <c r="F20" s="15">
        <f t="shared" si="8"/>
        <v>2.9999999999999982</v>
      </c>
      <c r="G20" s="15">
        <f t="shared" si="9"/>
        <v>-1.1999999999999993</v>
      </c>
      <c r="H20" s="15">
        <f t="shared" si="10"/>
        <v>0.59999999999999964</v>
      </c>
      <c r="I20" s="15">
        <f t="shared" si="11"/>
        <v>25.4</v>
      </c>
      <c r="J20" s="15">
        <f t="shared" si="12"/>
        <v>14.399999999999997</v>
      </c>
      <c r="K20" s="15">
        <f t="shared" si="13"/>
        <v>4.0000000000000018</v>
      </c>
      <c r="L20" s="15">
        <f t="shared" si="14"/>
        <v>-1.8000000000000007</v>
      </c>
      <c r="M20" s="15">
        <f t="shared" si="15"/>
        <v>-14.6</v>
      </c>
      <c r="N20" s="15">
        <f t="shared" si="16"/>
        <v>27.4</v>
      </c>
      <c r="O20" s="15">
        <f t="shared" si="17"/>
        <v>60.199999999999996</v>
      </c>
      <c r="P20" s="62">
        <f t="shared" si="18"/>
        <v>1084.9199999999998</v>
      </c>
      <c r="Q20" s="62">
        <f t="shared" si="19"/>
        <v>32.938123808134549</v>
      </c>
    </row>
    <row r="21" spans="2:17">
      <c r="B21" s="15">
        <f t="shared" si="20"/>
        <v>-0.5499999999999996</v>
      </c>
      <c r="C21" s="5">
        <v>0</v>
      </c>
      <c r="D21" s="15">
        <f t="shared" si="6"/>
        <v>-2.1999999999999984</v>
      </c>
      <c r="E21" s="15">
        <f t="shared" si="7"/>
        <v>-4.9499999999999966</v>
      </c>
      <c r="F21" s="15">
        <f t="shared" si="8"/>
        <v>2.7499999999999982</v>
      </c>
      <c r="G21" s="15">
        <f t="shared" si="9"/>
        <v>-1.0999999999999992</v>
      </c>
      <c r="H21" s="15">
        <f t="shared" si="10"/>
        <v>0.5499999999999996</v>
      </c>
      <c r="I21" s="15">
        <f t="shared" si="11"/>
        <v>25.2</v>
      </c>
      <c r="J21" s="15">
        <f t="shared" si="12"/>
        <v>13.949999999999996</v>
      </c>
      <c r="K21" s="15">
        <f t="shared" si="13"/>
        <v>4.2500000000000018</v>
      </c>
      <c r="L21" s="15">
        <f t="shared" si="14"/>
        <v>-1.9000000000000008</v>
      </c>
      <c r="M21" s="15">
        <f t="shared" si="15"/>
        <v>-14.549999999999999</v>
      </c>
      <c r="N21" s="15">
        <f t="shared" si="16"/>
        <v>26.949999999999996</v>
      </c>
      <c r="O21" s="15">
        <f t="shared" si="17"/>
        <v>59.849999999999987</v>
      </c>
      <c r="P21" s="62">
        <f t="shared" si="18"/>
        <v>1063.0174999999997</v>
      </c>
      <c r="Q21" s="62">
        <f t="shared" si="19"/>
        <v>32.60394914730422</v>
      </c>
    </row>
    <row r="22" spans="2:17">
      <c r="B22" s="15">
        <f t="shared" si="20"/>
        <v>-0.49999999999999961</v>
      </c>
      <c r="C22" s="5">
        <v>0</v>
      </c>
      <c r="D22" s="15">
        <f t="shared" si="6"/>
        <v>-1.9999999999999984</v>
      </c>
      <c r="E22" s="15">
        <f t="shared" si="7"/>
        <v>-4.4999999999999964</v>
      </c>
      <c r="F22" s="15">
        <f t="shared" si="8"/>
        <v>2.4999999999999982</v>
      </c>
      <c r="G22" s="15">
        <f t="shared" si="9"/>
        <v>-0.99999999999999922</v>
      </c>
      <c r="H22" s="15">
        <f t="shared" si="10"/>
        <v>0.49999999999999961</v>
      </c>
      <c r="I22" s="15">
        <f t="shared" si="11"/>
        <v>25</v>
      </c>
      <c r="J22" s="15">
        <f t="shared" si="12"/>
        <v>13.499999999999996</v>
      </c>
      <c r="K22" s="15">
        <f t="shared" si="13"/>
        <v>4.5000000000000018</v>
      </c>
      <c r="L22" s="15">
        <f t="shared" si="14"/>
        <v>-2.0000000000000009</v>
      </c>
      <c r="M22" s="15">
        <f t="shared" si="15"/>
        <v>-14.5</v>
      </c>
      <c r="N22" s="15">
        <f t="shared" si="16"/>
        <v>26.5</v>
      </c>
      <c r="O22" s="15">
        <f t="shared" si="17"/>
        <v>59.5</v>
      </c>
      <c r="P22" s="62">
        <f t="shared" si="18"/>
        <v>1041.75</v>
      </c>
      <c r="Q22" s="62">
        <f t="shared" si="19"/>
        <v>32.276152187025019</v>
      </c>
    </row>
    <row r="23" spans="2:17">
      <c r="B23" s="15">
        <f t="shared" si="20"/>
        <v>-0.44999999999999962</v>
      </c>
      <c r="C23" s="5">
        <v>0</v>
      </c>
      <c r="D23" s="15">
        <f t="shared" si="6"/>
        <v>-1.7999999999999985</v>
      </c>
      <c r="E23" s="15">
        <f t="shared" si="7"/>
        <v>-4.0499999999999963</v>
      </c>
      <c r="F23" s="15">
        <f t="shared" si="8"/>
        <v>2.2499999999999982</v>
      </c>
      <c r="G23" s="15">
        <f t="shared" si="9"/>
        <v>-0.89999999999999925</v>
      </c>
      <c r="H23" s="15">
        <f t="shared" si="10"/>
        <v>0.44999999999999962</v>
      </c>
      <c r="I23" s="15">
        <f t="shared" si="11"/>
        <v>24.799999999999997</v>
      </c>
      <c r="J23" s="15">
        <f t="shared" si="12"/>
        <v>13.049999999999997</v>
      </c>
      <c r="K23" s="15">
        <f t="shared" si="13"/>
        <v>4.7500000000000018</v>
      </c>
      <c r="L23" s="15">
        <f t="shared" si="14"/>
        <v>-2.1000000000000005</v>
      </c>
      <c r="M23" s="15">
        <f t="shared" si="15"/>
        <v>-14.45</v>
      </c>
      <c r="N23" s="15">
        <f t="shared" si="16"/>
        <v>26.049999999999994</v>
      </c>
      <c r="O23" s="15">
        <f t="shared" si="17"/>
        <v>59.149999999999991</v>
      </c>
      <c r="P23" s="62">
        <f t="shared" si="18"/>
        <v>1021.1174999999997</v>
      </c>
      <c r="Q23" s="62">
        <f t="shared" si="19"/>
        <v>31.954929197230271</v>
      </c>
    </row>
    <row r="24" spans="2:17">
      <c r="B24" s="15">
        <f t="shared" si="20"/>
        <v>-0.39999999999999963</v>
      </c>
      <c r="C24" s="5">
        <v>0</v>
      </c>
      <c r="D24" s="15">
        <f t="shared" si="6"/>
        <v>-1.5999999999999985</v>
      </c>
      <c r="E24" s="15">
        <f t="shared" si="7"/>
        <v>-3.5999999999999965</v>
      </c>
      <c r="F24" s="15">
        <f t="shared" si="8"/>
        <v>1.9999999999999982</v>
      </c>
      <c r="G24" s="15">
        <f t="shared" si="9"/>
        <v>-0.79999999999999927</v>
      </c>
      <c r="H24" s="15">
        <f t="shared" si="10"/>
        <v>0.39999999999999963</v>
      </c>
      <c r="I24" s="15">
        <f t="shared" si="11"/>
        <v>24.599999999999998</v>
      </c>
      <c r="J24" s="15">
        <f t="shared" si="12"/>
        <v>12.599999999999996</v>
      </c>
      <c r="K24" s="15">
        <f t="shared" si="13"/>
        <v>5.0000000000000018</v>
      </c>
      <c r="L24" s="15">
        <f t="shared" si="14"/>
        <v>-2.2000000000000006</v>
      </c>
      <c r="M24" s="15">
        <f t="shared" si="15"/>
        <v>-14.4</v>
      </c>
      <c r="N24" s="15">
        <f t="shared" si="16"/>
        <v>25.599999999999994</v>
      </c>
      <c r="O24" s="15">
        <f t="shared" si="17"/>
        <v>58.8</v>
      </c>
      <c r="P24" s="62">
        <f t="shared" si="18"/>
        <v>1001.1199999999998</v>
      </c>
      <c r="Q24" s="62">
        <f t="shared" si="19"/>
        <v>31.640480400904153</v>
      </c>
    </row>
    <row r="25" spans="2:17">
      <c r="B25" s="15">
        <f t="shared" si="20"/>
        <v>-0.34999999999999964</v>
      </c>
      <c r="C25" s="5">
        <v>0</v>
      </c>
      <c r="D25" s="15">
        <f t="shared" si="6"/>
        <v>-1.3999999999999986</v>
      </c>
      <c r="E25" s="15">
        <f t="shared" si="7"/>
        <v>-3.1499999999999968</v>
      </c>
      <c r="F25" s="15">
        <f t="shared" si="8"/>
        <v>1.7499999999999982</v>
      </c>
      <c r="G25" s="15">
        <f t="shared" si="9"/>
        <v>-0.69999999999999929</v>
      </c>
      <c r="H25" s="15">
        <f t="shared" si="10"/>
        <v>0.34999999999999964</v>
      </c>
      <c r="I25" s="15">
        <f t="shared" si="11"/>
        <v>24.4</v>
      </c>
      <c r="J25" s="15">
        <f t="shared" si="12"/>
        <v>12.149999999999997</v>
      </c>
      <c r="K25" s="15">
        <f t="shared" si="13"/>
        <v>5.2500000000000018</v>
      </c>
      <c r="L25" s="15">
        <f t="shared" si="14"/>
        <v>-2.3000000000000007</v>
      </c>
      <c r="M25" s="15">
        <f t="shared" si="15"/>
        <v>-14.35</v>
      </c>
      <c r="N25" s="15">
        <f t="shared" si="16"/>
        <v>25.15</v>
      </c>
      <c r="O25" s="15">
        <f t="shared" si="17"/>
        <v>58.449999999999996</v>
      </c>
      <c r="P25" s="62">
        <f t="shared" si="18"/>
        <v>981.75749999999982</v>
      </c>
      <c r="Q25" s="62">
        <f t="shared" si="19"/>
        <v>31.333009750102203</v>
      </c>
    </row>
    <row r="26" spans="2:17">
      <c r="B26" s="15">
        <f t="shared" si="20"/>
        <v>-0.29999999999999966</v>
      </c>
      <c r="C26" s="5">
        <v>0</v>
      </c>
      <c r="D26" s="15">
        <f t="shared" si="6"/>
        <v>-1.1999999999999986</v>
      </c>
      <c r="E26" s="15">
        <f t="shared" si="7"/>
        <v>-2.6999999999999971</v>
      </c>
      <c r="F26" s="15">
        <f t="shared" si="8"/>
        <v>1.4999999999999982</v>
      </c>
      <c r="G26" s="15">
        <f t="shared" si="9"/>
        <v>-0.59999999999999931</v>
      </c>
      <c r="H26" s="15">
        <f t="shared" si="10"/>
        <v>0.29999999999999966</v>
      </c>
      <c r="I26" s="15">
        <f t="shared" si="11"/>
        <v>24.2</v>
      </c>
      <c r="J26" s="15">
        <f t="shared" si="12"/>
        <v>11.699999999999998</v>
      </c>
      <c r="K26" s="15">
        <f t="shared" si="13"/>
        <v>5.5000000000000018</v>
      </c>
      <c r="L26" s="15">
        <f t="shared" si="14"/>
        <v>-2.4000000000000008</v>
      </c>
      <c r="M26" s="15">
        <f t="shared" si="15"/>
        <v>-14.299999999999999</v>
      </c>
      <c r="N26" s="15">
        <f t="shared" si="16"/>
        <v>24.700000000000003</v>
      </c>
      <c r="O26" s="15">
        <f t="shared" si="17"/>
        <v>58.099999999999994</v>
      </c>
      <c r="P26" s="62">
        <f t="shared" si="18"/>
        <v>963.03</v>
      </c>
      <c r="Q26" s="62">
        <f t="shared" si="19"/>
        <v>31.032724662845833</v>
      </c>
    </row>
    <row r="27" spans="2:17">
      <c r="B27" s="15">
        <f t="shared" si="20"/>
        <v>-0.24999999999999967</v>
      </c>
      <c r="C27" s="5">
        <v>0</v>
      </c>
      <c r="D27" s="15">
        <f t="shared" si="6"/>
        <v>-0.99999999999999867</v>
      </c>
      <c r="E27" s="15">
        <f t="shared" si="7"/>
        <v>-2.2499999999999969</v>
      </c>
      <c r="F27" s="15">
        <f t="shared" si="8"/>
        <v>1.2499999999999982</v>
      </c>
      <c r="G27" s="15">
        <f t="shared" si="9"/>
        <v>-0.49999999999999933</v>
      </c>
      <c r="H27" s="15">
        <f t="shared" si="10"/>
        <v>0.24999999999999967</v>
      </c>
      <c r="I27" s="15">
        <f t="shared" si="11"/>
        <v>24</v>
      </c>
      <c r="J27" s="15">
        <f t="shared" si="12"/>
        <v>11.249999999999996</v>
      </c>
      <c r="K27" s="15">
        <f t="shared" si="13"/>
        <v>5.7500000000000018</v>
      </c>
      <c r="L27" s="15">
        <f t="shared" si="14"/>
        <v>-2.5000000000000009</v>
      </c>
      <c r="M27" s="15">
        <f t="shared" si="15"/>
        <v>-14.25</v>
      </c>
      <c r="N27" s="15">
        <f t="shared" si="16"/>
        <v>24.25</v>
      </c>
      <c r="O27" s="15">
        <f t="shared" si="17"/>
        <v>57.75</v>
      </c>
      <c r="P27" s="62">
        <f t="shared" si="18"/>
        <v>944.93749999999989</v>
      </c>
      <c r="Q27" s="62">
        <f t="shared" si="19"/>
        <v>30.739835718494007</v>
      </c>
    </row>
    <row r="28" spans="2:17">
      <c r="B28" s="15">
        <f t="shared" si="20"/>
        <v>-0.19999999999999968</v>
      </c>
      <c r="C28" s="5">
        <v>0</v>
      </c>
      <c r="D28" s="15">
        <f t="shared" si="6"/>
        <v>-0.79999999999999871</v>
      </c>
      <c r="E28" s="15">
        <f t="shared" si="7"/>
        <v>-1.7999999999999972</v>
      </c>
      <c r="F28" s="15">
        <f t="shared" si="8"/>
        <v>0.99999999999999845</v>
      </c>
      <c r="G28" s="15">
        <f t="shared" si="9"/>
        <v>-0.39999999999999936</v>
      </c>
      <c r="H28" s="15">
        <f t="shared" si="10"/>
        <v>0.19999999999999968</v>
      </c>
      <c r="I28" s="15">
        <f t="shared" si="11"/>
        <v>23.799999999999997</v>
      </c>
      <c r="J28" s="15">
        <f t="shared" si="12"/>
        <v>10.799999999999997</v>
      </c>
      <c r="K28" s="15">
        <f t="shared" si="13"/>
        <v>6.0000000000000018</v>
      </c>
      <c r="L28" s="15">
        <f t="shared" si="14"/>
        <v>-2.6000000000000005</v>
      </c>
      <c r="M28" s="15">
        <f t="shared" si="15"/>
        <v>-14.2</v>
      </c>
      <c r="N28" s="15">
        <f t="shared" si="16"/>
        <v>23.799999999999994</v>
      </c>
      <c r="O28" s="15">
        <f t="shared" si="17"/>
        <v>57.399999999999991</v>
      </c>
      <c r="P28" s="62">
        <f t="shared" si="18"/>
        <v>927.47999999999979</v>
      </c>
      <c r="Q28" s="62">
        <f t="shared" si="19"/>
        <v>30.454556309360342</v>
      </c>
    </row>
    <row r="29" spans="2:17">
      <c r="B29" s="15">
        <f t="shared" si="20"/>
        <v>-0.14999999999999969</v>
      </c>
      <c r="C29" s="5">
        <v>0</v>
      </c>
      <c r="D29" s="15">
        <f t="shared" si="6"/>
        <v>-0.59999999999999876</v>
      </c>
      <c r="E29" s="15">
        <f t="shared" si="7"/>
        <v>-1.3499999999999972</v>
      </c>
      <c r="F29" s="15">
        <f t="shared" si="8"/>
        <v>0.74999999999999845</v>
      </c>
      <c r="G29" s="15">
        <f t="shared" si="9"/>
        <v>-0.29999999999999938</v>
      </c>
      <c r="H29" s="15">
        <f t="shared" si="10"/>
        <v>0.14999999999999969</v>
      </c>
      <c r="I29" s="15">
        <f t="shared" si="11"/>
        <v>23.599999999999998</v>
      </c>
      <c r="J29" s="15">
        <f t="shared" si="12"/>
        <v>10.349999999999998</v>
      </c>
      <c r="K29" s="15">
        <f t="shared" si="13"/>
        <v>6.2500000000000018</v>
      </c>
      <c r="L29" s="15">
        <f t="shared" si="14"/>
        <v>-2.7000000000000006</v>
      </c>
      <c r="M29" s="15">
        <f t="shared" si="15"/>
        <v>-14.15</v>
      </c>
      <c r="N29" s="15">
        <f t="shared" si="16"/>
        <v>23.349999999999994</v>
      </c>
      <c r="O29" s="15">
        <f t="shared" si="17"/>
        <v>57.05</v>
      </c>
      <c r="P29" s="62">
        <f t="shared" si="18"/>
        <v>910.6574999999998</v>
      </c>
      <c r="Q29" s="62">
        <f t="shared" si="19"/>
        <v>30.177102246570989</v>
      </c>
    </row>
    <row r="30" spans="2:17">
      <c r="B30" s="15">
        <f t="shared" si="20"/>
        <v>-9.9999999999999686E-2</v>
      </c>
      <c r="C30" s="5">
        <v>0</v>
      </c>
      <c r="D30" s="15">
        <f t="shared" si="6"/>
        <v>-0.39999999999999875</v>
      </c>
      <c r="E30" s="15">
        <f t="shared" si="7"/>
        <v>-0.89999999999999714</v>
      </c>
      <c r="F30" s="15">
        <f t="shared" si="8"/>
        <v>0.49999999999999845</v>
      </c>
      <c r="G30" s="15">
        <f t="shared" si="9"/>
        <v>-0.19999999999999937</v>
      </c>
      <c r="H30" s="15">
        <f t="shared" si="10"/>
        <v>9.9999999999999686E-2</v>
      </c>
      <c r="I30" s="15">
        <f t="shared" si="11"/>
        <v>23.4</v>
      </c>
      <c r="J30" s="15">
        <f t="shared" si="12"/>
        <v>9.8999999999999968</v>
      </c>
      <c r="K30" s="15">
        <f t="shared" si="13"/>
        <v>6.5000000000000018</v>
      </c>
      <c r="L30" s="15">
        <f t="shared" si="14"/>
        <v>-2.8000000000000007</v>
      </c>
      <c r="M30" s="15">
        <f t="shared" si="15"/>
        <v>-14.1</v>
      </c>
      <c r="N30" s="15">
        <f t="shared" si="16"/>
        <v>22.9</v>
      </c>
      <c r="O30" s="15">
        <f t="shared" si="17"/>
        <v>56.699999999999996</v>
      </c>
      <c r="P30" s="62">
        <f t="shared" si="18"/>
        <v>894.47</v>
      </c>
      <c r="Q30" s="62">
        <f t="shared" si="19"/>
        <v>29.907691318455193</v>
      </c>
    </row>
    <row r="31" spans="2:17">
      <c r="B31" s="15">
        <f t="shared" si="20"/>
        <v>-4.9999999999999684E-2</v>
      </c>
      <c r="C31" s="5">
        <v>0</v>
      </c>
      <c r="D31" s="15">
        <f t="shared" si="6"/>
        <v>-0.19999999999999873</v>
      </c>
      <c r="E31" s="15">
        <f t="shared" si="7"/>
        <v>-0.44999999999999718</v>
      </c>
      <c r="F31" s="15">
        <f t="shared" si="8"/>
        <v>0.24999999999999842</v>
      </c>
      <c r="G31" s="15">
        <f t="shared" si="9"/>
        <v>-9.9999999999999367E-2</v>
      </c>
      <c r="H31" s="15">
        <f t="shared" si="10"/>
        <v>4.9999999999999684E-2</v>
      </c>
      <c r="I31" s="15">
        <f t="shared" si="11"/>
        <v>23.2</v>
      </c>
      <c r="J31" s="15">
        <f t="shared" si="12"/>
        <v>9.4499999999999975</v>
      </c>
      <c r="K31" s="15">
        <f t="shared" si="13"/>
        <v>6.7500000000000018</v>
      </c>
      <c r="L31" s="15">
        <f t="shared" si="14"/>
        <v>-2.9000000000000008</v>
      </c>
      <c r="M31" s="15">
        <f t="shared" si="15"/>
        <v>-14.049999999999999</v>
      </c>
      <c r="N31" s="15">
        <f t="shared" si="16"/>
        <v>22.450000000000003</v>
      </c>
      <c r="O31" s="15">
        <f t="shared" si="17"/>
        <v>56.349999999999994</v>
      </c>
      <c r="P31" s="62">
        <f t="shared" si="18"/>
        <v>878.91750000000002</v>
      </c>
      <c r="Q31" s="62">
        <f t="shared" si="19"/>
        <v>29.646542800131012</v>
      </c>
    </row>
    <row r="32" spans="2:17">
      <c r="B32" s="15">
        <f t="shared" si="20"/>
        <v>3.1918911957973251E-16</v>
      </c>
      <c r="C32" s="5">
        <v>0</v>
      </c>
      <c r="D32" s="15">
        <f t="shared" si="6"/>
        <v>1.27675647831893E-15</v>
      </c>
      <c r="E32" s="15">
        <f t="shared" si="7"/>
        <v>2.8727020762175925E-15</v>
      </c>
      <c r="F32" s="15">
        <f t="shared" si="8"/>
        <v>-1.5959455978986625E-15</v>
      </c>
      <c r="G32" s="15">
        <f t="shared" si="9"/>
        <v>6.3837823915946501E-16</v>
      </c>
      <c r="H32" s="15">
        <f t="shared" si="10"/>
        <v>-3.1918911957973251E-16</v>
      </c>
      <c r="I32" s="15">
        <f t="shared" si="11"/>
        <v>23</v>
      </c>
      <c r="J32" s="15">
        <f t="shared" si="12"/>
        <v>8.9999999999999964</v>
      </c>
      <c r="K32" s="15">
        <f t="shared" si="13"/>
        <v>7.0000000000000018</v>
      </c>
      <c r="L32" s="15">
        <f t="shared" si="14"/>
        <v>-3.0000000000000004</v>
      </c>
      <c r="M32" s="15">
        <f t="shared" si="15"/>
        <v>-14</v>
      </c>
      <c r="N32" s="15">
        <f t="shared" si="16"/>
        <v>22</v>
      </c>
      <c r="O32" s="15">
        <f t="shared" si="17"/>
        <v>56</v>
      </c>
      <c r="P32" s="62">
        <f t="shared" si="18"/>
        <v>864</v>
      </c>
      <c r="Q32" s="62">
        <f t="shared" si="19"/>
        <v>29.393876913398138</v>
      </c>
    </row>
    <row r="33" spans="2:17">
      <c r="B33" s="15">
        <f t="shared" si="20"/>
        <v>5.0000000000000322E-2</v>
      </c>
      <c r="C33" s="5">
        <v>0</v>
      </c>
      <c r="D33" s="15">
        <f t="shared" si="6"/>
        <v>0.20000000000000129</v>
      </c>
      <c r="E33" s="15">
        <f t="shared" si="7"/>
        <v>0.4500000000000029</v>
      </c>
      <c r="F33" s="15">
        <f t="shared" si="8"/>
        <v>-0.25000000000000161</v>
      </c>
      <c r="G33" s="15">
        <f t="shared" si="9"/>
        <v>0.10000000000000064</v>
      </c>
      <c r="H33" s="15">
        <f t="shared" si="10"/>
        <v>-5.0000000000000322E-2</v>
      </c>
      <c r="I33" s="15">
        <f t="shared" si="11"/>
        <v>22.799999999999997</v>
      </c>
      <c r="J33" s="15">
        <f t="shared" si="12"/>
        <v>8.5499999999999972</v>
      </c>
      <c r="K33" s="15">
        <f t="shared" si="13"/>
        <v>7.2500000000000018</v>
      </c>
      <c r="L33" s="15">
        <f t="shared" si="14"/>
        <v>-3.1000000000000005</v>
      </c>
      <c r="M33" s="15">
        <f t="shared" si="15"/>
        <v>-13.95</v>
      </c>
      <c r="N33" s="15">
        <f t="shared" si="16"/>
        <v>21.549999999999994</v>
      </c>
      <c r="O33" s="15">
        <f t="shared" si="17"/>
        <v>55.649999999999991</v>
      </c>
      <c r="P33" s="62">
        <f t="shared" si="18"/>
        <v>849.71749999999986</v>
      </c>
      <c r="Q33" s="62">
        <f t="shared" si="19"/>
        <v>29.149914236580525</v>
      </c>
    </row>
    <row r="34" spans="2:17">
      <c r="B34" s="15">
        <f t="shared" si="20"/>
        <v>0.10000000000000032</v>
      </c>
      <c r="C34" s="5">
        <v>0</v>
      </c>
      <c r="D34" s="15">
        <f t="shared" si="6"/>
        <v>0.4000000000000013</v>
      </c>
      <c r="E34" s="15">
        <f t="shared" si="7"/>
        <v>0.90000000000000291</v>
      </c>
      <c r="F34" s="15">
        <f t="shared" si="8"/>
        <v>-0.50000000000000167</v>
      </c>
      <c r="G34" s="15">
        <f t="shared" si="9"/>
        <v>0.20000000000000065</v>
      </c>
      <c r="H34" s="15">
        <f t="shared" si="10"/>
        <v>-0.10000000000000032</v>
      </c>
      <c r="I34" s="15">
        <f t="shared" si="11"/>
        <v>22.599999999999998</v>
      </c>
      <c r="J34" s="15">
        <f t="shared" si="12"/>
        <v>8.0999999999999979</v>
      </c>
      <c r="K34" s="15">
        <f t="shared" si="13"/>
        <v>7.5000000000000018</v>
      </c>
      <c r="L34" s="15">
        <f t="shared" si="14"/>
        <v>-3.2000000000000006</v>
      </c>
      <c r="M34" s="15">
        <f t="shared" si="15"/>
        <v>-13.9</v>
      </c>
      <c r="N34" s="15">
        <f t="shared" si="16"/>
        <v>21.099999999999994</v>
      </c>
      <c r="O34" s="15">
        <f t="shared" si="17"/>
        <v>55.3</v>
      </c>
      <c r="P34" s="62">
        <f t="shared" si="18"/>
        <v>836.06999999999994</v>
      </c>
      <c r="Q34" s="62">
        <f t="shared" si="19"/>
        <v>28.914875064575327</v>
      </c>
    </row>
    <row r="35" spans="2:17">
      <c r="B35" s="15">
        <f t="shared" si="20"/>
        <v>0.15000000000000033</v>
      </c>
      <c r="C35" s="5">
        <v>0</v>
      </c>
      <c r="D35" s="15">
        <f t="shared" si="6"/>
        <v>0.60000000000000131</v>
      </c>
      <c r="E35" s="15">
        <f t="shared" si="7"/>
        <v>1.350000000000003</v>
      </c>
      <c r="F35" s="15">
        <f t="shared" si="8"/>
        <v>-0.75000000000000167</v>
      </c>
      <c r="G35" s="15">
        <f t="shared" si="9"/>
        <v>0.30000000000000066</v>
      </c>
      <c r="H35" s="15">
        <f t="shared" si="10"/>
        <v>-0.15000000000000033</v>
      </c>
      <c r="I35" s="15">
        <f t="shared" si="11"/>
        <v>22.4</v>
      </c>
      <c r="J35" s="15">
        <f t="shared" si="12"/>
        <v>7.6499999999999968</v>
      </c>
      <c r="K35" s="15">
        <f t="shared" si="13"/>
        <v>7.7500000000000018</v>
      </c>
      <c r="L35" s="15">
        <f t="shared" si="14"/>
        <v>-3.3000000000000007</v>
      </c>
      <c r="M35" s="15">
        <f t="shared" si="15"/>
        <v>-13.85</v>
      </c>
      <c r="N35" s="15">
        <f t="shared" si="16"/>
        <v>20.65</v>
      </c>
      <c r="O35" s="15">
        <f t="shared" si="17"/>
        <v>54.949999999999996</v>
      </c>
      <c r="P35" s="62">
        <f t="shared" si="18"/>
        <v>823.05749999999989</v>
      </c>
      <c r="Q35" s="62">
        <f t="shared" si="19"/>
        <v>28.68897872005903</v>
      </c>
    </row>
    <row r="36" spans="2:17">
      <c r="B36" s="15">
        <f t="shared" si="20"/>
        <v>0.20000000000000034</v>
      </c>
      <c r="C36" s="5">
        <v>0</v>
      </c>
      <c r="D36" s="15">
        <f t="shared" si="6"/>
        <v>0.80000000000000138</v>
      </c>
      <c r="E36" s="15">
        <f t="shared" si="7"/>
        <v>1.8000000000000032</v>
      </c>
      <c r="F36" s="15">
        <f t="shared" si="8"/>
        <v>-1.0000000000000018</v>
      </c>
      <c r="G36" s="15">
        <f t="shared" si="9"/>
        <v>0.40000000000000069</v>
      </c>
      <c r="H36" s="15">
        <f t="shared" si="10"/>
        <v>-0.20000000000000034</v>
      </c>
      <c r="I36" s="15">
        <f t="shared" si="11"/>
        <v>22.2</v>
      </c>
      <c r="J36" s="15">
        <f t="shared" si="12"/>
        <v>7.1999999999999966</v>
      </c>
      <c r="K36" s="15">
        <f t="shared" si="13"/>
        <v>8.0000000000000018</v>
      </c>
      <c r="L36" s="15">
        <f t="shared" si="14"/>
        <v>-3.4000000000000008</v>
      </c>
      <c r="M36" s="15">
        <f t="shared" si="15"/>
        <v>-13.799999999999999</v>
      </c>
      <c r="N36" s="15">
        <f t="shared" si="16"/>
        <v>20.200000000000003</v>
      </c>
      <c r="O36" s="15">
        <f t="shared" si="17"/>
        <v>54.599999999999994</v>
      </c>
      <c r="P36" s="62">
        <f t="shared" si="18"/>
        <v>810.68</v>
      </c>
      <c r="Q36" s="62">
        <f t="shared" si="19"/>
        <v>28.472442817573626</v>
      </c>
    </row>
    <row r="37" spans="2:17">
      <c r="B37" s="15">
        <f t="shared" si="20"/>
        <v>0.25000000000000033</v>
      </c>
      <c r="C37" s="5">
        <v>0</v>
      </c>
      <c r="D37" s="15">
        <f t="shared" si="6"/>
        <v>1.0000000000000013</v>
      </c>
      <c r="E37" s="15">
        <f t="shared" si="7"/>
        <v>2.2500000000000031</v>
      </c>
      <c r="F37" s="15">
        <f t="shared" si="8"/>
        <v>-1.2500000000000018</v>
      </c>
      <c r="G37" s="15">
        <f t="shared" si="9"/>
        <v>0.50000000000000067</v>
      </c>
      <c r="H37" s="15">
        <f t="shared" si="10"/>
        <v>-0.25000000000000033</v>
      </c>
      <c r="I37" s="15">
        <f t="shared" si="11"/>
        <v>22</v>
      </c>
      <c r="J37" s="15">
        <f t="shared" si="12"/>
        <v>6.7499999999999964</v>
      </c>
      <c r="K37" s="15">
        <f t="shared" si="13"/>
        <v>8.2500000000000018</v>
      </c>
      <c r="L37" s="15">
        <f t="shared" si="14"/>
        <v>-3.5000000000000009</v>
      </c>
      <c r="M37" s="15">
        <f t="shared" si="15"/>
        <v>-13.75</v>
      </c>
      <c r="N37" s="15">
        <f t="shared" si="16"/>
        <v>19.75</v>
      </c>
      <c r="O37" s="15">
        <f t="shared" si="17"/>
        <v>54.25</v>
      </c>
      <c r="P37" s="62">
        <f t="shared" si="18"/>
        <v>798.9375</v>
      </c>
      <c r="Q37" s="62">
        <f t="shared" si="19"/>
        <v>28.265482483056964</v>
      </c>
    </row>
    <row r="38" spans="2:17">
      <c r="B38" s="15">
        <f t="shared" si="20"/>
        <v>0.30000000000000032</v>
      </c>
      <c r="C38" s="5">
        <v>0</v>
      </c>
      <c r="D38" s="15">
        <f t="shared" si="6"/>
        <v>1.2000000000000013</v>
      </c>
      <c r="E38" s="15">
        <f t="shared" si="7"/>
        <v>2.7000000000000028</v>
      </c>
      <c r="F38" s="15">
        <f t="shared" si="8"/>
        <v>-1.5000000000000016</v>
      </c>
      <c r="G38" s="15">
        <f t="shared" si="9"/>
        <v>0.60000000000000064</v>
      </c>
      <c r="H38" s="15">
        <f t="shared" si="10"/>
        <v>-0.30000000000000032</v>
      </c>
      <c r="I38" s="15">
        <f t="shared" si="11"/>
        <v>21.799999999999997</v>
      </c>
      <c r="J38" s="15">
        <f t="shared" si="12"/>
        <v>6.2999999999999972</v>
      </c>
      <c r="K38" s="15">
        <f t="shared" si="13"/>
        <v>8.5000000000000018</v>
      </c>
      <c r="L38" s="15">
        <f t="shared" si="14"/>
        <v>-3.6000000000000005</v>
      </c>
      <c r="M38" s="15">
        <f t="shared" si="15"/>
        <v>-13.7</v>
      </c>
      <c r="N38" s="15">
        <f t="shared" si="16"/>
        <v>19.299999999999994</v>
      </c>
      <c r="O38" s="15">
        <f t="shared" si="17"/>
        <v>53.899999999999991</v>
      </c>
      <c r="P38" s="62">
        <f t="shared" si="18"/>
        <v>787.82999999999981</v>
      </c>
      <c r="Q38" s="62">
        <f t="shared" si="19"/>
        <v>28.068309532282129</v>
      </c>
    </row>
    <row r="39" spans="2:17">
      <c r="B39" s="15">
        <f t="shared" si="20"/>
        <v>0.35000000000000031</v>
      </c>
      <c r="C39" s="5">
        <v>0</v>
      </c>
      <c r="D39" s="15">
        <f t="shared" si="6"/>
        <v>1.4000000000000012</v>
      </c>
      <c r="E39" s="15">
        <f t="shared" si="7"/>
        <v>3.150000000000003</v>
      </c>
      <c r="F39" s="15">
        <f t="shared" si="8"/>
        <v>-1.7500000000000016</v>
      </c>
      <c r="G39" s="15">
        <f t="shared" si="9"/>
        <v>0.70000000000000062</v>
      </c>
      <c r="H39" s="15">
        <f t="shared" si="10"/>
        <v>-0.35000000000000031</v>
      </c>
      <c r="I39" s="15">
        <f t="shared" si="11"/>
        <v>21.599999999999998</v>
      </c>
      <c r="J39" s="15">
        <f t="shared" si="12"/>
        <v>5.849999999999997</v>
      </c>
      <c r="K39" s="15">
        <f t="shared" si="13"/>
        <v>8.7500000000000018</v>
      </c>
      <c r="L39" s="15">
        <f t="shared" si="14"/>
        <v>-3.7000000000000006</v>
      </c>
      <c r="M39" s="15">
        <f t="shared" si="15"/>
        <v>-13.65</v>
      </c>
      <c r="N39" s="15">
        <f t="shared" si="16"/>
        <v>18.849999999999994</v>
      </c>
      <c r="O39" s="15">
        <f t="shared" si="17"/>
        <v>53.55</v>
      </c>
      <c r="P39" s="62">
        <f t="shared" si="18"/>
        <v>777.35749999999996</v>
      </c>
      <c r="Q39" s="62">
        <f t="shared" si="19"/>
        <v>27.881131612615725</v>
      </c>
    </row>
    <row r="40" spans="2:17">
      <c r="B40" s="15">
        <f t="shared" si="20"/>
        <v>0.4000000000000003</v>
      </c>
      <c r="C40" s="5">
        <v>0</v>
      </c>
      <c r="D40" s="15">
        <f t="shared" si="6"/>
        <v>1.6000000000000012</v>
      </c>
      <c r="E40" s="15">
        <f t="shared" si="7"/>
        <v>3.6000000000000028</v>
      </c>
      <c r="F40" s="15">
        <f t="shared" si="8"/>
        <v>-2.0000000000000013</v>
      </c>
      <c r="G40" s="15">
        <f t="shared" si="9"/>
        <v>0.8000000000000006</v>
      </c>
      <c r="H40" s="15">
        <f t="shared" si="10"/>
        <v>-0.4000000000000003</v>
      </c>
      <c r="I40" s="15">
        <f t="shared" si="11"/>
        <v>21.4</v>
      </c>
      <c r="J40" s="15">
        <f t="shared" si="12"/>
        <v>5.3999999999999968</v>
      </c>
      <c r="K40" s="15">
        <f t="shared" si="13"/>
        <v>9.0000000000000018</v>
      </c>
      <c r="L40" s="15">
        <f t="shared" si="14"/>
        <v>-3.8000000000000007</v>
      </c>
      <c r="M40" s="15">
        <f t="shared" si="15"/>
        <v>-13.6</v>
      </c>
      <c r="N40" s="15">
        <f t="shared" si="16"/>
        <v>18.399999999999999</v>
      </c>
      <c r="O40" s="15">
        <f t="shared" si="17"/>
        <v>53.199999999999996</v>
      </c>
      <c r="P40" s="62">
        <f t="shared" si="18"/>
        <v>767.52</v>
      </c>
      <c r="Q40" s="62">
        <f t="shared" si="19"/>
        <v>27.704151313476469</v>
      </c>
    </row>
    <row r="41" spans="2:17">
      <c r="B41" s="15">
        <f t="shared" si="20"/>
        <v>0.45000000000000029</v>
      </c>
      <c r="C41" s="5">
        <v>0</v>
      </c>
      <c r="D41" s="15">
        <f t="shared" si="6"/>
        <v>1.8000000000000012</v>
      </c>
      <c r="E41" s="15">
        <f t="shared" si="7"/>
        <v>4.0500000000000025</v>
      </c>
      <c r="F41" s="15">
        <f t="shared" si="8"/>
        <v>-2.2500000000000013</v>
      </c>
      <c r="G41" s="15">
        <f t="shared" si="9"/>
        <v>0.90000000000000058</v>
      </c>
      <c r="H41" s="15">
        <f t="shared" si="10"/>
        <v>-0.45000000000000029</v>
      </c>
      <c r="I41" s="15">
        <f t="shared" si="11"/>
        <v>21.2</v>
      </c>
      <c r="J41" s="15">
        <f t="shared" si="12"/>
        <v>4.9499999999999975</v>
      </c>
      <c r="K41" s="15">
        <f t="shared" si="13"/>
        <v>9.2500000000000018</v>
      </c>
      <c r="L41" s="15">
        <f t="shared" si="14"/>
        <v>-3.9000000000000004</v>
      </c>
      <c r="M41" s="15">
        <f t="shared" si="15"/>
        <v>-13.549999999999999</v>
      </c>
      <c r="N41" s="15">
        <f t="shared" si="16"/>
        <v>17.950000000000003</v>
      </c>
      <c r="O41" s="15">
        <f t="shared" si="17"/>
        <v>52.849999999999994</v>
      </c>
      <c r="P41" s="62">
        <f t="shared" si="18"/>
        <v>758.3175</v>
      </c>
      <c r="Q41" s="62">
        <f t="shared" si="19"/>
        <v>27.537565251851877</v>
      </c>
    </row>
    <row r="42" spans="2:17">
      <c r="B42" s="15">
        <f t="shared" si="20"/>
        <v>0.50000000000000033</v>
      </c>
      <c r="C42" s="5">
        <v>0</v>
      </c>
      <c r="D42" s="15">
        <f t="shared" si="6"/>
        <v>2.0000000000000013</v>
      </c>
      <c r="E42" s="15">
        <f t="shared" si="7"/>
        <v>4.5000000000000027</v>
      </c>
      <c r="F42" s="15">
        <f t="shared" si="8"/>
        <v>-2.5000000000000018</v>
      </c>
      <c r="G42" s="15">
        <f t="shared" si="9"/>
        <v>1.0000000000000007</v>
      </c>
      <c r="H42" s="15">
        <f t="shared" si="10"/>
        <v>-0.50000000000000033</v>
      </c>
      <c r="I42" s="15">
        <f t="shared" si="11"/>
        <v>21</v>
      </c>
      <c r="J42" s="15">
        <f t="shared" si="12"/>
        <v>4.4999999999999973</v>
      </c>
      <c r="K42" s="15">
        <f t="shared" si="13"/>
        <v>9.5000000000000018</v>
      </c>
      <c r="L42" s="15">
        <f t="shared" si="14"/>
        <v>-4.0000000000000009</v>
      </c>
      <c r="M42" s="15">
        <f t="shared" si="15"/>
        <v>-13.5</v>
      </c>
      <c r="N42" s="15">
        <f t="shared" si="16"/>
        <v>17.5</v>
      </c>
      <c r="O42" s="15">
        <f t="shared" si="17"/>
        <v>52.5</v>
      </c>
      <c r="P42" s="62">
        <f t="shared" si="18"/>
        <v>749.75</v>
      </c>
      <c r="Q42" s="62">
        <f t="shared" si="19"/>
        <v>27.381563140186135</v>
      </c>
    </row>
    <row r="43" spans="2:17">
      <c r="B43" s="15">
        <f t="shared" si="20"/>
        <v>0.55000000000000038</v>
      </c>
      <c r="C43" s="5">
        <v>0</v>
      </c>
      <c r="D43" s="15">
        <f t="shared" si="6"/>
        <v>2.2000000000000015</v>
      </c>
      <c r="E43" s="15">
        <f t="shared" si="7"/>
        <v>4.9500000000000037</v>
      </c>
      <c r="F43" s="15">
        <f t="shared" si="8"/>
        <v>-2.7500000000000018</v>
      </c>
      <c r="G43" s="15">
        <f t="shared" si="9"/>
        <v>1.1000000000000008</v>
      </c>
      <c r="H43" s="15">
        <f t="shared" si="10"/>
        <v>-0.55000000000000038</v>
      </c>
      <c r="I43" s="15">
        <f t="shared" si="11"/>
        <v>20.799999999999997</v>
      </c>
      <c r="J43" s="15">
        <f t="shared" si="12"/>
        <v>4.0499999999999963</v>
      </c>
      <c r="K43" s="15">
        <f t="shared" si="13"/>
        <v>9.7500000000000018</v>
      </c>
      <c r="L43" s="15">
        <f t="shared" si="14"/>
        <v>-4.1000000000000005</v>
      </c>
      <c r="M43" s="15">
        <f t="shared" si="15"/>
        <v>-13.45</v>
      </c>
      <c r="N43" s="15">
        <f t="shared" si="16"/>
        <v>17.049999999999994</v>
      </c>
      <c r="O43" s="15">
        <f t="shared" si="17"/>
        <v>52.149999999999991</v>
      </c>
      <c r="P43" s="62">
        <f t="shared" si="18"/>
        <v>741.81749999999988</v>
      </c>
      <c r="Q43" s="62">
        <f t="shared" si="19"/>
        <v>27.236326844859235</v>
      </c>
    </row>
    <row r="44" spans="2:17">
      <c r="B44" s="15">
        <f t="shared" si="20"/>
        <v>0.60000000000000042</v>
      </c>
      <c r="C44" s="5">
        <v>0</v>
      </c>
      <c r="D44" s="15">
        <f t="shared" si="6"/>
        <v>2.4000000000000017</v>
      </c>
      <c r="E44" s="15">
        <f t="shared" si="7"/>
        <v>5.4000000000000039</v>
      </c>
      <c r="F44" s="15">
        <f t="shared" si="8"/>
        <v>-3.0000000000000022</v>
      </c>
      <c r="G44" s="15">
        <f t="shared" si="9"/>
        <v>1.2000000000000008</v>
      </c>
      <c r="H44" s="15">
        <f t="shared" si="10"/>
        <v>-0.60000000000000042</v>
      </c>
      <c r="I44" s="15">
        <f t="shared" si="11"/>
        <v>20.599999999999998</v>
      </c>
      <c r="J44" s="15">
        <f t="shared" si="12"/>
        <v>3.5999999999999961</v>
      </c>
      <c r="K44" s="15">
        <f t="shared" si="13"/>
        <v>10.000000000000002</v>
      </c>
      <c r="L44" s="15">
        <f t="shared" si="14"/>
        <v>-4.2000000000000011</v>
      </c>
      <c r="M44" s="15">
        <f t="shared" si="15"/>
        <v>-13.4</v>
      </c>
      <c r="N44" s="15">
        <f t="shared" si="16"/>
        <v>16.599999999999994</v>
      </c>
      <c r="O44" s="15">
        <f t="shared" si="17"/>
        <v>51.8</v>
      </c>
      <c r="P44" s="62">
        <f t="shared" si="18"/>
        <v>734.52</v>
      </c>
      <c r="Q44" s="62">
        <f t="shared" si="19"/>
        <v>27.102029444305458</v>
      </c>
    </row>
    <row r="45" spans="2:17">
      <c r="B45" s="15">
        <f t="shared" si="20"/>
        <v>0.65000000000000047</v>
      </c>
      <c r="C45" s="5">
        <v>0</v>
      </c>
      <c r="D45" s="15">
        <f t="shared" si="6"/>
        <v>2.6000000000000019</v>
      </c>
      <c r="E45" s="15">
        <f t="shared" si="7"/>
        <v>5.8500000000000041</v>
      </c>
      <c r="F45" s="15">
        <f t="shared" si="8"/>
        <v>-3.2500000000000022</v>
      </c>
      <c r="G45" s="15">
        <f t="shared" si="9"/>
        <v>1.3000000000000009</v>
      </c>
      <c r="H45" s="15">
        <f t="shared" si="10"/>
        <v>-0.65000000000000047</v>
      </c>
      <c r="I45" s="15">
        <f t="shared" si="11"/>
        <v>20.399999999999999</v>
      </c>
      <c r="J45" s="15">
        <f t="shared" si="12"/>
        <v>3.1499999999999959</v>
      </c>
      <c r="K45" s="15">
        <f t="shared" si="13"/>
        <v>10.250000000000002</v>
      </c>
      <c r="L45" s="15">
        <f t="shared" si="14"/>
        <v>-4.3000000000000007</v>
      </c>
      <c r="M45" s="15">
        <f t="shared" si="15"/>
        <v>-13.35</v>
      </c>
      <c r="N45" s="15">
        <f t="shared" si="16"/>
        <v>16.149999999999999</v>
      </c>
      <c r="O45" s="15">
        <f t="shared" si="17"/>
        <v>51.449999999999996</v>
      </c>
      <c r="P45" s="62">
        <f t="shared" si="18"/>
        <v>727.85749999999996</v>
      </c>
      <c r="Q45" s="62">
        <f t="shared" si="19"/>
        <v>26.978834296536981</v>
      </c>
    </row>
    <row r="46" spans="2:17">
      <c r="B46" s="15">
        <f t="shared" si="20"/>
        <v>0.70000000000000051</v>
      </c>
      <c r="C46" s="5">
        <v>0</v>
      </c>
      <c r="D46" s="15">
        <f t="shared" si="6"/>
        <v>2.800000000000002</v>
      </c>
      <c r="E46" s="15">
        <f t="shared" si="7"/>
        <v>6.3000000000000043</v>
      </c>
      <c r="F46" s="15">
        <f t="shared" si="8"/>
        <v>-3.5000000000000027</v>
      </c>
      <c r="G46" s="15">
        <f t="shared" si="9"/>
        <v>1.400000000000001</v>
      </c>
      <c r="H46" s="15">
        <f t="shared" si="10"/>
        <v>-0.70000000000000051</v>
      </c>
      <c r="I46" s="15">
        <f t="shared" si="11"/>
        <v>20.2</v>
      </c>
      <c r="J46" s="15">
        <f t="shared" si="12"/>
        <v>2.6999999999999957</v>
      </c>
      <c r="K46" s="15">
        <f t="shared" si="13"/>
        <v>10.500000000000004</v>
      </c>
      <c r="L46" s="15">
        <f t="shared" si="14"/>
        <v>-4.4000000000000012</v>
      </c>
      <c r="M46" s="15">
        <f t="shared" si="15"/>
        <v>-13.299999999999999</v>
      </c>
      <c r="N46" s="15">
        <f t="shared" si="16"/>
        <v>15.699999999999998</v>
      </c>
      <c r="O46" s="15">
        <f t="shared" si="17"/>
        <v>51.099999999999994</v>
      </c>
      <c r="P46" s="62">
        <f t="shared" si="18"/>
        <v>721.83</v>
      </c>
      <c r="Q46" s="62">
        <f t="shared" si="19"/>
        <v>26.866894126415133</v>
      </c>
    </row>
    <row r="47" spans="2:17">
      <c r="B47" s="15">
        <f t="shared" si="20"/>
        <v>0.75000000000000056</v>
      </c>
      <c r="C47" s="5">
        <v>0</v>
      </c>
      <c r="D47" s="15">
        <f t="shared" si="6"/>
        <v>3.0000000000000022</v>
      </c>
      <c r="E47" s="15">
        <f t="shared" si="7"/>
        <v>6.7500000000000053</v>
      </c>
      <c r="F47" s="15">
        <f t="shared" si="8"/>
        <v>-3.7500000000000027</v>
      </c>
      <c r="G47" s="15">
        <f t="shared" si="9"/>
        <v>1.5000000000000011</v>
      </c>
      <c r="H47" s="15">
        <f t="shared" si="10"/>
        <v>-0.75000000000000056</v>
      </c>
      <c r="I47" s="15">
        <f t="shared" si="11"/>
        <v>19.999999999999996</v>
      </c>
      <c r="J47" s="15">
        <f t="shared" si="12"/>
        <v>2.2499999999999947</v>
      </c>
      <c r="K47" s="15">
        <f t="shared" si="13"/>
        <v>10.750000000000004</v>
      </c>
      <c r="L47" s="15">
        <f t="shared" si="14"/>
        <v>-4.5000000000000009</v>
      </c>
      <c r="M47" s="15">
        <f t="shared" si="15"/>
        <v>-13.25</v>
      </c>
      <c r="N47" s="15">
        <f t="shared" si="16"/>
        <v>15.25</v>
      </c>
      <c r="O47" s="15">
        <f t="shared" si="17"/>
        <v>50.75</v>
      </c>
      <c r="P47" s="62">
        <f t="shared" si="18"/>
        <v>716.4375</v>
      </c>
      <c r="Q47" s="62">
        <f t="shared" si="19"/>
        <v>26.766350143417014</v>
      </c>
    </row>
    <row r="48" spans="2:17">
      <c r="B48" s="15">
        <f t="shared" si="20"/>
        <v>0.8000000000000006</v>
      </c>
      <c r="C48" s="5">
        <v>0</v>
      </c>
      <c r="D48" s="15">
        <f t="shared" si="6"/>
        <v>3.2000000000000024</v>
      </c>
      <c r="E48" s="15">
        <f t="shared" si="7"/>
        <v>7.2000000000000055</v>
      </c>
      <c r="F48" s="15">
        <f t="shared" si="8"/>
        <v>-4.0000000000000027</v>
      </c>
      <c r="G48" s="15">
        <f t="shared" si="9"/>
        <v>1.6000000000000012</v>
      </c>
      <c r="H48" s="15">
        <f t="shared" si="10"/>
        <v>-0.8000000000000006</v>
      </c>
      <c r="I48" s="15">
        <f t="shared" si="11"/>
        <v>19.799999999999997</v>
      </c>
      <c r="J48" s="15">
        <f t="shared" si="12"/>
        <v>1.7999999999999945</v>
      </c>
      <c r="K48" s="15">
        <f t="shared" si="13"/>
        <v>11.000000000000004</v>
      </c>
      <c r="L48" s="15">
        <f t="shared" si="14"/>
        <v>-4.6000000000000014</v>
      </c>
      <c r="M48" s="15">
        <f t="shared" si="15"/>
        <v>-13.2</v>
      </c>
      <c r="N48" s="15">
        <f t="shared" si="16"/>
        <v>14.799999999999994</v>
      </c>
      <c r="O48" s="15">
        <f t="shared" si="17"/>
        <v>50.399999999999991</v>
      </c>
      <c r="P48" s="62">
        <f t="shared" si="18"/>
        <v>711.68</v>
      </c>
      <c r="Q48" s="62">
        <f t="shared" si="19"/>
        <v>26.677331200852905</v>
      </c>
    </row>
    <row r="49" spans="2:17">
      <c r="B49" s="15">
        <f t="shared" si="20"/>
        <v>0.85000000000000064</v>
      </c>
      <c r="C49" s="5">
        <v>0</v>
      </c>
      <c r="D49" s="15">
        <f t="shared" si="6"/>
        <v>3.4000000000000026</v>
      </c>
      <c r="E49" s="15">
        <f t="shared" si="7"/>
        <v>7.6500000000000057</v>
      </c>
      <c r="F49" s="15">
        <f t="shared" si="8"/>
        <v>-4.2500000000000036</v>
      </c>
      <c r="G49" s="15">
        <f t="shared" si="9"/>
        <v>1.7000000000000013</v>
      </c>
      <c r="H49" s="15">
        <f t="shared" si="10"/>
        <v>-0.85000000000000064</v>
      </c>
      <c r="I49" s="15">
        <f t="shared" si="11"/>
        <v>19.599999999999998</v>
      </c>
      <c r="J49" s="15">
        <f t="shared" si="12"/>
        <v>1.3499999999999943</v>
      </c>
      <c r="K49" s="15">
        <f t="shared" si="13"/>
        <v>11.250000000000004</v>
      </c>
      <c r="L49" s="15">
        <f t="shared" si="14"/>
        <v>-4.7000000000000011</v>
      </c>
      <c r="M49" s="15">
        <f t="shared" si="15"/>
        <v>-13.149999999999999</v>
      </c>
      <c r="N49" s="15">
        <f t="shared" si="16"/>
        <v>14.349999999999994</v>
      </c>
      <c r="O49" s="15">
        <f t="shared" si="17"/>
        <v>50.05</v>
      </c>
      <c r="P49" s="62">
        <f t="shared" si="18"/>
        <v>707.55749999999989</v>
      </c>
      <c r="Q49" s="62">
        <f t="shared" si="19"/>
        <v>26.599953007477286</v>
      </c>
    </row>
    <row r="50" spans="2:17">
      <c r="B50" s="15">
        <f t="shared" si="20"/>
        <v>0.90000000000000069</v>
      </c>
      <c r="C50" s="5">
        <v>0</v>
      </c>
      <c r="D50" s="15">
        <f t="shared" si="6"/>
        <v>3.6000000000000028</v>
      </c>
      <c r="E50" s="15">
        <f t="shared" si="7"/>
        <v>8.1000000000000068</v>
      </c>
      <c r="F50" s="15">
        <f t="shared" si="8"/>
        <v>-4.5000000000000036</v>
      </c>
      <c r="G50" s="15">
        <f t="shared" si="9"/>
        <v>1.8000000000000014</v>
      </c>
      <c r="H50" s="15">
        <f t="shared" si="10"/>
        <v>-0.90000000000000069</v>
      </c>
      <c r="I50" s="15">
        <f t="shared" si="11"/>
        <v>19.399999999999999</v>
      </c>
      <c r="J50" s="15">
        <f t="shared" si="12"/>
        <v>0.89999999999999325</v>
      </c>
      <c r="K50" s="15">
        <f t="shared" si="13"/>
        <v>11.500000000000004</v>
      </c>
      <c r="L50" s="15">
        <f t="shared" si="14"/>
        <v>-4.8000000000000016</v>
      </c>
      <c r="M50" s="15">
        <f t="shared" si="15"/>
        <v>-13.1</v>
      </c>
      <c r="N50" s="15">
        <f t="shared" si="16"/>
        <v>13.899999999999993</v>
      </c>
      <c r="O50" s="15">
        <f t="shared" si="17"/>
        <v>49.699999999999996</v>
      </c>
      <c r="P50" s="62">
        <f t="shared" si="18"/>
        <v>704.07</v>
      </c>
      <c r="Q50" s="62">
        <f t="shared" si="19"/>
        <v>26.534317402186929</v>
      </c>
    </row>
    <row r="51" spans="2:17">
      <c r="B51" s="15">
        <f t="shared" si="20"/>
        <v>0.95000000000000073</v>
      </c>
      <c r="C51" s="5">
        <v>0</v>
      </c>
      <c r="D51" s="15">
        <f t="shared" si="6"/>
        <v>3.8000000000000029</v>
      </c>
      <c r="E51" s="15">
        <f t="shared" si="7"/>
        <v>8.550000000000006</v>
      </c>
      <c r="F51" s="15">
        <f t="shared" si="8"/>
        <v>-4.7500000000000036</v>
      </c>
      <c r="G51" s="15">
        <f t="shared" si="9"/>
        <v>1.9000000000000015</v>
      </c>
      <c r="H51" s="15">
        <f t="shared" si="10"/>
        <v>-0.95000000000000073</v>
      </c>
      <c r="I51" s="15">
        <f t="shared" si="11"/>
        <v>19.199999999999996</v>
      </c>
      <c r="J51" s="15">
        <f t="shared" si="12"/>
        <v>0.44999999999999396</v>
      </c>
      <c r="K51" s="15">
        <f t="shared" si="13"/>
        <v>11.750000000000004</v>
      </c>
      <c r="L51" s="15">
        <f t="shared" si="14"/>
        <v>-4.9000000000000012</v>
      </c>
      <c r="M51" s="15">
        <f t="shared" si="15"/>
        <v>-13.049999999999999</v>
      </c>
      <c r="N51" s="15">
        <f t="shared" si="16"/>
        <v>13.449999999999994</v>
      </c>
      <c r="O51" s="15">
        <f t="shared" si="17"/>
        <v>49.349999999999994</v>
      </c>
      <c r="P51" s="62">
        <f t="shared" si="18"/>
        <v>701.21749999999986</v>
      </c>
      <c r="Q51" s="62">
        <f t="shared" si="19"/>
        <v>26.480511702004549</v>
      </c>
    </row>
    <row r="52" spans="2:17">
      <c r="B52" s="15">
        <f t="shared" si="20"/>
        <v>1.0000000000000007</v>
      </c>
      <c r="C52" s="5">
        <v>0</v>
      </c>
      <c r="D52" s="15">
        <f t="shared" si="6"/>
        <v>4.0000000000000027</v>
      </c>
      <c r="E52" s="15">
        <f t="shared" si="7"/>
        <v>9.0000000000000053</v>
      </c>
      <c r="F52" s="15">
        <f t="shared" si="8"/>
        <v>-5.0000000000000036</v>
      </c>
      <c r="G52" s="15">
        <f t="shared" si="9"/>
        <v>2.0000000000000013</v>
      </c>
      <c r="H52" s="15">
        <f t="shared" si="10"/>
        <v>-1.0000000000000007</v>
      </c>
      <c r="I52" s="15">
        <f t="shared" si="11"/>
        <v>18.999999999999996</v>
      </c>
      <c r="J52" s="15">
        <f t="shared" si="12"/>
        <v>0</v>
      </c>
      <c r="K52" s="15">
        <f t="shared" si="13"/>
        <v>12.000000000000004</v>
      </c>
      <c r="L52" s="15">
        <f t="shared" si="14"/>
        <v>-5.0000000000000018</v>
      </c>
      <c r="M52" s="15">
        <f t="shared" si="15"/>
        <v>-13</v>
      </c>
      <c r="N52" s="15">
        <f t="shared" si="16"/>
        <v>13</v>
      </c>
      <c r="O52" s="45">
        <f t="shared" si="17"/>
        <v>49</v>
      </c>
      <c r="P52" s="62">
        <f t="shared" si="18"/>
        <v>699</v>
      </c>
      <c r="Q52" s="62">
        <f t="shared" si="19"/>
        <v>26.438608132804571</v>
      </c>
    </row>
    <row r="53" spans="2:17">
      <c r="B53" s="15">
        <f t="shared" si="20"/>
        <v>1.0500000000000007</v>
      </c>
      <c r="C53" s="5">
        <v>0</v>
      </c>
      <c r="D53" s="15">
        <f t="shared" si="6"/>
        <v>4.2000000000000028</v>
      </c>
      <c r="E53" s="15">
        <f t="shared" si="7"/>
        <v>9.4500000000000064</v>
      </c>
      <c r="F53" s="15">
        <f t="shared" si="8"/>
        <v>-5.2500000000000036</v>
      </c>
      <c r="G53" s="15">
        <f t="shared" si="9"/>
        <v>2.1000000000000014</v>
      </c>
      <c r="H53" s="15">
        <f t="shared" si="10"/>
        <v>-1.0500000000000007</v>
      </c>
      <c r="I53" s="15">
        <f t="shared" si="11"/>
        <v>18.799999999999997</v>
      </c>
      <c r="J53" s="15">
        <f t="shared" si="12"/>
        <v>-0.45000000000000639</v>
      </c>
      <c r="K53" s="15">
        <f t="shared" si="13"/>
        <v>12.250000000000004</v>
      </c>
      <c r="L53" s="15">
        <f t="shared" si="14"/>
        <v>-5.1000000000000014</v>
      </c>
      <c r="M53" s="15">
        <f t="shared" si="15"/>
        <v>-12.95</v>
      </c>
      <c r="N53" s="15">
        <f t="shared" si="16"/>
        <v>12.549999999999994</v>
      </c>
      <c r="O53" s="15">
        <f t="shared" si="17"/>
        <v>49.550000000000011</v>
      </c>
      <c r="P53" s="62">
        <f t="shared" si="18"/>
        <v>697.4174999999999</v>
      </c>
      <c r="Q53" s="62">
        <f t="shared" si="19"/>
        <v>26.408663351256532</v>
      </c>
    </row>
    <row r="54" spans="2:17">
      <c r="B54" s="15">
        <f t="shared" si="20"/>
        <v>1.1000000000000008</v>
      </c>
      <c r="C54" s="5">
        <v>0</v>
      </c>
      <c r="D54" s="15">
        <f t="shared" si="6"/>
        <v>4.400000000000003</v>
      </c>
      <c r="E54" s="15">
        <f t="shared" si="7"/>
        <v>9.9000000000000075</v>
      </c>
      <c r="F54" s="15">
        <f t="shared" si="8"/>
        <v>-5.5000000000000036</v>
      </c>
      <c r="G54" s="15">
        <f t="shared" si="9"/>
        <v>2.2000000000000015</v>
      </c>
      <c r="H54" s="15">
        <f t="shared" si="10"/>
        <v>-1.1000000000000008</v>
      </c>
      <c r="I54" s="15">
        <f t="shared" si="11"/>
        <v>18.599999999999998</v>
      </c>
      <c r="J54" s="15">
        <f t="shared" si="12"/>
        <v>-0.90000000000000746</v>
      </c>
      <c r="K54" s="15">
        <f t="shared" si="13"/>
        <v>12.500000000000004</v>
      </c>
      <c r="L54" s="15">
        <f t="shared" si="14"/>
        <v>-5.2000000000000011</v>
      </c>
      <c r="M54" s="15">
        <f t="shared" si="15"/>
        <v>-12.899999999999999</v>
      </c>
      <c r="N54" s="15">
        <f t="shared" si="16"/>
        <v>12.099999999999994</v>
      </c>
      <c r="O54" s="15">
        <f t="shared" si="17"/>
        <v>50.100000000000016</v>
      </c>
      <c r="P54" s="62">
        <f t="shared" si="18"/>
        <v>696.46999999999991</v>
      </c>
      <c r="Q54" s="62">
        <f t="shared" si="19"/>
        <v>26.390718065259232</v>
      </c>
    </row>
    <row r="55" spans="2:17">
      <c r="B55" s="15">
        <f t="shared" si="20"/>
        <v>1.1500000000000008</v>
      </c>
      <c r="C55" s="5">
        <v>0</v>
      </c>
      <c r="D55" s="15">
        <f t="shared" si="6"/>
        <v>4.6000000000000032</v>
      </c>
      <c r="E55" s="15">
        <f t="shared" si="7"/>
        <v>10.350000000000007</v>
      </c>
      <c r="F55" s="15">
        <f t="shared" si="8"/>
        <v>-5.7500000000000036</v>
      </c>
      <c r="G55" s="15">
        <f t="shared" si="9"/>
        <v>2.3000000000000016</v>
      </c>
      <c r="H55" s="15">
        <f t="shared" si="10"/>
        <v>-1.1500000000000008</v>
      </c>
      <c r="I55" s="15">
        <f t="shared" si="11"/>
        <v>18.399999999999999</v>
      </c>
      <c r="J55" s="15">
        <f t="shared" si="12"/>
        <v>-1.3500000000000068</v>
      </c>
      <c r="K55" s="15">
        <f t="shared" si="13"/>
        <v>12.750000000000004</v>
      </c>
      <c r="L55" s="15">
        <f t="shared" si="14"/>
        <v>-5.3000000000000016</v>
      </c>
      <c r="M55" s="15">
        <f t="shared" si="15"/>
        <v>-12.85</v>
      </c>
      <c r="N55" s="15">
        <f t="shared" si="16"/>
        <v>11.649999999999993</v>
      </c>
      <c r="O55" s="15">
        <f t="shared" si="17"/>
        <v>50.65000000000002</v>
      </c>
      <c r="P55" s="63">
        <f t="shared" si="18"/>
        <v>696.15750000000003</v>
      </c>
      <c r="Q55" s="62">
        <f t="shared" si="19"/>
        <v>26.384796758739682</v>
      </c>
    </row>
    <row r="56" spans="2:17">
      <c r="B56" s="15">
        <f t="shared" si="20"/>
        <v>1.2000000000000008</v>
      </c>
      <c r="C56" s="5">
        <v>0</v>
      </c>
      <c r="D56" s="15">
        <f t="shared" si="6"/>
        <v>4.8000000000000034</v>
      </c>
      <c r="E56" s="15">
        <f t="shared" si="7"/>
        <v>10.800000000000008</v>
      </c>
      <c r="F56" s="15">
        <f t="shared" si="8"/>
        <v>-6.0000000000000044</v>
      </c>
      <c r="G56" s="15">
        <f t="shared" si="9"/>
        <v>2.4000000000000017</v>
      </c>
      <c r="H56" s="15">
        <f t="shared" si="10"/>
        <v>-1.2000000000000008</v>
      </c>
      <c r="I56" s="15">
        <f t="shared" si="11"/>
        <v>18.199999999999996</v>
      </c>
      <c r="J56" s="15">
        <f t="shared" si="12"/>
        <v>-1.8000000000000078</v>
      </c>
      <c r="K56" s="15">
        <f t="shared" si="13"/>
        <v>13.000000000000004</v>
      </c>
      <c r="L56" s="15">
        <f t="shared" si="14"/>
        <v>-5.4000000000000021</v>
      </c>
      <c r="M56" s="15">
        <f t="shared" si="15"/>
        <v>-12.799999999999999</v>
      </c>
      <c r="N56" s="15">
        <f t="shared" si="16"/>
        <v>11.19999999999999</v>
      </c>
      <c r="O56" s="15">
        <f t="shared" si="17"/>
        <v>51.2</v>
      </c>
      <c r="P56" s="62">
        <f t="shared" si="18"/>
        <v>696.47999999999979</v>
      </c>
      <c r="Q56" s="62">
        <f t="shared" si="19"/>
        <v>26.390907525130693</v>
      </c>
    </row>
    <row r="57" spans="2:17">
      <c r="B57" s="15">
        <f t="shared" si="20"/>
        <v>1.2500000000000009</v>
      </c>
      <c r="C57" s="5">
        <v>0</v>
      </c>
      <c r="D57" s="15">
        <f t="shared" si="6"/>
        <v>5.0000000000000036</v>
      </c>
      <c r="E57" s="15">
        <f t="shared" si="7"/>
        <v>11.250000000000007</v>
      </c>
      <c r="F57" s="15">
        <f t="shared" si="8"/>
        <v>-6.2500000000000044</v>
      </c>
      <c r="G57" s="15">
        <f t="shared" si="9"/>
        <v>2.5000000000000018</v>
      </c>
      <c r="H57" s="15">
        <f t="shared" si="10"/>
        <v>-1.2500000000000009</v>
      </c>
      <c r="I57" s="15">
        <f t="shared" si="11"/>
        <v>17.999999999999996</v>
      </c>
      <c r="J57" s="15">
        <f t="shared" si="12"/>
        <v>-2.2500000000000071</v>
      </c>
      <c r="K57" s="15">
        <f t="shared" si="13"/>
        <v>13.250000000000004</v>
      </c>
      <c r="L57" s="15">
        <f t="shared" si="14"/>
        <v>-5.5000000000000018</v>
      </c>
      <c r="M57" s="15">
        <f t="shared" si="15"/>
        <v>-12.75</v>
      </c>
      <c r="N57" s="15">
        <f t="shared" si="16"/>
        <v>10.749999999999993</v>
      </c>
      <c r="O57" s="15">
        <f t="shared" si="17"/>
        <v>51.750000000000007</v>
      </c>
      <c r="P57" s="62">
        <f t="shared" si="18"/>
        <v>697.4375</v>
      </c>
      <c r="Q57" s="62">
        <f t="shared" si="19"/>
        <v>26.409042012159397</v>
      </c>
    </row>
    <row r="58" spans="2:17">
      <c r="B58" s="15">
        <f t="shared" si="20"/>
        <v>1.3000000000000009</v>
      </c>
      <c r="C58" s="5">
        <v>0</v>
      </c>
      <c r="D58" s="15">
        <f t="shared" si="6"/>
        <v>5.2000000000000037</v>
      </c>
      <c r="E58" s="15">
        <f t="shared" si="7"/>
        <v>11.700000000000008</v>
      </c>
      <c r="F58" s="15">
        <f t="shared" si="8"/>
        <v>-6.5000000000000044</v>
      </c>
      <c r="G58" s="15">
        <f t="shared" si="9"/>
        <v>2.6000000000000019</v>
      </c>
      <c r="H58" s="15">
        <f t="shared" si="10"/>
        <v>-1.3000000000000009</v>
      </c>
      <c r="I58" s="15">
        <f t="shared" si="11"/>
        <v>17.799999999999997</v>
      </c>
      <c r="J58" s="15">
        <f t="shared" si="12"/>
        <v>-2.7000000000000082</v>
      </c>
      <c r="K58" s="15">
        <f t="shared" si="13"/>
        <v>13.500000000000004</v>
      </c>
      <c r="L58" s="15">
        <f t="shared" si="14"/>
        <v>-5.6000000000000014</v>
      </c>
      <c r="M58" s="15">
        <f t="shared" si="15"/>
        <v>-12.7</v>
      </c>
      <c r="N58" s="15">
        <f t="shared" si="16"/>
        <v>10.299999999999994</v>
      </c>
      <c r="O58" s="15">
        <f t="shared" si="17"/>
        <v>52.300000000000011</v>
      </c>
      <c r="P58" s="62">
        <f t="shared" si="18"/>
        <v>699.03</v>
      </c>
      <c r="Q58" s="62">
        <f t="shared" si="19"/>
        <v>26.439175478823085</v>
      </c>
    </row>
    <row r="59" spans="2:17">
      <c r="B59" s="15">
        <f t="shared" si="20"/>
        <v>1.350000000000001</v>
      </c>
      <c r="C59" s="5">
        <v>0</v>
      </c>
      <c r="D59" s="15">
        <f t="shared" si="6"/>
        <v>5.4000000000000039</v>
      </c>
      <c r="E59" s="15">
        <f t="shared" si="7"/>
        <v>12.150000000000009</v>
      </c>
      <c r="F59" s="15">
        <f t="shared" si="8"/>
        <v>-6.7500000000000053</v>
      </c>
      <c r="G59" s="15">
        <f t="shared" si="9"/>
        <v>2.700000000000002</v>
      </c>
      <c r="H59" s="15">
        <f t="shared" si="10"/>
        <v>-1.350000000000001</v>
      </c>
      <c r="I59" s="15">
        <f t="shared" si="11"/>
        <v>17.599999999999994</v>
      </c>
      <c r="J59" s="15">
        <f t="shared" si="12"/>
        <v>-3.1500000000000092</v>
      </c>
      <c r="K59" s="15">
        <f t="shared" si="13"/>
        <v>13.750000000000005</v>
      </c>
      <c r="L59" s="15">
        <f t="shared" si="14"/>
        <v>-5.700000000000002</v>
      </c>
      <c r="M59" s="15">
        <f t="shared" si="15"/>
        <v>-12.649999999999999</v>
      </c>
      <c r="N59" s="15">
        <f t="shared" si="16"/>
        <v>9.8499999999999872</v>
      </c>
      <c r="O59" s="15">
        <f t="shared" si="17"/>
        <v>52.850000000000009</v>
      </c>
      <c r="P59" s="62">
        <f t="shared" si="18"/>
        <v>701.25749999999994</v>
      </c>
      <c r="Q59" s="62">
        <f t="shared" si="19"/>
        <v>26.481266963648093</v>
      </c>
    </row>
    <row r="60" spans="2:17">
      <c r="B60" s="15">
        <f t="shared" si="20"/>
        <v>1.400000000000001</v>
      </c>
      <c r="C60" s="5">
        <v>0</v>
      </c>
      <c r="D60" s="15">
        <f t="shared" si="6"/>
        <v>5.6000000000000041</v>
      </c>
      <c r="E60" s="15">
        <f t="shared" si="7"/>
        <v>12.600000000000009</v>
      </c>
      <c r="F60" s="15">
        <f t="shared" si="8"/>
        <v>-7.0000000000000053</v>
      </c>
      <c r="G60" s="15">
        <f t="shared" si="9"/>
        <v>2.800000000000002</v>
      </c>
      <c r="H60" s="15">
        <f t="shared" si="10"/>
        <v>-1.400000000000001</v>
      </c>
      <c r="I60" s="15">
        <f t="shared" si="11"/>
        <v>17.399999999999995</v>
      </c>
      <c r="J60" s="15">
        <f t="shared" si="12"/>
        <v>-3.6000000000000085</v>
      </c>
      <c r="K60" s="15">
        <f t="shared" si="13"/>
        <v>14.000000000000005</v>
      </c>
      <c r="L60" s="15">
        <f t="shared" si="14"/>
        <v>-5.8000000000000025</v>
      </c>
      <c r="M60" s="15">
        <f t="shared" si="15"/>
        <v>-12.6</v>
      </c>
      <c r="N60" s="15">
        <f t="shared" si="16"/>
        <v>9.3999999999999861</v>
      </c>
      <c r="O60" s="15">
        <f t="shared" si="17"/>
        <v>53.400000000000013</v>
      </c>
      <c r="P60" s="62">
        <f t="shared" si="18"/>
        <v>704.12</v>
      </c>
      <c r="Q60" s="62">
        <f t="shared" si="19"/>
        <v>26.535259561572033</v>
      </c>
    </row>
    <row r="61" spans="2:17">
      <c r="B61" s="15">
        <f t="shared" si="20"/>
        <v>1.4500000000000011</v>
      </c>
      <c r="C61" s="5">
        <v>0</v>
      </c>
      <c r="D61" s="15">
        <f t="shared" si="6"/>
        <v>5.8000000000000043</v>
      </c>
      <c r="E61" s="15">
        <f t="shared" si="7"/>
        <v>13.05000000000001</v>
      </c>
      <c r="F61" s="15">
        <f t="shared" si="8"/>
        <v>-7.2500000000000053</v>
      </c>
      <c r="G61" s="15">
        <f t="shared" si="9"/>
        <v>2.9000000000000021</v>
      </c>
      <c r="H61" s="15">
        <f t="shared" si="10"/>
        <v>-1.4500000000000011</v>
      </c>
      <c r="I61" s="15">
        <f t="shared" si="11"/>
        <v>17.199999999999996</v>
      </c>
      <c r="J61" s="15">
        <f t="shared" si="12"/>
        <v>-4.0500000000000096</v>
      </c>
      <c r="K61" s="15">
        <f t="shared" si="13"/>
        <v>14.250000000000005</v>
      </c>
      <c r="L61" s="15">
        <f t="shared" si="14"/>
        <v>-5.9000000000000021</v>
      </c>
      <c r="M61" s="15">
        <f t="shared" si="15"/>
        <v>-12.549999999999999</v>
      </c>
      <c r="N61" s="15">
        <f t="shared" si="16"/>
        <v>8.9499999999999904</v>
      </c>
      <c r="O61" s="15">
        <f t="shared" si="17"/>
        <v>53.950000000000017</v>
      </c>
      <c r="P61" s="62">
        <f t="shared" si="18"/>
        <v>707.61750000000006</v>
      </c>
      <c r="Q61" s="62">
        <f t="shared" si="19"/>
        <v>26.601080805110158</v>
      </c>
    </row>
    <row r="62" spans="2:17">
      <c r="B62" s="15">
        <f t="shared" si="20"/>
        <v>1.5000000000000011</v>
      </c>
      <c r="C62" s="5">
        <v>0</v>
      </c>
      <c r="D62" s="15">
        <f t="shared" si="6"/>
        <v>6.0000000000000044</v>
      </c>
      <c r="E62" s="15">
        <f t="shared" si="7"/>
        <v>13.500000000000011</v>
      </c>
      <c r="F62" s="15">
        <f t="shared" si="8"/>
        <v>-7.5000000000000053</v>
      </c>
      <c r="G62" s="15">
        <f t="shared" si="9"/>
        <v>3.0000000000000022</v>
      </c>
      <c r="H62" s="15">
        <f t="shared" si="10"/>
        <v>-1.5000000000000011</v>
      </c>
      <c r="I62" s="15">
        <f t="shared" si="11"/>
        <v>16.999999999999996</v>
      </c>
      <c r="J62" s="15">
        <f t="shared" si="12"/>
        <v>-4.5000000000000107</v>
      </c>
      <c r="K62" s="15">
        <f t="shared" si="13"/>
        <v>14.500000000000005</v>
      </c>
      <c r="L62" s="15">
        <f t="shared" si="14"/>
        <v>-6.0000000000000018</v>
      </c>
      <c r="M62" s="15">
        <f t="shared" si="15"/>
        <v>-12.499999999999998</v>
      </c>
      <c r="N62" s="15">
        <f t="shared" si="16"/>
        <v>8.4999999999999947</v>
      </c>
      <c r="O62" s="15">
        <f t="shared" si="17"/>
        <v>54.500000000000014</v>
      </c>
      <c r="P62" s="62">
        <f t="shared" si="18"/>
        <v>711.75</v>
      </c>
      <c r="Q62" s="62">
        <f t="shared" si="19"/>
        <v>26.6786431439082</v>
      </c>
    </row>
    <row r="63" spans="2:17">
      <c r="B63" s="15">
        <f t="shared" si="20"/>
        <v>1.5500000000000012</v>
      </c>
      <c r="C63" s="5">
        <v>0</v>
      </c>
      <c r="D63" s="15">
        <f t="shared" si="6"/>
        <v>6.2000000000000046</v>
      </c>
      <c r="E63" s="15">
        <f t="shared" si="7"/>
        <v>13.95000000000001</v>
      </c>
      <c r="F63" s="15">
        <f t="shared" si="8"/>
        <v>-7.7500000000000053</v>
      </c>
      <c r="G63" s="15">
        <f t="shared" si="9"/>
        <v>3.1000000000000023</v>
      </c>
      <c r="H63" s="15">
        <f t="shared" si="10"/>
        <v>-1.5500000000000012</v>
      </c>
      <c r="I63" s="15">
        <f t="shared" si="11"/>
        <v>16.799999999999997</v>
      </c>
      <c r="J63" s="15">
        <f t="shared" si="12"/>
        <v>-4.9500000000000099</v>
      </c>
      <c r="K63" s="15">
        <f t="shared" si="13"/>
        <v>14.750000000000005</v>
      </c>
      <c r="L63" s="15">
        <f t="shared" si="14"/>
        <v>-6.1000000000000023</v>
      </c>
      <c r="M63" s="15">
        <f t="shared" si="15"/>
        <v>-12.45</v>
      </c>
      <c r="N63" s="15">
        <f t="shared" si="16"/>
        <v>8.0499999999999936</v>
      </c>
      <c r="O63" s="15">
        <f t="shared" si="17"/>
        <v>55.050000000000011</v>
      </c>
      <c r="P63" s="62">
        <f t="shared" si="18"/>
        <v>716.51750000000015</v>
      </c>
      <c r="Q63" s="62">
        <f t="shared" si="19"/>
        <v>26.767844515388237</v>
      </c>
    </row>
    <row r="64" spans="2:17">
      <c r="B64" s="15">
        <f t="shared" si="20"/>
        <v>1.6000000000000012</v>
      </c>
      <c r="C64" s="5">
        <v>0</v>
      </c>
      <c r="D64" s="15">
        <f t="shared" si="6"/>
        <v>6.4000000000000048</v>
      </c>
      <c r="E64" s="15">
        <f t="shared" si="7"/>
        <v>14.400000000000011</v>
      </c>
      <c r="F64" s="15">
        <f t="shared" si="8"/>
        <v>-8.0000000000000053</v>
      </c>
      <c r="G64" s="15">
        <f t="shared" si="9"/>
        <v>3.2000000000000024</v>
      </c>
      <c r="H64" s="15">
        <f t="shared" si="10"/>
        <v>-1.6000000000000012</v>
      </c>
      <c r="I64" s="15">
        <f t="shared" si="11"/>
        <v>16.599999999999994</v>
      </c>
      <c r="J64" s="15">
        <f t="shared" si="12"/>
        <v>-5.400000000000011</v>
      </c>
      <c r="K64" s="15">
        <f t="shared" si="13"/>
        <v>15.000000000000005</v>
      </c>
      <c r="L64" s="15">
        <f t="shared" si="14"/>
        <v>-6.2000000000000028</v>
      </c>
      <c r="M64" s="15">
        <f t="shared" si="15"/>
        <v>-12.399999999999999</v>
      </c>
      <c r="N64" s="15">
        <f t="shared" si="16"/>
        <v>7.5999999999999872</v>
      </c>
      <c r="O64" s="15">
        <f t="shared" si="17"/>
        <v>55.600000000000016</v>
      </c>
      <c r="P64" s="62">
        <f t="shared" si="18"/>
        <v>721.92000000000019</v>
      </c>
      <c r="Q64" s="62">
        <f t="shared" si="19"/>
        <v>26.868568997994668</v>
      </c>
    </row>
    <row r="65" spans="2:17">
      <c r="B65" s="15">
        <f t="shared" si="20"/>
        <v>1.6500000000000012</v>
      </c>
      <c r="C65" s="5">
        <v>0</v>
      </c>
      <c r="D65" s="15">
        <f t="shared" si="6"/>
        <v>6.600000000000005</v>
      </c>
      <c r="E65" s="15">
        <f t="shared" si="7"/>
        <v>14.850000000000012</v>
      </c>
      <c r="F65" s="15">
        <f t="shared" si="8"/>
        <v>-8.2500000000000071</v>
      </c>
      <c r="G65" s="15">
        <f t="shared" si="9"/>
        <v>3.3000000000000025</v>
      </c>
      <c r="H65" s="15">
        <f t="shared" si="10"/>
        <v>-1.6500000000000012</v>
      </c>
      <c r="I65" s="15">
        <f t="shared" si="11"/>
        <v>16.399999999999995</v>
      </c>
      <c r="J65" s="15">
        <f t="shared" si="12"/>
        <v>-5.8500000000000121</v>
      </c>
      <c r="K65" s="15">
        <f t="shared" si="13"/>
        <v>15.250000000000007</v>
      </c>
      <c r="L65" s="15">
        <f t="shared" si="14"/>
        <v>-6.3000000000000025</v>
      </c>
      <c r="M65" s="15">
        <f t="shared" si="15"/>
        <v>-12.349999999999998</v>
      </c>
      <c r="N65" s="15">
        <f t="shared" si="16"/>
        <v>7.1499999999999879</v>
      </c>
      <c r="O65" s="15">
        <f t="shared" si="17"/>
        <v>56.15000000000002</v>
      </c>
      <c r="P65" s="62">
        <f t="shared" si="18"/>
        <v>727.9575000000001</v>
      </c>
      <c r="Q65" s="62">
        <f t="shared" si="19"/>
        <v>26.980687537570276</v>
      </c>
    </row>
    <row r="66" spans="2:17">
      <c r="B66" s="15">
        <f t="shared" si="20"/>
        <v>1.7000000000000013</v>
      </c>
      <c r="C66" s="5">
        <v>0</v>
      </c>
      <c r="D66" s="15">
        <f t="shared" si="6"/>
        <v>6.8000000000000052</v>
      </c>
      <c r="E66" s="15">
        <f t="shared" si="7"/>
        <v>15.300000000000011</v>
      </c>
      <c r="F66" s="15">
        <f t="shared" si="8"/>
        <v>-8.5000000000000071</v>
      </c>
      <c r="G66" s="15">
        <f t="shared" si="9"/>
        <v>3.4000000000000026</v>
      </c>
      <c r="H66" s="15">
        <f t="shared" si="10"/>
        <v>-1.7000000000000013</v>
      </c>
      <c r="I66" s="15">
        <f t="shared" si="11"/>
        <v>16.199999999999996</v>
      </c>
      <c r="J66" s="15">
        <f t="shared" si="12"/>
        <v>-6.3000000000000114</v>
      </c>
      <c r="K66" s="15">
        <f t="shared" si="13"/>
        <v>15.500000000000007</v>
      </c>
      <c r="L66" s="15">
        <f t="shared" si="14"/>
        <v>-6.4000000000000021</v>
      </c>
      <c r="M66" s="15">
        <f t="shared" si="15"/>
        <v>-12.299999999999999</v>
      </c>
      <c r="N66" s="15">
        <f t="shared" si="16"/>
        <v>6.6999999999999904</v>
      </c>
      <c r="O66" s="15">
        <f t="shared" si="17"/>
        <v>56.700000000000017</v>
      </c>
      <c r="P66" s="62">
        <f t="shared" si="18"/>
        <v>734.63000000000022</v>
      </c>
      <c r="Q66" s="62">
        <f t="shared" si="19"/>
        <v>27.104058736654189</v>
      </c>
    </row>
    <row r="67" spans="2:17">
      <c r="B67" s="15">
        <f t="shared" si="20"/>
        <v>1.7500000000000013</v>
      </c>
      <c r="C67" s="5">
        <v>0</v>
      </c>
      <c r="D67" s="15">
        <f t="shared" si="6"/>
        <v>7.0000000000000053</v>
      </c>
      <c r="E67" s="15">
        <f t="shared" si="7"/>
        <v>15.750000000000012</v>
      </c>
      <c r="F67" s="15">
        <f t="shared" si="8"/>
        <v>-8.7500000000000071</v>
      </c>
      <c r="G67" s="15">
        <f t="shared" si="9"/>
        <v>3.5000000000000027</v>
      </c>
      <c r="H67" s="15">
        <f t="shared" si="10"/>
        <v>-1.7500000000000013</v>
      </c>
      <c r="I67" s="15">
        <f t="shared" si="11"/>
        <v>15.999999999999995</v>
      </c>
      <c r="J67" s="15">
        <f t="shared" si="12"/>
        <v>-6.7500000000000124</v>
      </c>
      <c r="K67" s="15">
        <f t="shared" si="13"/>
        <v>15.750000000000007</v>
      </c>
      <c r="L67" s="15">
        <f t="shared" si="14"/>
        <v>-6.5000000000000027</v>
      </c>
      <c r="M67" s="15">
        <f t="shared" si="15"/>
        <v>-12.249999999999998</v>
      </c>
      <c r="N67" s="15">
        <f t="shared" si="16"/>
        <v>6.2499999999999876</v>
      </c>
      <c r="O67" s="15">
        <f t="shared" si="17"/>
        <v>57.250000000000014</v>
      </c>
      <c r="P67" s="62">
        <f t="shared" si="18"/>
        <v>741.93750000000023</v>
      </c>
      <c r="Q67" s="62">
        <f t="shared" si="19"/>
        <v>27.23852969600232</v>
      </c>
    </row>
    <row r="68" spans="2:17">
      <c r="B68" s="15">
        <f t="shared" si="20"/>
        <v>1.8000000000000014</v>
      </c>
      <c r="C68" s="5">
        <v>0</v>
      </c>
      <c r="D68" s="15">
        <f t="shared" si="6"/>
        <v>7.2000000000000055</v>
      </c>
      <c r="E68" s="15">
        <f t="shared" si="7"/>
        <v>16.200000000000014</v>
      </c>
      <c r="F68" s="15">
        <f t="shared" si="8"/>
        <v>-9.0000000000000071</v>
      </c>
      <c r="G68" s="15">
        <f t="shared" si="9"/>
        <v>3.6000000000000028</v>
      </c>
      <c r="H68" s="15">
        <f t="shared" si="10"/>
        <v>-1.8000000000000014</v>
      </c>
      <c r="I68" s="15">
        <f t="shared" si="11"/>
        <v>15.799999999999994</v>
      </c>
      <c r="J68" s="15">
        <f t="shared" si="12"/>
        <v>-7.2000000000000135</v>
      </c>
      <c r="K68" s="15">
        <f t="shared" si="13"/>
        <v>16.000000000000007</v>
      </c>
      <c r="L68" s="15">
        <f t="shared" si="14"/>
        <v>-6.6000000000000032</v>
      </c>
      <c r="M68" s="15">
        <f t="shared" si="15"/>
        <v>-12.2</v>
      </c>
      <c r="N68" s="15">
        <f t="shared" si="16"/>
        <v>5.7999999999999865</v>
      </c>
      <c r="O68" s="15">
        <f t="shared" si="17"/>
        <v>57.800000000000011</v>
      </c>
      <c r="P68" s="62">
        <f t="shared" si="18"/>
        <v>749.88000000000034</v>
      </c>
      <c r="Q68" s="62">
        <f t="shared" si="19"/>
        <v>27.38393689738567</v>
      </c>
    </row>
    <row r="69" spans="2:17">
      <c r="B69" s="15">
        <f t="shared" si="20"/>
        <v>1.8500000000000014</v>
      </c>
      <c r="C69" s="5">
        <v>0</v>
      </c>
      <c r="D69" s="15">
        <f t="shared" si="6"/>
        <v>7.4000000000000057</v>
      </c>
      <c r="E69" s="15">
        <f t="shared" si="7"/>
        <v>16.650000000000013</v>
      </c>
      <c r="F69" s="15">
        <f t="shared" si="8"/>
        <v>-9.2500000000000071</v>
      </c>
      <c r="G69" s="15">
        <f t="shared" si="9"/>
        <v>3.7000000000000028</v>
      </c>
      <c r="H69" s="15">
        <f t="shared" si="10"/>
        <v>-1.8500000000000014</v>
      </c>
      <c r="I69" s="15">
        <f t="shared" si="11"/>
        <v>15.599999999999994</v>
      </c>
      <c r="J69" s="15">
        <f t="shared" si="12"/>
        <v>-7.6500000000000128</v>
      </c>
      <c r="K69" s="15">
        <f t="shared" si="13"/>
        <v>16.250000000000007</v>
      </c>
      <c r="L69" s="15">
        <f t="shared" si="14"/>
        <v>-6.7000000000000028</v>
      </c>
      <c r="M69" s="15">
        <f t="shared" si="15"/>
        <v>-12.149999999999999</v>
      </c>
      <c r="N69" s="15">
        <f t="shared" si="16"/>
        <v>5.3499999999999872</v>
      </c>
      <c r="O69" s="15">
        <f t="shared" si="17"/>
        <v>58.350000000000016</v>
      </c>
      <c r="P69" s="62">
        <f t="shared" si="18"/>
        <v>758.4575000000001</v>
      </c>
      <c r="Q69" s="62">
        <f t="shared" si="19"/>
        <v>27.54010711671253</v>
      </c>
    </row>
    <row r="70" spans="2:17">
      <c r="B70" s="15">
        <f t="shared" si="20"/>
        <v>1.9000000000000015</v>
      </c>
      <c r="C70" s="5">
        <v>0</v>
      </c>
      <c r="D70" s="15">
        <f t="shared" si="6"/>
        <v>7.6000000000000059</v>
      </c>
      <c r="E70" s="15">
        <f t="shared" si="7"/>
        <v>17.100000000000012</v>
      </c>
      <c r="F70" s="15">
        <f t="shared" si="8"/>
        <v>-9.5000000000000071</v>
      </c>
      <c r="G70" s="15">
        <f t="shared" si="9"/>
        <v>3.8000000000000029</v>
      </c>
      <c r="H70" s="15">
        <f t="shared" si="10"/>
        <v>-1.9000000000000015</v>
      </c>
      <c r="I70" s="15">
        <f t="shared" si="11"/>
        <v>15.399999999999995</v>
      </c>
      <c r="J70" s="15">
        <f t="shared" si="12"/>
        <v>-8.1000000000000121</v>
      </c>
      <c r="K70" s="15">
        <f t="shared" si="13"/>
        <v>16.500000000000007</v>
      </c>
      <c r="L70" s="15">
        <f t="shared" si="14"/>
        <v>-6.8000000000000025</v>
      </c>
      <c r="M70" s="15">
        <f t="shared" si="15"/>
        <v>-12.099999999999998</v>
      </c>
      <c r="N70" s="15">
        <f t="shared" si="16"/>
        <v>4.8999999999999879</v>
      </c>
      <c r="O70" s="15">
        <f t="shared" si="17"/>
        <v>58.90000000000002</v>
      </c>
      <c r="P70" s="62">
        <f t="shared" si="18"/>
        <v>767.67000000000019</v>
      </c>
      <c r="Q70" s="62">
        <f t="shared" si="19"/>
        <v>27.706858356731825</v>
      </c>
    </row>
    <row r="71" spans="2:17">
      <c r="B71" s="15">
        <f t="shared" si="20"/>
        <v>1.9500000000000015</v>
      </c>
      <c r="C71" s="5">
        <v>0</v>
      </c>
      <c r="D71" s="15">
        <f t="shared" si="6"/>
        <v>7.800000000000006</v>
      </c>
      <c r="E71" s="15">
        <f t="shared" si="7"/>
        <v>17.550000000000015</v>
      </c>
      <c r="F71" s="15">
        <f t="shared" si="8"/>
        <v>-9.7500000000000071</v>
      </c>
      <c r="G71" s="15">
        <f t="shared" si="9"/>
        <v>3.900000000000003</v>
      </c>
      <c r="H71" s="15">
        <f t="shared" si="10"/>
        <v>-1.9500000000000015</v>
      </c>
      <c r="I71" s="15">
        <f t="shared" si="11"/>
        <v>15.199999999999994</v>
      </c>
      <c r="J71" s="15">
        <f t="shared" si="12"/>
        <v>-8.5500000000000149</v>
      </c>
      <c r="K71" s="15">
        <f t="shared" si="13"/>
        <v>16.750000000000007</v>
      </c>
      <c r="L71" s="15">
        <f t="shared" si="14"/>
        <v>-6.900000000000003</v>
      </c>
      <c r="M71" s="15">
        <f t="shared" si="15"/>
        <v>-12.049999999999999</v>
      </c>
      <c r="N71" s="15">
        <f t="shared" si="16"/>
        <v>4.4499999999999833</v>
      </c>
      <c r="O71" s="15">
        <f t="shared" si="17"/>
        <v>59.450000000000017</v>
      </c>
      <c r="P71" s="62">
        <f t="shared" si="18"/>
        <v>777.51750000000038</v>
      </c>
      <c r="Q71" s="62">
        <f t="shared" si="19"/>
        <v>27.884000788982924</v>
      </c>
    </row>
    <row r="72" spans="2:17">
      <c r="B72" s="15">
        <f t="shared" si="20"/>
        <v>2.0000000000000013</v>
      </c>
      <c r="C72" s="5">
        <v>0</v>
      </c>
      <c r="D72" s="15">
        <f t="shared" si="6"/>
        <v>8.0000000000000053</v>
      </c>
      <c r="E72" s="15">
        <f t="shared" si="7"/>
        <v>18.000000000000011</v>
      </c>
      <c r="F72" s="15">
        <f t="shared" si="8"/>
        <v>-10.000000000000007</v>
      </c>
      <c r="G72" s="15">
        <f t="shared" si="9"/>
        <v>4.0000000000000027</v>
      </c>
      <c r="H72" s="15">
        <f t="shared" si="10"/>
        <v>-2.0000000000000013</v>
      </c>
      <c r="I72" s="15">
        <f t="shared" si="11"/>
        <v>14.999999999999995</v>
      </c>
      <c r="J72" s="15">
        <f t="shared" si="12"/>
        <v>-9.0000000000000107</v>
      </c>
      <c r="K72" s="15">
        <f t="shared" si="13"/>
        <v>17.000000000000007</v>
      </c>
      <c r="L72" s="15">
        <f t="shared" si="14"/>
        <v>-7.0000000000000027</v>
      </c>
      <c r="M72" s="15">
        <f t="shared" si="15"/>
        <v>-11.999999999999998</v>
      </c>
      <c r="N72" s="15">
        <f t="shared" si="16"/>
        <v>3.9999999999999911</v>
      </c>
      <c r="O72" s="15">
        <f t="shared" si="17"/>
        <v>60.000000000000014</v>
      </c>
      <c r="P72" s="62">
        <f t="shared" si="18"/>
        <v>788.00000000000023</v>
      </c>
      <c r="Q72" s="62">
        <f t="shared" si="19"/>
        <v>28.071337695236402</v>
      </c>
    </row>
    <row r="73" spans="2:17">
      <c r="B73" s="15">
        <f t="shared" si="20"/>
        <v>2.0500000000000012</v>
      </c>
      <c r="C73" s="5">
        <v>0</v>
      </c>
      <c r="D73" s="15">
        <f t="shared" si="6"/>
        <v>8.2000000000000046</v>
      </c>
      <c r="E73" s="15">
        <f t="shared" si="7"/>
        <v>18.45000000000001</v>
      </c>
      <c r="F73" s="15">
        <f t="shared" si="8"/>
        <v>-10.250000000000005</v>
      </c>
      <c r="G73" s="15">
        <f t="shared" si="9"/>
        <v>4.1000000000000023</v>
      </c>
      <c r="H73" s="15">
        <f t="shared" si="10"/>
        <v>-2.0500000000000012</v>
      </c>
      <c r="I73" s="15">
        <f t="shared" si="11"/>
        <v>14.799999999999995</v>
      </c>
      <c r="J73" s="15">
        <f t="shared" si="12"/>
        <v>-9.4500000000000099</v>
      </c>
      <c r="K73" s="15">
        <f t="shared" si="13"/>
        <v>17.250000000000007</v>
      </c>
      <c r="L73" s="15">
        <f t="shared" si="14"/>
        <v>-7.1000000000000023</v>
      </c>
      <c r="M73" s="15">
        <f t="shared" si="15"/>
        <v>-11.95</v>
      </c>
      <c r="N73" s="15">
        <f t="shared" si="16"/>
        <v>3.5499999999999936</v>
      </c>
      <c r="O73" s="15">
        <f t="shared" si="17"/>
        <v>60.550000000000011</v>
      </c>
      <c r="P73" s="62">
        <f t="shared" si="18"/>
        <v>799.11750000000029</v>
      </c>
      <c r="Q73" s="62">
        <f t="shared" si="19"/>
        <v>28.268666399389986</v>
      </c>
    </row>
    <row r="74" spans="2:17">
      <c r="B74" s="15">
        <f t="shared" si="20"/>
        <v>2.100000000000001</v>
      </c>
      <c r="C74" s="5">
        <v>0</v>
      </c>
      <c r="D74" s="15">
        <f t="shared" si="6"/>
        <v>8.4000000000000039</v>
      </c>
      <c r="E74" s="15">
        <f t="shared" si="7"/>
        <v>18.900000000000009</v>
      </c>
      <c r="F74" s="15">
        <f t="shared" si="8"/>
        <v>-10.500000000000005</v>
      </c>
      <c r="G74" s="15">
        <f t="shared" si="9"/>
        <v>4.200000000000002</v>
      </c>
      <c r="H74" s="15">
        <f t="shared" si="10"/>
        <v>-2.100000000000001</v>
      </c>
      <c r="I74" s="15">
        <f t="shared" si="11"/>
        <v>14.599999999999996</v>
      </c>
      <c r="J74" s="15">
        <f t="shared" si="12"/>
        <v>-9.9000000000000092</v>
      </c>
      <c r="K74" s="15">
        <f t="shared" si="13"/>
        <v>17.500000000000007</v>
      </c>
      <c r="L74" s="15">
        <f t="shared" si="14"/>
        <v>-7.200000000000002</v>
      </c>
      <c r="M74" s="15">
        <f t="shared" si="15"/>
        <v>-11.899999999999999</v>
      </c>
      <c r="N74" s="15">
        <f t="shared" si="16"/>
        <v>3.0999999999999943</v>
      </c>
      <c r="O74" s="15">
        <f t="shared" si="17"/>
        <v>61.100000000000016</v>
      </c>
      <c r="P74" s="62">
        <f t="shared" si="18"/>
        <v>810.87000000000035</v>
      </c>
      <c r="Q74" s="62">
        <f t="shared" si="19"/>
        <v>28.47577918161328</v>
      </c>
    </row>
    <row r="75" spans="2:17">
      <c r="B75" s="15">
        <f t="shared" si="20"/>
        <v>2.1500000000000008</v>
      </c>
      <c r="C75" s="5">
        <v>0</v>
      </c>
      <c r="D75" s="15">
        <f t="shared" si="6"/>
        <v>8.6000000000000032</v>
      </c>
      <c r="E75" s="15">
        <f t="shared" si="7"/>
        <v>19.350000000000009</v>
      </c>
      <c r="F75" s="15">
        <f t="shared" si="8"/>
        <v>-10.750000000000004</v>
      </c>
      <c r="G75" s="15">
        <f t="shared" si="9"/>
        <v>4.3000000000000016</v>
      </c>
      <c r="H75" s="15">
        <f t="shared" si="10"/>
        <v>-2.1500000000000008</v>
      </c>
      <c r="I75" s="15">
        <f t="shared" si="11"/>
        <v>14.399999999999997</v>
      </c>
      <c r="J75" s="15">
        <f t="shared" si="12"/>
        <v>-10.350000000000009</v>
      </c>
      <c r="K75" s="15">
        <f t="shared" si="13"/>
        <v>17.750000000000004</v>
      </c>
      <c r="L75" s="15">
        <f t="shared" si="14"/>
        <v>-7.3000000000000016</v>
      </c>
      <c r="M75" s="15">
        <f t="shared" si="15"/>
        <v>-11.85</v>
      </c>
      <c r="N75" s="15">
        <f t="shared" si="16"/>
        <v>2.6499999999999897</v>
      </c>
      <c r="O75" s="15">
        <f t="shared" si="17"/>
        <v>61.65000000000002</v>
      </c>
      <c r="P75" s="62">
        <f t="shared" si="18"/>
        <v>823.25750000000028</v>
      </c>
      <c r="Q75" s="62">
        <f t="shared" si="19"/>
        <v>28.692464167442996</v>
      </c>
    </row>
    <row r="76" spans="2:17">
      <c r="B76" s="15">
        <f t="shared" si="20"/>
        <v>2.2000000000000006</v>
      </c>
      <c r="C76" s="5">
        <v>0</v>
      </c>
      <c r="D76" s="15">
        <f t="shared" si="6"/>
        <v>8.8000000000000025</v>
      </c>
      <c r="E76" s="15">
        <f t="shared" si="7"/>
        <v>19.800000000000004</v>
      </c>
      <c r="F76" s="15">
        <f t="shared" si="8"/>
        <v>-11.000000000000004</v>
      </c>
      <c r="G76" s="15">
        <f t="shared" si="9"/>
        <v>4.4000000000000012</v>
      </c>
      <c r="H76" s="15">
        <f t="shared" si="10"/>
        <v>-2.2000000000000006</v>
      </c>
      <c r="I76" s="15">
        <f t="shared" si="11"/>
        <v>14.199999999999998</v>
      </c>
      <c r="J76" s="15">
        <f t="shared" si="12"/>
        <v>-10.800000000000004</v>
      </c>
      <c r="K76" s="15">
        <f t="shared" si="13"/>
        <v>18.000000000000004</v>
      </c>
      <c r="L76" s="15">
        <f t="shared" si="14"/>
        <v>-7.4000000000000012</v>
      </c>
      <c r="M76" s="15">
        <f t="shared" si="15"/>
        <v>-11.799999999999999</v>
      </c>
      <c r="N76" s="15">
        <f t="shared" si="16"/>
        <v>2.1999999999999975</v>
      </c>
      <c r="O76" s="15">
        <f t="shared" si="17"/>
        <v>62.199999999999996</v>
      </c>
      <c r="P76" s="62">
        <f t="shared" si="18"/>
        <v>836.2800000000002</v>
      </c>
      <c r="Q76" s="62">
        <f t="shared" si="19"/>
        <v>28.918506185486141</v>
      </c>
    </row>
    <row r="77" spans="2:17">
      <c r="B77" s="15">
        <f t="shared" si="20"/>
        <v>2.2500000000000004</v>
      </c>
      <c r="C77" s="5">
        <v>0</v>
      </c>
      <c r="D77" s="15">
        <f t="shared" si="6"/>
        <v>9.0000000000000018</v>
      </c>
      <c r="E77" s="15">
        <f t="shared" si="7"/>
        <v>20.250000000000004</v>
      </c>
      <c r="F77" s="15">
        <f t="shared" si="8"/>
        <v>-11.250000000000002</v>
      </c>
      <c r="G77" s="15">
        <f t="shared" si="9"/>
        <v>4.5000000000000009</v>
      </c>
      <c r="H77" s="15">
        <f t="shared" si="10"/>
        <v>-2.2500000000000004</v>
      </c>
      <c r="I77" s="15">
        <f t="shared" si="11"/>
        <v>13.999999999999998</v>
      </c>
      <c r="J77" s="15">
        <f t="shared" si="12"/>
        <v>-11.250000000000004</v>
      </c>
      <c r="K77" s="15">
        <f t="shared" si="13"/>
        <v>18.25</v>
      </c>
      <c r="L77" s="15">
        <f t="shared" si="14"/>
        <v>-7.5000000000000009</v>
      </c>
      <c r="M77" s="15">
        <f t="shared" si="15"/>
        <v>-11.75</v>
      </c>
      <c r="N77" s="15">
        <f t="shared" si="16"/>
        <v>1.7499999999999929</v>
      </c>
      <c r="O77" s="15">
        <f t="shared" si="17"/>
        <v>62.75</v>
      </c>
      <c r="P77" s="62">
        <f t="shared" si="18"/>
        <v>849.9375</v>
      </c>
      <c r="Q77" s="62">
        <f t="shared" si="19"/>
        <v>29.153687588365216</v>
      </c>
    </row>
    <row r="78" spans="2:17">
      <c r="B78" s="15">
        <f t="shared" si="20"/>
        <v>2.3000000000000003</v>
      </c>
      <c r="C78" s="5">
        <v>0</v>
      </c>
      <c r="D78" s="15">
        <f t="shared" si="6"/>
        <v>9.2000000000000011</v>
      </c>
      <c r="E78" s="15">
        <f t="shared" si="7"/>
        <v>20.700000000000003</v>
      </c>
      <c r="F78" s="15">
        <f t="shared" si="8"/>
        <v>-11.500000000000002</v>
      </c>
      <c r="G78" s="15">
        <f t="shared" si="9"/>
        <v>4.6000000000000005</v>
      </c>
      <c r="H78" s="15">
        <f t="shared" si="10"/>
        <v>-2.3000000000000003</v>
      </c>
      <c r="I78" s="15">
        <f t="shared" si="11"/>
        <v>13.799999999999999</v>
      </c>
      <c r="J78" s="15">
        <f t="shared" si="12"/>
        <v>-11.700000000000003</v>
      </c>
      <c r="K78" s="15">
        <f t="shared" si="13"/>
        <v>18.5</v>
      </c>
      <c r="L78" s="15">
        <f t="shared" si="14"/>
        <v>-7.6000000000000005</v>
      </c>
      <c r="M78" s="15">
        <f t="shared" si="15"/>
        <v>-11.7</v>
      </c>
      <c r="N78" s="15">
        <f t="shared" si="16"/>
        <v>1.2999999999999936</v>
      </c>
      <c r="O78" s="15">
        <f t="shared" si="17"/>
        <v>63.3</v>
      </c>
      <c r="P78" s="62">
        <f t="shared" si="18"/>
        <v>864.23</v>
      </c>
      <c r="Q78" s="62">
        <f t="shared" si="19"/>
        <v>29.397789032510591</v>
      </c>
    </row>
    <row r="79" spans="2:17">
      <c r="B79" s="15">
        <f t="shared" si="20"/>
        <v>2.35</v>
      </c>
      <c r="C79" s="5">
        <v>0</v>
      </c>
      <c r="D79" s="15">
        <f t="shared" si="6"/>
        <v>9.4</v>
      </c>
      <c r="E79" s="15">
        <f t="shared" si="7"/>
        <v>21.150000000000002</v>
      </c>
      <c r="F79" s="15">
        <f t="shared" si="8"/>
        <v>-11.75</v>
      </c>
      <c r="G79" s="15">
        <f t="shared" si="9"/>
        <v>4.7</v>
      </c>
      <c r="H79" s="15">
        <f t="shared" si="10"/>
        <v>-2.35</v>
      </c>
      <c r="I79" s="15">
        <f t="shared" si="11"/>
        <v>13.6</v>
      </c>
      <c r="J79" s="15">
        <f t="shared" si="12"/>
        <v>-12.150000000000002</v>
      </c>
      <c r="K79" s="15">
        <f t="shared" si="13"/>
        <v>18.75</v>
      </c>
      <c r="L79" s="15">
        <f t="shared" si="14"/>
        <v>-7.7</v>
      </c>
      <c r="M79" s="15">
        <f t="shared" si="15"/>
        <v>-11.65</v>
      </c>
      <c r="N79" s="15">
        <f t="shared" si="16"/>
        <v>0.84999999999999609</v>
      </c>
      <c r="O79" s="15">
        <f t="shared" si="17"/>
        <v>63.85</v>
      </c>
      <c r="P79" s="62">
        <f t="shared" si="18"/>
        <v>879.15749999999991</v>
      </c>
      <c r="Q79" s="62">
        <f t="shared" si="19"/>
        <v>29.650590213349883</v>
      </c>
    </row>
    <row r="80" spans="2:17">
      <c r="B80" s="15">
        <f t="shared" si="20"/>
        <v>2.4</v>
      </c>
      <c r="C80" s="5">
        <v>0</v>
      </c>
      <c r="D80" s="15">
        <f t="shared" si="6"/>
        <v>9.6</v>
      </c>
      <c r="E80" s="15">
        <f t="shared" si="7"/>
        <v>21.599999999999998</v>
      </c>
      <c r="F80" s="15">
        <f t="shared" si="8"/>
        <v>-12</v>
      </c>
      <c r="G80" s="15">
        <f t="shared" si="9"/>
        <v>4.8</v>
      </c>
      <c r="H80" s="15">
        <f t="shared" si="10"/>
        <v>-2.4</v>
      </c>
      <c r="I80" s="15">
        <f t="shared" si="11"/>
        <v>13.4</v>
      </c>
      <c r="J80" s="15">
        <f t="shared" si="12"/>
        <v>-12.599999999999998</v>
      </c>
      <c r="K80" s="15">
        <f t="shared" si="13"/>
        <v>19</v>
      </c>
      <c r="L80" s="15">
        <f t="shared" si="14"/>
        <v>-7.8</v>
      </c>
      <c r="M80" s="15">
        <f t="shared" si="15"/>
        <v>-11.6</v>
      </c>
      <c r="N80" s="15">
        <f t="shared" si="16"/>
        <v>0.40000000000000391</v>
      </c>
      <c r="O80" s="15">
        <f t="shared" si="17"/>
        <v>64.399999999999991</v>
      </c>
      <c r="P80" s="62">
        <f t="shared" si="18"/>
        <v>894.72</v>
      </c>
      <c r="Q80" s="62">
        <f t="shared" si="19"/>
        <v>29.911870553343867</v>
      </c>
    </row>
    <row r="81" spans="2:17">
      <c r="B81" s="15">
        <f t="shared" si="20"/>
        <v>2.4499999999999997</v>
      </c>
      <c r="C81" s="5">
        <v>0</v>
      </c>
      <c r="D81" s="15">
        <f t="shared" si="6"/>
        <v>9.7999999999999989</v>
      </c>
      <c r="E81" s="15">
        <f t="shared" si="7"/>
        <v>22.049999999999997</v>
      </c>
      <c r="F81" s="15">
        <f t="shared" si="8"/>
        <v>-12.249999999999998</v>
      </c>
      <c r="G81" s="15">
        <f t="shared" si="9"/>
        <v>4.8999999999999995</v>
      </c>
      <c r="H81" s="15">
        <f t="shared" si="10"/>
        <v>-2.4499999999999997</v>
      </c>
      <c r="I81" s="15">
        <f t="shared" si="11"/>
        <v>13.200000000000001</v>
      </c>
      <c r="J81" s="15">
        <f t="shared" si="12"/>
        <v>-13.049999999999997</v>
      </c>
      <c r="K81" s="15">
        <f t="shared" si="13"/>
        <v>19.25</v>
      </c>
      <c r="L81" s="15">
        <f t="shared" si="14"/>
        <v>-7.8999999999999995</v>
      </c>
      <c r="M81" s="15">
        <f t="shared" si="15"/>
        <v>-11.55</v>
      </c>
      <c r="N81" s="15">
        <f t="shared" si="16"/>
        <v>-4.9999999999993605E-2</v>
      </c>
      <c r="O81" s="15">
        <f t="shared" si="17"/>
        <v>64.95</v>
      </c>
      <c r="P81" s="62">
        <f t="shared" si="18"/>
        <v>910.91750000000002</v>
      </c>
      <c r="Q81" s="62">
        <f t="shared" si="19"/>
        <v>30.181409841158846</v>
      </c>
    </row>
    <row r="82" spans="2:17">
      <c r="B82" s="15">
        <f t="shared" si="20"/>
        <v>2.4999999999999996</v>
      </c>
      <c r="C82" s="5">
        <v>0</v>
      </c>
      <c r="D82" s="15">
        <f t="shared" si="6"/>
        <v>9.9999999999999982</v>
      </c>
      <c r="E82" s="15">
        <f t="shared" si="7"/>
        <v>22.499999999999996</v>
      </c>
      <c r="F82" s="15">
        <f t="shared" si="8"/>
        <v>-12.499999999999998</v>
      </c>
      <c r="G82" s="15">
        <f t="shared" si="9"/>
        <v>4.9999999999999991</v>
      </c>
      <c r="H82" s="15">
        <f t="shared" si="10"/>
        <v>-2.4999999999999996</v>
      </c>
      <c r="I82" s="15">
        <f t="shared" si="11"/>
        <v>13.000000000000002</v>
      </c>
      <c r="J82" s="15">
        <f t="shared" si="12"/>
        <v>-13.499999999999996</v>
      </c>
      <c r="K82" s="15">
        <f t="shared" si="13"/>
        <v>19.5</v>
      </c>
      <c r="L82" s="15">
        <f t="shared" si="14"/>
        <v>-7.9999999999999991</v>
      </c>
      <c r="M82" s="15">
        <f t="shared" si="15"/>
        <v>-11.5</v>
      </c>
      <c r="N82" s="15">
        <f t="shared" si="16"/>
        <v>-0.49999999999999289</v>
      </c>
      <c r="O82" s="15">
        <f t="shared" si="17"/>
        <v>65.5</v>
      </c>
      <c r="P82" s="62">
        <f t="shared" si="18"/>
        <v>927.75</v>
      </c>
      <c r="Q82" s="62">
        <f t="shared" si="19"/>
        <v>30.458988821036066</v>
      </c>
    </row>
    <row r="83" spans="2:17">
      <c r="B83" s="15">
        <f t="shared" si="20"/>
        <v>2.5499999999999994</v>
      </c>
      <c r="C83" s="5">
        <v>0</v>
      </c>
      <c r="D83" s="15">
        <f t="shared" si="6"/>
        <v>10.199999999999998</v>
      </c>
      <c r="E83" s="15">
        <f t="shared" si="7"/>
        <v>22.949999999999996</v>
      </c>
      <c r="F83" s="15">
        <f t="shared" si="8"/>
        <v>-12.749999999999996</v>
      </c>
      <c r="G83" s="15">
        <f t="shared" si="9"/>
        <v>5.0999999999999988</v>
      </c>
      <c r="H83" s="15">
        <f t="shared" si="10"/>
        <v>-2.5499999999999994</v>
      </c>
      <c r="I83" s="15">
        <f t="shared" si="11"/>
        <v>12.800000000000002</v>
      </c>
      <c r="J83" s="15">
        <f t="shared" si="12"/>
        <v>-13.949999999999996</v>
      </c>
      <c r="K83" s="15">
        <f t="shared" si="13"/>
        <v>19.749999999999996</v>
      </c>
      <c r="L83" s="15">
        <f t="shared" si="14"/>
        <v>-8.0999999999999979</v>
      </c>
      <c r="M83" s="15">
        <f t="shared" si="15"/>
        <v>-11.450000000000001</v>
      </c>
      <c r="N83" s="15">
        <f t="shared" si="16"/>
        <v>-0.94999999999999751</v>
      </c>
      <c r="O83" s="15">
        <f t="shared" si="17"/>
        <v>66.05</v>
      </c>
      <c r="P83" s="62">
        <f t="shared" si="18"/>
        <v>945.21749999999997</v>
      </c>
      <c r="Q83" s="62">
        <f t="shared" si="19"/>
        <v>30.744389732112101</v>
      </c>
    </row>
    <row r="84" spans="2:17">
      <c r="B84" s="15">
        <f t="shared" si="20"/>
        <v>2.5999999999999992</v>
      </c>
      <c r="C84" s="5">
        <v>0</v>
      </c>
      <c r="D84" s="15">
        <f t="shared" si="6"/>
        <v>10.399999999999997</v>
      </c>
      <c r="E84" s="15">
        <f t="shared" si="7"/>
        <v>23.399999999999991</v>
      </c>
      <c r="F84" s="15">
        <f t="shared" si="8"/>
        <v>-12.999999999999996</v>
      </c>
      <c r="G84" s="15">
        <f t="shared" si="9"/>
        <v>5.1999999999999984</v>
      </c>
      <c r="H84" s="15">
        <f t="shared" si="10"/>
        <v>-2.5999999999999992</v>
      </c>
      <c r="I84" s="15">
        <f t="shared" si="11"/>
        <v>12.600000000000003</v>
      </c>
      <c r="J84" s="15">
        <f t="shared" si="12"/>
        <v>-14.399999999999991</v>
      </c>
      <c r="K84" s="15">
        <f t="shared" si="13"/>
        <v>19.999999999999996</v>
      </c>
      <c r="L84" s="15">
        <f t="shared" si="14"/>
        <v>-8.1999999999999993</v>
      </c>
      <c r="M84" s="15">
        <f t="shared" si="15"/>
        <v>-11.4</v>
      </c>
      <c r="N84" s="15">
        <f t="shared" si="16"/>
        <v>-1.3999999999999897</v>
      </c>
      <c r="O84" s="15">
        <f t="shared" si="17"/>
        <v>66.599999999999994</v>
      </c>
      <c r="P84" s="62">
        <f t="shared" si="18"/>
        <v>963.31999999999971</v>
      </c>
      <c r="Q84" s="62">
        <f t="shared" si="19"/>
        <v>31.037396798056367</v>
      </c>
    </row>
    <row r="85" spans="2:17">
      <c r="B85" s="15">
        <f t="shared" si="20"/>
        <v>2.649999999999999</v>
      </c>
      <c r="C85" s="5">
        <v>0</v>
      </c>
      <c r="D85" s="15">
        <f t="shared" si="6"/>
        <v>10.599999999999996</v>
      </c>
      <c r="E85" s="15">
        <f t="shared" si="7"/>
        <v>23.849999999999991</v>
      </c>
      <c r="F85" s="15">
        <f t="shared" si="8"/>
        <v>-13.249999999999995</v>
      </c>
      <c r="G85" s="15">
        <f t="shared" si="9"/>
        <v>5.299999999999998</v>
      </c>
      <c r="H85" s="15">
        <f t="shared" si="10"/>
        <v>-2.649999999999999</v>
      </c>
      <c r="I85" s="15">
        <f t="shared" si="11"/>
        <v>12.400000000000004</v>
      </c>
      <c r="J85" s="15">
        <f t="shared" si="12"/>
        <v>-14.849999999999991</v>
      </c>
      <c r="K85" s="15">
        <f t="shared" si="13"/>
        <v>20.249999999999993</v>
      </c>
      <c r="L85" s="15">
        <f t="shared" si="14"/>
        <v>-8.2999999999999972</v>
      </c>
      <c r="M85" s="15">
        <f t="shared" si="15"/>
        <v>-11.350000000000001</v>
      </c>
      <c r="N85" s="15">
        <f t="shared" si="16"/>
        <v>-1.8499999999999943</v>
      </c>
      <c r="O85" s="15">
        <f t="shared" si="17"/>
        <v>67.149999999999977</v>
      </c>
      <c r="P85" s="62">
        <f t="shared" si="18"/>
        <v>982.05749999999955</v>
      </c>
      <c r="Q85" s="62">
        <f t="shared" si="19"/>
        <v>31.337796667921623</v>
      </c>
    </row>
    <row r="86" spans="2:17">
      <c r="B86" s="15">
        <f t="shared" si="20"/>
        <v>2.6999999999999988</v>
      </c>
      <c r="C86" s="5">
        <v>0</v>
      </c>
      <c r="D86" s="15">
        <f t="shared" si="6"/>
        <v>10.799999999999995</v>
      </c>
      <c r="E86" s="15">
        <f t="shared" si="7"/>
        <v>24.29999999999999</v>
      </c>
      <c r="F86" s="15">
        <f t="shared" si="8"/>
        <v>-13.499999999999995</v>
      </c>
      <c r="G86" s="15">
        <f t="shared" si="9"/>
        <v>5.3999999999999977</v>
      </c>
      <c r="H86" s="15">
        <f t="shared" si="10"/>
        <v>-2.6999999999999988</v>
      </c>
      <c r="I86" s="15">
        <f t="shared" si="11"/>
        <v>12.200000000000005</v>
      </c>
      <c r="J86" s="15">
        <f t="shared" si="12"/>
        <v>-15.29999999999999</v>
      </c>
      <c r="K86" s="15">
        <f t="shared" si="13"/>
        <v>20.499999999999993</v>
      </c>
      <c r="L86" s="15">
        <f t="shared" si="14"/>
        <v>-8.3999999999999986</v>
      </c>
      <c r="M86" s="15">
        <f t="shared" si="15"/>
        <v>-11.3</v>
      </c>
      <c r="N86" s="15">
        <f t="shared" si="16"/>
        <v>-2.2999999999999936</v>
      </c>
      <c r="O86" s="15">
        <f t="shared" si="17"/>
        <v>67.699999999999989</v>
      </c>
      <c r="P86" s="62">
        <f t="shared" si="18"/>
        <v>1001.4299999999996</v>
      </c>
      <c r="Q86" s="62">
        <f t="shared" si="19"/>
        <v>31.645378809551318</v>
      </c>
    </row>
    <row r="87" spans="2:17">
      <c r="B87" s="15">
        <f t="shared" si="20"/>
        <v>2.7499999999999987</v>
      </c>
      <c r="C87" s="5">
        <v>0</v>
      </c>
      <c r="D87" s="15">
        <f t="shared" si="6"/>
        <v>10.999999999999995</v>
      </c>
      <c r="E87" s="15">
        <f t="shared" si="7"/>
        <v>24.749999999999989</v>
      </c>
      <c r="F87" s="15">
        <f t="shared" si="8"/>
        <v>-13.749999999999993</v>
      </c>
      <c r="G87" s="15">
        <f t="shared" si="9"/>
        <v>5.4999999999999973</v>
      </c>
      <c r="H87" s="15">
        <f t="shared" si="10"/>
        <v>-2.7499999999999987</v>
      </c>
      <c r="I87" s="15">
        <f t="shared" si="11"/>
        <v>12.000000000000005</v>
      </c>
      <c r="J87" s="15">
        <f t="shared" si="12"/>
        <v>-15.749999999999989</v>
      </c>
      <c r="K87" s="15">
        <f t="shared" si="13"/>
        <v>20.749999999999993</v>
      </c>
      <c r="L87" s="15">
        <f t="shared" si="14"/>
        <v>-8.4999999999999964</v>
      </c>
      <c r="M87" s="15">
        <f t="shared" si="15"/>
        <v>-11.250000000000002</v>
      </c>
      <c r="N87" s="15">
        <f t="shared" si="16"/>
        <v>-2.7499999999999911</v>
      </c>
      <c r="O87" s="15">
        <f t="shared" si="17"/>
        <v>68.249999999999986</v>
      </c>
      <c r="P87" s="62">
        <f t="shared" si="18"/>
        <v>1021.4374999999995</v>
      </c>
      <c r="Q87" s="62">
        <f t="shared" si="19"/>
        <v>31.959935857257278</v>
      </c>
    </row>
    <row r="88" spans="2:17">
      <c r="B88" s="15">
        <f t="shared" si="20"/>
        <v>2.7999999999999985</v>
      </c>
      <c r="C88" s="5">
        <v>0</v>
      </c>
      <c r="D88" s="15">
        <f t="shared" si="6"/>
        <v>11.199999999999994</v>
      </c>
      <c r="E88" s="15">
        <f t="shared" si="7"/>
        <v>25.199999999999985</v>
      </c>
      <c r="F88" s="15">
        <f t="shared" si="8"/>
        <v>-13.999999999999993</v>
      </c>
      <c r="G88" s="15">
        <f t="shared" si="9"/>
        <v>5.599999999999997</v>
      </c>
      <c r="H88" s="15">
        <f t="shared" si="10"/>
        <v>-2.7999999999999985</v>
      </c>
      <c r="I88" s="15">
        <f t="shared" si="11"/>
        <v>11.800000000000006</v>
      </c>
      <c r="J88" s="15">
        <f t="shared" si="12"/>
        <v>-16.199999999999985</v>
      </c>
      <c r="K88" s="15">
        <f t="shared" si="13"/>
        <v>20.999999999999993</v>
      </c>
      <c r="L88" s="15">
        <f t="shared" si="14"/>
        <v>-8.5999999999999979</v>
      </c>
      <c r="M88" s="15">
        <f t="shared" si="15"/>
        <v>-11.200000000000001</v>
      </c>
      <c r="N88" s="15">
        <f t="shared" si="16"/>
        <v>-3.1999999999999833</v>
      </c>
      <c r="O88" s="15">
        <f t="shared" si="17"/>
        <v>68.799999999999983</v>
      </c>
      <c r="P88" s="62">
        <f t="shared" si="18"/>
        <v>1042.0799999999992</v>
      </c>
      <c r="Q88" s="62">
        <f t="shared" si="19"/>
        <v>32.281263915776272</v>
      </c>
    </row>
    <row r="89" spans="2:17">
      <c r="B89" s="15">
        <f t="shared" si="20"/>
        <v>2.8499999999999983</v>
      </c>
      <c r="C89" s="5">
        <v>0</v>
      </c>
      <c r="D89" s="15">
        <f t="shared" si="6"/>
        <v>11.399999999999993</v>
      </c>
      <c r="E89" s="15">
        <f t="shared" si="7"/>
        <v>25.649999999999984</v>
      </c>
      <c r="F89" s="15">
        <f t="shared" si="8"/>
        <v>-14.249999999999991</v>
      </c>
      <c r="G89" s="15">
        <f t="shared" si="9"/>
        <v>5.6999999999999966</v>
      </c>
      <c r="H89" s="15">
        <f t="shared" si="10"/>
        <v>-2.8499999999999983</v>
      </c>
      <c r="I89" s="15">
        <f t="shared" si="11"/>
        <v>11.600000000000007</v>
      </c>
      <c r="J89" s="15">
        <f t="shared" si="12"/>
        <v>-16.649999999999984</v>
      </c>
      <c r="K89" s="15">
        <f t="shared" si="13"/>
        <v>21.249999999999993</v>
      </c>
      <c r="L89" s="15">
        <f t="shared" si="14"/>
        <v>-8.6999999999999957</v>
      </c>
      <c r="M89" s="15">
        <f t="shared" si="15"/>
        <v>-11.150000000000002</v>
      </c>
      <c r="N89" s="15">
        <f t="shared" si="16"/>
        <v>-3.6499999999999808</v>
      </c>
      <c r="O89" s="15">
        <f t="shared" si="17"/>
        <v>69.34999999999998</v>
      </c>
      <c r="P89" s="62">
        <f t="shared" si="18"/>
        <v>1063.3574999999994</v>
      </c>
      <c r="Q89" s="62">
        <f t="shared" si="19"/>
        <v>32.609162822740473</v>
      </c>
    </row>
    <row r="90" spans="2:17">
      <c r="B90" s="15">
        <f t="shared" si="20"/>
        <v>2.8999999999999981</v>
      </c>
      <c r="C90" s="5">
        <v>0</v>
      </c>
      <c r="D90" s="15">
        <f t="shared" si="6"/>
        <v>11.599999999999993</v>
      </c>
      <c r="E90" s="15">
        <f t="shared" si="7"/>
        <v>26.099999999999984</v>
      </c>
      <c r="F90" s="15">
        <f t="shared" si="8"/>
        <v>-14.499999999999991</v>
      </c>
      <c r="G90" s="15">
        <f t="shared" si="9"/>
        <v>5.7999999999999963</v>
      </c>
      <c r="H90" s="15">
        <f t="shared" si="10"/>
        <v>-2.8999999999999981</v>
      </c>
      <c r="I90" s="15">
        <f t="shared" si="11"/>
        <v>11.400000000000007</v>
      </c>
      <c r="J90" s="15">
        <f t="shared" si="12"/>
        <v>-17.099999999999984</v>
      </c>
      <c r="K90" s="15">
        <f t="shared" si="13"/>
        <v>21.499999999999993</v>
      </c>
      <c r="L90" s="15">
        <f t="shared" si="14"/>
        <v>-8.7999999999999972</v>
      </c>
      <c r="M90" s="15">
        <f t="shared" si="15"/>
        <v>-11.100000000000001</v>
      </c>
      <c r="N90" s="15">
        <f t="shared" si="16"/>
        <v>-4.0999999999999819</v>
      </c>
      <c r="O90" s="15">
        <f t="shared" si="17"/>
        <v>69.899999999999977</v>
      </c>
      <c r="P90" s="62">
        <f t="shared" si="18"/>
        <v>1085.2699999999995</v>
      </c>
      <c r="Q90" s="62">
        <f t="shared" si="19"/>
        <v>32.943436372060511</v>
      </c>
    </row>
    <row r="91" spans="2:17">
      <c r="B91" s="15">
        <f t="shared" si="20"/>
        <v>2.949999999999998</v>
      </c>
      <c r="C91" s="5">
        <v>0</v>
      </c>
      <c r="D91" s="15">
        <f t="shared" si="6"/>
        <v>11.799999999999992</v>
      </c>
      <c r="E91" s="15">
        <f t="shared" si="7"/>
        <v>26.549999999999983</v>
      </c>
      <c r="F91" s="15">
        <f t="shared" si="8"/>
        <v>-14.749999999999989</v>
      </c>
      <c r="G91" s="15">
        <f t="shared" si="9"/>
        <v>5.8999999999999959</v>
      </c>
      <c r="H91" s="15">
        <f t="shared" si="10"/>
        <v>-2.949999999999998</v>
      </c>
      <c r="I91" s="15">
        <f t="shared" si="11"/>
        <v>11.200000000000008</v>
      </c>
      <c r="J91" s="15">
        <f t="shared" si="12"/>
        <v>-17.549999999999983</v>
      </c>
      <c r="K91" s="15">
        <f t="shared" si="13"/>
        <v>21.749999999999989</v>
      </c>
      <c r="L91" s="15">
        <f t="shared" si="14"/>
        <v>-8.899999999999995</v>
      </c>
      <c r="M91" s="15">
        <f t="shared" si="15"/>
        <v>-11.050000000000002</v>
      </c>
      <c r="N91" s="15">
        <f t="shared" si="16"/>
        <v>-4.5499999999999829</v>
      </c>
      <c r="O91" s="15">
        <f t="shared" si="17"/>
        <v>70.449999999999974</v>
      </c>
      <c r="P91" s="62">
        <f t="shared" si="18"/>
        <v>1107.8174999999992</v>
      </c>
      <c r="Q91" s="62">
        <f t="shared" si="19"/>
        <v>33.283892500727724</v>
      </c>
    </row>
    <row r="92" spans="2:17">
      <c r="B92" s="15">
        <f t="shared" si="20"/>
        <v>2.9999999999999978</v>
      </c>
      <c r="C92" s="5">
        <v>0</v>
      </c>
      <c r="D92" s="15">
        <f t="shared" si="6"/>
        <v>11.999999999999991</v>
      </c>
      <c r="E92" s="15">
        <f t="shared" si="7"/>
        <v>26.999999999999979</v>
      </c>
      <c r="F92" s="15">
        <f t="shared" si="8"/>
        <v>-14.999999999999989</v>
      </c>
      <c r="G92" s="15">
        <f t="shared" si="9"/>
        <v>5.9999999999999956</v>
      </c>
      <c r="H92" s="15">
        <f t="shared" si="10"/>
        <v>-2.9999999999999978</v>
      </c>
      <c r="I92" s="15">
        <f t="shared" si="11"/>
        <v>11.000000000000009</v>
      </c>
      <c r="J92" s="15">
        <f t="shared" si="12"/>
        <v>-17.999999999999979</v>
      </c>
      <c r="K92" s="15">
        <f t="shared" si="13"/>
        <v>21.999999999999989</v>
      </c>
      <c r="L92" s="15">
        <f t="shared" si="14"/>
        <v>-8.9999999999999964</v>
      </c>
      <c r="M92" s="15">
        <f t="shared" si="15"/>
        <v>-11.000000000000002</v>
      </c>
      <c r="N92" s="15">
        <f t="shared" si="16"/>
        <v>-4.9999999999999787</v>
      </c>
      <c r="O92" s="15">
        <f t="shared" si="17"/>
        <v>70.999999999999972</v>
      </c>
      <c r="P92" s="62">
        <f t="shared" si="18"/>
        <v>1130.9999999999989</v>
      </c>
      <c r="Q92" s="62">
        <f t="shared" si="19"/>
        <v>33.630343441600459</v>
      </c>
    </row>
    <row r="93" spans="2:17">
      <c r="B93" s="15">
        <f t="shared" si="20"/>
        <v>3.0499999999999976</v>
      </c>
      <c r="C93" s="5">
        <v>0</v>
      </c>
      <c r="D93" s="15">
        <f t="shared" si="6"/>
        <v>12.19999999999999</v>
      </c>
      <c r="E93" s="15">
        <f t="shared" si="7"/>
        <v>27.449999999999978</v>
      </c>
      <c r="F93" s="15">
        <f t="shared" si="8"/>
        <v>-15.249999999999988</v>
      </c>
      <c r="G93" s="15">
        <f t="shared" si="9"/>
        <v>6.0999999999999952</v>
      </c>
      <c r="H93" s="15">
        <f t="shared" si="10"/>
        <v>-3.0499999999999976</v>
      </c>
      <c r="I93" s="15">
        <f t="shared" si="11"/>
        <v>10.80000000000001</v>
      </c>
      <c r="J93" s="15">
        <f t="shared" si="12"/>
        <v>-18.449999999999978</v>
      </c>
      <c r="K93" s="15">
        <f t="shared" si="13"/>
        <v>22.249999999999986</v>
      </c>
      <c r="L93" s="15">
        <f t="shared" si="14"/>
        <v>-9.0999999999999943</v>
      </c>
      <c r="M93" s="15">
        <f t="shared" si="15"/>
        <v>-10.950000000000003</v>
      </c>
      <c r="N93" s="15">
        <f t="shared" si="16"/>
        <v>-5.4499999999999797</v>
      </c>
      <c r="O93" s="15">
        <f t="shared" si="17"/>
        <v>71.549999999999969</v>
      </c>
      <c r="P93" s="62">
        <f t="shared" si="18"/>
        <v>1154.8174999999987</v>
      </c>
      <c r="Q93" s="62">
        <f t="shared" si="19"/>
        <v>33.982605844755327</v>
      </c>
    </row>
    <row r="94" spans="2:17">
      <c r="B94" s="15">
        <f t="shared" si="20"/>
        <v>3.0999999999999974</v>
      </c>
      <c r="C94" s="5">
        <v>0</v>
      </c>
      <c r="D94" s="15">
        <f t="shared" si="6"/>
        <v>12.39999999999999</v>
      </c>
      <c r="E94" s="15">
        <f t="shared" si="7"/>
        <v>27.899999999999977</v>
      </c>
      <c r="F94" s="15">
        <f t="shared" si="8"/>
        <v>-15.499999999999988</v>
      </c>
      <c r="G94" s="15">
        <f t="shared" si="9"/>
        <v>6.1999999999999948</v>
      </c>
      <c r="H94" s="15">
        <f t="shared" si="10"/>
        <v>-3.0999999999999974</v>
      </c>
      <c r="I94" s="15">
        <f t="shared" si="11"/>
        <v>10.60000000000001</v>
      </c>
      <c r="J94" s="15">
        <f t="shared" si="12"/>
        <v>-18.899999999999977</v>
      </c>
      <c r="K94" s="15">
        <f t="shared" si="13"/>
        <v>22.499999999999986</v>
      </c>
      <c r="L94" s="15">
        <f t="shared" si="14"/>
        <v>-9.1999999999999957</v>
      </c>
      <c r="M94" s="15">
        <f t="shared" si="15"/>
        <v>-10.900000000000002</v>
      </c>
      <c r="N94" s="15">
        <f t="shared" si="16"/>
        <v>-5.899999999999979</v>
      </c>
      <c r="O94" s="15">
        <f t="shared" si="17"/>
        <v>72.099999999999966</v>
      </c>
      <c r="P94" s="62">
        <f t="shared" si="18"/>
        <v>1179.2699999999986</v>
      </c>
      <c r="Q94" s="62">
        <f t="shared" si="19"/>
        <v>34.340500869964004</v>
      </c>
    </row>
    <row r="95" spans="2:17">
      <c r="B95" s="15">
        <f t="shared" si="20"/>
        <v>3.1499999999999972</v>
      </c>
      <c r="C95" s="5">
        <v>0</v>
      </c>
      <c r="D95" s="15">
        <f t="shared" si="6"/>
        <v>12.599999999999989</v>
      </c>
      <c r="E95" s="15">
        <f t="shared" si="7"/>
        <v>28.349999999999977</v>
      </c>
      <c r="F95" s="15">
        <f t="shared" si="8"/>
        <v>-15.749999999999986</v>
      </c>
      <c r="G95" s="15">
        <f t="shared" si="9"/>
        <v>6.2999999999999945</v>
      </c>
      <c r="H95" s="15">
        <f t="shared" si="10"/>
        <v>-3.1499999999999972</v>
      </c>
      <c r="I95" s="15">
        <f t="shared" si="11"/>
        <v>10.400000000000011</v>
      </c>
      <c r="J95" s="15">
        <f t="shared" si="12"/>
        <v>-19.349999999999977</v>
      </c>
      <c r="K95" s="15">
        <f t="shared" si="13"/>
        <v>22.749999999999986</v>
      </c>
      <c r="L95" s="15">
        <f t="shared" si="14"/>
        <v>-9.2999999999999936</v>
      </c>
      <c r="M95" s="15">
        <f t="shared" si="15"/>
        <v>-10.850000000000003</v>
      </c>
      <c r="N95" s="15">
        <f t="shared" si="16"/>
        <v>-6.3499999999999766</v>
      </c>
      <c r="O95" s="15">
        <f t="shared" si="17"/>
        <v>72.649999999999977</v>
      </c>
      <c r="P95" s="62">
        <f t="shared" si="18"/>
        <v>1204.3574999999985</v>
      </c>
      <c r="Q95" s="62">
        <f t="shared" si="19"/>
        <v>34.703854252805961</v>
      </c>
    </row>
    <row r="96" spans="2:17">
      <c r="B96" s="15">
        <f t="shared" si="20"/>
        <v>3.1999999999999971</v>
      </c>
      <c r="C96" s="5">
        <v>0</v>
      </c>
      <c r="D96" s="15">
        <f t="shared" si="6"/>
        <v>12.799999999999988</v>
      </c>
      <c r="E96" s="15">
        <f t="shared" si="7"/>
        <v>28.799999999999972</v>
      </c>
      <c r="F96" s="15">
        <f t="shared" si="8"/>
        <v>-15.999999999999986</v>
      </c>
      <c r="G96" s="15">
        <f t="shared" si="9"/>
        <v>6.3999999999999941</v>
      </c>
      <c r="H96" s="15">
        <f t="shared" si="10"/>
        <v>-3.1999999999999971</v>
      </c>
      <c r="I96" s="15">
        <f t="shared" si="11"/>
        <v>10.200000000000012</v>
      </c>
      <c r="J96" s="15">
        <f t="shared" si="12"/>
        <v>-19.799999999999972</v>
      </c>
      <c r="K96" s="15">
        <f t="shared" si="13"/>
        <v>22.999999999999986</v>
      </c>
      <c r="L96" s="15">
        <f t="shared" si="14"/>
        <v>-9.399999999999995</v>
      </c>
      <c r="M96" s="15">
        <f t="shared" si="15"/>
        <v>-10.800000000000002</v>
      </c>
      <c r="N96" s="15">
        <f t="shared" si="16"/>
        <v>-6.7999999999999723</v>
      </c>
      <c r="O96" s="15">
        <f t="shared" si="17"/>
        <v>73.19999999999996</v>
      </c>
      <c r="P96" s="62">
        <f t="shared" si="18"/>
        <v>1230.0799999999986</v>
      </c>
      <c r="Q96" s="62">
        <f t="shared" si="19"/>
        <v>35.072496346852738</v>
      </c>
    </row>
    <row r="97" spans="2:17">
      <c r="B97" s="15">
        <f t="shared" si="20"/>
        <v>3.2499999999999969</v>
      </c>
      <c r="C97" s="5">
        <v>0</v>
      </c>
      <c r="D97" s="15">
        <f t="shared" si="6"/>
        <v>12.999999999999988</v>
      </c>
      <c r="E97" s="15">
        <f t="shared" si="7"/>
        <v>29.249999999999972</v>
      </c>
      <c r="F97" s="15">
        <f t="shared" si="8"/>
        <v>-16.249999999999986</v>
      </c>
      <c r="G97" s="15">
        <f t="shared" si="9"/>
        <v>6.4999999999999938</v>
      </c>
      <c r="H97" s="15">
        <f t="shared" si="10"/>
        <v>-3.2499999999999969</v>
      </c>
      <c r="I97" s="15">
        <f t="shared" si="11"/>
        <v>10.000000000000012</v>
      </c>
      <c r="J97" s="15">
        <f t="shared" si="12"/>
        <v>-20.249999999999972</v>
      </c>
      <c r="K97" s="15">
        <f t="shared" si="13"/>
        <v>23.249999999999986</v>
      </c>
      <c r="L97" s="15">
        <f t="shared" si="14"/>
        <v>-9.4999999999999929</v>
      </c>
      <c r="M97" s="15">
        <f t="shared" si="15"/>
        <v>-10.750000000000004</v>
      </c>
      <c r="N97" s="15">
        <f t="shared" si="16"/>
        <v>-7.2499999999999698</v>
      </c>
      <c r="O97" s="15">
        <f t="shared" si="17"/>
        <v>73.749999999999972</v>
      </c>
      <c r="P97" s="62">
        <f t="shared" si="18"/>
        <v>1256.4374999999982</v>
      </c>
      <c r="Q97" s="62">
        <f t="shared" si="19"/>
        <v>35.446262144265624</v>
      </c>
    </row>
    <row r="98" spans="2:17">
      <c r="B98" s="15">
        <f t="shared" si="20"/>
        <v>3.2999999999999967</v>
      </c>
      <c r="C98" s="5">
        <v>0</v>
      </c>
      <c r="D98" s="15">
        <f t="shared" si="6"/>
        <v>13.199999999999987</v>
      </c>
      <c r="E98" s="15">
        <f t="shared" si="7"/>
        <v>29.699999999999971</v>
      </c>
      <c r="F98" s="15">
        <f t="shared" si="8"/>
        <v>-16.499999999999982</v>
      </c>
      <c r="G98" s="15">
        <f t="shared" si="9"/>
        <v>6.5999999999999934</v>
      </c>
      <c r="H98" s="15">
        <f t="shared" si="10"/>
        <v>-3.2999999999999967</v>
      </c>
      <c r="I98" s="15">
        <f t="shared" si="11"/>
        <v>9.8000000000000131</v>
      </c>
      <c r="J98" s="15">
        <f t="shared" si="12"/>
        <v>-20.699999999999971</v>
      </c>
      <c r="K98" s="15">
        <f t="shared" si="13"/>
        <v>23.499999999999982</v>
      </c>
      <c r="L98" s="15">
        <f t="shared" si="14"/>
        <v>-9.5999999999999943</v>
      </c>
      <c r="M98" s="15">
        <f t="shared" si="15"/>
        <v>-10.700000000000003</v>
      </c>
      <c r="N98" s="15">
        <f t="shared" si="16"/>
        <v>-7.6999999999999726</v>
      </c>
      <c r="O98" s="15">
        <f t="shared" si="17"/>
        <v>74.299999999999969</v>
      </c>
      <c r="P98" s="62">
        <f t="shared" si="18"/>
        <v>1283.4299999999982</v>
      </c>
      <c r="Q98" s="62">
        <f t="shared" si="19"/>
        <v>35.824991277040084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2:L8"/>
  <sheetViews>
    <sheetView workbookViewId="0"/>
  </sheetViews>
  <sheetFormatPr defaultColWidth="12.5703125" defaultRowHeight="15.75" customHeight="1"/>
  <cols>
    <col min="1" max="1" width="2.7109375" customWidth="1"/>
    <col min="2" max="2" width="2.42578125" customWidth="1"/>
    <col min="3" max="3" width="3.42578125" customWidth="1"/>
    <col min="4" max="4" width="4.5703125" customWidth="1"/>
    <col min="5" max="5" width="6.140625" customWidth="1"/>
    <col min="6" max="6" width="6" customWidth="1"/>
    <col min="7" max="7" width="4.28515625" customWidth="1"/>
    <col min="8" max="8" width="4" customWidth="1"/>
    <col min="9" max="9" width="7" customWidth="1"/>
    <col min="11" max="11" width="2.85546875" customWidth="1"/>
    <col min="12" max="12" width="11.5703125" customWidth="1"/>
  </cols>
  <sheetData>
    <row r="2" spans="1:12">
      <c r="A2" s="8" t="s">
        <v>134</v>
      </c>
      <c r="B2" s="8" t="s">
        <v>123</v>
      </c>
      <c r="C2" s="8" t="s">
        <v>65</v>
      </c>
      <c r="D2" s="5" t="s">
        <v>149</v>
      </c>
      <c r="E2" s="5" t="s">
        <v>150</v>
      </c>
      <c r="F2" s="5" t="s">
        <v>151</v>
      </c>
      <c r="G2" s="5" t="s">
        <v>152</v>
      </c>
      <c r="H2" s="5" t="s">
        <v>153</v>
      </c>
      <c r="I2" s="5" t="s">
        <v>154</v>
      </c>
      <c r="K2" s="5" t="s">
        <v>126</v>
      </c>
      <c r="L2" s="15">
        <f>(D8*E8-F8*G8)/(I8-F8*H8)</f>
        <v>2.6714801444043323</v>
      </c>
    </row>
    <row r="3" spans="1:12">
      <c r="A3" s="8">
        <v>1</v>
      </c>
      <c r="B3" s="5">
        <v>4</v>
      </c>
      <c r="C3" s="5">
        <v>23</v>
      </c>
      <c r="D3" s="15">
        <f t="shared" ref="D3:D7" si="0">B3</f>
        <v>4</v>
      </c>
      <c r="E3" s="15">
        <f t="shared" ref="E3:E7" si="1">B3*C3</f>
        <v>92</v>
      </c>
      <c r="F3" s="15">
        <f t="shared" ref="F3:F7" si="2">B3^2</f>
        <v>16</v>
      </c>
      <c r="G3" s="15">
        <f t="shared" ref="G3:G7" si="3">C3</f>
        <v>23</v>
      </c>
      <c r="H3" s="5">
        <v>1</v>
      </c>
      <c r="K3" s="5" t="s">
        <v>122</v>
      </c>
      <c r="L3" s="15">
        <f>(E8-L2*D8)/F8</f>
        <v>0.96028880866425992</v>
      </c>
    </row>
    <row r="4" spans="1:12">
      <c r="A4" s="8">
        <f t="shared" ref="A4:A7" si="4">A3+1</f>
        <v>2</v>
      </c>
      <c r="B4" s="5">
        <v>9</v>
      </c>
      <c r="C4" s="5">
        <v>9</v>
      </c>
      <c r="D4" s="15">
        <f t="shared" si="0"/>
        <v>9</v>
      </c>
      <c r="E4" s="15">
        <f t="shared" si="1"/>
        <v>81</v>
      </c>
      <c r="F4" s="15">
        <f t="shared" si="2"/>
        <v>81</v>
      </c>
      <c r="G4" s="15">
        <f t="shared" si="3"/>
        <v>9</v>
      </c>
      <c r="H4" s="5">
        <v>1</v>
      </c>
    </row>
    <row r="5" spans="1:12">
      <c r="A5" s="8">
        <f t="shared" si="4"/>
        <v>3</v>
      </c>
      <c r="B5" s="5">
        <v>-5</v>
      </c>
      <c r="C5" s="5">
        <v>7</v>
      </c>
      <c r="D5" s="15">
        <f t="shared" si="0"/>
        <v>-5</v>
      </c>
      <c r="E5" s="15">
        <f t="shared" si="1"/>
        <v>-35</v>
      </c>
      <c r="F5" s="15">
        <f t="shared" si="2"/>
        <v>25</v>
      </c>
      <c r="G5" s="15">
        <f t="shared" si="3"/>
        <v>7</v>
      </c>
      <c r="H5" s="5">
        <v>1</v>
      </c>
    </row>
    <row r="6" spans="1:12">
      <c r="A6" s="8">
        <f t="shared" si="4"/>
        <v>4</v>
      </c>
      <c r="B6" s="5">
        <v>2</v>
      </c>
      <c r="C6" s="5">
        <v>-3</v>
      </c>
      <c r="D6" s="15">
        <f t="shared" si="0"/>
        <v>2</v>
      </c>
      <c r="E6" s="15">
        <f t="shared" si="1"/>
        <v>-6</v>
      </c>
      <c r="F6" s="15">
        <f t="shared" si="2"/>
        <v>4</v>
      </c>
      <c r="G6" s="15">
        <f t="shared" si="3"/>
        <v>-3</v>
      </c>
      <c r="H6" s="5">
        <v>1</v>
      </c>
    </row>
    <row r="7" spans="1:12">
      <c r="A7" s="8">
        <f t="shared" si="4"/>
        <v>5</v>
      </c>
      <c r="B7" s="5">
        <v>-1</v>
      </c>
      <c r="C7" s="5">
        <v>-14</v>
      </c>
      <c r="D7" s="15">
        <f t="shared" si="0"/>
        <v>-1</v>
      </c>
      <c r="E7" s="15">
        <f t="shared" si="1"/>
        <v>14</v>
      </c>
      <c r="F7" s="15">
        <f t="shared" si="2"/>
        <v>1</v>
      </c>
      <c r="G7" s="15">
        <f t="shared" si="3"/>
        <v>-14</v>
      </c>
      <c r="H7" s="5">
        <v>1</v>
      </c>
    </row>
    <row r="8" spans="1:12">
      <c r="D8" s="64">
        <f t="shared" ref="D8:H8" si="5">SUM(D3:D7)</f>
        <v>9</v>
      </c>
      <c r="E8" s="64">
        <f t="shared" si="5"/>
        <v>146</v>
      </c>
      <c r="F8" s="64">
        <f t="shared" si="5"/>
        <v>127</v>
      </c>
      <c r="G8" s="64">
        <f t="shared" si="5"/>
        <v>22</v>
      </c>
      <c r="H8" s="64">
        <f t="shared" si="5"/>
        <v>5</v>
      </c>
      <c r="I8" s="15">
        <f>D8^2</f>
        <v>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O71"/>
  <sheetViews>
    <sheetView workbookViewId="0"/>
  </sheetViews>
  <sheetFormatPr defaultColWidth="12.5703125" defaultRowHeight="15.75" customHeight="1"/>
  <cols>
    <col min="1" max="1" width="2.7109375" customWidth="1"/>
    <col min="2" max="2" width="2.42578125" customWidth="1"/>
    <col min="3" max="3" width="3.42578125" customWidth="1"/>
    <col min="4" max="4" width="21.5703125" customWidth="1"/>
    <col min="7" max="7" width="3.5703125" customWidth="1"/>
    <col min="8" max="8" width="4.7109375" customWidth="1"/>
    <col min="9" max="9" width="4.140625" customWidth="1"/>
    <col min="10" max="10" width="4" customWidth="1"/>
    <col min="11" max="11" width="3.5703125" customWidth="1"/>
    <col min="12" max="12" width="13.42578125" customWidth="1"/>
  </cols>
  <sheetData>
    <row r="1" spans="1:13">
      <c r="A1" s="8" t="s">
        <v>134</v>
      </c>
      <c r="B1" s="8" t="s">
        <v>123</v>
      </c>
      <c r="C1" s="8" t="s">
        <v>65</v>
      </c>
      <c r="D1" s="8" t="s">
        <v>155</v>
      </c>
      <c r="E1" s="8" t="s">
        <v>156</v>
      </c>
      <c r="G1" s="11" t="s">
        <v>157</v>
      </c>
      <c r="H1" s="8">
        <v>1</v>
      </c>
      <c r="I1" s="8">
        <v>0</v>
      </c>
      <c r="K1" s="11" t="s">
        <v>158</v>
      </c>
      <c r="L1" s="65" t="s">
        <v>65</v>
      </c>
    </row>
    <row r="2" spans="1:13">
      <c r="A2" s="8">
        <v>1</v>
      </c>
      <c r="B2" s="5">
        <v>4</v>
      </c>
      <c r="C2" s="5">
        <v>23</v>
      </c>
      <c r="D2" s="15">
        <f t="shared" ref="D2:D6" si="0">$L$17*B2+$L$18</f>
        <v>6.512635379061372</v>
      </c>
      <c r="E2" s="15">
        <f t="shared" ref="E2:E6" si="1">(D2-C2)^2</f>
        <v>271.83319214377877</v>
      </c>
      <c r="G2" s="5" t="s">
        <v>159</v>
      </c>
      <c r="H2" s="66">
        <f t="shared" ref="H2:H6" si="2">B2^1</f>
        <v>4</v>
      </c>
      <c r="I2" s="66">
        <f t="shared" ref="I2:I6" si="3">B2^0</f>
        <v>1</v>
      </c>
      <c r="K2" s="5" t="s">
        <v>160</v>
      </c>
      <c r="L2" s="66">
        <f t="shared" ref="L2:L6" si="4">C2</f>
        <v>23</v>
      </c>
    </row>
    <row r="3" spans="1:13">
      <c r="A3" s="8">
        <f t="shared" ref="A3:A6" si="5">A2+1</f>
        <v>2</v>
      </c>
      <c r="B3" s="5">
        <v>9</v>
      </c>
      <c r="C3" s="5">
        <v>9</v>
      </c>
      <c r="D3" s="15">
        <f t="shared" si="0"/>
        <v>11.314079422382672</v>
      </c>
      <c r="E3" s="15">
        <f t="shared" si="1"/>
        <v>5.3549635730949223</v>
      </c>
      <c r="H3" s="66">
        <f t="shared" si="2"/>
        <v>9</v>
      </c>
      <c r="I3" s="66">
        <f t="shared" si="3"/>
        <v>1</v>
      </c>
      <c r="L3" s="66">
        <f t="shared" si="4"/>
        <v>9</v>
      </c>
    </row>
    <row r="4" spans="1:13">
      <c r="A4" s="8">
        <f t="shared" si="5"/>
        <v>3</v>
      </c>
      <c r="B4" s="5">
        <v>-5</v>
      </c>
      <c r="C4" s="5">
        <v>7</v>
      </c>
      <c r="D4" s="15">
        <f t="shared" si="0"/>
        <v>-2.1299638989169685</v>
      </c>
      <c r="E4" s="15">
        <f t="shared" si="1"/>
        <v>83.356240795527142</v>
      </c>
      <c r="H4" s="66">
        <f t="shared" si="2"/>
        <v>-5</v>
      </c>
      <c r="I4" s="66">
        <f t="shared" si="3"/>
        <v>1</v>
      </c>
      <c r="L4" s="66">
        <f t="shared" si="4"/>
        <v>7</v>
      </c>
    </row>
    <row r="5" spans="1:13">
      <c r="A5" s="8">
        <f t="shared" si="5"/>
        <v>4</v>
      </c>
      <c r="B5" s="5">
        <v>2</v>
      </c>
      <c r="C5" s="5">
        <v>-3</v>
      </c>
      <c r="D5" s="15">
        <f t="shared" si="0"/>
        <v>4.5920577617328515</v>
      </c>
      <c r="E5" s="15">
        <f t="shared" si="1"/>
        <v>57.639341057488032</v>
      </c>
      <c r="H5" s="66">
        <f t="shared" si="2"/>
        <v>2</v>
      </c>
      <c r="I5" s="66">
        <f t="shared" si="3"/>
        <v>1</v>
      </c>
      <c r="L5" s="66">
        <f t="shared" si="4"/>
        <v>-3</v>
      </c>
    </row>
    <row r="6" spans="1:13">
      <c r="A6" s="8">
        <f t="shared" si="5"/>
        <v>5</v>
      </c>
      <c r="B6" s="5">
        <v>-1</v>
      </c>
      <c r="C6" s="5">
        <v>-14</v>
      </c>
      <c r="D6" s="15">
        <f t="shared" si="0"/>
        <v>1.7111913357400719</v>
      </c>
      <c r="E6" s="15">
        <f t="shared" si="1"/>
        <v>246.84153318823391</v>
      </c>
      <c r="H6" s="66">
        <f t="shared" si="2"/>
        <v>-1</v>
      </c>
      <c r="I6" s="66">
        <f t="shared" si="3"/>
        <v>1</v>
      </c>
      <c r="L6" s="66">
        <f t="shared" si="4"/>
        <v>-14</v>
      </c>
    </row>
    <row r="7" spans="1:13">
      <c r="D7" s="67" t="s">
        <v>35</v>
      </c>
      <c r="E7" s="45">
        <f>(1/(2*5))*SUM(E2:E6)</f>
        <v>66.502527075812282</v>
      </c>
    </row>
    <row r="8" spans="1:13">
      <c r="G8" s="11" t="s">
        <v>161</v>
      </c>
    </row>
    <row r="9" spans="1:13">
      <c r="G9" s="5" t="s">
        <v>162</v>
      </c>
      <c r="H9" s="66">
        <f t="array" ref="H9:L10">TRANSPOSE(H2:I6)</f>
        <v>4</v>
      </c>
      <c r="I9" s="66">
        <v>9</v>
      </c>
      <c r="J9" s="66">
        <v>-5</v>
      </c>
      <c r="K9" s="66">
        <v>2</v>
      </c>
      <c r="L9" s="66">
        <v>-1</v>
      </c>
    </row>
    <row r="10" spans="1:13">
      <c r="H10" s="66">
        <v>1</v>
      </c>
      <c r="I10" s="66">
        <v>1</v>
      </c>
      <c r="J10" s="66">
        <v>1</v>
      </c>
      <c r="K10" s="66">
        <v>1</v>
      </c>
      <c r="L10" s="66">
        <v>1</v>
      </c>
    </row>
    <row r="12" spans="1:13">
      <c r="G12" s="11" t="s">
        <v>163</v>
      </c>
      <c r="K12" s="11" t="s">
        <v>164</v>
      </c>
    </row>
    <row r="13" spans="1:13">
      <c r="G13" s="5" t="s">
        <v>165</v>
      </c>
      <c r="H13" s="66">
        <f t="array" ref="H13:I14">MMULT(H9:L10,H2:I6)</f>
        <v>127</v>
      </c>
      <c r="I13" s="66">
        <v>9</v>
      </c>
      <c r="K13" s="5" t="s">
        <v>165</v>
      </c>
      <c r="L13" s="66">
        <f t="array" ref="L13:M14">MINVERSE(H13:I14)</f>
        <v>9.0252707581227436E-3</v>
      </c>
      <c r="M13" s="66">
        <v>-1.6245487364620937E-2</v>
      </c>
    </row>
    <row r="14" spans="1:13">
      <c r="H14" s="66">
        <v>9</v>
      </c>
      <c r="I14" s="66">
        <v>5</v>
      </c>
      <c r="L14" s="66">
        <v>-1.6245487364620937E-2</v>
      </c>
      <c r="M14" s="66">
        <v>0.22924187725631767</v>
      </c>
    </row>
    <row r="16" spans="1:13">
      <c r="G16" s="11" t="s">
        <v>166</v>
      </c>
      <c r="K16" s="11" t="s">
        <v>167</v>
      </c>
    </row>
    <row r="17" spans="7:13">
      <c r="G17" s="5" t="s">
        <v>168</v>
      </c>
      <c r="H17" s="66">
        <f t="array" ref="H17:H18">MMULT(H9:L10,L2:L6)</f>
        <v>146</v>
      </c>
      <c r="K17" s="5" t="s">
        <v>168</v>
      </c>
      <c r="L17" s="66">
        <f t="array" ref="L17:L18">MMULT(L13:M14,H17:H18)</f>
        <v>0.96028880866426003</v>
      </c>
      <c r="M17" s="8" t="s">
        <v>137</v>
      </c>
    </row>
    <row r="18" spans="7:13">
      <c r="H18" s="66">
        <v>22</v>
      </c>
      <c r="L18" s="66">
        <v>2.6714801444043319</v>
      </c>
      <c r="M18" s="8" t="s">
        <v>64</v>
      </c>
    </row>
    <row r="38" spans="1:15">
      <c r="A38" s="8" t="s">
        <v>134</v>
      </c>
      <c r="B38" s="8" t="s">
        <v>123</v>
      </c>
      <c r="C38" s="8" t="s">
        <v>65</v>
      </c>
      <c r="D38" s="8" t="s">
        <v>169</v>
      </c>
      <c r="E38" s="8" t="s">
        <v>156</v>
      </c>
      <c r="G38" s="11" t="s">
        <v>157</v>
      </c>
      <c r="H38" s="8">
        <v>2</v>
      </c>
      <c r="I38" s="8">
        <v>1</v>
      </c>
      <c r="J38" s="8">
        <v>0</v>
      </c>
      <c r="L38" s="11" t="s">
        <v>158</v>
      </c>
    </row>
    <row r="39" spans="1:15">
      <c r="A39" s="8">
        <v>1</v>
      </c>
      <c r="B39" s="5">
        <v>4</v>
      </c>
      <c r="C39" s="5">
        <v>23</v>
      </c>
      <c r="D39" s="62">
        <f t="shared" ref="D39:D43" si="6">$H$56*B39^2+$H$57*B39+$H$58</f>
        <v>4.5733392248678122</v>
      </c>
      <c r="E39" s="15">
        <f t="shared" ref="E39:E43" si="7">(D39-C39)^2</f>
        <v>339.54182732179515</v>
      </c>
      <c r="G39" s="5" t="s">
        <v>170</v>
      </c>
      <c r="H39" s="66">
        <f t="shared" ref="H39:J39" si="8">$B39^H$38</f>
        <v>16</v>
      </c>
      <c r="I39" s="66">
        <f t="shared" si="8"/>
        <v>4</v>
      </c>
      <c r="J39" s="66">
        <f t="shared" si="8"/>
        <v>1</v>
      </c>
      <c r="L39" s="5" t="s">
        <v>160</v>
      </c>
      <c r="M39" s="66">
        <f t="shared" ref="M39:M43" si="9">C39</f>
        <v>23</v>
      </c>
    </row>
    <row r="40" spans="1:15">
      <c r="A40" s="8">
        <f t="shared" ref="A40:A43" si="10">A39+1</f>
        <v>2</v>
      </c>
      <c r="B40" s="5">
        <v>9</v>
      </c>
      <c r="C40" s="5">
        <v>9</v>
      </c>
      <c r="D40" s="62">
        <f t="shared" si="6"/>
        <v>14.137731423131791</v>
      </c>
      <c r="E40" s="15">
        <f t="shared" si="7"/>
        <v>26.396284176235824</v>
      </c>
      <c r="H40" s="66">
        <f t="shared" ref="H40:J40" si="11">$B40^H$38</f>
        <v>81</v>
      </c>
      <c r="I40" s="66">
        <f t="shared" si="11"/>
        <v>9</v>
      </c>
      <c r="J40" s="66">
        <f t="shared" si="11"/>
        <v>1</v>
      </c>
      <c r="M40" s="66">
        <f t="shared" si="9"/>
        <v>9</v>
      </c>
    </row>
    <row r="41" spans="1:15">
      <c r="A41" s="8">
        <f t="shared" si="10"/>
        <v>3</v>
      </c>
      <c r="B41" s="5">
        <v>-5</v>
      </c>
      <c r="C41" s="5">
        <v>7</v>
      </c>
      <c r="D41" s="62">
        <f t="shared" si="6"/>
        <v>0.73662171900346385</v>
      </c>
      <c r="E41" s="15">
        <f t="shared" si="7"/>
        <v>39.229907490859119</v>
      </c>
      <c r="H41" s="66">
        <f t="shared" ref="H41:J41" si="12">$B41^H$38</f>
        <v>25</v>
      </c>
      <c r="I41" s="66">
        <f t="shared" si="12"/>
        <v>-5</v>
      </c>
      <c r="J41" s="66">
        <f t="shared" si="12"/>
        <v>1</v>
      </c>
      <c r="M41" s="66">
        <f t="shared" si="9"/>
        <v>7</v>
      </c>
    </row>
    <row r="42" spans="1:15">
      <c r="A42" s="8">
        <f t="shared" si="10"/>
        <v>4</v>
      </c>
      <c r="B42" s="5">
        <v>2</v>
      </c>
      <c r="C42" s="5">
        <v>-3</v>
      </c>
      <c r="D42" s="62">
        <f t="shared" si="6"/>
        <v>2.2341588401189778</v>
      </c>
      <c r="E42" s="15">
        <f t="shared" si="7"/>
        <v>27.396418763595644</v>
      </c>
      <c r="H42" s="66">
        <f t="shared" ref="H42:J42" si="13">$B42^H$38</f>
        <v>4</v>
      </c>
      <c r="I42" s="66">
        <f t="shared" si="13"/>
        <v>2</v>
      </c>
      <c r="J42" s="66">
        <f t="shared" si="13"/>
        <v>1</v>
      </c>
      <c r="M42" s="66">
        <f t="shared" si="9"/>
        <v>-3</v>
      </c>
    </row>
    <row r="43" spans="1:15">
      <c r="A43" s="8">
        <f t="shared" si="10"/>
        <v>5</v>
      </c>
      <c r="B43" s="5">
        <v>-1</v>
      </c>
      <c r="C43" s="5">
        <v>-14</v>
      </c>
      <c r="D43" s="62">
        <f t="shared" si="6"/>
        <v>0.31814879287796544</v>
      </c>
      <c r="E43" s="15">
        <f t="shared" si="7"/>
        <v>205.00938485499273</v>
      </c>
      <c r="H43" s="66">
        <f t="shared" ref="H43:J43" si="14">$B43^H$38</f>
        <v>1</v>
      </c>
      <c r="I43" s="66">
        <f t="shared" si="14"/>
        <v>-1</v>
      </c>
      <c r="J43" s="66">
        <f t="shared" si="14"/>
        <v>1</v>
      </c>
      <c r="M43" s="66">
        <f t="shared" si="9"/>
        <v>-14</v>
      </c>
    </row>
    <row r="44" spans="1:15">
      <c r="D44" s="67" t="s">
        <v>35</v>
      </c>
      <c r="E44" s="45">
        <f>(1/(2*5))*SUM(E39:E43)</f>
        <v>63.757382260747853</v>
      </c>
    </row>
    <row r="45" spans="1:15">
      <c r="G45" s="11" t="s">
        <v>161</v>
      </c>
      <c r="N45" s="11" t="s">
        <v>166</v>
      </c>
    </row>
    <row r="46" spans="1:15">
      <c r="G46" s="5" t="s">
        <v>171</v>
      </c>
      <c r="H46" s="66">
        <f t="array" ref="H46:L48">TRANSPOSE(H39:J43)</f>
        <v>16</v>
      </c>
      <c r="I46" s="66">
        <v>81</v>
      </c>
      <c r="J46" s="66">
        <v>25</v>
      </c>
      <c r="K46" s="66">
        <v>4</v>
      </c>
      <c r="L46" s="66">
        <v>1</v>
      </c>
      <c r="N46" s="5" t="s">
        <v>172</v>
      </c>
      <c r="O46" s="66">
        <f t="array" ref="O46:O48">MMULT(H46:L48,M39:M43)</f>
        <v>1246</v>
      </c>
    </row>
    <row r="47" spans="1:15">
      <c r="H47" s="66">
        <v>4</v>
      </c>
      <c r="I47" s="66">
        <v>9</v>
      </c>
      <c r="J47" s="66">
        <v>-5</v>
      </c>
      <c r="K47" s="66">
        <v>2</v>
      </c>
      <c r="L47" s="66">
        <v>-1</v>
      </c>
      <c r="O47" s="66">
        <v>146</v>
      </c>
    </row>
    <row r="48" spans="1:15">
      <c r="H48" s="66">
        <v>1</v>
      </c>
      <c r="I48" s="66">
        <v>1</v>
      </c>
      <c r="J48" s="66">
        <v>1</v>
      </c>
      <c r="K48" s="66">
        <v>1</v>
      </c>
      <c r="L48" s="66">
        <v>1</v>
      </c>
      <c r="O48" s="66">
        <v>22</v>
      </c>
    </row>
    <row r="50" spans="1:15">
      <c r="G50" s="11" t="s">
        <v>163</v>
      </c>
      <c r="L50" s="11" t="s">
        <v>164</v>
      </c>
    </row>
    <row r="51" spans="1:15">
      <c r="G51" s="5" t="s">
        <v>173</v>
      </c>
      <c r="H51" s="66">
        <f t="array" ref="H51:J53">MMULT(H46:L48,H39:J43)</f>
        <v>7459</v>
      </c>
      <c r="I51" s="66">
        <v>675</v>
      </c>
      <c r="J51" s="66">
        <v>127</v>
      </c>
      <c r="L51" s="5" t="s">
        <v>173</v>
      </c>
      <c r="M51" s="66">
        <f t="array" ref="M51:O53">MINVERSE(H51:J53)</f>
        <v>4.1072694220463987E-4</v>
      </c>
      <c r="N51" s="66">
        <v>-1.654769918773928E-3</v>
      </c>
      <c r="O51" s="66">
        <v>-7.453878478204781E-3</v>
      </c>
    </row>
    <row r="52" spans="1:15">
      <c r="H52" s="66">
        <v>675</v>
      </c>
      <c r="I52" s="66">
        <v>127</v>
      </c>
      <c r="J52" s="66">
        <v>9</v>
      </c>
      <c r="M52" s="66">
        <v>-1.654769918773928E-3</v>
      </c>
      <c r="N52" s="66">
        <v>1.5692141622208316E-2</v>
      </c>
      <c r="O52" s="66">
        <v>1.3785301016882802E-2</v>
      </c>
    </row>
    <row r="53" spans="1:15">
      <c r="H53" s="66">
        <v>127</v>
      </c>
      <c r="I53" s="66">
        <v>9</v>
      </c>
      <c r="J53" s="66">
        <v>5</v>
      </c>
      <c r="M53" s="66">
        <v>-7.453878478204781E-3</v>
      </c>
      <c r="N53" s="66">
        <v>1.3785301016882801E-2</v>
      </c>
      <c r="O53" s="66">
        <v>0.36451497151601242</v>
      </c>
    </row>
    <row r="55" spans="1:15">
      <c r="G55" s="11" t="s">
        <v>167</v>
      </c>
    </row>
    <row r="56" spans="1:15">
      <c r="G56" s="5" t="s">
        <v>172</v>
      </c>
      <c r="H56" s="68">
        <f t="array" ref="H56:H58">MMULT(M51:O53,O46:O48)</f>
        <v>0.10618403532548265</v>
      </c>
      <c r="I56" s="8" t="s">
        <v>174</v>
      </c>
    </row>
    <row r="57" spans="1:15">
      <c r="H57" s="68">
        <v>0.5324859804215214</v>
      </c>
      <c r="I57" s="8" t="s">
        <v>175</v>
      </c>
    </row>
    <row r="58" spans="1:15">
      <c r="H58" s="68">
        <v>0.74445073797400418</v>
      </c>
      <c r="I58" s="8" t="s">
        <v>64</v>
      </c>
    </row>
    <row r="60" spans="1:15">
      <c r="A60" s="8" t="s">
        <v>134</v>
      </c>
      <c r="B60" s="8" t="s">
        <v>123</v>
      </c>
      <c r="C60" s="8" t="s">
        <v>65</v>
      </c>
      <c r="D60" s="8" t="s">
        <v>176</v>
      </c>
      <c r="E60" s="8" t="s">
        <v>156</v>
      </c>
      <c r="G60" s="11" t="s">
        <v>157</v>
      </c>
      <c r="H60" s="8">
        <v>3</v>
      </c>
      <c r="I60" s="19">
        <f t="shared" ref="I60:K60" si="15">H60-1</f>
        <v>2</v>
      </c>
      <c r="J60" s="19">
        <f t="shared" si="15"/>
        <v>1</v>
      </c>
      <c r="K60" s="19">
        <f t="shared" si="15"/>
        <v>0</v>
      </c>
      <c r="M60" s="11" t="s">
        <v>158</v>
      </c>
    </row>
    <row r="61" spans="1:15">
      <c r="A61" s="8">
        <v>1</v>
      </c>
      <c r="B61" s="5">
        <v>4</v>
      </c>
      <c r="C61" s="5">
        <v>23</v>
      </c>
      <c r="D61" s="15">
        <f t="array" ref="D61:D65">MMULT(H61:K65,H68:H71)</f>
        <v>19.088412574350571</v>
      </c>
      <c r="E61" s="15">
        <f t="shared" ref="E61:E65" si="16">(D61-C61)^2</f>
        <v>15.300516188498731</v>
      </c>
      <c r="H61" s="66">
        <f t="shared" ref="H61:K61" si="17">$B61^H$60</f>
        <v>64</v>
      </c>
      <c r="I61" s="66">
        <f t="shared" si="17"/>
        <v>16</v>
      </c>
      <c r="J61" s="66">
        <f t="shared" si="17"/>
        <v>4</v>
      </c>
      <c r="K61" s="66">
        <f t="shared" si="17"/>
        <v>1</v>
      </c>
      <c r="M61" s="66">
        <f t="shared" ref="M61:M65" si="18">C61</f>
        <v>23</v>
      </c>
    </row>
    <row r="62" spans="1:15">
      <c r="A62" s="8">
        <f t="shared" ref="A62:A65" si="19">A61+1</f>
        <v>2</v>
      </c>
      <c r="B62" s="5">
        <v>9</v>
      </c>
      <c r="C62" s="5">
        <v>9</v>
      </c>
      <c r="D62" s="15">
        <v>9.3592274166412501</v>
      </c>
      <c r="E62" s="15">
        <f t="shared" si="16"/>
        <v>0.12904433686674632</v>
      </c>
      <c r="H62" s="66">
        <f t="shared" ref="H62:K62" si="20">$B62^H$60</f>
        <v>729</v>
      </c>
      <c r="I62" s="66">
        <f t="shared" si="20"/>
        <v>81</v>
      </c>
      <c r="J62" s="66">
        <f t="shared" si="20"/>
        <v>9</v>
      </c>
      <c r="K62" s="66">
        <f t="shared" si="20"/>
        <v>1</v>
      </c>
      <c r="M62" s="66">
        <f t="shared" si="18"/>
        <v>9</v>
      </c>
    </row>
    <row r="63" spans="1:15">
      <c r="A63" s="8">
        <f t="shared" si="19"/>
        <v>3</v>
      </c>
      <c r="B63" s="5">
        <v>-5</v>
      </c>
      <c r="C63" s="5">
        <v>7</v>
      </c>
      <c r="D63" s="15">
        <v>7.4989269675573347</v>
      </c>
      <c r="E63" s="15">
        <f t="shared" si="16"/>
        <v>0.24892811895595768</v>
      </c>
      <c r="H63" s="66">
        <f t="shared" ref="H63:K63" si="21">$B63^H$60</f>
        <v>-125</v>
      </c>
      <c r="I63" s="66">
        <f t="shared" si="21"/>
        <v>25</v>
      </c>
      <c r="J63" s="66">
        <f t="shared" si="21"/>
        <v>-5</v>
      </c>
      <c r="K63" s="66">
        <f t="shared" si="21"/>
        <v>1</v>
      </c>
      <c r="M63" s="66">
        <f t="shared" si="18"/>
        <v>7</v>
      </c>
    </row>
    <row r="64" spans="1:15">
      <c r="A64" s="8">
        <f t="shared" si="19"/>
        <v>4</v>
      </c>
      <c r="B64" s="5">
        <v>2</v>
      </c>
      <c r="C64" s="5">
        <v>-3</v>
      </c>
      <c r="D64" s="15">
        <v>2.987123610687938</v>
      </c>
      <c r="E64" s="15">
        <f t="shared" si="16"/>
        <v>35.845649129656969</v>
      </c>
      <c r="H64" s="66">
        <f t="shared" ref="H64:K64" si="22">$B64^H$60</f>
        <v>8</v>
      </c>
      <c r="I64" s="66">
        <f t="shared" si="22"/>
        <v>4</v>
      </c>
      <c r="J64" s="66">
        <f t="shared" si="22"/>
        <v>2</v>
      </c>
      <c r="K64" s="66">
        <f t="shared" si="22"/>
        <v>1</v>
      </c>
      <c r="M64" s="66">
        <f t="shared" si="18"/>
        <v>-3</v>
      </c>
    </row>
    <row r="65" spans="1:13">
      <c r="A65" s="8">
        <f t="shared" si="19"/>
        <v>5</v>
      </c>
      <c r="B65" s="5">
        <v>-1</v>
      </c>
      <c r="C65" s="5">
        <v>-14</v>
      </c>
      <c r="D65" s="15">
        <v>-16.933690569237104</v>
      </c>
      <c r="E65" s="15">
        <f t="shared" si="16"/>
        <v>8.6065403560307239</v>
      </c>
      <c r="H65" s="66">
        <f t="shared" ref="H65:K65" si="23">$B65^H$60</f>
        <v>-1</v>
      </c>
      <c r="I65" s="66">
        <f t="shared" si="23"/>
        <v>1</v>
      </c>
      <c r="J65" s="66">
        <f t="shared" si="23"/>
        <v>-1</v>
      </c>
      <c r="K65" s="66">
        <f t="shared" si="23"/>
        <v>1</v>
      </c>
      <c r="M65" s="66">
        <f t="shared" si="18"/>
        <v>-14</v>
      </c>
    </row>
    <row r="66" spans="1:13">
      <c r="D66" s="67" t="s">
        <v>35</v>
      </c>
      <c r="E66" s="45">
        <f>(1/(2*5))*SUM(E61:E65)</f>
        <v>6.0130678130009132</v>
      </c>
    </row>
    <row r="67" spans="1:13">
      <c r="G67" s="11" t="s">
        <v>177</v>
      </c>
      <c r="H67" s="11" t="s">
        <v>178</v>
      </c>
    </row>
    <row r="68" spans="1:13">
      <c r="H68" s="66">
        <f t="array" ref="H68:H71">MMULT(MMULT(MINVERSE(MMULT(TRANSPOSE(H61:K65),H61:K65)),TRANSPOSE(H61:K65)),M61:M65)</f>
        <v>-0.17101434053293335</v>
      </c>
      <c r="I68" s="8" t="s">
        <v>63</v>
      </c>
    </row>
    <row r="69" spans="1:13">
      <c r="H69" s="66">
        <v>1.1371463203692604</v>
      </c>
      <c r="I69" s="8" t="s">
        <v>62</v>
      </c>
    </row>
    <row r="70" spans="1:13">
      <c r="H70" s="66">
        <v>6.0161680945378873</v>
      </c>
      <c r="I70" s="8" t="s">
        <v>61</v>
      </c>
    </row>
    <row r="71" spans="1:13">
      <c r="H71" s="66">
        <v>-12.225683135601411</v>
      </c>
      <c r="I71" s="8" t="s">
        <v>179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Q66"/>
  <sheetViews>
    <sheetView workbookViewId="0"/>
  </sheetViews>
  <sheetFormatPr defaultColWidth="12.5703125" defaultRowHeight="15.75" customHeight="1"/>
  <cols>
    <col min="1" max="1" width="4.85546875" customWidth="1"/>
    <col min="2" max="2" width="11.140625" customWidth="1"/>
    <col min="5" max="5" width="4" customWidth="1"/>
    <col min="6" max="8" width="14.85546875" customWidth="1"/>
    <col min="9" max="9" width="13" customWidth="1"/>
    <col min="10" max="10" width="12.140625" customWidth="1"/>
    <col min="11" max="11" width="10.28515625" customWidth="1"/>
    <col min="12" max="12" width="9.42578125" customWidth="1"/>
    <col min="13" max="13" width="7.42578125" customWidth="1"/>
    <col min="14" max="14" width="5.5703125" customWidth="1"/>
    <col min="15" max="15" width="4.7109375" customWidth="1"/>
    <col min="16" max="16" width="2.85546875" customWidth="1"/>
    <col min="17" max="17" width="1.85546875" customWidth="1"/>
  </cols>
  <sheetData>
    <row r="1" spans="1:17">
      <c r="A1" s="8" t="s">
        <v>123</v>
      </c>
      <c r="B1" s="8" t="s">
        <v>65</v>
      </c>
      <c r="C1" s="5" t="s">
        <v>180</v>
      </c>
    </row>
    <row r="2" spans="1:17">
      <c r="A2" s="5" t="s">
        <v>181</v>
      </c>
      <c r="B2" s="5" t="s">
        <v>182</v>
      </c>
      <c r="C2" s="5" t="s">
        <v>183</v>
      </c>
      <c r="D2" s="8" t="s">
        <v>156</v>
      </c>
      <c r="E2" s="11" t="s">
        <v>157</v>
      </c>
      <c r="F2" s="8">
        <v>11</v>
      </c>
      <c r="G2" s="19">
        <f t="shared" ref="G2:Q2" si="0">F2-1</f>
        <v>10</v>
      </c>
      <c r="H2" s="19">
        <f t="shared" si="0"/>
        <v>9</v>
      </c>
      <c r="I2" s="19">
        <f t="shared" si="0"/>
        <v>8</v>
      </c>
      <c r="J2" s="19">
        <f t="shared" si="0"/>
        <v>7</v>
      </c>
      <c r="K2" s="19">
        <f t="shared" si="0"/>
        <v>6</v>
      </c>
      <c r="L2" s="19">
        <f t="shared" si="0"/>
        <v>5</v>
      </c>
      <c r="M2" s="19">
        <f t="shared" si="0"/>
        <v>4</v>
      </c>
      <c r="N2" s="19">
        <f t="shared" si="0"/>
        <v>3</v>
      </c>
      <c r="O2" s="19">
        <f t="shared" si="0"/>
        <v>2</v>
      </c>
      <c r="P2" s="19">
        <f t="shared" si="0"/>
        <v>1</v>
      </c>
      <c r="Q2" s="19">
        <f t="shared" si="0"/>
        <v>0</v>
      </c>
    </row>
    <row r="3" spans="1:17">
      <c r="A3" s="5">
        <v>1</v>
      </c>
      <c r="B3" s="20">
        <v>30</v>
      </c>
      <c r="C3" s="15">
        <f t="array" ref="C3:C44">MMULT(F3:Q44,F47:F58)</f>
        <v>30.414568447215935</v>
      </c>
      <c r="D3" s="15">
        <f t="shared" ref="D3:D44" si="1">(C3-B3)^2</f>
        <v>0.17186699742703113</v>
      </c>
      <c r="F3" s="66">
        <f t="shared" ref="F3:Q3" si="2">$A3^F$2</f>
        <v>1</v>
      </c>
      <c r="G3" s="66">
        <f t="shared" si="2"/>
        <v>1</v>
      </c>
      <c r="H3" s="66">
        <f t="shared" si="2"/>
        <v>1</v>
      </c>
      <c r="I3" s="66">
        <f t="shared" si="2"/>
        <v>1</v>
      </c>
      <c r="J3" s="66">
        <f t="shared" si="2"/>
        <v>1</v>
      </c>
      <c r="K3" s="66">
        <f t="shared" si="2"/>
        <v>1</v>
      </c>
      <c r="L3" s="66">
        <f t="shared" si="2"/>
        <v>1</v>
      </c>
      <c r="M3" s="66">
        <f t="shared" si="2"/>
        <v>1</v>
      </c>
      <c r="N3" s="66">
        <f t="shared" si="2"/>
        <v>1</v>
      </c>
      <c r="O3" s="66">
        <f t="shared" si="2"/>
        <v>1</v>
      </c>
      <c r="P3" s="66">
        <f t="shared" si="2"/>
        <v>1</v>
      </c>
      <c r="Q3" s="66">
        <f t="shared" si="2"/>
        <v>1</v>
      </c>
    </row>
    <row r="4" spans="1:17">
      <c r="A4" s="15">
        <f t="shared" ref="A4:A46" si="3">A3+1</f>
        <v>2</v>
      </c>
      <c r="B4" s="20">
        <v>30</v>
      </c>
      <c r="C4" s="15">
        <v>28.531058456037794</v>
      </c>
      <c r="D4" s="15">
        <f t="shared" si="1"/>
        <v>2.1577892595780694</v>
      </c>
      <c r="F4" s="66">
        <f t="shared" ref="F4:Q4" si="4">$A4^F$2</f>
        <v>2048</v>
      </c>
      <c r="G4" s="66">
        <f t="shared" si="4"/>
        <v>1024</v>
      </c>
      <c r="H4" s="66">
        <f t="shared" si="4"/>
        <v>512</v>
      </c>
      <c r="I4" s="66">
        <f t="shared" si="4"/>
        <v>256</v>
      </c>
      <c r="J4" s="66">
        <f t="shared" si="4"/>
        <v>128</v>
      </c>
      <c r="K4" s="66">
        <f t="shared" si="4"/>
        <v>64</v>
      </c>
      <c r="L4" s="66">
        <f t="shared" si="4"/>
        <v>32</v>
      </c>
      <c r="M4" s="66">
        <f t="shared" si="4"/>
        <v>16</v>
      </c>
      <c r="N4" s="66">
        <f t="shared" si="4"/>
        <v>8</v>
      </c>
      <c r="O4" s="66">
        <f t="shared" si="4"/>
        <v>4</v>
      </c>
      <c r="P4" s="66">
        <f t="shared" si="4"/>
        <v>2</v>
      </c>
      <c r="Q4" s="66">
        <f t="shared" si="4"/>
        <v>1</v>
      </c>
    </row>
    <row r="5" spans="1:17">
      <c r="A5" s="15">
        <f t="shared" si="3"/>
        <v>3</v>
      </c>
      <c r="B5" s="20">
        <v>30</v>
      </c>
      <c r="C5" s="15">
        <v>30.879873105282691</v>
      </c>
      <c r="D5" s="15">
        <f t="shared" si="1"/>
        <v>0.77417668139980533</v>
      </c>
      <c r="F5" s="66">
        <f t="shared" ref="F5:Q5" si="5">$A5^F$2</f>
        <v>177147</v>
      </c>
      <c r="G5" s="66">
        <f t="shared" si="5"/>
        <v>59049</v>
      </c>
      <c r="H5" s="66">
        <f t="shared" si="5"/>
        <v>19683</v>
      </c>
      <c r="I5" s="66">
        <f t="shared" si="5"/>
        <v>6561</v>
      </c>
      <c r="J5" s="66">
        <f t="shared" si="5"/>
        <v>2187</v>
      </c>
      <c r="K5" s="66">
        <f t="shared" si="5"/>
        <v>729</v>
      </c>
      <c r="L5" s="66">
        <f t="shared" si="5"/>
        <v>243</v>
      </c>
      <c r="M5" s="66">
        <f t="shared" si="5"/>
        <v>81</v>
      </c>
      <c r="N5" s="66">
        <f t="shared" si="5"/>
        <v>27</v>
      </c>
      <c r="O5" s="66">
        <f t="shared" si="5"/>
        <v>9</v>
      </c>
      <c r="P5" s="66">
        <f t="shared" si="5"/>
        <v>3</v>
      </c>
      <c r="Q5" s="66">
        <f t="shared" si="5"/>
        <v>1</v>
      </c>
    </row>
    <row r="6" spans="1:17">
      <c r="A6" s="15">
        <f t="shared" si="3"/>
        <v>4</v>
      </c>
      <c r="B6" s="20">
        <v>32</v>
      </c>
      <c r="C6" s="15">
        <v>33.409915771004236</v>
      </c>
      <c r="D6" s="15">
        <f t="shared" si="1"/>
        <v>1.98786248132647</v>
      </c>
      <c r="F6" s="66">
        <f t="shared" ref="F6:Q6" si="6">$A6^F$2</f>
        <v>4194304</v>
      </c>
      <c r="G6" s="66">
        <f t="shared" si="6"/>
        <v>1048576</v>
      </c>
      <c r="H6" s="66">
        <f t="shared" si="6"/>
        <v>262144</v>
      </c>
      <c r="I6" s="66">
        <f t="shared" si="6"/>
        <v>65536</v>
      </c>
      <c r="J6" s="66">
        <f t="shared" si="6"/>
        <v>16384</v>
      </c>
      <c r="K6" s="66">
        <f t="shared" si="6"/>
        <v>4096</v>
      </c>
      <c r="L6" s="66">
        <f t="shared" si="6"/>
        <v>1024</v>
      </c>
      <c r="M6" s="66">
        <f t="shared" si="6"/>
        <v>256</v>
      </c>
      <c r="N6" s="66">
        <f t="shared" si="6"/>
        <v>64</v>
      </c>
      <c r="O6" s="66">
        <f t="shared" si="6"/>
        <v>16</v>
      </c>
      <c r="P6" s="66">
        <f t="shared" si="6"/>
        <v>4</v>
      </c>
      <c r="Q6" s="66">
        <f t="shared" si="6"/>
        <v>1</v>
      </c>
    </row>
    <row r="7" spans="1:17">
      <c r="A7" s="15">
        <f t="shared" si="3"/>
        <v>5</v>
      </c>
      <c r="B7" s="20">
        <v>34</v>
      </c>
      <c r="C7" s="15">
        <v>34.377056680827934</v>
      </c>
      <c r="D7" s="15">
        <f t="shared" si="1"/>
        <v>0.14217174055697857</v>
      </c>
      <c r="F7" s="66">
        <f t="shared" ref="F7:Q7" si="7">$A7^F$2</f>
        <v>48828125</v>
      </c>
      <c r="G7" s="66">
        <f t="shared" si="7"/>
        <v>9765625</v>
      </c>
      <c r="H7" s="66">
        <f t="shared" si="7"/>
        <v>1953125</v>
      </c>
      <c r="I7" s="66">
        <f t="shared" si="7"/>
        <v>390625</v>
      </c>
      <c r="J7" s="66">
        <f t="shared" si="7"/>
        <v>78125</v>
      </c>
      <c r="K7" s="66">
        <f t="shared" si="7"/>
        <v>15625</v>
      </c>
      <c r="L7" s="66">
        <f t="shared" si="7"/>
        <v>3125</v>
      </c>
      <c r="M7" s="66">
        <f t="shared" si="7"/>
        <v>625</v>
      </c>
      <c r="N7" s="66">
        <f t="shared" si="7"/>
        <v>125</v>
      </c>
      <c r="O7" s="66">
        <f t="shared" si="7"/>
        <v>25</v>
      </c>
      <c r="P7" s="66">
        <f t="shared" si="7"/>
        <v>5</v>
      </c>
      <c r="Q7" s="66">
        <f t="shared" si="7"/>
        <v>1</v>
      </c>
    </row>
    <row r="8" spans="1:17">
      <c r="A8" s="15">
        <f t="shared" si="3"/>
        <v>6</v>
      </c>
      <c r="B8" s="20">
        <v>37</v>
      </c>
      <c r="C8" s="15">
        <v>33.510675919333849</v>
      </c>
      <c r="D8" s="15">
        <f t="shared" si="1"/>
        <v>12.175382539916679</v>
      </c>
      <c r="F8" s="66">
        <f t="shared" ref="F8:Q8" si="8">$A8^F$2</f>
        <v>362797056</v>
      </c>
      <c r="G8" s="66">
        <f t="shared" si="8"/>
        <v>60466176</v>
      </c>
      <c r="H8" s="66">
        <f t="shared" si="8"/>
        <v>10077696</v>
      </c>
      <c r="I8" s="66">
        <f t="shared" si="8"/>
        <v>1679616</v>
      </c>
      <c r="J8" s="66">
        <f t="shared" si="8"/>
        <v>279936</v>
      </c>
      <c r="K8" s="66">
        <f t="shared" si="8"/>
        <v>46656</v>
      </c>
      <c r="L8" s="66">
        <f t="shared" si="8"/>
        <v>7776</v>
      </c>
      <c r="M8" s="66">
        <f t="shared" si="8"/>
        <v>1296</v>
      </c>
      <c r="N8" s="66">
        <f t="shared" si="8"/>
        <v>216</v>
      </c>
      <c r="O8" s="66">
        <f t="shared" si="8"/>
        <v>36</v>
      </c>
      <c r="P8" s="66">
        <f t="shared" si="8"/>
        <v>6</v>
      </c>
      <c r="Q8" s="66">
        <f t="shared" si="8"/>
        <v>1</v>
      </c>
    </row>
    <row r="9" spans="1:17">
      <c r="A9" s="15">
        <f t="shared" si="3"/>
        <v>7</v>
      </c>
      <c r="B9" s="20">
        <v>31</v>
      </c>
      <c r="C9" s="15">
        <v>31.337643981131677</v>
      </c>
      <c r="D9" s="15">
        <f t="shared" si="1"/>
        <v>0.11400345799444836</v>
      </c>
      <c r="F9" s="66">
        <f t="shared" ref="F9:Q9" si="9">$A9^F$2</f>
        <v>1977326743</v>
      </c>
      <c r="G9" s="66">
        <f t="shared" si="9"/>
        <v>282475249</v>
      </c>
      <c r="H9" s="66">
        <f t="shared" si="9"/>
        <v>40353607</v>
      </c>
      <c r="I9" s="66">
        <f t="shared" si="9"/>
        <v>5764801</v>
      </c>
      <c r="J9" s="66">
        <f t="shared" si="9"/>
        <v>823543</v>
      </c>
      <c r="K9" s="66">
        <f t="shared" si="9"/>
        <v>117649</v>
      </c>
      <c r="L9" s="66">
        <f t="shared" si="9"/>
        <v>16807</v>
      </c>
      <c r="M9" s="66">
        <f t="shared" si="9"/>
        <v>2401</v>
      </c>
      <c r="N9" s="66">
        <f t="shared" si="9"/>
        <v>343</v>
      </c>
      <c r="O9" s="66">
        <f t="shared" si="9"/>
        <v>49</v>
      </c>
      <c r="P9" s="66">
        <f t="shared" si="9"/>
        <v>7</v>
      </c>
      <c r="Q9" s="66">
        <f t="shared" si="9"/>
        <v>1</v>
      </c>
    </row>
    <row r="10" spans="1:17">
      <c r="A10" s="15">
        <f t="shared" si="3"/>
        <v>8</v>
      </c>
      <c r="B10" s="20">
        <v>27</v>
      </c>
      <c r="C10" s="15">
        <v>28.679118413228011</v>
      </c>
      <c r="D10" s="15">
        <f t="shared" si="1"/>
        <v>2.8194386456413527</v>
      </c>
      <c r="F10" s="66">
        <f t="shared" ref="F10:Q10" si="10">$A10^F$2</f>
        <v>8589934592</v>
      </c>
      <c r="G10" s="66">
        <f t="shared" si="10"/>
        <v>1073741824</v>
      </c>
      <c r="H10" s="66">
        <f t="shared" si="10"/>
        <v>134217728</v>
      </c>
      <c r="I10" s="66">
        <f t="shared" si="10"/>
        <v>16777216</v>
      </c>
      <c r="J10" s="66">
        <f t="shared" si="10"/>
        <v>2097152</v>
      </c>
      <c r="K10" s="66">
        <f t="shared" si="10"/>
        <v>262144</v>
      </c>
      <c r="L10" s="66">
        <f t="shared" si="10"/>
        <v>32768</v>
      </c>
      <c r="M10" s="66">
        <f t="shared" si="10"/>
        <v>4096</v>
      </c>
      <c r="N10" s="66">
        <f t="shared" si="10"/>
        <v>512</v>
      </c>
      <c r="O10" s="66">
        <f t="shared" si="10"/>
        <v>64</v>
      </c>
      <c r="P10" s="66">
        <f t="shared" si="10"/>
        <v>8</v>
      </c>
      <c r="Q10" s="66">
        <f t="shared" si="10"/>
        <v>1</v>
      </c>
    </row>
    <row r="11" spans="1:17">
      <c r="A11" s="15">
        <f t="shared" si="3"/>
        <v>9</v>
      </c>
      <c r="B11" s="20">
        <v>25</v>
      </c>
      <c r="C11" s="15">
        <v>26.314205311046734</v>
      </c>
      <c r="D11" s="15">
        <f t="shared" si="1"/>
        <v>1.7271355995834441</v>
      </c>
      <c r="F11" s="66">
        <f t="shared" ref="F11:Q11" si="11">$A11^F$2</f>
        <v>31381059609</v>
      </c>
      <c r="G11" s="66">
        <f t="shared" si="11"/>
        <v>3486784401</v>
      </c>
      <c r="H11" s="66">
        <f t="shared" si="11"/>
        <v>387420489</v>
      </c>
      <c r="I11" s="66">
        <f t="shared" si="11"/>
        <v>43046721</v>
      </c>
      <c r="J11" s="66">
        <f t="shared" si="11"/>
        <v>4782969</v>
      </c>
      <c r="K11" s="66">
        <f t="shared" si="11"/>
        <v>531441</v>
      </c>
      <c r="L11" s="66">
        <f t="shared" si="11"/>
        <v>59049</v>
      </c>
      <c r="M11" s="66">
        <f t="shared" si="11"/>
        <v>6561</v>
      </c>
      <c r="N11" s="66">
        <f t="shared" si="11"/>
        <v>729</v>
      </c>
      <c r="O11" s="66">
        <f t="shared" si="11"/>
        <v>81</v>
      </c>
      <c r="P11" s="66">
        <f t="shared" si="11"/>
        <v>9</v>
      </c>
      <c r="Q11" s="66">
        <f t="shared" si="11"/>
        <v>1</v>
      </c>
    </row>
    <row r="12" spans="1:17">
      <c r="A12" s="15">
        <f t="shared" si="3"/>
        <v>10</v>
      </c>
      <c r="B12" s="20">
        <v>27</v>
      </c>
      <c r="C12" s="15">
        <v>24.790382456580303</v>
      </c>
      <c r="D12" s="15">
        <f t="shared" si="1"/>
        <v>4.8824096881880941</v>
      </c>
      <c r="F12" s="66">
        <f t="shared" ref="F12:Q12" si="12">$A12^F$2</f>
        <v>100000000000</v>
      </c>
      <c r="G12" s="66">
        <f t="shared" si="12"/>
        <v>10000000000</v>
      </c>
      <c r="H12" s="66">
        <f t="shared" si="12"/>
        <v>1000000000</v>
      </c>
      <c r="I12" s="66">
        <f t="shared" si="12"/>
        <v>100000000</v>
      </c>
      <c r="J12" s="66">
        <f t="shared" si="12"/>
        <v>10000000</v>
      </c>
      <c r="K12" s="66">
        <f t="shared" si="12"/>
        <v>1000000</v>
      </c>
      <c r="L12" s="66">
        <f t="shared" si="12"/>
        <v>100000</v>
      </c>
      <c r="M12" s="66">
        <f t="shared" si="12"/>
        <v>10000</v>
      </c>
      <c r="N12" s="66">
        <f t="shared" si="12"/>
        <v>1000</v>
      </c>
      <c r="O12" s="66">
        <f t="shared" si="12"/>
        <v>100</v>
      </c>
      <c r="P12" s="66">
        <f t="shared" si="12"/>
        <v>10</v>
      </c>
      <c r="Q12" s="66">
        <f t="shared" si="12"/>
        <v>1</v>
      </c>
    </row>
    <row r="13" spans="1:17">
      <c r="A13" s="15">
        <f t="shared" si="3"/>
        <v>11</v>
      </c>
      <c r="B13" s="20">
        <v>22</v>
      </c>
      <c r="C13" s="15">
        <v>24.352348249787767</v>
      </c>
      <c r="D13" s="15">
        <f t="shared" si="1"/>
        <v>5.5335422882795688</v>
      </c>
      <c r="F13" s="66">
        <f t="shared" ref="F13:Q13" si="13">$A13^F$2</f>
        <v>285311670611</v>
      </c>
      <c r="G13" s="66">
        <f t="shared" si="13"/>
        <v>25937424601</v>
      </c>
      <c r="H13" s="66">
        <f t="shared" si="13"/>
        <v>2357947691</v>
      </c>
      <c r="I13" s="66">
        <f t="shared" si="13"/>
        <v>214358881</v>
      </c>
      <c r="J13" s="66">
        <f t="shared" si="13"/>
        <v>19487171</v>
      </c>
      <c r="K13" s="66">
        <f t="shared" si="13"/>
        <v>1771561</v>
      </c>
      <c r="L13" s="66">
        <f t="shared" si="13"/>
        <v>161051</v>
      </c>
      <c r="M13" s="66">
        <f t="shared" si="13"/>
        <v>14641</v>
      </c>
      <c r="N13" s="66">
        <f t="shared" si="13"/>
        <v>1331</v>
      </c>
      <c r="O13" s="66">
        <f t="shared" si="13"/>
        <v>121</v>
      </c>
      <c r="P13" s="66">
        <f t="shared" si="13"/>
        <v>11</v>
      </c>
      <c r="Q13" s="66">
        <f t="shared" si="13"/>
        <v>1</v>
      </c>
    </row>
    <row r="14" spans="1:17">
      <c r="A14" s="15">
        <f t="shared" si="3"/>
        <v>12</v>
      </c>
      <c r="B14" s="20">
        <v>26</v>
      </c>
      <c r="C14" s="15">
        <v>24.957487352138671</v>
      </c>
      <c r="D14" s="15">
        <f t="shared" si="1"/>
        <v>1.0868326209508401</v>
      </c>
      <c r="F14" s="66">
        <f t="shared" ref="F14:Q14" si="14">$A14^F$2</f>
        <v>743008370688</v>
      </c>
      <c r="G14" s="66">
        <f t="shared" si="14"/>
        <v>61917364224</v>
      </c>
      <c r="H14" s="66">
        <f t="shared" si="14"/>
        <v>5159780352</v>
      </c>
      <c r="I14" s="66">
        <f t="shared" si="14"/>
        <v>429981696</v>
      </c>
      <c r="J14" s="66">
        <f t="shared" si="14"/>
        <v>35831808</v>
      </c>
      <c r="K14" s="66">
        <f t="shared" si="14"/>
        <v>2985984</v>
      </c>
      <c r="L14" s="66">
        <f t="shared" si="14"/>
        <v>248832</v>
      </c>
      <c r="M14" s="66">
        <f t="shared" si="14"/>
        <v>20736</v>
      </c>
      <c r="N14" s="66">
        <f t="shared" si="14"/>
        <v>1728</v>
      </c>
      <c r="O14" s="66">
        <f t="shared" si="14"/>
        <v>144</v>
      </c>
      <c r="P14" s="66">
        <f t="shared" si="14"/>
        <v>12</v>
      </c>
      <c r="Q14" s="66">
        <f t="shared" si="14"/>
        <v>1</v>
      </c>
    </row>
    <row r="15" spans="1:17">
      <c r="A15" s="15">
        <f t="shared" si="3"/>
        <v>13</v>
      </c>
      <c r="B15" s="20">
        <v>28</v>
      </c>
      <c r="C15" s="15">
        <v>26.346368730296192</v>
      </c>
      <c r="D15" s="15">
        <f t="shared" si="1"/>
        <v>2.7344963761422298</v>
      </c>
      <c r="F15" s="66">
        <f t="shared" ref="F15:Q15" si="15">$A15^F$2</f>
        <v>1792160394037</v>
      </c>
      <c r="G15" s="66">
        <f t="shared" si="15"/>
        <v>137858491849</v>
      </c>
      <c r="H15" s="66">
        <f t="shared" si="15"/>
        <v>10604499373</v>
      </c>
      <c r="I15" s="66">
        <f t="shared" si="15"/>
        <v>815730721</v>
      </c>
      <c r="J15" s="66">
        <f t="shared" si="15"/>
        <v>62748517</v>
      </c>
      <c r="K15" s="66">
        <f t="shared" si="15"/>
        <v>4826809</v>
      </c>
      <c r="L15" s="66">
        <f t="shared" si="15"/>
        <v>371293</v>
      </c>
      <c r="M15" s="66">
        <f t="shared" si="15"/>
        <v>28561</v>
      </c>
      <c r="N15" s="66">
        <f t="shared" si="15"/>
        <v>2197</v>
      </c>
      <c r="O15" s="66">
        <f t="shared" si="15"/>
        <v>169</v>
      </c>
      <c r="P15" s="66">
        <f t="shared" si="15"/>
        <v>13</v>
      </c>
      <c r="Q15" s="66">
        <f t="shared" si="15"/>
        <v>1</v>
      </c>
    </row>
    <row r="16" spans="1:17">
      <c r="A16" s="15">
        <f t="shared" si="3"/>
        <v>14</v>
      </c>
      <c r="B16" s="20">
        <v>28</v>
      </c>
      <c r="C16" s="15">
        <v>28.139651683770452</v>
      </c>
      <c r="D16" s="15">
        <f t="shared" si="1"/>
        <v>1.9502592779922452E-2</v>
      </c>
      <c r="F16" s="66">
        <f t="shared" ref="F16:Q16" si="16">$A16^F$2</f>
        <v>4049565169664</v>
      </c>
      <c r="G16" s="66">
        <f t="shared" si="16"/>
        <v>289254654976</v>
      </c>
      <c r="H16" s="66">
        <f t="shared" si="16"/>
        <v>20661046784</v>
      </c>
      <c r="I16" s="66">
        <f t="shared" si="16"/>
        <v>1475789056</v>
      </c>
      <c r="J16" s="66">
        <f t="shared" si="16"/>
        <v>105413504</v>
      </c>
      <c r="K16" s="66">
        <f t="shared" si="16"/>
        <v>7529536</v>
      </c>
      <c r="L16" s="66">
        <f t="shared" si="16"/>
        <v>537824</v>
      </c>
      <c r="M16" s="66">
        <f t="shared" si="16"/>
        <v>38416</v>
      </c>
      <c r="N16" s="66">
        <f t="shared" si="16"/>
        <v>2744</v>
      </c>
      <c r="O16" s="66">
        <f t="shared" si="16"/>
        <v>196</v>
      </c>
      <c r="P16" s="66">
        <f t="shared" si="16"/>
        <v>14</v>
      </c>
      <c r="Q16" s="66">
        <f t="shared" si="16"/>
        <v>1</v>
      </c>
    </row>
    <row r="17" spans="1:17">
      <c r="A17" s="15">
        <f t="shared" si="3"/>
        <v>15</v>
      </c>
      <c r="B17" s="20">
        <v>30</v>
      </c>
      <c r="C17" s="15">
        <v>29.937606118122503</v>
      </c>
      <c r="D17" s="15">
        <f t="shared" si="1"/>
        <v>3.8929964957430977E-3</v>
      </c>
      <c r="F17" s="66">
        <f t="shared" ref="F17:Q17" si="17">$A17^F$2</f>
        <v>8649755859375</v>
      </c>
      <c r="G17" s="66">
        <f t="shared" si="17"/>
        <v>576650390625</v>
      </c>
      <c r="H17" s="66">
        <f t="shared" si="17"/>
        <v>38443359375</v>
      </c>
      <c r="I17" s="66">
        <f t="shared" si="17"/>
        <v>2562890625</v>
      </c>
      <c r="J17" s="66">
        <f t="shared" si="17"/>
        <v>170859375</v>
      </c>
      <c r="K17" s="66">
        <f t="shared" si="17"/>
        <v>11390625</v>
      </c>
      <c r="L17" s="66">
        <f t="shared" si="17"/>
        <v>759375</v>
      </c>
      <c r="M17" s="66">
        <f t="shared" si="17"/>
        <v>50625</v>
      </c>
      <c r="N17" s="66">
        <f t="shared" si="17"/>
        <v>3375</v>
      </c>
      <c r="O17" s="66">
        <f t="shared" si="17"/>
        <v>225</v>
      </c>
      <c r="P17" s="66">
        <f t="shared" si="17"/>
        <v>15</v>
      </c>
      <c r="Q17" s="66">
        <f t="shared" si="17"/>
        <v>1</v>
      </c>
    </row>
    <row r="18" spans="1:17">
      <c r="A18" s="15">
        <f t="shared" si="3"/>
        <v>16</v>
      </c>
      <c r="B18" s="20">
        <v>31</v>
      </c>
      <c r="C18" s="15">
        <v>31.404388969377678</v>
      </c>
      <c r="D18" s="15">
        <f t="shared" si="1"/>
        <v>0.16353043855434032</v>
      </c>
      <c r="F18" s="66">
        <f t="shared" ref="F18:Q18" si="18">$A18^F$2</f>
        <v>17592186044416</v>
      </c>
      <c r="G18" s="66">
        <f t="shared" si="18"/>
        <v>1099511627776</v>
      </c>
      <c r="H18" s="66">
        <f t="shared" si="18"/>
        <v>68719476736</v>
      </c>
      <c r="I18" s="66">
        <f t="shared" si="18"/>
        <v>4294967296</v>
      </c>
      <c r="J18" s="66">
        <f t="shared" si="18"/>
        <v>268435456</v>
      </c>
      <c r="K18" s="66">
        <f t="shared" si="18"/>
        <v>16777216</v>
      </c>
      <c r="L18" s="66">
        <f t="shared" si="18"/>
        <v>1048576</v>
      </c>
      <c r="M18" s="66">
        <f t="shared" si="18"/>
        <v>65536</v>
      </c>
      <c r="N18" s="66">
        <f t="shared" si="18"/>
        <v>4096</v>
      </c>
      <c r="O18" s="66">
        <f t="shared" si="18"/>
        <v>256</v>
      </c>
      <c r="P18" s="66">
        <f t="shared" si="18"/>
        <v>16</v>
      </c>
      <c r="Q18" s="66">
        <f t="shared" si="18"/>
        <v>1</v>
      </c>
    </row>
    <row r="19" spans="1:17">
      <c r="A19" s="15">
        <f t="shared" si="3"/>
        <v>17</v>
      </c>
      <c r="B19" s="20">
        <v>31</v>
      </c>
      <c r="C19" s="15">
        <v>32.325592009539932</v>
      </c>
      <c r="D19" s="15">
        <f t="shared" si="1"/>
        <v>1.7571941757561147</v>
      </c>
      <c r="F19" s="66">
        <f t="shared" ref="F19:Q19" si="19">$A19^F$2</f>
        <v>34271896307633</v>
      </c>
      <c r="G19" s="66">
        <f t="shared" si="19"/>
        <v>2015993900449</v>
      </c>
      <c r="H19" s="66">
        <f t="shared" si="19"/>
        <v>118587876497</v>
      </c>
      <c r="I19" s="66">
        <f t="shared" si="19"/>
        <v>6975757441</v>
      </c>
      <c r="J19" s="66">
        <f t="shared" si="19"/>
        <v>410338673</v>
      </c>
      <c r="K19" s="66">
        <f t="shared" si="19"/>
        <v>24137569</v>
      </c>
      <c r="L19" s="66">
        <f t="shared" si="19"/>
        <v>1419857</v>
      </c>
      <c r="M19" s="66">
        <f t="shared" si="19"/>
        <v>83521</v>
      </c>
      <c r="N19" s="66">
        <f t="shared" si="19"/>
        <v>4913</v>
      </c>
      <c r="O19" s="66">
        <f t="shared" si="19"/>
        <v>289</v>
      </c>
      <c r="P19" s="66">
        <f t="shared" si="19"/>
        <v>17</v>
      </c>
      <c r="Q19" s="66">
        <f t="shared" si="19"/>
        <v>1</v>
      </c>
    </row>
    <row r="20" spans="1:17">
      <c r="A20" s="15">
        <f t="shared" si="3"/>
        <v>18</v>
      </c>
      <c r="B20" s="20">
        <v>30</v>
      </c>
      <c r="C20" s="15">
        <v>32.633818511223225</v>
      </c>
      <c r="D20" s="15">
        <f t="shared" si="1"/>
        <v>6.9369999500621269</v>
      </c>
      <c r="F20" s="66">
        <f t="shared" ref="F20:Q20" si="20">$A20^F$2</f>
        <v>64268410079232</v>
      </c>
      <c r="G20" s="66">
        <f t="shared" si="20"/>
        <v>3570467226624</v>
      </c>
      <c r="H20" s="66">
        <f t="shared" si="20"/>
        <v>198359290368</v>
      </c>
      <c r="I20" s="66">
        <f t="shared" si="20"/>
        <v>11019960576</v>
      </c>
      <c r="J20" s="66">
        <f t="shared" si="20"/>
        <v>612220032</v>
      </c>
      <c r="K20" s="66">
        <f t="shared" si="20"/>
        <v>34012224</v>
      </c>
      <c r="L20" s="66">
        <f t="shared" si="20"/>
        <v>1889568</v>
      </c>
      <c r="M20" s="66">
        <f t="shared" si="20"/>
        <v>104976</v>
      </c>
      <c r="N20" s="66">
        <f t="shared" si="20"/>
        <v>5832</v>
      </c>
      <c r="O20" s="66">
        <f t="shared" si="20"/>
        <v>324</v>
      </c>
      <c r="P20" s="66">
        <f t="shared" si="20"/>
        <v>18</v>
      </c>
      <c r="Q20" s="66">
        <f t="shared" si="20"/>
        <v>1</v>
      </c>
    </row>
    <row r="21" spans="1:17">
      <c r="A21" s="15">
        <f t="shared" si="3"/>
        <v>19</v>
      </c>
      <c r="B21" s="20">
        <v>34</v>
      </c>
      <c r="C21" s="15">
        <v>32.402687193814515</v>
      </c>
      <c r="D21" s="15">
        <f t="shared" si="1"/>
        <v>2.5514082008041492</v>
      </c>
      <c r="F21" s="66">
        <f t="shared" ref="F21:Q21" si="21">$A21^F$2</f>
        <v>116490258898219</v>
      </c>
      <c r="G21" s="66">
        <f t="shared" si="21"/>
        <v>6131066257801</v>
      </c>
      <c r="H21" s="66">
        <f t="shared" si="21"/>
        <v>322687697779</v>
      </c>
      <c r="I21" s="66">
        <f t="shared" si="21"/>
        <v>16983563041</v>
      </c>
      <c r="J21" s="66">
        <f t="shared" si="21"/>
        <v>893871739</v>
      </c>
      <c r="K21" s="66">
        <f t="shared" si="21"/>
        <v>47045881</v>
      </c>
      <c r="L21" s="66">
        <f t="shared" si="21"/>
        <v>2476099</v>
      </c>
      <c r="M21" s="66">
        <f t="shared" si="21"/>
        <v>130321</v>
      </c>
      <c r="N21" s="66">
        <f t="shared" si="21"/>
        <v>6859</v>
      </c>
      <c r="O21" s="66">
        <f t="shared" si="21"/>
        <v>361</v>
      </c>
      <c r="P21" s="66">
        <f t="shared" si="21"/>
        <v>19</v>
      </c>
      <c r="Q21" s="66">
        <f t="shared" si="21"/>
        <v>1</v>
      </c>
    </row>
    <row r="22" spans="1:17">
      <c r="A22" s="15">
        <f t="shared" si="3"/>
        <v>20</v>
      </c>
      <c r="B22" s="20">
        <v>35</v>
      </c>
      <c r="C22" s="15">
        <v>31.814329817116274</v>
      </c>
      <c r="D22" s="15">
        <f t="shared" si="1"/>
        <v>10.148494514114432</v>
      </c>
      <c r="F22" s="66">
        <f t="shared" ref="F22:Q22" si="22">$A22^F$2</f>
        <v>204800000000000</v>
      </c>
      <c r="G22" s="66">
        <f t="shared" si="22"/>
        <v>10240000000000</v>
      </c>
      <c r="H22" s="66">
        <f t="shared" si="22"/>
        <v>512000000000</v>
      </c>
      <c r="I22" s="66">
        <f t="shared" si="22"/>
        <v>25600000000</v>
      </c>
      <c r="J22" s="66">
        <f t="shared" si="22"/>
        <v>1280000000</v>
      </c>
      <c r="K22" s="66">
        <f t="shared" si="22"/>
        <v>64000000</v>
      </c>
      <c r="L22" s="66">
        <f t="shared" si="22"/>
        <v>3200000</v>
      </c>
      <c r="M22" s="66">
        <f t="shared" si="22"/>
        <v>160000</v>
      </c>
      <c r="N22" s="66">
        <f t="shared" si="22"/>
        <v>8000</v>
      </c>
      <c r="O22" s="66">
        <f t="shared" si="22"/>
        <v>400</v>
      </c>
      <c r="P22" s="66">
        <f t="shared" si="22"/>
        <v>20</v>
      </c>
      <c r="Q22" s="66">
        <f t="shared" si="22"/>
        <v>1</v>
      </c>
    </row>
    <row r="23" spans="1:17">
      <c r="A23" s="15">
        <f t="shared" si="3"/>
        <v>21</v>
      </c>
      <c r="B23" s="20">
        <v>32</v>
      </c>
      <c r="C23" s="15">
        <v>31.108870562456602</v>
      </c>
      <c r="D23" s="15">
        <f t="shared" si="1"/>
        <v>0.79411167445641329</v>
      </c>
      <c r="F23" s="66">
        <f t="shared" ref="F23:Q23" si="23">$A23^F$2</f>
        <v>350277500542221</v>
      </c>
      <c r="G23" s="66">
        <f t="shared" si="23"/>
        <v>16679880978201</v>
      </c>
      <c r="H23" s="66">
        <f t="shared" si="23"/>
        <v>794280046581</v>
      </c>
      <c r="I23" s="66">
        <f t="shared" si="23"/>
        <v>37822859361</v>
      </c>
      <c r="J23" s="66">
        <f t="shared" si="23"/>
        <v>1801088541</v>
      </c>
      <c r="K23" s="66">
        <f t="shared" si="23"/>
        <v>85766121</v>
      </c>
      <c r="L23" s="66">
        <f t="shared" si="23"/>
        <v>4084101</v>
      </c>
      <c r="M23" s="66">
        <f t="shared" si="23"/>
        <v>194481</v>
      </c>
      <c r="N23" s="66">
        <f t="shared" si="23"/>
        <v>9261</v>
      </c>
      <c r="O23" s="66">
        <f t="shared" si="23"/>
        <v>441</v>
      </c>
      <c r="P23" s="66">
        <f t="shared" si="23"/>
        <v>21</v>
      </c>
      <c r="Q23" s="66">
        <f t="shared" si="23"/>
        <v>1</v>
      </c>
    </row>
    <row r="24" spans="1:17">
      <c r="A24" s="15">
        <f t="shared" si="3"/>
        <v>22</v>
      </c>
      <c r="B24" s="20">
        <v>31</v>
      </c>
      <c r="C24" s="15">
        <v>30.526376306991537</v>
      </c>
      <c r="D24" s="15">
        <f t="shared" si="1"/>
        <v>0.22431940257897476</v>
      </c>
      <c r="F24" s="66">
        <f t="shared" ref="F24:Q24" si="24">$A24^F$2</f>
        <v>584318301411328</v>
      </c>
      <c r="G24" s="66">
        <f t="shared" si="24"/>
        <v>26559922791424</v>
      </c>
      <c r="H24" s="66">
        <f t="shared" si="24"/>
        <v>1207269217792</v>
      </c>
      <c r="I24" s="66">
        <f t="shared" si="24"/>
        <v>54875873536</v>
      </c>
      <c r="J24" s="66">
        <f t="shared" si="24"/>
        <v>2494357888</v>
      </c>
      <c r="K24" s="66">
        <f t="shared" si="24"/>
        <v>113379904</v>
      </c>
      <c r="L24" s="66">
        <f t="shared" si="24"/>
        <v>5153632</v>
      </c>
      <c r="M24" s="66">
        <f t="shared" si="24"/>
        <v>234256</v>
      </c>
      <c r="N24" s="66">
        <f t="shared" si="24"/>
        <v>10648</v>
      </c>
      <c r="O24" s="66">
        <f t="shared" si="24"/>
        <v>484</v>
      </c>
      <c r="P24" s="66">
        <f t="shared" si="24"/>
        <v>22</v>
      </c>
      <c r="Q24" s="66">
        <f t="shared" si="24"/>
        <v>1</v>
      </c>
    </row>
    <row r="25" spans="1:17">
      <c r="A25" s="15">
        <f t="shared" si="3"/>
        <v>23</v>
      </c>
      <c r="B25" s="20">
        <v>28</v>
      </c>
      <c r="C25" s="15">
        <v>30.252270946117719</v>
      </c>
      <c r="D25" s="15">
        <f t="shared" si="1"/>
        <v>5.0727244147260029</v>
      </c>
      <c r="F25" s="66">
        <f t="shared" ref="F25:Q25" si="25">$A25^F$2</f>
        <v>952809757913927</v>
      </c>
      <c r="G25" s="66">
        <f t="shared" si="25"/>
        <v>41426511213649</v>
      </c>
      <c r="H25" s="66">
        <f t="shared" si="25"/>
        <v>1801152661463</v>
      </c>
      <c r="I25" s="66">
        <f t="shared" si="25"/>
        <v>78310985281</v>
      </c>
      <c r="J25" s="66">
        <f t="shared" si="25"/>
        <v>3404825447</v>
      </c>
      <c r="K25" s="66">
        <f t="shared" si="25"/>
        <v>148035889</v>
      </c>
      <c r="L25" s="66">
        <f t="shared" si="25"/>
        <v>6436343</v>
      </c>
      <c r="M25" s="66">
        <f t="shared" si="25"/>
        <v>279841</v>
      </c>
      <c r="N25" s="66">
        <f t="shared" si="25"/>
        <v>12167</v>
      </c>
      <c r="O25" s="66">
        <f t="shared" si="25"/>
        <v>529</v>
      </c>
      <c r="P25" s="66">
        <f t="shared" si="25"/>
        <v>23</v>
      </c>
      <c r="Q25" s="66">
        <f t="shared" si="25"/>
        <v>1</v>
      </c>
    </row>
    <row r="26" spans="1:17">
      <c r="A26" s="15">
        <f t="shared" si="3"/>
        <v>24</v>
      </c>
      <c r="B26" s="20">
        <v>29</v>
      </c>
      <c r="C26" s="15">
        <v>30.376236469553064</v>
      </c>
      <c r="D26" s="15">
        <f t="shared" si="1"/>
        <v>1.8940268201278805</v>
      </c>
      <c r="F26" s="66">
        <f t="shared" ref="F26:Q26" si="26">$A26^F$2</f>
        <v>1521681143169024</v>
      </c>
      <c r="G26" s="66">
        <f t="shared" si="26"/>
        <v>63403380965376</v>
      </c>
      <c r="H26" s="66">
        <f t="shared" si="26"/>
        <v>2641807540224</v>
      </c>
      <c r="I26" s="66">
        <f t="shared" si="26"/>
        <v>110075314176</v>
      </c>
      <c r="J26" s="66">
        <f t="shared" si="26"/>
        <v>4586471424</v>
      </c>
      <c r="K26" s="66">
        <f t="shared" si="26"/>
        <v>191102976</v>
      </c>
      <c r="L26" s="66">
        <f t="shared" si="26"/>
        <v>7962624</v>
      </c>
      <c r="M26" s="66">
        <f t="shared" si="26"/>
        <v>331776</v>
      </c>
      <c r="N26" s="66">
        <f t="shared" si="26"/>
        <v>13824</v>
      </c>
      <c r="O26" s="66">
        <f t="shared" si="26"/>
        <v>576</v>
      </c>
      <c r="P26" s="66">
        <f t="shared" si="26"/>
        <v>24</v>
      </c>
      <c r="Q26" s="66">
        <f t="shared" si="26"/>
        <v>1</v>
      </c>
    </row>
    <row r="27" spans="1:17">
      <c r="A27" s="15">
        <f t="shared" si="3"/>
        <v>25</v>
      </c>
      <c r="B27" s="20">
        <v>29</v>
      </c>
      <c r="C27" s="15">
        <v>30.872299500824269</v>
      </c>
      <c r="D27" s="15">
        <f t="shared" si="1"/>
        <v>3.505505420786807</v>
      </c>
      <c r="F27" s="66">
        <f t="shared" ref="F27:Q27" si="27">$A27^F$2</f>
        <v>2384185791015625</v>
      </c>
      <c r="G27" s="66">
        <f t="shared" si="27"/>
        <v>95367431640625</v>
      </c>
      <c r="H27" s="66">
        <f t="shared" si="27"/>
        <v>3814697265625</v>
      </c>
      <c r="I27" s="66">
        <f t="shared" si="27"/>
        <v>152587890625</v>
      </c>
      <c r="J27" s="66">
        <f t="shared" si="27"/>
        <v>6103515625</v>
      </c>
      <c r="K27" s="66">
        <f t="shared" si="27"/>
        <v>244140625</v>
      </c>
      <c r="L27" s="66">
        <f t="shared" si="27"/>
        <v>9765625</v>
      </c>
      <c r="M27" s="66">
        <f t="shared" si="27"/>
        <v>390625</v>
      </c>
      <c r="N27" s="66">
        <f t="shared" si="27"/>
        <v>15625</v>
      </c>
      <c r="O27" s="66">
        <f t="shared" si="27"/>
        <v>625</v>
      </c>
      <c r="P27" s="66">
        <f t="shared" si="27"/>
        <v>25</v>
      </c>
      <c r="Q27" s="66">
        <f t="shared" si="27"/>
        <v>1</v>
      </c>
    </row>
    <row r="28" spans="1:17">
      <c r="A28" s="15">
        <f t="shared" si="3"/>
        <v>26</v>
      </c>
      <c r="B28" s="20">
        <v>32</v>
      </c>
      <c r="C28" s="15">
        <v>31.604343945532477</v>
      </c>
      <c r="D28" s="15">
        <f t="shared" si="1"/>
        <v>0.15654371343680731</v>
      </c>
      <c r="F28" s="66">
        <f t="shared" ref="F28:Q28" si="28">$A28^F$2</f>
        <v>3670344486987776</v>
      </c>
      <c r="G28" s="66">
        <f t="shared" si="28"/>
        <v>141167095653376</v>
      </c>
      <c r="H28" s="66">
        <f t="shared" si="28"/>
        <v>5429503678976</v>
      </c>
      <c r="I28" s="66">
        <f t="shared" si="28"/>
        <v>208827064576</v>
      </c>
      <c r="J28" s="66">
        <f t="shared" si="28"/>
        <v>8031810176</v>
      </c>
      <c r="K28" s="66">
        <f t="shared" si="28"/>
        <v>308915776</v>
      </c>
      <c r="L28" s="66">
        <f t="shared" si="28"/>
        <v>11881376</v>
      </c>
      <c r="M28" s="66">
        <f t="shared" si="28"/>
        <v>456976</v>
      </c>
      <c r="N28" s="66">
        <f t="shared" si="28"/>
        <v>17576</v>
      </c>
      <c r="O28" s="66">
        <f t="shared" si="28"/>
        <v>676</v>
      </c>
      <c r="P28" s="66">
        <f t="shared" si="28"/>
        <v>26</v>
      </c>
      <c r="Q28" s="66">
        <f t="shared" si="28"/>
        <v>1</v>
      </c>
    </row>
    <row r="29" spans="1:17">
      <c r="A29" s="15">
        <f t="shared" si="3"/>
        <v>27</v>
      </c>
      <c r="B29" s="20">
        <v>34</v>
      </c>
      <c r="C29" s="15">
        <v>32.357016268348602</v>
      </c>
      <c r="D29" s="15">
        <f t="shared" si="1"/>
        <v>2.6993955424711538</v>
      </c>
      <c r="F29" s="66">
        <f t="shared" ref="F29:Q29" si="29">$A29^F$2</f>
        <v>5559060566555523</v>
      </c>
      <c r="G29" s="66">
        <f t="shared" si="29"/>
        <v>205891132094649</v>
      </c>
      <c r="H29" s="66">
        <f t="shared" si="29"/>
        <v>7625597484987</v>
      </c>
      <c r="I29" s="66">
        <f t="shared" si="29"/>
        <v>282429536481</v>
      </c>
      <c r="J29" s="66">
        <f t="shared" si="29"/>
        <v>10460353203</v>
      </c>
      <c r="K29" s="66">
        <f t="shared" si="29"/>
        <v>387420489</v>
      </c>
      <c r="L29" s="66">
        <f t="shared" si="29"/>
        <v>14348907</v>
      </c>
      <c r="M29" s="66">
        <f t="shared" si="29"/>
        <v>531441</v>
      </c>
      <c r="N29" s="66">
        <f t="shared" si="29"/>
        <v>19683</v>
      </c>
      <c r="O29" s="66">
        <f t="shared" si="29"/>
        <v>729</v>
      </c>
      <c r="P29" s="66">
        <f t="shared" si="29"/>
        <v>27</v>
      </c>
      <c r="Q29" s="66">
        <f t="shared" si="29"/>
        <v>1</v>
      </c>
    </row>
    <row r="30" spans="1:17">
      <c r="A30" s="15">
        <f t="shared" si="3"/>
        <v>28</v>
      </c>
      <c r="B30" s="20">
        <v>35</v>
      </c>
      <c r="C30" s="15">
        <v>32.887316273765336</v>
      </c>
      <c r="D30" s="15">
        <f t="shared" si="1"/>
        <v>4.463432527096785</v>
      </c>
      <c r="F30" s="66">
        <f t="shared" ref="F30:Q30" si="30">$A30^F$2</f>
        <v>8293509467471872</v>
      </c>
      <c r="G30" s="66">
        <f t="shared" si="30"/>
        <v>296196766695424</v>
      </c>
      <c r="H30" s="66">
        <f t="shared" si="30"/>
        <v>10578455953408</v>
      </c>
      <c r="I30" s="66">
        <f t="shared" si="30"/>
        <v>377801998336</v>
      </c>
      <c r="J30" s="66">
        <f t="shared" si="30"/>
        <v>13492928512</v>
      </c>
      <c r="K30" s="66">
        <f t="shared" si="30"/>
        <v>481890304</v>
      </c>
      <c r="L30" s="66">
        <f t="shared" si="30"/>
        <v>17210368</v>
      </c>
      <c r="M30" s="66">
        <f t="shared" si="30"/>
        <v>614656</v>
      </c>
      <c r="N30" s="66">
        <f t="shared" si="30"/>
        <v>21952</v>
      </c>
      <c r="O30" s="66">
        <f t="shared" si="30"/>
        <v>784</v>
      </c>
      <c r="P30" s="66">
        <f t="shared" si="30"/>
        <v>28</v>
      </c>
      <c r="Q30" s="66">
        <f t="shared" si="30"/>
        <v>1</v>
      </c>
    </row>
    <row r="31" spans="1:17">
      <c r="A31" s="15">
        <f t="shared" si="3"/>
        <v>29</v>
      </c>
      <c r="B31" s="20">
        <v>34</v>
      </c>
      <c r="C31" s="15">
        <v>32.987608161052194</v>
      </c>
      <c r="D31" s="15">
        <f t="shared" si="1"/>
        <v>1.0249372355681212</v>
      </c>
      <c r="F31" s="66">
        <f t="shared" ref="F31:Q31" si="31">$A31^F$2</f>
        <v>1.2200509765705828E+16</v>
      </c>
      <c r="G31" s="66">
        <f t="shared" si="31"/>
        <v>420707233300201</v>
      </c>
      <c r="H31" s="66">
        <f t="shared" si="31"/>
        <v>14507145975869</v>
      </c>
      <c r="I31" s="66">
        <f t="shared" si="31"/>
        <v>500246412961</v>
      </c>
      <c r="J31" s="66">
        <f t="shared" si="31"/>
        <v>17249876309</v>
      </c>
      <c r="K31" s="66">
        <f t="shared" si="31"/>
        <v>594823321</v>
      </c>
      <c r="L31" s="66">
        <f t="shared" si="31"/>
        <v>20511149</v>
      </c>
      <c r="M31" s="66">
        <f t="shared" si="31"/>
        <v>707281</v>
      </c>
      <c r="N31" s="66">
        <f t="shared" si="31"/>
        <v>24389</v>
      </c>
      <c r="O31" s="66">
        <f t="shared" si="31"/>
        <v>841</v>
      </c>
      <c r="P31" s="66">
        <f t="shared" si="31"/>
        <v>29</v>
      </c>
      <c r="Q31" s="66">
        <f t="shared" si="31"/>
        <v>1</v>
      </c>
    </row>
    <row r="32" spans="1:17">
      <c r="A32" s="15">
        <f t="shared" si="3"/>
        <v>30</v>
      </c>
      <c r="B32" s="20">
        <v>30</v>
      </c>
      <c r="C32" s="15">
        <v>32.546957672699918</v>
      </c>
      <c r="D32" s="15">
        <f t="shared" si="1"/>
        <v>6.4869933865249818</v>
      </c>
      <c r="F32" s="66">
        <f t="shared" ref="F32:Q32" si="32">$A32^F$2</f>
        <v>1.77147E+16</v>
      </c>
      <c r="G32" s="66">
        <f t="shared" si="32"/>
        <v>590490000000000</v>
      </c>
      <c r="H32" s="66">
        <f t="shared" si="32"/>
        <v>19683000000000</v>
      </c>
      <c r="I32" s="66">
        <f t="shared" si="32"/>
        <v>656100000000</v>
      </c>
      <c r="J32" s="66">
        <f t="shared" si="32"/>
        <v>21870000000</v>
      </c>
      <c r="K32" s="66">
        <f t="shared" si="32"/>
        <v>729000000</v>
      </c>
      <c r="L32" s="66">
        <f t="shared" si="32"/>
        <v>24300000</v>
      </c>
      <c r="M32" s="66">
        <f t="shared" si="32"/>
        <v>810000</v>
      </c>
      <c r="N32" s="66">
        <f t="shared" si="32"/>
        <v>27000</v>
      </c>
      <c r="O32" s="66">
        <f t="shared" si="32"/>
        <v>900</v>
      </c>
      <c r="P32" s="66">
        <f t="shared" si="32"/>
        <v>30</v>
      </c>
      <c r="Q32" s="66">
        <f t="shared" si="32"/>
        <v>1</v>
      </c>
    </row>
    <row r="33" spans="1:17">
      <c r="A33" s="15">
        <f t="shared" si="3"/>
        <v>31</v>
      </c>
      <c r="B33" s="20">
        <v>33</v>
      </c>
      <c r="C33" s="15">
        <v>31.59531345489664</v>
      </c>
      <c r="D33" s="15">
        <f t="shared" si="1"/>
        <v>1.9731442899944129</v>
      </c>
      <c r="F33" s="66">
        <f t="shared" ref="F33:Q33" si="33">$A33^F$2</f>
        <v>2.5408476896404832E+16</v>
      </c>
      <c r="G33" s="66">
        <f t="shared" si="33"/>
        <v>819628286980801</v>
      </c>
      <c r="H33" s="66">
        <f t="shared" si="33"/>
        <v>26439622160671</v>
      </c>
      <c r="I33" s="66">
        <f t="shared" si="33"/>
        <v>852891037441</v>
      </c>
      <c r="J33" s="66">
        <f t="shared" si="33"/>
        <v>27512614111</v>
      </c>
      <c r="K33" s="66">
        <f t="shared" si="33"/>
        <v>887503681</v>
      </c>
      <c r="L33" s="66">
        <f t="shared" si="33"/>
        <v>28629151</v>
      </c>
      <c r="M33" s="66">
        <f t="shared" si="33"/>
        <v>923521</v>
      </c>
      <c r="N33" s="66">
        <f t="shared" si="33"/>
        <v>29791</v>
      </c>
      <c r="O33" s="66">
        <f t="shared" si="33"/>
        <v>961</v>
      </c>
      <c r="P33" s="66">
        <f t="shared" si="33"/>
        <v>31</v>
      </c>
      <c r="Q33" s="66">
        <f t="shared" si="33"/>
        <v>1</v>
      </c>
    </row>
    <row r="34" spans="1:17">
      <c r="A34" s="15">
        <f t="shared" si="3"/>
        <v>32</v>
      </c>
      <c r="B34" s="20">
        <v>29</v>
      </c>
      <c r="C34" s="15">
        <v>30.314914997388641</v>
      </c>
      <c r="D34" s="15">
        <f t="shared" si="1"/>
        <v>1.7290014503575695</v>
      </c>
      <c r="F34" s="66">
        <f t="shared" ref="F34:Q34" si="34">$A34^F$2</f>
        <v>3.6028797018963968E+16</v>
      </c>
      <c r="G34" s="66">
        <f t="shared" si="34"/>
        <v>1125899906842624</v>
      </c>
      <c r="H34" s="66">
        <f t="shared" si="34"/>
        <v>35184372088832</v>
      </c>
      <c r="I34" s="66">
        <f t="shared" si="34"/>
        <v>1099511627776</v>
      </c>
      <c r="J34" s="66">
        <f t="shared" si="34"/>
        <v>34359738368</v>
      </c>
      <c r="K34" s="66">
        <f t="shared" si="34"/>
        <v>1073741824</v>
      </c>
      <c r="L34" s="66">
        <f t="shared" si="34"/>
        <v>33554432</v>
      </c>
      <c r="M34" s="66">
        <f t="shared" si="34"/>
        <v>1048576</v>
      </c>
      <c r="N34" s="66">
        <f t="shared" si="34"/>
        <v>32768</v>
      </c>
      <c r="O34" s="66">
        <f t="shared" si="34"/>
        <v>1024</v>
      </c>
      <c r="P34" s="66">
        <f t="shared" si="34"/>
        <v>32</v>
      </c>
      <c r="Q34" s="66">
        <f t="shared" si="34"/>
        <v>1</v>
      </c>
    </row>
    <row r="35" spans="1:17">
      <c r="A35" s="15">
        <f t="shared" si="3"/>
        <v>33</v>
      </c>
      <c r="B35" s="20">
        <v>27</v>
      </c>
      <c r="C35" s="15">
        <v>29.006334853272492</v>
      </c>
      <c r="D35" s="15">
        <f t="shared" si="1"/>
        <v>4.0253795434559505</v>
      </c>
      <c r="F35" s="66">
        <f t="shared" ref="F35:Q35" si="35">$A35^F$2</f>
        <v>5.0542106513726816E+16</v>
      </c>
      <c r="G35" s="66">
        <f t="shared" si="35"/>
        <v>1531578985264449</v>
      </c>
      <c r="H35" s="66">
        <f t="shared" si="35"/>
        <v>46411484401953</v>
      </c>
      <c r="I35" s="66">
        <f t="shared" si="35"/>
        <v>1406408618241</v>
      </c>
      <c r="J35" s="66">
        <f t="shared" si="35"/>
        <v>42618442977</v>
      </c>
      <c r="K35" s="66">
        <f t="shared" si="35"/>
        <v>1291467969</v>
      </c>
      <c r="L35" s="66">
        <f t="shared" si="35"/>
        <v>39135393</v>
      </c>
      <c r="M35" s="66">
        <f t="shared" si="35"/>
        <v>1185921</v>
      </c>
      <c r="N35" s="66">
        <f t="shared" si="35"/>
        <v>35937</v>
      </c>
      <c r="O35" s="66">
        <f t="shared" si="35"/>
        <v>1089</v>
      </c>
      <c r="P35" s="66">
        <f t="shared" si="35"/>
        <v>33</v>
      </c>
      <c r="Q35" s="66">
        <f t="shared" si="35"/>
        <v>1</v>
      </c>
    </row>
    <row r="36" spans="1:17">
      <c r="A36" s="15">
        <f t="shared" si="3"/>
        <v>34</v>
      </c>
      <c r="B36" s="20">
        <v>28</v>
      </c>
      <c r="C36" s="15">
        <v>28.003757016823201</v>
      </c>
      <c r="D36" s="15">
        <f t="shared" si="1"/>
        <v>1.4115175409814152E-5</v>
      </c>
      <c r="F36" s="66">
        <f t="shared" ref="F36:Q36" si="36">$A36^F$2</f>
        <v>7.0188843638032384E+16</v>
      </c>
      <c r="G36" s="66">
        <f t="shared" si="36"/>
        <v>2064377754059776</v>
      </c>
      <c r="H36" s="66">
        <f t="shared" si="36"/>
        <v>60716992766464</v>
      </c>
      <c r="I36" s="66">
        <f t="shared" si="36"/>
        <v>1785793904896</v>
      </c>
      <c r="J36" s="66">
        <f t="shared" si="36"/>
        <v>52523350144</v>
      </c>
      <c r="K36" s="66">
        <f t="shared" si="36"/>
        <v>1544804416</v>
      </c>
      <c r="L36" s="66">
        <f t="shared" si="36"/>
        <v>45435424</v>
      </c>
      <c r="M36" s="66">
        <f t="shared" si="36"/>
        <v>1336336</v>
      </c>
      <c r="N36" s="66">
        <f t="shared" si="36"/>
        <v>39304</v>
      </c>
      <c r="O36" s="66">
        <f t="shared" si="36"/>
        <v>1156</v>
      </c>
      <c r="P36" s="66">
        <f t="shared" si="36"/>
        <v>34</v>
      </c>
      <c r="Q36" s="66">
        <f t="shared" si="36"/>
        <v>1</v>
      </c>
    </row>
    <row r="37" spans="1:17">
      <c r="A37" s="15">
        <f t="shared" si="3"/>
        <v>35</v>
      </c>
      <c r="B37" s="20">
        <v>28</v>
      </c>
      <c r="C37" s="15">
        <v>27.546562573509036</v>
      </c>
      <c r="D37" s="15">
        <f t="shared" si="1"/>
        <v>0.20560549974274875</v>
      </c>
      <c r="F37" s="66">
        <f t="shared" ref="F37:Q37" si="37">$A37^F$2</f>
        <v>9.654915737304688E+16</v>
      </c>
      <c r="G37" s="66">
        <f t="shared" si="37"/>
        <v>2758547353515625</v>
      </c>
      <c r="H37" s="66">
        <f t="shared" si="37"/>
        <v>78815638671875</v>
      </c>
      <c r="I37" s="66">
        <f t="shared" si="37"/>
        <v>2251875390625</v>
      </c>
      <c r="J37" s="66">
        <f t="shared" si="37"/>
        <v>64339296875</v>
      </c>
      <c r="K37" s="66">
        <f t="shared" si="37"/>
        <v>1838265625</v>
      </c>
      <c r="L37" s="66">
        <f t="shared" si="37"/>
        <v>52521875</v>
      </c>
      <c r="M37" s="66">
        <f t="shared" si="37"/>
        <v>1500625</v>
      </c>
      <c r="N37" s="66">
        <f t="shared" si="37"/>
        <v>42875</v>
      </c>
      <c r="O37" s="66">
        <f t="shared" si="37"/>
        <v>1225</v>
      </c>
      <c r="P37" s="66">
        <f t="shared" si="37"/>
        <v>35</v>
      </c>
      <c r="Q37" s="66">
        <f t="shared" si="37"/>
        <v>1</v>
      </c>
    </row>
    <row r="38" spans="1:17">
      <c r="A38" s="15">
        <f t="shared" si="3"/>
        <v>36</v>
      </c>
      <c r="B38" s="20">
        <v>28</v>
      </c>
      <c r="C38" s="15">
        <v>27.633242822333941</v>
      </c>
      <c r="D38" s="15">
        <f t="shared" si="1"/>
        <v>0.13451082736957348</v>
      </c>
      <c r="F38" s="66">
        <f t="shared" ref="F38:Q38" si="38">$A38^F$2</f>
        <v>1.3162170384226714E+17</v>
      </c>
      <c r="G38" s="66">
        <f t="shared" si="38"/>
        <v>3656158440062976</v>
      </c>
      <c r="H38" s="66">
        <f t="shared" si="38"/>
        <v>101559956668416</v>
      </c>
      <c r="I38" s="66">
        <f t="shared" si="38"/>
        <v>2821109907456</v>
      </c>
      <c r="J38" s="66">
        <f t="shared" si="38"/>
        <v>78364164096</v>
      </c>
      <c r="K38" s="66">
        <f t="shared" si="38"/>
        <v>2176782336</v>
      </c>
      <c r="L38" s="66">
        <f t="shared" si="38"/>
        <v>60466176</v>
      </c>
      <c r="M38" s="66">
        <f t="shared" si="38"/>
        <v>1679616</v>
      </c>
      <c r="N38" s="66">
        <f t="shared" si="38"/>
        <v>46656</v>
      </c>
      <c r="O38" s="66">
        <f t="shared" si="38"/>
        <v>1296</v>
      </c>
      <c r="P38" s="66">
        <f t="shared" si="38"/>
        <v>36</v>
      </c>
      <c r="Q38" s="66">
        <f t="shared" si="38"/>
        <v>1</v>
      </c>
    </row>
    <row r="39" spans="1:17">
      <c r="A39" s="15">
        <f t="shared" si="3"/>
        <v>37</v>
      </c>
      <c r="B39" s="20">
        <v>28</v>
      </c>
      <c r="C39" s="15">
        <v>27.9103922955412</v>
      </c>
      <c r="D39" s="15">
        <f t="shared" si="1"/>
        <v>8.0295406983755969E-3</v>
      </c>
      <c r="F39" s="66">
        <f t="shared" ref="F39:Q39" si="39">$A39^F$2</f>
        <v>1.7791762177946042E+17</v>
      </c>
      <c r="G39" s="66">
        <f t="shared" si="39"/>
        <v>4808584372417849</v>
      </c>
      <c r="H39" s="66">
        <f t="shared" si="39"/>
        <v>129961739795077</v>
      </c>
      <c r="I39" s="66">
        <f t="shared" si="39"/>
        <v>3512479453921</v>
      </c>
      <c r="J39" s="66">
        <f t="shared" si="39"/>
        <v>94931877133</v>
      </c>
      <c r="K39" s="66">
        <f t="shared" si="39"/>
        <v>2565726409</v>
      </c>
      <c r="L39" s="66">
        <f t="shared" si="39"/>
        <v>69343957</v>
      </c>
      <c r="M39" s="66">
        <f t="shared" si="39"/>
        <v>1874161</v>
      </c>
      <c r="N39" s="66">
        <f t="shared" si="39"/>
        <v>50653</v>
      </c>
      <c r="O39" s="66">
        <f t="shared" si="39"/>
        <v>1369</v>
      </c>
      <c r="P39" s="66">
        <f t="shared" si="39"/>
        <v>37</v>
      </c>
      <c r="Q39" s="66">
        <f t="shared" si="39"/>
        <v>1</v>
      </c>
    </row>
    <row r="40" spans="1:17">
      <c r="A40" s="15">
        <f t="shared" si="3"/>
        <v>38</v>
      </c>
      <c r="B40" s="20">
        <v>27</v>
      </c>
      <c r="C40" s="15">
        <v>27.685451298372513</v>
      </c>
      <c r="D40" s="15">
        <f t="shared" si="1"/>
        <v>0.46984348244056379</v>
      </c>
      <c r="F40" s="66">
        <f t="shared" ref="F40:Q40" si="40">$A40^F$2</f>
        <v>2.3857205022355251E+17</v>
      </c>
      <c r="G40" s="66">
        <f t="shared" si="40"/>
        <v>6278211847988224</v>
      </c>
      <c r="H40" s="66">
        <f t="shared" si="40"/>
        <v>165216101262848</v>
      </c>
      <c r="I40" s="66">
        <f t="shared" si="40"/>
        <v>4347792138496</v>
      </c>
      <c r="J40" s="66">
        <f t="shared" si="40"/>
        <v>114415582592</v>
      </c>
      <c r="K40" s="66">
        <f t="shared" si="40"/>
        <v>3010936384</v>
      </c>
      <c r="L40" s="66">
        <f t="shared" si="40"/>
        <v>79235168</v>
      </c>
      <c r="M40" s="66">
        <f t="shared" si="40"/>
        <v>2085136</v>
      </c>
      <c r="N40" s="66">
        <f t="shared" si="40"/>
        <v>54872</v>
      </c>
      <c r="O40" s="66">
        <f t="shared" si="40"/>
        <v>1444</v>
      </c>
      <c r="P40" s="66">
        <f t="shared" si="40"/>
        <v>38</v>
      </c>
      <c r="Q40" s="66">
        <f t="shared" si="40"/>
        <v>1</v>
      </c>
    </row>
    <row r="41" spans="1:17">
      <c r="A41" s="15">
        <f t="shared" si="3"/>
        <v>39</v>
      </c>
      <c r="B41" s="20">
        <v>23</v>
      </c>
      <c r="C41" s="15">
        <v>26.198470165562171</v>
      </c>
      <c r="D41" s="15">
        <f t="shared" si="1"/>
        <v>10.230211399991299</v>
      </c>
      <c r="F41" s="66">
        <f t="shared" ref="F41:Q41" si="41">$A41^F$2</f>
        <v>3.1747583732247245E+17</v>
      </c>
      <c r="G41" s="66">
        <f t="shared" si="41"/>
        <v>8140406085191601</v>
      </c>
      <c r="H41" s="66">
        <f t="shared" si="41"/>
        <v>208728361158759</v>
      </c>
      <c r="I41" s="66">
        <f t="shared" si="41"/>
        <v>5352009260481</v>
      </c>
      <c r="J41" s="66">
        <f t="shared" si="41"/>
        <v>137231006679</v>
      </c>
      <c r="K41" s="66">
        <f t="shared" si="41"/>
        <v>3518743761</v>
      </c>
      <c r="L41" s="66">
        <f t="shared" si="41"/>
        <v>90224199</v>
      </c>
      <c r="M41" s="66">
        <f t="shared" si="41"/>
        <v>2313441</v>
      </c>
      <c r="N41" s="66">
        <f t="shared" si="41"/>
        <v>59319</v>
      </c>
      <c r="O41" s="66">
        <f t="shared" si="41"/>
        <v>1521</v>
      </c>
      <c r="P41" s="66">
        <f t="shared" si="41"/>
        <v>39</v>
      </c>
      <c r="Q41" s="66">
        <f t="shared" si="41"/>
        <v>1</v>
      </c>
    </row>
    <row r="42" spans="1:17">
      <c r="A42" s="15">
        <f t="shared" si="3"/>
        <v>40</v>
      </c>
      <c r="B42" s="20">
        <v>22</v>
      </c>
      <c r="C42" s="15">
        <v>23.347054195224459</v>
      </c>
      <c r="D42" s="15">
        <f t="shared" si="1"/>
        <v>1.8145550048718144</v>
      </c>
      <c r="F42" s="66">
        <f t="shared" ref="F42:Q42" si="42">$A42^F$2</f>
        <v>4.194304E+17</v>
      </c>
      <c r="G42" s="66">
        <f t="shared" si="42"/>
        <v>1.048576E+16</v>
      </c>
      <c r="H42" s="66">
        <f t="shared" si="42"/>
        <v>262144000000000</v>
      </c>
      <c r="I42" s="66">
        <f t="shared" si="42"/>
        <v>6553600000000</v>
      </c>
      <c r="J42" s="66">
        <f t="shared" si="42"/>
        <v>163840000000</v>
      </c>
      <c r="K42" s="66">
        <f t="shared" si="42"/>
        <v>4096000000</v>
      </c>
      <c r="L42" s="66">
        <f t="shared" si="42"/>
        <v>102400000</v>
      </c>
      <c r="M42" s="66">
        <f t="shared" si="42"/>
        <v>2560000</v>
      </c>
      <c r="N42" s="66">
        <f t="shared" si="42"/>
        <v>64000</v>
      </c>
      <c r="O42" s="66">
        <f t="shared" si="42"/>
        <v>1600</v>
      </c>
      <c r="P42" s="66">
        <f t="shared" si="42"/>
        <v>40</v>
      </c>
      <c r="Q42" s="66">
        <f t="shared" si="42"/>
        <v>1</v>
      </c>
    </row>
    <row r="43" spans="1:17">
      <c r="A43" s="15">
        <f t="shared" si="3"/>
        <v>41</v>
      </c>
      <c r="B43" s="20">
        <v>21</v>
      </c>
      <c r="C43" s="15">
        <v>21.131516618979035</v>
      </c>
      <c r="D43" s="15">
        <f t="shared" si="1"/>
        <v>1.7296621067676581E-2</v>
      </c>
      <c r="F43" s="66">
        <f t="shared" ref="F43:Q43" si="43">$A43^F$2</f>
        <v>5.5032903171624845E+17</v>
      </c>
      <c r="G43" s="66">
        <f t="shared" si="43"/>
        <v>1.34226593101524E+16</v>
      </c>
      <c r="H43" s="66">
        <f t="shared" si="43"/>
        <v>327381934393961</v>
      </c>
      <c r="I43" s="66">
        <f t="shared" si="43"/>
        <v>7984925229121</v>
      </c>
      <c r="J43" s="66">
        <f t="shared" si="43"/>
        <v>194754273881</v>
      </c>
      <c r="K43" s="66">
        <f t="shared" si="43"/>
        <v>4750104241</v>
      </c>
      <c r="L43" s="66">
        <f t="shared" si="43"/>
        <v>115856201</v>
      </c>
      <c r="M43" s="66">
        <f t="shared" si="43"/>
        <v>2825761</v>
      </c>
      <c r="N43" s="66">
        <f t="shared" si="43"/>
        <v>68921</v>
      </c>
      <c r="O43" s="66">
        <f t="shared" si="43"/>
        <v>1681</v>
      </c>
      <c r="P43" s="66">
        <f t="shared" si="43"/>
        <v>41</v>
      </c>
      <c r="Q43" s="66">
        <f t="shared" si="43"/>
        <v>1</v>
      </c>
    </row>
    <row r="44" spans="1:17">
      <c r="A44" s="15">
        <f t="shared" si="3"/>
        <v>42</v>
      </c>
      <c r="B44" s="20">
        <v>24</v>
      </c>
      <c r="C44" s="15">
        <v>26.175913082258134</v>
      </c>
      <c r="D44" s="15">
        <f t="shared" si="1"/>
        <v>4.7345977415420935</v>
      </c>
      <c r="F44" s="66">
        <f t="shared" ref="F44:Q44" si="44">$A44^F$2</f>
        <v>7.1736832111046861E+17</v>
      </c>
      <c r="G44" s="66">
        <f t="shared" si="44"/>
        <v>1.7080198121677824E+16</v>
      </c>
      <c r="H44" s="66">
        <f t="shared" si="44"/>
        <v>406671383849472</v>
      </c>
      <c r="I44" s="66">
        <f t="shared" si="44"/>
        <v>9682651996416</v>
      </c>
      <c r="J44" s="66">
        <f t="shared" si="44"/>
        <v>230539333248</v>
      </c>
      <c r="K44" s="66">
        <f t="shared" si="44"/>
        <v>5489031744</v>
      </c>
      <c r="L44" s="66">
        <f t="shared" si="44"/>
        <v>130691232</v>
      </c>
      <c r="M44" s="66">
        <f t="shared" si="44"/>
        <v>3111696</v>
      </c>
      <c r="N44" s="66">
        <f t="shared" si="44"/>
        <v>74088</v>
      </c>
      <c r="O44" s="66">
        <f t="shared" si="44"/>
        <v>1764</v>
      </c>
      <c r="P44" s="66">
        <f t="shared" si="44"/>
        <v>42</v>
      </c>
      <c r="Q44" s="66">
        <f t="shared" si="44"/>
        <v>1</v>
      </c>
    </row>
    <row r="45" spans="1:17">
      <c r="A45" s="69">
        <f t="shared" si="3"/>
        <v>43</v>
      </c>
      <c r="B45" s="70">
        <v>27</v>
      </c>
      <c r="C45" s="67" t="s">
        <v>35</v>
      </c>
      <c r="D45" s="45">
        <f>(1/(2*42))*SUM(D3:D44)</f>
        <v>1.3041941773813479</v>
      </c>
    </row>
    <row r="46" spans="1:17">
      <c r="A46" s="69">
        <f t="shared" si="3"/>
        <v>44</v>
      </c>
      <c r="B46" s="70">
        <v>25</v>
      </c>
      <c r="E46" s="11" t="s">
        <v>177</v>
      </c>
      <c r="F46" s="11" t="s">
        <v>178</v>
      </c>
      <c r="H46" s="5" t="s">
        <v>184</v>
      </c>
    </row>
    <row r="47" spans="1:17">
      <c r="F47" s="15">
        <f t="array" ref="F47:F58">MMULT(MMULT(MINVERSE(MMULT(TRANSPOSE(F3:Q44),F3:Q44)),TRANSPOSE(F3:Q44)),B3:B44)</f>
        <v>2.4683707406989772E-12</v>
      </c>
    </row>
    <row r="48" spans="1:17">
      <c r="F48" s="15">
        <v>-5.0971108635589716E-10</v>
      </c>
    </row>
    <row r="49" spans="1:17">
      <c r="F49" s="15">
        <v>4.3605633941022945E-8</v>
      </c>
    </row>
    <row r="50" spans="1:17">
      <c r="F50" s="15">
        <v>-1.9575325130506958E-6</v>
      </c>
    </row>
    <row r="51" spans="1:17">
      <c r="F51" s="15">
        <v>4.6481073062235641E-5</v>
      </c>
    </row>
    <row r="52" spans="1:17">
      <c r="F52" s="15">
        <v>-4.037616542479916E-4</v>
      </c>
    </row>
    <row r="53" spans="1:17">
      <c r="F53" s="15">
        <v>-6.5579811770435092E-3</v>
      </c>
    </row>
    <row r="54" spans="1:17">
      <c r="F54" s="15">
        <v>0.21408967641113041</v>
      </c>
    </row>
    <row r="55" spans="1:17">
      <c r="F55" s="15">
        <v>-2.3137628460927653</v>
      </c>
    </row>
    <row r="56" spans="1:17">
      <c r="F56" s="15">
        <v>11.318876342759022</v>
      </c>
    </row>
    <row r="57" spans="1:17">
      <c r="F57" s="15">
        <v>-22.631835533852168</v>
      </c>
    </row>
    <row r="58" spans="1:17">
      <c r="F58" s="15">
        <v>43.834117984183067</v>
      </c>
    </row>
    <row r="59" spans="1:17">
      <c r="C59" s="5" t="s">
        <v>185</v>
      </c>
    </row>
    <row r="60" spans="1:17">
      <c r="A60" s="5">
        <v>43</v>
      </c>
      <c r="C60" s="15">
        <f t="shared" ref="C60:C66" si="45">MMULT(F60:Q60,$F$47:$F$58)</f>
        <v>53.786949163168387</v>
      </c>
      <c r="D60" s="15">
        <f t="shared" ref="D60:D66" si="46">(C60-B60)^2</f>
        <v>2893.0359002812606</v>
      </c>
      <c r="F60" s="66">
        <f t="shared" ref="F60:Q60" si="47">$A60^F$2</f>
        <v>9.2929373947122266E+17</v>
      </c>
      <c r="G60" s="66">
        <f t="shared" si="47"/>
        <v>2.1611482313284248E+16</v>
      </c>
      <c r="H60" s="66">
        <f t="shared" si="47"/>
        <v>502592611936843</v>
      </c>
      <c r="I60" s="66">
        <f t="shared" si="47"/>
        <v>11688200277601</v>
      </c>
      <c r="J60" s="66">
        <f t="shared" si="47"/>
        <v>271818611107</v>
      </c>
      <c r="K60" s="66">
        <f t="shared" si="47"/>
        <v>6321363049</v>
      </c>
      <c r="L60" s="66">
        <f t="shared" si="47"/>
        <v>147008443</v>
      </c>
      <c r="M60" s="66">
        <f t="shared" si="47"/>
        <v>3418801</v>
      </c>
      <c r="N60" s="66">
        <f t="shared" si="47"/>
        <v>79507</v>
      </c>
      <c r="O60" s="66">
        <f t="shared" si="47"/>
        <v>1849</v>
      </c>
      <c r="P60" s="66">
        <f t="shared" si="47"/>
        <v>43</v>
      </c>
      <c r="Q60" s="66">
        <f t="shared" si="47"/>
        <v>1</v>
      </c>
    </row>
    <row r="61" spans="1:17">
      <c r="A61" s="5">
        <v>44</v>
      </c>
      <c r="C61" s="15">
        <f t="shared" si="45"/>
        <v>134.13873571084298</v>
      </c>
      <c r="D61" s="15">
        <f t="shared" si="46"/>
        <v>17993.200418103381</v>
      </c>
      <c r="F61" s="66">
        <f t="shared" ref="F61:Q61" si="48">$A61^F$2</f>
        <v>1.1966838812903997E+18</v>
      </c>
      <c r="G61" s="66">
        <f t="shared" si="48"/>
        <v>2.7197360938418176E+16</v>
      </c>
      <c r="H61" s="66">
        <f t="shared" si="48"/>
        <v>618121839509504</v>
      </c>
      <c r="I61" s="66">
        <f t="shared" si="48"/>
        <v>14048223625216</v>
      </c>
      <c r="J61" s="66">
        <f t="shared" si="48"/>
        <v>319277809664</v>
      </c>
      <c r="K61" s="66">
        <f t="shared" si="48"/>
        <v>7256313856</v>
      </c>
      <c r="L61" s="66">
        <f t="shared" si="48"/>
        <v>164916224</v>
      </c>
      <c r="M61" s="66">
        <f t="shared" si="48"/>
        <v>3748096</v>
      </c>
      <c r="N61" s="66">
        <f t="shared" si="48"/>
        <v>85184</v>
      </c>
      <c r="O61" s="66">
        <f t="shared" si="48"/>
        <v>1936</v>
      </c>
      <c r="P61" s="66">
        <f t="shared" si="48"/>
        <v>44</v>
      </c>
      <c r="Q61" s="66">
        <f t="shared" si="48"/>
        <v>1</v>
      </c>
    </row>
    <row r="62" spans="1:17">
      <c r="A62" s="5">
        <v>61</v>
      </c>
      <c r="C62" s="15">
        <f t="shared" si="45"/>
        <v>684159.59155378526</v>
      </c>
      <c r="D62" s="15">
        <f t="shared" si="46"/>
        <v>468074346715.0423</v>
      </c>
      <c r="F62" s="66">
        <f t="shared" ref="F62:Q62" si="49">$A62^F$2</f>
        <v>4.3513917611435835E+19</v>
      </c>
      <c r="G62" s="66">
        <f t="shared" si="49"/>
        <v>7.1334291166288256E+17</v>
      </c>
      <c r="H62" s="66">
        <f t="shared" si="49"/>
        <v>1.169414609283414E+16</v>
      </c>
      <c r="I62" s="66">
        <f t="shared" si="49"/>
        <v>191707312997281</v>
      </c>
      <c r="J62" s="66">
        <f t="shared" si="49"/>
        <v>3142742836021</v>
      </c>
      <c r="K62" s="66">
        <f t="shared" si="49"/>
        <v>51520374361</v>
      </c>
      <c r="L62" s="66">
        <f t="shared" si="49"/>
        <v>844596301</v>
      </c>
      <c r="M62" s="66">
        <f t="shared" si="49"/>
        <v>13845841</v>
      </c>
      <c r="N62" s="66">
        <f t="shared" si="49"/>
        <v>226981</v>
      </c>
      <c r="O62" s="66">
        <f t="shared" si="49"/>
        <v>3721</v>
      </c>
      <c r="P62" s="66">
        <f t="shared" si="49"/>
        <v>61</v>
      </c>
      <c r="Q62" s="66">
        <f t="shared" si="49"/>
        <v>1</v>
      </c>
    </row>
    <row r="63" spans="1:17">
      <c r="A63" s="5">
        <v>0</v>
      </c>
      <c r="C63" s="15" t="e">
        <f t="shared" si="45"/>
        <v>#NUM!</v>
      </c>
      <c r="D63" s="15" t="e">
        <f t="shared" si="46"/>
        <v>#NUM!</v>
      </c>
      <c r="F63" s="66">
        <f t="shared" ref="F63:Q63" si="50">$A63^F$2</f>
        <v>0</v>
      </c>
      <c r="G63" s="66">
        <f t="shared" si="50"/>
        <v>0</v>
      </c>
      <c r="H63" s="66">
        <f t="shared" si="50"/>
        <v>0</v>
      </c>
      <c r="I63" s="66">
        <f t="shared" si="50"/>
        <v>0</v>
      </c>
      <c r="J63" s="66">
        <f t="shared" si="50"/>
        <v>0</v>
      </c>
      <c r="K63" s="66">
        <f t="shared" si="50"/>
        <v>0</v>
      </c>
      <c r="L63" s="66">
        <f t="shared" si="50"/>
        <v>0</v>
      </c>
      <c r="M63" s="66">
        <f t="shared" si="50"/>
        <v>0</v>
      </c>
      <c r="N63" s="66">
        <f t="shared" si="50"/>
        <v>0</v>
      </c>
      <c r="O63" s="66">
        <f t="shared" si="50"/>
        <v>0</v>
      </c>
      <c r="P63" s="66">
        <f t="shared" si="50"/>
        <v>0</v>
      </c>
      <c r="Q63" s="66" t="e">
        <f t="shared" si="50"/>
        <v>#NUM!</v>
      </c>
    </row>
    <row r="64" spans="1:17">
      <c r="A64" s="5">
        <v>-1</v>
      </c>
      <c r="C64" s="15">
        <f t="shared" si="45"/>
        <v>80.318788120097565</v>
      </c>
      <c r="D64" s="15">
        <f t="shared" si="46"/>
        <v>6451.1077250811259</v>
      </c>
      <c r="F64" s="66">
        <f t="shared" ref="F64:Q64" si="51">$A64^F$2</f>
        <v>-1</v>
      </c>
      <c r="G64" s="66">
        <f t="shared" si="51"/>
        <v>1</v>
      </c>
      <c r="H64" s="66">
        <f t="shared" si="51"/>
        <v>-1</v>
      </c>
      <c r="I64" s="66">
        <f t="shared" si="51"/>
        <v>1</v>
      </c>
      <c r="J64" s="66">
        <f t="shared" si="51"/>
        <v>-1</v>
      </c>
      <c r="K64" s="66">
        <f t="shared" si="51"/>
        <v>1</v>
      </c>
      <c r="L64" s="66">
        <f t="shared" si="51"/>
        <v>-1</v>
      </c>
      <c r="M64" s="66">
        <f t="shared" si="51"/>
        <v>1</v>
      </c>
      <c r="N64" s="66">
        <f t="shared" si="51"/>
        <v>-1</v>
      </c>
      <c r="O64" s="66">
        <f t="shared" si="51"/>
        <v>1</v>
      </c>
      <c r="P64" s="66">
        <f t="shared" si="51"/>
        <v>-1</v>
      </c>
      <c r="Q64" s="66">
        <f t="shared" si="51"/>
        <v>1</v>
      </c>
    </row>
    <row r="65" spans="1:17">
      <c r="A65" s="5">
        <v>-2</v>
      </c>
      <c r="C65" s="15">
        <f t="shared" si="45"/>
        <v>156.48637310727798</v>
      </c>
      <c r="D65" s="15">
        <f t="shared" si="46"/>
        <v>24487.984968270215</v>
      </c>
      <c r="F65" s="66">
        <f t="shared" ref="F65:Q65" si="52">$A65^F$2</f>
        <v>-2048</v>
      </c>
      <c r="G65" s="66">
        <f t="shared" si="52"/>
        <v>1024</v>
      </c>
      <c r="H65" s="66">
        <f t="shared" si="52"/>
        <v>-512</v>
      </c>
      <c r="I65" s="66">
        <f t="shared" si="52"/>
        <v>256</v>
      </c>
      <c r="J65" s="66">
        <f t="shared" si="52"/>
        <v>-128</v>
      </c>
      <c r="K65" s="66">
        <f t="shared" si="52"/>
        <v>64</v>
      </c>
      <c r="L65" s="66">
        <f t="shared" si="52"/>
        <v>-32</v>
      </c>
      <c r="M65" s="66">
        <f t="shared" si="52"/>
        <v>16</v>
      </c>
      <c r="N65" s="66">
        <f t="shared" si="52"/>
        <v>-8</v>
      </c>
      <c r="O65" s="66">
        <f t="shared" si="52"/>
        <v>4</v>
      </c>
      <c r="P65" s="66">
        <f t="shared" si="52"/>
        <v>-2</v>
      </c>
      <c r="Q65" s="66">
        <f t="shared" si="52"/>
        <v>1</v>
      </c>
    </row>
    <row r="66" spans="1:17">
      <c r="A66" s="5">
        <v>-3</v>
      </c>
      <c r="C66" s="15">
        <f t="shared" si="45"/>
        <v>294.59623318195929</v>
      </c>
      <c r="D66" s="15">
        <f t="shared" si="46"/>
        <v>86786.940604999327</v>
      </c>
      <c r="F66" s="66">
        <f t="shared" ref="F66:Q66" si="53">$A66^F$2</f>
        <v>-177147</v>
      </c>
      <c r="G66" s="66">
        <f t="shared" si="53"/>
        <v>59049</v>
      </c>
      <c r="H66" s="66">
        <f t="shared" si="53"/>
        <v>-19683</v>
      </c>
      <c r="I66" s="66">
        <f t="shared" si="53"/>
        <v>6561</v>
      </c>
      <c r="J66" s="66">
        <f t="shared" si="53"/>
        <v>-2187</v>
      </c>
      <c r="K66" s="66">
        <f t="shared" si="53"/>
        <v>729</v>
      </c>
      <c r="L66" s="66">
        <f t="shared" si="53"/>
        <v>-243</v>
      </c>
      <c r="M66" s="66">
        <f t="shared" si="53"/>
        <v>81</v>
      </c>
      <c r="N66" s="66">
        <f t="shared" si="53"/>
        <v>-27</v>
      </c>
      <c r="O66" s="66">
        <f t="shared" si="53"/>
        <v>9</v>
      </c>
      <c r="P66" s="66">
        <f t="shared" si="53"/>
        <v>-3</v>
      </c>
      <c r="Q66" s="66">
        <f t="shared" si="53"/>
        <v>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R1000"/>
  <sheetViews>
    <sheetView workbookViewId="0"/>
  </sheetViews>
  <sheetFormatPr defaultColWidth="12.5703125" defaultRowHeight="15.75" customHeight="1"/>
  <cols>
    <col min="1" max="2" width="4.5703125" customWidth="1"/>
    <col min="3" max="3" width="11.28515625" customWidth="1"/>
    <col min="4" max="4" width="8.42578125" customWidth="1"/>
    <col min="5" max="16" width="8.140625" customWidth="1"/>
    <col min="17" max="17" width="8" customWidth="1"/>
    <col min="18" max="18" width="6.5703125" customWidth="1"/>
  </cols>
  <sheetData>
    <row r="1" spans="1:18">
      <c r="A1" s="5" t="s">
        <v>186</v>
      </c>
      <c r="B1" s="5" t="s">
        <v>123</v>
      </c>
      <c r="C1" s="5" t="s">
        <v>65</v>
      </c>
      <c r="D1" s="8" t="s">
        <v>187</v>
      </c>
      <c r="E1" s="5" t="s">
        <v>188</v>
      </c>
      <c r="F1" s="11">
        <v>0.68759999999999999</v>
      </c>
      <c r="G1" s="5" t="s">
        <v>126</v>
      </c>
      <c r="H1" s="11">
        <v>2.82</v>
      </c>
      <c r="P1" s="71"/>
    </row>
    <row r="2" spans="1:18">
      <c r="A2" s="8">
        <v>1</v>
      </c>
      <c r="B2" s="5">
        <v>-3</v>
      </c>
      <c r="C2" s="5">
        <v>0</v>
      </c>
      <c r="D2" s="15">
        <f t="shared" ref="D2:D11" si="0">$F$1*B2+$H$1</f>
        <v>0.75719999999999965</v>
      </c>
      <c r="P2" s="71"/>
    </row>
    <row r="3" spans="1:18">
      <c r="A3" s="8">
        <f t="shared" ref="A3:A11" si="1">A2+1</f>
        <v>2</v>
      </c>
      <c r="B3" s="5">
        <v>-2</v>
      </c>
      <c r="C3" s="5">
        <v>1</v>
      </c>
      <c r="D3" s="15">
        <f t="shared" si="0"/>
        <v>1.4447999999999999</v>
      </c>
      <c r="P3" s="71"/>
    </row>
    <row r="4" spans="1:18">
      <c r="A4" s="8">
        <f t="shared" si="1"/>
        <v>3</v>
      </c>
      <c r="B4" s="5">
        <v>-1</v>
      </c>
      <c r="C4" s="5">
        <v>2</v>
      </c>
      <c r="D4" s="15">
        <f t="shared" si="0"/>
        <v>2.1323999999999996</v>
      </c>
      <c r="P4" s="71"/>
    </row>
    <row r="5" spans="1:18">
      <c r="A5" s="8">
        <f t="shared" si="1"/>
        <v>4</v>
      </c>
      <c r="B5" s="5">
        <v>0</v>
      </c>
      <c r="C5" s="5">
        <v>3</v>
      </c>
      <c r="D5" s="15">
        <f t="shared" si="0"/>
        <v>2.82</v>
      </c>
      <c r="P5" s="71"/>
    </row>
    <row r="6" spans="1:18">
      <c r="A6" s="8">
        <f t="shared" si="1"/>
        <v>5</v>
      </c>
      <c r="B6" s="5">
        <v>1</v>
      </c>
      <c r="C6" s="5">
        <v>4</v>
      </c>
      <c r="D6" s="15">
        <f t="shared" si="0"/>
        <v>3.5076000000000001</v>
      </c>
      <c r="P6" s="71"/>
    </row>
    <row r="7" spans="1:18">
      <c r="A7" s="8">
        <f t="shared" si="1"/>
        <v>6</v>
      </c>
      <c r="B7" s="5">
        <v>2</v>
      </c>
      <c r="C7" s="5">
        <v>5</v>
      </c>
      <c r="D7" s="15">
        <f t="shared" si="0"/>
        <v>4.1951999999999998</v>
      </c>
      <c r="F7" s="8" t="s">
        <v>189</v>
      </c>
      <c r="G7" s="5">
        <v>1E-4</v>
      </c>
      <c r="P7" s="71"/>
    </row>
    <row r="8" spans="1:18">
      <c r="A8" s="8">
        <f t="shared" si="1"/>
        <v>7</v>
      </c>
      <c r="B8" s="5">
        <v>-3.2</v>
      </c>
      <c r="C8" s="5">
        <v>0</v>
      </c>
      <c r="D8" s="15">
        <f t="shared" si="0"/>
        <v>0.61967999999999979</v>
      </c>
      <c r="P8" s="71"/>
    </row>
    <row r="9" spans="1:18">
      <c r="A9" s="8">
        <f t="shared" si="1"/>
        <v>8</v>
      </c>
      <c r="B9" s="5">
        <v>0.7</v>
      </c>
      <c r="C9" s="5">
        <v>4</v>
      </c>
      <c r="D9" s="15">
        <f t="shared" si="0"/>
        <v>3.3013199999999996</v>
      </c>
      <c r="P9" s="71"/>
    </row>
    <row r="10" spans="1:18">
      <c r="A10" s="8">
        <f t="shared" si="1"/>
        <v>9</v>
      </c>
      <c r="B10" s="5">
        <v>1.2</v>
      </c>
      <c r="C10" s="5">
        <v>4</v>
      </c>
      <c r="D10" s="15">
        <f t="shared" si="0"/>
        <v>3.6451199999999999</v>
      </c>
      <c r="P10" s="71"/>
    </row>
    <row r="11" spans="1:18">
      <c r="A11" s="8">
        <f t="shared" si="1"/>
        <v>10</v>
      </c>
      <c r="B11" s="5">
        <v>-1.5</v>
      </c>
      <c r="C11" s="5">
        <v>2</v>
      </c>
      <c r="D11" s="15">
        <f t="shared" si="0"/>
        <v>1.7885999999999997</v>
      </c>
      <c r="P11" s="71"/>
    </row>
    <row r="12" spans="1:18">
      <c r="P12" s="71"/>
    </row>
    <row r="13" spans="1:18">
      <c r="A13" s="11" t="s">
        <v>190</v>
      </c>
      <c r="B13" s="11" t="s">
        <v>72</v>
      </c>
      <c r="C13" s="11" t="s">
        <v>191</v>
      </c>
      <c r="D13" s="11" t="s">
        <v>192</v>
      </c>
      <c r="E13" s="11" t="s">
        <v>64</v>
      </c>
      <c r="F13" s="11" t="s">
        <v>193</v>
      </c>
      <c r="G13" s="11" t="s">
        <v>194</v>
      </c>
      <c r="H13" s="11" t="s">
        <v>195</v>
      </c>
      <c r="I13" s="11" t="s">
        <v>196</v>
      </c>
      <c r="J13" s="11" t="s">
        <v>197</v>
      </c>
      <c r="K13" s="11" t="s">
        <v>198</v>
      </c>
      <c r="L13" s="11" t="s">
        <v>199</v>
      </c>
      <c r="M13" s="11" t="s">
        <v>200</v>
      </c>
      <c r="N13" s="11" t="s">
        <v>201</v>
      </c>
      <c r="O13" s="11" t="s">
        <v>202</v>
      </c>
      <c r="P13" s="72" t="s">
        <v>203</v>
      </c>
      <c r="Q13" s="11" t="s">
        <v>204</v>
      </c>
      <c r="R13" s="11" t="s">
        <v>205</v>
      </c>
    </row>
    <row r="14" spans="1:18">
      <c r="A14" s="5">
        <v>10</v>
      </c>
      <c r="B14" s="5">
        <v>0.5</v>
      </c>
      <c r="D14" s="5">
        <v>1</v>
      </c>
      <c r="E14" s="5">
        <v>1</v>
      </c>
      <c r="F14" s="15">
        <f t="shared" ref="F14:F66" si="2">$D14*$B$2+$E14</f>
        <v>-2</v>
      </c>
      <c r="G14" s="15">
        <f t="shared" ref="G14:G66" si="3">$D14*$B$3+$E14</f>
        <v>-1</v>
      </c>
      <c r="H14" s="15">
        <f t="shared" ref="H14:H66" si="4">$D14*$B$4+$E14</f>
        <v>0</v>
      </c>
      <c r="I14" s="15">
        <f t="shared" ref="I14:I66" si="5">$D14*$B$5+$E14</f>
        <v>1</v>
      </c>
      <c r="J14" s="15">
        <f t="shared" ref="J14:J66" si="6">$D14*$B$6+$E14</f>
        <v>2</v>
      </c>
      <c r="K14" s="15">
        <f t="shared" ref="K14:K66" si="7">$D14*$B$7+$E14</f>
        <v>3</v>
      </c>
      <c r="L14" s="15">
        <f t="shared" ref="L14:L66" si="8">$D14*$B$8+$E14</f>
        <v>-2.2000000000000002</v>
      </c>
      <c r="M14" s="15">
        <f t="shared" ref="M14:M66" si="9">$D14*$B$9+$E14</f>
        <v>1.7</v>
      </c>
      <c r="N14" s="15">
        <f t="shared" ref="N14:N66" si="10">$D14*$B$10+$E14</f>
        <v>2.2000000000000002</v>
      </c>
      <c r="O14" s="15">
        <f t="shared" ref="O14:O66" si="11">$D14*$B$11+$E14</f>
        <v>-0.5</v>
      </c>
      <c r="P14" s="73">
        <f t="shared" ref="P14:P66" si="12">1/(2*$A$14)*(($F14-$C$2)^2+($G14-$C$3)^2+($H14-$C$4)^2+($I14-$C$5)^2+($J14-$C$6)^2+($K14-$C$7)^2+($L14-$C$8)^2+($M14-$C$9)^2+($N14-$C$10)^2+($O14-$C$11)^2)</f>
        <v>2.181</v>
      </c>
      <c r="Q14" s="15">
        <f t="shared" ref="Q14:Q66" si="13">1/$A$14*(($F14-$C$2)*$B$2+($G14-$C$3)*$B$3+($H14-$C$4)*$B$4+($I14-$C$5)*$B$5+($J14-$C$6)*$B$6+($K14-$C$7)*$B$7+($L14-$C$8)*$B$8+($M14-$C$9)*$B$9+($N14-$C$10)*$B$10+($O14-$C$11)*$B$11)</f>
        <v>1.3020000000000003</v>
      </c>
      <c r="R14" s="15">
        <f t="shared" ref="R14:R66" si="14">1/$A$14*(($F14-$C$2)+($G14-$C$3)+($H14-$C$4)+($I14-$C$5)+($J14-$C$6)+($K14-$C$7)+($L14-$C$8)+($M14-$C$9)+($N14-$C$10)+($O14-$C$11))</f>
        <v>-2.08</v>
      </c>
    </row>
    <row r="15" spans="1:18">
      <c r="A15" s="8">
        <v>2</v>
      </c>
      <c r="B15" s="15" t="str">
        <f t="shared" ref="B15:B66" si="15">IF(C15&gt;=$G$7,"cnt","stop")</f>
        <v>cnt</v>
      </c>
      <c r="C15" s="15">
        <f t="shared" ref="C15:C66" si="16">ABS(P14-P15)</f>
        <v>1.3691473289999996</v>
      </c>
      <c r="D15" s="15">
        <f t="shared" ref="D15:E15" si="17">D14-$B$14*Q14</f>
        <v>0.34899999999999987</v>
      </c>
      <c r="E15" s="15">
        <f t="shared" si="17"/>
        <v>2.04</v>
      </c>
      <c r="F15" s="15">
        <f t="shared" si="2"/>
        <v>0.99300000000000033</v>
      </c>
      <c r="G15" s="15">
        <f t="shared" si="3"/>
        <v>1.3420000000000003</v>
      </c>
      <c r="H15" s="15">
        <f t="shared" si="4"/>
        <v>1.6910000000000003</v>
      </c>
      <c r="I15" s="15">
        <f t="shared" si="5"/>
        <v>2.04</v>
      </c>
      <c r="J15" s="15">
        <f t="shared" si="6"/>
        <v>2.3889999999999998</v>
      </c>
      <c r="K15" s="15">
        <f t="shared" si="7"/>
        <v>2.7379999999999995</v>
      </c>
      <c r="L15" s="15">
        <f t="shared" si="8"/>
        <v>0.92320000000000046</v>
      </c>
      <c r="M15" s="15">
        <f t="shared" si="9"/>
        <v>2.2843</v>
      </c>
      <c r="N15" s="15">
        <f t="shared" si="10"/>
        <v>2.4588000000000001</v>
      </c>
      <c r="O15" s="15">
        <f t="shared" si="11"/>
        <v>1.5165000000000002</v>
      </c>
      <c r="P15" s="73">
        <f t="shared" si="12"/>
        <v>0.81185267100000036</v>
      </c>
      <c r="Q15" s="15">
        <f t="shared" si="13"/>
        <v>-1.4768420000000004</v>
      </c>
      <c r="R15" s="15">
        <f t="shared" si="14"/>
        <v>-0.6624199999999999</v>
      </c>
    </row>
    <row r="16" spans="1:18">
      <c r="A16" s="19">
        <f t="shared" ref="A16:A66" si="18">A15+1</f>
        <v>3</v>
      </c>
      <c r="B16" s="15" t="str">
        <f t="shared" si="15"/>
        <v>cnt</v>
      </c>
      <c r="C16" s="15">
        <f t="shared" si="16"/>
        <v>0.48579447300408934</v>
      </c>
      <c r="D16" s="15">
        <f t="shared" ref="D16:E16" si="19">D15-$B$14*Q15</f>
        <v>1.087421</v>
      </c>
      <c r="E16" s="15">
        <f t="shared" si="19"/>
        <v>2.37121</v>
      </c>
      <c r="F16" s="15">
        <f t="shared" si="2"/>
        <v>-0.89105299999999987</v>
      </c>
      <c r="G16" s="15">
        <f t="shared" si="3"/>
        <v>0.1963680000000001</v>
      </c>
      <c r="H16" s="15">
        <f t="shared" si="4"/>
        <v>1.2837890000000001</v>
      </c>
      <c r="I16" s="15">
        <f t="shared" si="5"/>
        <v>2.37121</v>
      </c>
      <c r="J16" s="15">
        <f t="shared" si="6"/>
        <v>3.458631</v>
      </c>
      <c r="K16" s="15">
        <f t="shared" si="7"/>
        <v>4.5460519999999995</v>
      </c>
      <c r="L16" s="15">
        <f t="shared" si="8"/>
        <v>-1.1085372000000002</v>
      </c>
      <c r="M16" s="15">
        <f t="shared" si="9"/>
        <v>3.1324046999999999</v>
      </c>
      <c r="N16" s="15">
        <f t="shared" si="10"/>
        <v>3.6761151999999999</v>
      </c>
      <c r="O16" s="15">
        <f t="shared" si="11"/>
        <v>0.74007850000000008</v>
      </c>
      <c r="P16" s="73">
        <f t="shared" si="12"/>
        <v>0.32605819799591101</v>
      </c>
      <c r="Q16" s="15">
        <f t="shared" si="13"/>
        <v>0.79885918200000006</v>
      </c>
      <c r="R16" s="15">
        <f t="shared" si="14"/>
        <v>-0.75949418000000002</v>
      </c>
    </row>
    <row r="17" spans="1:18">
      <c r="A17" s="19">
        <f t="shared" si="18"/>
        <v>4</v>
      </c>
      <c r="B17" s="15" t="str">
        <f t="shared" si="15"/>
        <v>cnt</v>
      </c>
      <c r="C17" s="15">
        <f t="shared" si="16"/>
        <v>0.18082606353351535</v>
      </c>
      <c r="D17" s="15">
        <f t="shared" ref="D17:E17" si="20">D16-$B$14*Q16</f>
        <v>0.68799140899999989</v>
      </c>
      <c r="E17" s="15">
        <f t="shared" si="20"/>
        <v>2.75095709</v>
      </c>
      <c r="F17" s="15">
        <f t="shared" si="2"/>
        <v>0.68698286300000033</v>
      </c>
      <c r="G17" s="15">
        <f t="shared" si="3"/>
        <v>1.3749742720000002</v>
      </c>
      <c r="H17" s="15">
        <f t="shared" si="4"/>
        <v>2.0629656810000001</v>
      </c>
      <c r="I17" s="15">
        <f t="shared" si="5"/>
        <v>2.75095709</v>
      </c>
      <c r="J17" s="15">
        <f t="shared" si="6"/>
        <v>3.4389484989999999</v>
      </c>
      <c r="K17" s="15">
        <f t="shared" si="7"/>
        <v>4.1269399079999998</v>
      </c>
      <c r="L17" s="15">
        <f t="shared" si="8"/>
        <v>0.54938458120000044</v>
      </c>
      <c r="M17" s="15">
        <f t="shared" si="9"/>
        <v>3.2325510763</v>
      </c>
      <c r="N17" s="15">
        <f t="shared" si="10"/>
        <v>3.5765467807999998</v>
      </c>
      <c r="O17" s="15">
        <f t="shared" si="11"/>
        <v>1.7189699765000002</v>
      </c>
      <c r="P17" s="73">
        <f t="shared" si="12"/>
        <v>0.14523213446239566</v>
      </c>
      <c r="Q17" s="15">
        <f t="shared" si="13"/>
        <v>-0.7562878233220004</v>
      </c>
      <c r="R17" s="15">
        <f t="shared" si="14"/>
        <v>-0.14807792721999993</v>
      </c>
    </row>
    <row r="18" spans="1:18">
      <c r="A18" s="19">
        <f t="shared" si="18"/>
        <v>5</v>
      </c>
      <c r="B18" s="15" t="str">
        <f t="shared" si="15"/>
        <v>cnt</v>
      </c>
      <c r="C18" s="15">
        <f t="shared" si="16"/>
        <v>7.1505771619002109E-2</v>
      </c>
      <c r="D18" s="15">
        <f t="shared" ref="D18:E18" si="21">D17-$B$14*Q17</f>
        <v>1.066135320661</v>
      </c>
      <c r="E18" s="15">
        <f t="shared" si="21"/>
        <v>2.8249960536100001</v>
      </c>
      <c r="F18" s="15">
        <f t="shared" si="2"/>
        <v>-0.37340990837300003</v>
      </c>
      <c r="G18" s="15">
        <f t="shared" si="3"/>
        <v>0.692725412288</v>
      </c>
      <c r="H18" s="15">
        <f t="shared" si="4"/>
        <v>1.758860732949</v>
      </c>
      <c r="I18" s="15">
        <f t="shared" si="5"/>
        <v>2.8249960536100001</v>
      </c>
      <c r="J18" s="15">
        <f t="shared" si="6"/>
        <v>3.8911313742710001</v>
      </c>
      <c r="K18" s="15">
        <f t="shared" si="7"/>
        <v>4.9572666949320006</v>
      </c>
      <c r="L18" s="15">
        <f t="shared" si="8"/>
        <v>-0.5866369725052003</v>
      </c>
      <c r="M18" s="15">
        <f t="shared" si="9"/>
        <v>3.5712907780726999</v>
      </c>
      <c r="N18" s="15">
        <f t="shared" si="10"/>
        <v>4.1043584384032004</v>
      </c>
      <c r="O18" s="15">
        <f t="shared" si="11"/>
        <v>1.2257930726185</v>
      </c>
      <c r="P18" s="73">
        <f t="shared" si="12"/>
        <v>7.3726362843393553E-2</v>
      </c>
      <c r="Q18" s="15">
        <f t="shared" si="13"/>
        <v>0.46452653055526238</v>
      </c>
      <c r="R18" s="15">
        <f t="shared" si="14"/>
        <v>-0.29336243237337994</v>
      </c>
    </row>
    <row r="19" spans="1:18">
      <c r="A19" s="19">
        <f t="shared" si="18"/>
        <v>6</v>
      </c>
      <c r="B19" s="15" t="str">
        <f t="shared" si="15"/>
        <v>cnt</v>
      </c>
      <c r="C19" s="15">
        <f t="shared" si="16"/>
        <v>3.0261554828442686E-2</v>
      </c>
      <c r="D19" s="15">
        <f t="shared" ref="D19:E19" si="22">D18-$B$14*Q18</f>
        <v>0.83387205538336884</v>
      </c>
      <c r="E19" s="15">
        <f t="shared" si="22"/>
        <v>2.97167726979669</v>
      </c>
      <c r="F19" s="15">
        <f t="shared" si="2"/>
        <v>0.4700611036465836</v>
      </c>
      <c r="G19" s="15">
        <f t="shared" si="3"/>
        <v>1.3039331590299523</v>
      </c>
      <c r="H19" s="15">
        <f t="shared" si="4"/>
        <v>2.1378052144133211</v>
      </c>
      <c r="I19" s="15">
        <f t="shared" si="5"/>
        <v>2.97167726979669</v>
      </c>
      <c r="J19" s="15">
        <f t="shared" si="6"/>
        <v>3.805549325180059</v>
      </c>
      <c r="K19" s="15">
        <f t="shared" si="7"/>
        <v>4.6394213805634275</v>
      </c>
      <c r="L19" s="15">
        <f t="shared" si="8"/>
        <v>0.30328669256990937</v>
      </c>
      <c r="M19" s="15">
        <f t="shared" si="9"/>
        <v>3.555387708565048</v>
      </c>
      <c r="N19" s="15">
        <f t="shared" si="10"/>
        <v>3.9723237362567323</v>
      </c>
      <c r="O19" s="15">
        <f t="shared" si="11"/>
        <v>1.7208691867216368</v>
      </c>
      <c r="P19" s="73">
        <f t="shared" si="12"/>
        <v>4.3464808014950868E-2</v>
      </c>
      <c r="Q19" s="15">
        <f t="shared" si="13"/>
        <v>-0.39677240739086156</v>
      </c>
      <c r="R19" s="15">
        <f t="shared" si="14"/>
        <v>-1.1968522325664012E-2</v>
      </c>
    </row>
    <row r="20" spans="1:18">
      <c r="A20" s="19">
        <f t="shared" si="18"/>
        <v>7</v>
      </c>
      <c r="B20" s="15" t="str">
        <f t="shared" si="15"/>
        <v>cnt</v>
      </c>
      <c r="C20" s="15">
        <f t="shared" si="16"/>
        <v>1.3690771321516242E-2</v>
      </c>
      <c r="D20" s="15">
        <f t="shared" ref="D20:E20" si="23">D19-$B$14*Q19</f>
        <v>1.0322582590787996</v>
      </c>
      <c r="E20" s="15">
        <f t="shared" si="23"/>
        <v>2.977661530959522</v>
      </c>
      <c r="F20" s="15">
        <f t="shared" si="2"/>
        <v>-0.11911324627687669</v>
      </c>
      <c r="G20" s="15">
        <f t="shared" si="3"/>
        <v>0.91314501280192273</v>
      </c>
      <c r="H20" s="15">
        <f t="shared" si="4"/>
        <v>1.9454032718807224</v>
      </c>
      <c r="I20" s="15">
        <f t="shared" si="5"/>
        <v>2.977661530959522</v>
      </c>
      <c r="J20" s="15">
        <f t="shared" si="6"/>
        <v>4.0099197900383219</v>
      </c>
      <c r="K20" s="15">
        <f t="shared" si="7"/>
        <v>5.0421780491171209</v>
      </c>
      <c r="L20" s="15">
        <f t="shared" si="8"/>
        <v>-0.32556489809263711</v>
      </c>
      <c r="M20" s="15">
        <f t="shared" si="9"/>
        <v>3.7002423123146819</v>
      </c>
      <c r="N20" s="15">
        <f t="shared" si="10"/>
        <v>4.2163714418540819</v>
      </c>
      <c r="O20" s="15">
        <f t="shared" si="11"/>
        <v>1.4292741423413227</v>
      </c>
      <c r="P20" s="73">
        <f t="shared" si="12"/>
        <v>2.9774036693434626E-2</v>
      </c>
      <c r="Q20" s="15">
        <f t="shared" si="13"/>
        <v>0.2627634138848256</v>
      </c>
      <c r="R20" s="15">
        <f t="shared" si="14"/>
        <v>-0.12104825930618175</v>
      </c>
    </row>
    <row r="21" spans="1:18">
      <c r="A21" s="19">
        <f t="shared" si="18"/>
        <v>8</v>
      </c>
      <c r="B21" s="15" t="str">
        <f t="shared" si="15"/>
        <v>cnt</v>
      </c>
      <c r="C21" s="15">
        <f t="shared" si="16"/>
        <v>6.5616519060651655E-3</v>
      </c>
      <c r="D21" s="15">
        <f t="shared" ref="D21:E21" si="24">D20-$B$14*Q20</f>
        <v>0.90087655213638684</v>
      </c>
      <c r="E21" s="15">
        <f t="shared" si="24"/>
        <v>3.038185660612613</v>
      </c>
      <c r="F21" s="15">
        <f t="shared" si="2"/>
        <v>0.33555600420345222</v>
      </c>
      <c r="G21" s="15">
        <f t="shared" si="3"/>
        <v>1.2364325563398393</v>
      </c>
      <c r="H21" s="15">
        <f t="shared" si="4"/>
        <v>2.1373091084762263</v>
      </c>
      <c r="I21" s="15">
        <f t="shared" si="5"/>
        <v>3.038185660612613</v>
      </c>
      <c r="J21" s="15">
        <f t="shared" si="6"/>
        <v>3.9390622127489996</v>
      </c>
      <c r="K21" s="15">
        <f t="shared" si="7"/>
        <v>4.8399387648853871</v>
      </c>
      <c r="L21" s="15">
        <f t="shared" si="8"/>
        <v>0.15538069377617481</v>
      </c>
      <c r="M21" s="15">
        <f t="shared" si="9"/>
        <v>3.6687992471080837</v>
      </c>
      <c r="N21" s="15">
        <f t="shared" si="10"/>
        <v>4.1192375231762774</v>
      </c>
      <c r="O21" s="15">
        <f t="shared" si="11"/>
        <v>1.6868708324080326</v>
      </c>
      <c r="P21" s="73">
        <f t="shared" si="12"/>
        <v>2.321238478736946E-2</v>
      </c>
      <c r="Q21" s="15">
        <f t="shared" si="13"/>
        <v>-0.21141824591551048</v>
      </c>
      <c r="R21" s="15">
        <f t="shared" si="14"/>
        <v>1.5677260373508608E-2</v>
      </c>
    </row>
    <row r="22" spans="1:18">
      <c r="A22" s="19">
        <f t="shared" si="18"/>
        <v>9</v>
      </c>
      <c r="B22" s="15" t="str">
        <f t="shared" si="15"/>
        <v>cnt</v>
      </c>
      <c r="C22" s="15">
        <f t="shared" si="16"/>
        <v>3.2879533904802832E-3</v>
      </c>
      <c r="D22" s="15">
        <f t="shared" ref="D22:E22" si="25">D21-$B$14*Q21</f>
        <v>1.006585675094142</v>
      </c>
      <c r="E22" s="15">
        <f t="shared" si="25"/>
        <v>3.0303470304258586</v>
      </c>
      <c r="F22" s="15">
        <f t="shared" si="2"/>
        <v>1.0590005143432446E-2</v>
      </c>
      <c r="G22" s="15">
        <f t="shared" si="3"/>
        <v>1.0171756802375747</v>
      </c>
      <c r="H22" s="15">
        <f t="shared" si="4"/>
        <v>2.0237613553317164</v>
      </c>
      <c r="I22" s="15">
        <f t="shared" si="5"/>
        <v>3.0303470304258586</v>
      </c>
      <c r="J22" s="15">
        <f t="shared" si="6"/>
        <v>4.0369327055200008</v>
      </c>
      <c r="K22" s="15">
        <f t="shared" si="7"/>
        <v>5.0435183806141426</v>
      </c>
      <c r="L22" s="15">
        <f t="shared" si="8"/>
        <v>-0.19072712987539608</v>
      </c>
      <c r="M22" s="15">
        <f t="shared" si="9"/>
        <v>3.734957002991758</v>
      </c>
      <c r="N22" s="15">
        <f t="shared" si="10"/>
        <v>4.2382498405388294</v>
      </c>
      <c r="O22" s="15">
        <f t="shared" si="11"/>
        <v>1.5204685177846455</v>
      </c>
      <c r="P22" s="73">
        <f t="shared" si="12"/>
        <v>1.9924431396889177E-2</v>
      </c>
      <c r="Q22" s="15">
        <f t="shared" si="13"/>
        <v>0.14640804851762482</v>
      </c>
      <c r="R22" s="15">
        <f t="shared" si="14"/>
        <v>-5.3472661128743763E-2</v>
      </c>
    </row>
    <row r="23" spans="1:18">
      <c r="A23" s="19">
        <f t="shared" si="18"/>
        <v>10</v>
      </c>
      <c r="B23" s="15" t="str">
        <f t="shared" si="15"/>
        <v>cnt</v>
      </c>
      <c r="C23" s="15">
        <f t="shared" si="16"/>
        <v>1.7001217993283177E-3</v>
      </c>
      <c r="D23" s="15">
        <f t="shared" ref="D23:E23" si="26">D22-$B$14*Q22</f>
        <v>0.93338165083532953</v>
      </c>
      <c r="E23" s="15">
        <f t="shared" si="26"/>
        <v>3.0570833609902306</v>
      </c>
      <c r="F23" s="15">
        <f t="shared" si="2"/>
        <v>0.25693840848424188</v>
      </c>
      <c r="G23" s="15">
        <f t="shared" si="3"/>
        <v>1.1903200593195715</v>
      </c>
      <c r="H23" s="15">
        <f t="shared" si="4"/>
        <v>2.1237017101549012</v>
      </c>
      <c r="I23" s="15">
        <f t="shared" si="5"/>
        <v>3.0570833609902306</v>
      </c>
      <c r="J23" s="15">
        <f t="shared" si="6"/>
        <v>3.99046501182556</v>
      </c>
      <c r="K23" s="15">
        <f t="shared" si="7"/>
        <v>4.9238466626608899</v>
      </c>
      <c r="L23" s="15">
        <f t="shared" si="8"/>
        <v>7.0262078317175902E-2</v>
      </c>
      <c r="M23" s="15">
        <f t="shared" si="9"/>
        <v>3.7104505165749613</v>
      </c>
      <c r="N23" s="15">
        <f t="shared" si="10"/>
        <v>4.177141341992626</v>
      </c>
      <c r="O23" s="15">
        <f t="shared" si="11"/>
        <v>1.6570108847372362</v>
      </c>
      <c r="P23" s="73">
        <f t="shared" si="12"/>
        <v>1.8224309597560859E-2</v>
      </c>
      <c r="Q23" s="15">
        <f t="shared" si="13"/>
        <v>-0.11374687228266232</v>
      </c>
      <c r="R23" s="15">
        <f t="shared" si="14"/>
        <v>1.5722003505739445E-2</v>
      </c>
    </row>
    <row r="24" spans="1:18">
      <c r="A24" s="19">
        <f t="shared" si="18"/>
        <v>11</v>
      </c>
      <c r="B24" s="15" t="str">
        <f t="shared" si="15"/>
        <v>cnt</v>
      </c>
      <c r="C24" s="15">
        <f t="shared" si="16"/>
        <v>8.9756472371644094E-4</v>
      </c>
      <c r="D24" s="15">
        <f t="shared" ref="D24:E24" si="27">D23-$B$14*Q23</f>
        <v>0.99025508697666065</v>
      </c>
      <c r="E24" s="15">
        <f t="shared" si="27"/>
        <v>3.0492223592373611</v>
      </c>
      <c r="F24" s="15">
        <f t="shared" si="2"/>
        <v>7.8457098307379347E-2</v>
      </c>
      <c r="G24" s="15">
        <f t="shared" si="3"/>
        <v>1.0687121852840398</v>
      </c>
      <c r="H24" s="15">
        <f t="shared" si="4"/>
        <v>2.0589672722607002</v>
      </c>
      <c r="I24" s="15">
        <f t="shared" si="5"/>
        <v>3.0492223592373611</v>
      </c>
      <c r="J24" s="15">
        <f t="shared" si="6"/>
        <v>4.0394774462140219</v>
      </c>
      <c r="K24" s="15">
        <f t="shared" si="7"/>
        <v>5.0297325331906819</v>
      </c>
      <c r="L24" s="15">
        <f t="shared" si="8"/>
        <v>-0.11959391908795336</v>
      </c>
      <c r="M24" s="15">
        <f t="shared" si="9"/>
        <v>3.7424009201210233</v>
      </c>
      <c r="N24" s="15">
        <f t="shared" si="10"/>
        <v>4.2375284636093538</v>
      </c>
      <c r="O24" s="15">
        <f t="shared" si="11"/>
        <v>1.5638397287723702</v>
      </c>
      <c r="P24" s="73">
        <f t="shared" si="12"/>
        <v>1.7326744873844419E-2</v>
      </c>
      <c r="Q24" s="15">
        <f t="shared" si="13"/>
        <v>8.0883532318330439E-2</v>
      </c>
      <c r="R24" s="15">
        <f t="shared" si="14"/>
        <v>-2.5125591209102183E-2</v>
      </c>
    </row>
    <row r="25" spans="1:18">
      <c r="A25" s="19">
        <f t="shared" si="18"/>
        <v>12</v>
      </c>
      <c r="B25" s="15" t="str">
        <f t="shared" si="15"/>
        <v>cnt</v>
      </c>
      <c r="C25" s="15">
        <f t="shared" si="16"/>
        <v>4.8015148973258245E-4</v>
      </c>
      <c r="D25" s="15">
        <f t="shared" ref="D25:E25" si="28">D24-$B$14*Q24</f>
        <v>0.94981332081749548</v>
      </c>
      <c r="E25" s="15">
        <f t="shared" si="28"/>
        <v>3.0617851548419122</v>
      </c>
      <c r="F25" s="15">
        <f t="shared" si="2"/>
        <v>0.21234519238942573</v>
      </c>
      <c r="G25" s="15">
        <f t="shared" si="3"/>
        <v>1.1621585132069212</v>
      </c>
      <c r="H25" s="15">
        <f t="shared" si="4"/>
        <v>2.1119718340244167</v>
      </c>
      <c r="I25" s="15">
        <f t="shared" si="5"/>
        <v>3.0617851548419122</v>
      </c>
      <c r="J25" s="15">
        <f t="shared" si="6"/>
        <v>4.0115984756594081</v>
      </c>
      <c r="K25" s="15">
        <f t="shared" si="7"/>
        <v>4.9614117964769031</v>
      </c>
      <c r="L25" s="15">
        <f t="shared" si="8"/>
        <v>2.2382528225926457E-2</v>
      </c>
      <c r="M25" s="15">
        <f t="shared" si="9"/>
        <v>3.7266544794141589</v>
      </c>
      <c r="N25" s="15">
        <f t="shared" si="10"/>
        <v>4.2015611398229069</v>
      </c>
      <c r="O25" s="15">
        <f t="shared" si="11"/>
        <v>1.6370651736156689</v>
      </c>
      <c r="P25" s="73">
        <f t="shared" si="12"/>
        <v>1.6846593384111836E-2</v>
      </c>
      <c r="Q25" s="15">
        <f t="shared" si="13"/>
        <v>-6.155927163623906E-2</v>
      </c>
      <c r="R25" s="15">
        <f t="shared" si="14"/>
        <v>1.0893428767764824E-2</v>
      </c>
    </row>
    <row r="26" spans="1:18">
      <c r="A26" s="19">
        <f t="shared" si="18"/>
        <v>13</v>
      </c>
      <c r="B26" s="15" t="str">
        <f t="shared" si="15"/>
        <v>cnt</v>
      </c>
      <c r="C26" s="15">
        <f t="shared" si="16"/>
        <v>2.5895426076809683E-4</v>
      </c>
      <c r="D26" s="15">
        <f t="shared" ref="D26:E26" si="29">D25-$B$14*Q25</f>
        <v>0.98059295663561497</v>
      </c>
      <c r="E26" s="15">
        <f t="shared" si="29"/>
        <v>3.0563384404580298</v>
      </c>
      <c r="F26" s="15">
        <f t="shared" si="2"/>
        <v>0.11455957055118482</v>
      </c>
      <c r="G26" s="15">
        <f t="shared" si="3"/>
        <v>1.0951525271867999</v>
      </c>
      <c r="H26" s="15">
        <f t="shared" si="4"/>
        <v>2.075745483822415</v>
      </c>
      <c r="I26" s="15">
        <f t="shared" si="5"/>
        <v>3.0563384404580298</v>
      </c>
      <c r="J26" s="15">
        <f t="shared" si="6"/>
        <v>4.0369313970936451</v>
      </c>
      <c r="K26" s="15">
        <f t="shared" si="7"/>
        <v>5.01752435372926</v>
      </c>
      <c r="L26" s="15">
        <f t="shared" si="8"/>
        <v>-8.155902077593824E-2</v>
      </c>
      <c r="M26" s="15">
        <f t="shared" si="9"/>
        <v>3.7427535101029603</v>
      </c>
      <c r="N26" s="15">
        <f t="shared" si="10"/>
        <v>4.2330499884207677</v>
      </c>
      <c r="O26" s="15">
        <f t="shared" si="11"/>
        <v>1.5854490055046073</v>
      </c>
      <c r="P26" s="73">
        <f t="shared" si="12"/>
        <v>1.6587639123343739E-2</v>
      </c>
      <c r="Q26" s="15">
        <f t="shared" si="13"/>
        <v>4.4465365610568075E-2</v>
      </c>
      <c r="R26" s="15">
        <f t="shared" si="14"/>
        <v>-1.2405474390626826E-2</v>
      </c>
    </row>
    <row r="27" spans="1:18">
      <c r="A27" s="19">
        <f t="shared" si="18"/>
        <v>14</v>
      </c>
      <c r="B27" s="15" t="str">
        <f t="shared" si="15"/>
        <v>cnt</v>
      </c>
      <c r="C27" s="15">
        <f t="shared" si="16"/>
        <v>1.4034902846319849E-4</v>
      </c>
      <c r="D27" s="15">
        <f t="shared" ref="D27:E27" si="30">D26-$B$14*Q26</f>
        <v>0.95836027383033096</v>
      </c>
      <c r="E27" s="15">
        <f t="shared" si="30"/>
        <v>3.0625411776533431</v>
      </c>
      <c r="F27" s="15">
        <f t="shared" si="2"/>
        <v>0.18746035616235002</v>
      </c>
      <c r="G27" s="15">
        <f t="shared" si="3"/>
        <v>1.1458206299926812</v>
      </c>
      <c r="H27" s="15">
        <f t="shared" si="4"/>
        <v>2.1041809038230124</v>
      </c>
      <c r="I27" s="15">
        <f t="shared" si="5"/>
        <v>3.0625411776533431</v>
      </c>
      <c r="J27" s="15">
        <f t="shared" si="6"/>
        <v>4.0209014514836738</v>
      </c>
      <c r="K27" s="15">
        <f t="shared" si="7"/>
        <v>4.9792617253140055</v>
      </c>
      <c r="L27" s="15">
        <f t="shared" si="8"/>
        <v>-4.2116986037159521E-3</v>
      </c>
      <c r="M27" s="15">
        <f t="shared" si="9"/>
        <v>3.7333933693345749</v>
      </c>
      <c r="N27" s="15">
        <f t="shared" si="10"/>
        <v>4.2125735062497398</v>
      </c>
      <c r="O27" s="15">
        <f t="shared" si="11"/>
        <v>1.6250007669078466</v>
      </c>
      <c r="P27" s="73">
        <f t="shared" si="12"/>
        <v>1.6447290094880541E-2</v>
      </c>
      <c r="Q27" s="15">
        <f t="shared" si="13"/>
        <v>-3.3433847897972872E-2</v>
      </c>
      <c r="R27" s="15">
        <f t="shared" si="14"/>
        <v>6.6922188317511296E-3</v>
      </c>
    </row>
    <row r="28" spans="1:18">
      <c r="A28" s="19">
        <f t="shared" si="18"/>
        <v>15</v>
      </c>
      <c r="B28" s="15" t="str">
        <f t="shared" si="15"/>
        <v>stop</v>
      </c>
      <c r="C28" s="15">
        <f t="shared" si="16"/>
        <v>7.6292286227023359E-5</v>
      </c>
      <c r="D28" s="15">
        <f t="shared" ref="D28:E28" si="31">D27-$B$14*Q27</f>
        <v>0.97507719777931734</v>
      </c>
      <c r="E28" s="15">
        <f t="shared" si="31"/>
        <v>3.0591950682374676</v>
      </c>
      <c r="F28" s="15">
        <f t="shared" si="2"/>
        <v>0.13396347489951532</v>
      </c>
      <c r="G28" s="15">
        <f t="shared" si="3"/>
        <v>1.1090406726788329</v>
      </c>
      <c r="H28" s="15">
        <f t="shared" si="4"/>
        <v>2.08411787045815</v>
      </c>
      <c r="I28" s="15">
        <f t="shared" si="5"/>
        <v>3.0591950682374676</v>
      </c>
      <c r="J28" s="15">
        <f t="shared" si="6"/>
        <v>4.0342722660167851</v>
      </c>
      <c r="K28" s="15">
        <f t="shared" si="7"/>
        <v>5.0093494637961022</v>
      </c>
      <c r="L28" s="15">
        <f t="shared" si="8"/>
        <v>-6.1051964656348101E-2</v>
      </c>
      <c r="M28" s="15">
        <f t="shared" si="9"/>
        <v>3.7417491066829895</v>
      </c>
      <c r="N28" s="15">
        <f t="shared" si="10"/>
        <v>4.2292877055726485</v>
      </c>
      <c r="O28" s="15">
        <f t="shared" si="11"/>
        <v>1.5965792715684914</v>
      </c>
      <c r="P28" s="73">
        <f t="shared" si="12"/>
        <v>1.6370997808653517E-2</v>
      </c>
      <c r="Q28" s="15">
        <f t="shared" si="13"/>
        <v>2.4374855400747561E-2</v>
      </c>
      <c r="R28" s="15">
        <f t="shared" si="14"/>
        <v>-6.349706474536543E-3</v>
      </c>
    </row>
    <row r="29" spans="1:18">
      <c r="A29" s="19">
        <f t="shared" si="18"/>
        <v>16</v>
      </c>
      <c r="B29" s="15" t="str">
        <f t="shared" si="15"/>
        <v>stop</v>
      </c>
      <c r="C29" s="15">
        <f t="shared" si="16"/>
        <v>4.1544915540123878E-5</v>
      </c>
      <c r="D29" s="15">
        <f t="shared" ref="D29:E29" si="32">D28-$B$14*Q28</f>
        <v>0.96288977007894361</v>
      </c>
      <c r="E29" s="15">
        <f t="shared" si="32"/>
        <v>3.062369921474736</v>
      </c>
      <c r="F29" s="15">
        <f t="shared" si="2"/>
        <v>0.17370061123790492</v>
      </c>
      <c r="G29" s="15">
        <f t="shared" si="3"/>
        <v>1.1365903813168488</v>
      </c>
      <c r="H29" s="15">
        <f t="shared" si="4"/>
        <v>2.0994801513957926</v>
      </c>
      <c r="I29" s="15">
        <f t="shared" si="5"/>
        <v>3.062369921474736</v>
      </c>
      <c r="J29" s="15">
        <f t="shared" si="6"/>
        <v>4.0252596915536794</v>
      </c>
      <c r="K29" s="15">
        <f t="shared" si="7"/>
        <v>4.9881494616326236</v>
      </c>
      <c r="L29" s="15">
        <f t="shared" si="8"/>
        <v>-1.8877342777883666E-2</v>
      </c>
      <c r="M29" s="15">
        <f t="shared" si="9"/>
        <v>3.7363927605299967</v>
      </c>
      <c r="N29" s="15">
        <f t="shared" si="10"/>
        <v>4.2178376455694684</v>
      </c>
      <c r="O29" s="15">
        <f t="shared" si="11"/>
        <v>1.6180352663563204</v>
      </c>
      <c r="P29" s="73">
        <f t="shared" si="12"/>
        <v>1.6329452893113394E-2</v>
      </c>
      <c r="Q29" s="15">
        <f t="shared" si="13"/>
        <v>-1.8196942851517139E-2</v>
      </c>
      <c r="R29" s="15">
        <f t="shared" si="14"/>
        <v>3.8938548289487065E-3</v>
      </c>
    </row>
    <row r="30" spans="1:18">
      <c r="A30" s="19">
        <f t="shared" si="18"/>
        <v>17</v>
      </c>
      <c r="B30" s="15" t="str">
        <f t="shared" si="15"/>
        <v>stop</v>
      </c>
      <c r="C30" s="15">
        <f t="shared" si="16"/>
        <v>2.2646970707522474E-5</v>
      </c>
      <c r="D30" s="15">
        <f t="shared" ref="D30:E30" si="33">D29-$B$14*Q29</f>
        <v>0.9719882415047022</v>
      </c>
      <c r="E30" s="15">
        <f t="shared" si="33"/>
        <v>3.0604229940602616</v>
      </c>
      <c r="F30" s="15">
        <f t="shared" si="2"/>
        <v>0.14445826954615493</v>
      </c>
      <c r="G30" s="15">
        <f t="shared" si="3"/>
        <v>1.1164465110508572</v>
      </c>
      <c r="H30" s="15">
        <f t="shared" si="4"/>
        <v>2.0884347525555595</v>
      </c>
      <c r="I30" s="15">
        <f t="shared" si="5"/>
        <v>3.0604229940602616</v>
      </c>
      <c r="J30" s="15">
        <f t="shared" si="6"/>
        <v>4.0324112355649637</v>
      </c>
      <c r="K30" s="15">
        <f t="shared" si="7"/>
        <v>5.0043994770696658</v>
      </c>
      <c r="L30" s="15">
        <f t="shared" si="8"/>
        <v>-4.9939378754785491E-2</v>
      </c>
      <c r="M30" s="15">
        <f t="shared" si="9"/>
        <v>3.7408147631135531</v>
      </c>
      <c r="N30" s="15">
        <f t="shared" si="10"/>
        <v>4.2268088838659041</v>
      </c>
      <c r="O30" s="15">
        <f t="shared" si="11"/>
        <v>1.6024406318032083</v>
      </c>
      <c r="P30" s="73">
        <f t="shared" si="12"/>
        <v>1.6306805922405871E-2</v>
      </c>
      <c r="Q30" s="15">
        <f t="shared" si="13"/>
        <v>1.3339366553762983E-2</v>
      </c>
      <c r="R30" s="15">
        <f t="shared" si="14"/>
        <v>-3.3301860124657079E-3</v>
      </c>
    </row>
    <row r="31" spans="1:18">
      <c r="A31" s="19">
        <f t="shared" si="18"/>
        <v>18</v>
      </c>
      <c r="B31" s="15" t="str">
        <f t="shared" si="15"/>
        <v>stop</v>
      </c>
      <c r="C31" s="15">
        <f t="shared" si="16"/>
        <v>1.2352987231380175E-5</v>
      </c>
      <c r="D31" s="15">
        <f t="shared" ref="D31:E31" si="34">D30-$B$14*Q30</f>
        <v>0.96531855822782076</v>
      </c>
      <c r="E31" s="15">
        <f t="shared" si="34"/>
        <v>3.0620880870664946</v>
      </c>
      <c r="F31" s="15">
        <f t="shared" si="2"/>
        <v>0.16613241238303234</v>
      </c>
      <c r="G31" s="15">
        <f t="shared" si="3"/>
        <v>1.1314509706108531</v>
      </c>
      <c r="H31" s="15">
        <f t="shared" si="4"/>
        <v>2.0967695288386738</v>
      </c>
      <c r="I31" s="15">
        <f t="shared" si="5"/>
        <v>3.0620880870664946</v>
      </c>
      <c r="J31" s="15">
        <f t="shared" si="6"/>
        <v>4.0274066452943149</v>
      </c>
      <c r="K31" s="15">
        <f t="shared" si="7"/>
        <v>4.9927252035221361</v>
      </c>
      <c r="L31" s="15">
        <f t="shared" si="8"/>
        <v>-2.6931299262531905E-2</v>
      </c>
      <c r="M31" s="15">
        <f t="shared" si="9"/>
        <v>3.737811077825969</v>
      </c>
      <c r="N31" s="15">
        <f t="shared" si="10"/>
        <v>4.2204703569398792</v>
      </c>
      <c r="O31" s="15">
        <f t="shared" si="11"/>
        <v>1.6141102497247635</v>
      </c>
      <c r="P31" s="73">
        <f t="shared" si="12"/>
        <v>1.6294452935174491E-2</v>
      </c>
      <c r="Q31" s="15">
        <f t="shared" si="13"/>
        <v>-9.9164689011899676E-3</v>
      </c>
      <c r="R31" s="15">
        <f t="shared" si="14"/>
        <v>2.2033232943584613E-3</v>
      </c>
    </row>
    <row r="32" spans="1:18">
      <c r="A32" s="19">
        <f t="shared" si="18"/>
        <v>19</v>
      </c>
      <c r="B32" s="15" t="str">
        <f t="shared" si="15"/>
        <v>stop</v>
      </c>
      <c r="C32" s="15">
        <f t="shared" si="16"/>
        <v>6.7405207100287856E-6</v>
      </c>
      <c r="D32" s="15">
        <f t="shared" ref="D32:E32" si="35">D31-$B$14*Q31</f>
        <v>0.97027679267841571</v>
      </c>
      <c r="E32" s="15">
        <f t="shared" si="35"/>
        <v>3.0609864254193155</v>
      </c>
      <c r="F32" s="15">
        <f t="shared" si="2"/>
        <v>0.15015604738406818</v>
      </c>
      <c r="G32" s="15">
        <f t="shared" si="3"/>
        <v>1.1204328400624841</v>
      </c>
      <c r="H32" s="15">
        <f t="shared" si="4"/>
        <v>2.0907096327409</v>
      </c>
      <c r="I32" s="15">
        <f t="shared" si="5"/>
        <v>3.0609864254193155</v>
      </c>
      <c r="J32" s="15">
        <f t="shared" si="6"/>
        <v>4.031263218097731</v>
      </c>
      <c r="K32" s="15">
        <f t="shared" si="7"/>
        <v>5.0015400107761465</v>
      </c>
      <c r="L32" s="15">
        <f t="shared" si="8"/>
        <v>-4.3899311151614828E-2</v>
      </c>
      <c r="M32" s="15">
        <f t="shared" si="9"/>
        <v>3.7401801802942067</v>
      </c>
      <c r="N32" s="15">
        <f t="shared" si="10"/>
        <v>4.2253185766334145</v>
      </c>
      <c r="O32" s="15">
        <f t="shared" si="11"/>
        <v>1.6055712364016919</v>
      </c>
      <c r="P32" s="73">
        <f t="shared" si="12"/>
        <v>1.6287712414464462E-2</v>
      </c>
      <c r="Q32" s="15">
        <f t="shared" si="13"/>
        <v>7.2929143880622995E-3</v>
      </c>
      <c r="R32" s="15">
        <f t="shared" si="14"/>
        <v>-1.7741143341656329E-3</v>
      </c>
    </row>
    <row r="33" spans="1:18">
      <c r="A33" s="19">
        <f t="shared" si="18"/>
        <v>20</v>
      </c>
      <c r="B33" s="15" t="str">
        <f t="shared" si="15"/>
        <v>stop</v>
      </c>
      <c r="C33" s="15">
        <f t="shared" si="16"/>
        <v>3.6788262255602056E-6</v>
      </c>
      <c r="D33" s="15">
        <f t="shared" ref="D33:E33" si="36">D32-$B$14*Q32</f>
        <v>0.9666303354843846</v>
      </c>
      <c r="E33" s="15">
        <f t="shared" si="36"/>
        <v>3.0618734825863982</v>
      </c>
      <c r="F33" s="15">
        <f t="shared" si="2"/>
        <v>0.16198247613324446</v>
      </c>
      <c r="G33" s="15">
        <f t="shared" si="3"/>
        <v>1.1286128116176291</v>
      </c>
      <c r="H33" s="15">
        <f t="shared" si="4"/>
        <v>2.0952431471020136</v>
      </c>
      <c r="I33" s="15">
        <f t="shared" si="5"/>
        <v>3.0618734825863982</v>
      </c>
      <c r="J33" s="15">
        <f t="shared" si="6"/>
        <v>4.0285038180707833</v>
      </c>
      <c r="K33" s="15">
        <f t="shared" si="7"/>
        <v>4.995134153555167</v>
      </c>
      <c r="L33" s="15">
        <f t="shared" si="8"/>
        <v>-3.1343590963632817E-2</v>
      </c>
      <c r="M33" s="15">
        <f t="shared" si="9"/>
        <v>3.7385147174254674</v>
      </c>
      <c r="N33" s="15">
        <f t="shared" si="10"/>
        <v>4.2218298851676597</v>
      </c>
      <c r="O33" s="15">
        <f t="shared" si="11"/>
        <v>1.6119279793598214</v>
      </c>
      <c r="P33" s="73">
        <f t="shared" si="12"/>
        <v>1.6284033588238902E-2</v>
      </c>
      <c r="Q33" s="15">
        <f t="shared" si="13"/>
        <v>-5.4080387112976254E-3</v>
      </c>
      <c r="R33" s="15">
        <f t="shared" si="14"/>
        <v>1.2278880054551245E-3</v>
      </c>
    </row>
    <row r="34" spans="1:18">
      <c r="A34" s="19">
        <f t="shared" si="18"/>
        <v>21</v>
      </c>
      <c r="B34" s="15" t="str">
        <f t="shared" si="15"/>
        <v>stop</v>
      </c>
      <c r="C34" s="15">
        <f t="shared" si="16"/>
        <v>2.0080794093831067E-6</v>
      </c>
      <c r="D34" s="15">
        <f t="shared" ref="D34:E34" si="37">D33-$B$14*Q33</f>
        <v>0.96933435484003339</v>
      </c>
      <c r="E34" s="15">
        <f t="shared" si="37"/>
        <v>3.0612595385836707</v>
      </c>
      <c r="F34" s="15">
        <f t="shared" si="2"/>
        <v>0.15325647406357046</v>
      </c>
      <c r="G34" s="15">
        <f t="shared" si="3"/>
        <v>1.122590828903604</v>
      </c>
      <c r="H34" s="15">
        <f t="shared" si="4"/>
        <v>2.0919251837436375</v>
      </c>
      <c r="I34" s="15">
        <f t="shared" si="5"/>
        <v>3.0612595385836707</v>
      </c>
      <c r="J34" s="15">
        <f t="shared" si="6"/>
        <v>4.0305938934237044</v>
      </c>
      <c r="K34" s="15">
        <f t="shared" si="7"/>
        <v>4.9999282482637373</v>
      </c>
      <c r="L34" s="15">
        <f t="shared" si="8"/>
        <v>-4.0610396904436463E-2</v>
      </c>
      <c r="M34" s="15">
        <f t="shared" si="9"/>
        <v>3.7397935869716941</v>
      </c>
      <c r="N34" s="15">
        <f t="shared" si="10"/>
        <v>4.2244607643917105</v>
      </c>
      <c r="O34" s="15">
        <f t="shared" si="11"/>
        <v>1.6072580063236206</v>
      </c>
      <c r="P34" s="73">
        <f t="shared" si="12"/>
        <v>1.6282025508829519E-2</v>
      </c>
      <c r="Q34" s="15">
        <f t="shared" si="13"/>
        <v>3.9848814968626465E-3</v>
      </c>
      <c r="R34" s="15">
        <f t="shared" si="14"/>
        <v>-9.5438722354870278E-4</v>
      </c>
    </row>
    <row r="35" spans="1:18">
      <c r="A35" s="19">
        <f t="shared" si="18"/>
        <v>22</v>
      </c>
      <c r="B35" s="15" t="str">
        <f t="shared" si="15"/>
        <v>stop</v>
      </c>
      <c r="C35" s="15">
        <f t="shared" si="16"/>
        <v>1.0961890411741171E-6</v>
      </c>
      <c r="D35" s="15">
        <f t="shared" ref="D35:E35" si="38">D34-$B$14*Q34</f>
        <v>0.96734191409160208</v>
      </c>
      <c r="E35" s="15">
        <f t="shared" si="38"/>
        <v>3.061736732195445</v>
      </c>
      <c r="F35" s="15">
        <f t="shared" si="2"/>
        <v>0.15971098992063881</v>
      </c>
      <c r="G35" s="15">
        <f t="shared" si="3"/>
        <v>1.1270529040122408</v>
      </c>
      <c r="H35" s="15">
        <f t="shared" si="4"/>
        <v>2.0943948181038428</v>
      </c>
      <c r="I35" s="15">
        <f t="shared" si="5"/>
        <v>3.061736732195445</v>
      </c>
      <c r="J35" s="15">
        <f t="shared" si="6"/>
        <v>4.0290786462870471</v>
      </c>
      <c r="K35" s="15">
        <f t="shared" si="7"/>
        <v>4.9964205603786489</v>
      </c>
      <c r="L35" s="15">
        <f t="shared" si="8"/>
        <v>-3.3757392897681981E-2</v>
      </c>
      <c r="M35" s="15">
        <f t="shared" si="9"/>
        <v>3.7388760720595666</v>
      </c>
      <c r="N35" s="15">
        <f t="shared" si="10"/>
        <v>4.2225470291053675</v>
      </c>
      <c r="O35" s="15">
        <f t="shared" si="11"/>
        <v>1.6107238610580419</v>
      </c>
      <c r="P35" s="73">
        <f t="shared" si="12"/>
        <v>1.6280929319788345E-2</v>
      </c>
      <c r="Q35" s="15">
        <f t="shared" si="13"/>
        <v>-2.9506277792238581E-3</v>
      </c>
      <c r="R35" s="15">
        <f t="shared" si="14"/>
        <v>6.7842202231573891E-4</v>
      </c>
    </row>
    <row r="36" spans="1:18">
      <c r="A36" s="19">
        <f t="shared" si="18"/>
        <v>23</v>
      </c>
      <c r="B36" s="15" t="str">
        <f t="shared" si="15"/>
        <v>stop</v>
      </c>
      <c r="C36" s="15">
        <f t="shared" si="16"/>
        <v>5.9842469266047082E-7</v>
      </c>
      <c r="D36" s="15">
        <f t="shared" ref="D36:E36" si="39">D35-$B$14*Q35</f>
        <v>0.96881722798121406</v>
      </c>
      <c r="E36" s="15">
        <f t="shared" si="39"/>
        <v>3.0613975211842872</v>
      </c>
      <c r="F36" s="15">
        <f t="shared" si="2"/>
        <v>0.15494583724064492</v>
      </c>
      <c r="G36" s="15">
        <f t="shared" si="3"/>
        <v>1.1237630652218591</v>
      </c>
      <c r="H36" s="15">
        <f t="shared" si="4"/>
        <v>2.0925802932030733</v>
      </c>
      <c r="I36" s="15">
        <f t="shared" si="5"/>
        <v>3.0613975211842872</v>
      </c>
      <c r="J36" s="15">
        <f t="shared" si="6"/>
        <v>4.0302147491655012</v>
      </c>
      <c r="K36" s="15">
        <f t="shared" si="7"/>
        <v>4.9990319771467151</v>
      </c>
      <c r="L36" s="15">
        <f t="shared" si="8"/>
        <v>-3.8817608355597777E-2</v>
      </c>
      <c r="M36" s="15">
        <f t="shared" si="9"/>
        <v>3.7395695807711369</v>
      </c>
      <c r="N36" s="15">
        <f t="shared" si="10"/>
        <v>4.2239781947617443</v>
      </c>
      <c r="O36" s="15">
        <f t="shared" si="11"/>
        <v>1.6081716792124661</v>
      </c>
      <c r="P36" s="74">
        <f t="shared" si="12"/>
        <v>1.6280330895095684E-2</v>
      </c>
      <c r="Q36" s="15">
        <f t="shared" si="13"/>
        <v>2.1766136263307923E-3</v>
      </c>
      <c r="R36" s="15">
        <f t="shared" si="14"/>
        <v>-5.1647104481697956E-4</v>
      </c>
    </row>
    <row r="37" spans="1:18">
      <c r="A37" s="19">
        <f t="shared" si="18"/>
        <v>24</v>
      </c>
      <c r="B37" s="15" t="str">
        <f t="shared" si="15"/>
        <v>stop</v>
      </c>
      <c r="C37" s="15">
        <f t="shared" si="16"/>
        <v>3.2669693579567838E-7</v>
      </c>
      <c r="D37" s="15">
        <f t="shared" ref="D37:E37" si="40">D36-$B$14*Q36</f>
        <v>0.96772892116804865</v>
      </c>
      <c r="E37" s="15">
        <f t="shared" si="40"/>
        <v>3.0616557567066955</v>
      </c>
      <c r="F37" s="15">
        <f t="shared" si="2"/>
        <v>0.15846899320254959</v>
      </c>
      <c r="G37" s="15">
        <f t="shared" si="3"/>
        <v>1.1261979143705982</v>
      </c>
      <c r="H37" s="15">
        <f t="shared" si="4"/>
        <v>2.0939268355386469</v>
      </c>
      <c r="I37" s="15">
        <f t="shared" si="5"/>
        <v>3.0616557567066955</v>
      </c>
      <c r="J37" s="15">
        <f t="shared" si="6"/>
        <v>4.0293846778747442</v>
      </c>
      <c r="K37" s="15">
        <f t="shared" si="7"/>
        <v>4.9971135990427928</v>
      </c>
      <c r="L37" s="15">
        <f t="shared" si="8"/>
        <v>-3.5076791031060317E-2</v>
      </c>
      <c r="M37" s="15">
        <f t="shared" si="9"/>
        <v>3.7390660015243293</v>
      </c>
      <c r="N37" s="15">
        <f t="shared" si="10"/>
        <v>4.2229304621083541</v>
      </c>
      <c r="O37" s="15">
        <f t="shared" si="11"/>
        <v>1.6100623749546226</v>
      </c>
      <c r="P37" s="74">
        <f t="shared" si="12"/>
        <v>1.6280004198159889E-2</v>
      </c>
      <c r="Q37" s="15">
        <f t="shared" si="13"/>
        <v>-1.6102843462647788E-3</v>
      </c>
      <c r="R37" s="15">
        <f t="shared" si="14"/>
        <v>3.7298242922729764E-4</v>
      </c>
    </row>
    <row r="38" spans="1:18">
      <c r="A38" s="19">
        <f t="shared" si="18"/>
        <v>25</v>
      </c>
      <c r="B38" s="15" t="str">
        <f t="shared" si="15"/>
        <v>stop</v>
      </c>
      <c r="C38" s="15">
        <f t="shared" si="16"/>
        <v>1.783558727964929E-7</v>
      </c>
      <c r="D38" s="15">
        <f t="shared" ref="D38:E38" si="41">D37-$B$14*Q37</f>
        <v>0.96853406334118108</v>
      </c>
      <c r="E38" s="15">
        <f t="shared" si="41"/>
        <v>3.0614692654920819</v>
      </c>
      <c r="F38" s="15">
        <f t="shared" si="2"/>
        <v>0.15586707546853873</v>
      </c>
      <c r="G38" s="15">
        <f t="shared" si="3"/>
        <v>1.1244011388097197</v>
      </c>
      <c r="H38" s="15">
        <f t="shared" si="4"/>
        <v>2.0929352021509007</v>
      </c>
      <c r="I38" s="15">
        <f t="shared" si="5"/>
        <v>3.0614692654920819</v>
      </c>
      <c r="J38" s="15">
        <f t="shared" si="6"/>
        <v>4.0300033288332626</v>
      </c>
      <c r="K38" s="15">
        <f t="shared" si="7"/>
        <v>4.9985373921744438</v>
      </c>
      <c r="L38" s="15">
        <f t="shared" si="8"/>
        <v>-3.7839737199697687E-2</v>
      </c>
      <c r="M38" s="15">
        <f t="shared" si="9"/>
        <v>3.7394431098309084</v>
      </c>
      <c r="N38" s="15">
        <f t="shared" si="10"/>
        <v>4.223710141501499</v>
      </c>
      <c r="O38" s="15">
        <f t="shared" si="11"/>
        <v>1.6086681704803103</v>
      </c>
      <c r="P38" s="74">
        <f t="shared" si="12"/>
        <v>1.6279825842287092E-2</v>
      </c>
      <c r="Q38" s="15">
        <f t="shared" si="13"/>
        <v>1.1886657008195801E-3</v>
      </c>
      <c r="R38" s="15">
        <f t="shared" si="14"/>
        <v>-2.8049124580324935E-4</v>
      </c>
    </row>
    <row r="39" spans="1:18">
      <c r="A39" s="19">
        <f t="shared" si="18"/>
        <v>26</v>
      </c>
      <c r="B39" s="15" t="str">
        <f t="shared" si="15"/>
        <v>stop</v>
      </c>
      <c r="C39" s="15">
        <f t="shared" si="16"/>
        <v>9.7371930938422446E-8</v>
      </c>
      <c r="D39" s="15">
        <f t="shared" ref="D39:E39" si="42">D38-$B$14*Q38</f>
        <v>0.96793973049077131</v>
      </c>
      <c r="E39" s="15">
        <f t="shared" si="42"/>
        <v>3.0616095111149835</v>
      </c>
      <c r="F39" s="15">
        <f t="shared" si="2"/>
        <v>0.15779031964266954</v>
      </c>
      <c r="G39" s="15">
        <f t="shared" si="3"/>
        <v>1.1257300501334409</v>
      </c>
      <c r="H39" s="15">
        <f t="shared" si="4"/>
        <v>2.0936697806242122</v>
      </c>
      <c r="I39" s="15">
        <f t="shared" si="5"/>
        <v>3.0616095111149835</v>
      </c>
      <c r="J39" s="15">
        <f t="shared" si="6"/>
        <v>4.0295492416057552</v>
      </c>
      <c r="K39" s="15">
        <f t="shared" si="7"/>
        <v>4.9974889720965265</v>
      </c>
      <c r="L39" s="15">
        <f t="shared" si="8"/>
        <v>-3.5797626455484899E-2</v>
      </c>
      <c r="M39" s="15">
        <f t="shared" si="9"/>
        <v>3.7391673224585231</v>
      </c>
      <c r="N39" s="15">
        <f t="shared" si="10"/>
        <v>4.2231371877039088</v>
      </c>
      <c r="O39" s="15">
        <f t="shared" si="11"/>
        <v>1.6096999153788265</v>
      </c>
      <c r="P39" s="73">
        <f t="shared" si="12"/>
        <v>1.6279728470356154E-2</v>
      </c>
      <c r="Q39" s="15">
        <f t="shared" si="13"/>
        <v>-8.7893714653255464E-4</v>
      </c>
      <c r="R39" s="15">
        <f t="shared" si="14"/>
        <v>2.0446743033613048E-4</v>
      </c>
    </row>
    <row r="40" spans="1:18">
      <c r="A40" s="19">
        <f t="shared" si="18"/>
        <v>27</v>
      </c>
      <c r="B40" s="15" t="str">
        <f t="shared" si="15"/>
        <v>stop</v>
      </c>
      <c r="C40" s="15">
        <f t="shared" si="16"/>
        <v>5.3159700162674905E-8</v>
      </c>
      <c r="D40" s="15">
        <f t="shared" ref="D40:E40" si="43">D39-$B$14*Q39</f>
        <v>0.96837919906403758</v>
      </c>
      <c r="E40" s="15">
        <f t="shared" si="43"/>
        <v>3.0615072773998153</v>
      </c>
      <c r="F40" s="15">
        <f t="shared" si="2"/>
        <v>0.15636968020770281</v>
      </c>
      <c r="G40" s="15">
        <f t="shared" si="3"/>
        <v>1.1247488792717402</v>
      </c>
      <c r="H40" s="15">
        <f t="shared" si="4"/>
        <v>2.093128078335778</v>
      </c>
      <c r="I40" s="15">
        <f t="shared" si="5"/>
        <v>3.0615072773998153</v>
      </c>
      <c r="J40" s="15">
        <f t="shared" si="6"/>
        <v>4.0298864764638527</v>
      </c>
      <c r="K40" s="15">
        <f t="shared" si="7"/>
        <v>4.9982656755278905</v>
      </c>
      <c r="L40" s="15">
        <f t="shared" si="8"/>
        <v>-3.7306159605105194E-2</v>
      </c>
      <c r="M40" s="15">
        <f t="shared" si="9"/>
        <v>3.7393727167446418</v>
      </c>
      <c r="N40" s="15">
        <f t="shared" si="10"/>
        <v>4.2235623162766602</v>
      </c>
      <c r="O40" s="15">
        <f t="shared" si="11"/>
        <v>1.6089384788037591</v>
      </c>
      <c r="P40" s="73">
        <f t="shared" si="12"/>
        <v>1.6279675310655991E-2</v>
      </c>
      <c r="Q40" s="15">
        <f t="shared" si="13"/>
        <v>6.4906238012063522E-4</v>
      </c>
      <c r="R40" s="15">
        <f t="shared" si="14"/>
        <v>-1.5265805732647133E-4</v>
      </c>
    </row>
    <row r="41" spans="1:18">
      <c r="A41" s="19">
        <f t="shared" si="18"/>
        <v>28</v>
      </c>
      <c r="B41" s="15" t="str">
        <f t="shared" si="15"/>
        <v>stop</v>
      </c>
      <c r="C41" s="15">
        <f t="shared" si="16"/>
        <v>2.9022355928221E-8</v>
      </c>
      <c r="D41" s="15">
        <f t="shared" ref="D41:E41" si="44">D40-$B$14*Q40</f>
        <v>0.9680546678739772</v>
      </c>
      <c r="E41" s="15">
        <f t="shared" si="44"/>
        <v>3.0615836064284787</v>
      </c>
      <c r="F41" s="15">
        <f t="shared" si="2"/>
        <v>0.15741960280654688</v>
      </c>
      <c r="G41" s="15">
        <f t="shared" si="3"/>
        <v>1.1254742706805243</v>
      </c>
      <c r="H41" s="15">
        <f t="shared" si="4"/>
        <v>2.0935289385545017</v>
      </c>
      <c r="I41" s="15">
        <f t="shared" si="5"/>
        <v>3.0615836064284787</v>
      </c>
      <c r="J41" s="15">
        <f t="shared" si="6"/>
        <v>4.0296382743024557</v>
      </c>
      <c r="K41" s="15">
        <f t="shared" si="7"/>
        <v>4.9976929421764336</v>
      </c>
      <c r="L41" s="15">
        <f t="shared" si="8"/>
        <v>-3.6191330768248431E-2</v>
      </c>
      <c r="M41" s="15">
        <f t="shared" si="9"/>
        <v>3.739221873940263</v>
      </c>
      <c r="N41" s="15">
        <f t="shared" si="10"/>
        <v>4.2232492078772514</v>
      </c>
      <c r="O41" s="15">
        <f t="shared" si="11"/>
        <v>1.6095016046175128</v>
      </c>
      <c r="P41" s="73">
        <f t="shared" si="12"/>
        <v>1.6279646288300063E-2</v>
      </c>
      <c r="Q41" s="15">
        <f t="shared" si="13"/>
        <v>-4.7979169368566059E-4</v>
      </c>
      <c r="R41" s="15">
        <f t="shared" si="14"/>
        <v>1.1189906157196284E-4</v>
      </c>
    </row>
    <row r="42" spans="1:18">
      <c r="A42" s="19">
        <f t="shared" si="18"/>
        <v>29</v>
      </c>
      <c r="B42" s="15" t="str">
        <f t="shared" si="15"/>
        <v>stop</v>
      </c>
      <c r="C42" s="15">
        <f t="shared" si="16"/>
        <v>1.5844685834209837E-8</v>
      </c>
      <c r="D42" s="15">
        <f t="shared" ref="D42:E42" si="45">D41-$B$14*Q41</f>
        <v>0.96829456372082001</v>
      </c>
      <c r="E42" s="15">
        <f t="shared" si="45"/>
        <v>3.0615276568976926</v>
      </c>
      <c r="F42" s="15">
        <f t="shared" si="2"/>
        <v>0.15664396573523254</v>
      </c>
      <c r="G42" s="15">
        <f t="shared" si="3"/>
        <v>1.1249385294560525</v>
      </c>
      <c r="H42" s="15">
        <f t="shared" si="4"/>
        <v>2.0932330931768726</v>
      </c>
      <c r="I42" s="15">
        <f t="shared" si="5"/>
        <v>3.0615276568976926</v>
      </c>
      <c r="J42" s="15">
        <f t="shared" si="6"/>
        <v>4.029822220618513</v>
      </c>
      <c r="K42" s="15">
        <f t="shared" si="7"/>
        <v>4.9981167843393326</v>
      </c>
      <c r="L42" s="15">
        <f t="shared" si="8"/>
        <v>-3.701494700893182E-2</v>
      </c>
      <c r="M42" s="15">
        <f t="shared" si="9"/>
        <v>3.7393338515022663</v>
      </c>
      <c r="N42" s="15">
        <f t="shared" si="10"/>
        <v>4.2234811333626769</v>
      </c>
      <c r="O42" s="15">
        <f t="shared" si="11"/>
        <v>1.6090858113164626</v>
      </c>
      <c r="P42" s="73">
        <f t="shared" si="12"/>
        <v>1.6279630443614228E-2</v>
      </c>
      <c r="Q42" s="15">
        <f t="shared" si="13"/>
        <v>3.5439095431897275E-4</v>
      </c>
      <c r="R42" s="15">
        <f t="shared" si="14"/>
        <v>-8.3190060383020464E-5</v>
      </c>
    </row>
    <row r="43" spans="1:18">
      <c r="A43" s="19">
        <f t="shared" si="18"/>
        <v>30</v>
      </c>
      <c r="B43" s="15" t="str">
        <f t="shared" si="15"/>
        <v>stop</v>
      </c>
      <c r="C43" s="15">
        <f t="shared" si="16"/>
        <v>8.6503781221436427E-9</v>
      </c>
      <c r="D43" s="15">
        <f t="shared" ref="D43:E43" si="46">D42-$B$14*Q42</f>
        <v>0.96811736824366057</v>
      </c>
      <c r="E43" s="15">
        <f t="shared" si="46"/>
        <v>3.0615692519278839</v>
      </c>
      <c r="F43" s="15">
        <f t="shared" si="2"/>
        <v>0.15721714719690238</v>
      </c>
      <c r="G43" s="15">
        <f t="shared" si="3"/>
        <v>1.1253345154405627</v>
      </c>
      <c r="H43" s="15">
        <f t="shared" si="4"/>
        <v>2.0934518836842235</v>
      </c>
      <c r="I43" s="15">
        <f t="shared" si="5"/>
        <v>3.0615692519278839</v>
      </c>
      <c r="J43" s="15">
        <f t="shared" si="6"/>
        <v>4.0296866201715442</v>
      </c>
      <c r="K43" s="15">
        <f t="shared" si="7"/>
        <v>4.997803988415205</v>
      </c>
      <c r="L43" s="15">
        <f t="shared" si="8"/>
        <v>-3.6406326451829951E-2</v>
      </c>
      <c r="M43" s="15">
        <f t="shared" si="9"/>
        <v>3.7392514096984462</v>
      </c>
      <c r="N43" s="15">
        <f t="shared" si="10"/>
        <v>4.2233100938202766</v>
      </c>
      <c r="O43" s="15">
        <f t="shared" si="11"/>
        <v>1.6093931995623931</v>
      </c>
      <c r="P43" s="73">
        <f t="shared" si="12"/>
        <v>1.6279621793236106E-2</v>
      </c>
      <c r="Q43" s="15">
        <f t="shared" si="13"/>
        <v>-2.6192144785915918E-4</v>
      </c>
      <c r="R43" s="15">
        <f t="shared" si="14"/>
        <v>6.1178346560764044E-5</v>
      </c>
    </row>
    <row r="44" spans="1:18">
      <c r="A44" s="19">
        <f t="shared" si="18"/>
        <v>31</v>
      </c>
      <c r="B44" s="15" t="str">
        <f t="shared" si="15"/>
        <v>stop</v>
      </c>
      <c r="C44" s="15">
        <f t="shared" si="16"/>
        <v>4.7226617200246679E-9</v>
      </c>
      <c r="D44" s="15">
        <f t="shared" ref="D44:E44" si="47">D43-$B$14*Q43</f>
        <v>0.96824832896759017</v>
      </c>
      <c r="E44" s="15">
        <f t="shared" si="47"/>
        <v>3.0615386627546033</v>
      </c>
      <c r="F44" s="15">
        <f t="shared" si="2"/>
        <v>0.15679367585183268</v>
      </c>
      <c r="G44" s="15">
        <f t="shared" si="3"/>
        <v>1.125042004819423</v>
      </c>
      <c r="H44" s="15">
        <f t="shared" si="4"/>
        <v>2.0932903337870132</v>
      </c>
      <c r="I44" s="15">
        <f t="shared" si="5"/>
        <v>3.0615386627546033</v>
      </c>
      <c r="J44" s="15">
        <f t="shared" si="6"/>
        <v>4.0297869917221938</v>
      </c>
      <c r="K44" s="15">
        <f t="shared" si="7"/>
        <v>4.9980353206897838</v>
      </c>
      <c r="L44" s="15">
        <f t="shared" si="8"/>
        <v>-3.6855989941685596E-2</v>
      </c>
      <c r="M44" s="15">
        <f t="shared" si="9"/>
        <v>3.7393124930319166</v>
      </c>
      <c r="N44" s="15">
        <f t="shared" si="10"/>
        <v>4.2234366575157116</v>
      </c>
      <c r="O44" s="15">
        <f t="shared" si="11"/>
        <v>1.609166169303218</v>
      </c>
      <c r="P44" s="73">
        <f t="shared" si="12"/>
        <v>1.6279617070574386E-2</v>
      </c>
      <c r="Q44" s="15">
        <f t="shared" si="13"/>
        <v>1.9349101201666664E-4</v>
      </c>
      <c r="R44" s="15">
        <f t="shared" si="14"/>
        <v>-4.5368046598959212E-5</v>
      </c>
    </row>
    <row r="45" spans="1:18">
      <c r="A45" s="19">
        <f t="shared" si="18"/>
        <v>32</v>
      </c>
      <c r="B45" s="15" t="str">
        <f t="shared" si="15"/>
        <v>stop</v>
      </c>
      <c r="C45" s="15">
        <f t="shared" si="16"/>
        <v>2.5783314927529943E-9</v>
      </c>
      <c r="D45" s="15">
        <f t="shared" ref="D45:E45" si="48">D44-$B$14*Q44</f>
        <v>0.96815158346158181</v>
      </c>
      <c r="E45" s="15">
        <f t="shared" si="48"/>
        <v>3.0615613467779026</v>
      </c>
      <c r="F45" s="15">
        <f t="shared" si="2"/>
        <v>0.15710659639315727</v>
      </c>
      <c r="G45" s="15">
        <f t="shared" si="3"/>
        <v>1.125258179854739</v>
      </c>
      <c r="H45" s="15">
        <f t="shared" si="4"/>
        <v>2.0934097633163207</v>
      </c>
      <c r="I45" s="15">
        <f t="shared" si="5"/>
        <v>3.0615613467779026</v>
      </c>
      <c r="J45" s="15">
        <f t="shared" si="6"/>
        <v>4.0297129302394845</v>
      </c>
      <c r="K45" s="15">
        <f t="shared" si="7"/>
        <v>4.9978645137010664</v>
      </c>
      <c r="L45" s="15">
        <f t="shared" si="8"/>
        <v>-3.652372029915929E-2</v>
      </c>
      <c r="M45" s="15">
        <f t="shared" si="9"/>
        <v>3.7392674552010097</v>
      </c>
      <c r="N45" s="15">
        <f t="shared" si="10"/>
        <v>4.2233432469318011</v>
      </c>
      <c r="O45" s="15">
        <f t="shared" si="11"/>
        <v>1.6093339715855299</v>
      </c>
      <c r="P45" s="73">
        <f t="shared" si="12"/>
        <v>1.6279614492242894E-2</v>
      </c>
      <c r="Q45" s="15">
        <f t="shared" si="13"/>
        <v>-1.4298920257701519E-4</v>
      </c>
      <c r="R45" s="15">
        <f t="shared" si="14"/>
        <v>3.3428370185184521E-5</v>
      </c>
    </row>
    <row r="46" spans="1:18">
      <c r="A46" s="19">
        <f t="shared" si="18"/>
        <v>33</v>
      </c>
      <c r="B46" s="15" t="str">
        <f t="shared" si="15"/>
        <v>stop</v>
      </c>
      <c r="C46" s="15">
        <f t="shared" si="16"/>
        <v>1.407637326145128E-9</v>
      </c>
      <c r="D46" s="15">
        <f t="shared" ref="D46:E46" si="49">D45-$B$14*Q45</f>
        <v>0.96822307806287033</v>
      </c>
      <c r="E46" s="15">
        <f t="shared" si="49"/>
        <v>3.0615446325928102</v>
      </c>
      <c r="F46" s="15">
        <f t="shared" si="2"/>
        <v>0.15687539840419928</v>
      </c>
      <c r="G46" s="15">
        <f t="shared" si="3"/>
        <v>1.1250984764670695</v>
      </c>
      <c r="H46" s="15">
        <f t="shared" si="4"/>
        <v>2.0933215545299397</v>
      </c>
      <c r="I46" s="15">
        <f t="shared" si="5"/>
        <v>3.0615446325928102</v>
      </c>
      <c r="J46" s="15">
        <f t="shared" si="6"/>
        <v>4.0297677106556806</v>
      </c>
      <c r="K46" s="15">
        <f t="shared" si="7"/>
        <v>4.9979907887185506</v>
      </c>
      <c r="L46" s="15">
        <f t="shared" si="8"/>
        <v>-3.6769217208374894E-2</v>
      </c>
      <c r="M46" s="15">
        <f t="shared" si="9"/>
        <v>3.7393007872368194</v>
      </c>
      <c r="N46" s="15">
        <f t="shared" si="10"/>
        <v>4.2234123262682548</v>
      </c>
      <c r="O46" s="15">
        <f t="shared" si="11"/>
        <v>1.6092100154985047</v>
      </c>
      <c r="P46" s="73">
        <f t="shared" si="12"/>
        <v>1.6279613084605567E-2</v>
      </c>
      <c r="Q46" s="15">
        <f t="shared" si="13"/>
        <v>1.0563998228271255E-4</v>
      </c>
      <c r="R46" s="15">
        <f t="shared" si="14"/>
        <v>-2.4752683654605257E-5</v>
      </c>
    </row>
    <row r="47" spans="1:18">
      <c r="A47" s="19">
        <f t="shared" si="18"/>
        <v>34</v>
      </c>
      <c r="B47" s="15" t="str">
        <f t="shared" si="15"/>
        <v>stop</v>
      </c>
      <c r="C47" s="15">
        <f t="shared" si="16"/>
        <v>7.6849818869684228E-10</v>
      </c>
      <c r="D47" s="15">
        <f t="shared" ref="D47:E47" si="50">D46-$B$14*Q46</f>
        <v>0.96817025807172896</v>
      </c>
      <c r="E47" s="15">
        <f t="shared" si="50"/>
        <v>3.0615570089346376</v>
      </c>
      <c r="F47" s="15">
        <f t="shared" si="2"/>
        <v>0.15704623471945078</v>
      </c>
      <c r="G47" s="15">
        <f t="shared" si="3"/>
        <v>1.1252164927911796</v>
      </c>
      <c r="H47" s="15">
        <f t="shared" si="4"/>
        <v>2.0933867508629085</v>
      </c>
      <c r="I47" s="15">
        <f t="shared" si="5"/>
        <v>3.0615570089346376</v>
      </c>
      <c r="J47" s="15">
        <f t="shared" si="6"/>
        <v>4.0297272670063666</v>
      </c>
      <c r="K47" s="15">
        <f t="shared" si="7"/>
        <v>4.9978975250780957</v>
      </c>
      <c r="L47" s="15">
        <f t="shared" si="8"/>
        <v>-3.6587816894895209E-2</v>
      </c>
      <c r="M47" s="15">
        <f t="shared" si="9"/>
        <v>3.7392761895848476</v>
      </c>
      <c r="N47" s="15">
        <f t="shared" si="10"/>
        <v>4.2233613186207126</v>
      </c>
      <c r="O47" s="15">
        <f t="shared" si="11"/>
        <v>1.6093016218270442</v>
      </c>
      <c r="P47" s="73">
        <f t="shared" si="12"/>
        <v>1.6279612316107379E-2</v>
      </c>
      <c r="Q47" s="15">
        <f t="shared" si="13"/>
        <v>-7.8062706371506696E-5</v>
      </c>
      <c r="R47" s="15">
        <f t="shared" si="14"/>
        <v>1.8259253034802471E-5</v>
      </c>
    </row>
    <row r="48" spans="1:18">
      <c r="A48" s="19">
        <f t="shared" si="18"/>
        <v>35</v>
      </c>
      <c r="B48" s="15" t="str">
        <f t="shared" si="15"/>
        <v>stop</v>
      </c>
      <c r="C48" s="15">
        <f t="shared" si="16"/>
        <v>4.1956087215577753E-10</v>
      </c>
      <c r="D48" s="15">
        <f t="shared" ref="D48:E48" si="51">D47-$B$14*Q47</f>
        <v>0.96820928942491469</v>
      </c>
      <c r="E48" s="15">
        <f t="shared" si="51"/>
        <v>3.0615478793081201</v>
      </c>
      <c r="F48" s="15">
        <f t="shared" si="2"/>
        <v>0.15692001103337594</v>
      </c>
      <c r="G48" s="15">
        <f t="shared" si="3"/>
        <v>1.1251293004582907</v>
      </c>
      <c r="H48" s="15">
        <f t="shared" si="4"/>
        <v>2.0933385898832055</v>
      </c>
      <c r="I48" s="15">
        <f t="shared" si="5"/>
        <v>3.0615478793081201</v>
      </c>
      <c r="J48" s="15">
        <f t="shared" si="6"/>
        <v>4.0297571687330347</v>
      </c>
      <c r="K48" s="15">
        <f t="shared" si="7"/>
        <v>4.9979664581579497</v>
      </c>
      <c r="L48" s="15">
        <f t="shared" si="8"/>
        <v>-3.6721846851607065E-2</v>
      </c>
      <c r="M48" s="15">
        <f t="shared" si="9"/>
        <v>3.7392943819055606</v>
      </c>
      <c r="N48" s="15">
        <f t="shared" si="10"/>
        <v>4.2233990266180177</v>
      </c>
      <c r="O48" s="15">
        <f t="shared" si="11"/>
        <v>1.609233945170748</v>
      </c>
      <c r="P48" s="73">
        <f t="shared" si="12"/>
        <v>1.6279611896546507E-2</v>
      </c>
      <c r="Q48" s="15">
        <f t="shared" si="13"/>
        <v>5.767525935536089E-5</v>
      </c>
      <c r="R48" s="15">
        <f t="shared" si="14"/>
        <v>-1.3508558330399546E-5</v>
      </c>
    </row>
    <row r="49" spans="1:18">
      <c r="A49" s="19">
        <f t="shared" si="18"/>
        <v>36</v>
      </c>
      <c r="B49" s="15" t="str">
        <f t="shared" si="15"/>
        <v>stop</v>
      </c>
      <c r="C49" s="15">
        <f t="shared" si="16"/>
        <v>2.2905885174728802E-10</v>
      </c>
      <c r="D49" s="15">
        <f t="shared" ref="D49:E49" si="52">D48-$B$14*Q48</f>
        <v>0.96818045179523704</v>
      </c>
      <c r="E49" s="15">
        <f t="shared" si="52"/>
        <v>3.0615546335872854</v>
      </c>
      <c r="F49" s="15">
        <f t="shared" si="2"/>
        <v>0.15701327820157429</v>
      </c>
      <c r="G49" s="15">
        <f t="shared" si="3"/>
        <v>1.1251937299968113</v>
      </c>
      <c r="H49" s="15">
        <f t="shared" si="4"/>
        <v>2.0933741817920484</v>
      </c>
      <c r="I49" s="15">
        <f t="shared" si="5"/>
        <v>3.0615546335872854</v>
      </c>
      <c r="J49" s="15">
        <f t="shared" si="6"/>
        <v>4.0297350853825229</v>
      </c>
      <c r="K49" s="15">
        <f t="shared" si="7"/>
        <v>4.997915537177759</v>
      </c>
      <c r="L49" s="15">
        <f t="shared" si="8"/>
        <v>-3.6622812157473206E-2</v>
      </c>
      <c r="M49" s="15">
        <f t="shared" si="9"/>
        <v>3.7392809498439514</v>
      </c>
      <c r="N49" s="15">
        <f t="shared" si="10"/>
        <v>4.2233711757415699</v>
      </c>
      <c r="O49" s="15">
        <f t="shared" si="11"/>
        <v>1.6092839558944299</v>
      </c>
      <c r="P49" s="73">
        <f t="shared" si="12"/>
        <v>1.6279611667487655E-2</v>
      </c>
      <c r="Q49" s="15">
        <f t="shared" si="13"/>
        <v>-4.2617580943349337E-5</v>
      </c>
      <c r="R49" s="15">
        <f t="shared" si="14"/>
        <v>9.9715460479377078E-6</v>
      </c>
    </row>
    <row r="50" spans="1:18">
      <c r="A50" s="19">
        <f t="shared" si="18"/>
        <v>37</v>
      </c>
      <c r="B50" s="15" t="str">
        <f t="shared" si="15"/>
        <v>stop</v>
      </c>
      <c r="C50" s="15">
        <f t="shared" si="16"/>
        <v>1.2505447719024509E-10</v>
      </c>
      <c r="D50" s="15">
        <f t="shared" ref="D50:E50" si="53">D49-$B$14*Q49</f>
        <v>0.96820176058570873</v>
      </c>
      <c r="E50" s="15">
        <f t="shared" si="53"/>
        <v>3.0615496478142616</v>
      </c>
      <c r="F50" s="15">
        <f t="shared" si="2"/>
        <v>0.15694436605713546</v>
      </c>
      <c r="G50" s="15">
        <f t="shared" si="3"/>
        <v>1.1251461266428442</v>
      </c>
      <c r="H50" s="15">
        <f t="shared" si="4"/>
        <v>2.0933478872285529</v>
      </c>
      <c r="I50" s="15">
        <f t="shared" si="5"/>
        <v>3.0615496478142616</v>
      </c>
      <c r="J50" s="15">
        <f t="shared" si="6"/>
        <v>4.0297514083999708</v>
      </c>
      <c r="K50" s="15">
        <f t="shared" si="7"/>
        <v>4.9979531689856795</v>
      </c>
      <c r="L50" s="15">
        <f t="shared" si="8"/>
        <v>-3.6695986060006458E-2</v>
      </c>
      <c r="M50" s="15">
        <f t="shared" si="9"/>
        <v>3.7392908802242575</v>
      </c>
      <c r="N50" s="15">
        <f t="shared" si="10"/>
        <v>4.2233917605171118</v>
      </c>
      <c r="O50" s="15">
        <f t="shared" si="11"/>
        <v>1.6092470069356986</v>
      </c>
      <c r="P50" s="73">
        <f t="shared" si="12"/>
        <v>1.6279611542433178E-2</v>
      </c>
      <c r="Q50" s="15">
        <f t="shared" si="13"/>
        <v>3.148814516695797E-5</v>
      </c>
      <c r="R50" s="15">
        <f t="shared" si="14"/>
        <v>-7.3733254494001702E-6</v>
      </c>
    </row>
    <row r="51" spans="1:18">
      <c r="A51" s="19">
        <f t="shared" si="18"/>
        <v>38</v>
      </c>
      <c r="B51" s="15" t="str">
        <f t="shared" si="15"/>
        <v>stop</v>
      </c>
      <c r="C51" s="15">
        <f t="shared" si="16"/>
        <v>6.8273369596694167E-11</v>
      </c>
      <c r="D51" s="15">
        <f t="shared" ref="D51:E51" si="54">D50-$B$14*Q50</f>
        <v>0.9681860165131253</v>
      </c>
      <c r="E51" s="15">
        <f t="shared" si="54"/>
        <v>3.0615533344769865</v>
      </c>
      <c r="F51" s="15">
        <f t="shared" si="2"/>
        <v>0.15699528493761061</v>
      </c>
      <c r="G51" s="15">
        <f t="shared" si="3"/>
        <v>1.1251813014507359</v>
      </c>
      <c r="H51" s="15">
        <f t="shared" si="4"/>
        <v>2.0933673179638612</v>
      </c>
      <c r="I51" s="15">
        <f t="shared" si="5"/>
        <v>3.0615533344769865</v>
      </c>
      <c r="J51" s="15">
        <f t="shared" si="6"/>
        <v>4.0297393509901118</v>
      </c>
      <c r="K51" s="15">
        <f t="shared" si="7"/>
        <v>4.9979253675032371</v>
      </c>
      <c r="L51" s="15">
        <f t="shared" si="8"/>
        <v>-3.6641918365014625E-2</v>
      </c>
      <c r="M51" s="15">
        <f t="shared" si="9"/>
        <v>3.739283546036174</v>
      </c>
      <c r="N51" s="15">
        <f t="shared" si="10"/>
        <v>4.2233765542927371</v>
      </c>
      <c r="O51" s="15">
        <f t="shared" si="11"/>
        <v>1.6092743097072986</v>
      </c>
      <c r="P51" s="73">
        <f t="shared" si="12"/>
        <v>1.6279611474159808E-2</v>
      </c>
      <c r="Q51" s="15">
        <f t="shared" si="13"/>
        <v>-2.3266809787370057E-5</v>
      </c>
      <c r="R51" s="15">
        <f t="shared" si="14"/>
        <v>5.4448993738187568E-6</v>
      </c>
    </row>
    <row r="52" spans="1:18">
      <c r="A52" s="19">
        <f t="shared" si="18"/>
        <v>39</v>
      </c>
      <c r="B52" s="15" t="str">
        <f t="shared" si="15"/>
        <v>stop</v>
      </c>
      <c r="C52" s="15">
        <f t="shared" si="16"/>
        <v>3.7273802100390441E-11</v>
      </c>
      <c r="D52" s="15">
        <f t="shared" ref="D52:E52" si="55">D51-$B$14*Q51</f>
        <v>0.96819764991801893</v>
      </c>
      <c r="E52" s="15">
        <f t="shared" si="55"/>
        <v>3.0615506120272995</v>
      </c>
      <c r="F52" s="15">
        <f t="shared" si="2"/>
        <v>0.1569576622732427</v>
      </c>
      <c r="G52" s="15">
        <f t="shared" si="3"/>
        <v>1.1251553121912616</v>
      </c>
      <c r="H52" s="15">
        <f t="shared" si="4"/>
        <v>2.0933529621092806</v>
      </c>
      <c r="I52" s="15">
        <f t="shared" si="5"/>
        <v>3.0615506120272995</v>
      </c>
      <c r="J52" s="15">
        <f t="shared" si="6"/>
        <v>4.0297482619453184</v>
      </c>
      <c r="K52" s="15">
        <f t="shared" si="7"/>
        <v>4.9979459118633374</v>
      </c>
      <c r="L52" s="15">
        <f t="shared" si="8"/>
        <v>-3.6681867710361082E-2</v>
      </c>
      <c r="M52" s="15">
        <f t="shared" si="9"/>
        <v>3.7392889669699128</v>
      </c>
      <c r="N52" s="15">
        <f t="shared" si="10"/>
        <v>4.2233877919289222</v>
      </c>
      <c r="O52" s="15">
        <f t="shared" si="11"/>
        <v>1.6092541371502711</v>
      </c>
      <c r="P52" s="73">
        <f t="shared" si="12"/>
        <v>1.6279611436886006E-2</v>
      </c>
      <c r="Q52" s="15">
        <f t="shared" si="13"/>
        <v>1.7191050185560997E-5</v>
      </c>
      <c r="R52" s="15">
        <f t="shared" si="14"/>
        <v>-4.0249251514801191E-6</v>
      </c>
    </row>
    <row r="53" spans="1:18">
      <c r="A53" s="19">
        <f t="shared" si="18"/>
        <v>40</v>
      </c>
      <c r="B53" s="15" t="str">
        <f t="shared" si="15"/>
        <v>stop</v>
      </c>
      <c r="C53" s="15">
        <f t="shared" si="16"/>
        <v>2.034959006858017E-11</v>
      </c>
      <c r="D53" s="15">
        <f t="shared" ref="D53:E53" si="56">D52-$B$14*Q52</f>
        <v>0.96818905439292613</v>
      </c>
      <c r="E53" s="15">
        <f t="shared" si="56"/>
        <v>3.0615526244898752</v>
      </c>
      <c r="F53" s="15">
        <f t="shared" si="2"/>
        <v>0.15698546131109703</v>
      </c>
      <c r="G53" s="15">
        <f t="shared" si="3"/>
        <v>1.1251745157040229</v>
      </c>
      <c r="H53" s="15">
        <f t="shared" si="4"/>
        <v>2.0933635700969493</v>
      </c>
      <c r="I53" s="15">
        <f t="shared" si="5"/>
        <v>3.0615526244898752</v>
      </c>
      <c r="J53" s="15">
        <f t="shared" si="6"/>
        <v>4.0297416788828011</v>
      </c>
      <c r="K53" s="15">
        <f t="shared" si="7"/>
        <v>4.9979307332757275</v>
      </c>
      <c r="L53" s="15">
        <f t="shared" si="8"/>
        <v>-3.6652349567488418E-2</v>
      </c>
      <c r="M53" s="15">
        <f t="shared" si="9"/>
        <v>3.7392849625649234</v>
      </c>
      <c r="N53" s="15">
        <f t="shared" si="10"/>
        <v>4.2233794897613866</v>
      </c>
      <c r="O53" s="15">
        <f t="shared" si="11"/>
        <v>1.6092690429004861</v>
      </c>
      <c r="P53" s="73">
        <f t="shared" si="12"/>
        <v>1.6279611416536416E-2</v>
      </c>
      <c r="Q53" s="15">
        <f t="shared" si="13"/>
        <v>-1.2702422968624561E-5</v>
      </c>
      <c r="R53" s="15">
        <f t="shared" si="14"/>
        <v>2.9729419780633038E-6</v>
      </c>
    </row>
    <row r="54" spans="1:18">
      <c r="A54" s="19">
        <f t="shared" si="18"/>
        <v>41</v>
      </c>
      <c r="B54" s="15" t="str">
        <f t="shared" si="15"/>
        <v>stop</v>
      </c>
      <c r="C54" s="15">
        <f t="shared" si="16"/>
        <v>1.1109845682311104E-11</v>
      </c>
      <c r="D54" s="15">
        <f t="shared" ref="D54:E54" si="57">D53-$B$14*Q53</f>
        <v>0.96819540560441042</v>
      </c>
      <c r="E54" s="15">
        <f t="shared" si="57"/>
        <v>3.0615511380188862</v>
      </c>
      <c r="F54" s="15">
        <f t="shared" si="2"/>
        <v>0.15696492120565475</v>
      </c>
      <c r="G54" s="15">
        <f t="shared" si="3"/>
        <v>1.1251603268100654</v>
      </c>
      <c r="H54" s="15">
        <f t="shared" si="4"/>
        <v>2.0933557324144756</v>
      </c>
      <c r="I54" s="15">
        <f t="shared" si="5"/>
        <v>3.0615511380188862</v>
      </c>
      <c r="J54" s="15">
        <f t="shared" si="6"/>
        <v>4.0297465436232969</v>
      </c>
      <c r="K54" s="15">
        <f t="shared" si="7"/>
        <v>4.9979419492277071</v>
      </c>
      <c r="L54" s="15">
        <f t="shared" si="8"/>
        <v>-3.6674159915227378E-2</v>
      </c>
      <c r="M54" s="15">
        <f t="shared" si="9"/>
        <v>3.7392879219419735</v>
      </c>
      <c r="N54" s="15">
        <f t="shared" si="10"/>
        <v>4.2233856247441786</v>
      </c>
      <c r="O54" s="15">
        <f t="shared" si="11"/>
        <v>1.6092580296122705</v>
      </c>
      <c r="P54" s="73">
        <f t="shared" si="12"/>
        <v>1.627961140542657E-2</v>
      </c>
      <c r="Q54" s="15">
        <f t="shared" si="13"/>
        <v>9.3854789858016655E-6</v>
      </c>
      <c r="R54" s="15">
        <f t="shared" si="14"/>
        <v>-2.1972316718965604E-6</v>
      </c>
    </row>
    <row r="55" spans="1:18">
      <c r="A55" s="19">
        <f t="shared" si="18"/>
        <v>42</v>
      </c>
      <c r="B55" s="15" t="str">
        <f t="shared" si="15"/>
        <v>stop</v>
      </c>
      <c r="C55" s="15">
        <f t="shared" si="16"/>
        <v>6.0654085920486267E-12</v>
      </c>
      <c r="D55" s="15">
        <f t="shared" ref="D55:E55" si="58">D54-$B$14*Q54</f>
        <v>0.96819071286491754</v>
      </c>
      <c r="E55" s="15">
        <f t="shared" si="58"/>
        <v>3.0615522366347223</v>
      </c>
      <c r="F55" s="15">
        <f t="shared" si="2"/>
        <v>0.15698009803996982</v>
      </c>
      <c r="G55" s="15">
        <f t="shared" si="3"/>
        <v>1.1251708109048872</v>
      </c>
      <c r="H55" s="15">
        <f t="shared" si="4"/>
        <v>2.0933615237698047</v>
      </c>
      <c r="I55" s="15">
        <f t="shared" si="5"/>
        <v>3.0615522366347223</v>
      </c>
      <c r="J55" s="15">
        <f t="shared" si="6"/>
        <v>4.0297429494996395</v>
      </c>
      <c r="K55" s="15">
        <f t="shared" si="7"/>
        <v>4.9979336623645576</v>
      </c>
      <c r="L55" s="15">
        <f t="shared" si="8"/>
        <v>-3.6658044533013801E-2</v>
      </c>
      <c r="M55" s="15">
        <f t="shared" si="9"/>
        <v>3.7392857356401645</v>
      </c>
      <c r="N55" s="15">
        <f t="shared" si="10"/>
        <v>4.2233810920726231</v>
      </c>
      <c r="O55" s="15">
        <f t="shared" si="11"/>
        <v>1.6092661673373461</v>
      </c>
      <c r="P55" s="73">
        <f t="shared" si="12"/>
        <v>1.6279611399361162E-2</v>
      </c>
      <c r="Q55" s="15">
        <f t="shared" si="13"/>
        <v>-6.9348535845836782E-6</v>
      </c>
      <c r="R55" s="15">
        <f t="shared" si="14"/>
        <v>1.6231730701088411E-6</v>
      </c>
    </row>
    <row r="56" spans="1:18">
      <c r="A56" s="19">
        <f t="shared" si="18"/>
        <v>43</v>
      </c>
      <c r="B56" s="15" t="str">
        <f t="shared" si="15"/>
        <v>stop</v>
      </c>
      <c r="C56" s="15">
        <f t="shared" si="16"/>
        <v>3.3113962960573673E-12</v>
      </c>
      <c r="D56" s="15">
        <f t="shared" ref="D56:E56" si="59">D55-$B$14*Q55</f>
        <v>0.96819418029170978</v>
      </c>
      <c r="E56" s="15">
        <f t="shared" si="59"/>
        <v>3.0615514250481874</v>
      </c>
      <c r="F56" s="15">
        <f t="shared" si="2"/>
        <v>0.15696888417305832</v>
      </c>
      <c r="G56" s="15">
        <f t="shared" si="3"/>
        <v>1.1251630644647679</v>
      </c>
      <c r="H56" s="15">
        <f t="shared" si="4"/>
        <v>2.0933572447564774</v>
      </c>
      <c r="I56" s="15">
        <f t="shared" si="5"/>
        <v>3.0615514250481874</v>
      </c>
      <c r="J56" s="15">
        <f t="shared" si="6"/>
        <v>4.0297456053398975</v>
      </c>
      <c r="K56" s="15">
        <f t="shared" si="7"/>
        <v>4.9979397856316066</v>
      </c>
      <c r="L56" s="15">
        <f t="shared" si="8"/>
        <v>-3.6669951885284213E-2</v>
      </c>
      <c r="M56" s="15">
        <f t="shared" si="9"/>
        <v>3.7392873512523841</v>
      </c>
      <c r="N56" s="15">
        <f t="shared" si="10"/>
        <v>4.2233844413982391</v>
      </c>
      <c r="O56" s="15">
        <f t="shared" si="11"/>
        <v>1.6092601546106229</v>
      </c>
      <c r="P56" s="73">
        <f t="shared" si="12"/>
        <v>1.6279611396049765E-2</v>
      </c>
      <c r="Q56" s="15">
        <f t="shared" si="13"/>
        <v>5.1240069453450944E-6</v>
      </c>
      <c r="R56" s="15">
        <f t="shared" si="14"/>
        <v>-1.1995210043025395E-6</v>
      </c>
    </row>
    <row r="57" spans="1:18">
      <c r="A57" s="19">
        <f t="shared" si="18"/>
        <v>44</v>
      </c>
      <c r="B57" s="15" t="str">
        <f t="shared" si="15"/>
        <v>stop</v>
      </c>
      <c r="C57" s="15">
        <f t="shared" si="16"/>
        <v>1.8078559482770373E-12</v>
      </c>
      <c r="D57" s="15">
        <f t="shared" ref="D57:E57" si="60">D56-$B$14*Q56</f>
        <v>0.96819161828823708</v>
      </c>
      <c r="E57" s="15">
        <f t="shared" si="60"/>
        <v>3.0615520248086896</v>
      </c>
      <c r="F57" s="15">
        <f t="shared" si="2"/>
        <v>0.15697716994397837</v>
      </c>
      <c r="G57" s="15">
        <f t="shared" si="3"/>
        <v>1.1251687882322154</v>
      </c>
      <c r="H57" s="15">
        <f t="shared" si="4"/>
        <v>2.0933604065204525</v>
      </c>
      <c r="I57" s="15">
        <f t="shared" si="5"/>
        <v>3.0615520248086896</v>
      </c>
      <c r="J57" s="15">
        <f t="shared" si="6"/>
        <v>4.0297436430969267</v>
      </c>
      <c r="K57" s="15">
        <f t="shared" si="7"/>
        <v>4.9979352613851642</v>
      </c>
      <c r="L57" s="15">
        <f t="shared" si="8"/>
        <v>-3.6661153713669403E-2</v>
      </c>
      <c r="M57" s="15">
        <f t="shared" si="9"/>
        <v>3.7392861576104552</v>
      </c>
      <c r="N57" s="15">
        <f t="shared" si="10"/>
        <v>4.223381966754574</v>
      </c>
      <c r="O57" s="15">
        <f t="shared" si="11"/>
        <v>1.609264597376334</v>
      </c>
      <c r="P57" s="73">
        <f t="shared" si="12"/>
        <v>1.6279611394241909E-2</v>
      </c>
      <c r="Q57" s="15">
        <f t="shared" si="13"/>
        <v>-3.786069751487986E-6</v>
      </c>
      <c r="R57" s="15">
        <f t="shared" si="14"/>
        <v>8.8620151206253439E-7</v>
      </c>
    </row>
    <row r="58" spans="1:18">
      <c r="A58" s="19">
        <f t="shared" si="18"/>
        <v>45</v>
      </c>
      <c r="B58" s="15" t="str">
        <f t="shared" si="15"/>
        <v>stop</v>
      </c>
      <c r="C58" s="15">
        <f t="shared" si="16"/>
        <v>9.8701255502042784E-13</v>
      </c>
      <c r="D58" s="15">
        <f t="shared" ref="D58:E58" si="61">D57-$B$14*Q57</f>
        <v>0.96819351132311282</v>
      </c>
      <c r="E58" s="15">
        <f t="shared" si="61"/>
        <v>3.0615515817079335</v>
      </c>
      <c r="F58" s="15">
        <f t="shared" si="2"/>
        <v>0.15697104773859527</v>
      </c>
      <c r="G58" s="15">
        <f t="shared" si="3"/>
        <v>1.1251645590617079</v>
      </c>
      <c r="H58" s="15">
        <f t="shared" si="4"/>
        <v>2.0933580703848209</v>
      </c>
      <c r="I58" s="15">
        <f t="shared" si="5"/>
        <v>3.0615515817079335</v>
      </c>
      <c r="J58" s="15">
        <f t="shared" si="6"/>
        <v>4.0297450930310461</v>
      </c>
      <c r="K58" s="15">
        <f t="shared" si="7"/>
        <v>4.9979386043541592</v>
      </c>
      <c r="L58" s="15">
        <f t="shared" si="8"/>
        <v>-3.6667654526027604E-2</v>
      </c>
      <c r="M58" s="15">
        <f t="shared" si="9"/>
        <v>3.7392870396341125</v>
      </c>
      <c r="N58" s="15">
        <f t="shared" si="10"/>
        <v>4.2233837952956685</v>
      </c>
      <c r="O58" s="15">
        <f t="shared" si="11"/>
        <v>1.6092613147232644</v>
      </c>
      <c r="P58" s="73">
        <f t="shared" si="12"/>
        <v>1.6279611393254897E-2</v>
      </c>
      <c r="Q58" s="15">
        <f t="shared" si="13"/>
        <v>2.7974512414652434E-6</v>
      </c>
      <c r="R58" s="15">
        <f t="shared" si="14"/>
        <v>-6.5485947193799636E-7</v>
      </c>
    </row>
    <row r="59" spans="1:18">
      <c r="A59" s="19">
        <f t="shared" si="18"/>
        <v>46</v>
      </c>
      <c r="B59" s="15" t="str">
        <f t="shared" si="15"/>
        <v>stop</v>
      </c>
      <c r="C59" s="15">
        <f t="shared" si="16"/>
        <v>5.3883633666096387E-13</v>
      </c>
      <c r="D59" s="15">
        <f t="shared" ref="D59:E59" si="62">D58-$B$14*Q58</f>
        <v>0.96819211259749205</v>
      </c>
      <c r="E59" s="15">
        <f t="shared" si="62"/>
        <v>3.0615519091376693</v>
      </c>
      <c r="F59" s="15">
        <f t="shared" si="2"/>
        <v>0.15697557134519302</v>
      </c>
      <c r="G59" s="15">
        <f t="shared" si="3"/>
        <v>1.1251676839426852</v>
      </c>
      <c r="H59" s="15">
        <f t="shared" si="4"/>
        <v>2.0933597965401773</v>
      </c>
      <c r="I59" s="15">
        <f t="shared" si="5"/>
        <v>3.0615519091376693</v>
      </c>
      <c r="J59" s="15">
        <f t="shared" si="6"/>
        <v>4.0297440217351612</v>
      </c>
      <c r="K59" s="15">
        <f t="shared" si="7"/>
        <v>4.9979361343326536</v>
      </c>
      <c r="L59" s="15">
        <f t="shared" si="8"/>
        <v>-3.6662851174305455E-2</v>
      </c>
      <c r="M59" s="15">
        <f t="shared" si="9"/>
        <v>3.7392863879559135</v>
      </c>
      <c r="N59" s="15">
        <f t="shared" si="10"/>
        <v>4.2233824442546597</v>
      </c>
      <c r="O59" s="15">
        <f t="shared" si="11"/>
        <v>1.6092637402414312</v>
      </c>
      <c r="P59" s="73">
        <f t="shared" si="12"/>
        <v>1.627961139271606E-2</v>
      </c>
      <c r="Q59" s="15">
        <f t="shared" si="13"/>
        <v>-2.0669990296484643E-6</v>
      </c>
      <c r="R59" s="15">
        <f t="shared" si="14"/>
        <v>4.8383112385419478E-7</v>
      </c>
    </row>
    <row r="60" spans="1:18">
      <c r="A60" s="19">
        <f t="shared" si="18"/>
        <v>47</v>
      </c>
      <c r="B60" s="15" t="str">
        <f t="shared" si="15"/>
        <v>stop</v>
      </c>
      <c r="C60" s="15">
        <f t="shared" si="16"/>
        <v>2.9418134595005085E-13</v>
      </c>
      <c r="D60" s="15">
        <f t="shared" ref="D60:E60" si="63">D59-$B$14*Q59</f>
        <v>0.96819314609700691</v>
      </c>
      <c r="E60" s="15">
        <f t="shared" si="63"/>
        <v>3.0615516672221075</v>
      </c>
      <c r="F60" s="15">
        <f t="shared" si="2"/>
        <v>0.15697222893108664</v>
      </c>
      <c r="G60" s="15">
        <f t="shared" si="3"/>
        <v>1.1251653750280937</v>
      </c>
      <c r="H60" s="15">
        <f t="shared" si="4"/>
        <v>2.0933585211251007</v>
      </c>
      <c r="I60" s="15">
        <f t="shared" si="5"/>
        <v>3.0615516672221075</v>
      </c>
      <c r="J60" s="15">
        <f t="shared" si="6"/>
        <v>4.0297448133191143</v>
      </c>
      <c r="K60" s="15">
        <f t="shared" si="7"/>
        <v>4.9979379594161211</v>
      </c>
      <c r="L60" s="15">
        <f t="shared" si="8"/>
        <v>-3.6666400288314804E-2</v>
      </c>
      <c r="M60" s="15">
        <f t="shared" si="9"/>
        <v>3.7392868694900123</v>
      </c>
      <c r="N60" s="15">
        <f t="shared" si="10"/>
        <v>4.2233834425385162</v>
      </c>
      <c r="O60" s="15">
        <f t="shared" si="11"/>
        <v>1.6092619480765971</v>
      </c>
      <c r="P60" s="73">
        <f t="shared" si="12"/>
        <v>1.6279611392421879E-2</v>
      </c>
      <c r="Q60" s="15">
        <f t="shared" si="13"/>
        <v>1.5272673748345513E-6</v>
      </c>
      <c r="R60" s="15">
        <f t="shared" si="14"/>
        <v>-3.575141565459461E-7</v>
      </c>
    </row>
    <row r="61" spans="1:18">
      <c r="A61" s="19">
        <f t="shared" si="18"/>
        <v>48</v>
      </c>
      <c r="B61" s="15" t="str">
        <f t="shared" si="15"/>
        <v>stop</v>
      </c>
      <c r="C61" s="15">
        <f t="shared" si="16"/>
        <v>1.6063539387545234E-13</v>
      </c>
      <c r="D61" s="15">
        <f t="shared" ref="D61:E61" si="64">D60-$B$14*Q60</f>
        <v>0.96819238246331951</v>
      </c>
      <c r="E61" s="15">
        <f t="shared" si="64"/>
        <v>3.0615518459791859</v>
      </c>
      <c r="F61" s="15">
        <f t="shared" si="2"/>
        <v>0.1569746985892273</v>
      </c>
      <c r="G61" s="15">
        <f t="shared" si="3"/>
        <v>1.1251670810525469</v>
      </c>
      <c r="H61" s="15">
        <f t="shared" si="4"/>
        <v>2.0933594635158665</v>
      </c>
      <c r="I61" s="15">
        <f t="shared" si="5"/>
        <v>3.0615518459791859</v>
      </c>
      <c r="J61" s="15">
        <f t="shared" si="6"/>
        <v>4.0297442284425058</v>
      </c>
      <c r="K61" s="15">
        <f t="shared" si="7"/>
        <v>4.9979366109058248</v>
      </c>
      <c r="L61" s="15">
        <f t="shared" si="8"/>
        <v>-3.6663777903436667E-2</v>
      </c>
      <c r="M61" s="15">
        <f t="shared" si="9"/>
        <v>3.7392865137035098</v>
      </c>
      <c r="N61" s="15">
        <f t="shared" si="10"/>
        <v>4.2233827049351689</v>
      </c>
      <c r="O61" s="15">
        <f t="shared" si="11"/>
        <v>1.6092632722842066</v>
      </c>
      <c r="P61" s="73">
        <f t="shared" si="12"/>
        <v>1.6279611392261244E-2</v>
      </c>
      <c r="Q61" s="15">
        <f t="shared" si="13"/>
        <v>-1.1284755140006376E-6</v>
      </c>
      <c r="R61" s="15">
        <f t="shared" si="14"/>
        <v>2.6415046059380389E-7</v>
      </c>
    </row>
    <row r="62" spans="1:18">
      <c r="A62" s="19">
        <f t="shared" si="18"/>
        <v>49</v>
      </c>
      <c r="B62" s="15" t="str">
        <f t="shared" si="15"/>
        <v>stop</v>
      </c>
      <c r="C62" s="15">
        <f t="shared" si="16"/>
        <v>8.7690271710627599E-14</v>
      </c>
      <c r="D62" s="15">
        <f t="shared" ref="D62:E62" si="65">D61-$B$14*Q61</f>
        <v>0.96819294670107647</v>
      </c>
      <c r="E62" s="15">
        <f t="shared" si="65"/>
        <v>3.0615517139039556</v>
      </c>
      <c r="F62" s="15">
        <f t="shared" si="2"/>
        <v>0.15697287380072611</v>
      </c>
      <c r="G62" s="15">
        <f t="shared" si="3"/>
        <v>1.1251658205018027</v>
      </c>
      <c r="H62" s="15">
        <f t="shared" si="4"/>
        <v>2.0933587672028793</v>
      </c>
      <c r="I62" s="15">
        <f t="shared" si="5"/>
        <v>3.0615517139039556</v>
      </c>
      <c r="J62" s="15">
        <f t="shared" si="6"/>
        <v>4.029744660605032</v>
      </c>
      <c r="K62" s="15">
        <f t="shared" si="7"/>
        <v>4.9979376073061088</v>
      </c>
      <c r="L62" s="15">
        <f t="shared" si="8"/>
        <v>-3.6665715539489163E-2</v>
      </c>
      <c r="M62" s="15">
        <f t="shared" si="9"/>
        <v>3.7392867765947093</v>
      </c>
      <c r="N62" s="15">
        <f t="shared" si="10"/>
        <v>4.2233832499452468</v>
      </c>
      <c r="O62" s="15">
        <f t="shared" si="11"/>
        <v>1.6092622938523409</v>
      </c>
      <c r="P62" s="73">
        <f t="shared" si="12"/>
        <v>1.6279611392173553E-2</v>
      </c>
      <c r="Q62" s="15">
        <f t="shared" si="13"/>
        <v>8.3381070332677613E-7</v>
      </c>
      <c r="R62" s="15">
        <f t="shared" si="14"/>
        <v>-1.9518266876072944E-7</v>
      </c>
    </row>
    <row r="63" spans="1:18">
      <c r="A63" s="19">
        <f t="shared" si="18"/>
        <v>50</v>
      </c>
      <c r="B63" s="15" t="str">
        <f t="shared" si="15"/>
        <v>stop</v>
      </c>
      <c r="C63" s="15">
        <f t="shared" si="16"/>
        <v>4.7850612361344247E-14</v>
      </c>
      <c r="D63" s="15">
        <f t="shared" ref="D63:E63" si="66">D62-$B$14*Q62</f>
        <v>0.96819252979572479</v>
      </c>
      <c r="E63" s="15">
        <f t="shared" si="66"/>
        <v>3.0615518114952902</v>
      </c>
      <c r="F63" s="15">
        <f t="shared" si="2"/>
        <v>0.15697422210811585</v>
      </c>
      <c r="G63" s="15">
        <f t="shared" si="3"/>
        <v>1.1251667519038406</v>
      </c>
      <c r="H63" s="15">
        <f t="shared" si="4"/>
        <v>2.0933592816995654</v>
      </c>
      <c r="I63" s="15">
        <f t="shared" si="5"/>
        <v>3.0615518114952902</v>
      </c>
      <c r="J63" s="15">
        <f t="shared" si="6"/>
        <v>4.029744341291015</v>
      </c>
      <c r="K63" s="15">
        <f t="shared" si="7"/>
        <v>4.9979368710867398</v>
      </c>
      <c r="L63" s="15">
        <f t="shared" si="8"/>
        <v>-3.6664283851029378E-2</v>
      </c>
      <c r="M63" s="15">
        <f t="shared" si="9"/>
        <v>3.7392865823522974</v>
      </c>
      <c r="N63" s="15">
        <f t="shared" si="10"/>
        <v>4.2233828472501598</v>
      </c>
      <c r="O63" s="15">
        <f t="shared" si="11"/>
        <v>1.609263016801703</v>
      </c>
      <c r="P63" s="73">
        <f t="shared" si="12"/>
        <v>1.6279611392125703E-2</v>
      </c>
      <c r="Q63" s="15">
        <f t="shared" si="13"/>
        <v>-6.1608995602924212E-7</v>
      </c>
      <c r="R63" s="15">
        <f t="shared" si="14"/>
        <v>1.4421376977047375E-7</v>
      </c>
    </row>
    <row r="64" spans="1:18">
      <c r="A64" s="19">
        <f t="shared" si="18"/>
        <v>51</v>
      </c>
      <c r="B64" s="15" t="str">
        <f t="shared" si="15"/>
        <v>stop</v>
      </c>
      <c r="C64" s="15">
        <f t="shared" si="16"/>
        <v>2.6145752229922437E-14</v>
      </c>
      <c r="D64" s="15">
        <f t="shared" ref="D64:E64" si="67">D63-$B$14*Q63</f>
        <v>0.96819283784070276</v>
      </c>
      <c r="E64" s="15">
        <f t="shared" si="67"/>
        <v>3.0615517393884053</v>
      </c>
      <c r="F64" s="15">
        <f t="shared" si="2"/>
        <v>0.15697322586629703</v>
      </c>
      <c r="G64" s="15">
        <f t="shared" si="3"/>
        <v>1.1251660637069998</v>
      </c>
      <c r="H64" s="15">
        <f t="shared" si="4"/>
        <v>2.0933589015477025</v>
      </c>
      <c r="I64" s="15">
        <f t="shared" si="5"/>
        <v>3.0615517393884053</v>
      </c>
      <c r="J64" s="15">
        <f t="shared" si="6"/>
        <v>4.0297445772291081</v>
      </c>
      <c r="K64" s="15">
        <f t="shared" si="7"/>
        <v>4.9979374150698108</v>
      </c>
      <c r="L64" s="15">
        <f t="shared" si="8"/>
        <v>-3.6665341701843879E-2</v>
      </c>
      <c r="M64" s="15">
        <f t="shared" si="9"/>
        <v>3.7392867258768971</v>
      </c>
      <c r="N64" s="15">
        <f t="shared" si="10"/>
        <v>4.2233831447972481</v>
      </c>
      <c r="O64" s="15">
        <f t="shared" si="11"/>
        <v>1.6092624826273512</v>
      </c>
      <c r="P64" s="73">
        <f t="shared" si="12"/>
        <v>1.6279611392099557E-2</v>
      </c>
      <c r="Q64" s="15">
        <f t="shared" si="13"/>
        <v>4.5521835358997012E-7</v>
      </c>
      <c r="R64" s="15">
        <f t="shared" si="14"/>
        <v>-1.0655920239521778E-7</v>
      </c>
    </row>
    <row r="65" spans="1:18">
      <c r="A65" s="19">
        <f t="shared" si="18"/>
        <v>52</v>
      </c>
      <c r="B65" s="15" t="str">
        <f t="shared" si="15"/>
        <v>stop</v>
      </c>
      <c r="C65" s="15">
        <f t="shared" si="16"/>
        <v>1.4269835313385215E-14</v>
      </c>
      <c r="D65" s="15">
        <f t="shared" ref="D65:E65" si="68">D64-$B$14*Q64</f>
        <v>0.96819261023152592</v>
      </c>
      <c r="E65" s="15">
        <f t="shared" si="68"/>
        <v>3.0615517926680065</v>
      </c>
      <c r="F65" s="15">
        <f t="shared" si="2"/>
        <v>0.15697396197342872</v>
      </c>
      <c r="G65" s="15">
        <f t="shared" si="3"/>
        <v>1.1251665722049546</v>
      </c>
      <c r="H65" s="15">
        <f t="shared" si="4"/>
        <v>2.0933591824364806</v>
      </c>
      <c r="I65" s="15">
        <f t="shared" si="5"/>
        <v>3.0615517926680065</v>
      </c>
      <c r="J65" s="15">
        <f t="shared" si="6"/>
        <v>4.0297444028995324</v>
      </c>
      <c r="K65" s="15">
        <f t="shared" si="7"/>
        <v>4.9979370131310583</v>
      </c>
      <c r="L65" s="15">
        <f t="shared" si="8"/>
        <v>-3.6664560072876551E-2</v>
      </c>
      <c r="M65" s="15">
        <f t="shared" si="9"/>
        <v>3.7392866198300747</v>
      </c>
      <c r="N65" s="15">
        <f t="shared" si="10"/>
        <v>4.2233829249458372</v>
      </c>
      <c r="O65" s="15">
        <f t="shared" si="11"/>
        <v>1.6092628773207176</v>
      </c>
      <c r="P65" s="73">
        <f t="shared" si="12"/>
        <v>1.6279611392085287E-2</v>
      </c>
      <c r="Q65" s="15">
        <f t="shared" si="13"/>
        <v>-3.3635368414941528E-7</v>
      </c>
      <c r="R65" s="15">
        <f t="shared" si="14"/>
        <v>7.8733721409207654E-8</v>
      </c>
    </row>
    <row r="66" spans="1:18">
      <c r="A66" s="19">
        <f t="shared" si="18"/>
        <v>53</v>
      </c>
      <c r="B66" s="15" t="str">
        <f t="shared" si="15"/>
        <v>stop</v>
      </c>
      <c r="C66" s="15">
        <f t="shared" si="16"/>
        <v>7.7680917254241422E-15</v>
      </c>
      <c r="D66" s="15">
        <f t="shared" ref="D66:E66" si="69">D65-$B$14*Q65</f>
        <v>0.96819277840836804</v>
      </c>
      <c r="E66" s="15">
        <f t="shared" si="69"/>
        <v>3.0615517533011456</v>
      </c>
      <c r="F66" s="15">
        <f t="shared" si="2"/>
        <v>0.15697341807604159</v>
      </c>
      <c r="G66" s="15">
        <f t="shared" si="3"/>
        <v>1.1251661964844095</v>
      </c>
      <c r="H66" s="15">
        <f t="shared" si="4"/>
        <v>2.0933589748927774</v>
      </c>
      <c r="I66" s="15">
        <f t="shared" si="5"/>
        <v>3.0615517533011456</v>
      </c>
      <c r="J66" s="15">
        <f t="shared" si="6"/>
        <v>4.0297445317095137</v>
      </c>
      <c r="K66" s="15">
        <f t="shared" si="7"/>
        <v>4.9979373101178819</v>
      </c>
      <c r="L66" s="15">
        <f t="shared" si="8"/>
        <v>-3.6665137605632392E-2</v>
      </c>
      <c r="M66" s="15">
        <f t="shared" si="9"/>
        <v>3.7392866981870032</v>
      </c>
      <c r="N66" s="15">
        <f t="shared" si="10"/>
        <v>4.2233830873911877</v>
      </c>
      <c r="O66" s="15">
        <f t="shared" si="11"/>
        <v>1.6092625856885936</v>
      </c>
      <c r="P66" s="73">
        <f t="shared" si="12"/>
        <v>1.6279611392077519E-2</v>
      </c>
      <c r="Q66" s="15">
        <f t="shared" si="13"/>
        <v>2.485261017093343E-7</v>
      </c>
      <c r="R66" s="15">
        <f t="shared" si="14"/>
        <v>-5.8175707806640276E-8</v>
      </c>
    </row>
    <row r="67" spans="1:18">
      <c r="P67" s="71"/>
    </row>
    <row r="68" spans="1:18">
      <c r="P68" s="71"/>
    </row>
    <row r="69" spans="1:18">
      <c r="P69" s="71"/>
    </row>
    <row r="70" spans="1:18">
      <c r="P70" s="71"/>
    </row>
    <row r="71" spans="1:18">
      <c r="P71" s="71"/>
    </row>
    <row r="72" spans="1:18">
      <c r="P72" s="71"/>
    </row>
    <row r="73" spans="1:18">
      <c r="P73" s="71"/>
    </row>
    <row r="74" spans="1:18">
      <c r="P74" s="71"/>
    </row>
    <row r="75" spans="1:18">
      <c r="P75" s="71"/>
    </row>
    <row r="76" spans="1:18">
      <c r="P76" s="71"/>
    </row>
    <row r="77" spans="1:18">
      <c r="P77" s="71"/>
    </row>
    <row r="78" spans="1:18">
      <c r="P78" s="71"/>
    </row>
    <row r="79" spans="1:18">
      <c r="P79" s="71"/>
    </row>
    <row r="80" spans="1:18">
      <c r="P80" s="71"/>
    </row>
    <row r="81" spans="16:16">
      <c r="P81" s="71"/>
    </row>
    <row r="82" spans="16:16">
      <c r="P82" s="71"/>
    </row>
    <row r="83" spans="16:16">
      <c r="P83" s="71"/>
    </row>
    <row r="84" spans="16:16">
      <c r="P84" s="71"/>
    </row>
    <row r="85" spans="16:16">
      <c r="P85" s="71"/>
    </row>
    <row r="86" spans="16:16">
      <c r="P86" s="71"/>
    </row>
    <row r="87" spans="16:16">
      <c r="P87" s="71"/>
    </row>
    <row r="88" spans="16:16">
      <c r="P88" s="71"/>
    </row>
    <row r="89" spans="16:16">
      <c r="P89" s="71"/>
    </row>
    <row r="90" spans="16:16">
      <c r="P90" s="71"/>
    </row>
    <row r="91" spans="16:16">
      <c r="P91" s="71"/>
    </row>
    <row r="92" spans="16:16">
      <c r="P92" s="71"/>
    </row>
    <row r="93" spans="16:16">
      <c r="P93" s="71"/>
    </row>
    <row r="94" spans="16:16">
      <c r="P94" s="71"/>
    </row>
    <row r="95" spans="16:16">
      <c r="P95" s="71"/>
    </row>
    <row r="96" spans="16:16">
      <c r="P96" s="71"/>
    </row>
    <row r="97" spans="16:16">
      <c r="P97" s="71"/>
    </row>
    <row r="98" spans="16:16">
      <c r="P98" s="71"/>
    </row>
    <row r="99" spans="16:16">
      <c r="P99" s="71"/>
    </row>
    <row r="100" spans="16:16">
      <c r="P100" s="71"/>
    </row>
    <row r="101" spans="16:16">
      <c r="P101" s="71"/>
    </row>
    <row r="102" spans="16:16">
      <c r="P102" s="71"/>
    </row>
    <row r="103" spans="16:16">
      <c r="P103" s="71"/>
    </row>
    <row r="104" spans="16:16">
      <c r="P104" s="71"/>
    </row>
    <row r="105" spans="16:16">
      <c r="P105" s="71"/>
    </row>
    <row r="106" spans="16:16">
      <c r="P106" s="71"/>
    </row>
    <row r="107" spans="16:16">
      <c r="P107" s="71"/>
    </row>
    <row r="108" spans="16:16">
      <c r="P108" s="71"/>
    </row>
    <row r="109" spans="16:16">
      <c r="P109" s="71"/>
    </row>
    <row r="110" spans="16:16">
      <c r="P110" s="71"/>
    </row>
    <row r="111" spans="16:16">
      <c r="P111" s="71"/>
    </row>
    <row r="112" spans="16:16">
      <c r="P112" s="71"/>
    </row>
    <row r="113" spans="16:16">
      <c r="P113" s="71"/>
    </row>
    <row r="114" spans="16:16">
      <c r="P114" s="71"/>
    </row>
    <row r="115" spans="16:16">
      <c r="P115" s="71"/>
    </row>
    <row r="116" spans="16:16">
      <c r="P116" s="71"/>
    </row>
    <row r="117" spans="16:16">
      <c r="P117" s="71"/>
    </row>
    <row r="118" spans="16:16">
      <c r="P118" s="71"/>
    </row>
    <row r="119" spans="16:16">
      <c r="P119" s="71"/>
    </row>
    <row r="120" spans="16:16">
      <c r="P120" s="71"/>
    </row>
    <row r="121" spans="16:16">
      <c r="P121" s="71"/>
    </row>
    <row r="122" spans="16:16">
      <c r="P122" s="71"/>
    </row>
    <row r="123" spans="16:16">
      <c r="P123" s="71"/>
    </row>
    <row r="124" spans="16:16">
      <c r="P124" s="71"/>
    </row>
    <row r="125" spans="16:16">
      <c r="P125" s="71"/>
    </row>
    <row r="126" spans="16:16">
      <c r="P126" s="71"/>
    </row>
    <row r="127" spans="16:16">
      <c r="P127" s="71"/>
    </row>
    <row r="128" spans="16:16">
      <c r="P128" s="71"/>
    </row>
    <row r="129" spans="16:16">
      <c r="P129" s="71"/>
    </row>
    <row r="130" spans="16:16">
      <c r="P130" s="71"/>
    </row>
    <row r="131" spans="16:16">
      <c r="P131" s="71"/>
    </row>
    <row r="132" spans="16:16">
      <c r="P132" s="71"/>
    </row>
    <row r="133" spans="16:16">
      <c r="P133" s="71"/>
    </row>
    <row r="134" spans="16:16">
      <c r="P134" s="71"/>
    </row>
    <row r="135" spans="16:16">
      <c r="P135" s="71"/>
    </row>
    <row r="136" spans="16:16">
      <c r="P136" s="71"/>
    </row>
    <row r="137" spans="16:16">
      <c r="P137" s="71"/>
    </row>
    <row r="138" spans="16:16">
      <c r="P138" s="71"/>
    </row>
    <row r="139" spans="16:16">
      <c r="P139" s="71"/>
    </row>
    <row r="140" spans="16:16">
      <c r="P140" s="71"/>
    </row>
    <row r="141" spans="16:16">
      <c r="P141" s="71"/>
    </row>
    <row r="142" spans="16:16">
      <c r="P142" s="71"/>
    </row>
    <row r="143" spans="16:16">
      <c r="P143" s="71"/>
    </row>
    <row r="144" spans="16:16">
      <c r="P144" s="71"/>
    </row>
    <row r="145" spans="16:16">
      <c r="P145" s="71"/>
    </row>
    <row r="146" spans="16:16">
      <c r="P146" s="71"/>
    </row>
    <row r="147" spans="16:16">
      <c r="P147" s="71"/>
    </row>
    <row r="148" spans="16:16">
      <c r="P148" s="71"/>
    </row>
    <row r="149" spans="16:16">
      <c r="P149" s="71"/>
    </row>
    <row r="150" spans="16:16">
      <c r="P150" s="71"/>
    </row>
    <row r="151" spans="16:16">
      <c r="P151" s="71"/>
    </row>
    <row r="152" spans="16:16">
      <c r="P152" s="71"/>
    </row>
    <row r="153" spans="16:16">
      <c r="P153" s="71"/>
    </row>
    <row r="154" spans="16:16">
      <c r="P154" s="71"/>
    </row>
    <row r="155" spans="16:16">
      <c r="P155" s="71"/>
    </row>
    <row r="156" spans="16:16">
      <c r="P156" s="71"/>
    </row>
    <row r="157" spans="16:16">
      <c r="P157" s="71"/>
    </row>
    <row r="158" spans="16:16">
      <c r="P158" s="71"/>
    </row>
    <row r="159" spans="16:16">
      <c r="P159" s="71"/>
    </row>
    <row r="160" spans="16:16">
      <c r="P160" s="71"/>
    </row>
    <row r="161" spans="16:16">
      <c r="P161" s="71"/>
    </row>
    <row r="162" spans="16:16">
      <c r="P162" s="71"/>
    </row>
    <row r="163" spans="16:16">
      <c r="P163" s="71"/>
    </row>
    <row r="164" spans="16:16">
      <c r="P164" s="71"/>
    </row>
    <row r="165" spans="16:16">
      <c r="P165" s="71"/>
    </row>
    <row r="166" spans="16:16">
      <c r="P166" s="71"/>
    </row>
    <row r="167" spans="16:16">
      <c r="P167" s="71"/>
    </row>
    <row r="168" spans="16:16">
      <c r="P168" s="71"/>
    </row>
    <row r="169" spans="16:16">
      <c r="P169" s="71"/>
    </row>
    <row r="170" spans="16:16">
      <c r="P170" s="71"/>
    </row>
    <row r="171" spans="16:16">
      <c r="P171" s="71"/>
    </row>
    <row r="172" spans="16:16">
      <c r="P172" s="71"/>
    </row>
    <row r="173" spans="16:16">
      <c r="P173" s="71"/>
    </row>
    <row r="174" spans="16:16">
      <c r="P174" s="71"/>
    </row>
    <row r="175" spans="16:16">
      <c r="P175" s="71"/>
    </row>
    <row r="176" spans="16:16">
      <c r="P176" s="71"/>
    </row>
    <row r="177" spans="16:16">
      <c r="P177" s="71"/>
    </row>
    <row r="178" spans="16:16">
      <c r="P178" s="71"/>
    </row>
    <row r="179" spans="16:16">
      <c r="P179" s="71"/>
    </row>
    <row r="180" spans="16:16">
      <c r="P180" s="71"/>
    </row>
    <row r="181" spans="16:16">
      <c r="P181" s="71"/>
    </row>
    <row r="182" spans="16:16">
      <c r="P182" s="71"/>
    </row>
    <row r="183" spans="16:16">
      <c r="P183" s="71"/>
    </row>
    <row r="184" spans="16:16">
      <c r="P184" s="71"/>
    </row>
    <row r="185" spans="16:16">
      <c r="P185" s="71"/>
    </row>
    <row r="186" spans="16:16">
      <c r="P186" s="71"/>
    </row>
    <row r="187" spans="16:16">
      <c r="P187" s="71"/>
    </row>
    <row r="188" spans="16:16">
      <c r="P188" s="71"/>
    </row>
    <row r="189" spans="16:16">
      <c r="P189" s="71"/>
    </row>
    <row r="190" spans="16:16">
      <c r="P190" s="71"/>
    </row>
    <row r="191" spans="16:16">
      <c r="P191" s="71"/>
    </row>
    <row r="192" spans="16:16">
      <c r="P192" s="71"/>
    </row>
    <row r="193" spans="16:16">
      <c r="P193" s="71"/>
    </row>
    <row r="194" spans="16:16">
      <c r="P194" s="71"/>
    </row>
    <row r="195" spans="16:16">
      <c r="P195" s="71"/>
    </row>
    <row r="196" spans="16:16">
      <c r="P196" s="71"/>
    </row>
    <row r="197" spans="16:16">
      <c r="P197" s="71"/>
    </row>
    <row r="198" spans="16:16">
      <c r="P198" s="71"/>
    </row>
    <row r="199" spans="16:16">
      <c r="P199" s="71"/>
    </row>
    <row r="200" spans="16:16">
      <c r="P200" s="71"/>
    </row>
    <row r="201" spans="16:16">
      <c r="P201" s="71"/>
    </row>
    <row r="202" spans="16:16">
      <c r="P202" s="71"/>
    </row>
    <row r="203" spans="16:16">
      <c r="P203" s="71"/>
    </row>
    <row r="204" spans="16:16">
      <c r="P204" s="71"/>
    </row>
    <row r="205" spans="16:16">
      <c r="P205" s="71"/>
    </row>
    <row r="206" spans="16:16">
      <c r="P206" s="71"/>
    </row>
    <row r="207" spans="16:16">
      <c r="P207" s="71"/>
    </row>
    <row r="208" spans="16:16">
      <c r="P208" s="71"/>
    </row>
    <row r="209" spans="16:16">
      <c r="P209" s="71"/>
    </row>
    <row r="210" spans="16:16">
      <c r="P210" s="71"/>
    </row>
    <row r="211" spans="16:16">
      <c r="P211" s="71"/>
    </row>
    <row r="212" spans="16:16">
      <c r="P212" s="71"/>
    </row>
    <row r="213" spans="16:16">
      <c r="P213" s="71"/>
    </row>
    <row r="214" spans="16:16">
      <c r="P214" s="71"/>
    </row>
    <row r="215" spans="16:16">
      <c r="P215" s="71"/>
    </row>
    <row r="216" spans="16:16">
      <c r="P216" s="71"/>
    </row>
    <row r="217" spans="16:16">
      <c r="P217" s="71"/>
    </row>
    <row r="218" spans="16:16">
      <c r="P218" s="71"/>
    </row>
    <row r="219" spans="16:16">
      <c r="P219" s="71"/>
    </row>
    <row r="220" spans="16:16">
      <c r="P220" s="71"/>
    </row>
    <row r="221" spans="16:16">
      <c r="P221" s="71"/>
    </row>
    <row r="222" spans="16:16">
      <c r="P222" s="71"/>
    </row>
    <row r="223" spans="16:16">
      <c r="P223" s="71"/>
    </row>
    <row r="224" spans="16:16">
      <c r="P224" s="71"/>
    </row>
    <row r="225" spans="16:16">
      <c r="P225" s="71"/>
    </row>
    <row r="226" spans="16:16">
      <c r="P226" s="71"/>
    </row>
    <row r="227" spans="16:16">
      <c r="P227" s="71"/>
    </row>
    <row r="228" spans="16:16">
      <c r="P228" s="71"/>
    </row>
    <row r="229" spans="16:16">
      <c r="P229" s="71"/>
    </row>
    <row r="230" spans="16:16">
      <c r="P230" s="71"/>
    </row>
    <row r="231" spans="16:16">
      <c r="P231" s="71"/>
    </row>
    <row r="232" spans="16:16">
      <c r="P232" s="71"/>
    </row>
    <row r="233" spans="16:16">
      <c r="P233" s="71"/>
    </row>
    <row r="234" spans="16:16">
      <c r="P234" s="71"/>
    </row>
    <row r="235" spans="16:16">
      <c r="P235" s="71"/>
    </row>
    <row r="236" spans="16:16">
      <c r="P236" s="71"/>
    </row>
    <row r="237" spans="16:16">
      <c r="P237" s="71"/>
    </row>
    <row r="238" spans="16:16">
      <c r="P238" s="71"/>
    </row>
    <row r="239" spans="16:16">
      <c r="P239" s="71"/>
    </row>
    <row r="240" spans="16:16">
      <c r="P240" s="71"/>
    </row>
    <row r="241" spans="16:16">
      <c r="P241" s="71"/>
    </row>
    <row r="242" spans="16:16">
      <c r="P242" s="71"/>
    </row>
    <row r="243" spans="16:16">
      <c r="P243" s="71"/>
    </row>
    <row r="244" spans="16:16">
      <c r="P244" s="71"/>
    </row>
    <row r="245" spans="16:16">
      <c r="P245" s="71"/>
    </row>
    <row r="246" spans="16:16">
      <c r="P246" s="71"/>
    </row>
    <row r="247" spans="16:16">
      <c r="P247" s="71"/>
    </row>
    <row r="248" spans="16:16">
      <c r="P248" s="71"/>
    </row>
    <row r="249" spans="16:16">
      <c r="P249" s="71"/>
    </row>
    <row r="250" spans="16:16">
      <c r="P250" s="71"/>
    </row>
    <row r="251" spans="16:16">
      <c r="P251" s="71"/>
    </row>
    <row r="252" spans="16:16">
      <c r="P252" s="71"/>
    </row>
    <row r="253" spans="16:16">
      <c r="P253" s="71"/>
    </row>
    <row r="254" spans="16:16">
      <c r="P254" s="71"/>
    </row>
    <row r="255" spans="16:16">
      <c r="P255" s="71"/>
    </row>
    <row r="256" spans="16:16">
      <c r="P256" s="71"/>
    </row>
    <row r="257" spans="16:16">
      <c r="P257" s="71"/>
    </row>
    <row r="258" spans="16:16">
      <c r="P258" s="71"/>
    </row>
    <row r="259" spans="16:16">
      <c r="P259" s="71"/>
    </row>
    <row r="260" spans="16:16">
      <c r="P260" s="71"/>
    </row>
    <row r="261" spans="16:16">
      <c r="P261" s="71"/>
    </row>
    <row r="262" spans="16:16">
      <c r="P262" s="71"/>
    </row>
    <row r="263" spans="16:16">
      <c r="P263" s="71"/>
    </row>
    <row r="264" spans="16:16">
      <c r="P264" s="71"/>
    </row>
    <row r="265" spans="16:16">
      <c r="P265" s="71"/>
    </row>
    <row r="266" spans="16:16">
      <c r="P266" s="71"/>
    </row>
    <row r="267" spans="16:16">
      <c r="P267" s="71"/>
    </row>
    <row r="268" spans="16:16">
      <c r="P268" s="71"/>
    </row>
    <row r="269" spans="16:16">
      <c r="P269" s="71"/>
    </row>
    <row r="270" spans="16:16">
      <c r="P270" s="71"/>
    </row>
    <row r="271" spans="16:16">
      <c r="P271" s="71"/>
    </row>
    <row r="272" spans="16:16">
      <c r="P272" s="71"/>
    </row>
    <row r="273" spans="16:16">
      <c r="P273" s="71"/>
    </row>
    <row r="274" spans="16:16">
      <c r="P274" s="71"/>
    </row>
    <row r="275" spans="16:16">
      <c r="P275" s="71"/>
    </row>
    <row r="276" spans="16:16">
      <c r="P276" s="71"/>
    </row>
    <row r="277" spans="16:16">
      <c r="P277" s="71"/>
    </row>
    <row r="278" spans="16:16">
      <c r="P278" s="71"/>
    </row>
    <row r="279" spans="16:16">
      <c r="P279" s="71"/>
    </row>
    <row r="280" spans="16:16">
      <c r="P280" s="71"/>
    </row>
    <row r="281" spans="16:16">
      <c r="P281" s="71"/>
    </row>
    <row r="282" spans="16:16">
      <c r="P282" s="71"/>
    </row>
    <row r="283" spans="16:16">
      <c r="P283" s="71"/>
    </row>
    <row r="284" spans="16:16">
      <c r="P284" s="71"/>
    </row>
    <row r="285" spans="16:16">
      <c r="P285" s="71"/>
    </row>
    <row r="286" spans="16:16">
      <c r="P286" s="71"/>
    </row>
    <row r="287" spans="16:16">
      <c r="P287" s="71"/>
    </row>
    <row r="288" spans="16:16">
      <c r="P288" s="71"/>
    </row>
    <row r="289" spans="16:16">
      <c r="P289" s="71"/>
    </row>
    <row r="290" spans="16:16">
      <c r="P290" s="71"/>
    </row>
    <row r="291" spans="16:16">
      <c r="P291" s="71"/>
    </row>
    <row r="292" spans="16:16">
      <c r="P292" s="71"/>
    </row>
    <row r="293" spans="16:16">
      <c r="P293" s="71"/>
    </row>
    <row r="294" spans="16:16">
      <c r="P294" s="71"/>
    </row>
    <row r="295" spans="16:16">
      <c r="P295" s="71"/>
    </row>
    <row r="296" spans="16:16">
      <c r="P296" s="71"/>
    </row>
    <row r="297" spans="16:16">
      <c r="P297" s="71"/>
    </row>
    <row r="298" spans="16:16">
      <c r="P298" s="71"/>
    </row>
    <row r="299" spans="16:16">
      <c r="P299" s="71"/>
    </row>
    <row r="300" spans="16:16">
      <c r="P300" s="71"/>
    </row>
    <row r="301" spans="16:16">
      <c r="P301" s="71"/>
    </row>
    <row r="302" spans="16:16">
      <c r="P302" s="71"/>
    </row>
    <row r="303" spans="16:16">
      <c r="P303" s="71"/>
    </row>
    <row r="304" spans="16:16">
      <c r="P304" s="71"/>
    </row>
    <row r="305" spans="16:16">
      <c r="P305" s="71"/>
    </row>
    <row r="306" spans="16:16">
      <c r="P306" s="71"/>
    </row>
    <row r="307" spans="16:16">
      <c r="P307" s="71"/>
    </row>
    <row r="308" spans="16:16">
      <c r="P308" s="71"/>
    </row>
    <row r="309" spans="16:16">
      <c r="P309" s="71"/>
    </row>
    <row r="310" spans="16:16">
      <c r="P310" s="71"/>
    </row>
    <row r="311" spans="16:16">
      <c r="P311" s="71"/>
    </row>
    <row r="312" spans="16:16">
      <c r="P312" s="71"/>
    </row>
    <row r="313" spans="16:16">
      <c r="P313" s="71"/>
    </row>
    <row r="314" spans="16:16">
      <c r="P314" s="71"/>
    </row>
    <row r="315" spans="16:16">
      <c r="P315" s="71"/>
    </row>
    <row r="316" spans="16:16">
      <c r="P316" s="71"/>
    </row>
    <row r="317" spans="16:16">
      <c r="P317" s="71"/>
    </row>
    <row r="318" spans="16:16">
      <c r="P318" s="71"/>
    </row>
    <row r="319" spans="16:16">
      <c r="P319" s="71"/>
    </row>
    <row r="320" spans="16:16">
      <c r="P320" s="71"/>
    </row>
    <row r="321" spans="16:16">
      <c r="P321" s="71"/>
    </row>
    <row r="322" spans="16:16">
      <c r="P322" s="71"/>
    </row>
    <row r="323" spans="16:16">
      <c r="P323" s="71"/>
    </row>
    <row r="324" spans="16:16">
      <c r="P324" s="71"/>
    </row>
    <row r="325" spans="16:16">
      <c r="P325" s="71"/>
    </row>
    <row r="326" spans="16:16">
      <c r="P326" s="71"/>
    </row>
    <row r="327" spans="16:16">
      <c r="P327" s="71"/>
    </row>
    <row r="328" spans="16:16">
      <c r="P328" s="71"/>
    </row>
    <row r="329" spans="16:16">
      <c r="P329" s="71"/>
    </row>
    <row r="330" spans="16:16">
      <c r="P330" s="71"/>
    </row>
    <row r="331" spans="16:16">
      <c r="P331" s="71"/>
    </row>
    <row r="332" spans="16:16">
      <c r="P332" s="71"/>
    </row>
    <row r="333" spans="16:16">
      <c r="P333" s="71"/>
    </row>
    <row r="334" spans="16:16">
      <c r="P334" s="71"/>
    </row>
    <row r="335" spans="16:16">
      <c r="P335" s="71"/>
    </row>
    <row r="336" spans="16:16">
      <c r="P336" s="71"/>
    </row>
    <row r="337" spans="16:16">
      <c r="P337" s="71"/>
    </row>
    <row r="338" spans="16:16">
      <c r="P338" s="71"/>
    </row>
    <row r="339" spans="16:16">
      <c r="P339" s="71"/>
    </row>
    <row r="340" spans="16:16">
      <c r="P340" s="71"/>
    </row>
    <row r="341" spans="16:16">
      <c r="P341" s="71"/>
    </row>
    <row r="342" spans="16:16">
      <c r="P342" s="71"/>
    </row>
    <row r="343" spans="16:16">
      <c r="P343" s="71"/>
    </row>
    <row r="344" spans="16:16">
      <c r="P344" s="71"/>
    </row>
    <row r="345" spans="16:16">
      <c r="P345" s="71"/>
    </row>
    <row r="346" spans="16:16">
      <c r="P346" s="71"/>
    </row>
    <row r="347" spans="16:16">
      <c r="P347" s="71"/>
    </row>
    <row r="348" spans="16:16">
      <c r="P348" s="71"/>
    </row>
    <row r="349" spans="16:16">
      <c r="P349" s="71"/>
    </row>
    <row r="350" spans="16:16">
      <c r="P350" s="71"/>
    </row>
    <row r="351" spans="16:16">
      <c r="P351" s="71"/>
    </row>
    <row r="352" spans="16:16">
      <c r="P352" s="71"/>
    </row>
    <row r="353" spans="16:16">
      <c r="P353" s="71"/>
    </row>
    <row r="354" spans="16:16">
      <c r="P354" s="71"/>
    </row>
    <row r="355" spans="16:16">
      <c r="P355" s="71"/>
    </row>
    <row r="356" spans="16:16">
      <c r="P356" s="71"/>
    </row>
    <row r="357" spans="16:16">
      <c r="P357" s="71"/>
    </row>
    <row r="358" spans="16:16">
      <c r="P358" s="71"/>
    </row>
    <row r="359" spans="16:16">
      <c r="P359" s="71"/>
    </row>
    <row r="360" spans="16:16">
      <c r="P360" s="71"/>
    </row>
    <row r="361" spans="16:16">
      <c r="P361" s="71"/>
    </row>
    <row r="362" spans="16:16">
      <c r="P362" s="71"/>
    </row>
    <row r="363" spans="16:16">
      <c r="P363" s="71"/>
    </row>
    <row r="364" spans="16:16">
      <c r="P364" s="71"/>
    </row>
    <row r="365" spans="16:16">
      <c r="P365" s="71"/>
    </row>
    <row r="366" spans="16:16">
      <c r="P366" s="71"/>
    </row>
    <row r="367" spans="16:16">
      <c r="P367" s="71"/>
    </row>
    <row r="368" spans="16:16">
      <c r="P368" s="71"/>
    </row>
    <row r="369" spans="16:16">
      <c r="P369" s="71"/>
    </row>
    <row r="370" spans="16:16">
      <c r="P370" s="71"/>
    </row>
    <row r="371" spans="16:16">
      <c r="P371" s="71"/>
    </row>
    <row r="372" spans="16:16">
      <c r="P372" s="71"/>
    </row>
    <row r="373" spans="16:16">
      <c r="P373" s="71"/>
    </row>
    <row r="374" spans="16:16">
      <c r="P374" s="71"/>
    </row>
    <row r="375" spans="16:16">
      <c r="P375" s="71"/>
    </row>
    <row r="376" spans="16:16">
      <c r="P376" s="71"/>
    </row>
    <row r="377" spans="16:16">
      <c r="P377" s="71"/>
    </row>
    <row r="378" spans="16:16">
      <c r="P378" s="71"/>
    </row>
    <row r="379" spans="16:16">
      <c r="P379" s="71"/>
    </row>
    <row r="380" spans="16:16">
      <c r="P380" s="71"/>
    </row>
    <row r="381" spans="16:16">
      <c r="P381" s="71"/>
    </row>
    <row r="382" spans="16:16">
      <c r="P382" s="71"/>
    </row>
    <row r="383" spans="16:16">
      <c r="P383" s="71"/>
    </row>
    <row r="384" spans="16:16">
      <c r="P384" s="71"/>
    </row>
    <row r="385" spans="16:16">
      <c r="P385" s="71"/>
    </row>
    <row r="386" spans="16:16">
      <c r="P386" s="71"/>
    </row>
    <row r="387" spans="16:16">
      <c r="P387" s="71"/>
    </row>
    <row r="388" spans="16:16">
      <c r="P388" s="71"/>
    </row>
    <row r="389" spans="16:16">
      <c r="P389" s="71"/>
    </row>
    <row r="390" spans="16:16">
      <c r="P390" s="71"/>
    </row>
    <row r="391" spans="16:16">
      <c r="P391" s="71"/>
    </row>
    <row r="392" spans="16:16">
      <c r="P392" s="71"/>
    </row>
    <row r="393" spans="16:16">
      <c r="P393" s="71"/>
    </row>
    <row r="394" spans="16:16">
      <c r="P394" s="71"/>
    </row>
    <row r="395" spans="16:16">
      <c r="P395" s="71"/>
    </row>
    <row r="396" spans="16:16">
      <c r="P396" s="71"/>
    </row>
    <row r="397" spans="16:16">
      <c r="P397" s="71"/>
    </row>
    <row r="398" spans="16:16">
      <c r="P398" s="71"/>
    </row>
    <row r="399" spans="16:16">
      <c r="P399" s="71"/>
    </row>
    <row r="400" spans="16:16">
      <c r="P400" s="71"/>
    </row>
    <row r="401" spans="16:16">
      <c r="P401" s="71"/>
    </row>
    <row r="402" spans="16:16">
      <c r="P402" s="71"/>
    </row>
    <row r="403" spans="16:16">
      <c r="P403" s="71"/>
    </row>
    <row r="404" spans="16:16">
      <c r="P404" s="71"/>
    </row>
    <row r="405" spans="16:16">
      <c r="P405" s="71"/>
    </row>
    <row r="406" spans="16:16">
      <c r="P406" s="71"/>
    </row>
    <row r="407" spans="16:16">
      <c r="P407" s="71"/>
    </row>
    <row r="408" spans="16:16">
      <c r="P408" s="71"/>
    </row>
    <row r="409" spans="16:16">
      <c r="P409" s="71"/>
    </row>
    <row r="410" spans="16:16">
      <c r="P410" s="71"/>
    </row>
    <row r="411" spans="16:16">
      <c r="P411" s="71"/>
    </row>
    <row r="412" spans="16:16">
      <c r="P412" s="71"/>
    </row>
    <row r="413" spans="16:16">
      <c r="P413" s="71"/>
    </row>
    <row r="414" spans="16:16">
      <c r="P414" s="71"/>
    </row>
    <row r="415" spans="16:16">
      <c r="P415" s="71"/>
    </row>
    <row r="416" spans="16:16">
      <c r="P416" s="71"/>
    </row>
    <row r="417" spans="16:16">
      <c r="P417" s="71"/>
    </row>
    <row r="418" spans="16:16">
      <c r="P418" s="71"/>
    </row>
    <row r="419" spans="16:16">
      <c r="P419" s="71"/>
    </row>
    <row r="420" spans="16:16">
      <c r="P420" s="71"/>
    </row>
    <row r="421" spans="16:16">
      <c r="P421" s="71"/>
    </row>
    <row r="422" spans="16:16">
      <c r="P422" s="71"/>
    </row>
    <row r="423" spans="16:16">
      <c r="P423" s="71"/>
    </row>
    <row r="424" spans="16:16">
      <c r="P424" s="71"/>
    </row>
    <row r="425" spans="16:16">
      <c r="P425" s="71"/>
    </row>
    <row r="426" spans="16:16">
      <c r="P426" s="71"/>
    </row>
    <row r="427" spans="16:16">
      <c r="P427" s="71"/>
    </row>
    <row r="428" spans="16:16">
      <c r="P428" s="71"/>
    </row>
    <row r="429" spans="16:16">
      <c r="P429" s="71"/>
    </row>
    <row r="430" spans="16:16">
      <c r="P430" s="71"/>
    </row>
    <row r="431" spans="16:16">
      <c r="P431" s="71"/>
    </row>
    <row r="432" spans="16:16">
      <c r="P432" s="71"/>
    </row>
    <row r="433" spans="16:16">
      <c r="P433" s="71"/>
    </row>
    <row r="434" spans="16:16">
      <c r="P434" s="71"/>
    </row>
    <row r="435" spans="16:16">
      <c r="P435" s="71"/>
    </row>
    <row r="436" spans="16:16">
      <c r="P436" s="71"/>
    </row>
    <row r="437" spans="16:16">
      <c r="P437" s="71"/>
    </row>
    <row r="438" spans="16:16">
      <c r="P438" s="71"/>
    </row>
    <row r="439" spans="16:16">
      <c r="P439" s="71"/>
    </row>
    <row r="440" spans="16:16">
      <c r="P440" s="71"/>
    </row>
    <row r="441" spans="16:16">
      <c r="P441" s="71"/>
    </row>
    <row r="442" spans="16:16">
      <c r="P442" s="71"/>
    </row>
    <row r="443" spans="16:16">
      <c r="P443" s="71"/>
    </row>
    <row r="444" spans="16:16">
      <c r="P444" s="71"/>
    </row>
    <row r="445" spans="16:16">
      <c r="P445" s="71"/>
    </row>
    <row r="446" spans="16:16">
      <c r="P446" s="71"/>
    </row>
    <row r="447" spans="16:16">
      <c r="P447" s="71"/>
    </row>
    <row r="448" spans="16:16">
      <c r="P448" s="71"/>
    </row>
    <row r="449" spans="16:16">
      <c r="P449" s="71"/>
    </row>
    <row r="450" spans="16:16">
      <c r="P450" s="71"/>
    </row>
    <row r="451" spans="16:16">
      <c r="P451" s="71"/>
    </row>
    <row r="452" spans="16:16">
      <c r="P452" s="71"/>
    </row>
    <row r="453" spans="16:16">
      <c r="P453" s="71"/>
    </row>
    <row r="454" spans="16:16">
      <c r="P454" s="71"/>
    </row>
    <row r="455" spans="16:16">
      <c r="P455" s="71"/>
    </row>
    <row r="456" spans="16:16">
      <c r="P456" s="71"/>
    </row>
    <row r="457" spans="16:16">
      <c r="P457" s="71"/>
    </row>
    <row r="458" spans="16:16">
      <c r="P458" s="71"/>
    </row>
    <row r="459" spans="16:16">
      <c r="P459" s="71"/>
    </row>
    <row r="460" spans="16:16">
      <c r="P460" s="71"/>
    </row>
    <row r="461" spans="16:16">
      <c r="P461" s="71"/>
    </row>
    <row r="462" spans="16:16">
      <c r="P462" s="71"/>
    </row>
    <row r="463" spans="16:16">
      <c r="P463" s="71"/>
    </row>
    <row r="464" spans="16:16">
      <c r="P464" s="71"/>
    </row>
    <row r="465" spans="16:16">
      <c r="P465" s="71"/>
    </row>
    <row r="466" spans="16:16">
      <c r="P466" s="71"/>
    </row>
    <row r="467" spans="16:16">
      <c r="P467" s="71"/>
    </row>
    <row r="468" spans="16:16">
      <c r="P468" s="71"/>
    </row>
    <row r="469" spans="16:16">
      <c r="P469" s="71"/>
    </row>
    <row r="470" spans="16:16">
      <c r="P470" s="71"/>
    </row>
    <row r="471" spans="16:16">
      <c r="P471" s="71"/>
    </row>
    <row r="472" spans="16:16">
      <c r="P472" s="71"/>
    </row>
    <row r="473" spans="16:16">
      <c r="P473" s="71"/>
    </row>
    <row r="474" spans="16:16">
      <c r="P474" s="71"/>
    </row>
    <row r="475" spans="16:16">
      <c r="P475" s="71"/>
    </row>
    <row r="476" spans="16:16">
      <c r="P476" s="71"/>
    </row>
    <row r="477" spans="16:16">
      <c r="P477" s="71"/>
    </row>
    <row r="478" spans="16:16">
      <c r="P478" s="71"/>
    </row>
    <row r="479" spans="16:16">
      <c r="P479" s="71"/>
    </row>
    <row r="480" spans="16:16">
      <c r="P480" s="71"/>
    </row>
    <row r="481" spans="16:16">
      <c r="P481" s="71"/>
    </row>
    <row r="482" spans="16:16">
      <c r="P482" s="71"/>
    </row>
    <row r="483" spans="16:16">
      <c r="P483" s="71"/>
    </row>
    <row r="484" spans="16:16">
      <c r="P484" s="71"/>
    </row>
    <row r="485" spans="16:16">
      <c r="P485" s="71"/>
    </row>
    <row r="486" spans="16:16">
      <c r="P486" s="71"/>
    </row>
    <row r="487" spans="16:16">
      <c r="P487" s="71"/>
    </row>
    <row r="488" spans="16:16">
      <c r="P488" s="71"/>
    </row>
    <row r="489" spans="16:16">
      <c r="P489" s="71"/>
    </row>
    <row r="490" spans="16:16">
      <c r="P490" s="71"/>
    </row>
    <row r="491" spans="16:16">
      <c r="P491" s="71"/>
    </row>
    <row r="492" spans="16:16">
      <c r="P492" s="71"/>
    </row>
    <row r="493" spans="16:16">
      <c r="P493" s="71"/>
    </row>
    <row r="494" spans="16:16">
      <c r="P494" s="71"/>
    </row>
    <row r="495" spans="16:16">
      <c r="P495" s="71"/>
    </row>
    <row r="496" spans="16:16">
      <c r="P496" s="71"/>
    </row>
    <row r="497" spans="16:16">
      <c r="P497" s="71"/>
    </row>
    <row r="498" spans="16:16">
      <c r="P498" s="71"/>
    </row>
    <row r="499" spans="16:16">
      <c r="P499" s="71"/>
    </row>
    <row r="500" spans="16:16">
      <c r="P500" s="71"/>
    </row>
    <row r="501" spans="16:16">
      <c r="P501" s="71"/>
    </row>
    <row r="502" spans="16:16">
      <c r="P502" s="71"/>
    </row>
    <row r="503" spans="16:16">
      <c r="P503" s="71"/>
    </row>
    <row r="504" spans="16:16">
      <c r="P504" s="71"/>
    </row>
    <row r="505" spans="16:16">
      <c r="P505" s="71"/>
    </row>
    <row r="506" spans="16:16">
      <c r="P506" s="71"/>
    </row>
    <row r="507" spans="16:16">
      <c r="P507" s="71"/>
    </row>
    <row r="508" spans="16:16">
      <c r="P508" s="71"/>
    </row>
    <row r="509" spans="16:16">
      <c r="P509" s="71"/>
    </row>
    <row r="510" spans="16:16">
      <c r="P510" s="71"/>
    </row>
    <row r="511" spans="16:16">
      <c r="P511" s="71"/>
    </row>
    <row r="512" spans="16:16">
      <c r="P512" s="71"/>
    </row>
    <row r="513" spans="16:16">
      <c r="P513" s="71"/>
    </row>
    <row r="514" spans="16:16">
      <c r="P514" s="71"/>
    </row>
    <row r="515" spans="16:16">
      <c r="P515" s="71"/>
    </row>
    <row r="516" spans="16:16">
      <c r="P516" s="71"/>
    </row>
    <row r="517" spans="16:16">
      <c r="P517" s="71"/>
    </row>
    <row r="518" spans="16:16">
      <c r="P518" s="71"/>
    </row>
    <row r="519" spans="16:16">
      <c r="P519" s="71"/>
    </row>
    <row r="520" spans="16:16">
      <c r="P520" s="71"/>
    </row>
    <row r="521" spans="16:16">
      <c r="P521" s="71"/>
    </row>
    <row r="522" spans="16:16">
      <c r="P522" s="71"/>
    </row>
    <row r="523" spans="16:16">
      <c r="P523" s="71"/>
    </row>
    <row r="524" spans="16:16">
      <c r="P524" s="71"/>
    </row>
    <row r="525" spans="16:16">
      <c r="P525" s="71"/>
    </row>
    <row r="526" spans="16:16">
      <c r="P526" s="71"/>
    </row>
    <row r="527" spans="16:16">
      <c r="P527" s="71"/>
    </row>
    <row r="528" spans="16:16">
      <c r="P528" s="71"/>
    </row>
    <row r="529" spans="16:16">
      <c r="P529" s="71"/>
    </row>
    <row r="530" spans="16:16">
      <c r="P530" s="71"/>
    </row>
    <row r="531" spans="16:16">
      <c r="P531" s="71"/>
    </row>
    <row r="532" spans="16:16">
      <c r="P532" s="71"/>
    </row>
    <row r="533" spans="16:16">
      <c r="P533" s="71"/>
    </row>
    <row r="534" spans="16:16">
      <c r="P534" s="71"/>
    </row>
    <row r="535" spans="16:16">
      <c r="P535" s="71"/>
    </row>
    <row r="536" spans="16:16">
      <c r="P536" s="71"/>
    </row>
    <row r="537" spans="16:16">
      <c r="P537" s="71"/>
    </row>
    <row r="538" spans="16:16">
      <c r="P538" s="71"/>
    </row>
    <row r="539" spans="16:16">
      <c r="P539" s="71"/>
    </row>
    <row r="540" spans="16:16">
      <c r="P540" s="71"/>
    </row>
    <row r="541" spans="16:16">
      <c r="P541" s="71"/>
    </row>
    <row r="542" spans="16:16">
      <c r="P542" s="71"/>
    </row>
    <row r="543" spans="16:16">
      <c r="P543" s="71"/>
    </row>
    <row r="544" spans="16:16">
      <c r="P544" s="71"/>
    </row>
    <row r="545" spans="16:16">
      <c r="P545" s="71"/>
    </row>
    <row r="546" spans="16:16">
      <c r="P546" s="71"/>
    </row>
    <row r="547" spans="16:16">
      <c r="P547" s="71"/>
    </row>
    <row r="548" spans="16:16">
      <c r="P548" s="71"/>
    </row>
    <row r="549" spans="16:16">
      <c r="P549" s="71"/>
    </row>
    <row r="550" spans="16:16">
      <c r="P550" s="71"/>
    </row>
    <row r="551" spans="16:16">
      <c r="P551" s="71"/>
    </row>
    <row r="552" spans="16:16">
      <c r="P552" s="71"/>
    </row>
    <row r="553" spans="16:16">
      <c r="P553" s="71"/>
    </row>
    <row r="554" spans="16:16">
      <c r="P554" s="71"/>
    </row>
    <row r="555" spans="16:16">
      <c r="P555" s="71"/>
    </row>
    <row r="556" spans="16:16">
      <c r="P556" s="71"/>
    </row>
    <row r="557" spans="16:16">
      <c r="P557" s="71"/>
    </row>
    <row r="558" spans="16:16">
      <c r="P558" s="71"/>
    </row>
    <row r="559" spans="16:16">
      <c r="P559" s="71"/>
    </row>
    <row r="560" spans="16:16">
      <c r="P560" s="71"/>
    </row>
    <row r="561" spans="16:16">
      <c r="P561" s="71"/>
    </row>
    <row r="562" spans="16:16">
      <c r="P562" s="71"/>
    </row>
    <row r="563" spans="16:16">
      <c r="P563" s="71"/>
    </row>
    <row r="564" spans="16:16">
      <c r="P564" s="71"/>
    </row>
    <row r="565" spans="16:16">
      <c r="P565" s="71"/>
    </row>
    <row r="566" spans="16:16">
      <c r="P566" s="71"/>
    </row>
    <row r="567" spans="16:16">
      <c r="P567" s="71"/>
    </row>
    <row r="568" spans="16:16">
      <c r="P568" s="71"/>
    </row>
    <row r="569" spans="16:16">
      <c r="P569" s="71"/>
    </row>
    <row r="570" spans="16:16">
      <c r="P570" s="71"/>
    </row>
    <row r="571" spans="16:16">
      <c r="P571" s="71"/>
    </row>
    <row r="572" spans="16:16">
      <c r="P572" s="71"/>
    </row>
    <row r="573" spans="16:16">
      <c r="P573" s="71"/>
    </row>
    <row r="574" spans="16:16">
      <c r="P574" s="71"/>
    </row>
    <row r="575" spans="16:16">
      <c r="P575" s="71"/>
    </row>
    <row r="576" spans="16:16">
      <c r="P576" s="71"/>
    </row>
    <row r="577" spans="16:16">
      <c r="P577" s="71"/>
    </row>
    <row r="578" spans="16:16">
      <c r="P578" s="71"/>
    </row>
    <row r="579" spans="16:16">
      <c r="P579" s="71"/>
    </row>
    <row r="580" spans="16:16">
      <c r="P580" s="71"/>
    </row>
    <row r="581" spans="16:16">
      <c r="P581" s="71"/>
    </row>
    <row r="582" spans="16:16">
      <c r="P582" s="71"/>
    </row>
    <row r="583" spans="16:16">
      <c r="P583" s="71"/>
    </row>
    <row r="584" spans="16:16">
      <c r="P584" s="71"/>
    </row>
    <row r="585" spans="16:16">
      <c r="P585" s="71"/>
    </row>
    <row r="586" spans="16:16">
      <c r="P586" s="71"/>
    </row>
    <row r="587" spans="16:16">
      <c r="P587" s="71"/>
    </row>
    <row r="588" spans="16:16">
      <c r="P588" s="71"/>
    </row>
    <row r="589" spans="16:16">
      <c r="P589" s="71"/>
    </row>
    <row r="590" spans="16:16">
      <c r="P590" s="71"/>
    </row>
    <row r="591" spans="16:16">
      <c r="P591" s="71"/>
    </row>
    <row r="592" spans="16:16">
      <c r="P592" s="71"/>
    </row>
    <row r="593" spans="16:16">
      <c r="P593" s="71"/>
    </row>
    <row r="594" spans="16:16">
      <c r="P594" s="71"/>
    </row>
    <row r="595" spans="16:16">
      <c r="P595" s="71"/>
    </row>
    <row r="596" spans="16:16">
      <c r="P596" s="71"/>
    </row>
    <row r="597" spans="16:16">
      <c r="P597" s="71"/>
    </row>
    <row r="598" spans="16:16">
      <c r="P598" s="71"/>
    </row>
    <row r="599" spans="16:16">
      <c r="P599" s="71"/>
    </row>
    <row r="600" spans="16:16">
      <c r="P600" s="71"/>
    </row>
    <row r="601" spans="16:16">
      <c r="P601" s="71"/>
    </row>
    <row r="602" spans="16:16">
      <c r="P602" s="71"/>
    </row>
    <row r="603" spans="16:16">
      <c r="P603" s="71"/>
    </row>
    <row r="604" spans="16:16">
      <c r="P604" s="71"/>
    </row>
    <row r="605" spans="16:16">
      <c r="P605" s="71"/>
    </row>
    <row r="606" spans="16:16">
      <c r="P606" s="71"/>
    </row>
    <row r="607" spans="16:16">
      <c r="P607" s="71"/>
    </row>
    <row r="608" spans="16:16">
      <c r="P608" s="71"/>
    </row>
    <row r="609" spans="16:16">
      <c r="P609" s="71"/>
    </row>
    <row r="610" spans="16:16">
      <c r="P610" s="71"/>
    </row>
    <row r="611" spans="16:16">
      <c r="P611" s="71"/>
    </row>
    <row r="612" spans="16:16">
      <c r="P612" s="71"/>
    </row>
    <row r="613" spans="16:16">
      <c r="P613" s="71"/>
    </row>
    <row r="614" spans="16:16">
      <c r="P614" s="71"/>
    </row>
    <row r="615" spans="16:16">
      <c r="P615" s="71"/>
    </row>
    <row r="616" spans="16:16">
      <c r="P616" s="71"/>
    </row>
    <row r="617" spans="16:16">
      <c r="P617" s="71"/>
    </row>
    <row r="618" spans="16:16">
      <c r="P618" s="71"/>
    </row>
    <row r="619" spans="16:16">
      <c r="P619" s="71"/>
    </row>
    <row r="620" spans="16:16">
      <c r="P620" s="71"/>
    </row>
    <row r="621" spans="16:16">
      <c r="P621" s="71"/>
    </row>
    <row r="622" spans="16:16">
      <c r="P622" s="71"/>
    </row>
    <row r="623" spans="16:16">
      <c r="P623" s="71"/>
    </row>
    <row r="624" spans="16:16">
      <c r="P624" s="71"/>
    </row>
    <row r="625" spans="16:16">
      <c r="P625" s="71"/>
    </row>
    <row r="626" spans="16:16">
      <c r="P626" s="71"/>
    </row>
    <row r="627" spans="16:16">
      <c r="P627" s="71"/>
    </row>
    <row r="628" spans="16:16">
      <c r="P628" s="71"/>
    </row>
    <row r="629" spans="16:16">
      <c r="P629" s="71"/>
    </row>
    <row r="630" spans="16:16">
      <c r="P630" s="71"/>
    </row>
    <row r="631" spans="16:16">
      <c r="P631" s="71"/>
    </row>
    <row r="632" spans="16:16">
      <c r="P632" s="71"/>
    </row>
    <row r="633" spans="16:16">
      <c r="P633" s="71"/>
    </row>
    <row r="634" spans="16:16">
      <c r="P634" s="71"/>
    </row>
    <row r="635" spans="16:16">
      <c r="P635" s="71"/>
    </row>
    <row r="636" spans="16:16">
      <c r="P636" s="71"/>
    </row>
    <row r="637" spans="16:16">
      <c r="P637" s="71"/>
    </row>
    <row r="638" spans="16:16">
      <c r="P638" s="71"/>
    </row>
    <row r="639" spans="16:16">
      <c r="P639" s="71"/>
    </row>
    <row r="640" spans="16:16">
      <c r="P640" s="71"/>
    </row>
    <row r="641" spans="16:16">
      <c r="P641" s="71"/>
    </row>
    <row r="642" spans="16:16">
      <c r="P642" s="71"/>
    </row>
    <row r="643" spans="16:16">
      <c r="P643" s="71"/>
    </row>
    <row r="644" spans="16:16">
      <c r="P644" s="71"/>
    </row>
    <row r="645" spans="16:16">
      <c r="P645" s="71"/>
    </row>
    <row r="646" spans="16:16">
      <c r="P646" s="71"/>
    </row>
    <row r="647" spans="16:16">
      <c r="P647" s="71"/>
    </row>
    <row r="648" spans="16:16">
      <c r="P648" s="71"/>
    </row>
    <row r="649" spans="16:16">
      <c r="P649" s="71"/>
    </row>
    <row r="650" spans="16:16">
      <c r="P650" s="71"/>
    </row>
    <row r="651" spans="16:16">
      <c r="P651" s="71"/>
    </row>
    <row r="652" spans="16:16">
      <c r="P652" s="71"/>
    </row>
    <row r="653" spans="16:16">
      <c r="P653" s="71"/>
    </row>
    <row r="654" spans="16:16">
      <c r="P654" s="71"/>
    </row>
    <row r="655" spans="16:16">
      <c r="P655" s="71"/>
    </row>
    <row r="656" spans="16:16">
      <c r="P656" s="71"/>
    </row>
    <row r="657" spans="16:16">
      <c r="P657" s="71"/>
    </row>
    <row r="658" spans="16:16">
      <c r="P658" s="71"/>
    </row>
    <row r="659" spans="16:16">
      <c r="P659" s="71"/>
    </row>
    <row r="660" spans="16:16">
      <c r="P660" s="71"/>
    </row>
    <row r="661" spans="16:16">
      <c r="P661" s="71"/>
    </row>
    <row r="662" spans="16:16">
      <c r="P662" s="71"/>
    </row>
    <row r="663" spans="16:16">
      <c r="P663" s="71"/>
    </row>
    <row r="664" spans="16:16">
      <c r="P664" s="71"/>
    </row>
    <row r="665" spans="16:16">
      <c r="P665" s="71"/>
    </row>
    <row r="666" spans="16:16">
      <c r="P666" s="71"/>
    </row>
    <row r="667" spans="16:16">
      <c r="P667" s="71"/>
    </row>
    <row r="668" spans="16:16">
      <c r="P668" s="71"/>
    </row>
    <row r="669" spans="16:16">
      <c r="P669" s="71"/>
    </row>
    <row r="670" spans="16:16">
      <c r="P670" s="71"/>
    </row>
    <row r="671" spans="16:16">
      <c r="P671" s="71"/>
    </row>
    <row r="672" spans="16:16">
      <c r="P672" s="71"/>
    </row>
    <row r="673" spans="16:16">
      <c r="P673" s="71"/>
    </row>
    <row r="674" spans="16:16">
      <c r="P674" s="71"/>
    </row>
    <row r="675" spans="16:16">
      <c r="P675" s="71"/>
    </row>
    <row r="676" spans="16:16">
      <c r="P676" s="71"/>
    </row>
    <row r="677" spans="16:16">
      <c r="P677" s="71"/>
    </row>
    <row r="678" spans="16:16">
      <c r="P678" s="71"/>
    </row>
    <row r="679" spans="16:16">
      <c r="P679" s="71"/>
    </row>
    <row r="680" spans="16:16">
      <c r="P680" s="71"/>
    </row>
    <row r="681" spans="16:16">
      <c r="P681" s="71"/>
    </row>
    <row r="682" spans="16:16">
      <c r="P682" s="71"/>
    </row>
    <row r="683" spans="16:16">
      <c r="P683" s="71"/>
    </row>
    <row r="684" spans="16:16">
      <c r="P684" s="71"/>
    </row>
    <row r="685" spans="16:16">
      <c r="P685" s="71"/>
    </row>
    <row r="686" spans="16:16">
      <c r="P686" s="71"/>
    </row>
    <row r="687" spans="16:16">
      <c r="P687" s="71"/>
    </row>
    <row r="688" spans="16:16">
      <c r="P688" s="71"/>
    </row>
    <row r="689" spans="16:16">
      <c r="P689" s="71"/>
    </row>
    <row r="690" spans="16:16">
      <c r="P690" s="71"/>
    </row>
    <row r="691" spans="16:16">
      <c r="P691" s="71"/>
    </row>
    <row r="692" spans="16:16">
      <c r="P692" s="71"/>
    </row>
    <row r="693" spans="16:16">
      <c r="P693" s="71"/>
    </row>
    <row r="694" spans="16:16">
      <c r="P694" s="71"/>
    </row>
    <row r="695" spans="16:16">
      <c r="P695" s="71"/>
    </row>
    <row r="696" spans="16:16">
      <c r="P696" s="71"/>
    </row>
    <row r="697" spans="16:16">
      <c r="P697" s="71"/>
    </row>
    <row r="698" spans="16:16">
      <c r="P698" s="71"/>
    </row>
    <row r="699" spans="16:16">
      <c r="P699" s="71"/>
    </row>
    <row r="700" spans="16:16">
      <c r="P700" s="71"/>
    </row>
    <row r="701" spans="16:16">
      <c r="P701" s="71"/>
    </row>
    <row r="702" spans="16:16">
      <c r="P702" s="71"/>
    </row>
    <row r="703" spans="16:16">
      <c r="P703" s="71"/>
    </row>
    <row r="704" spans="16:16">
      <c r="P704" s="71"/>
    </row>
    <row r="705" spans="16:16">
      <c r="P705" s="71"/>
    </row>
    <row r="706" spans="16:16">
      <c r="P706" s="71"/>
    </row>
    <row r="707" spans="16:16">
      <c r="P707" s="71"/>
    </row>
    <row r="708" spans="16:16">
      <c r="P708" s="71"/>
    </row>
    <row r="709" spans="16:16">
      <c r="P709" s="71"/>
    </row>
    <row r="710" spans="16:16">
      <c r="P710" s="71"/>
    </row>
    <row r="711" spans="16:16">
      <c r="P711" s="71"/>
    </row>
    <row r="712" spans="16:16">
      <c r="P712" s="71"/>
    </row>
    <row r="713" spans="16:16">
      <c r="P713" s="71"/>
    </row>
    <row r="714" spans="16:16">
      <c r="P714" s="71"/>
    </row>
    <row r="715" spans="16:16">
      <c r="P715" s="71"/>
    </row>
    <row r="716" spans="16:16">
      <c r="P716" s="71"/>
    </row>
    <row r="717" spans="16:16">
      <c r="P717" s="71"/>
    </row>
    <row r="718" spans="16:16">
      <c r="P718" s="71"/>
    </row>
    <row r="719" spans="16:16">
      <c r="P719" s="71"/>
    </row>
    <row r="720" spans="16:16">
      <c r="P720" s="71"/>
    </row>
    <row r="721" spans="16:16">
      <c r="P721" s="71"/>
    </row>
    <row r="722" spans="16:16">
      <c r="P722" s="71"/>
    </row>
    <row r="723" spans="16:16">
      <c r="P723" s="71"/>
    </row>
    <row r="724" spans="16:16">
      <c r="P724" s="71"/>
    </row>
    <row r="725" spans="16:16">
      <c r="P725" s="71"/>
    </row>
    <row r="726" spans="16:16">
      <c r="P726" s="71"/>
    </row>
    <row r="727" spans="16:16">
      <c r="P727" s="71"/>
    </row>
    <row r="728" spans="16:16">
      <c r="P728" s="71"/>
    </row>
    <row r="729" spans="16:16">
      <c r="P729" s="71"/>
    </row>
    <row r="730" spans="16:16">
      <c r="P730" s="71"/>
    </row>
    <row r="731" spans="16:16">
      <c r="P731" s="71"/>
    </row>
    <row r="732" spans="16:16">
      <c r="P732" s="71"/>
    </row>
    <row r="733" spans="16:16">
      <c r="P733" s="71"/>
    </row>
    <row r="734" spans="16:16">
      <c r="P734" s="71"/>
    </row>
    <row r="735" spans="16:16">
      <c r="P735" s="71"/>
    </row>
    <row r="736" spans="16:16">
      <c r="P736" s="71"/>
    </row>
    <row r="737" spans="16:16">
      <c r="P737" s="71"/>
    </row>
    <row r="738" spans="16:16">
      <c r="P738" s="71"/>
    </row>
    <row r="739" spans="16:16">
      <c r="P739" s="71"/>
    </row>
    <row r="740" spans="16:16">
      <c r="P740" s="71"/>
    </row>
    <row r="741" spans="16:16">
      <c r="P741" s="71"/>
    </row>
    <row r="742" spans="16:16">
      <c r="P742" s="71"/>
    </row>
    <row r="743" spans="16:16">
      <c r="P743" s="71"/>
    </row>
    <row r="744" spans="16:16">
      <c r="P744" s="71"/>
    </row>
    <row r="745" spans="16:16">
      <c r="P745" s="71"/>
    </row>
    <row r="746" spans="16:16">
      <c r="P746" s="71"/>
    </row>
    <row r="747" spans="16:16">
      <c r="P747" s="71"/>
    </row>
    <row r="748" spans="16:16">
      <c r="P748" s="71"/>
    </row>
    <row r="749" spans="16:16">
      <c r="P749" s="71"/>
    </row>
    <row r="750" spans="16:16">
      <c r="P750" s="71"/>
    </row>
    <row r="751" spans="16:16">
      <c r="P751" s="71"/>
    </row>
    <row r="752" spans="16:16">
      <c r="P752" s="71"/>
    </row>
    <row r="753" spans="16:16">
      <c r="P753" s="71"/>
    </row>
    <row r="754" spans="16:16">
      <c r="P754" s="71"/>
    </row>
    <row r="755" spans="16:16">
      <c r="P755" s="71"/>
    </row>
    <row r="756" spans="16:16">
      <c r="P756" s="71"/>
    </row>
    <row r="757" spans="16:16">
      <c r="P757" s="71"/>
    </row>
    <row r="758" spans="16:16">
      <c r="P758" s="71"/>
    </row>
    <row r="759" spans="16:16">
      <c r="P759" s="71"/>
    </row>
    <row r="760" spans="16:16">
      <c r="P760" s="71"/>
    </row>
    <row r="761" spans="16:16">
      <c r="P761" s="71"/>
    </row>
    <row r="762" spans="16:16">
      <c r="P762" s="71"/>
    </row>
    <row r="763" spans="16:16">
      <c r="P763" s="71"/>
    </row>
    <row r="764" spans="16:16">
      <c r="P764" s="71"/>
    </row>
    <row r="765" spans="16:16">
      <c r="P765" s="71"/>
    </row>
    <row r="766" spans="16:16">
      <c r="P766" s="71"/>
    </row>
    <row r="767" spans="16:16">
      <c r="P767" s="71"/>
    </row>
    <row r="768" spans="16:16">
      <c r="P768" s="71"/>
    </row>
    <row r="769" spans="16:16">
      <c r="P769" s="71"/>
    </row>
    <row r="770" spans="16:16">
      <c r="P770" s="71"/>
    </row>
    <row r="771" spans="16:16">
      <c r="P771" s="71"/>
    </row>
    <row r="772" spans="16:16">
      <c r="P772" s="71"/>
    </row>
    <row r="773" spans="16:16">
      <c r="P773" s="71"/>
    </row>
    <row r="774" spans="16:16">
      <c r="P774" s="71"/>
    </row>
    <row r="775" spans="16:16">
      <c r="P775" s="71"/>
    </row>
    <row r="776" spans="16:16">
      <c r="P776" s="71"/>
    </row>
    <row r="777" spans="16:16">
      <c r="P777" s="71"/>
    </row>
    <row r="778" spans="16:16">
      <c r="P778" s="71"/>
    </row>
    <row r="779" spans="16:16">
      <c r="P779" s="71"/>
    </row>
    <row r="780" spans="16:16">
      <c r="P780" s="71"/>
    </row>
    <row r="781" spans="16:16">
      <c r="P781" s="71"/>
    </row>
    <row r="782" spans="16:16">
      <c r="P782" s="71"/>
    </row>
    <row r="783" spans="16:16">
      <c r="P783" s="71"/>
    </row>
    <row r="784" spans="16:16">
      <c r="P784" s="71"/>
    </row>
    <row r="785" spans="16:16">
      <c r="P785" s="71"/>
    </row>
    <row r="786" spans="16:16">
      <c r="P786" s="71"/>
    </row>
    <row r="787" spans="16:16">
      <c r="P787" s="71"/>
    </row>
    <row r="788" spans="16:16">
      <c r="P788" s="71"/>
    </row>
    <row r="789" spans="16:16">
      <c r="P789" s="71"/>
    </row>
    <row r="790" spans="16:16">
      <c r="P790" s="71"/>
    </row>
    <row r="791" spans="16:16">
      <c r="P791" s="71"/>
    </row>
    <row r="792" spans="16:16">
      <c r="P792" s="71"/>
    </row>
    <row r="793" spans="16:16">
      <c r="P793" s="71"/>
    </row>
    <row r="794" spans="16:16">
      <c r="P794" s="71"/>
    </row>
    <row r="795" spans="16:16">
      <c r="P795" s="71"/>
    </row>
    <row r="796" spans="16:16">
      <c r="P796" s="71"/>
    </row>
    <row r="797" spans="16:16">
      <c r="P797" s="71"/>
    </row>
    <row r="798" spans="16:16">
      <c r="P798" s="71"/>
    </row>
    <row r="799" spans="16:16">
      <c r="P799" s="71"/>
    </row>
    <row r="800" spans="16:16">
      <c r="P800" s="71"/>
    </row>
    <row r="801" spans="16:16">
      <c r="P801" s="71"/>
    </row>
    <row r="802" spans="16:16">
      <c r="P802" s="71"/>
    </row>
    <row r="803" spans="16:16">
      <c r="P803" s="71"/>
    </row>
    <row r="804" spans="16:16">
      <c r="P804" s="71"/>
    </row>
    <row r="805" spans="16:16">
      <c r="P805" s="71"/>
    </row>
    <row r="806" spans="16:16">
      <c r="P806" s="71"/>
    </row>
    <row r="807" spans="16:16">
      <c r="P807" s="71"/>
    </row>
    <row r="808" spans="16:16">
      <c r="P808" s="71"/>
    </row>
    <row r="809" spans="16:16">
      <c r="P809" s="71"/>
    </row>
    <row r="810" spans="16:16">
      <c r="P810" s="71"/>
    </row>
    <row r="811" spans="16:16">
      <c r="P811" s="71"/>
    </row>
    <row r="812" spans="16:16">
      <c r="P812" s="71"/>
    </row>
    <row r="813" spans="16:16">
      <c r="P813" s="71"/>
    </row>
    <row r="814" spans="16:16">
      <c r="P814" s="71"/>
    </row>
    <row r="815" spans="16:16">
      <c r="P815" s="71"/>
    </row>
    <row r="816" spans="16:16">
      <c r="P816" s="71"/>
    </row>
    <row r="817" spans="16:16">
      <c r="P817" s="71"/>
    </row>
    <row r="818" spans="16:16">
      <c r="P818" s="71"/>
    </row>
    <row r="819" spans="16:16">
      <c r="P819" s="71"/>
    </row>
    <row r="820" spans="16:16">
      <c r="P820" s="71"/>
    </row>
    <row r="821" spans="16:16">
      <c r="P821" s="71"/>
    </row>
    <row r="822" spans="16:16">
      <c r="P822" s="71"/>
    </row>
    <row r="823" spans="16:16">
      <c r="P823" s="71"/>
    </row>
    <row r="824" spans="16:16">
      <c r="P824" s="71"/>
    </row>
    <row r="825" spans="16:16">
      <c r="P825" s="71"/>
    </row>
    <row r="826" spans="16:16">
      <c r="P826" s="71"/>
    </row>
    <row r="827" spans="16:16">
      <c r="P827" s="71"/>
    </row>
    <row r="828" spans="16:16">
      <c r="P828" s="71"/>
    </row>
    <row r="829" spans="16:16">
      <c r="P829" s="71"/>
    </row>
    <row r="830" spans="16:16">
      <c r="P830" s="71"/>
    </row>
    <row r="831" spans="16:16">
      <c r="P831" s="71"/>
    </row>
    <row r="832" spans="16:16">
      <c r="P832" s="71"/>
    </row>
    <row r="833" spans="16:16">
      <c r="P833" s="71"/>
    </row>
    <row r="834" spans="16:16">
      <c r="P834" s="71"/>
    </row>
    <row r="835" spans="16:16">
      <c r="P835" s="71"/>
    </row>
    <row r="836" spans="16:16">
      <c r="P836" s="71"/>
    </row>
    <row r="837" spans="16:16">
      <c r="P837" s="71"/>
    </row>
    <row r="838" spans="16:16">
      <c r="P838" s="71"/>
    </row>
    <row r="839" spans="16:16">
      <c r="P839" s="71"/>
    </row>
    <row r="840" spans="16:16">
      <c r="P840" s="71"/>
    </row>
    <row r="841" spans="16:16">
      <c r="P841" s="71"/>
    </row>
    <row r="842" spans="16:16">
      <c r="P842" s="71"/>
    </row>
    <row r="843" spans="16:16">
      <c r="P843" s="71"/>
    </row>
    <row r="844" spans="16:16">
      <c r="P844" s="71"/>
    </row>
    <row r="845" spans="16:16">
      <c r="P845" s="71"/>
    </row>
    <row r="846" spans="16:16">
      <c r="P846" s="71"/>
    </row>
    <row r="847" spans="16:16">
      <c r="P847" s="71"/>
    </row>
    <row r="848" spans="16:16">
      <c r="P848" s="71"/>
    </row>
    <row r="849" spans="16:16">
      <c r="P849" s="71"/>
    </row>
    <row r="850" spans="16:16">
      <c r="P850" s="71"/>
    </row>
    <row r="851" spans="16:16">
      <c r="P851" s="71"/>
    </row>
    <row r="852" spans="16:16">
      <c r="P852" s="71"/>
    </row>
    <row r="853" spans="16:16">
      <c r="P853" s="71"/>
    </row>
    <row r="854" spans="16:16">
      <c r="P854" s="71"/>
    </row>
    <row r="855" spans="16:16">
      <c r="P855" s="71"/>
    </row>
    <row r="856" spans="16:16">
      <c r="P856" s="71"/>
    </row>
    <row r="857" spans="16:16">
      <c r="P857" s="71"/>
    </row>
    <row r="858" spans="16:16">
      <c r="P858" s="71"/>
    </row>
    <row r="859" spans="16:16">
      <c r="P859" s="71"/>
    </row>
    <row r="860" spans="16:16">
      <c r="P860" s="71"/>
    </row>
    <row r="861" spans="16:16">
      <c r="P861" s="71"/>
    </row>
    <row r="862" spans="16:16">
      <c r="P862" s="71"/>
    </row>
    <row r="863" spans="16:16">
      <c r="P863" s="71"/>
    </row>
    <row r="864" spans="16:16">
      <c r="P864" s="71"/>
    </row>
    <row r="865" spans="16:16">
      <c r="P865" s="71"/>
    </row>
    <row r="866" spans="16:16">
      <c r="P866" s="71"/>
    </row>
    <row r="867" spans="16:16">
      <c r="P867" s="71"/>
    </row>
    <row r="868" spans="16:16">
      <c r="P868" s="71"/>
    </row>
    <row r="869" spans="16:16">
      <c r="P869" s="71"/>
    </row>
    <row r="870" spans="16:16">
      <c r="P870" s="71"/>
    </row>
    <row r="871" spans="16:16">
      <c r="P871" s="71"/>
    </row>
    <row r="872" spans="16:16">
      <c r="P872" s="71"/>
    </row>
    <row r="873" spans="16:16">
      <c r="P873" s="71"/>
    </row>
    <row r="874" spans="16:16">
      <c r="P874" s="71"/>
    </row>
    <row r="875" spans="16:16">
      <c r="P875" s="71"/>
    </row>
    <row r="876" spans="16:16">
      <c r="P876" s="71"/>
    </row>
    <row r="877" spans="16:16">
      <c r="P877" s="71"/>
    </row>
    <row r="878" spans="16:16">
      <c r="P878" s="71"/>
    </row>
    <row r="879" spans="16:16">
      <c r="P879" s="71"/>
    </row>
    <row r="880" spans="16:16">
      <c r="P880" s="71"/>
    </row>
    <row r="881" spans="16:16">
      <c r="P881" s="71"/>
    </row>
    <row r="882" spans="16:16">
      <c r="P882" s="71"/>
    </row>
    <row r="883" spans="16:16">
      <c r="P883" s="71"/>
    </row>
    <row r="884" spans="16:16">
      <c r="P884" s="71"/>
    </row>
    <row r="885" spans="16:16">
      <c r="P885" s="71"/>
    </row>
    <row r="886" spans="16:16">
      <c r="P886" s="71"/>
    </row>
    <row r="887" spans="16:16">
      <c r="P887" s="71"/>
    </row>
    <row r="888" spans="16:16">
      <c r="P888" s="71"/>
    </row>
    <row r="889" spans="16:16">
      <c r="P889" s="71"/>
    </row>
    <row r="890" spans="16:16">
      <c r="P890" s="71"/>
    </row>
    <row r="891" spans="16:16">
      <c r="P891" s="71"/>
    </row>
    <row r="892" spans="16:16">
      <c r="P892" s="71"/>
    </row>
    <row r="893" spans="16:16">
      <c r="P893" s="71"/>
    </row>
    <row r="894" spans="16:16">
      <c r="P894" s="71"/>
    </row>
    <row r="895" spans="16:16">
      <c r="P895" s="71"/>
    </row>
    <row r="896" spans="16:16">
      <c r="P896" s="71"/>
    </row>
    <row r="897" spans="16:16">
      <c r="P897" s="71"/>
    </row>
    <row r="898" spans="16:16">
      <c r="P898" s="71"/>
    </row>
    <row r="899" spans="16:16">
      <c r="P899" s="71"/>
    </row>
    <row r="900" spans="16:16">
      <c r="P900" s="71"/>
    </row>
    <row r="901" spans="16:16">
      <c r="P901" s="71"/>
    </row>
    <row r="902" spans="16:16">
      <c r="P902" s="71"/>
    </row>
    <row r="903" spans="16:16">
      <c r="P903" s="71"/>
    </row>
    <row r="904" spans="16:16">
      <c r="P904" s="71"/>
    </row>
    <row r="905" spans="16:16">
      <c r="P905" s="71"/>
    </row>
    <row r="906" spans="16:16">
      <c r="P906" s="71"/>
    </row>
    <row r="907" spans="16:16">
      <c r="P907" s="71"/>
    </row>
    <row r="908" spans="16:16">
      <c r="P908" s="71"/>
    </row>
    <row r="909" spans="16:16">
      <c r="P909" s="71"/>
    </row>
    <row r="910" spans="16:16">
      <c r="P910" s="71"/>
    </row>
    <row r="911" spans="16:16">
      <c r="P911" s="71"/>
    </row>
    <row r="912" spans="16:16">
      <c r="P912" s="71"/>
    </row>
    <row r="913" spans="16:16">
      <c r="P913" s="71"/>
    </row>
    <row r="914" spans="16:16">
      <c r="P914" s="71"/>
    </row>
    <row r="915" spans="16:16">
      <c r="P915" s="71"/>
    </row>
    <row r="916" spans="16:16">
      <c r="P916" s="71"/>
    </row>
    <row r="917" spans="16:16">
      <c r="P917" s="71"/>
    </row>
    <row r="918" spans="16:16">
      <c r="P918" s="71"/>
    </row>
    <row r="919" spans="16:16">
      <c r="P919" s="71"/>
    </row>
    <row r="920" spans="16:16">
      <c r="P920" s="71"/>
    </row>
    <row r="921" spans="16:16">
      <c r="P921" s="71"/>
    </row>
    <row r="922" spans="16:16">
      <c r="P922" s="71"/>
    </row>
    <row r="923" spans="16:16">
      <c r="P923" s="71"/>
    </row>
    <row r="924" spans="16:16">
      <c r="P924" s="71"/>
    </row>
    <row r="925" spans="16:16">
      <c r="P925" s="71"/>
    </row>
    <row r="926" spans="16:16">
      <c r="P926" s="71"/>
    </row>
    <row r="927" spans="16:16">
      <c r="P927" s="71"/>
    </row>
    <row r="928" spans="16:16">
      <c r="P928" s="71"/>
    </row>
    <row r="929" spans="16:16">
      <c r="P929" s="71"/>
    </row>
    <row r="930" spans="16:16">
      <c r="P930" s="71"/>
    </row>
    <row r="931" spans="16:16">
      <c r="P931" s="71"/>
    </row>
    <row r="932" spans="16:16">
      <c r="P932" s="71"/>
    </row>
    <row r="933" spans="16:16">
      <c r="P933" s="71"/>
    </row>
    <row r="934" spans="16:16">
      <c r="P934" s="71"/>
    </row>
    <row r="935" spans="16:16">
      <c r="P935" s="71"/>
    </row>
    <row r="936" spans="16:16">
      <c r="P936" s="71"/>
    </row>
    <row r="937" spans="16:16">
      <c r="P937" s="71"/>
    </row>
    <row r="938" spans="16:16">
      <c r="P938" s="71"/>
    </row>
    <row r="939" spans="16:16">
      <c r="P939" s="71"/>
    </row>
    <row r="940" spans="16:16">
      <c r="P940" s="71"/>
    </row>
    <row r="941" spans="16:16">
      <c r="P941" s="71"/>
    </row>
    <row r="942" spans="16:16">
      <c r="P942" s="71"/>
    </row>
    <row r="943" spans="16:16">
      <c r="P943" s="71"/>
    </row>
    <row r="944" spans="16:16">
      <c r="P944" s="71"/>
    </row>
    <row r="945" spans="16:16">
      <c r="P945" s="71"/>
    </row>
    <row r="946" spans="16:16">
      <c r="P946" s="71"/>
    </row>
    <row r="947" spans="16:16">
      <c r="P947" s="71"/>
    </row>
    <row r="948" spans="16:16">
      <c r="P948" s="71"/>
    </row>
    <row r="949" spans="16:16">
      <c r="P949" s="71"/>
    </row>
    <row r="950" spans="16:16">
      <c r="P950" s="71"/>
    </row>
    <row r="951" spans="16:16">
      <c r="P951" s="71"/>
    </row>
    <row r="952" spans="16:16">
      <c r="P952" s="71"/>
    </row>
    <row r="953" spans="16:16">
      <c r="P953" s="71"/>
    </row>
    <row r="954" spans="16:16">
      <c r="P954" s="71"/>
    </row>
    <row r="955" spans="16:16">
      <c r="P955" s="71"/>
    </row>
    <row r="956" spans="16:16">
      <c r="P956" s="71"/>
    </row>
    <row r="957" spans="16:16">
      <c r="P957" s="71"/>
    </row>
    <row r="958" spans="16:16">
      <c r="P958" s="71"/>
    </row>
    <row r="959" spans="16:16">
      <c r="P959" s="71"/>
    </row>
    <row r="960" spans="16:16">
      <c r="P960" s="71"/>
    </row>
    <row r="961" spans="16:16">
      <c r="P961" s="71"/>
    </row>
    <row r="962" spans="16:16">
      <c r="P962" s="71"/>
    </row>
    <row r="963" spans="16:16">
      <c r="P963" s="71"/>
    </row>
    <row r="964" spans="16:16">
      <c r="P964" s="71"/>
    </row>
    <row r="965" spans="16:16">
      <c r="P965" s="71"/>
    </row>
    <row r="966" spans="16:16">
      <c r="P966" s="71"/>
    </row>
    <row r="967" spans="16:16">
      <c r="P967" s="71"/>
    </row>
    <row r="968" spans="16:16">
      <c r="P968" s="71"/>
    </row>
    <row r="969" spans="16:16">
      <c r="P969" s="71"/>
    </row>
    <row r="970" spans="16:16">
      <c r="P970" s="71"/>
    </row>
    <row r="971" spans="16:16">
      <c r="P971" s="71"/>
    </row>
    <row r="972" spans="16:16">
      <c r="P972" s="71"/>
    </row>
    <row r="973" spans="16:16">
      <c r="P973" s="71"/>
    </row>
    <row r="974" spans="16:16">
      <c r="P974" s="71"/>
    </row>
    <row r="975" spans="16:16">
      <c r="P975" s="71"/>
    </row>
    <row r="976" spans="16:16">
      <c r="P976" s="71"/>
    </row>
    <row r="977" spans="16:16">
      <c r="P977" s="71"/>
    </row>
    <row r="978" spans="16:16">
      <c r="P978" s="71"/>
    </row>
    <row r="979" spans="16:16">
      <c r="P979" s="71"/>
    </row>
    <row r="980" spans="16:16">
      <c r="P980" s="71"/>
    </row>
    <row r="981" spans="16:16">
      <c r="P981" s="71"/>
    </row>
    <row r="982" spans="16:16">
      <c r="P982" s="71"/>
    </row>
    <row r="983" spans="16:16">
      <c r="P983" s="71"/>
    </row>
    <row r="984" spans="16:16">
      <c r="P984" s="71"/>
    </row>
    <row r="985" spans="16:16">
      <c r="P985" s="71"/>
    </row>
    <row r="986" spans="16:16">
      <c r="P986" s="71"/>
    </row>
    <row r="987" spans="16:16">
      <c r="P987" s="71"/>
    </row>
    <row r="988" spans="16:16">
      <c r="P988" s="71"/>
    </row>
    <row r="989" spans="16:16">
      <c r="P989" s="71"/>
    </row>
    <row r="990" spans="16:16">
      <c r="P990" s="71"/>
    </row>
    <row r="991" spans="16:16">
      <c r="P991" s="71"/>
    </row>
    <row r="992" spans="16:16">
      <c r="P992" s="71"/>
    </row>
    <row r="993" spans="16:16">
      <c r="P993" s="71"/>
    </row>
    <row r="994" spans="16:16">
      <c r="P994" s="71"/>
    </row>
    <row r="995" spans="16:16">
      <c r="P995" s="71"/>
    </row>
    <row r="996" spans="16:16">
      <c r="P996" s="71"/>
    </row>
    <row r="997" spans="16:16">
      <c r="P997" s="71"/>
    </row>
    <row r="998" spans="16:16">
      <c r="P998" s="71"/>
    </row>
    <row r="999" spans="16:16">
      <c r="P999" s="71"/>
    </row>
    <row r="1000" spans="16:16">
      <c r="P1000" s="71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I4177"/>
  <sheetViews>
    <sheetView workbookViewId="0"/>
  </sheetViews>
  <sheetFormatPr defaultColWidth="12.5703125" defaultRowHeight="15.75" customHeight="1"/>
  <sheetData>
    <row r="1" spans="1:9">
      <c r="A1" s="5" t="s">
        <v>206</v>
      </c>
      <c r="B1" s="5">
        <v>0.45500000000000002</v>
      </c>
      <c r="C1" s="5">
        <v>0.36499999999999999</v>
      </c>
      <c r="D1" s="5">
        <v>9.5000000000000001E-2</v>
      </c>
      <c r="E1" s="5">
        <v>0.51400000000000001</v>
      </c>
      <c r="F1" s="5">
        <v>0.22450000000000001</v>
      </c>
      <c r="G1" s="5">
        <v>0.10100000000000001</v>
      </c>
      <c r="H1" s="5">
        <v>0.15</v>
      </c>
      <c r="I1" s="5">
        <v>15</v>
      </c>
    </row>
    <row r="2" spans="1:9">
      <c r="A2" s="5" t="s">
        <v>206</v>
      </c>
      <c r="B2" s="5">
        <v>0.35</v>
      </c>
      <c r="C2" s="5">
        <v>0.26500000000000001</v>
      </c>
      <c r="D2" s="5">
        <v>0.09</v>
      </c>
      <c r="E2" s="5">
        <v>0.22550000000000001</v>
      </c>
      <c r="F2" s="5">
        <v>9.9500000000000005E-2</v>
      </c>
      <c r="G2" s="5">
        <v>4.8500000000000001E-2</v>
      </c>
      <c r="H2" s="5">
        <v>7.0000000000000007E-2</v>
      </c>
      <c r="I2" s="5">
        <v>7</v>
      </c>
    </row>
    <row r="3" spans="1:9">
      <c r="A3" s="5" t="s">
        <v>207</v>
      </c>
      <c r="B3" s="5">
        <v>0.53</v>
      </c>
      <c r="C3" s="5">
        <v>0.42</v>
      </c>
      <c r="D3" s="5">
        <v>0.13500000000000001</v>
      </c>
      <c r="E3" s="5">
        <v>0.67700000000000005</v>
      </c>
      <c r="F3" s="5">
        <v>0.25650000000000001</v>
      </c>
      <c r="G3" s="5">
        <v>0.14149999999999999</v>
      </c>
      <c r="H3" s="5">
        <v>0.21</v>
      </c>
      <c r="I3" s="5">
        <v>9</v>
      </c>
    </row>
    <row r="4" spans="1:9">
      <c r="A4" s="5" t="s">
        <v>206</v>
      </c>
      <c r="B4" s="5">
        <v>0.44</v>
      </c>
      <c r="C4" s="5">
        <v>0.36499999999999999</v>
      </c>
      <c r="D4" s="5">
        <v>0.125</v>
      </c>
      <c r="E4" s="5">
        <v>0.51600000000000001</v>
      </c>
      <c r="F4" s="5">
        <v>0.2155</v>
      </c>
      <c r="G4" s="5">
        <v>0.114</v>
      </c>
      <c r="H4" s="5">
        <v>0.155</v>
      </c>
      <c r="I4" s="5">
        <v>10</v>
      </c>
    </row>
    <row r="5" spans="1:9">
      <c r="A5" s="5" t="s">
        <v>208</v>
      </c>
      <c r="B5" s="5">
        <v>0.33</v>
      </c>
      <c r="C5" s="5">
        <v>0.255</v>
      </c>
      <c r="D5" s="5">
        <v>0.08</v>
      </c>
      <c r="E5" s="5">
        <v>0.20499999999999999</v>
      </c>
      <c r="F5" s="5">
        <v>8.9499999999999996E-2</v>
      </c>
      <c r="G5" s="5">
        <v>3.95E-2</v>
      </c>
      <c r="H5" s="5">
        <v>5.5E-2</v>
      </c>
      <c r="I5" s="5">
        <v>7</v>
      </c>
    </row>
    <row r="6" spans="1:9">
      <c r="A6" s="5" t="s">
        <v>208</v>
      </c>
      <c r="B6" s="5">
        <v>0.42499999999999999</v>
      </c>
      <c r="C6" s="5">
        <v>0.3</v>
      </c>
      <c r="D6" s="5">
        <v>9.5000000000000001E-2</v>
      </c>
      <c r="E6" s="5">
        <v>0.35149999999999998</v>
      </c>
      <c r="F6" s="5">
        <v>0.14099999999999999</v>
      </c>
      <c r="G6" s="5">
        <v>7.7499999999999999E-2</v>
      </c>
      <c r="H6" s="5">
        <v>0.12</v>
      </c>
      <c r="I6" s="5">
        <v>8</v>
      </c>
    </row>
    <row r="7" spans="1:9">
      <c r="A7" s="5" t="s">
        <v>207</v>
      </c>
      <c r="B7" s="5">
        <v>0.53</v>
      </c>
      <c r="C7" s="5">
        <v>0.41499999999999998</v>
      </c>
      <c r="D7" s="5">
        <v>0.15</v>
      </c>
      <c r="E7" s="5">
        <v>0.77749999999999997</v>
      </c>
      <c r="F7" s="5">
        <v>0.23699999999999999</v>
      </c>
      <c r="G7" s="5">
        <v>0.14149999999999999</v>
      </c>
      <c r="H7" s="5">
        <v>0.33</v>
      </c>
      <c r="I7" s="5">
        <v>20</v>
      </c>
    </row>
    <row r="8" spans="1:9">
      <c r="A8" s="5" t="s">
        <v>207</v>
      </c>
      <c r="B8" s="5">
        <v>0.54500000000000004</v>
      </c>
      <c r="C8" s="5">
        <v>0.42499999999999999</v>
      </c>
      <c r="D8" s="5">
        <v>0.125</v>
      </c>
      <c r="E8" s="5">
        <v>0.76800000000000002</v>
      </c>
      <c r="F8" s="5">
        <v>0.29399999999999998</v>
      </c>
      <c r="G8" s="5">
        <v>0.14949999999999999</v>
      </c>
      <c r="H8" s="5">
        <v>0.26</v>
      </c>
      <c r="I8" s="5">
        <v>16</v>
      </c>
    </row>
    <row r="9" spans="1:9">
      <c r="A9" s="5" t="s">
        <v>206</v>
      </c>
      <c r="B9" s="5">
        <v>0.47499999999999998</v>
      </c>
      <c r="C9" s="5">
        <v>0.37</v>
      </c>
      <c r="D9" s="5">
        <v>0.125</v>
      </c>
      <c r="E9" s="5">
        <v>0.50949999999999995</v>
      </c>
      <c r="F9" s="5">
        <v>0.2165</v>
      </c>
      <c r="G9" s="5">
        <v>0.1125</v>
      </c>
      <c r="H9" s="5">
        <v>0.16500000000000001</v>
      </c>
      <c r="I9" s="5">
        <v>9</v>
      </c>
    </row>
    <row r="10" spans="1:9">
      <c r="A10" s="5" t="s">
        <v>207</v>
      </c>
      <c r="B10" s="5">
        <v>0.55000000000000004</v>
      </c>
      <c r="C10" s="5">
        <v>0.44</v>
      </c>
      <c r="D10" s="5">
        <v>0.15</v>
      </c>
      <c r="E10" s="5">
        <v>0.89449999999999996</v>
      </c>
      <c r="F10" s="5">
        <v>0.3145</v>
      </c>
      <c r="G10" s="5">
        <v>0.151</v>
      </c>
      <c r="H10" s="5">
        <v>0.32</v>
      </c>
      <c r="I10" s="5">
        <v>19</v>
      </c>
    </row>
    <row r="11" spans="1:9">
      <c r="A11" s="5" t="s">
        <v>207</v>
      </c>
      <c r="B11" s="5">
        <v>0.52500000000000002</v>
      </c>
      <c r="C11" s="5">
        <v>0.38</v>
      </c>
      <c r="D11" s="5">
        <v>0.14000000000000001</v>
      </c>
      <c r="E11" s="5">
        <v>0.60650000000000004</v>
      </c>
      <c r="F11" s="5">
        <v>0.19400000000000001</v>
      </c>
      <c r="G11" s="5">
        <v>0.14749999999999999</v>
      </c>
      <c r="H11" s="5">
        <v>0.21</v>
      </c>
      <c r="I11" s="5">
        <v>14</v>
      </c>
    </row>
    <row r="12" spans="1:9">
      <c r="A12" s="5" t="s">
        <v>206</v>
      </c>
      <c r="B12" s="5">
        <v>0.43</v>
      </c>
      <c r="C12" s="5">
        <v>0.35</v>
      </c>
      <c r="D12" s="5">
        <v>0.11</v>
      </c>
      <c r="E12" s="5">
        <v>0.40600000000000003</v>
      </c>
      <c r="F12" s="5">
        <v>0.16750000000000001</v>
      </c>
      <c r="G12" s="5">
        <v>8.1000000000000003E-2</v>
      </c>
      <c r="H12" s="5">
        <v>0.13500000000000001</v>
      </c>
      <c r="I12" s="5">
        <v>10</v>
      </c>
    </row>
    <row r="13" spans="1:9">
      <c r="A13" s="5" t="s">
        <v>206</v>
      </c>
      <c r="B13" s="5">
        <v>0.49</v>
      </c>
      <c r="C13" s="5">
        <v>0.38</v>
      </c>
      <c r="D13" s="5">
        <v>0.13500000000000001</v>
      </c>
      <c r="E13" s="5">
        <v>0.54149999999999998</v>
      </c>
      <c r="F13" s="5">
        <v>0.2175</v>
      </c>
      <c r="G13" s="5">
        <v>9.5000000000000001E-2</v>
      </c>
      <c r="H13" s="5">
        <v>0.19</v>
      </c>
      <c r="I13" s="5">
        <v>11</v>
      </c>
    </row>
    <row r="14" spans="1:9">
      <c r="A14" s="5" t="s">
        <v>207</v>
      </c>
      <c r="B14" s="5">
        <v>0.53500000000000003</v>
      </c>
      <c r="C14" s="5">
        <v>0.40500000000000003</v>
      </c>
      <c r="D14" s="5">
        <v>0.14499999999999999</v>
      </c>
      <c r="E14" s="5">
        <v>0.6845</v>
      </c>
      <c r="F14" s="5">
        <v>0.27250000000000002</v>
      </c>
      <c r="G14" s="5">
        <v>0.17100000000000001</v>
      </c>
      <c r="H14" s="5">
        <v>0.20499999999999999</v>
      </c>
      <c r="I14" s="5">
        <v>10</v>
      </c>
    </row>
    <row r="15" spans="1:9">
      <c r="A15" s="5" t="s">
        <v>207</v>
      </c>
      <c r="B15" s="5">
        <v>0.47</v>
      </c>
      <c r="C15" s="5">
        <v>0.35499999999999998</v>
      </c>
      <c r="D15" s="5">
        <v>0.1</v>
      </c>
      <c r="E15" s="5">
        <v>0.47549999999999998</v>
      </c>
      <c r="F15" s="5">
        <v>0.16750000000000001</v>
      </c>
      <c r="G15" s="5">
        <v>8.0500000000000002E-2</v>
      </c>
      <c r="H15" s="5">
        <v>0.185</v>
      </c>
      <c r="I15" s="5">
        <v>10</v>
      </c>
    </row>
    <row r="16" spans="1:9">
      <c r="A16" s="5" t="s">
        <v>206</v>
      </c>
      <c r="B16" s="5">
        <v>0.5</v>
      </c>
      <c r="C16" s="5">
        <v>0.4</v>
      </c>
      <c r="D16" s="5">
        <v>0.13</v>
      </c>
      <c r="E16" s="5">
        <v>0.66449999999999998</v>
      </c>
      <c r="F16" s="5">
        <v>0.25800000000000001</v>
      </c>
      <c r="G16" s="5">
        <v>0.13300000000000001</v>
      </c>
      <c r="H16" s="5">
        <v>0.24</v>
      </c>
      <c r="I16" s="5">
        <v>12</v>
      </c>
    </row>
    <row r="17" spans="1:9">
      <c r="A17" s="5" t="s">
        <v>208</v>
      </c>
      <c r="B17" s="5">
        <v>0.35499999999999998</v>
      </c>
      <c r="C17" s="5">
        <v>0.28000000000000003</v>
      </c>
      <c r="D17" s="5">
        <v>8.5000000000000006E-2</v>
      </c>
      <c r="E17" s="5">
        <v>0.29049999999999998</v>
      </c>
      <c r="F17" s="5">
        <v>9.5000000000000001E-2</v>
      </c>
      <c r="G17" s="5">
        <v>3.95E-2</v>
      </c>
      <c r="H17" s="5">
        <v>0.115</v>
      </c>
      <c r="I17" s="5">
        <v>7</v>
      </c>
    </row>
    <row r="18" spans="1:9">
      <c r="A18" s="5" t="s">
        <v>207</v>
      </c>
      <c r="B18" s="5">
        <v>0.44</v>
      </c>
      <c r="C18" s="5">
        <v>0.34</v>
      </c>
      <c r="D18" s="5">
        <v>0.1</v>
      </c>
      <c r="E18" s="5">
        <v>0.45100000000000001</v>
      </c>
      <c r="F18" s="5">
        <v>0.188</v>
      </c>
      <c r="G18" s="5">
        <v>8.6999999999999994E-2</v>
      </c>
      <c r="H18" s="5">
        <v>0.13</v>
      </c>
      <c r="I18" s="5">
        <v>10</v>
      </c>
    </row>
    <row r="19" spans="1:9">
      <c r="A19" s="5" t="s">
        <v>206</v>
      </c>
      <c r="B19" s="5">
        <v>0.36499999999999999</v>
      </c>
      <c r="C19" s="5">
        <v>0.29499999999999998</v>
      </c>
      <c r="D19" s="5">
        <v>0.08</v>
      </c>
      <c r="E19" s="5">
        <v>0.2555</v>
      </c>
      <c r="F19" s="5">
        <v>9.7000000000000003E-2</v>
      </c>
      <c r="G19" s="5">
        <v>4.2999999999999997E-2</v>
      </c>
      <c r="H19" s="5">
        <v>0.1</v>
      </c>
      <c r="I19" s="5">
        <v>7</v>
      </c>
    </row>
    <row r="20" spans="1:9">
      <c r="A20" s="5" t="s">
        <v>206</v>
      </c>
      <c r="B20" s="5">
        <v>0.45</v>
      </c>
      <c r="C20" s="5">
        <v>0.32</v>
      </c>
      <c r="D20" s="5">
        <v>0.1</v>
      </c>
      <c r="E20" s="5">
        <v>0.38100000000000001</v>
      </c>
      <c r="F20" s="5">
        <v>0.17050000000000001</v>
      </c>
      <c r="G20" s="5">
        <v>7.4999999999999997E-2</v>
      </c>
      <c r="H20" s="5">
        <v>0.115</v>
      </c>
      <c r="I20" s="5">
        <v>9</v>
      </c>
    </row>
    <row r="21" spans="1:9">
      <c r="A21" s="5" t="s">
        <v>206</v>
      </c>
      <c r="B21" s="5">
        <v>0.35499999999999998</v>
      </c>
      <c r="C21" s="5">
        <v>0.28000000000000003</v>
      </c>
      <c r="D21" s="5">
        <v>9.5000000000000001E-2</v>
      </c>
      <c r="E21" s="5">
        <v>0.2455</v>
      </c>
      <c r="F21" s="5">
        <v>9.5500000000000002E-2</v>
      </c>
      <c r="G21" s="5">
        <v>6.2E-2</v>
      </c>
      <c r="H21" s="5">
        <v>7.4999999999999997E-2</v>
      </c>
      <c r="I21" s="5">
        <v>11</v>
      </c>
    </row>
    <row r="22" spans="1:9">
      <c r="A22" s="5" t="s">
        <v>208</v>
      </c>
      <c r="B22" s="5">
        <v>0.38</v>
      </c>
      <c r="C22" s="5">
        <v>0.27500000000000002</v>
      </c>
      <c r="D22" s="5">
        <v>0.1</v>
      </c>
      <c r="E22" s="5">
        <v>0.22550000000000001</v>
      </c>
      <c r="F22" s="5">
        <v>0.08</v>
      </c>
      <c r="G22" s="5">
        <v>4.9000000000000002E-2</v>
      </c>
      <c r="H22" s="5">
        <v>8.5000000000000006E-2</v>
      </c>
      <c r="I22" s="5">
        <v>10</v>
      </c>
    </row>
    <row r="23" spans="1:9">
      <c r="A23" s="5" t="s">
        <v>207</v>
      </c>
      <c r="B23" s="5">
        <v>0.56499999999999995</v>
      </c>
      <c r="C23" s="5">
        <v>0.44</v>
      </c>
      <c r="D23" s="5">
        <v>0.155</v>
      </c>
      <c r="E23" s="5">
        <v>0.9395</v>
      </c>
      <c r="F23" s="5">
        <v>0.42749999999999999</v>
      </c>
      <c r="G23" s="5">
        <v>0.214</v>
      </c>
      <c r="H23" s="5">
        <v>0.27</v>
      </c>
      <c r="I23" s="5">
        <v>12</v>
      </c>
    </row>
    <row r="24" spans="1:9">
      <c r="A24" s="5" t="s">
        <v>207</v>
      </c>
      <c r="B24" s="5">
        <v>0.55000000000000004</v>
      </c>
      <c r="C24" s="5">
        <v>0.41499999999999998</v>
      </c>
      <c r="D24" s="5">
        <v>0.13500000000000001</v>
      </c>
      <c r="E24" s="5">
        <v>0.76349999999999996</v>
      </c>
      <c r="F24" s="5">
        <v>0.318</v>
      </c>
      <c r="G24" s="5">
        <v>0.21</v>
      </c>
      <c r="H24" s="5">
        <v>0.2</v>
      </c>
      <c r="I24" s="5">
        <v>9</v>
      </c>
    </row>
    <row r="25" spans="1:9">
      <c r="A25" s="5" t="s">
        <v>207</v>
      </c>
      <c r="B25" s="5">
        <v>0.61499999999999999</v>
      </c>
      <c r="C25" s="5">
        <v>0.48</v>
      </c>
      <c r="D25" s="5">
        <v>0.16500000000000001</v>
      </c>
      <c r="E25" s="5">
        <v>1.1615</v>
      </c>
      <c r="F25" s="5">
        <v>0.51300000000000001</v>
      </c>
      <c r="G25" s="5">
        <v>0.30099999999999999</v>
      </c>
      <c r="H25" s="5">
        <v>0.30499999999999999</v>
      </c>
      <c r="I25" s="5">
        <v>10</v>
      </c>
    </row>
    <row r="26" spans="1:9">
      <c r="A26" s="5" t="s">
        <v>207</v>
      </c>
      <c r="B26" s="5">
        <v>0.56000000000000005</v>
      </c>
      <c r="C26" s="5">
        <v>0.44</v>
      </c>
      <c r="D26" s="5">
        <v>0.14000000000000001</v>
      </c>
      <c r="E26" s="5">
        <v>0.92849999999999999</v>
      </c>
      <c r="F26" s="5">
        <v>0.38250000000000001</v>
      </c>
      <c r="G26" s="5">
        <v>0.188</v>
      </c>
      <c r="H26" s="5">
        <v>0.3</v>
      </c>
      <c r="I26" s="5">
        <v>11</v>
      </c>
    </row>
    <row r="27" spans="1:9">
      <c r="A27" s="5" t="s">
        <v>207</v>
      </c>
      <c r="B27" s="5">
        <v>0.57999999999999996</v>
      </c>
      <c r="C27" s="5">
        <v>0.45</v>
      </c>
      <c r="D27" s="5">
        <v>0.185</v>
      </c>
      <c r="E27" s="5">
        <v>0.99550000000000005</v>
      </c>
      <c r="F27" s="5">
        <v>0.39450000000000002</v>
      </c>
      <c r="G27" s="5">
        <v>0.27200000000000002</v>
      </c>
      <c r="H27" s="5">
        <v>0.28499999999999998</v>
      </c>
      <c r="I27" s="5">
        <v>11</v>
      </c>
    </row>
    <row r="28" spans="1:9">
      <c r="A28" s="5" t="s">
        <v>206</v>
      </c>
      <c r="B28" s="5">
        <v>0.59</v>
      </c>
      <c r="C28" s="5">
        <v>0.44500000000000001</v>
      </c>
      <c r="D28" s="5">
        <v>0.14000000000000001</v>
      </c>
      <c r="E28" s="5">
        <v>0.93100000000000005</v>
      </c>
      <c r="F28" s="5">
        <v>0.35599999999999998</v>
      </c>
      <c r="G28" s="5">
        <v>0.23400000000000001</v>
      </c>
      <c r="H28" s="5">
        <v>0.28000000000000003</v>
      </c>
      <c r="I28" s="5">
        <v>12</v>
      </c>
    </row>
    <row r="29" spans="1:9">
      <c r="A29" s="5" t="s">
        <v>206</v>
      </c>
      <c r="B29" s="5">
        <v>0.60499999999999998</v>
      </c>
      <c r="C29" s="5">
        <v>0.47499999999999998</v>
      </c>
      <c r="D29" s="5">
        <v>0.18</v>
      </c>
      <c r="E29" s="5">
        <v>0.9365</v>
      </c>
      <c r="F29" s="5">
        <v>0.39400000000000002</v>
      </c>
      <c r="G29" s="5">
        <v>0.219</v>
      </c>
      <c r="H29" s="5">
        <v>0.29499999999999998</v>
      </c>
      <c r="I29" s="5">
        <v>15</v>
      </c>
    </row>
    <row r="30" spans="1:9">
      <c r="A30" s="5" t="s">
        <v>206</v>
      </c>
      <c r="B30" s="5">
        <v>0.57499999999999996</v>
      </c>
      <c r="C30" s="5">
        <v>0.42499999999999999</v>
      </c>
      <c r="D30" s="5">
        <v>0.14000000000000001</v>
      </c>
      <c r="E30" s="5">
        <v>0.86350000000000005</v>
      </c>
      <c r="F30" s="5">
        <v>0.39300000000000002</v>
      </c>
      <c r="G30" s="5">
        <v>0.22700000000000001</v>
      </c>
      <c r="H30" s="5">
        <v>0.2</v>
      </c>
      <c r="I30" s="5">
        <v>11</v>
      </c>
    </row>
    <row r="31" spans="1:9">
      <c r="A31" s="5" t="s">
        <v>206</v>
      </c>
      <c r="B31" s="5">
        <v>0.57999999999999996</v>
      </c>
      <c r="C31" s="5">
        <v>0.47</v>
      </c>
      <c r="D31" s="5">
        <v>0.16500000000000001</v>
      </c>
      <c r="E31" s="5">
        <v>0.99750000000000005</v>
      </c>
      <c r="F31" s="5">
        <v>0.39350000000000002</v>
      </c>
      <c r="G31" s="5">
        <v>0.24199999999999999</v>
      </c>
      <c r="H31" s="5">
        <v>0.33</v>
      </c>
      <c r="I31" s="5">
        <v>10</v>
      </c>
    </row>
    <row r="32" spans="1:9">
      <c r="A32" s="5" t="s">
        <v>207</v>
      </c>
      <c r="B32" s="5">
        <v>0.68</v>
      </c>
      <c r="C32" s="5">
        <v>0.56000000000000005</v>
      </c>
      <c r="D32" s="5">
        <v>0.16500000000000001</v>
      </c>
      <c r="E32" s="5">
        <v>1.639</v>
      </c>
      <c r="F32" s="5">
        <v>0.60550000000000004</v>
      </c>
      <c r="G32" s="5">
        <v>0.28050000000000003</v>
      </c>
      <c r="H32" s="5">
        <v>0.46</v>
      </c>
      <c r="I32" s="5">
        <v>15</v>
      </c>
    </row>
    <row r="33" spans="1:9">
      <c r="A33" s="5" t="s">
        <v>206</v>
      </c>
      <c r="B33" s="5">
        <v>0.66500000000000004</v>
      </c>
      <c r="C33" s="5">
        <v>0.52500000000000002</v>
      </c>
      <c r="D33" s="5">
        <v>0.16500000000000001</v>
      </c>
      <c r="E33" s="5">
        <v>1.3380000000000001</v>
      </c>
      <c r="F33" s="5">
        <v>0.55149999999999999</v>
      </c>
      <c r="G33" s="5">
        <v>0.35749999999999998</v>
      </c>
      <c r="H33" s="5">
        <v>0.35</v>
      </c>
      <c r="I33" s="5">
        <v>18</v>
      </c>
    </row>
    <row r="34" spans="1:9">
      <c r="A34" s="5" t="s">
        <v>207</v>
      </c>
      <c r="B34" s="5">
        <v>0.68</v>
      </c>
      <c r="C34" s="5">
        <v>0.55000000000000004</v>
      </c>
      <c r="D34" s="5">
        <v>0.17499999999999999</v>
      </c>
      <c r="E34" s="5">
        <v>1.798</v>
      </c>
      <c r="F34" s="5">
        <v>0.81499999999999995</v>
      </c>
      <c r="G34" s="5">
        <v>0.39250000000000002</v>
      </c>
      <c r="H34" s="5">
        <v>0.45500000000000002</v>
      </c>
      <c r="I34" s="5">
        <v>19</v>
      </c>
    </row>
    <row r="35" spans="1:9">
      <c r="A35" s="5" t="s">
        <v>207</v>
      </c>
      <c r="B35" s="5">
        <v>0.70499999999999996</v>
      </c>
      <c r="C35" s="5">
        <v>0.55000000000000004</v>
      </c>
      <c r="D35" s="5">
        <v>0.2</v>
      </c>
      <c r="E35" s="5">
        <v>1.7095</v>
      </c>
      <c r="F35" s="5">
        <v>0.63300000000000001</v>
      </c>
      <c r="G35" s="5">
        <v>0.41149999999999998</v>
      </c>
      <c r="H35" s="5">
        <v>0.49</v>
      </c>
      <c r="I35" s="5">
        <v>13</v>
      </c>
    </row>
    <row r="36" spans="1:9">
      <c r="A36" s="5" t="s">
        <v>206</v>
      </c>
      <c r="B36" s="5">
        <v>0.46500000000000002</v>
      </c>
      <c r="C36" s="5">
        <v>0.35499999999999998</v>
      </c>
      <c r="D36" s="5">
        <v>0.105</v>
      </c>
      <c r="E36" s="5">
        <v>0.47949999999999998</v>
      </c>
      <c r="F36" s="5">
        <v>0.22700000000000001</v>
      </c>
      <c r="G36" s="5">
        <v>0.124</v>
      </c>
      <c r="H36" s="5">
        <v>0.125</v>
      </c>
      <c r="I36" s="5">
        <v>8</v>
      </c>
    </row>
    <row r="37" spans="1:9">
      <c r="A37" s="5" t="s">
        <v>207</v>
      </c>
      <c r="B37" s="5">
        <v>0.54</v>
      </c>
      <c r="C37" s="5">
        <v>0.47499999999999998</v>
      </c>
      <c r="D37" s="5">
        <v>0.155</v>
      </c>
      <c r="E37" s="5">
        <v>1.2170000000000001</v>
      </c>
      <c r="F37" s="5">
        <v>0.53049999999999997</v>
      </c>
      <c r="G37" s="5">
        <v>0.3075</v>
      </c>
      <c r="H37" s="5">
        <v>0.34</v>
      </c>
      <c r="I37" s="5">
        <v>16</v>
      </c>
    </row>
    <row r="38" spans="1:9">
      <c r="A38" s="5" t="s">
        <v>207</v>
      </c>
      <c r="B38" s="5">
        <v>0.45</v>
      </c>
      <c r="C38" s="5">
        <v>0.35499999999999998</v>
      </c>
      <c r="D38" s="5">
        <v>0.105</v>
      </c>
      <c r="E38" s="5">
        <v>0.52249999999999996</v>
      </c>
      <c r="F38" s="5">
        <v>0.23699999999999999</v>
      </c>
      <c r="G38" s="5">
        <v>0.11650000000000001</v>
      </c>
      <c r="H38" s="5">
        <v>0.14499999999999999</v>
      </c>
      <c r="I38" s="5">
        <v>8</v>
      </c>
    </row>
    <row r="39" spans="1:9">
      <c r="A39" s="5" t="s">
        <v>207</v>
      </c>
      <c r="B39" s="5">
        <v>0.57499999999999996</v>
      </c>
      <c r="C39" s="5">
        <v>0.44500000000000001</v>
      </c>
      <c r="D39" s="5">
        <v>0.13500000000000001</v>
      </c>
      <c r="E39" s="5">
        <v>0.88300000000000001</v>
      </c>
      <c r="F39" s="5">
        <v>0.38100000000000001</v>
      </c>
      <c r="G39" s="5">
        <v>0.20349999999999999</v>
      </c>
      <c r="H39" s="5">
        <v>0.26</v>
      </c>
      <c r="I39" s="5">
        <v>11</v>
      </c>
    </row>
    <row r="40" spans="1:9">
      <c r="A40" s="5" t="s">
        <v>206</v>
      </c>
      <c r="B40" s="5">
        <v>0.35499999999999998</v>
      </c>
      <c r="C40" s="5">
        <v>0.28999999999999998</v>
      </c>
      <c r="D40" s="5">
        <v>0.09</v>
      </c>
      <c r="E40" s="5">
        <v>0.32750000000000001</v>
      </c>
      <c r="F40" s="5">
        <v>0.13400000000000001</v>
      </c>
      <c r="G40" s="5">
        <v>8.5999999999999993E-2</v>
      </c>
      <c r="H40" s="5">
        <v>0.09</v>
      </c>
      <c r="I40" s="5">
        <v>9</v>
      </c>
    </row>
    <row r="41" spans="1:9">
      <c r="A41" s="5" t="s">
        <v>207</v>
      </c>
      <c r="B41" s="5">
        <v>0.45</v>
      </c>
      <c r="C41" s="5">
        <v>0.33500000000000002</v>
      </c>
      <c r="D41" s="5">
        <v>0.105</v>
      </c>
      <c r="E41" s="5">
        <v>0.42499999999999999</v>
      </c>
      <c r="F41" s="5">
        <v>0.1865</v>
      </c>
      <c r="G41" s="5">
        <v>9.0999999999999998E-2</v>
      </c>
      <c r="H41" s="5">
        <v>0.115</v>
      </c>
      <c r="I41" s="5">
        <v>9</v>
      </c>
    </row>
    <row r="42" spans="1:9">
      <c r="A42" s="5" t="s">
        <v>207</v>
      </c>
      <c r="B42" s="5">
        <v>0.55000000000000004</v>
      </c>
      <c r="C42" s="5">
        <v>0.42499999999999999</v>
      </c>
      <c r="D42" s="5">
        <v>0.13500000000000001</v>
      </c>
      <c r="E42" s="5">
        <v>0.85150000000000003</v>
      </c>
      <c r="F42" s="5">
        <v>0.36199999999999999</v>
      </c>
      <c r="G42" s="5">
        <v>0.19600000000000001</v>
      </c>
      <c r="H42" s="5">
        <v>0.27</v>
      </c>
      <c r="I42" s="5">
        <v>14</v>
      </c>
    </row>
    <row r="43" spans="1:9">
      <c r="A43" s="5" t="s">
        <v>208</v>
      </c>
      <c r="B43" s="5">
        <v>0.24</v>
      </c>
      <c r="C43" s="5">
        <v>0.17499999999999999</v>
      </c>
      <c r="D43" s="5">
        <v>4.4999999999999998E-2</v>
      </c>
      <c r="E43" s="5">
        <v>7.0000000000000007E-2</v>
      </c>
      <c r="F43" s="5">
        <v>3.15E-2</v>
      </c>
      <c r="G43" s="5">
        <v>2.35E-2</v>
      </c>
      <c r="H43" s="5">
        <v>0.02</v>
      </c>
      <c r="I43" s="5">
        <v>5</v>
      </c>
    </row>
    <row r="44" spans="1:9">
      <c r="A44" s="5" t="s">
        <v>208</v>
      </c>
      <c r="B44" s="5">
        <v>0.20499999999999999</v>
      </c>
      <c r="C44" s="5">
        <v>0.15</v>
      </c>
      <c r="D44" s="5">
        <v>5.5E-2</v>
      </c>
      <c r="E44" s="5">
        <v>4.2000000000000003E-2</v>
      </c>
      <c r="F44" s="5">
        <v>2.5499999999999998E-2</v>
      </c>
      <c r="G44" s="5">
        <v>1.4999999999999999E-2</v>
      </c>
      <c r="H44" s="5">
        <v>1.2E-2</v>
      </c>
      <c r="I44" s="5">
        <v>5</v>
      </c>
    </row>
    <row r="45" spans="1:9">
      <c r="A45" s="5" t="s">
        <v>208</v>
      </c>
      <c r="B45" s="5">
        <v>0.21</v>
      </c>
      <c r="C45" s="5">
        <v>0.15</v>
      </c>
      <c r="D45" s="5">
        <v>0.05</v>
      </c>
      <c r="E45" s="5">
        <v>4.2000000000000003E-2</v>
      </c>
      <c r="F45" s="5">
        <v>1.7500000000000002E-2</v>
      </c>
      <c r="G45" s="5">
        <v>1.2500000000000001E-2</v>
      </c>
      <c r="H45" s="5">
        <v>1.4999999999999999E-2</v>
      </c>
      <c r="I45" s="5">
        <v>4</v>
      </c>
    </row>
    <row r="46" spans="1:9">
      <c r="A46" s="5" t="s">
        <v>208</v>
      </c>
      <c r="B46" s="5">
        <v>0.39</v>
      </c>
      <c r="C46" s="5">
        <v>0.29499999999999998</v>
      </c>
      <c r="D46" s="5">
        <v>9.5000000000000001E-2</v>
      </c>
      <c r="E46" s="5">
        <v>0.20300000000000001</v>
      </c>
      <c r="F46" s="5">
        <v>8.7499999999999994E-2</v>
      </c>
      <c r="G46" s="5">
        <v>4.4999999999999998E-2</v>
      </c>
      <c r="H46" s="5">
        <v>7.4999999999999997E-2</v>
      </c>
      <c r="I46" s="5">
        <v>7</v>
      </c>
    </row>
    <row r="47" spans="1:9">
      <c r="A47" s="5" t="s">
        <v>206</v>
      </c>
      <c r="B47" s="5">
        <v>0.47</v>
      </c>
      <c r="C47" s="5">
        <v>0.37</v>
      </c>
      <c r="D47" s="5">
        <v>0.12</v>
      </c>
      <c r="E47" s="5">
        <v>0.57950000000000002</v>
      </c>
      <c r="F47" s="5">
        <v>0.29299999999999998</v>
      </c>
      <c r="G47" s="5">
        <v>0.22700000000000001</v>
      </c>
      <c r="H47" s="5">
        <v>0.14000000000000001</v>
      </c>
      <c r="I47" s="5">
        <v>9</v>
      </c>
    </row>
    <row r="48" spans="1:9">
      <c r="A48" s="5" t="s">
        <v>207</v>
      </c>
      <c r="B48" s="5">
        <v>0.46</v>
      </c>
      <c r="C48" s="5">
        <v>0.375</v>
      </c>
      <c r="D48" s="5">
        <v>0.12</v>
      </c>
      <c r="E48" s="5">
        <v>0.46050000000000002</v>
      </c>
      <c r="F48" s="5">
        <v>0.17749999999999999</v>
      </c>
      <c r="G48" s="5">
        <v>0.11</v>
      </c>
      <c r="H48" s="5">
        <v>0.15</v>
      </c>
      <c r="I48" s="5">
        <v>7</v>
      </c>
    </row>
    <row r="49" spans="1:9">
      <c r="A49" s="5" t="s">
        <v>208</v>
      </c>
      <c r="B49" s="5">
        <v>0.32500000000000001</v>
      </c>
      <c r="C49" s="5">
        <v>0.245</v>
      </c>
      <c r="D49" s="5">
        <v>7.0000000000000007E-2</v>
      </c>
      <c r="E49" s="5">
        <v>0.161</v>
      </c>
      <c r="F49" s="5">
        <v>7.5499999999999998E-2</v>
      </c>
      <c r="G49" s="5">
        <v>2.5499999999999998E-2</v>
      </c>
      <c r="H49" s="5">
        <v>4.4999999999999998E-2</v>
      </c>
      <c r="I49" s="5">
        <v>6</v>
      </c>
    </row>
    <row r="50" spans="1:9">
      <c r="A50" s="5" t="s">
        <v>207</v>
      </c>
      <c r="B50" s="5">
        <v>0.52500000000000002</v>
      </c>
      <c r="C50" s="5">
        <v>0.42499999999999999</v>
      </c>
      <c r="D50" s="5">
        <v>0.16</v>
      </c>
      <c r="E50" s="5">
        <v>0.83550000000000002</v>
      </c>
      <c r="F50" s="5">
        <v>0.35449999999999998</v>
      </c>
      <c r="G50" s="5">
        <v>0.2135</v>
      </c>
      <c r="H50" s="5">
        <v>0.245</v>
      </c>
      <c r="I50" s="5">
        <v>9</v>
      </c>
    </row>
    <row r="51" spans="1:9">
      <c r="A51" s="5" t="s">
        <v>208</v>
      </c>
      <c r="B51" s="5">
        <v>0.52</v>
      </c>
      <c r="C51" s="5">
        <v>0.41</v>
      </c>
      <c r="D51" s="5">
        <v>0.12</v>
      </c>
      <c r="E51" s="5">
        <v>0.59499999999999997</v>
      </c>
      <c r="F51" s="5">
        <v>0.23849999999999999</v>
      </c>
      <c r="G51" s="5">
        <v>0.111</v>
      </c>
      <c r="H51" s="5">
        <v>0.19</v>
      </c>
      <c r="I51" s="5">
        <v>8</v>
      </c>
    </row>
    <row r="52" spans="1:9">
      <c r="A52" s="5" t="s">
        <v>206</v>
      </c>
      <c r="B52" s="5">
        <v>0.4</v>
      </c>
      <c r="C52" s="5">
        <v>0.32</v>
      </c>
      <c r="D52" s="5">
        <v>9.5000000000000001E-2</v>
      </c>
      <c r="E52" s="5">
        <v>0.30299999999999999</v>
      </c>
      <c r="F52" s="5">
        <v>0.13350000000000001</v>
      </c>
      <c r="G52" s="5">
        <v>0.06</v>
      </c>
      <c r="H52" s="5">
        <v>0.1</v>
      </c>
      <c r="I52" s="5">
        <v>7</v>
      </c>
    </row>
    <row r="53" spans="1:9">
      <c r="A53" s="5" t="s">
        <v>206</v>
      </c>
      <c r="B53" s="5">
        <v>0.48499999999999999</v>
      </c>
      <c r="C53" s="5">
        <v>0.36</v>
      </c>
      <c r="D53" s="5">
        <v>0.13</v>
      </c>
      <c r="E53" s="5">
        <v>0.54149999999999998</v>
      </c>
      <c r="F53" s="5">
        <v>0.25950000000000001</v>
      </c>
      <c r="G53" s="5">
        <v>9.6000000000000002E-2</v>
      </c>
      <c r="H53" s="5">
        <v>0.16</v>
      </c>
      <c r="I53" s="5">
        <v>10</v>
      </c>
    </row>
    <row r="54" spans="1:9">
      <c r="A54" s="5" t="s">
        <v>207</v>
      </c>
      <c r="B54" s="5">
        <v>0.47</v>
      </c>
      <c r="C54" s="5">
        <v>0.36</v>
      </c>
      <c r="D54" s="5">
        <v>0.12</v>
      </c>
      <c r="E54" s="5">
        <v>0.47749999999999998</v>
      </c>
      <c r="F54" s="5">
        <v>0.21049999999999999</v>
      </c>
      <c r="G54" s="5">
        <v>0.1055</v>
      </c>
      <c r="H54" s="5">
        <v>0.15</v>
      </c>
      <c r="I54" s="5">
        <v>10</v>
      </c>
    </row>
    <row r="55" spans="1:9">
      <c r="A55" s="5" t="s">
        <v>206</v>
      </c>
      <c r="B55" s="5">
        <v>0.40500000000000003</v>
      </c>
      <c r="C55" s="5">
        <v>0.31</v>
      </c>
      <c r="D55" s="5">
        <v>0.1</v>
      </c>
      <c r="E55" s="5">
        <v>0.38500000000000001</v>
      </c>
      <c r="F55" s="5">
        <v>0.17299999999999999</v>
      </c>
      <c r="G55" s="5">
        <v>9.1499999999999998E-2</v>
      </c>
      <c r="H55" s="5">
        <v>0.11</v>
      </c>
      <c r="I55" s="5">
        <v>7</v>
      </c>
    </row>
    <row r="56" spans="1:9">
      <c r="A56" s="5" t="s">
        <v>207</v>
      </c>
      <c r="B56" s="5">
        <v>0.5</v>
      </c>
      <c r="C56" s="5">
        <v>0.4</v>
      </c>
      <c r="D56" s="5">
        <v>0.14000000000000001</v>
      </c>
      <c r="E56" s="5">
        <v>0.66149999999999998</v>
      </c>
      <c r="F56" s="5">
        <v>0.25650000000000001</v>
      </c>
      <c r="G56" s="5">
        <v>0.17549999999999999</v>
      </c>
      <c r="H56" s="5">
        <v>0.22</v>
      </c>
      <c r="I56" s="5">
        <v>8</v>
      </c>
    </row>
    <row r="57" spans="1:9">
      <c r="A57" s="5" t="s">
        <v>206</v>
      </c>
      <c r="B57" s="5">
        <v>0.44500000000000001</v>
      </c>
      <c r="C57" s="5">
        <v>0.35</v>
      </c>
      <c r="D57" s="5">
        <v>0.12</v>
      </c>
      <c r="E57" s="5">
        <v>0.4425</v>
      </c>
      <c r="F57" s="5">
        <v>0.192</v>
      </c>
      <c r="G57" s="5">
        <v>9.5500000000000002E-2</v>
      </c>
      <c r="H57" s="5">
        <v>0.13500000000000001</v>
      </c>
      <c r="I57" s="5">
        <v>8</v>
      </c>
    </row>
    <row r="58" spans="1:9">
      <c r="A58" s="5" t="s">
        <v>206</v>
      </c>
      <c r="B58" s="5">
        <v>0.47</v>
      </c>
      <c r="C58" s="5">
        <v>0.38500000000000001</v>
      </c>
      <c r="D58" s="5">
        <v>0.13500000000000001</v>
      </c>
      <c r="E58" s="5">
        <v>0.58950000000000002</v>
      </c>
      <c r="F58" s="5">
        <v>0.27650000000000002</v>
      </c>
      <c r="G58" s="5">
        <v>0.12</v>
      </c>
      <c r="H58" s="5">
        <v>0.17</v>
      </c>
      <c r="I58" s="5">
        <v>8</v>
      </c>
    </row>
    <row r="59" spans="1:9">
      <c r="A59" s="5" t="s">
        <v>208</v>
      </c>
      <c r="B59" s="5">
        <v>0.245</v>
      </c>
      <c r="C59" s="5">
        <v>0.19</v>
      </c>
      <c r="D59" s="5">
        <v>0.06</v>
      </c>
      <c r="E59" s="5">
        <v>8.5999999999999993E-2</v>
      </c>
      <c r="F59" s="5">
        <v>4.2000000000000003E-2</v>
      </c>
      <c r="G59" s="5">
        <v>1.4E-2</v>
      </c>
      <c r="H59" s="5">
        <v>2.5000000000000001E-2</v>
      </c>
      <c r="I59" s="5">
        <v>4</v>
      </c>
    </row>
    <row r="60" spans="1:9">
      <c r="A60" s="5" t="s">
        <v>207</v>
      </c>
      <c r="B60" s="5">
        <v>0.505</v>
      </c>
      <c r="C60" s="5">
        <v>0.4</v>
      </c>
      <c r="D60" s="5">
        <v>0.125</v>
      </c>
      <c r="E60" s="5">
        <v>0.58299999999999996</v>
      </c>
      <c r="F60" s="5">
        <v>0.246</v>
      </c>
      <c r="G60" s="5">
        <v>0.13</v>
      </c>
      <c r="H60" s="5">
        <v>0.17499999999999999</v>
      </c>
      <c r="I60" s="5">
        <v>7</v>
      </c>
    </row>
    <row r="61" spans="1:9">
      <c r="A61" s="5" t="s">
        <v>206</v>
      </c>
      <c r="B61" s="5">
        <v>0.45</v>
      </c>
      <c r="C61" s="5">
        <v>0.34499999999999997</v>
      </c>
      <c r="D61" s="5">
        <v>0.105</v>
      </c>
      <c r="E61" s="5">
        <v>0.41149999999999998</v>
      </c>
      <c r="F61" s="5">
        <v>0.18</v>
      </c>
      <c r="G61" s="5">
        <v>0.1125</v>
      </c>
      <c r="H61" s="5">
        <v>0.13500000000000001</v>
      </c>
      <c r="I61" s="5">
        <v>7</v>
      </c>
    </row>
    <row r="62" spans="1:9">
      <c r="A62" s="5" t="s">
        <v>206</v>
      </c>
      <c r="B62" s="5">
        <v>0.505</v>
      </c>
      <c r="C62" s="5">
        <v>0.40500000000000003</v>
      </c>
      <c r="D62" s="5">
        <v>0.11</v>
      </c>
      <c r="E62" s="5">
        <v>0.625</v>
      </c>
      <c r="F62" s="5">
        <v>0.30499999999999999</v>
      </c>
      <c r="G62" s="5">
        <v>0.16</v>
      </c>
      <c r="H62" s="5">
        <v>0.17499999999999999</v>
      </c>
      <c r="I62" s="5">
        <v>9</v>
      </c>
    </row>
    <row r="63" spans="1:9">
      <c r="A63" s="5" t="s">
        <v>207</v>
      </c>
      <c r="B63" s="5">
        <v>0.53</v>
      </c>
      <c r="C63" s="5">
        <v>0.41</v>
      </c>
      <c r="D63" s="5">
        <v>0.13</v>
      </c>
      <c r="E63" s="5">
        <v>0.69650000000000001</v>
      </c>
      <c r="F63" s="5">
        <v>0.30199999999999999</v>
      </c>
      <c r="G63" s="5">
        <v>0.19350000000000001</v>
      </c>
      <c r="H63" s="5">
        <v>0.2</v>
      </c>
      <c r="I63" s="5">
        <v>10</v>
      </c>
    </row>
    <row r="64" spans="1:9">
      <c r="A64" s="5" t="s">
        <v>206</v>
      </c>
      <c r="B64" s="5">
        <v>0.42499999999999999</v>
      </c>
      <c r="C64" s="5">
        <v>0.32500000000000001</v>
      </c>
      <c r="D64" s="5">
        <v>9.5000000000000001E-2</v>
      </c>
      <c r="E64" s="5">
        <v>0.3785</v>
      </c>
      <c r="F64" s="5">
        <v>0.17050000000000001</v>
      </c>
      <c r="G64" s="5">
        <v>0.08</v>
      </c>
      <c r="H64" s="5">
        <v>0.1</v>
      </c>
      <c r="I64" s="5">
        <v>7</v>
      </c>
    </row>
    <row r="65" spans="1:9">
      <c r="A65" s="5" t="s">
        <v>206</v>
      </c>
      <c r="B65" s="5">
        <v>0.52</v>
      </c>
      <c r="C65" s="5">
        <v>0.4</v>
      </c>
      <c r="D65" s="5">
        <v>0.12</v>
      </c>
      <c r="E65" s="5">
        <v>0.57999999999999996</v>
      </c>
      <c r="F65" s="5">
        <v>0.23400000000000001</v>
      </c>
      <c r="G65" s="5">
        <v>0.13150000000000001</v>
      </c>
      <c r="H65" s="5">
        <v>0.185</v>
      </c>
      <c r="I65" s="5">
        <v>8</v>
      </c>
    </row>
    <row r="66" spans="1:9">
      <c r="A66" s="5" t="s">
        <v>206</v>
      </c>
      <c r="B66" s="5">
        <v>0.47499999999999998</v>
      </c>
      <c r="C66" s="5">
        <v>0.35499999999999998</v>
      </c>
      <c r="D66" s="5">
        <v>0.12</v>
      </c>
      <c r="E66" s="5">
        <v>0.48</v>
      </c>
      <c r="F66" s="5">
        <v>0.23400000000000001</v>
      </c>
      <c r="G66" s="5">
        <v>0.10150000000000001</v>
      </c>
      <c r="H66" s="5">
        <v>0.13500000000000001</v>
      </c>
      <c r="I66" s="5">
        <v>8</v>
      </c>
    </row>
    <row r="67" spans="1:9">
      <c r="A67" s="5" t="s">
        <v>207</v>
      </c>
      <c r="B67" s="5">
        <v>0.56499999999999995</v>
      </c>
      <c r="C67" s="5">
        <v>0.44</v>
      </c>
      <c r="D67" s="5">
        <v>0.16</v>
      </c>
      <c r="E67" s="5">
        <v>0.91500000000000004</v>
      </c>
      <c r="F67" s="5">
        <v>0.35399999999999998</v>
      </c>
      <c r="G67" s="5">
        <v>0.19350000000000001</v>
      </c>
      <c r="H67" s="5">
        <v>0.32</v>
      </c>
      <c r="I67" s="5">
        <v>12</v>
      </c>
    </row>
    <row r="68" spans="1:9">
      <c r="A68" s="5" t="s">
        <v>207</v>
      </c>
      <c r="B68" s="5">
        <v>0.59499999999999997</v>
      </c>
      <c r="C68" s="5">
        <v>0.495</v>
      </c>
      <c r="D68" s="5">
        <v>0.185</v>
      </c>
      <c r="E68" s="5">
        <v>1.2849999999999999</v>
      </c>
      <c r="F68" s="5">
        <v>0.41599999999999998</v>
      </c>
      <c r="G68" s="5">
        <v>0.224</v>
      </c>
      <c r="H68" s="5">
        <v>0.48499999999999999</v>
      </c>
      <c r="I68" s="5">
        <v>13</v>
      </c>
    </row>
    <row r="69" spans="1:9">
      <c r="A69" s="5" t="s">
        <v>207</v>
      </c>
      <c r="B69" s="5">
        <v>0.47499999999999998</v>
      </c>
      <c r="C69" s="5">
        <v>0.39</v>
      </c>
      <c r="D69" s="5">
        <v>0.12</v>
      </c>
      <c r="E69" s="5">
        <v>0.53049999999999997</v>
      </c>
      <c r="F69" s="5">
        <v>0.2135</v>
      </c>
      <c r="G69" s="5">
        <v>0.11550000000000001</v>
      </c>
      <c r="H69" s="5">
        <v>0.17</v>
      </c>
      <c r="I69" s="5">
        <v>10</v>
      </c>
    </row>
    <row r="70" spans="1:9">
      <c r="A70" s="5" t="s">
        <v>208</v>
      </c>
      <c r="B70" s="5">
        <v>0.31</v>
      </c>
      <c r="C70" s="5">
        <v>0.23499999999999999</v>
      </c>
      <c r="D70" s="5">
        <v>7.0000000000000007E-2</v>
      </c>
      <c r="E70" s="5">
        <v>0.151</v>
      </c>
      <c r="F70" s="5">
        <v>6.3E-2</v>
      </c>
      <c r="G70" s="5">
        <v>4.0500000000000001E-2</v>
      </c>
      <c r="H70" s="5">
        <v>4.4999999999999998E-2</v>
      </c>
      <c r="I70" s="5">
        <v>6</v>
      </c>
    </row>
    <row r="71" spans="1:9">
      <c r="A71" s="5" t="s">
        <v>206</v>
      </c>
      <c r="B71" s="5">
        <v>0.55500000000000005</v>
      </c>
      <c r="C71" s="5">
        <v>0.42499999999999999</v>
      </c>
      <c r="D71" s="5">
        <v>0.13</v>
      </c>
      <c r="E71" s="5">
        <v>0.76649999999999996</v>
      </c>
      <c r="F71" s="5">
        <v>0.26400000000000001</v>
      </c>
      <c r="G71" s="5">
        <v>0.16800000000000001</v>
      </c>
      <c r="H71" s="5">
        <v>0.27500000000000002</v>
      </c>
      <c r="I71" s="5">
        <v>13</v>
      </c>
    </row>
    <row r="72" spans="1:9">
      <c r="A72" s="5" t="s">
        <v>207</v>
      </c>
      <c r="B72" s="5">
        <v>0.4</v>
      </c>
      <c r="C72" s="5">
        <v>0.32</v>
      </c>
      <c r="D72" s="5">
        <v>0.11</v>
      </c>
      <c r="E72" s="5">
        <v>0.35299999999999998</v>
      </c>
      <c r="F72" s="5">
        <v>0.14050000000000001</v>
      </c>
      <c r="G72" s="5">
        <v>9.8500000000000004E-2</v>
      </c>
      <c r="H72" s="5">
        <v>0.1</v>
      </c>
      <c r="I72" s="5">
        <v>8</v>
      </c>
    </row>
    <row r="73" spans="1:9">
      <c r="A73" s="5" t="s">
        <v>207</v>
      </c>
      <c r="B73" s="5">
        <v>0.59499999999999997</v>
      </c>
      <c r="C73" s="5">
        <v>0.47499999999999998</v>
      </c>
      <c r="D73" s="5">
        <v>0.17</v>
      </c>
      <c r="E73" s="5">
        <v>1.2470000000000001</v>
      </c>
      <c r="F73" s="5">
        <v>0.48</v>
      </c>
      <c r="G73" s="5">
        <v>0.22500000000000001</v>
      </c>
      <c r="H73" s="5">
        <v>0.42499999999999999</v>
      </c>
      <c r="I73" s="5">
        <v>20</v>
      </c>
    </row>
    <row r="74" spans="1:9">
      <c r="A74" s="5" t="s">
        <v>206</v>
      </c>
      <c r="B74" s="5">
        <v>0.56999999999999995</v>
      </c>
      <c r="C74" s="5">
        <v>0.48</v>
      </c>
      <c r="D74" s="5">
        <v>0.17499999999999999</v>
      </c>
      <c r="E74" s="5">
        <v>1.1850000000000001</v>
      </c>
      <c r="F74" s="5">
        <v>0.47399999999999998</v>
      </c>
      <c r="G74" s="5">
        <v>0.26100000000000001</v>
      </c>
      <c r="H74" s="5">
        <v>0.38</v>
      </c>
      <c r="I74" s="5">
        <v>11</v>
      </c>
    </row>
    <row r="75" spans="1:9">
      <c r="A75" s="5" t="s">
        <v>207</v>
      </c>
      <c r="B75" s="5">
        <v>0.60499999999999998</v>
      </c>
      <c r="C75" s="5">
        <v>0.45</v>
      </c>
      <c r="D75" s="5">
        <v>0.19500000000000001</v>
      </c>
      <c r="E75" s="5">
        <v>1.0980000000000001</v>
      </c>
      <c r="F75" s="5">
        <v>0.48099999999999998</v>
      </c>
      <c r="G75" s="5">
        <v>0.28949999999999998</v>
      </c>
      <c r="H75" s="5">
        <v>0.315</v>
      </c>
      <c r="I75" s="5">
        <v>13</v>
      </c>
    </row>
    <row r="76" spans="1:9">
      <c r="A76" s="5" t="s">
        <v>207</v>
      </c>
      <c r="B76" s="5">
        <v>0.6</v>
      </c>
      <c r="C76" s="5">
        <v>0.47499999999999998</v>
      </c>
      <c r="D76" s="5">
        <v>0.15</v>
      </c>
      <c r="E76" s="5">
        <v>1.0075000000000001</v>
      </c>
      <c r="F76" s="5">
        <v>0.4425</v>
      </c>
      <c r="G76" s="5">
        <v>0.221</v>
      </c>
      <c r="H76" s="5">
        <v>0.28000000000000003</v>
      </c>
      <c r="I76" s="5">
        <v>15</v>
      </c>
    </row>
    <row r="77" spans="1:9">
      <c r="A77" s="5" t="s">
        <v>206</v>
      </c>
      <c r="B77" s="5">
        <v>0.59499999999999997</v>
      </c>
      <c r="C77" s="5">
        <v>0.47499999999999998</v>
      </c>
      <c r="D77" s="5">
        <v>0.14000000000000001</v>
      </c>
      <c r="E77" s="5">
        <v>0.94399999999999995</v>
      </c>
      <c r="F77" s="5">
        <v>0.36249999999999999</v>
      </c>
      <c r="G77" s="5">
        <v>0.189</v>
      </c>
      <c r="H77" s="5">
        <v>0.315</v>
      </c>
      <c r="I77" s="5">
        <v>9</v>
      </c>
    </row>
    <row r="78" spans="1:9">
      <c r="A78" s="5" t="s">
        <v>207</v>
      </c>
      <c r="B78" s="5">
        <v>0.6</v>
      </c>
      <c r="C78" s="5">
        <v>0.47</v>
      </c>
      <c r="D78" s="5">
        <v>0.15</v>
      </c>
      <c r="E78" s="5">
        <v>0.92200000000000004</v>
      </c>
      <c r="F78" s="5">
        <v>0.36299999999999999</v>
      </c>
      <c r="G78" s="5">
        <v>0.19400000000000001</v>
      </c>
      <c r="H78" s="5">
        <v>0.30499999999999999</v>
      </c>
      <c r="I78" s="5">
        <v>10</v>
      </c>
    </row>
    <row r="79" spans="1:9">
      <c r="A79" s="5" t="s">
        <v>207</v>
      </c>
      <c r="B79" s="5">
        <v>0.55500000000000005</v>
      </c>
      <c r="C79" s="5">
        <v>0.42499999999999999</v>
      </c>
      <c r="D79" s="5">
        <v>0.14000000000000001</v>
      </c>
      <c r="E79" s="5">
        <v>0.78800000000000003</v>
      </c>
      <c r="F79" s="5">
        <v>0.28199999999999997</v>
      </c>
      <c r="G79" s="5">
        <v>0.1595</v>
      </c>
      <c r="H79" s="5">
        <v>0.28499999999999998</v>
      </c>
      <c r="I79" s="5">
        <v>11</v>
      </c>
    </row>
    <row r="80" spans="1:9">
      <c r="A80" s="5" t="s">
        <v>207</v>
      </c>
      <c r="B80" s="5">
        <v>0.61499999999999999</v>
      </c>
      <c r="C80" s="5">
        <v>0.47499999999999998</v>
      </c>
      <c r="D80" s="5">
        <v>0.17</v>
      </c>
      <c r="E80" s="5">
        <v>1.1025</v>
      </c>
      <c r="F80" s="5">
        <v>0.46949999999999997</v>
      </c>
      <c r="G80" s="5">
        <v>0.23549999999999999</v>
      </c>
      <c r="H80" s="5">
        <v>0.34499999999999997</v>
      </c>
      <c r="I80" s="5">
        <v>14</v>
      </c>
    </row>
    <row r="81" spans="1:9">
      <c r="A81" s="5" t="s">
        <v>207</v>
      </c>
      <c r="B81" s="5">
        <v>0.57499999999999996</v>
      </c>
      <c r="C81" s="5">
        <v>0.44500000000000001</v>
      </c>
      <c r="D81" s="5">
        <v>0.14000000000000001</v>
      </c>
      <c r="E81" s="5">
        <v>0.94099999999999995</v>
      </c>
      <c r="F81" s="5">
        <v>0.38450000000000001</v>
      </c>
      <c r="G81" s="5">
        <v>0.252</v>
      </c>
      <c r="H81" s="5">
        <v>0.28499999999999998</v>
      </c>
      <c r="I81" s="5">
        <v>9</v>
      </c>
    </row>
    <row r="82" spans="1:9">
      <c r="A82" s="5" t="s">
        <v>206</v>
      </c>
      <c r="B82" s="5">
        <v>0.62</v>
      </c>
      <c r="C82" s="5">
        <v>0.51</v>
      </c>
      <c r="D82" s="5">
        <v>0.17499999999999999</v>
      </c>
      <c r="E82" s="5">
        <v>1.615</v>
      </c>
      <c r="F82" s="5">
        <v>0.51049999999999995</v>
      </c>
      <c r="G82" s="5">
        <v>0.192</v>
      </c>
      <c r="H82" s="5">
        <v>0.67500000000000004</v>
      </c>
      <c r="I82" s="5">
        <v>12</v>
      </c>
    </row>
    <row r="83" spans="1:9">
      <c r="A83" s="5" t="s">
        <v>207</v>
      </c>
      <c r="B83" s="5">
        <v>0.52</v>
      </c>
      <c r="C83" s="5">
        <v>0.42499999999999999</v>
      </c>
      <c r="D83" s="5">
        <v>0.16500000000000001</v>
      </c>
      <c r="E83" s="5">
        <v>0.98850000000000005</v>
      </c>
      <c r="F83" s="5">
        <v>0.39600000000000002</v>
      </c>
      <c r="G83" s="5">
        <v>0.22500000000000001</v>
      </c>
      <c r="H83" s="5">
        <v>0.32</v>
      </c>
      <c r="I83" s="5">
        <v>16</v>
      </c>
    </row>
    <row r="84" spans="1:9">
      <c r="A84" s="5" t="s">
        <v>206</v>
      </c>
      <c r="B84" s="5">
        <v>0.59499999999999997</v>
      </c>
      <c r="C84" s="5">
        <v>0.47499999999999998</v>
      </c>
      <c r="D84" s="5">
        <v>0.16</v>
      </c>
      <c r="E84" s="5">
        <v>1.3174999999999999</v>
      </c>
      <c r="F84" s="5">
        <v>0.40799999999999997</v>
      </c>
      <c r="G84" s="5">
        <v>0.23400000000000001</v>
      </c>
      <c r="H84" s="5">
        <v>0.57999999999999996</v>
      </c>
      <c r="I84" s="5">
        <v>21</v>
      </c>
    </row>
    <row r="85" spans="1:9">
      <c r="A85" s="5" t="s">
        <v>206</v>
      </c>
      <c r="B85" s="5">
        <v>0.57999999999999996</v>
      </c>
      <c r="C85" s="5">
        <v>0.45</v>
      </c>
      <c r="D85" s="5">
        <v>0.14000000000000001</v>
      </c>
      <c r="E85" s="5">
        <v>1.0129999999999999</v>
      </c>
      <c r="F85" s="5">
        <v>0.38</v>
      </c>
      <c r="G85" s="5">
        <v>0.216</v>
      </c>
      <c r="H85" s="5">
        <v>0.36</v>
      </c>
      <c r="I85" s="5">
        <v>14</v>
      </c>
    </row>
    <row r="86" spans="1:9">
      <c r="A86" s="5" t="s">
        <v>207</v>
      </c>
      <c r="B86" s="5">
        <v>0.56999999999999995</v>
      </c>
      <c r="C86" s="5">
        <v>0.46500000000000002</v>
      </c>
      <c r="D86" s="5">
        <v>0.18</v>
      </c>
      <c r="E86" s="5">
        <v>1.2949999999999999</v>
      </c>
      <c r="F86" s="5">
        <v>0.33900000000000002</v>
      </c>
      <c r="G86" s="5">
        <v>0.2225</v>
      </c>
      <c r="H86" s="5">
        <v>0.44</v>
      </c>
      <c r="I86" s="5">
        <v>12</v>
      </c>
    </row>
    <row r="87" spans="1:9">
      <c r="A87" s="5" t="s">
        <v>206</v>
      </c>
      <c r="B87" s="5">
        <v>0.625</v>
      </c>
      <c r="C87" s="5">
        <v>0.46500000000000002</v>
      </c>
      <c r="D87" s="5">
        <v>0.14000000000000001</v>
      </c>
      <c r="E87" s="5">
        <v>1.1950000000000001</v>
      </c>
      <c r="F87" s="5">
        <v>0.48249999999999998</v>
      </c>
      <c r="G87" s="5">
        <v>0.20499999999999999</v>
      </c>
      <c r="H87" s="5">
        <v>0.4</v>
      </c>
      <c r="I87" s="5">
        <v>13</v>
      </c>
    </row>
    <row r="88" spans="1:9">
      <c r="A88" s="5" t="s">
        <v>206</v>
      </c>
      <c r="B88" s="5">
        <v>0.56000000000000005</v>
      </c>
      <c r="C88" s="5">
        <v>0.44</v>
      </c>
      <c r="D88" s="5">
        <v>0.16</v>
      </c>
      <c r="E88" s="5">
        <v>0.86450000000000005</v>
      </c>
      <c r="F88" s="5">
        <v>0.33050000000000002</v>
      </c>
      <c r="G88" s="5">
        <v>0.20749999999999999</v>
      </c>
      <c r="H88" s="5">
        <v>0.26</v>
      </c>
      <c r="I88" s="5">
        <v>10</v>
      </c>
    </row>
    <row r="89" spans="1:9">
      <c r="A89" s="5" t="s">
        <v>207</v>
      </c>
      <c r="B89" s="5">
        <v>0.46</v>
      </c>
      <c r="C89" s="5">
        <v>0.35499999999999998</v>
      </c>
      <c r="D89" s="5">
        <v>0.13</v>
      </c>
      <c r="E89" s="5">
        <v>0.51700000000000002</v>
      </c>
      <c r="F89" s="5">
        <v>0.2205</v>
      </c>
      <c r="G89" s="5">
        <v>0.114</v>
      </c>
      <c r="H89" s="5">
        <v>0.16500000000000001</v>
      </c>
      <c r="I89" s="5">
        <v>9</v>
      </c>
    </row>
    <row r="90" spans="1:9">
      <c r="A90" s="5" t="s">
        <v>207</v>
      </c>
      <c r="B90" s="5">
        <v>0.57499999999999996</v>
      </c>
      <c r="C90" s="5">
        <v>0.45</v>
      </c>
      <c r="D90" s="5">
        <v>0.16</v>
      </c>
      <c r="E90" s="5">
        <v>0.97750000000000004</v>
      </c>
      <c r="F90" s="5">
        <v>0.3135</v>
      </c>
      <c r="G90" s="5">
        <v>0.23100000000000001</v>
      </c>
      <c r="H90" s="5">
        <v>0.33</v>
      </c>
      <c r="I90" s="5">
        <v>12</v>
      </c>
    </row>
    <row r="91" spans="1:9">
      <c r="A91" s="5" t="s">
        <v>206</v>
      </c>
      <c r="B91" s="5">
        <v>0.56499999999999995</v>
      </c>
      <c r="C91" s="5">
        <v>0.42499999999999999</v>
      </c>
      <c r="D91" s="5">
        <v>0.13500000000000001</v>
      </c>
      <c r="E91" s="5">
        <v>0.8115</v>
      </c>
      <c r="F91" s="5">
        <v>0.34100000000000003</v>
      </c>
      <c r="G91" s="5">
        <v>0.16750000000000001</v>
      </c>
      <c r="H91" s="5">
        <v>0.255</v>
      </c>
      <c r="I91" s="5">
        <v>15</v>
      </c>
    </row>
    <row r="92" spans="1:9">
      <c r="A92" s="5" t="s">
        <v>206</v>
      </c>
      <c r="B92" s="5">
        <v>0.55500000000000005</v>
      </c>
      <c r="C92" s="5">
        <v>0.44</v>
      </c>
      <c r="D92" s="5">
        <v>0.15</v>
      </c>
      <c r="E92" s="5">
        <v>0.755</v>
      </c>
      <c r="F92" s="5">
        <v>0.307</v>
      </c>
      <c r="G92" s="5">
        <v>0.1525</v>
      </c>
      <c r="H92" s="5">
        <v>0.26</v>
      </c>
      <c r="I92" s="5">
        <v>12</v>
      </c>
    </row>
    <row r="93" spans="1:9">
      <c r="A93" s="5" t="s">
        <v>206</v>
      </c>
      <c r="B93" s="5">
        <v>0.59499999999999997</v>
      </c>
      <c r="C93" s="5">
        <v>0.46500000000000002</v>
      </c>
      <c r="D93" s="5">
        <v>0.17499999999999999</v>
      </c>
      <c r="E93" s="5">
        <v>1.115</v>
      </c>
      <c r="F93" s="5">
        <v>0.40150000000000002</v>
      </c>
      <c r="G93" s="5">
        <v>0.254</v>
      </c>
      <c r="H93" s="5">
        <v>0.39</v>
      </c>
      <c r="I93" s="5">
        <v>13</v>
      </c>
    </row>
    <row r="94" spans="1:9">
      <c r="A94" s="5" t="s">
        <v>207</v>
      </c>
      <c r="B94" s="5">
        <v>0.625</v>
      </c>
      <c r="C94" s="5">
        <v>0.495</v>
      </c>
      <c r="D94" s="5">
        <v>0.16500000000000001</v>
      </c>
      <c r="E94" s="5">
        <v>1.262</v>
      </c>
      <c r="F94" s="5">
        <v>0.50700000000000001</v>
      </c>
      <c r="G94" s="5">
        <v>0.318</v>
      </c>
      <c r="H94" s="5">
        <v>0.39</v>
      </c>
      <c r="I94" s="5">
        <v>10</v>
      </c>
    </row>
    <row r="95" spans="1:9">
      <c r="A95" s="5" t="s">
        <v>206</v>
      </c>
      <c r="B95" s="5">
        <v>0.69499999999999995</v>
      </c>
      <c r="C95" s="5">
        <v>0.56000000000000005</v>
      </c>
      <c r="D95" s="5">
        <v>0.19</v>
      </c>
      <c r="E95" s="5">
        <v>1.494</v>
      </c>
      <c r="F95" s="5">
        <v>0.58799999999999997</v>
      </c>
      <c r="G95" s="5">
        <v>0.34250000000000003</v>
      </c>
      <c r="H95" s="5">
        <v>0.48499999999999999</v>
      </c>
      <c r="I95" s="5">
        <v>15</v>
      </c>
    </row>
    <row r="96" spans="1:9">
      <c r="A96" s="5" t="s">
        <v>206</v>
      </c>
      <c r="B96" s="5">
        <v>0.66500000000000004</v>
      </c>
      <c r="C96" s="5">
        <v>0.53500000000000003</v>
      </c>
      <c r="D96" s="5">
        <v>0.19500000000000001</v>
      </c>
      <c r="E96" s="5">
        <v>1.6060000000000001</v>
      </c>
      <c r="F96" s="5">
        <v>0.57550000000000001</v>
      </c>
      <c r="G96" s="5">
        <v>0.38800000000000001</v>
      </c>
      <c r="H96" s="5">
        <v>0.48</v>
      </c>
      <c r="I96" s="5">
        <v>14</v>
      </c>
    </row>
    <row r="97" spans="1:9">
      <c r="A97" s="5" t="s">
        <v>206</v>
      </c>
      <c r="B97" s="5">
        <v>0.53500000000000003</v>
      </c>
      <c r="C97" s="5">
        <v>0.435</v>
      </c>
      <c r="D97" s="5">
        <v>0.15</v>
      </c>
      <c r="E97" s="5">
        <v>0.72499999999999998</v>
      </c>
      <c r="F97" s="5">
        <v>0.26900000000000002</v>
      </c>
      <c r="G97" s="5">
        <v>0.13850000000000001</v>
      </c>
      <c r="H97" s="5">
        <v>0.25</v>
      </c>
      <c r="I97" s="5">
        <v>9</v>
      </c>
    </row>
    <row r="98" spans="1:9">
      <c r="A98" s="5" t="s">
        <v>206</v>
      </c>
      <c r="B98" s="5">
        <v>0.47</v>
      </c>
      <c r="C98" s="5">
        <v>0.375</v>
      </c>
      <c r="D98" s="5">
        <v>0.13</v>
      </c>
      <c r="E98" s="5">
        <v>0.52300000000000002</v>
      </c>
      <c r="F98" s="5">
        <v>0.214</v>
      </c>
      <c r="G98" s="5">
        <v>0.13200000000000001</v>
      </c>
      <c r="H98" s="5">
        <v>0.14499999999999999</v>
      </c>
      <c r="I98" s="5">
        <v>8</v>
      </c>
    </row>
    <row r="99" spans="1:9">
      <c r="A99" s="5" t="s">
        <v>206</v>
      </c>
      <c r="B99" s="5">
        <v>0.47</v>
      </c>
      <c r="C99" s="5">
        <v>0.37</v>
      </c>
      <c r="D99" s="5">
        <v>0.13</v>
      </c>
      <c r="E99" s="5">
        <v>0.52249999999999996</v>
      </c>
      <c r="F99" s="5">
        <v>0.20100000000000001</v>
      </c>
      <c r="G99" s="5">
        <v>0.13300000000000001</v>
      </c>
      <c r="H99" s="5">
        <v>0.16500000000000001</v>
      </c>
      <c r="I99" s="5">
        <v>7</v>
      </c>
    </row>
    <row r="100" spans="1:9">
      <c r="A100" s="5" t="s">
        <v>207</v>
      </c>
      <c r="B100" s="5">
        <v>0.47499999999999998</v>
      </c>
      <c r="C100" s="5">
        <v>0.375</v>
      </c>
      <c r="D100" s="5">
        <v>0.125</v>
      </c>
      <c r="E100" s="5">
        <v>0.57850000000000001</v>
      </c>
      <c r="F100" s="5">
        <v>0.27750000000000002</v>
      </c>
      <c r="G100" s="5">
        <v>8.5000000000000006E-2</v>
      </c>
      <c r="H100" s="5">
        <v>0.155</v>
      </c>
      <c r="I100" s="5">
        <v>10</v>
      </c>
    </row>
    <row r="101" spans="1:9">
      <c r="A101" s="5" t="s">
        <v>208</v>
      </c>
      <c r="B101" s="5">
        <v>0.36</v>
      </c>
      <c r="C101" s="5">
        <v>0.26500000000000001</v>
      </c>
      <c r="D101" s="5">
        <v>9.5000000000000001E-2</v>
      </c>
      <c r="E101" s="5">
        <v>0.23150000000000001</v>
      </c>
      <c r="F101" s="5">
        <v>0.105</v>
      </c>
      <c r="G101" s="5">
        <v>4.5999999999999999E-2</v>
      </c>
      <c r="H101" s="5">
        <v>7.4999999999999997E-2</v>
      </c>
      <c r="I101" s="5">
        <v>7</v>
      </c>
    </row>
    <row r="102" spans="1:9">
      <c r="A102" s="5" t="s">
        <v>206</v>
      </c>
      <c r="B102" s="5">
        <v>0.55000000000000004</v>
      </c>
      <c r="C102" s="5">
        <v>0.435</v>
      </c>
      <c r="D102" s="5">
        <v>0.14499999999999999</v>
      </c>
      <c r="E102" s="5">
        <v>0.84299999999999997</v>
      </c>
      <c r="F102" s="5">
        <v>0.32800000000000001</v>
      </c>
      <c r="G102" s="5">
        <v>0.1915</v>
      </c>
      <c r="H102" s="5">
        <v>0.255</v>
      </c>
      <c r="I102" s="5">
        <v>15</v>
      </c>
    </row>
    <row r="103" spans="1:9">
      <c r="A103" s="5" t="s">
        <v>206</v>
      </c>
      <c r="B103" s="5">
        <v>0.53</v>
      </c>
      <c r="C103" s="5">
        <v>0.435</v>
      </c>
      <c r="D103" s="5">
        <v>0.16</v>
      </c>
      <c r="E103" s="5">
        <v>0.88300000000000001</v>
      </c>
      <c r="F103" s="5">
        <v>0.316</v>
      </c>
      <c r="G103" s="5">
        <v>0.16400000000000001</v>
      </c>
      <c r="H103" s="5">
        <v>0.33500000000000002</v>
      </c>
      <c r="I103" s="5">
        <v>15</v>
      </c>
    </row>
    <row r="104" spans="1:9">
      <c r="A104" s="5" t="s">
        <v>206</v>
      </c>
      <c r="B104" s="5">
        <v>0.53</v>
      </c>
      <c r="C104" s="5">
        <v>0.41499999999999998</v>
      </c>
      <c r="D104" s="5">
        <v>0.14000000000000001</v>
      </c>
      <c r="E104" s="5">
        <v>0.72399999999999998</v>
      </c>
      <c r="F104" s="5">
        <v>0.3105</v>
      </c>
      <c r="G104" s="5">
        <v>0.16750000000000001</v>
      </c>
      <c r="H104" s="5">
        <v>0.20499999999999999</v>
      </c>
      <c r="I104" s="5">
        <v>10</v>
      </c>
    </row>
    <row r="105" spans="1:9">
      <c r="A105" s="5" t="s">
        <v>206</v>
      </c>
      <c r="B105" s="5">
        <v>0.60499999999999998</v>
      </c>
      <c r="C105" s="5">
        <v>0.47</v>
      </c>
      <c r="D105" s="5">
        <v>0.16</v>
      </c>
      <c r="E105" s="5">
        <v>1.1735</v>
      </c>
      <c r="F105" s="5">
        <v>0.4975</v>
      </c>
      <c r="G105" s="5">
        <v>0.24049999999999999</v>
      </c>
      <c r="H105" s="5">
        <v>0.34499999999999997</v>
      </c>
      <c r="I105" s="5">
        <v>12</v>
      </c>
    </row>
    <row r="106" spans="1:9">
      <c r="A106" s="5" t="s">
        <v>207</v>
      </c>
      <c r="B106" s="5">
        <v>0.52</v>
      </c>
      <c r="C106" s="5">
        <v>0.41</v>
      </c>
      <c r="D106" s="5">
        <v>0.155</v>
      </c>
      <c r="E106" s="5">
        <v>0.72699999999999998</v>
      </c>
      <c r="F106" s="5">
        <v>0.29099999999999998</v>
      </c>
      <c r="G106" s="5">
        <v>0.1835</v>
      </c>
      <c r="H106" s="5">
        <v>0.23499999999999999</v>
      </c>
      <c r="I106" s="5">
        <v>12</v>
      </c>
    </row>
    <row r="107" spans="1:9">
      <c r="A107" s="5" t="s">
        <v>207</v>
      </c>
      <c r="B107" s="5">
        <v>0.54500000000000004</v>
      </c>
      <c r="C107" s="5">
        <v>0.43</v>
      </c>
      <c r="D107" s="5">
        <v>0.16500000000000001</v>
      </c>
      <c r="E107" s="5">
        <v>0.80200000000000005</v>
      </c>
      <c r="F107" s="5">
        <v>0.29349999999999998</v>
      </c>
      <c r="G107" s="5">
        <v>0.183</v>
      </c>
      <c r="H107" s="5">
        <v>0.28000000000000003</v>
      </c>
      <c r="I107" s="5">
        <v>11</v>
      </c>
    </row>
    <row r="108" spans="1:9">
      <c r="A108" s="5" t="s">
        <v>207</v>
      </c>
      <c r="B108" s="5">
        <v>0.5</v>
      </c>
      <c r="C108" s="5">
        <v>0.4</v>
      </c>
      <c r="D108" s="5">
        <v>0.125</v>
      </c>
      <c r="E108" s="5">
        <v>0.66749999999999998</v>
      </c>
      <c r="F108" s="5">
        <v>0.26100000000000001</v>
      </c>
      <c r="G108" s="5">
        <v>0.13150000000000001</v>
      </c>
      <c r="H108" s="5">
        <v>0.22</v>
      </c>
      <c r="I108" s="5">
        <v>10</v>
      </c>
    </row>
    <row r="109" spans="1:9">
      <c r="A109" s="5" t="s">
        <v>207</v>
      </c>
      <c r="B109" s="5">
        <v>0.51</v>
      </c>
      <c r="C109" s="5">
        <v>0.39</v>
      </c>
      <c r="D109" s="5">
        <v>0.13500000000000001</v>
      </c>
      <c r="E109" s="5">
        <v>0.63349999999999995</v>
      </c>
      <c r="F109" s="5">
        <v>0.23100000000000001</v>
      </c>
      <c r="G109" s="5">
        <v>0.17899999999999999</v>
      </c>
      <c r="H109" s="5">
        <v>0.2</v>
      </c>
      <c r="I109" s="5">
        <v>9</v>
      </c>
    </row>
    <row r="110" spans="1:9">
      <c r="A110" s="5" t="s">
        <v>207</v>
      </c>
      <c r="B110" s="5">
        <v>0.435</v>
      </c>
      <c r="C110" s="5">
        <v>0.39500000000000002</v>
      </c>
      <c r="D110" s="5">
        <v>0.105</v>
      </c>
      <c r="E110" s="5">
        <v>0.36349999999999999</v>
      </c>
      <c r="F110" s="5">
        <v>0.13600000000000001</v>
      </c>
      <c r="G110" s="5">
        <v>9.8000000000000004E-2</v>
      </c>
      <c r="H110" s="5">
        <v>0.13</v>
      </c>
      <c r="I110" s="5">
        <v>9</v>
      </c>
    </row>
    <row r="111" spans="1:9">
      <c r="A111" s="5" t="s">
        <v>206</v>
      </c>
      <c r="B111" s="5">
        <v>0.495</v>
      </c>
      <c r="C111" s="5">
        <v>0.39500000000000002</v>
      </c>
      <c r="D111" s="5">
        <v>0.125</v>
      </c>
      <c r="E111" s="5">
        <v>0.54149999999999998</v>
      </c>
      <c r="F111" s="5">
        <v>0.23749999999999999</v>
      </c>
      <c r="G111" s="5">
        <v>0.13450000000000001</v>
      </c>
      <c r="H111" s="5">
        <v>0.155</v>
      </c>
      <c r="I111" s="5">
        <v>9</v>
      </c>
    </row>
    <row r="112" spans="1:9">
      <c r="A112" s="5" t="s">
        <v>206</v>
      </c>
      <c r="B112" s="5">
        <v>0.46500000000000002</v>
      </c>
      <c r="C112" s="5">
        <v>0.36</v>
      </c>
      <c r="D112" s="5">
        <v>0.105</v>
      </c>
      <c r="E112" s="5">
        <v>0.43099999999999999</v>
      </c>
      <c r="F112" s="5">
        <v>0.17199999999999999</v>
      </c>
      <c r="G112" s="5">
        <v>0.107</v>
      </c>
      <c r="H112" s="5">
        <v>0.17499999999999999</v>
      </c>
      <c r="I112" s="5">
        <v>9</v>
      </c>
    </row>
    <row r="113" spans="1:9">
      <c r="A113" s="5" t="s">
        <v>208</v>
      </c>
      <c r="B113" s="5">
        <v>0.435</v>
      </c>
      <c r="C113" s="5">
        <v>0.32</v>
      </c>
      <c r="D113" s="5">
        <v>0.08</v>
      </c>
      <c r="E113" s="5">
        <v>0.33250000000000002</v>
      </c>
      <c r="F113" s="5">
        <v>0.14849999999999999</v>
      </c>
      <c r="G113" s="5">
        <v>6.3500000000000001E-2</v>
      </c>
      <c r="H113" s="5">
        <v>0.105</v>
      </c>
      <c r="I113" s="5">
        <v>9</v>
      </c>
    </row>
    <row r="114" spans="1:9">
      <c r="A114" s="5" t="s">
        <v>206</v>
      </c>
      <c r="B114" s="5">
        <v>0.42499999999999999</v>
      </c>
      <c r="C114" s="5">
        <v>0.35</v>
      </c>
      <c r="D114" s="5">
        <v>0.105</v>
      </c>
      <c r="E114" s="5">
        <v>0.39300000000000002</v>
      </c>
      <c r="F114" s="5">
        <v>0.13</v>
      </c>
      <c r="G114" s="5">
        <v>6.3E-2</v>
      </c>
      <c r="H114" s="5">
        <v>0.16500000000000001</v>
      </c>
      <c r="I114" s="5">
        <v>9</v>
      </c>
    </row>
    <row r="115" spans="1:9">
      <c r="A115" s="5" t="s">
        <v>207</v>
      </c>
      <c r="B115" s="5">
        <v>0.54500000000000004</v>
      </c>
      <c r="C115" s="5">
        <v>0.41</v>
      </c>
      <c r="D115" s="5">
        <v>0.125</v>
      </c>
      <c r="E115" s="5">
        <v>0.69350000000000001</v>
      </c>
      <c r="F115" s="5">
        <v>0.29749999999999999</v>
      </c>
      <c r="G115" s="5">
        <v>0.14599999999999999</v>
      </c>
      <c r="H115" s="5">
        <v>0.21</v>
      </c>
      <c r="I115" s="5">
        <v>11</v>
      </c>
    </row>
    <row r="116" spans="1:9">
      <c r="A116" s="5" t="s">
        <v>207</v>
      </c>
      <c r="B116" s="5">
        <v>0.53</v>
      </c>
      <c r="C116" s="5">
        <v>0.41499999999999998</v>
      </c>
      <c r="D116" s="5">
        <v>0.115</v>
      </c>
      <c r="E116" s="5">
        <v>0.59150000000000003</v>
      </c>
      <c r="F116" s="5">
        <v>0.23300000000000001</v>
      </c>
      <c r="G116" s="5">
        <v>0.1585</v>
      </c>
      <c r="H116" s="5">
        <v>0.18</v>
      </c>
      <c r="I116" s="5">
        <v>11</v>
      </c>
    </row>
    <row r="117" spans="1:9">
      <c r="A117" s="5" t="s">
        <v>207</v>
      </c>
      <c r="B117" s="5">
        <v>0.49</v>
      </c>
      <c r="C117" s="5">
        <v>0.375</v>
      </c>
      <c r="D117" s="5">
        <v>0.13500000000000001</v>
      </c>
      <c r="E117" s="5">
        <v>0.61250000000000004</v>
      </c>
      <c r="F117" s="5">
        <v>0.2555</v>
      </c>
      <c r="G117" s="5">
        <v>0.10199999999999999</v>
      </c>
      <c r="H117" s="5">
        <v>0.22</v>
      </c>
      <c r="I117" s="5">
        <v>11</v>
      </c>
    </row>
    <row r="118" spans="1:9">
      <c r="A118" s="5" t="s">
        <v>206</v>
      </c>
      <c r="B118" s="5">
        <v>0.44</v>
      </c>
      <c r="C118" s="5">
        <v>0.34</v>
      </c>
      <c r="D118" s="5">
        <v>0.105</v>
      </c>
      <c r="E118" s="5">
        <v>0.40200000000000002</v>
      </c>
      <c r="F118" s="5">
        <v>0.1305</v>
      </c>
      <c r="G118" s="5">
        <v>9.5500000000000002E-2</v>
      </c>
      <c r="H118" s="5">
        <v>0.16500000000000001</v>
      </c>
      <c r="I118" s="5">
        <v>10</v>
      </c>
    </row>
    <row r="119" spans="1:9">
      <c r="A119" s="5" t="s">
        <v>207</v>
      </c>
      <c r="B119" s="5">
        <v>0.56000000000000005</v>
      </c>
      <c r="C119" s="5">
        <v>0.43</v>
      </c>
      <c r="D119" s="5">
        <v>0.15</v>
      </c>
      <c r="E119" s="5">
        <v>0.88249999999999995</v>
      </c>
      <c r="F119" s="5">
        <v>0.34649999999999997</v>
      </c>
      <c r="G119" s="5">
        <v>0.17199999999999999</v>
      </c>
      <c r="H119" s="5">
        <v>0.31</v>
      </c>
      <c r="I119" s="5">
        <v>9</v>
      </c>
    </row>
    <row r="120" spans="1:9">
      <c r="A120" s="5" t="s">
        <v>206</v>
      </c>
      <c r="B120" s="5">
        <v>0.40500000000000003</v>
      </c>
      <c r="C120" s="5">
        <v>0.30499999999999999</v>
      </c>
      <c r="D120" s="5">
        <v>8.5000000000000006E-2</v>
      </c>
      <c r="E120" s="5">
        <v>0.26050000000000001</v>
      </c>
      <c r="F120" s="5">
        <v>0.1145</v>
      </c>
      <c r="G120" s="5">
        <v>5.9499999999999997E-2</v>
      </c>
      <c r="H120" s="5">
        <v>8.5000000000000006E-2</v>
      </c>
      <c r="I120" s="5">
        <v>8</v>
      </c>
    </row>
    <row r="121" spans="1:9">
      <c r="A121" s="5" t="s">
        <v>207</v>
      </c>
      <c r="B121" s="5">
        <v>0.47</v>
      </c>
      <c r="C121" s="5">
        <v>0.36499999999999999</v>
      </c>
      <c r="D121" s="5">
        <v>0.105</v>
      </c>
      <c r="E121" s="5">
        <v>0.42049999999999998</v>
      </c>
      <c r="F121" s="5">
        <v>0.16300000000000001</v>
      </c>
      <c r="G121" s="5">
        <v>0.10349999999999999</v>
      </c>
      <c r="H121" s="5">
        <v>0.14000000000000001</v>
      </c>
      <c r="I121" s="5">
        <v>9</v>
      </c>
    </row>
    <row r="122" spans="1:9">
      <c r="A122" s="5" t="s">
        <v>208</v>
      </c>
      <c r="B122" s="5">
        <v>0.38500000000000001</v>
      </c>
      <c r="C122" s="5">
        <v>0.29499999999999998</v>
      </c>
      <c r="D122" s="5">
        <v>8.5000000000000006E-2</v>
      </c>
      <c r="E122" s="5">
        <v>0.2535</v>
      </c>
      <c r="F122" s="5">
        <v>0.10299999999999999</v>
      </c>
      <c r="G122" s="5">
        <v>5.7500000000000002E-2</v>
      </c>
      <c r="H122" s="5">
        <v>8.5000000000000006E-2</v>
      </c>
      <c r="I122" s="5">
        <v>7</v>
      </c>
    </row>
    <row r="123" spans="1:9">
      <c r="A123" s="5" t="s">
        <v>207</v>
      </c>
      <c r="B123" s="5">
        <v>0.51500000000000001</v>
      </c>
      <c r="C123" s="5">
        <v>0.42499999999999999</v>
      </c>
      <c r="D123" s="5">
        <v>0.14000000000000001</v>
      </c>
      <c r="E123" s="5">
        <v>0.76600000000000001</v>
      </c>
      <c r="F123" s="5">
        <v>0.30399999999999999</v>
      </c>
      <c r="G123" s="5">
        <v>0.17249999999999999</v>
      </c>
      <c r="H123" s="5">
        <v>0.255</v>
      </c>
      <c r="I123" s="5">
        <v>14</v>
      </c>
    </row>
    <row r="124" spans="1:9">
      <c r="A124" s="5" t="s">
        <v>206</v>
      </c>
      <c r="B124" s="5">
        <v>0.37</v>
      </c>
      <c r="C124" s="5">
        <v>0.26500000000000001</v>
      </c>
      <c r="D124" s="5">
        <v>7.4999999999999997E-2</v>
      </c>
      <c r="E124" s="5">
        <v>0.214</v>
      </c>
      <c r="F124" s="5">
        <v>0.09</v>
      </c>
      <c r="G124" s="5">
        <v>5.0999999999999997E-2</v>
      </c>
      <c r="H124" s="5">
        <v>7.0000000000000007E-2</v>
      </c>
      <c r="I124" s="5">
        <v>6</v>
      </c>
    </row>
    <row r="125" spans="1:9">
      <c r="A125" s="5" t="s">
        <v>208</v>
      </c>
      <c r="B125" s="5">
        <v>0.36</v>
      </c>
      <c r="C125" s="5">
        <v>0.28000000000000003</v>
      </c>
      <c r="D125" s="5">
        <v>0.08</v>
      </c>
      <c r="E125" s="5">
        <v>0.17549999999999999</v>
      </c>
      <c r="F125" s="5">
        <v>8.1000000000000003E-2</v>
      </c>
      <c r="G125" s="5">
        <v>5.0500000000000003E-2</v>
      </c>
      <c r="H125" s="5">
        <v>7.0000000000000007E-2</v>
      </c>
      <c r="I125" s="5">
        <v>6</v>
      </c>
    </row>
    <row r="126" spans="1:9">
      <c r="A126" s="5" t="s">
        <v>208</v>
      </c>
      <c r="B126" s="5">
        <v>0.27</v>
      </c>
      <c r="C126" s="5">
        <v>0.19500000000000001</v>
      </c>
      <c r="D126" s="5">
        <v>0.06</v>
      </c>
      <c r="E126" s="5">
        <v>7.2999999999999995E-2</v>
      </c>
      <c r="F126" s="5">
        <v>2.8500000000000001E-2</v>
      </c>
      <c r="G126" s="5">
        <v>2.35E-2</v>
      </c>
      <c r="H126" s="5">
        <v>0.03</v>
      </c>
      <c r="I126" s="5">
        <v>5</v>
      </c>
    </row>
    <row r="127" spans="1:9">
      <c r="A127" s="5" t="s">
        <v>208</v>
      </c>
      <c r="B127" s="5">
        <v>0.375</v>
      </c>
      <c r="C127" s="5">
        <v>0.27500000000000002</v>
      </c>
      <c r="D127" s="5">
        <v>0.09</v>
      </c>
      <c r="E127" s="5">
        <v>0.23799999999999999</v>
      </c>
      <c r="F127" s="5">
        <v>0.1075</v>
      </c>
      <c r="G127" s="5">
        <v>5.45E-2</v>
      </c>
      <c r="H127" s="5">
        <v>7.0000000000000007E-2</v>
      </c>
      <c r="I127" s="5">
        <v>6</v>
      </c>
    </row>
    <row r="128" spans="1:9">
      <c r="A128" s="5" t="s">
        <v>208</v>
      </c>
      <c r="B128" s="5">
        <v>0.38500000000000001</v>
      </c>
      <c r="C128" s="5">
        <v>0.28999999999999998</v>
      </c>
      <c r="D128" s="5">
        <v>8.5000000000000006E-2</v>
      </c>
      <c r="E128" s="5">
        <v>0.2505</v>
      </c>
      <c r="F128" s="5">
        <v>0.112</v>
      </c>
      <c r="G128" s="5">
        <v>6.0999999999999999E-2</v>
      </c>
      <c r="H128" s="5">
        <v>0.08</v>
      </c>
      <c r="I128" s="5">
        <v>8</v>
      </c>
    </row>
    <row r="129" spans="1:9">
      <c r="A129" s="5" t="s">
        <v>206</v>
      </c>
      <c r="B129" s="5">
        <v>0.7</v>
      </c>
      <c r="C129" s="5">
        <v>0.53500000000000003</v>
      </c>
      <c r="D129" s="5">
        <v>0.16</v>
      </c>
      <c r="E129" s="5">
        <v>1.7255</v>
      </c>
      <c r="F129" s="5">
        <v>0.63</v>
      </c>
      <c r="G129" s="5">
        <v>0.26350000000000001</v>
      </c>
      <c r="H129" s="5">
        <v>0.54</v>
      </c>
      <c r="I129" s="5">
        <v>19</v>
      </c>
    </row>
    <row r="130" spans="1:9">
      <c r="A130" s="5" t="s">
        <v>206</v>
      </c>
      <c r="B130" s="5">
        <v>0.71</v>
      </c>
      <c r="C130" s="5">
        <v>0.54</v>
      </c>
      <c r="D130" s="5">
        <v>0.16500000000000001</v>
      </c>
      <c r="E130" s="5">
        <v>1.9590000000000001</v>
      </c>
      <c r="F130" s="5">
        <v>0.76649999999999996</v>
      </c>
      <c r="G130" s="5">
        <v>0.26100000000000001</v>
      </c>
      <c r="H130" s="5">
        <v>0.78</v>
      </c>
      <c r="I130" s="5">
        <v>18</v>
      </c>
    </row>
    <row r="131" spans="1:9">
      <c r="A131" s="5" t="s">
        <v>206</v>
      </c>
      <c r="B131" s="5">
        <v>0.59499999999999997</v>
      </c>
      <c r="C131" s="5">
        <v>0.48</v>
      </c>
      <c r="D131" s="5">
        <v>0.16500000000000001</v>
      </c>
      <c r="E131" s="5">
        <v>1.262</v>
      </c>
      <c r="F131" s="5">
        <v>0.48349999999999999</v>
      </c>
      <c r="G131" s="5">
        <v>0.28299999999999997</v>
      </c>
      <c r="H131" s="5">
        <v>0.41</v>
      </c>
      <c r="I131" s="5">
        <v>17</v>
      </c>
    </row>
    <row r="132" spans="1:9">
      <c r="A132" s="5" t="s">
        <v>207</v>
      </c>
      <c r="B132" s="5">
        <v>0.44</v>
      </c>
      <c r="C132" s="5">
        <v>0.35</v>
      </c>
      <c r="D132" s="5">
        <v>0.125</v>
      </c>
      <c r="E132" s="5">
        <v>0.40350000000000003</v>
      </c>
      <c r="F132" s="5">
        <v>0.17499999999999999</v>
      </c>
      <c r="G132" s="5">
        <v>6.3E-2</v>
      </c>
      <c r="H132" s="5">
        <v>0.129</v>
      </c>
      <c r="I132" s="5">
        <v>9</v>
      </c>
    </row>
    <row r="133" spans="1:9">
      <c r="A133" s="5" t="s">
        <v>207</v>
      </c>
      <c r="B133" s="5">
        <v>0.32500000000000001</v>
      </c>
      <c r="C133" s="5">
        <v>0.26</v>
      </c>
      <c r="D133" s="5">
        <v>0.09</v>
      </c>
      <c r="E133" s="5">
        <v>0.1915</v>
      </c>
      <c r="F133" s="5">
        <v>8.5000000000000006E-2</v>
      </c>
      <c r="G133" s="5">
        <v>3.5999999999999997E-2</v>
      </c>
      <c r="H133" s="5">
        <v>6.2E-2</v>
      </c>
      <c r="I133" s="5">
        <v>7</v>
      </c>
    </row>
    <row r="134" spans="1:9">
      <c r="A134" s="5" t="s">
        <v>208</v>
      </c>
      <c r="B134" s="5">
        <v>0.35</v>
      </c>
      <c r="C134" s="5">
        <v>0.26</v>
      </c>
      <c r="D134" s="5">
        <v>9.5000000000000001E-2</v>
      </c>
      <c r="E134" s="5">
        <v>0.21099999999999999</v>
      </c>
      <c r="F134" s="5">
        <v>8.5999999999999993E-2</v>
      </c>
      <c r="G134" s="5">
        <v>5.6000000000000001E-2</v>
      </c>
      <c r="H134" s="5">
        <v>6.8000000000000005E-2</v>
      </c>
      <c r="I134" s="5">
        <v>7</v>
      </c>
    </row>
    <row r="135" spans="1:9">
      <c r="A135" s="5" t="s">
        <v>208</v>
      </c>
      <c r="B135" s="5">
        <v>0.26500000000000001</v>
      </c>
      <c r="C135" s="5">
        <v>0.2</v>
      </c>
      <c r="D135" s="5">
        <v>6.5000000000000002E-2</v>
      </c>
      <c r="E135" s="5">
        <v>9.7500000000000003E-2</v>
      </c>
      <c r="F135" s="5">
        <v>0.04</v>
      </c>
      <c r="G135" s="5">
        <v>2.0500000000000001E-2</v>
      </c>
      <c r="H135" s="5">
        <v>2.8000000000000001E-2</v>
      </c>
      <c r="I135" s="5">
        <v>7</v>
      </c>
    </row>
    <row r="136" spans="1:9">
      <c r="A136" s="5" t="s">
        <v>207</v>
      </c>
      <c r="B136" s="5">
        <v>0.42499999999999999</v>
      </c>
      <c r="C136" s="5">
        <v>0.33</v>
      </c>
      <c r="D136" s="5">
        <v>0.115</v>
      </c>
      <c r="E136" s="5">
        <v>0.40600000000000003</v>
      </c>
      <c r="F136" s="5">
        <v>0.16350000000000001</v>
      </c>
      <c r="G136" s="5">
        <v>8.1000000000000003E-2</v>
      </c>
      <c r="H136" s="5">
        <v>0.13550000000000001</v>
      </c>
      <c r="I136" s="5">
        <v>8</v>
      </c>
    </row>
    <row r="137" spans="1:9">
      <c r="A137" s="5" t="s">
        <v>207</v>
      </c>
      <c r="B137" s="5">
        <v>0.30499999999999999</v>
      </c>
      <c r="C137" s="5">
        <v>0.23</v>
      </c>
      <c r="D137" s="5">
        <v>0.08</v>
      </c>
      <c r="E137" s="5">
        <v>0.156</v>
      </c>
      <c r="F137" s="5">
        <v>6.7500000000000004E-2</v>
      </c>
      <c r="G137" s="5">
        <v>3.4500000000000003E-2</v>
      </c>
      <c r="H137" s="5">
        <v>4.8000000000000001E-2</v>
      </c>
      <c r="I137" s="5">
        <v>7</v>
      </c>
    </row>
    <row r="138" spans="1:9">
      <c r="A138" s="5" t="s">
        <v>206</v>
      </c>
      <c r="B138" s="5">
        <v>0.34499999999999997</v>
      </c>
      <c r="C138" s="5">
        <v>0.255</v>
      </c>
      <c r="D138" s="5">
        <v>0.09</v>
      </c>
      <c r="E138" s="5">
        <v>0.20050000000000001</v>
      </c>
      <c r="F138" s="5">
        <v>9.4E-2</v>
      </c>
      <c r="G138" s="5">
        <v>2.9499999999999998E-2</v>
      </c>
      <c r="H138" s="5">
        <v>6.3E-2</v>
      </c>
      <c r="I138" s="5">
        <v>9</v>
      </c>
    </row>
    <row r="139" spans="1:9">
      <c r="A139" s="5" t="s">
        <v>207</v>
      </c>
      <c r="B139" s="5">
        <v>0.40500000000000003</v>
      </c>
      <c r="C139" s="5">
        <v>0.32500000000000001</v>
      </c>
      <c r="D139" s="5">
        <v>0.11</v>
      </c>
      <c r="E139" s="5">
        <v>0.35549999999999998</v>
      </c>
      <c r="F139" s="5">
        <v>0.151</v>
      </c>
      <c r="G139" s="5">
        <v>6.3E-2</v>
      </c>
      <c r="H139" s="5">
        <v>0.11700000000000001</v>
      </c>
      <c r="I139" s="5">
        <v>9</v>
      </c>
    </row>
    <row r="140" spans="1:9">
      <c r="A140" s="5" t="s">
        <v>206</v>
      </c>
      <c r="B140" s="5">
        <v>0.375</v>
      </c>
      <c r="C140" s="5">
        <v>0.28499999999999998</v>
      </c>
      <c r="D140" s="5">
        <v>9.5000000000000001E-2</v>
      </c>
      <c r="E140" s="5">
        <v>0.253</v>
      </c>
      <c r="F140" s="5">
        <v>9.6000000000000002E-2</v>
      </c>
      <c r="G140" s="5">
        <v>5.7500000000000002E-2</v>
      </c>
      <c r="H140" s="5">
        <v>9.2499999999999999E-2</v>
      </c>
      <c r="I140" s="5">
        <v>9</v>
      </c>
    </row>
    <row r="141" spans="1:9">
      <c r="A141" s="5" t="s">
        <v>207</v>
      </c>
      <c r="B141" s="5">
        <v>0.56499999999999995</v>
      </c>
      <c r="C141" s="5">
        <v>0.44500000000000001</v>
      </c>
      <c r="D141" s="5">
        <v>0.155</v>
      </c>
      <c r="E141" s="5">
        <v>0.82599999999999996</v>
      </c>
      <c r="F141" s="5">
        <v>0.34100000000000003</v>
      </c>
      <c r="G141" s="5">
        <v>0.20549999999999999</v>
      </c>
      <c r="H141" s="5">
        <v>0.2475</v>
      </c>
      <c r="I141" s="5">
        <v>10</v>
      </c>
    </row>
    <row r="142" spans="1:9">
      <c r="A142" s="5" t="s">
        <v>207</v>
      </c>
      <c r="B142" s="5">
        <v>0.55000000000000004</v>
      </c>
      <c r="C142" s="5">
        <v>0.45</v>
      </c>
      <c r="D142" s="5">
        <v>0.14499999999999999</v>
      </c>
      <c r="E142" s="5">
        <v>0.74099999999999999</v>
      </c>
      <c r="F142" s="5">
        <v>0.29499999999999998</v>
      </c>
      <c r="G142" s="5">
        <v>0.14349999999999999</v>
      </c>
      <c r="H142" s="5">
        <v>0.26650000000000001</v>
      </c>
      <c r="I142" s="5">
        <v>10</v>
      </c>
    </row>
    <row r="143" spans="1:9">
      <c r="A143" s="5" t="s">
        <v>206</v>
      </c>
      <c r="B143" s="5">
        <v>0.65</v>
      </c>
      <c r="C143" s="5">
        <v>0.52</v>
      </c>
      <c r="D143" s="5">
        <v>0.19</v>
      </c>
      <c r="E143" s="5">
        <v>1.3445</v>
      </c>
      <c r="F143" s="5">
        <v>0.51900000000000002</v>
      </c>
      <c r="G143" s="5">
        <v>0.30599999999999999</v>
      </c>
      <c r="H143" s="5">
        <v>0.44650000000000001</v>
      </c>
      <c r="I143" s="5">
        <v>16</v>
      </c>
    </row>
    <row r="144" spans="1:9">
      <c r="A144" s="5" t="s">
        <v>206</v>
      </c>
      <c r="B144" s="5">
        <v>0.56000000000000005</v>
      </c>
      <c r="C144" s="5">
        <v>0.45500000000000002</v>
      </c>
      <c r="D144" s="5">
        <v>0.155</v>
      </c>
      <c r="E144" s="5">
        <v>0.79700000000000004</v>
      </c>
      <c r="F144" s="5">
        <v>0.34</v>
      </c>
      <c r="G144" s="5">
        <v>0.19</v>
      </c>
      <c r="H144" s="5">
        <v>0.24249999999999999</v>
      </c>
      <c r="I144" s="5">
        <v>11</v>
      </c>
    </row>
    <row r="145" spans="1:9">
      <c r="A145" s="5" t="s">
        <v>206</v>
      </c>
      <c r="B145" s="5">
        <v>0.47499999999999998</v>
      </c>
      <c r="C145" s="5">
        <v>0.375</v>
      </c>
      <c r="D145" s="5">
        <v>0.13</v>
      </c>
      <c r="E145" s="5">
        <v>0.51749999999999996</v>
      </c>
      <c r="F145" s="5">
        <v>0.20749999999999999</v>
      </c>
      <c r="G145" s="5">
        <v>0.11650000000000001</v>
      </c>
      <c r="H145" s="5">
        <v>0.17</v>
      </c>
      <c r="I145" s="5">
        <v>10</v>
      </c>
    </row>
    <row r="146" spans="1:9">
      <c r="A146" s="5" t="s">
        <v>207</v>
      </c>
      <c r="B146" s="5">
        <v>0.49</v>
      </c>
      <c r="C146" s="5">
        <v>0.38</v>
      </c>
      <c r="D146" s="5">
        <v>0.125</v>
      </c>
      <c r="E146" s="5">
        <v>0.54900000000000004</v>
      </c>
      <c r="F146" s="5">
        <v>0.245</v>
      </c>
      <c r="G146" s="5">
        <v>0.1075</v>
      </c>
      <c r="H146" s="5">
        <v>0.17399999999999999</v>
      </c>
      <c r="I146" s="5">
        <v>10</v>
      </c>
    </row>
    <row r="147" spans="1:9">
      <c r="A147" s="5" t="s">
        <v>206</v>
      </c>
      <c r="B147" s="5">
        <v>0.46</v>
      </c>
      <c r="C147" s="5">
        <v>0.35</v>
      </c>
      <c r="D147" s="5">
        <v>0.12</v>
      </c>
      <c r="E147" s="5">
        <v>0.51500000000000001</v>
      </c>
      <c r="F147" s="5">
        <v>0.224</v>
      </c>
      <c r="G147" s="5">
        <v>0.108</v>
      </c>
      <c r="H147" s="5">
        <v>0.1565</v>
      </c>
      <c r="I147" s="5">
        <v>10</v>
      </c>
    </row>
    <row r="148" spans="1:9">
      <c r="A148" s="5" t="s">
        <v>208</v>
      </c>
      <c r="B148" s="5">
        <v>0.28000000000000003</v>
      </c>
      <c r="C148" s="5">
        <v>0.20499999999999999</v>
      </c>
      <c r="D148" s="5">
        <v>0.08</v>
      </c>
      <c r="E148" s="5">
        <v>0.127</v>
      </c>
      <c r="F148" s="5">
        <v>5.1999999999999998E-2</v>
      </c>
      <c r="G148" s="5">
        <v>3.9E-2</v>
      </c>
      <c r="H148" s="5">
        <v>4.2000000000000003E-2</v>
      </c>
      <c r="I148" s="5">
        <v>9</v>
      </c>
    </row>
    <row r="149" spans="1:9">
      <c r="A149" s="5" t="s">
        <v>208</v>
      </c>
      <c r="B149" s="5">
        <v>0.17499999999999999</v>
      </c>
      <c r="C149" s="5">
        <v>0.13</v>
      </c>
      <c r="D149" s="5">
        <v>5.5E-2</v>
      </c>
      <c r="E149" s="5">
        <v>3.15E-2</v>
      </c>
      <c r="F149" s="5">
        <v>1.0500000000000001E-2</v>
      </c>
      <c r="G149" s="5">
        <v>6.4999999999999997E-3</v>
      </c>
      <c r="H149" s="5">
        <v>1.2500000000000001E-2</v>
      </c>
      <c r="I149" s="5">
        <v>5</v>
      </c>
    </row>
    <row r="150" spans="1:9">
      <c r="A150" s="5" t="s">
        <v>208</v>
      </c>
      <c r="B150" s="5">
        <v>0.17</v>
      </c>
      <c r="C150" s="5">
        <v>0.13</v>
      </c>
      <c r="D150" s="5">
        <v>9.5000000000000001E-2</v>
      </c>
      <c r="E150" s="5">
        <v>0.03</v>
      </c>
      <c r="F150" s="5">
        <v>1.2999999999999999E-2</v>
      </c>
      <c r="G150" s="5">
        <v>8.0000000000000002E-3</v>
      </c>
      <c r="H150" s="5">
        <v>0.01</v>
      </c>
      <c r="I150" s="5">
        <v>4</v>
      </c>
    </row>
    <row r="151" spans="1:9">
      <c r="A151" s="5" t="s">
        <v>206</v>
      </c>
      <c r="B151" s="5">
        <v>0.59</v>
      </c>
      <c r="C151" s="5">
        <v>0.47499999999999998</v>
      </c>
      <c r="D151" s="5">
        <v>0.14499999999999999</v>
      </c>
      <c r="E151" s="5">
        <v>1.0529999999999999</v>
      </c>
      <c r="F151" s="5">
        <v>0.4415</v>
      </c>
      <c r="G151" s="5">
        <v>0.26200000000000001</v>
      </c>
      <c r="H151" s="5">
        <v>0.32500000000000001</v>
      </c>
      <c r="I151" s="5">
        <v>15</v>
      </c>
    </row>
    <row r="152" spans="1:9">
      <c r="A152" s="5" t="s">
        <v>207</v>
      </c>
      <c r="B152" s="5">
        <v>0.60499999999999998</v>
      </c>
      <c r="C152" s="5">
        <v>0.5</v>
      </c>
      <c r="D152" s="5">
        <v>0.185</v>
      </c>
      <c r="E152" s="5">
        <v>1.1185</v>
      </c>
      <c r="F152" s="5">
        <v>0.46899999999999997</v>
      </c>
      <c r="G152" s="5">
        <v>0.25850000000000001</v>
      </c>
      <c r="H152" s="5">
        <v>0.33500000000000002</v>
      </c>
      <c r="I152" s="5">
        <v>9</v>
      </c>
    </row>
    <row r="153" spans="1:9">
      <c r="A153" s="5" t="s">
        <v>207</v>
      </c>
      <c r="B153" s="5">
        <v>0.63500000000000001</v>
      </c>
      <c r="C153" s="5">
        <v>0.51500000000000001</v>
      </c>
      <c r="D153" s="5">
        <v>0.19</v>
      </c>
      <c r="E153" s="5">
        <v>1.3714999999999999</v>
      </c>
      <c r="F153" s="5">
        <v>0.50649999999999995</v>
      </c>
      <c r="G153" s="5">
        <v>0.30499999999999999</v>
      </c>
      <c r="H153" s="5">
        <v>0.45</v>
      </c>
      <c r="I153" s="5">
        <v>10</v>
      </c>
    </row>
    <row r="154" spans="1:9">
      <c r="A154" s="5" t="s">
        <v>207</v>
      </c>
      <c r="B154" s="5">
        <v>0.60499999999999998</v>
      </c>
      <c r="C154" s="5">
        <v>0.48499999999999999</v>
      </c>
      <c r="D154" s="5">
        <v>0.16</v>
      </c>
      <c r="E154" s="5">
        <v>1.0565</v>
      </c>
      <c r="F154" s="5">
        <v>0.37</v>
      </c>
      <c r="G154" s="5">
        <v>0.23549999999999999</v>
      </c>
      <c r="H154" s="5">
        <v>0.35499999999999998</v>
      </c>
      <c r="I154" s="5">
        <v>10</v>
      </c>
    </row>
    <row r="155" spans="1:9">
      <c r="A155" s="5" t="s">
        <v>207</v>
      </c>
      <c r="B155" s="5">
        <v>0.56499999999999995</v>
      </c>
      <c r="C155" s="5">
        <v>0.45</v>
      </c>
      <c r="D155" s="5">
        <v>0.13500000000000001</v>
      </c>
      <c r="E155" s="5">
        <v>0.98850000000000005</v>
      </c>
      <c r="F155" s="5">
        <v>0.38700000000000001</v>
      </c>
      <c r="G155" s="5">
        <v>0.14949999999999999</v>
      </c>
      <c r="H155" s="5">
        <v>0.31</v>
      </c>
      <c r="I155" s="5">
        <v>12</v>
      </c>
    </row>
    <row r="156" spans="1:9">
      <c r="A156" s="5" t="s">
        <v>206</v>
      </c>
      <c r="B156" s="5">
        <v>0.51500000000000001</v>
      </c>
      <c r="C156" s="5">
        <v>0.40500000000000003</v>
      </c>
      <c r="D156" s="5">
        <v>0.13</v>
      </c>
      <c r="E156" s="5">
        <v>0.72199999999999998</v>
      </c>
      <c r="F156" s="5">
        <v>0.32</v>
      </c>
      <c r="G156" s="5">
        <v>0.13100000000000001</v>
      </c>
      <c r="H156" s="5">
        <v>0.21</v>
      </c>
      <c r="I156" s="5">
        <v>10</v>
      </c>
    </row>
    <row r="157" spans="1:9">
      <c r="A157" s="5" t="s">
        <v>207</v>
      </c>
      <c r="B157" s="5">
        <v>0.57499999999999996</v>
      </c>
      <c r="C157" s="5">
        <v>0.46</v>
      </c>
      <c r="D157" s="5">
        <v>0.19</v>
      </c>
      <c r="E157" s="5">
        <v>0.99399999999999999</v>
      </c>
      <c r="F157" s="5">
        <v>0.39200000000000002</v>
      </c>
      <c r="G157" s="5">
        <v>0.24249999999999999</v>
      </c>
      <c r="H157" s="5">
        <v>0.34</v>
      </c>
      <c r="I157" s="5">
        <v>13</v>
      </c>
    </row>
    <row r="158" spans="1:9">
      <c r="A158" s="5" t="s">
        <v>206</v>
      </c>
      <c r="B158" s="5">
        <v>0.64500000000000002</v>
      </c>
      <c r="C158" s="5">
        <v>0.48499999999999999</v>
      </c>
      <c r="D158" s="5">
        <v>0.215</v>
      </c>
      <c r="E158" s="5">
        <v>1.514</v>
      </c>
      <c r="F158" s="5">
        <v>0.54600000000000004</v>
      </c>
      <c r="G158" s="5">
        <v>0.26150000000000001</v>
      </c>
      <c r="H158" s="5">
        <v>0.63500000000000001</v>
      </c>
      <c r="I158" s="5">
        <v>16</v>
      </c>
    </row>
    <row r="159" spans="1:9">
      <c r="A159" s="5" t="s">
        <v>207</v>
      </c>
      <c r="B159" s="5">
        <v>0.57999999999999996</v>
      </c>
      <c r="C159" s="5">
        <v>0.45500000000000002</v>
      </c>
      <c r="D159" s="5">
        <v>0.17</v>
      </c>
      <c r="E159" s="5">
        <v>0.90749999999999997</v>
      </c>
      <c r="F159" s="5">
        <v>0.374</v>
      </c>
      <c r="G159" s="5">
        <v>0.2135</v>
      </c>
      <c r="H159" s="5">
        <v>0.28499999999999998</v>
      </c>
      <c r="I159" s="5">
        <v>13</v>
      </c>
    </row>
    <row r="160" spans="1:9">
      <c r="A160" s="5" t="s">
        <v>207</v>
      </c>
      <c r="B160" s="5">
        <v>0.57499999999999996</v>
      </c>
      <c r="C160" s="5">
        <v>0.46</v>
      </c>
      <c r="D160" s="5">
        <v>0.16500000000000001</v>
      </c>
      <c r="E160" s="5">
        <v>1.1240000000000001</v>
      </c>
      <c r="F160" s="5">
        <v>0.29849999999999999</v>
      </c>
      <c r="G160" s="5">
        <v>0.17849999999999999</v>
      </c>
      <c r="H160" s="5">
        <v>0.44</v>
      </c>
      <c r="I160" s="5">
        <v>13</v>
      </c>
    </row>
    <row r="161" spans="1:9">
      <c r="A161" s="5" t="s">
        <v>206</v>
      </c>
      <c r="B161" s="5">
        <v>0.60499999999999998</v>
      </c>
      <c r="C161" s="5">
        <v>0.46500000000000002</v>
      </c>
      <c r="D161" s="5">
        <v>0.16500000000000001</v>
      </c>
      <c r="E161" s="5">
        <v>1.056</v>
      </c>
      <c r="F161" s="5">
        <v>0.42149999999999999</v>
      </c>
      <c r="G161" s="5">
        <v>0.2475</v>
      </c>
      <c r="H161" s="5">
        <v>0.34</v>
      </c>
      <c r="I161" s="5">
        <v>13</v>
      </c>
    </row>
    <row r="162" spans="1:9">
      <c r="A162" s="5" t="s">
        <v>207</v>
      </c>
      <c r="B162" s="5">
        <v>0.60499999999999998</v>
      </c>
      <c r="C162" s="5">
        <v>0.48499999999999999</v>
      </c>
      <c r="D162" s="5">
        <v>0.16</v>
      </c>
      <c r="E162" s="5">
        <v>1.222</v>
      </c>
      <c r="F162" s="5">
        <v>0.53</v>
      </c>
      <c r="G162" s="5">
        <v>0.25750000000000001</v>
      </c>
      <c r="H162" s="5">
        <v>0.28000000000000003</v>
      </c>
      <c r="I162" s="5">
        <v>13</v>
      </c>
    </row>
    <row r="163" spans="1:9">
      <c r="A163" s="5" t="s">
        <v>206</v>
      </c>
      <c r="B163" s="5">
        <v>0.61</v>
      </c>
      <c r="C163" s="5">
        <v>0.48499999999999999</v>
      </c>
      <c r="D163" s="5">
        <v>0.17499999999999999</v>
      </c>
      <c r="E163" s="5">
        <v>1.2444999999999999</v>
      </c>
      <c r="F163" s="5">
        <v>0.54400000000000004</v>
      </c>
      <c r="G163" s="5">
        <v>0.29699999999999999</v>
      </c>
      <c r="H163" s="5">
        <v>0.34499999999999997</v>
      </c>
      <c r="I163" s="5">
        <v>12</v>
      </c>
    </row>
    <row r="164" spans="1:9">
      <c r="A164" s="5" t="s">
        <v>207</v>
      </c>
      <c r="B164" s="5">
        <v>0.72499999999999998</v>
      </c>
      <c r="C164" s="5">
        <v>0.56000000000000005</v>
      </c>
      <c r="D164" s="5">
        <v>0.21</v>
      </c>
      <c r="E164" s="5">
        <v>2.141</v>
      </c>
      <c r="F164" s="5">
        <v>0.65</v>
      </c>
      <c r="G164" s="5">
        <v>0.39800000000000002</v>
      </c>
      <c r="H164" s="5">
        <v>1.0049999999999999</v>
      </c>
      <c r="I164" s="5">
        <v>18</v>
      </c>
    </row>
    <row r="165" spans="1:9">
      <c r="A165" s="5" t="s">
        <v>207</v>
      </c>
      <c r="B165" s="5">
        <v>0.65</v>
      </c>
      <c r="C165" s="5">
        <v>0.54500000000000004</v>
      </c>
      <c r="D165" s="5">
        <v>0.23</v>
      </c>
      <c r="E165" s="5">
        <v>1.752</v>
      </c>
      <c r="F165" s="5">
        <v>0.5605</v>
      </c>
      <c r="G165" s="5">
        <v>0.28949999999999998</v>
      </c>
      <c r="H165" s="5">
        <v>0.81499999999999995</v>
      </c>
      <c r="I165" s="5">
        <v>16</v>
      </c>
    </row>
    <row r="166" spans="1:9">
      <c r="A166" s="5" t="s">
        <v>206</v>
      </c>
      <c r="B166" s="5">
        <v>0.72499999999999998</v>
      </c>
      <c r="C166" s="5">
        <v>0.56999999999999995</v>
      </c>
      <c r="D166" s="5">
        <v>0.19</v>
      </c>
      <c r="E166" s="5">
        <v>2.5499999999999998</v>
      </c>
      <c r="F166" s="5">
        <v>1.0705</v>
      </c>
      <c r="G166" s="5">
        <v>0.48299999999999998</v>
      </c>
      <c r="H166" s="5">
        <v>0.72499999999999998</v>
      </c>
      <c r="I166" s="5">
        <v>14</v>
      </c>
    </row>
    <row r="167" spans="1:9">
      <c r="A167" s="5" t="s">
        <v>207</v>
      </c>
      <c r="B167" s="5">
        <v>0.72499999999999998</v>
      </c>
      <c r="C167" s="5">
        <v>0.57499999999999996</v>
      </c>
      <c r="D167" s="5">
        <v>0.17499999999999999</v>
      </c>
      <c r="E167" s="5">
        <v>2.1240000000000001</v>
      </c>
      <c r="F167" s="5">
        <v>0.76500000000000001</v>
      </c>
      <c r="G167" s="5">
        <v>0.45150000000000001</v>
      </c>
      <c r="H167" s="5">
        <v>0.85</v>
      </c>
      <c r="I167" s="5">
        <v>20</v>
      </c>
    </row>
    <row r="168" spans="1:9">
      <c r="A168" s="5" t="s">
        <v>207</v>
      </c>
      <c r="B168" s="5">
        <v>0.68</v>
      </c>
      <c r="C168" s="5">
        <v>0.56999999999999995</v>
      </c>
      <c r="D168" s="5">
        <v>0.20499999999999999</v>
      </c>
      <c r="E168" s="5">
        <v>1.8420000000000001</v>
      </c>
      <c r="F168" s="5">
        <v>0.625</v>
      </c>
      <c r="G168" s="5">
        <v>0.40799999999999997</v>
      </c>
      <c r="H168" s="5">
        <v>0.65</v>
      </c>
      <c r="I168" s="5">
        <v>20</v>
      </c>
    </row>
    <row r="169" spans="1:9">
      <c r="A169" s="5" t="s">
        <v>206</v>
      </c>
      <c r="B169" s="5">
        <v>0.70499999999999996</v>
      </c>
      <c r="C169" s="5">
        <v>0.56000000000000005</v>
      </c>
      <c r="D169" s="5">
        <v>0.22</v>
      </c>
      <c r="E169" s="5">
        <v>1.9810000000000001</v>
      </c>
      <c r="F169" s="5">
        <v>0.8175</v>
      </c>
      <c r="G169" s="5">
        <v>0.3085</v>
      </c>
      <c r="H169" s="5">
        <v>0.76</v>
      </c>
      <c r="I169" s="5">
        <v>14</v>
      </c>
    </row>
    <row r="170" spans="1:9">
      <c r="A170" s="5" t="s">
        <v>207</v>
      </c>
      <c r="B170" s="5">
        <v>0.68</v>
      </c>
      <c r="C170" s="5">
        <v>0.51500000000000001</v>
      </c>
      <c r="D170" s="5">
        <v>0.17499999999999999</v>
      </c>
      <c r="E170" s="5">
        <v>1.6185</v>
      </c>
      <c r="F170" s="5">
        <v>0.51249999999999996</v>
      </c>
      <c r="G170" s="5">
        <v>0.40899999999999997</v>
      </c>
      <c r="H170" s="5">
        <v>0.62</v>
      </c>
      <c r="I170" s="5">
        <v>12</v>
      </c>
    </row>
    <row r="171" spans="1:9">
      <c r="A171" s="5" t="s">
        <v>206</v>
      </c>
      <c r="B171" s="5">
        <v>0.69499999999999995</v>
      </c>
      <c r="C171" s="5">
        <v>0.55000000000000004</v>
      </c>
      <c r="D171" s="5">
        <v>0.215</v>
      </c>
      <c r="E171" s="5">
        <v>1.9564999999999999</v>
      </c>
      <c r="F171" s="5">
        <v>0.71250000000000002</v>
      </c>
      <c r="G171" s="5">
        <v>0.54100000000000004</v>
      </c>
      <c r="H171" s="5">
        <v>0.59</v>
      </c>
      <c r="I171" s="5">
        <v>14</v>
      </c>
    </row>
    <row r="172" spans="1:9">
      <c r="A172" s="5" t="s">
        <v>207</v>
      </c>
      <c r="B172" s="5">
        <v>0.53</v>
      </c>
      <c r="C172" s="5">
        <v>0.39500000000000002</v>
      </c>
      <c r="D172" s="5">
        <v>0.14499999999999999</v>
      </c>
      <c r="E172" s="5">
        <v>0.77500000000000002</v>
      </c>
      <c r="F172" s="5">
        <v>0.308</v>
      </c>
      <c r="G172" s="5">
        <v>0.16900000000000001</v>
      </c>
      <c r="H172" s="5">
        <v>0.255</v>
      </c>
      <c r="I172" s="5">
        <v>7</v>
      </c>
    </row>
    <row r="173" spans="1:9">
      <c r="A173" s="5" t="s">
        <v>206</v>
      </c>
      <c r="B173" s="5">
        <v>0.52500000000000002</v>
      </c>
      <c r="C173" s="5">
        <v>0.435</v>
      </c>
      <c r="D173" s="5">
        <v>0.155</v>
      </c>
      <c r="E173" s="5">
        <v>1.0649999999999999</v>
      </c>
      <c r="F173" s="5">
        <v>0.48599999999999999</v>
      </c>
      <c r="G173" s="5">
        <v>0.23300000000000001</v>
      </c>
      <c r="H173" s="5">
        <v>0.28499999999999998</v>
      </c>
      <c r="I173" s="5">
        <v>8</v>
      </c>
    </row>
    <row r="174" spans="1:9">
      <c r="A174" s="5" t="s">
        <v>207</v>
      </c>
      <c r="B174" s="5">
        <v>0.52</v>
      </c>
      <c r="C174" s="5">
        <v>0.40500000000000003</v>
      </c>
      <c r="D174" s="5">
        <v>0.115</v>
      </c>
      <c r="E174" s="5">
        <v>0.77600000000000002</v>
      </c>
      <c r="F174" s="5">
        <v>0.32</v>
      </c>
      <c r="G174" s="5">
        <v>0.1845</v>
      </c>
      <c r="H174" s="5">
        <v>0.22</v>
      </c>
      <c r="I174" s="5">
        <v>8</v>
      </c>
    </row>
    <row r="175" spans="1:9">
      <c r="A175" s="5" t="s">
        <v>208</v>
      </c>
      <c r="B175" s="5">
        <v>0.23499999999999999</v>
      </c>
      <c r="C175" s="5">
        <v>0.16</v>
      </c>
      <c r="D175" s="5">
        <v>0.04</v>
      </c>
      <c r="E175" s="5">
        <v>4.8000000000000001E-2</v>
      </c>
      <c r="F175" s="5">
        <v>1.8499999999999999E-2</v>
      </c>
      <c r="G175" s="5">
        <v>1.7999999999999999E-2</v>
      </c>
      <c r="H175" s="5">
        <v>1.4999999999999999E-2</v>
      </c>
      <c r="I175" s="5">
        <v>5</v>
      </c>
    </row>
    <row r="176" spans="1:9">
      <c r="A176" s="5" t="s">
        <v>208</v>
      </c>
      <c r="B176" s="5">
        <v>0.36</v>
      </c>
      <c r="C176" s="5">
        <v>0.26</v>
      </c>
      <c r="D176" s="5">
        <v>0.09</v>
      </c>
      <c r="E176" s="5">
        <v>0.17849999999999999</v>
      </c>
      <c r="F176" s="5">
        <v>6.4500000000000002E-2</v>
      </c>
      <c r="G176" s="5">
        <v>3.6999999999999998E-2</v>
      </c>
      <c r="H176" s="5">
        <v>7.4999999999999997E-2</v>
      </c>
      <c r="I176" s="5">
        <v>7</v>
      </c>
    </row>
    <row r="177" spans="1:9">
      <c r="A177" s="5" t="s">
        <v>208</v>
      </c>
      <c r="B177" s="5">
        <v>0.315</v>
      </c>
      <c r="C177" s="5">
        <v>0.21</v>
      </c>
      <c r="D177" s="5">
        <v>0.06</v>
      </c>
      <c r="E177" s="5">
        <v>0.125</v>
      </c>
      <c r="F177" s="5">
        <v>0.06</v>
      </c>
      <c r="G177" s="5">
        <v>3.7499999999999999E-2</v>
      </c>
      <c r="H177" s="5">
        <v>3.5000000000000003E-2</v>
      </c>
      <c r="I177" s="5">
        <v>5</v>
      </c>
    </row>
    <row r="178" spans="1:9">
      <c r="A178" s="5" t="s">
        <v>208</v>
      </c>
      <c r="B178" s="5">
        <v>0.315</v>
      </c>
      <c r="C178" s="5">
        <v>0.245</v>
      </c>
      <c r="D178" s="5">
        <v>8.5000000000000006E-2</v>
      </c>
      <c r="E178" s="5">
        <v>0.14349999999999999</v>
      </c>
      <c r="F178" s="5">
        <v>5.2999999999999999E-2</v>
      </c>
      <c r="G178" s="5">
        <v>4.7500000000000001E-2</v>
      </c>
      <c r="H178" s="5">
        <v>0.05</v>
      </c>
      <c r="I178" s="5">
        <v>8</v>
      </c>
    </row>
    <row r="179" spans="1:9">
      <c r="A179" s="5" t="s">
        <v>208</v>
      </c>
      <c r="B179" s="5">
        <v>0.22500000000000001</v>
      </c>
      <c r="C179" s="5">
        <v>0.16</v>
      </c>
      <c r="D179" s="5">
        <v>4.4999999999999998E-2</v>
      </c>
      <c r="E179" s="5">
        <v>4.65E-2</v>
      </c>
      <c r="F179" s="5">
        <v>2.5000000000000001E-2</v>
      </c>
      <c r="G179" s="5">
        <v>1.4999999999999999E-2</v>
      </c>
      <c r="H179" s="5">
        <v>1.4999999999999999E-2</v>
      </c>
      <c r="I179" s="5">
        <v>4</v>
      </c>
    </row>
    <row r="180" spans="1:9">
      <c r="A180" s="5" t="s">
        <v>206</v>
      </c>
      <c r="B180" s="5">
        <v>0.57999999999999996</v>
      </c>
      <c r="C180" s="5">
        <v>0.47499999999999998</v>
      </c>
      <c r="D180" s="5">
        <v>0.15</v>
      </c>
      <c r="E180" s="5">
        <v>0.97</v>
      </c>
      <c r="F180" s="5">
        <v>0.38500000000000001</v>
      </c>
      <c r="G180" s="5">
        <v>0.2165</v>
      </c>
      <c r="H180" s="5">
        <v>0.35</v>
      </c>
      <c r="I180" s="5">
        <v>11</v>
      </c>
    </row>
    <row r="181" spans="1:9">
      <c r="A181" s="5" t="s">
        <v>206</v>
      </c>
      <c r="B181" s="5">
        <v>0.56999999999999995</v>
      </c>
      <c r="C181" s="5">
        <v>0.48</v>
      </c>
      <c r="D181" s="5">
        <v>0.18</v>
      </c>
      <c r="E181" s="5">
        <v>0.9395</v>
      </c>
      <c r="F181" s="5">
        <v>0.39900000000000002</v>
      </c>
      <c r="G181" s="5">
        <v>0.2</v>
      </c>
      <c r="H181" s="5">
        <v>0.29499999999999998</v>
      </c>
      <c r="I181" s="5">
        <v>14</v>
      </c>
    </row>
    <row r="182" spans="1:9">
      <c r="A182" s="5" t="s">
        <v>206</v>
      </c>
      <c r="B182" s="5">
        <v>0.64</v>
      </c>
      <c r="C182" s="5">
        <v>0.51</v>
      </c>
      <c r="D182" s="5">
        <v>0.17499999999999999</v>
      </c>
      <c r="E182" s="5">
        <v>1.3680000000000001</v>
      </c>
      <c r="F182" s="5">
        <v>0.51500000000000001</v>
      </c>
      <c r="G182" s="5">
        <v>0.26600000000000001</v>
      </c>
      <c r="H182" s="5">
        <v>0.56999999999999995</v>
      </c>
      <c r="I182" s="5">
        <v>21</v>
      </c>
    </row>
    <row r="183" spans="1:9">
      <c r="A183" s="5" t="s">
        <v>207</v>
      </c>
      <c r="B183" s="5">
        <v>0.56000000000000005</v>
      </c>
      <c r="C183" s="5">
        <v>0.45</v>
      </c>
      <c r="D183" s="5">
        <v>0.16</v>
      </c>
      <c r="E183" s="5">
        <v>1.0235000000000001</v>
      </c>
      <c r="F183" s="5">
        <v>0.42899999999999999</v>
      </c>
      <c r="G183" s="5">
        <v>0.26800000000000002</v>
      </c>
      <c r="H183" s="5">
        <v>0.3</v>
      </c>
      <c r="I183" s="5">
        <v>10</v>
      </c>
    </row>
    <row r="184" spans="1:9">
      <c r="A184" s="5" t="s">
        <v>207</v>
      </c>
      <c r="B184" s="5">
        <v>0.62</v>
      </c>
      <c r="C184" s="5">
        <v>0.47499999999999998</v>
      </c>
      <c r="D184" s="5">
        <v>0.17499999999999999</v>
      </c>
      <c r="E184" s="5">
        <v>1.0165</v>
      </c>
      <c r="F184" s="5">
        <v>0.4355</v>
      </c>
      <c r="G184" s="5">
        <v>0.214</v>
      </c>
      <c r="H184" s="5">
        <v>0.32500000000000001</v>
      </c>
      <c r="I184" s="5">
        <v>10</v>
      </c>
    </row>
    <row r="185" spans="1:9">
      <c r="A185" s="5" t="s">
        <v>207</v>
      </c>
      <c r="B185" s="5">
        <v>0.64500000000000002</v>
      </c>
      <c r="C185" s="5">
        <v>0.51</v>
      </c>
      <c r="D185" s="5">
        <v>0.2</v>
      </c>
      <c r="E185" s="5">
        <v>1.5674999999999999</v>
      </c>
      <c r="F185" s="5">
        <v>0.621</v>
      </c>
      <c r="G185" s="5">
        <v>0.36699999999999999</v>
      </c>
      <c r="H185" s="5">
        <v>0.46</v>
      </c>
      <c r="I185" s="5">
        <v>12</v>
      </c>
    </row>
    <row r="186" spans="1:9">
      <c r="A186" s="5" t="s">
        <v>206</v>
      </c>
      <c r="B186" s="5">
        <v>0.62</v>
      </c>
      <c r="C186" s="5">
        <v>0.49</v>
      </c>
      <c r="D186" s="5">
        <v>0.19</v>
      </c>
      <c r="E186" s="5">
        <v>1.218</v>
      </c>
      <c r="F186" s="5">
        <v>0.54549999999999998</v>
      </c>
      <c r="G186" s="5">
        <v>0.29649999999999999</v>
      </c>
      <c r="H186" s="5">
        <v>0.35499999999999998</v>
      </c>
      <c r="I186" s="5">
        <v>13</v>
      </c>
    </row>
    <row r="187" spans="1:9">
      <c r="A187" s="5" t="s">
        <v>207</v>
      </c>
      <c r="B187" s="5">
        <v>0.63</v>
      </c>
      <c r="C187" s="5">
        <v>0.48</v>
      </c>
      <c r="D187" s="5">
        <v>0.15</v>
      </c>
      <c r="E187" s="5">
        <v>1.0525</v>
      </c>
      <c r="F187" s="5">
        <v>0.39200000000000002</v>
      </c>
      <c r="G187" s="5">
        <v>0.33600000000000002</v>
      </c>
      <c r="H187" s="5">
        <v>0.28499999999999998</v>
      </c>
      <c r="I187" s="5">
        <v>12</v>
      </c>
    </row>
    <row r="188" spans="1:9">
      <c r="A188" s="5" t="s">
        <v>207</v>
      </c>
      <c r="B188" s="5">
        <v>0.63</v>
      </c>
      <c r="C188" s="5">
        <v>0.5</v>
      </c>
      <c r="D188" s="5">
        <v>0.185</v>
      </c>
      <c r="E188" s="5">
        <v>1.383</v>
      </c>
      <c r="F188" s="5">
        <v>0.54</v>
      </c>
      <c r="G188" s="5">
        <v>0.33150000000000002</v>
      </c>
      <c r="H188" s="5">
        <v>0.38</v>
      </c>
      <c r="I188" s="5">
        <v>10</v>
      </c>
    </row>
    <row r="189" spans="1:9">
      <c r="A189" s="5" t="s">
        <v>207</v>
      </c>
      <c r="B189" s="5">
        <v>0.63</v>
      </c>
      <c r="C189" s="5">
        <v>0.48</v>
      </c>
      <c r="D189" s="5">
        <v>0.16</v>
      </c>
      <c r="E189" s="5">
        <v>1.1990000000000001</v>
      </c>
      <c r="F189" s="5">
        <v>0.52649999999999997</v>
      </c>
      <c r="G189" s="5">
        <v>0.33500000000000002</v>
      </c>
      <c r="H189" s="5">
        <v>0.315</v>
      </c>
      <c r="I189" s="5">
        <v>11</v>
      </c>
    </row>
    <row r="190" spans="1:9">
      <c r="A190" s="5" t="s">
        <v>207</v>
      </c>
      <c r="B190" s="5">
        <v>0.58499999999999996</v>
      </c>
      <c r="C190" s="5">
        <v>0.46</v>
      </c>
      <c r="D190" s="5">
        <v>0.17</v>
      </c>
      <c r="E190" s="5">
        <v>0.9325</v>
      </c>
      <c r="F190" s="5">
        <v>0.36499999999999999</v>
      </c>
      <c r="G190" s="5">
        <v>0.27100000000000002</v>
      </c>
      <c r="H190" s="5">
        <v>0.28999999999999998</v>
      </c>
      <c r="I190" s="5">
        <v>9</v>
      </c>
    </row>
    <row r="191" spans="1:9">
      <c r="A191" s="5" t="s">
        <v>206</v>
      </c>
      <c r="B191" s="5">
        <v>0.61499999999999999</v>
      </c>
      <c r="C191" s="5">
        <v>0.48</v>
      </c>
      <c r="D191" s="5">
        <v>0.18</v>
      </c>
      <c r="E191" s="5">
        <v>1.1595</v>
      </c>
      <c r="F191" s="5">
        <v>0.48449999999999999</v>
      </c>
      <c r="G191" s="5">
        <v>0.2165</v>
      </c>
      <c r="H191" s="5">
        <v>0.32500000000000001</v>
      </c>
      <c r="I191" s="5">
        <v>13</v>
      </c>
    </row>
    <row r="192" spans="1:9">
      <c r="A192" s="5" t="s">
        <v>206</v>
      </c>
      <c r="B192" s="5">
        <v>0.61</v>
      </c>
      <c r="C192" s="5">
        <v>0.48499999999999999</v>
      </c>
      <c r="D192" s="5">
        <v>0.17</v>
      </c>
      <c r="E192" s="5">
        <v>1.0225</v>
      </c>
      <c r="F192" s="5">
        <v>0.41899999999999998</v>
      </c>
      <c r="G192" s="5">
        <v>0.24049999999999999</v>
      </c>
      <c r="H192" s="5">
        <v>0.36</v>
      </c>
      <c r="I192" s="5">
        <v>12</v>
      </c>
    </row>
    <row r="193" spans="1:9">
      <c r="A193" s="5" t="s">
        <v>206</v>
      </c>
      <c r="B193" s="5">
        <v>0.57999999999999996</v>
      </c>
      <c r="C193" s="5">
        <v>0.45</v>
      </c>
      <c r="D193" s="5">
        <v>0.15</v>
      </c>
      <c r="E193" s="5">
        <v>0.92700000000000005</v>
      </c>
      <c r="F193" s="5">
        <v>0.27600000000000002</v>
      </c>
      <c r="G193" s="5">
        <v>0.18149999999999999</v>
      </c>
      <c r="H193" s="5">
        <v>0.36</v>
      </c>
      <c r="I193" s="5">
        <v>14</v>
      </c>
    </row>
    <row r="194" spans="1:9">
      <c r="A194" s="5" t="s">
        <v>208</v>
      </c>
      <c r="B194" s="5">
        <v>0.35499999999999998</v>
      </c>
      <c r="C194" s="5">
        <v>0.27500000000000002</v>
      </c>
      <c r="D194" s="5">
        <v>8.5000000000000006E-2</v>
      </c>
      <c r="E194" s="5">
        <v>0.22</v>
      </c>
      <c r="F194" s="5">
        <v>9.1999999999999998E-2</v>
      </c>
      <c r="G194" s="5">
        <v>0.06</v>
      </c>
      <c r="H194" s="5">
        <v>0.15</v>
      </c>
      <c r="I194" s="5">
        <v>8</v>
      </c>
    </row>
    <row r="195" spans="1:9">
      <c r="A195" s="5" t="s">
        <v>207</v>
      </c>
      <c r="B195" s="5">
        <v>0.51</v>
      </c>
      <c r="C195" s="5">
        <v>0.4</v>
      </c>
      <c r="D195" s="5">
        <v>0.14000000000000001</v>
      </c>
      <c r="E195" s="5">
        <v>0.8145</v>
      </c>
      <c r="F195" s="5">
        <v>0.45900000000000002</v>
      </c>
      <c r="G195" s="5">
        <v>0.19650000000000001</v>
      </c>
      <c r="H195" s="5">
        <v>0.19500000000000001</v>
      </c>
      <c r="I195" s="5">
        <v>10</v>
      </c>
    </row>
    <row r="196" spans="1:9">
      <c r="A196" s="5" t="s">
        <v>206</v>
      </c>
      <c r="B196" s="5">
        <v>0.5</v>
      </c>
      <c r="C196" s="5">
        <v>0.40500000000000003</v>
      </c>
      <c r="D196" s="5">
        <v>0.155</v>
      </c>
      <c r="E196" s="5">
        <v>0.77200000000000002</v>
      </c>
      <c r="F196" s="5">
        <v>0.34599999999999997</v>
      </c>
      <c r="G196" s="5">
        <v>0.1535</v>
      </c>
      <c r="H196" s="5">
        <v>0.245</v>
      </c>
      <c r="I196" s="5">
        <v>12</v>
      </c>
    </row>
    <row r="197" spans="1:9">
      <c r="A197" s="5" t="s">
        <v>207</v>
      </c>
      <c r="B197" s="5">
        <v>0.505</v>
      </c>
      <c r="C197" s="5">
        <v>0.41</v>
      </c>
      <c r="D197" s="5">
        <v>0.15</v>
      </c>
      <c r="E197" s="5">
        <v>0.64400000000000002</v>
      </c>
      <c r="F197" s="5">
        <v>0.28499999999999998</v>
      </c>
      <c r="G197" s="5">
        <v>0.14499999999999999</v>
      </c>
      <c r="H197" s="5">
        <v>0.21</v>
      </c>
      <c r="I197" s="5">
        <v>11</v>
      </c>
    </row>
    <row r="198" spans="1:9">
      <c r="A198" s="5" t="s">
        <v>206</v>
      </c>
      <c r="B198" s="5">
        <v>0.64</v>
      </c>
      <c r="C198" s="5">
        <v>0.5</v>
      </c>
      <c r="D198" s="5">
        <v>0.185</v>
      </c>
      <c r="E198" s="5">
        <v>1.3035000000000001</v>
      </c>
      <c r="F198" s="5">
        <v>0.44450000000000001</v>
      </c>
      <c r="G198" s="5">
        <v>0.26350000000000001</v>
      </c>
      <c r="H198" s="5">
        <v>0.46500000000000002</v>
      </c>
      <c r="I198" s="5">
        <v>16</v>
      </c>
    </row>
    <row r="199" spans="1:9">
      <c r="A199" s="5" t="s">
        <v>206</v>
      </c>
      <c r="B199" s="5">
        <v>0.56000000000000005</v>
      </c>
      <c r="C199" s="5">
        <v>0.45</v>
      </c>
      <c r="D199" s="5">
        <v>0.16</v>
      </c>
      <c r="E199" s="5">
        <v>0.92200000000000004</v>
      </c>
      <c r="F199" s="5">
        <v>0.432</v>
      </c>
      <c r="G199" s="5">
        <v>0.17799999999999999</v>
      </c>
      <c r="H199" s="5">
        <v>0.26</v>
      </c>
      <c r="I199" s="5">
        <v>15</v>
      </c>
    </row>
    <row r="200" spans="1:9">
      <c r="A200" s="5" t="s">
        <v>206</v>
      </c>
      <c r="B200" s="5">
        <v>0.58499999999999996</v>
      </c>
      <c r="C200" s="5">
        <v>0.46</v>
      </c>
      <c r="D200" s="5">
        <v>0.185</v>
      </c>
      <c r="E200" s="5">
        <v>0.92200000000000004</v>
      </c>
      <c r="F200" s="5">
        <v>0.36349999999999999</v>
      </c>
      <c r="G200" s="5">
        <v>0.21299999999999999</v>
      </c>
      <c r="H200" s="5">
        <v>0.28499999999999998</v>
      </c>
      <c r="I200" s="5">
        <v>10</v>
      </c>
    </row>
    <row r="201" spans="1:9">
      <c r="A201" s="5" t="s">
        <v>207</v>
      </c>
      <c r="B201" s="5">
        <v>0.45</v>
      </c>
      <c r="C201" s="5">
        <v>0.34499999999999997</v>
      </c>
      <c r="D201" s="5">
        <v>0.12</v>
      </c>
      <c r="E201" s="5">
        <v>0.41649999999999998</v>
      </c>
      <c r="F201" s="5">
        <v>0.16550000000000001</v>
      </c>
      <c r="G201" s="5">
        <v>9.5000000000000001E-2</v>
      </c>
      <c r="H201" s="5">
        <v>0.13500000000000001</v>
      </c>
      <c r="I201" s="5">
        <v>9</v>
      </c>
    </row>
    <row r="202" spans="1:9">
      <c r="A202" s="5" t="s">
        <v>206</v>
      </c>
      <c r="B202" s="5">
        <v>0.5</v>
      </c>
      <c r="C202" s="5">
        <v>0.4</v>
      </c>
      <c r="D202" s="5">
        <v>0.16500000000000001</v>
      </c>
      <c r="E202" s="5">
        <v>0.82499999999999996</v>
      </c>
      <c r="F202" s="5">
        <v>0.254</v>
      </c>
      <c r="G202" s="5">
        <v>0.20499999999999999</v>
      </c>
      <c r="H202" s="5">
        <v>0.28499999999999998</v>
      </c>
      <c r="I202" s="5">
        <v>13</v>
      </c>
    </row>
    <row r="203" spans="1:9">
      <c r="A203" s="5" t="s">
        <v>207</v>
      </c>
      <c r="B203" s="5">
        <v>0.5</v>
      </c>
      <c r="C203" s="5">
        <v>0.4</v>
      </c>
      <c r="D203" s="5">
        <v>0.14499999999999999</v>
      </c>
      <c r="E203" s="5">
        <v>0.63</v>
      </c>
      <c r="F203" s="5">
        <v>0.23400000000000001</v>
      </c>
      <c r="G203" s="5">
        <v>0.14649999999999999</v>
      </c>
      <c r="H203" s="5">
        <v>0.23</v>
      </c>
      <c r="I203" s="5">
        <v>12</v>
      </c>
    </row>
    <row r="204" spans="1:9">
      <c r="A204" s="5" t="s">
        <v>207</v>
      </c>
      <c r="B204" s="5">
        <v>0.53</v>
      </c>
      <c r="C204" s="5">
        <v>0.435</v>
      </c>
      <c r="D204" s="5">
        <v>0.17</v>
      </c>
      <c r="E204" s="5">
        <v>0.8155</v>
      </c>
      <c r="F204" s="5">
        <v>0.29849999999999999</v>
      </c>
      <c r="G204" s="5">
        <v>0.155</v>
      </c>
      <c r="H204" s="5">
        <v>0.27500000000000002</v>
      </c>
      <c r="I204" s="5">
        <v>13</v>
      </c>
    </row>
    <row r="205" spans="1:9">
      <c r="A205" s="5" t="s">
        <v>206</v>
      </c>
      <c r="B205" s="5">
        <v>0.42</v>
      </c>
      <c r="C205" s="5">
        <v>0.33500000000000002</v>
      </c>
      <c r="D205" s="5">
        <v>0.115</v>
      </c>
      <c r="E205" s="5">
        <v>0.36899999999999999</v>
      </c>
      <c r="F205" s="5">
        <v>0.17100000000000001</v>
      </c>
      <c r="G205" s="5">
        <v>7.0999999999999994E-2</v>
      </c>
      <c r="H205" s="5">
        <v>0.12</v>
      </c>
      <c r="I205" s="5">
        <v>8</v>
      </c>
    </row>
    <row r="206" spans="1:9">
      <c r="A206" s="5" t="s">
        <v>207</v>
      </c>
      <c r="B206" s="5">
        <v>0.44</v>
      </c>
      <c r="C206" s="5">
        <v>0.34</v>
      </c>
      <c r="D206" s="5">
        <v>0.14000000000000001</v>
      </c>
      <c r="E206" s="5">
        <v>0.48199999999999998</v>
      </c>
      <c r="F206" s="5">
        <v>0.186</v>
      </c>
      <c r="G206" s="5">
        <v>0.1085</v>
      </c>
      <c r="H206" s="5">
        <v>0.16</v>
      </c>
      <c r="I206" s="5">
        <v>9</v>
      </c>
    </row>
    <row r="207" spans="1:9">
      <c r="A207" s="5" t="s">
        <v>208</v>
      </c>
      <c r="B207" s="5">
        <v>0.4</v>
      </c>
      <c r="C207" s="5">
        <v>0.3</v>
      </c>
      <c r="D207" s="5">
        <v>0.11</v>
      </c>
      <c r="E207" s="5">
        <v>0.315</v>
      </c>
      <c r="F207" s="5">
        <v>0.109</v>
      </c>
      <c r="G207" s="5">
        <v>6.7000000000000004E-2</v>
      </c>
      <c r="H207" s="5">
        <v>0.12</v>
      </c>
      <c r="I207" s="5">
        <v>9</v>
      </c>
    </row>
    <row r="208" spans="1:9">
      <c r="A208" s="5" t="s">
        <v>208</v>
      </c>
      <c r="B208" s="5">
        <v>0.435</v>
      </c>
      <c r="C208" s="5">
        <v>0.34</v>
      </c>
      <c r="D208" s="5">
        <v>0.11</v>
      </c>
      <c r="E208" s="5">
        <v>0.3795</v>
      </c>
      <c r="F208" s="5">
        <v>0.14949999999999999</v>
      </c>
      <c r="G208" s="5">
        <v>8.5000000000000006E-2</v>
      </c>
      <c r="H208" s="5">
        <v>0.12</v>
      </c>
      <c r="I208" s="5">
        <v>8</v>
      </c>
    </row>
    <row r="209" spans="1:9">
      <c r="A209" s="5" t="s">
        <v>207</v>
      </c>
      <c r="B209" s="5">
        <v>0.52500000000000002</v>
      </c>
      <c r="C209" s="5">
        <v>0.41499999999999998</v>
      </c>
      <c r="D209" s="5">
        <v>0.17</v>
      </c>
      <c r="E209" s="5">
        <v>0.83250000000000002</v>
      </c>
      <c r="F209" s="5">
        <v>0.27550000000000002</v>
      </c>
      <c r="G209" s="5">
        <v>0.16850000000000001</v>
      </c>
      <c r="H209" s="5">
        <v>0.31</v>
      </c>
      <c r="I209" s="5">
        <v>13</v>
      </c>
    </row>
    <row r="210" spans="1:9">
      <c r="A210" s="5" t="s">
        <v>208</v>
      </c>
      <c r="B210" s="5">
        <v>0.37</v>
      </c>
      <c r="C210" s="5">
        <v>0.28000000000000003</v>
      </c>
      <c r="D210" s="5">
        <v>9.5000000000000001E-2</v>
      </c>
      <c r="E210" s="5">
        <v>0.26550000000000001</v>
      </c>
      <c r="F210" s="5">
        <v>0.122</v>
      </c>
      <c r="G210" s="5">
        <v>5.1999999999999998E-2</v>
      </c>
      <c r="H210" s="5">
        <v>0.08</v>
      </c>
      <c r="I210" s="5">
        <v>7</v>
      </c>
    </row>
    <row r="211" spans="1:9">
      <c r="A211" s="5" t="s">
        <v>207</v>
      </c>
      <c r="B211" s="5">
        <v>0.49</v>
      </c>
      <c r="C211" s="5">
        <v>0.36499999999999999</v>
      </c>
      <c r="D211" s="5">
        <v>0.14499999999999999</v>
      </c>
      <c r="E211" s="5">
        <v>0.63449999999999995</v>
      </c>
      <c r="F211" s="5">
        <v>0.19950000000000001</v>
      </c>
      <c r="G211" s="5">
        <v>0.16250000000000001</v>
      </c>
      <c r="H211" s="5">
        <v>0.22</v>
      </c>
      <c r="I211" s="5">
        <v>10</v>
      </c>
    </row>
    <row r="212" spans="1:9">
      <c r="A212" s="5" t="s">
        <v>206</v>
      </c>
      <c r="B212" s="5">
        <v>0.33500000000000002</v>
      </c>
      <c r="C212" s="5">
        <v>0.25</v>
      </c>
      <c r="D212" s="5">
        <v>0.09</v>
      </c>
      <c r="E212" s="5">
        <v>0.18099999999999999</v>
      </c>
      <c r="F212" s="5">
        <v>7.5499999999999998E-2</v>
      </c>
      <c r="G212" s="5">
        <v>4.1500000000000002E-2</v>
      </c>
      <c r="H212" s="5">
        <v>0.06</v>
      </c>
      <c r="I212" s="5">
        <v>7</v>
      </c>
    </row>
    <row r="213" spans="1:9">
      <c r="A213" s="5" t="s">
        <v>207</v>
      </c>
      <c r="B213" s="5">
        <v>0.41499999999999998</v>
      </c>
      <c r="C213" s="5">
        <v>0.32500000000000001</v>
      </c>
      <c r="D213" s="5">
        <v>0.105</v>
      </c>
      <c r="E213" s="5">
        <v>0.38</v>
      </c>
      <c r="F213" s="5">
        <v>0.1595</v>
      </c>
      <c r="G213" s="5">
        <v>7.85E-2</v>
      </c>
      <c r="H213" s="5">
        <v>0.12</v>
      </c>
      <c r="I213" s="5">
        <v>12</v>
      </c>
    </row>
    <row r="214" spans="1:9">
      <c r="A214" s="5" t="s">
        <v>206</v>
      </c>
      <c r="B214" s="5">
        <v>0.5</v>
      </c>
      <c r="C214" s="5">
        <v>0.40500000000000003</v>
      </c>
      <c r="D214" s="5">
        <v>0.14000000000000001</v>
      </c>
      <c r="E214" s="5">
        <v>0.61550000000000005</v>
      </c>
      <c r="F214" s="5">
        <v>0.24099999999999999</v>
      </c>
      <c r="G214" s="5">
        <v>0.13550000000000001</v>
      </c>
      <c r="H214" s="5">
        <v>0.20499999999999999</v>
      </c>
      <c r="I214" s="5">
        <v>9</v>
      </c>
    </row>
    <row r="215" spans="1:9">
      <c r="A215" s="5" t="s">
        <v>207</v>
      </c>
      <c r="B215" s="5">
        <v>0.48499999999999999</v>
      </c>
      <c r="C215" s="5">
        <v>0.39500000000000002</v>
      </c>
      <c r="D215" s="5">
        <v>0.16</v>
      </c>
      <c r="E215" s="5">
        <v>0.66</v>
      </c>
      <c r="F215" s="5">
        <v>0.2475</v>
      </c>
      <c r="G215" s="5">
        <v>0.128</v>
      </c>
      <c r="H215" s="5">
        <v>0.23499999999999999</v>
      </c>
      <c r="I215" s="5">
        <v>14</v>
      </c>
    </row>
    <row r="216" spans="1:9">
      <c r="A216" s="5" t="s">
        <v>206</v>
      </c>
      <c r="B216" s="5">
        <v>0.55000000000000004</v>
      </c>
      <c r="C216" s="5">
        <v>0.40500000000000003</v>
      </c>
      <c r="D216" s="5">
        <v>0.14000000000000001</v>
      </c>
      <c r="E216" s="5">
        <v>0.80249999999999999</v>
      </c>
      <c r="F216" s="5">
        <v>0.24399999999999999</v>
      </c>
      <c r="G216" s="5">
        <v>0.16350000000000001</v>
      </c>
      <c r="H216" s="5">
        <v>0.255</v>
      </c>
      <c r="I216" s="5">
        <v>10</v>
      </c>
    </row>
    <row r="217" spans="1:9">
      <c r="A217" s="5" t="s">
        <v>206</v>
      </c>
      <c r="B217" s="5">
        <v>0.45</v>
      </c>
      <c r="C217" s="5">
        <v>0.35</v>
      </c>
      <c r="D217" s="5">
        <v>0.13</v>
      </c>
      <c r="E217" s="5">
        <v>0.46</v>
      </c>
      <c r="F217" s="5">
        <v>0.17399999999999999</v>
      </c>
      <c r="G217" s="5">
        <v>0.111</v>
      </c>
      <c r="H217" s="5">
        <v>0.13500000000000001</v>
      </c>
      <c r="I217" s="5">
        <v>8</v>
      </c>
    </row>
    <row r="218" spans="1:9">
      <c r="A218" s="5" t="s">
        <v>208</v>
      </c>
      <c r="B218" s="5">
        <v>0.40500000000000003</v>
      </c>
      <c r="C218" s="5">
        <v>0.3</v>
      </c>
      <c r="D218" s="5">
        <v>0.12</v>
      </c>
      <c r="E218" s="5">
        <v>0.32400000000000001</v>
      </c>
      <c r="F218" s="5">
        <v>0.1265</v>
      </c>
      <c r="G218" s="5">
        <v>7.0000000000000007E-2</v>
      </c>
      <c r="H218" s="5">
        <v>0.11</v>
      </c>
      <c r="I218" s="5">
        <v>7</v>
      </c>
    </row>
    <row r="219" spans="1:9">
      <c r="A219" s="5" t="s">
        <v>206</v>
      </c>
      <c r="B219" s="5">
        <v>0.47</v>
      </c>
      <c r="C219" s="5">
        <v>0.36</v>
      </c>
      <c r="D219" s="5">
        <v>0.13500000000000001</v>
      </c>
      <c r="E219" s="5">
        <v>0.501</v>
      </c>
      <c r="F219" s="5">
        <v>0.16650000000000001</v>
      </c>
      <c r="G219" s="5">
        <v>0.115</v>
      </c>
      <c r="H219" s="5">
        <v>0.16500000000000001</v>
      </c>
      <c r="I219" s="5">
        <v>10</v>
      </c>
    </row>
    <row r="220" spans="1:9">
      <c r="A220" s="5" t="s">
        <v>207</v>
      </c>
      <c r="B220" s="5">
        <v>0.41499999999999998</v>
      </c>
      <c r="C220" s="5">
        <v>0.30499999999999999</v>
      </c>
      <c r="D220" s="5">
        <v>0.13</v>
      </c>
      <c r="E220" s="5">
        <v>0.32</v>
      </c>
      <c r="F220" s="5">
        <v>0.1305</v>
      </c>
      <c r="G220" s="5">
        <v>7.5499999999999998E-2</v>
      </c>
      <c r="H220" s="5">
        <v>0.105</v>
      </c>
      <c r="I220" s="5">
        <v>8</v>
      </c>
    </row>
    <row r="221" spans="1:9">
      <c r="A221" s="5" t="s">
        <v>207</v>
      </c>
      <c r="B221" s="5">
        <v>0.44500000000000001</v>
      </c>
      <c r="C221" s="5">
        <v>0.32500000000000001</v>
      </c>
      <c r="D221" s="5">
        <v>0.125</v>
      </c>
      <c r="E221" s="5">
        <v>0.45500000000000002</v>
      </c>
      <c r="F221" s="5">
        <v>0.17849999999999999</v>
      </c>
      <c r="G221" s="5">
        <v>0.1125</v>
      </c>
      <c r="H221" s="5">
        <v>0.14000000000000001</v>
      </c>
      <c r="I221" s="5">
        <v>9</v>
      </c>
    </row>
    <row r="222" spans="1:9">
      <c r="A222" s="5" t="s">
        <v>207</v>
      </c>
      <c r="B222" s="5">
        <v>0.47</v>
      </c>
      <c r="C222" s="5">
        <v>0.35</v>
      </c>
      <c r="D222" s="5">
        <v>0.14499999999999999</v>
      </c>
      <c r="E222" s="5">
        <v>0.51749999999999996</v>
      </c>
      <c r="F222" s="5">
        <v>0.187</v>
      </c>
      <c r="G222" s="5">
        <v>0.1235</v>
      </c>
      <c r="H222" s="5">
        <v>0.18</v>
      </c>
      <c r="I222" s="5">
        <v>11</v>
      </c>
    </row>
    <row r="223" spans="1:9">
      <c r="A223" s="5" t="s">
        <v>207</v>
      </c>
      <c r="B223" s="5">
        <v>0.49</v>
      </c>
      <c r="C223" s="5">
        <v>0.375</v>
      </c>
      <c r="D223" s="5">
        <v>0.15</v>
      </c>
      <c r="E223" s="5">
        <v>0.57550000000000001</v>
      </c>
      <c r="F223" s="5">
        <v>0.22</v>
      </c>
      <c r="G223" s="5">
        <v>0.14399999999999999</v>
      </c>
      <c r="H223" s="5">
        <v>0.19</v>
      </c>
      <c r="I223" s="5">
        <v>9</v>
      </c>
    </row>
    <row r="224" spans="1:9">
      <c r="A224" s="5" t="s">
        <v>207</v>
      </c>
      <c r="B224" s="5">
        <v>0.44500000000000001</v>
      </c>
      <c r="C224" s="5">
        <v>0.35499999999999998</v>
      </c>
      <c r="D224" s="5">
        <v>0.15</v>
      </c>
      <c r="E224" s="5">
        <v>0.48499999999999999</v>
      </c>
      <c r="F224" s="5">
        <v>0.18099999999999999</v>
      </c>
      <c r="G224" s="5">
        <v>0.125</v>
      </c>
      <c r="H224" s="5">
        <v>0.155</v>
      </c>
      <c r="I224" s="5">
        <v>11</v>
      </c>
    </row>
    <row r="225" spans="1:9">
      <c r="A225" s="5" t="s">
        <v>208</v>
      </c>
      <c r="B225" s="5">
        <v>0.42499999999999999</v>
      </c>
      <c r="C225" s="5">
        <v>0.38</v>
      </c>
      <c r="D225" s="5">
        <v>0.105</v>
      </c>
      <c r="E225" s="5">
        <v>0.32650000000000001</v>
      </c>
      <c r="F225" s="5">
        <v>0.1285</v>
      </c>
      <c r="G225" s="5">
        <v>7.85E-2</v>
      </c>
      <c r="H225" s="5">
        <v>0.1</v>
      </c>
      <c r="I225" s="5">
        <v>10</v>
      </c>
    </row>
    <row r="226" spans="1:9">
      <c r="A226" s="5" t="s">
        <v>207</v>
      </c>
      <c r="B226" s="5">
        <v>0.5</v>
      </c>
      <c r="C226" s="5">
        <v>0.37</v>
      </c>
      <c r="D226" s="5">
        <v>0.13500000000000001</v>
      </c>
      <c r="E226" s="5">
        <v>0.45</v>
      </c>
      <c r="F226" s="5">
        <v>0.17150000000000001</v>
      </c>
      <c r="G226" s="5">
        <v>0.1055</v>
      </c>
      <c r="H226" s="5">
        <v>0.155</v>
      </c>
      <c r="I226" s="5">
        <v>9</v>
      </c>
    </row>
    <row r="227" spans="1:9">
      <c r="A227" s="5" t="s">
        <v>207</v>
      </c>
      <c r="B227" s="5">
        <v>0.39</v>
      </c>
      <c r="C227" s="5">
        <v>0.28999999999999998</v>
      </c>
      <c r="D227" s="5">
        <v>0.125</v>
      </c>
      <c r="E227" s="5">
        <v>0.30549999999999999</v>
      </c>
      <c r="F227" s="5">
        <v>0.121</v>
      </c>
      <c r="G227" s="5">
        <v>8.2000000000000003E-2</v>
      </c>
      <c r="H227" s="5">
        <v>0.09</v>
      </c>
      <c r="I227" s="5">
        <v>7</v>
      </c>
    </row>
    <row r="228" spans="1:9">
      <c r="A228" s="5" t="s">
        <v>208</v>
      </c>
      <c r="B228" s="5">
        <v>0.36499999999999999</v>
      </c>
      <c r="C228" s="5">
        <v>0.27</v>
      </c>
      <c r="D228" s="5">
        <v>8.5000000000000006E-2</v>
      </c>
      <c r="E228" s="5">
        <v>0.20499999999999999</v>
      </c>
      <c r="F228" s="5">
        <v>7.8E-2</v>
      </c>
      <c r="G228" s="5">
        <v>4.8500000000000001E-2</v>
      </c>
      <c r="H228" s="5">
        <v>7.0000000000000007E-2</v>
      </c>
      <c r="I228" s="5">
        <v>7</v>
      </c>
    </row>
    <row r="229" spans="1:9">
      <c r="A229" s="5" t="s">
        <v>207</v>
      </c>
      <c r="B229" s="5">
        <v>0.57999999999999996</v>
      </c>
      <c r="C229" s="5">
        <v>0.46500000000000002</v>
      </c>
      <c r="D229" s="5">
        <v>0.16500000000000001</v>
      </c>
      <c r="E229" s="5">
        <v>1.1014999999999999</v>
      </c>
      <c r="F229" s="5">
        <v>0.40400000000000003</v>
      </c>
      <c r="G229" s="5">
        <v>0.20949999999999999</v>
      </c>
      <c r="H229" s="5">
        <v>0.35</v>
      </c>
      <c r="I229" s="5">
        <v>11</v>
      </c>
    </row>
    <row r="230" spans="1:9">
      <c r="A230" s="5" t="s">
        <v>207</v>
      </c>
      <c r="B230" s="5">
        <v>0.53</v>
      </c>
      <c r="C230" s="5">
        <v>0.41499999999999998</v>
      </c>
      <c r="D230" s="5">
        <v>0.16</v>
      </c>
      <c r="E230" s="5">
        <v>0.78300000000000003</v>
      </c>
      <c r="F230" s="5">
        <v>0.29349999999999998</v>
      </c>
      <c r="G230" s="5">
        <v>0.158</v>
      </c>
      <c r="H230" s="5">
        <v>0.245</v>
      </c>
      <c r="I230" s="5">
        <v>15</v>
      </c>
    </row>
    <row r="231" spans="1:9">
      <c r="A231" s="5" t="s">
        <v>206</v>
      </c>
      <c r="B231" s="5">
        <v>0.55500000000000005</v>
      </c>
      <c r="C231" s="5">
        <v>0.44500000000000001</v>
      </c>
      <c r="D231" s="5">
        <v>0.13500000000000001</v>
      </c>
      <c r="E231" s="5">
        <v>0.83599999999999997</v>
      </c>
      <c r="F231" s="5">
        <v>0.33600000000000002</v>
      </c>
      <c r="G231" s="5">
        <v>0.16250000000000001</v>
      </c>
      <c r="H231" s="5">
        <v>0.27500000000000002</v>
      </c>
      <c r="I231" s="5">
        <v>13</v>
      </c>
    </row>
    <row r="232" spans="1:9">
      <c r="A232" s="5" t="s">
        <v>206</v>
      </c>
      <c r="B232" s="5">
        <v>0.56499999999999995</v>
      </c>
      <c r="C232" s="5">
        <v>0.44</v>
      </c>
      <c r="D232" s="5">
        <v>0.17499999999999999</v>
      </c>
      <c r="E232" s="5">
        <v>0.90249999999999997</v>
      </c>
      <c r="F232" s="5">
        <v>0.31</v>
      </c>
      <c r="G232" s="5">
        <v>0.193</v>
      </c>
      <c r="H232" s="5">
        <v>0.32500000000000001</v>
      </c>
      <c r="I232" s="5">
        <v>14</v>
      </c>
    </row>
    <row r="233" spans="1:9">
      <c r="A233" s="5" t="s">
        <v>206</v>
      </c>
      <c r="B233" s="5">
        <v>0.625</v>
      </c>
      <c r="C233" s="5">
        <v>0.505</v>
      </c>
      <c r="D233" s="5">
        <v>0.215</v>
      </c>
      <c r="E233" s="5">
        <v>1.4455</v>
      </c>
      <c r="F233" s="5">
        <v>0.496</v>
      </c>
      <c r="G233" s="5">
        <v>0.28699999999999998</v>
      </c>
      <c r="H233" s="5">
        <v>0.435</v>
      </c>
      <c r="I233" s="5">
        <v>22</v>
      </c>
    </row>
    <row r="234" spans="1:9">
      <c r="A234" s="5" t="s">
        <v>208</v>
      </c>
      <c r="B234" s="5">
        <v>0.27500000000000002</v>
      </c>
      <c r="C234" s="5">
        <v>0.215</v>
      </c>
      <c r="D234" s="5">
        <v>7.4999999999999997E-2</v>
      </c>
      <c r="E234" s="5">
        <v>0.11550000000000001</v>
      </c>
      <c r="F234" s="5">
        <v>4.8500000000000001E-2</v>
      </c>
      <c r="G234" s="5">
        <v>2.9000000000000001E-2</v>
      </c>
      <c r="H234" s="5">
        <v>3.5000000000000003E-2</v>
      </c>
      <c r="I234" s="5">
        <v>7</v>
      </c>
    </row>
    <row r="235" spans="1:9">
      <c r="A235" s="5" t="s">
        <v>208</v>
      </c>
      <c r="B235" s="5">
        <v>0.44</v>
      </c>
      <c r="C235" s="5">
        <v>0.35</v>
      </c>
      <c r="D235" s="5">
        <v>0.13500000000000001</v>
      </c>
      <c r="E235" s="5">
        <v>0.435</v>
      </c>
      <c r="F235" s="5">
        <v>0.18149999999999999</v>
      </c>
      <c r="G235" s="5">
        <v>8.3000000000000004E-2</v>
      </c>
      <c r="H235" s="5">
        <v>0.125</v>
      </c>
      <c r="I235" s="5">
        <v>12</v>
      </c>
    </row>
    <row r="236" spans="1:9">
      <c r="A236" s="5" t="s">
        <v>208</v>
      </c>
      <c r="B236" s="5">
        <v>0.29499999999999998</v>
      </c>
      <c r="C236" s="5">
        <v>0.22500000000000001</v>
      </c>
      <c r="D236" s="5">
        <v>0.08</v>
      </c>
      <c r="E236" s="5">
        <v>0.124</v>
      </c>
      <c r="F236" s="5">
        <v>4.8500000000000001E-2</v>
      </c>
      <c r="G236" s="5">
        <v>3.2000000000000001E-2</v>
      </c>
      <c r="H236" s="5">
        <v>0.04</v>
      </c>
      <c r="I236" s="5">
        <v>9</v>
      </c>
    </row>
    <row r="237" spans="1:9">
      <c r="A237" s="5" t="s">
        <v>208</v>
      </c>
      <c r="B237" s="5">
        <v>7.4999999999999997E-2</v>
      </c>
      <c r="C237" s="5">
        <v>5.5E-2</v>
      </c>
      <c r="D237" s="5">
        <v>0.01</v>
      </c>
      <c r="E237" s="5">
        <v>2E-3</v>
      </c>
      <c r="F237" s="5">
        <v>1E-3</v>
      </c>
      <c r="G237" s="5">
        <v>5.0000000000000001E-4</v>
      </c>
      <c r="H237" s="5">
        <v>1.5E-3</v>
      </c>
      <c r="I237" s="5">
        <v>1</v>
      </c>
    </row>
    <row r="238" spans="1:9">
      <c r="A238" s="5" t="s">
        <v>208</v>
      </c>
      <c r="B238" s="5">
        <v>0.13</v>
      </c>
      <c r="C238" s="5">
        <v>0.1</v>
      </c>
      <c r="D238" s="5">
        <v>0.03</v>
      </c>
      <c r="E238" s="5">
        <v>1.2999999999999999E-2</v>
      </c>
      <c r="F238" s="5">
        <v>4.4999999999999997E-3</v>
      </c>
      <c r="G238" s="5">
        <v>3.0000000000000001E-3</v>
      </c>
      <c r="H238" s="5">
        <v>4.0000000000000001E-3</v>
      </c>
      <c r="I238" s="5">
        <v>3</v>
      </c>
    </row>
    <row r="239" spans="1:9">
      <c r="A239" s="5" t="s">
        <v>208</v>
      </c>
      <c r="B239" s="5">
        <v>0.11</v>
      </c>
      <c r="C239" s="5">
        <v>0.09</v>
      </c>
      <c r="D239" s="5">
        <v>0.03</v>
      </c>
      <c r="E239" s="5">
        <v>8.0000000000000002E-3</v>
      </c>
      <c r="F239" s="5">
        <v>2.5000000000000001E-3</v>
      </c>
      <c r="G239" s="5">
        <v>2E-3</v>
      </c>
      <c r="H239" s="5">
        <v>3.0000000000000001E-3</v>
      </c>
      <c r="I239" s="5">
        <v>3</v>
      </c>
    </row>
    <row r="240" spans="1:9">
      <c r="A240" s="5" t="s">
        <v>208</v>
      </c>
      <c r="B240" s="5">
        <v>0.16</v>
      </c>
      <c r="C240" s="5">
        <v>0.12</v>
      </c>
      <c r="D240" s="5">
        <v>3.5000000000000003E-2</v>
      </c>
      <c r="E240" s="5">
        <v>2.1000000000000001E-2</v>
      </c>
      <c r="F240" s="5">
        <v>7.4999999999999997E-3</v>
      </c>
      <c r="G240" s="5">
        <v>4.4999999999999997E-3</v>
      </c>
      <c r="H240" s="5">
        <v>5.0000000000000001E-3</v>
      </c>
      <c r="I240" s="5">
        <v>5</v>
      </c>
    </row>
    <row r="241" spans="1:9">
      <c r="A241" s="5" t="s">
        <v>206</v>
      </c>
      <c r="B241" s="5">
        <v>0.56499999999999995</v>
      </c>
      <c r="C241" s="5">
        <v>0.42499999999999999</v>
      </c>
      <c r="D241" s="5">
        <v>0.16</v>
      </c>
      <c r="E241" s="5">
        <v>0.9425</v>
      </c>
      <c r="F241" s="5">
        <v>0.34949999999999998</v>
      </c>
      <c r="G241" s="5">
        <v>0.2185</v>
      </c>
      <c r="H241" s="5">
        <v>0.27500000000000002</v>
      </c>
      <c r="I241" s="5">
        <v>17</v>
      </c>
    </row>
    <row r="242" spans="1:9">
      <c r="A242" s="5" t="s">
        <v>208</v>
      </c>
      <c r="B242" s="5">
        <v>0.27</v>
      </c>
      <c r="C242" s="5">
        <v>0.2</v>
      </c>
      <c r="D242" s="5">
        <v>7.0000000000000007E-2</v>
      </c>
      <c r="E242" s="5">
        <v>0.1</v>
      </c>
      <c r="F242" s="5">
        <v>3.4000000000000002E-2</v>
      </c>
      <c r="G242" s="5">
        <v>2.4500000000000001E-2</v>
      </c>
      <c r="H242" s="5">
        <v>3.5000000000000003E-2</v>
      </c>
      <c r="I242" s="5">
        <v>5</v>
      </c>
    </row>
    <row r="243" spans="1:9">
      <c r="A243" s="5" t="s">
        <v>208</v>
      </c>
      <c r="B243" s="5">
        <v>0.23</v>
      </c>
      <c r="C243" s="5">
        <v>0.17499999999999999</v>
      </c>
      <c r="D243" s="5">
        <v>6.5000000000000002E-2</v>
      </c>
      <c r="E243" s="5">
        <v>6.4500000000000002E-2</v>
      </c>
      <c r="F243" s="5">
        <v>2.5999999999999999E-2</v>
      </c>
      <c r="G243" s="5">
        <v>1.0500000000000001E-2</v>
      </c>
      <c r="H243" s="5">
        <v>0.02</v>
      </c>
      <c r="I243" s="5">
        <v>5</v>
      </c>
    </row>
    <row r="244" spans="1:9">
      <c r="A244" s="5" t="s">
        <v>208</v>
      </c>
      <c r="B244" s="5">
        <v>0.3</v>
      </c>
      <c r="C244" s="5">
        <v>0.23</v>
      </c>
      <c r="D244" s="5">
        <v>0.08</v>
      </c>
      <c r="E244" s="5">
        <v>0.1275</v>
      </c>
      <c r="F244" s="5">
        <v>4.3499999999999997E-2</v>
      </c>
      <c r="G244" s="5">
        <v>2.6499999999999999E-2</v>
      </c>
      <c r="H244" s="5">
        <v>0.04</v>
      </c>
      <c r="I244" s="5">
        <v>8</v>
      </c>
    </row>
    <row r="245" spans="1:9">
      <c r="A245" s="5" t="s">
        <v>208</v>
      </c>
      <c r="B245" s="5">
        <v>0.33</v>
      </c>
      <c r="C245" s="5">
        <v>0.255</v>
      </c>
      <c r="D245" s="5">
        <v>8.5000000000000006E-2</v>
      </c>
      <c r="E245" s="5">
        <v>0.16550000000000001</v>
      </c>
      <c r="F245" s="5">
        <v>6.3E-2</v>
      </c>
      <c r="G245" s="5">
        <v>3.9E-2</v>
      </c>
      <c r="H245" s="5">
        <v>0.06</v>
      </c>
      <c r="I245" s="5">
        <v>8</v>
      </c>
    </row>
    <row r="246" spans="1:9">
      <c r="A246" s="5" t="s">
        <v>208</v>
      </c>
      <c r="B246" s="5">
        <v>0.35</v>
      </c>
      <c r="C246" s="5">
        <v>0.26</v>
      </c>
      <c r="D246" s="5">
        <v>8.5000000000000006E-2</v>
      </c>
      <c r="E246" s="5">
        <v>0.17399999999999999</v>
      </c>
      <c r="F246" s="5">
        <v>7.0499999999999993E-2</v>
      </c>
      <c r="G246" s="5">
        <v>3.4500000000000003E-2</v>
      </c>
      <c r="H246" s="5">
        <v>0.06</v>
      </c>
      <c r="I246" s="5">
        <v>10</v>
      </c>
    </row>
    <row r="247" spans="1:9">
      <c r="A247" s="5" t="s">
        <v>208</v>
      </c>
      <c r="B247" s="5">
        <v>0.32</v>
      </c>
      <c r="C247" s="5">
        <v>0.245</v>
      </c>
      <c r="D247" s="5">
        <v>0.08</v>
      </c>
      <c r="E247" s="5">
        <v>0.1585</v>
      </c>
      <c r="F247" s="5">
        <v>6.3500000000000001E-2</v>
      </c>
      <c r="G247" s="5">
        <v>3.2500000000000001E-2</v>
      </c>
      <c r="H247" s="5">
        <v>0.05</v>
      </c>
      <c r="I247" s="5">
        <v>13</v>
      </c>
    </row>
    <row r="248" spans="1:9">
      <c r="A248" s="5" t="s">
        <v>208</v>
      </c>
      <c r="B248" s="5">
        <v>0.36</v>
      </c>
      <c r="C248" s="5">
        <v>0.27500000000000002</v>
      </c>
      <c r="D248" s="5">
        <v>8.5000000000000006E-2</v>
      </c>
      <c r="E248" s="5">
        <v>0.19750000000000001</v>
      </c>
      <c r="F248" s="5">
        <v>7.4499999999999997E-2</v>
      </c>
      <c r="G248" s="5">
        <v>4.1500000000000002E-2</v>
      </c>
      <c r="H248" s="5">
        <v>7.0000000000000007E-2</v>
      </c>
      <c r="I248" s="5">
        <v>9</v>
      </c>
    </row>
    <row r="249" spans="1:9">
      <c r="A249" s="5" t="s">
        <v>208</v>
      </c>
      <c r="B249" s="5">
        <v>0.30499999999999999</v>
      </c>
      <c r="C249" s="5">
        <v>0.245</v>
      </c>
      <c r="D249" s="5">
        <v>7.4999999999999997E-2</v>
      </c>
      <c r="E249" s="5">
        <v>0.156</v>
      </c>
      <c r="F249" s="5">
        <v>6.7500000000000004E-2</v>
      </c>
      <c r="G249" s="5">
        <v>3.7999999999999999E-2</v>
      </c>
      <c r="H249" s="5">
        <v>4.4999999999999998E-2</v>
      </c>
      <c r="I249" s="5">
        <v>7</v>
      </c>
    </row>
    <row r="250" spans="1:9">
      <c r="A250" s="5" t="s">
        <v>208</v>
      </c>
      <c r="B250" s="5">
        <v>0.34499999999999997</v>
      </c>
      <c r="C250" s="5">
        <v>0.27</v>
      </c>
      <c r="D250" s="5">
        <v>0.11</v>
      </c>
      <c r="E250" s="5">
        <v>0.2135</v>
      </c>
      <c r="F250" s="5">
        <v>8.2000000000000003E-2</v>
      </c>
      <c r="G250" s="5">
        <v>5.45E-2</v>
      </c>
      <c r="H250" s="5">
        <v>7.0000000000000007E-2</v>
      </c>
      <c r="I250" s="5">
        <v>7</v>
      </c>
    </row>
    <row r="251" spans="1:9">
      <c r="A251" s="5" t="s">
        <v>208</v>
      </c>
      <c r="B251" s="5">
        <v>0.33</v>
      </c>
      <c r="C251" s="5">
        <v>0.25</v>
      </c>
      <c r="D251" s="5">
        <v>0.105</v>
      </c>
      <c r="E251" s="5">
        <v>0.17150000000000001</v>
      </c>
      <c r="F251" s="5">
        <v>6.5500000000000003E-2</v>
      </c>
      <c r="G251" s="5">
        <v>3.5000000000000003E-2</v>
      </c>
      <c r="H251" s="5">
        <v>0.06</v>
      </c>
      <c r="I251" s="5">
        <v>7</v>
      </c>
    </row>
    <row r="252" spans="1:9">
      <c r="A252" s="5" t="s">
        <v>206</v>
      </c>
      <c r="B252" s="5">
        <v>0.59</v>
      </c>
      <c r="C252" s="5">
        <v>0.47</v>
      </c>
      <c r="D252" s="5">
        <v>0.18</v>
      </c>
      <c r="E252" s="5">
        <v>1.1234999999999999</v>
      </c>
      <c r="F252" s="5">
        <v>0.42049999999999998</v>
      </c>
      <c r="G252" s="5">
        <v>0.28050000000000003</v>
      </c>
      <c r="H252" s="5">
        <v>0.36</v>
      </c>
      <c r="I252" s="5">
        <v>13</v>
      </c>
    </row>
    <row r="253" spans="1:9">
      <c r="A253" s="5" t="s">
        <v>207</v>
      </c>
      <c r="B253" s="5">
        <v>0.59499999999999997</v>
      </c>
      <c r="C253" s="5">
        <v>0.45500000000000002</v>
      </c>
      <c r="D253" s="5">
        <v>0.155</v>
      </c>
      <c r="E253" s="5">
        <v>1.0605</v>
      </c>
      <c r="F253" s="5">
        <v>0.51349999999999996</v>
      </c>
      <c r="G253" s="5">
        <v>0.2165</v>
      </c>
      <c r="H253" s="5">
        <v>0.3</v>
      </c>
      <c r="I253" s="5">
        <v>12</v>
      </c>
    </row>
    <row r="254" spans="1:9">
      <c r="A254" s="5" t="s">
        <v>207</v>
      </c>
      <c r="B254" s="5">
        <v>0.57499999999999996</v>
      </c>
      <c r="C254" s="5">
        <v>0.46</v>
      </c>
      <c r="D254" s="5">
        <v>0.185</v>
      </c>
      <c r="E254" s="5">
        <v>1.0940000000000001</v>
      </c>
      <c r="F254" s="5">
        <v>0.44850000000000001</v>
      </c>
      <c r="G254" s="5">
        <v>0.217</v>
      </c>
      <c r="H254" s="5">
        <v>0.34499999999999997</v>
      </c>
      <c r="I254" s="5">
        <v>15</v>
      </c>
    </row>
    <row r="255" spans="1:9">
      <c r="A255" s="5" t="s">
        <v>206</v>
      </c>
      <c r="B255" s="5">
        <v>0.6</v>
      </c>
      <c r="C255" s="5">
        <v>0.495</v>
      </c>
      <c r="D255" s="5">
        <v>0.16500000000000001</v>
      </c>
      <c r="E255" s="5">
        <v>1.2415</v>
      </c>
      <c r="F255" s="5">
        <v>0.48499999999999999</v>
      </c>
      <c r="G255" s="5">
        <v>0.27750000000000002</v>
      </c>
      <c r="H255" s="5">
        <v>0.34</v>
      </c>
      <c r="I255" s="5">
        <v>15</v>
      </c>
    </row>
    <row r="256" spans="1:9">
      <c r="A256" s="5" t="s">
        <v>206</v>
      </c>
      <c r="B256" s="5">
        <v>0.56000000000000005</v>
      </c>
      <c r="C256" s="5">
        <v>0.45</v>
      </c>
      <c r="D256" s="5">
        <v>0.17499999999999999</v>
      </c>
      <c r="E256" s="5">
        <v>1.0109999999999999</v>
      </c>
      <c r="F256" s="5">
        <v>0.38350000000000001</v>
      </c>
      <c r="G256" s="5">
        <v>0.20649999999999999</v>
      </c>
      <c r="H256" s="5">
        <v>0.37</v>
      </c>
      <c r="I256" s="5">
        <v>15</v>
      </c>
    </row>
    <row r="257" spans="1:9">
      <c r="A257" s="5" t="s">
        <v>206</v>
      </c>
      <c r="B257" s="5">
        <v>0.56000000000000005</v>
      </c>
      <c r="C257" s="5">
        <v>0.45</v>
      </c>
      <c r="D257" s="5">
        <v>0.185</v>
      </c>
      <c r="E257" s="5">
        <v>1.07</v>
      </c>
      <c r="F257" s="5">
        <v>0.3805</v>
      </c>
      <c r="G257" s="5">
        <v>0.17499999999999999</v>
      </c>
      <c r="H257" s="5">
        <v>0.41</v>
      </c>
      <c r="I257" s="5">
        <v>19</v>
      </c>
    </row>
    <row r="258" spans="1:9">
      <c r="A258" s="5" t="s">
        <v>206</v>
      </c>
      <c r="B258" s="5">
        <v>0.54500000000000004</v>
      </c>
      <c r="C258" s="5">
        <v>0.46</v>
      </c>
      <c r="D258" s="5">
        <v>0.16</v>
      </c>
      <c r="E258" s="5">
        <v>0.89749999999999996</v>
      </c>
      <c r="F258" s="5">
        <v>0.34100000000000003</v>
      </c>
      <c r="G258" s="5">
        <v>0.16550000000000001</v>
      </c>
      <c r="H258" s="5">
        <v>0.34499999999999997</v>
      </c>
      <c r="I258" s="5">
        <v>10</v>
      </c>
    </row>
    <row r="259" spans="1:9">
      <c r="A259" s="5" t="s">
        <v>207</v>
      </c>
      <c r="B259" s="5">
        <v>0.63500000000000001</v>
      </c>
      <c r="C259" s="5">
        <v>0.505</v>
      </c>
      <c r="D259" s="5">
        <v>0.17</v>
      </c>
      <c r="E259" s="5">
        <v>1.415</v>
      </c>
      <c r="F259" s="5">
        <v>0.60499999999999998</v>
      </c>
      <c r="G259" s="5">
        <v>0.29699999999999999</v>
      </c>
      <c r="H259" s="5">
        <v>0.36499999999999999</v>
      </c>
      <c r="I259" s="5">
        <v>15</v>
      </c>
    </row>
    <row r="260" spans="1:9">
      <c r="A260" s="5" t="s">
        <v>207</v>
      </c>
      <c r="B260" s="5">
        <v>0.59</v>
      </c>
      <c r="C260" s="5">
        <v>0.47499999999999998</v>
      </c>
      <c r="D260" s="5">
        <v>0.16</v>
      </c>
      <c r="E260" s="5">
        <v>1.1014999999999999</v>
      </c>
      <c r="F260" s="5">
        <v>0.47749999999999998</v>
      </c>
      <c r="G260" s="5">
        <v>0.2555</v>
      </c>
      <c r="H260" s="5">
        <v>0.29499999999999998</v>
      </c>
      <c r="I260" s="5">
        <v>13</v>
      </c>
    </row>
    <row r="261" spans="1:9">
      <c r="A261" s="5" t="s">
        <v>207</v>
      </c>
      <c r="B261" s="5">
        <v>0.54</v>
      </c>
      <c r="C261" s="5">
        <v>0.47499999999999998</v>
      </c>
      <c r="D261" s="5">
        <v>0.155</v>
      </c>
      <c r="E261" s="5">
        <v>0.92800000000000005</v>
      </c>
      <c r="F261" s="5">
        <v>0.39400000000000002</v>
      </c>
      <c r="G261" s="5">
        <v>0.19400000000000001</v>
      </c>
      <c r="H261" s="5">
        <v>0.26</v>
      </c>
      <c r="I261" s="5">
        <v>11</v>
      </c>
    </row>
    <row r="262" spans="1:9">
      <c r="A262" s="5" t="s">
        <v>207</v>
      </c>
      <c r="B262" s="5">
        <v>0.56999999999999995</v>
      </c>
      <c r="C262" s="5">
        <v>0.44</v>
      </c>
      <c r="D262" s="5">
        <v>0.125</v>
      </c>
      <c r="E262" s="5">
        <v>0.86499999999999999</v>
      </c>
      <c r="F262" s="5">
        <v>0.36749999999999999</v>
      </c>
      <c r="G262" s="5">
        <v>0.17249999999999999</v>
      </c>
      <c r="H262" s="5">
        <v>0.27</v>
      </c>
      <c r="I262" s="5">
        <v>12</v>
      </c>
    </row>
    <row r="263" spans="1:9">
      <c r="A263" s="5" t="s">
        <v>206</v>
      </c>
      <c r="B263" s="5">
        <v>0.53</v>
      </c>
      <c r="C263" s="5">
        <v>0.42</v>
      </c>
      <c r="D263" s="5">
        <v>0.16500000000000001</v>
      </c>
      <c r="E263" s="5">
        <v>0.89449999999999996</v>
      </c>
      <c r="F263" s="5">
        <v>0.31900000000000001</v>
      </c>
      <c r="G263" s="5">
        <v>0.23899999999999999</v>
      </c>
      <c r="H263" s="5">
        <v>0.245</v>
      </c>
      <c r="I263" s="5">
        <v>11</v>
      </c>
    </row>
    <row r="264" spans="1:9">
      <c r="A264" s="5" t="s">
        <v>208</v>
      </c>
      <c r="B264" s="5">
        <v>0.245</v>
      </c>
      <c r="C264" s="5">
        <v>0.19500000000000001</v>
      </c>
      <c r="D264" s="5">
        <v>0.06</v>
      </c>
      <c r="E264" s="5">
        <v>9.5000000000000001E-2</v>
      </c>
      <c r="F264" s="5">
        <v>4.4499999999999998E-2</v>
      </c>
      <c r="G264" s="5">
        <v>2.4500000000000001E-2</v>
      </c>
      <c r="H264" s="5">
        <v>2.5999999999999999E-2</v>
      </c>
      <c r="I264" s="5">
        <v>4</v>
      </c>
    </row>
    <row r="265" spans="1:9">
      <c r="A265" s="5" t="s">
        <v>206</v>
      </c>
      <c r="B265" s="5">
        <v>0.27</v>
      </c>
      <c r="C265" s="5">
        <v>0.2</v>
      </c>
      <c r="D265" s="5">
        <v>0.08</v>
      </c>
      <c r="E265" s="5">
        <v>0.1205</v>
      </c>
      <c r="F265" s="5">
        <v>4.65E-2</v>
      </c>
      <c r="G265" s="5">
        <v>2.8000000000000001E-2</v>
      </c>
      <c r="H265" s="5">
        <v>0.04</v>
      </c>
      <c r="I265" s="5">
        <v>6</v>
      </c>
    </row>
    <row r="266" spans="1:9">
      <c r="A266" s="5" t="s">
        <v>207</v>
      </c>
      <c r="B266" s="5">
        <v>0.46</v>
      </c>
      <c r="C266" s="5">
        <v>0.38</v>
      </c>
      <c r="D266" s="5">
        <v>0.13</v>
      </c>
      <c r="E266" s="5">
        <v>0.63900000000000001</v>
      </c>
      <c r="F266" s="5">
        <v>0.3</v>
      </c>
      <c r="G266" s="5">
        <v>0.1525</v>
      </c>
      <c r="H266" s="5">
        <v>0.16</v>
      </c>
      <c r="I266" s="5">
        <v>11</v>
      </c>
    </row>
    <row r="267" spans="1:9">
      <c r="A267" s="5" t="s">
        <v>206</v>
      </c>
      <c r="B267" s="5">
        <v>0.52</v>
      </c>
      <c r="C267" s="5">
        <v>0.45</v>
      </c>
      <c r="D267" s="5">
        <v>0.15</v>
      </c>
      <c r="E267" s="5">
        <v>0.89500000000000002</v>
      </c>
      <c r="F267" s="5">
        <v>0.36149999999999999</v>
      </c>
      <c r="G267" s="5">
        <v>0.186</v>
      </c>
      <c r="H267" s="5">
        <v>0.23499999999999999</v>
      </c>
      <c r="I267" s="5">
        <v>14</v>
      </c>
    </row>
    <row r="268" spans="1:9">
      <c r="A268" s="5" t="s">
        <v>206</v>
      </c>
      <c r="B268" s="5">
        <v>0.35</v>
      </c>
      <c r="C268" s="5">
        <v>0.27500000000000002</v>
      </c>
      <c r="D268" s="5">
        <v>0.11</v>
      </c>
      <c r="E268" s="5">
        <v>0.29249999999999998</v>
      </c>
      <c r="F268" s="5">
        <v>0.1225</v>
      </c>
      <c r="G268" s="5">
        <v>6.3500000000000001E-2</v>
      </c>
      <c r="H268" s="5">
        <v>9.0499999999999997E-2</v>
      </c>
      <c r="I268" s="5">
        <v>8</v>
      </c>
    </row>
    <row r="269" spans="1:9">
      <c r="A269" s="5" t="s">
        <v>206</v>
      </c>
      <c r="B269" s="5">
        <v>0.47</v>
      </c>
      <c r="C269" s="5">
        <v>0.39</v>
      </c>
      <c r="D269" s="5">
        <v>0.15</v>
      </c>
      <c r="E269" s="5">
        <v>0.63549999999999995</v>
      </c>
      <c r="F269" s="5">
        <v>0.2185</v>
      </c>
      <c r="G269" s="5">
        <v>8.8499999999999995E-2</v>
      </c>
      <c r="H269" s="5">
        <v>0.255</v>
      </c>
      <c r="I269" s="5">
        <v>9</v>
      </c>
    </row>
    <row r="270" spans="1:9">
      <c r="A270" s="5" t="s">
        <v>207</v>
      </c>
      <c r="B270" s="5">
        <v>0.45</v>
      </c>
      <c r="C270" s="5">
        <v>0.36</v>
      </c>
      <c r="D270" s="5">
        <v>0.125</v>
      </c>
      <c r="E270" s="5">
        <v>0.4995</v>
      </c>
      <c r="F270" s="5">
        <v>0.20349999999999999</v>
      </c>
      <c r="G270" s="5">
        <v>0.1</v>
      </c>
      <c r="H270" s="5">
        <v>0.17</v>
      </c>
      <c r="I270" s="5">
        <v>13</v>
      </c>
    </row>
    <row r="271" spans="1:9">
      <c r="A271" s="5" t="s">
        <v>207</v>
      </c>
      <c r="B271" s="5">
        <v>0.64</v>
      </c>
      <c r="C271" s="5">
        <v>0.52500000000000002</v>
      </c>
      <c r="D271" s="5">
        <v>0.215</v>
      </c>
      <c r="E271" s="5">
        <v>1.7789999999999999</v>
      </c>
      <c r="F271" s="5">
        <v>0.45350000000000001</v>
      </c>
      <c r="G271" s="5">
        <v>0.28549999999999998</v>
      </c>
      <c r="H271" s="5">
        <v>0.55000000000000004</v>
      </c>
      <c r="I271" s="5">
        <v>22</v>
      </c>
    </row>
    <row r="272" spans="1:9">
      <c r="A272" s="5" t="s">
        <v>206</v>
      </c>
      <c r="B272" s="5">
        <v>0.59</v>
      </c>
      <c r="C272" s="5">
        <v>0.5</v>
      </c>
      <c r="D272" s="5">
        <v>0.2</v>
      </c>
      <c r="E272" s="5">
        <v>1.1870000000000001</v>
      </c>
      <c r="F272" s="5">
        <v>0.41199999999999998</v>
      </c>
      <c r="G272" s="5">
        <v>0.27050000000000002</v>
      </c>
      <c r="H272" s="5">
        <v>0.37</v>
      </c>
      <c r="I272" s="5">
        <v>16</v>
      </c>
    </row>
    <row r="273" spans="1:9">
      <c r="A273" s="5" t="s">
        <v>206</v>
      </c>
      <c r="B273" s="5">
        <v>0.62</v>
      </c>
      <c r="C273" s="5">
        <v>0.48499999999999999</v>
      </c>
      <c r="D273" s="5">
        <v>0.20499999999999999</v>
      </c>
      <c r="E273" s="5">
        <v>1.2190000000000001</v>
      </c>
      <c r="F273" s="5">
        <v>0.38750000000000001</v>
      </c>
      <c r="G273" s="5">
        <v>0.2505</v>
      </c>
      <c r="H273" s="5">
        <v>0.38500000000000001</v>
      </c>
      <c r="I273" s="5">
        <v>14</v>
      </c>
    </row>
    <row r="274" spans="1:9">
      <c r="A274" s="5" t="s">
        <v>206</v>
      </c>
      <c r="B274" s="5">
        <v>0.63</v>
      </c>
      <c r="C274" s="5">
        <v>0.505</v>
      </c>
      <c r="D274" s="5">
        <v>0.22500000000000001</v>
      </c>
      <c r="E274" s="5">
        <v>1.5249999999999999</v>
      </c>
      <c r="F274" s="5">
        <v>0.56000000000000005</v>
      </c>
      <c r="G274" s="5">
        <v>0.33350000000000002</v>
      </c>
      <c r="H274" s="5">
        <v>0.45</v>
      </c>
      <c r="I274" s="5">
        <v>15</v>
      </c>
    </row>
    <row r="275" spans="1:9">
      <c r="A275" s="5" t="s">
        <v>206</v>
      </c>
      <c r="B275" s="5">
        <v>0.63</v>
      </c>
      <c r="C275" s="5">
        <v>0.51500000000000001</v>
      </c>
      <c r="D275" s="5">
        <v>0.155</v>
      </c>
      <c r="E275" s="5">
        <v>1.2589999999999999</v>
      </c>
      <c r="F275" s="5">
        <v>0.41049999999999998</v>
      </c>
      <c r="G275" s="5">
        <v>0.19700000000000001</v>
      </c>
      <c r="H275" s="5">
        <v>0.41</v>
      </c>
      <c r="I275" s="5">
        <v>13</v>
      </c>
    </row>
    <row r="276" spans="1:9">
      <c r="A276" s="5" t="s">
        <v>206</v>
      </c>
      <c r="B276" s="5">
        <v>0.65500000000000003</v>
      </c>
      <c r="C276" s="5">
        <v>0.54</v>
      </c>
      <c r="D276" s="5">
        <v>0.215</v>
      </c>
      <c r="E276" s="5">
        <v>1.8440000000000001</v>
      </c>
      <c r="F276" s="5">
        <v>0.74250000000000005</v>
      </c>
      <c r="G276" s="5">
        <v>0.32700000000000001</v>
      </c>
      <c r="H276" s="5">
        <v>0.58499999999999996</v>
      </c>
      <c r="I276" s="5">
        <v>22</v>
      </c>
    </row>
    <row r="277" spans="1:9">
      <c r="A277" s="5" t="s">
        <v>207</v>
      </c>
      <c r="B277" s="5">
        <v>0.66</v>
      </c>
      <c r="C277" s="5">
        <v>0.53</v>
      </c>
      <c r="D277" s="5">
        <v>0.185</v>
      </c>
      <c r="E277" s="5">
        <v>1.3485</v>
      </c>
      <c r="F277" s="5">
        <v>0.49299999999999999</v>
      </c>
      <c r="G277" s="5">
        <v>0.245</v>
      </c>
      <c r="H277" s="5">
        <v>0.49</v>
      </c>
      <c r="I277" s="5">
        <v>12</v>
      </c>
    </row>
    <row r="278" spans="1:9">
      <c r="A278" s="5" t="s">
        <v>206</v>
      </c>
      <c r="B278" s="5">
        <v>0.61</v>
      </c>
      <c r="C278" s="5">
        <v>0.5</v>
      </c>
      <c r="D278" s="5">
        <v>0.24</v>
      </c>
      <c r="E278" s="5">
        <v>1.6419999999999999</v>
      </c>
      <c r="F278" s="5">
        <v>0.53200000000000003</v>
      </c>
      <c r="G278" s="5">
        <v>0.33450000000000002</v>
      </c>
      <c r="H278" s="5">
        <v>0.69</v>
      </c>
      <c r="I278" s="5">
        <v>18</v>
      </c>
    </row>
    <row r="279" spans="1:9">
      <c r="A279" s="5" t="s">
        <v>206</v>
      </c>
      <c r="B279" s="5">
        <v>0.63500000000000001</v>
      </c>
      <c r="C279" s="5">
        <v>0.52500000000000002</v>
      </c>
      <c r="D279" s="5">
        <v>0.20499999999999999</v>
      </c>
      <c r="E279" s="5">
        <v>1.484</v>
      </c>
      <c r="F279" s="5">
        <v>0.55000000000000004</v>
      </c>
      <c r="G279" s="5">
        <v>0.3115</v>
      </c>
      <c r="H279" s="5">
        <v>0.43</v>
      </c>
      <c r="I279" s="5">
        <v>20</v>
      </c>
    </row>
    <row r="280" spans="1:9">
      <c r="A280" s="5" t="s">
        <v>207</v>
      </c>
      <c r="B280" s="5">
        <v>0.51500000000000001</v>
      </c>
      <c r="C280" s="5">
        <v>0.42499999999999999</v>
      </c>
      <c r="D280" s="5">
        <v>0.13500000000000001</v>
      </c>
      <c r="E280" s="5">
        <v>0.71199999999999997</v>
      </c>
      <c r="F280" s="5">
        <v>0.26650000000000001</v>
      </c>
      <c r="G280" s="5">
        <v>0.1605</v>
      </c>
      <c r="H280" s="5">
        <v>0.25</v>
      </c>
      <c r="I280" s="5">
        <v>11</v>
      </c>
    </row>
    <row r="281" spans="1:9">
      <c r="A281" s="5" t="s">
        <v>207</v>
      </c>
      <c r="B281" s="5">
        <v>0.53500000000000003</v>
      </c>
      <c r="C281" s="5">
        <v>0.41499999999999998</v>
      </c>
      <c r="D281" s="5">
        <v>0.185</v>
      </c>
      <c r="E281" s="5">
        <v>0.84150000000000003</v>
      </c>
      <c r="F281" s="5">
        <v>0.314</v>
      </c>
      <c r="G281" s="5">
        <v>0.1585</v>
      </c>
      <c r="H281" s="5">
        <v>0.3</v>
      </c>
      <c r="I281" s="5">
        <v>15</v>
      </c>
    </row>
    <row r="282" spans="1:9">
      <c r="A282" s="5" t="s">
        <v>208</v>
      </c>
      <c r="B282" s="5">
        <v>0.36</v>
      </c>
      <c r="C282" s="5">
        <v>0.28499999999999998</v>
      </c>
      <c r="D282" s="5">
        <v>0.105</v>
      </c>
      <c r="E282" s="5">
        <v>0.24149999999999999</v>
      </c>
      <c r="F282" s="5">
        <v>9.1499999999999998E-2</v>
      </c>
      <c r="G282" s="5">
        <v>5.7000000000000002E-2</v>
      </c>
      <c r="H282" s="5">
        <v>7.4999999999999997E-2</v>
      </c>
      <c r="I282" s="5">
        <v>7</v>
      </c>
    </row>
    <row r="283" spans="1:9">
      <c r="A283" s="5" t="s">
        <v>207</v>
      </c>
      <c r="B283" s="5">
        <v>0.45500000000000002</v>
      </c>
      <c r="C283" s="5">
        <v>0.35499999999999998</v>
      </c>
      <c r="D283" s="5">
        <v>0.12</v>
      </c>
      <c r="E283" s="5">
        <v>0.44950000000000001</v>
      </c>
      <c r="F283" s="5">
        <v>0.17699999999999999</v>
      </c>
      <c r="G283" s="5">
        <v>0.104</v>
      </c>
      <c r="H283" s="5">
        <v>0.15</v>
      </c>
      <c r="I283" s="5">
        <v>9</v>
      </c>
    </row>
    <row r="284" spans="1:9">
      <c r="A284" s="5" t="s">
        <v>206</v>
      </c>
      <c r="B284" s="5">
        <v>0.48499999999999999</v>
      </c>
      <c r="C284" s="5">
        <v>0.39500000000000002</v>
      </c>
      <c r="D284" s="5">
        <v>0.14000000000000001</v>
      </c>
      <c r="E284" s="5">
        <v>0.62949999999999995</v>
      </c>
      <c r="F284" s="5">
        <v>0.22850000000000001</v>
      </c>
      <c r="G284" s="5">
        <v>0.127</v>
      </c>
      <c r="H284" s="5">
        <v>0.22500000000000001</v>
      </c>
      <c r="I284" s="5">
        <v>14</v>
      </c>
    </row>
    <row r="285" spans="1:9">
      <c r="A285" s="5" t="s">
        <v>206</v>
      </c>
      <c r="B285" s="5">
        <v>0.51500000000000001</v>
      </c>
      <c r="C285" s="5">
        <v>0.38</v>
      </c>
      <c r="D285" s="5">
        <v>0.17499999999999999</v>
      </c>
      <c r="E285" s="5">
        <v>0.95650000000000002</v>
      </c>
      <c r="F285" s="5">
        <v>0.32500000000000001</v>
      </c>
      <c r="G285" s="5">
        <v>0.158</v>
      </c>
      <c r="H285" s="5">
        <v>0.31</v>
      </c>
      <c r="I285" s="5">
        <v>14</v>
      </c>
    </row>
    <row r="286" spans="1:9">
      <c r="A286" s="5" t="s">
        <v>207</v>
      </c>
      <c r="B286" s="5">
        <v>0.53500000000000003</v>
      </c>
      <c r="C286" s="5">
        <v>0.41499999999999998</v>
      </c>
      <c r="D286" s="5">
        <v>0.17</v>
      </c>
      <c r="E286" s="5">
        <v>0.879</v>
      </c>
      <c r="F286" s="5">
        <v>0.29499999999999998</v>
      </c>
      <c r="G286" s="5">
        <v>0.19650000000000001</v>
      </c>
      <c r="H286" s="5">
        <v>0.28499999999999998</v>
      </c>
      <c r="I286" s="5">
        <v>10</v>
      </c>
    </row>
    <row r="287" spans="1:9">
      <c r="A287" s="5" t="s">
        <v>206</v>
      </c>
      <c r="B287" s="5">
        <v>0.53</v>
      </c>
      <c r="C287" s="5">
        <v>0.435</v>
      </c>
      <c r="D287" s="5">
        <v>0.155</v>
      </c>
      <c r="E287" s="5">
        <v>0.69899999999999995</v>
      </c>
      <c r="F287" s="5">
        <v>0.28799999999999998</v>
      </c>
      <c r="G287" s="5">
        <v>0.1595</v>
      </c>
      <c r="H287" s="5">
        <v>0.20499999999999999</v>
      </c>
      <c r="I287" s="5">
        <v>10</v>
      </c>
    </row>
    <row r="288" spans="1:9">
      <c r="A288" s="5" t="s">
        <v>207</v>
      </c>
      <c r="B288" s="5">
        <v>0.495</v>
      </c>
      <c r="C288" s="5">
        <v>0.4</v>
      </c>
      <c r="D288" s="5">
        <v>0.155</v>
      </c>
      <c r="E288" s="5">
        <v>0.64449999999999996</v>
      </c>
      <c r="F288" s="5">
        <v>0.24199999999999999</v>
      </c>
      <c r="G288" s="5">
        <v>0.13250000000000001</v>
      </c>
      <c r="H288" s="5">
        <v>0.20499999999999999</v>
      </c>
      <c r="I288" s="5">
        <v>17</v>
      </c>
    </row>
    <row r="289" spans="1:9">
      <c r="A289" s="5" t="s">
        <v>206</v>
      </c>
      <c r="B289" s="5">
        <v>0.44</v>
      </c>
      <c r="C289" s="5">
        <v>0.35499999999999998</v>
      </c>
      <c r="D289" s="5">
        <v>0.125</v>
      </c>
      <c r="E289" s="5">
        <v>0.47749999999999998</v>
      </c>
      <c r="F289" s="5">
        <v>0.13200000000000001</v>
      </c>
      <c r="G289" s="5">
        <v>8.1500000000000003E-2</v>
      </c>
      <c r="H289" s="5">
        <v>0.19</v>
      </c>
      <c r="I289" s="5">
        <v>9</v>
      </c>
    </row>
    <row r="290" spans="1:9">
      <c r="A290" s="5" t="s">
        <v>207</v>
      </c>
      <c r="B290" s="5">
        <v>0.53500000000000003</v>
      </c>
      <c r="C290" s="5">
        <v>0.435</v>
      </c>
      <c r="D290" s="5">
        <v>0.16</v>
      </c>
      <c r="E290" s="5">
        <v>0.8105</v>
      </c>
      <c r="F290" s="5">
        <v>0.3155</v>
      </c>
      <c r="G290" s="5">
        <v>0.17949999999999999</v>
      </c>
      <c r="H290" s="5">
        <v>0.24</v>
      </c>
      <c r="I290" s="5">
        <v>10</v>
      </c>
    </row>
    <row r="291" spans="1:9">
      <c r="A291" s="5" t="s">
        <v>206</v>
      </c>
      <c r="B291" s="5">
        <v>0.54</v>
      </c>
      <c r="C291" s="5">
        <v>0.435</v>
      </c>
      <c r="D291" s="5">
        <v>0.18</v>
      </c>
      <c r="E291" s="5">
        <v>0.996</v>
      </c>
      <c r="F291" s="5">
        <v>0.38350000000000001</v>
      </c>
      <c r="G291" s="5">
        <v>0.22600000000000001</v>
      </c>
      <c r="H291" s="5">
        <v>0.32500000000000001</v>
      </c>
      <c r="I291" s="5">
        <v>17</v>
      </c>
    </row>
    <row r="292" spans="1:9">
      <c r="A292" s="5" t="s">
        <v>207</v>
      </c>
      <c r="B292" s="5">
        <v>0.56499999999999995</v>
      </c>
      <c r="C292" s="5">
        <v>0.505</v>
      </c>
      <c r="D292" s="5">
        <v>0.21</v>
      </c>
      <c r="E292" s="5">
        <v>1.2765</v>
      </c>
      <c r="F292" s="5">
        <v>0.501</v>
      </c>
      <c r="G292" s="5">
        <v>0.27900000000000003</v>
      </c>
      <c r="H292" s="5">
        <v>0.35499999999999998</v>
      </c>
      <c r="I292" s="5">
        <v>12</v>
      </c>
    </row>
    <row r="293" spans="1:9">
      <c r="A293" s="5" t="s">
        <v>206</v>
      </c>
      <c r="B293" s="5">
        <v>0.61</v>
      </c>
      <c r="C293" s="5">
        <v>0.47499999999999998</v>
      </c>
      <c r="D293" s="5">
        <v>0.16500000000000001</v>
      </c>
      <c r="E293" s="5">
        <v>1.1160000000000001</v>
      </c>
      <c r="F293" s="5">
        <v>0.42799999999999999</v>
      </c>
      <c r="G293" s="5">
        <v>0.2205</v>
      </c>
      <c r="H293" s="5">
        <v>0.315</v>
      </c>
      <c r="I293" s="5">
        <v>15</v>
      </c>
    </row>
    <row r="294" spans="1:9">
      <c r="A294" s="5" t="s">
        <v>207</v>
      </c>
      <c r="B294" s="5">
        <v>0.56499999999999995</v>
      </c>
      <c r="C294" s="5">
        <v>0.45500000000000002</v>
      </c>
      <c r="D294" s="5">
        <v>0.17499999999999999</v>
      </c>
      <c r="E294" s="5">
        <v>1.0129999999999999</v>
      </c>
      <c r="F294" s="5">
        <v>0.34200000000000003</v>
      </c>
      <c r="G294" s="5">
        <v>0.20699999999999999</v>
      </c>
      <c r="H294" s="5">
        <v>0.35</v>
      </c>
      <c r="I294" s="5">
        <v>19</v>
      </c>
    </row>
    <row r="295" spans="1:9">
      <c r="A295" s="5" t="s">
        <v>206</v>
      </c>
      <c r="B295" s="5">
        <v>0.6</v>
      </c>
      <c r="C295" s="5">
        <v>0.495</v>
      </c>
      <c r="D295" s="5">
        <v>0.19500000000000001</v>
      </c>
      <c r="E295" s="5">
        <v>1.0575000000000001</v>
      </c>
      <c r="F295" s="5">
        <v>0.38400000000000001</v>
      </c>
      <c r="G295" s="5">
        <v>0.19</v>
      </c>
      <c r="H295" s="5">
        <v>0.375</v>
      </c>
      <c r="I295" s="5">
        <v>26</v>
      </c>
    </row>
    <row r="296" spans="1:9">
      <c r="A296" s="5" t="s">
        <v>208</v>
      </c>
      <c r="B296" s="5">
        <v>0.29499999999999998</v>
      </c>
      <c r="C296" s="5">
        <v>0.215</v>
      </c>
      <c r="D296" s="5">
        <v>8.5000000000000006E-2</v>
      </c>
      <c r="E296" s="5">
        <v>0.128</v>
      </c>
      <c r="F296" s="5">
        <v>4.9000000000000002E-2</v>
      </c>
      <c r="G296" s="5">
        <v>3.4000000000000002E-2</v>
      </c>
      <c r="H296" s="5">
        <v>0.04</v>
      </c>
      <c r="I296" s="5">
        <v>6</v>
      </c>
    </row>
    <row r="297" spans="1:9">
      <c r="A297" s="5" t="s">
        <v>208</v>
      </c>
      <c r="B297" s="5">
        <v>0.27500000000000002</v>
      </c>
      <c r="C297" s="5">
        <v>0.20499999999999999</v>
      </c>
      <c r="D297" s="5">
        <v>7.4999999999999997E-2</v>
      </c>
      <c r="E297" s="5">
        <v>0.1105</v>
      </c>
      <c r="F297" s="5">
        <v>4.4999999999999998E-2</v>
      </c>
      <c r="G297" s="5">
        <v>2.8500000000000001E-2</v>
      </c>
      <c r="H297" s="5">
        <v>3.5000000000000003E-2</v>
      </c>
      <c r="I297" s="5">
        <v>6</v>
      </c>
    </row>
    <row r="298" spans="1:9">
      <c r="A298" s="5" t="s">
        <v>208</v>
      </c>
      <c r="B298" s="5">
        <v>0.28000000000000003</v>
      </c>
      <c r="C298" s="5">
        <v>0.21</v>
      </c>
      <c r="D298" s="5">
        <v>8.5000000000000006E-2</v>
      </c>
      <c r="E298" s="5">
        <v>0.1065</v>
      </c>
      <c r="F298" s="5">
        <v>3.9E-2</v>
      </c>
      <c r="G298" s="5">
        <v>2.9499999999999998E-2</v>
      </c>
      <c r="H298" s="5">
        <v>0.03</v>
      </c>
      <c r="I298" s="5">
        <v>4</v>
      </c>
    </row>
    <row r="299" spans="1:9">
      <c r="A299" s="5" t="s">
        <v>206</v>
      </c>
      <c r="B299" s="5">
        <v>0.49</v>
      </c>
      <c r="C299" s="5">
        <v>0.39500000000000002</v>
      </c>
      <c r="D299" s="5">
        <v>0.14000000000000001</v>
      </c>
      <c r="E299" s="5">
        <v>0.54900000000000004</v>
      </c>
      <c r="F299" s="5">
        <v>0.2215</v>
      </c>
      <c r="G299" s="5">
        <v>0.1275</v>
      </c>
      <c r="H299" s="5">
        <v>0.15</v>
      </c>
      <c r="I299" s="5">
        <v>11</v>
      </c>
    </row>
    <row r="300" spans="1:9">
      <c r="A300" s="5" t="s">
        <v>206</v>
      </c>
      <c r="B300" s="5">
        <v>0.37</v>
      </c>
      <c r="C300" s="5">
        <v>0.28000000000000003</v>
      </c>
      <c r="D300" s="5">
        <v>0.105</v>
      </c>
      <c r="E300" s="5">
        <v>0.23400000000000001</v>
      </c>
      <c r="F300" s="5">
        <v>9.0499999999999997E-2</v>
      </c>
      <c r="G300" s="5">
        <v>5.8500000000000003E-2</v>
      </c>
      <c r="H300" s="5">
        <v>7.4999999999999997E-2</v>
      </c>
      <c r="I300" s="5">
        <v>9</v>
      </c>
    </row>
    <row r="301" spans="1:9">
      <c r="A301" s="5" t="s">
        <v>207</v>
      </c>
      <c r="B301" s="5">
        <v>0.40500000000000003</v>
      </c>
      <c r="C301" s="5">
        <v>0.30499999999999999</v>
      </c>
      <c r="D301" s="5">
        <v>9.5000000000000001E-2</v>
      </c>
      <c r="E301" s="5">
        <v>0.34849999999999998</v>
      </c>
      <c r="F301" s="5">
        <v>0.14549999999999999</v>
      </c>
      <c r="G301" s="5">
        <v>8.9499999999999996E-2</v>
      </c>
      <c r="H301" s="5">
        <v>0.1</v>
      </c>
      <c r="I301" s="5">
        <v>9</v>
      </c>
    </row>
    <row r="302" spans="1:9">
      <c r="A302" s="5" t="s">
        <v>207</v>
      </c>
      <c r="B302" s="5">
        <v>0.54</v>
      </c>
      <c r="C302" s="5">
        <v>0.435</v>
      </c>
      <c r="D302" s="5">
        <v>0.17499999999999999</v>
      </c>
      <c r="E302" s="5">
        <v>0.89200000000000002</v>
      </c>
      <c r="F302" s="5">
        <v>0.32200000000000001</v>
      </c>
      <c r="G302" s="5">
        <v>0.17399999999999999</v>
      </c>
      <c r="H302" s="5">
        <v>0.33500000000000002</v>
      </c>
      <c r="I302" s="5">
        <v>13</v>
      </c>
    </row>
    <row r="303" spans="1:9">
      <c r="A303" s="5" t="s">
        <v>206</v>
      </c>
      <c r="B303" s="5">
        <v>0.37</v>
      </c>
      <c r="C303" s="5">
        <v>0.28000000000000003</v>
      </c>
      <c r="D303" s="5">
        <v>0.1</v>
      </c>
      <c r="E303" s="5">
        <v>0.252</v>
      </c>
      <c r="F303" s="5">
        <v>0.1065</v>
      </c>
      <c r="G303" s="5">
        <v>5.9499999999999997E-2</v>
      </c>
      <c r="H303" s="5">
        <v>7.3999999999999996E-2</v>
      </c>
      <c r="I303" s="5">
        <v>8</v>
      </c>
    </row>
    <row r="304" spans="1:9">
      <c r="A304" s="5" t="s">
        <v>206</v>
      </c>
      <c r="B304" s="5">
        <v>0.36</v>
      </c>
      <c r="C304" s="5">
        <v>0.27</v>
      </c>
      <c r="D304" s="5">
        <v>0.1</v>
      </c>
      <c r="E304" s="5">
        <v>0.217</v>
      </c>
      <c r="F304" s="5">
        <v>8.8499999999999995E-2</v>
      </c>
      <c r="G304" s="5">
        <v>4.9500000000000002E-2</v>
      </c>
      <c r="H304" s="5">
        <v>7.1499999999999994E-2</v>
      </c>
      <c r="I304" s="5">
        <v>6</v>
      </c>
    </row>
    <row r="305" spans="1:9">
      <c r="A305" s="5" t="s">
        <v>207</v>
      </c>
      <c r="B305" s="5">
        <v>0.47</v>
      </c>
      <c r="C305" s="5">
        <v>0.36</v>
      </c>
      <c r="D305" s="5">
        <v>0.13</v>
      </c>
      <c r="E305" s="5">
        <v>0.47199999999999998</v>
      </c>
      <c r="F305" s="5">
        <v>0.182</v>
      </c>
      <c r="G305" s="5">
        <v>0.114</v>
      </c>
      <c r="H305" s="5">
        <v>0.15</v>
      </c>
      <c r="I305" s="5">
        <v>10</v>
      </c>
    </row>
    <row r="306" spans="1:9">
      <c r="A306" s="5" t="s">
        <v>208</v>
      </c>
      <c r="B306" s="5">
        <v>0.2</v>
      </c>
      <c r="C306" s="5">
        <v>0.14499999999999999</v>
      </c>
      <c r="D306" s="5">
        <v>0.06</v>
      </c>
      <c r="E306" s="5">
        <v>3.6999999999999998E-2</v>
      </c>
      <c r="F306" s="5">
        <v>1.2500000000000001E-2</v>
      </c>
      <c r="G306" s="5">
        <v>9.4999999999999998E-3</v>
      </c>
      <c r="H306" s="5">
        <v>1.0999999999999999E-2</v>
      </c>
      <c r="I306" s="5">
        <v>4</v>
      </c>
    </row>
    <row r="307" spans="1:9">
      <c r="A307" s="5" t="s">
        <v>208</v>
      </c>
      <c r="B307" s="5">
        <v>0.16500000000000001</v>
      </c>
      <c r="C307" s="5">
        <v>0.12</v>
      </c>
      <c r="D307" s="5">
        <v>0.03</v>
      </c>
      <c r="E307" s="5">
        <v>2.1499999999999998E-2</v>
      </c>
      <c r="F307" s="5">
        <v>7.0000000000000001E-3</v>
      </c>
      <c r="G307" s="5">
        <v>5.0000000000000001E-3</v>
      </c>
      <c r="H307" s="5">
        <v>5.0000000000000001E-3</v>
      </c>
      <c r="I307" s="5">
        <v>3</v>
      </c>
    </row>
    <row r="308" spans="1:9">
      <c r="A308" s="5" t="s">
        <v>206</v>
      </c>
      <c r="B308" s="5">
        <v>0.64500000000000002</v>
      </c>
      <c r="C308" s="5">
        <v>0.51500000000000001</v>
      </c>
      <c r="D308" s="5">
        <v>0.24</v>
      </c>
      <c r="E308" s="5">
        <v>1.5415000000000001</v>
      </c>
      <c r="F308" s="5">
        <v>0.47099999999999997</v>
      </c>
      <c r="G308" s="5">
        <v>0.36899999999999999</v>
      </c>
      <c r="H308" s="5">
        <v>0.53500000000000003</v>
      </c>
      <c r="I308" s="5">
        <v>13</v>
      </c>
    </row>
    <row r="309" spans="1:9">
      <c r="A309" s="5" t="s">
        <v>206</v>
      </c>
      <c r="B309" s="5">
        <v>0.55000000000000004</v>
      </c>
      <c r="C309" s="5">
        <v>0.41</v>
      </c>
      <c r="D309" s="5">
        <v>0.125</v>
      </c>
      <c r="E309" s="5">
        <v>0.76049999999999995</v>
      </c>
      <c r="F309" s="5">
        <v>0.2505</v>
      </c>
      <c r="G309" s="5">
        <v>0.16350000000000001</v>
      </c>
      <c r="H309" s="5">
        <v>0.19500000000000001</v>
      </c>
      <c r="I309" s="5">
        <v>14</v>
      </c>
    </row>
    <row r="310" spans="1:9">
      <c r="A310" s="5" t="s">
        <v>206</v>
      </c>
      <c r="B310" s="5">
        <v>0.56999999999999995</v>
      </c>
      <c r="C310" s="5">
        <v>0.435</v>
      </c>
      <c r="D310" s="5">
        <v>0.14499999999999999</v>
      </c>
      <c r="E310" s="5">
        <v>0.90549999999999997</v>
      </c>
      <c r="F310" s="5">
        <v>0.39250000000000002</v>
      </c>
      <c r="G310" s="5">
        <v>0.23549999999999999</v>
      </c>
      <c r="H310" s="5">
        <v>0.27500000000000002</v>
      </c>
      <c r="I310" s="5">
        <v>10</v>
      </c>
    </row>
    <row r="311" spans="1:9">
      <c r="A311" s="5" t="s">
        <v>207</v>
      </c>
      <c r="B311" s="5">
        <v>0.63</v>
      </c>
      <c r="C311" s="5">
        <v>0.48499999999999999</v>
      </c>
      <c r="D311" s="5">
        <v>0.19</v>
      </c>
      <c r="E311" s="5">
        <v>1.2435</v>
      </c>
      <c r="F311" s="5">
        <v>0.46350000000000002</v>
      </c>
      <c r="G311" s="5">
        <v>0.30549999999999999</v>
      </c>
      <c r="H311" s="5">
        <v>0.39</v>
      </c>
      <c r="I311" s="5">
        <v>21</v>
      </c>
    </row>
    <row r="312" spans="1:9">
      <c r="A312" s="5" t="s">
        <v>206</v>
      </c>
      <c r="B312" s="5">
        <v>0.56000000000000005</v>
      </c>
      <c r="C312" s="5">
        <v>0.44</v>
      </c>
      <c r="D312" s="5">
        <v>0.14000000000000001</v>
      </c>
      <c r="E312" s="5">
        <v>0.97099999999999997</v>
      </c>
      <c r="F312" s="5">
        <v>0.443</v>
      </c>
      <c r="G312" s="5">
        <v>0.20449999999999999</v>
      </c>
      <c r="H312" s="5">
        <v>0.26500000000000001</v>
      </c>
      <c r="I312" s="5">
        <v>14</v>
      </c>
    </row>
    <row r="313" spans="1:9">
      <c r="A313" s="5" t="s">
        <v>206</v>
      </c>
      <c r="B313" s="5">
        <v>0.59499999999999997</v>
      </c>
      <c r="C313" s="5">
        <v>0.45500000000000002</v>
      </c>
      <c r="D313" s="5">
        <v>0.19500000000000001</v>
      </c>
      <c r="E313" s="5">
        <v>1.3305</v>
      </c>
      <c r="F313" s="5">
        <v>0.45950000000000002</v>
      </c>
      <c r="G313" s="5">
        <v>0.32350000000000001</v>
      </c>
      <c r="H313" s="5">
        <v>0.34499999999999997</v>
      </c>
      <c r="I313" s="5">
        <v>19</v>
      </c>
    </row>
    <row r="314" spans="1:9">
      <c r="A314" s="5" t="s">
        <v>207</v>
      </c>
      <c r="B314" s="5">
        <v>0.62</v>
      </c>
      <c r="C314" s="5">
        <v>0.47</v>
      </c>
      <c r="D314" s="5">
        <v>0.2</v>
      </c>
      <c r="E314" s="5">
        <v>1.2255</v>
      </c>
      <c r="F314" s="5">
        <v>0.38100000000000001</v>
      </c>
      <c r="G314" s="5">
        <v>0.27</v>
      </c>
      <c r="H314" s="5">
        <v>0.435</v>
      </c>
      <c r="I314" s="5">
        <v>23</v>
      </c>
    </row>
    <row r="315" spans="1:9">
      <c r="A315" s="5" t="s">
        <v>206</v>
      </c>
      <c r="B315" s="5">
        <v>0.63</v>
      </c>
      <c r="C315" s="5">
        <v>0.48499999999999999</v>
      </c>
      <c r="D315" s="5">
        <v>0.17499999999999999</v>
      </c>
      <c r="E315" s="5">
        <v>1.3</v>
      </c>
      <c r="F315" s="5">
        <v>0.4335</v>
      </c>
      <c r="G315" s="5">
        <v>0.29449999999999998</v>
      </c>
      <c r="H315" s="5">
        <v>0.46</v>
      </c>
      <c r="I315" s="5">
        <v>23</v>
      </c>
    </row>
    <row r="316" spans="1:9">
      <c r="A316" s="5" t="s">
        <v>208</v>
      </c>
      <c r="B316" s="5">
        <v>0.45</v>
      </c>
      <c r="C316" s="5">
        <v>0.35499999999999998</v>
      </c>
      <c r="D316" s="5">
        <v>0.11</v>
      </c>
      <c r="E316" s="5">
        <v>0.45850000000000002</v>
      </c>
      <c r="F316" s="5">
        <v>0.19400000000000001</v>
      </c>
      <c r="G316" s="5">
        <v>6.7000000000000004E-2</v>
      </c>
      <c r="H316" s="5">
        <v>0.14000000000000001</v>
      </c>
      <c r="I316" s="5">
        <v>8</v>
      </c>
    </row>
    <row r="317" spans="1:9">
      <c r="A317" s="5" t="s">
        <v>207</v>
      </c>
      <c r="B317" s="5">
        <v>0.63500000000000001</v>
      </c>
      <c r="C317" s="5">
        <v>0.53500000000000003</v>
      </c>
      <c r="D317" s="5">
        <v>0.19</v>
      </c>
      <c r="E317" s="5">
        <v>1.242</v>
      </c>
      <c r="F317" s="5">
        <v>0.57599999999999996</v>
      </c>
      <c r="G317" s="5">
        <v>0.2475</v>
      </c>
      <c r="H317" s="5">
        <v>0.39</v>
      </c>
      <c r="I317" s="5">
        <v>14</v>
      </c>
    </row>
    <row r="318" spans="1:9">
      <c r="A318" s="5" t="s">
        <v>206</v>
      </c>
      <c r="B318" s="5">
        <v>0.45</v>
      </c>
      <c r="C318" s="5">
        <v>0.35</v>
      </c>
      <c r="D318" s="5">
        <v>0.1</v>
      </c>
      <c r="E318" s="5">
        <v>0.36749999999999999</v>
      </c>
      <c r="F318" s="5">
        <v>0.14649999999999999</v>
      </c>
      <c r="G318" s="5">
        <v>0.10150000000000001</v>
      </c>
      <c r="H318" s="5">
        <v>0.12</v>
      </c>
      <c r="I318" s="5">
        <v>10</v>
      </c>
    </row>
    <row r="319" spans="1:9">
      <c r="A319" s="5" t="s">
        <v>207</v>
      </c>
      <c r="B319" s="5">
        <v>0.57999999999999996</v>
      </c>
      <c r="C319" s="5">
        <v>0.45500000000000002</v>
      </c>
      <c r="D319" s="5">
        <v>0.155</v>
      </c>
      <c r="E319" s="5">
        <v>0.83650000000000002</v>
      </c>
      <c r="F319" s="5">
        <v>0.315</v>
      </c>
      <c r="G319" s="5">
        <v>0.13850000000000001</v>
      </c>
      <c r="H319" s="5">
        <v>0.32</v>
      </c>
      <c r="I319" s="5">
        <v>18</v>
      </c>
    </row>
    <row r="320" spans="1:9">
      <c r="A320" s="5" t="s">
        <v>208</v>
      </c>
      <c r="B320" s="5">
        <v>0.33</v>
      </c>
      <c r="C320" s="5">
        <v>0.255</v>
      </c>
      <c r="D320" s="5">
        <v>9.5000000000000001E-2</v>
      </c>
      <c r="E320" s="5">
        <v>0.17199999999999999</v>
      </c>
      <c r="F320" s="5">
        <v>6.6000000000000003E-2</v>
      </c>
      <c r="G320" s="5">
        <v>2.5499999999999998E-2</v>
      </c>
      <c r="H320" s="5">
        <v>0.06</v>
      </c>
      <c r="I320" s="5">
        <v>6</v>
      </c>
    </row>
    <row r="321" spans="1:9">
      <c r="A321" s="5" t="s">
        <v>208</v>
      </c>
      <c r="B321" s="5">
        <v>0.26500000000000001</v>
      </c>
      <c r="C321" s="5">
        <v>0.21</v>
      </c>
      <c r="D321" s="5">
        <v>0.06</v>
      </c>
      <c r="E321" s="5">
        <v>9.6500000000000002E-2</v>
      </c>
      <c r="F321" s="5">
        <v>4.2500000000000003E-2</v>
      </c>
      <c r="G321" s="5">
        <v>2.1999999999999999E-2</v>
      </c>
      <c r="H321" s="5">
        <v>0.03</v>
      </c>
      <c r="I321" s="5">
        <v>5</v>
      </c>
    </row>
    <row r="322" spans="1:9">
      <c r="A322" s="5" t="s">
        <v>208</v>
      </c>
      <c r="B322" s="5">
        <v>0.19</v>
      </c>
      <c r="C322" s="5">
        <v>0.14499999999999999</v>
      </c>
      <c r="D322" s="5">
        <v>0.04</v>
      </c>
      <c r="E322" s="5">
        <v>3.7999999999999999E-2</v>
      </c>
      <c r="F322" s="5">
        <v>1.6500000000000001E-2</v>
      </c>
      <c r="G322" s="5">
        <v>6.4999999999999997E-3</v>
      </c>
      <c r="H322" s="5">
        <v>1.4999999999999999E-2</v>
      </c>
      <c r="I322" s="5">
        <v>4</v>
      </c>
    </row>
    <row r="323" spans="1:9">
      <c r="A323" s="5" t="s">
        <v>206</v>
      </c>
      <c r="B323" s="5">
        <v>0.38500000000000001</v>
      </c>
      <c r="C323" s="5">
        <v>0.31</v>
      </c>
      <c r="D323" s="5">
        <v>0.1</v>
      </c>
      <c r="E323" s="5">
        <v>0.28449999999999998</v>
      </c>
      <c r="F323" s="5">
        <v>0.1065</v>
      </c>
      <c r="G323" s="5">
        <v>7.4999999999999997E-2</v>
      </c>
      <c r="H323" s="5">
        <v>0.1</v>
      </c>
      <c r="I323" s="5">
        <v>11</v>
      </c>
    </row>
    <row r="324" spans="1:9">
      <c r="A324" s="5" t="s">
        <v>208</v>
      </c>
      <c r="B324" s="5">
        <v>0.26500000000000001</v>
      </c>
      <c r="C324" s="5">
        <v>0.20499999999999999</v>
      </c>
      <c r="D324" s="5">
        <v>7.0000000000000007E-2</v>
      </c>
      <c r="E324" s="5">
        <v>0.1055</v>
      </c>
      <c r="F324" s="5">
        <v>3.9E-2</v>
      </c>
      <c r="G324" s="5">
        <v>4.1000000000000002E-2</v>
      </c>
      <c r="H324" s="5">
        <v>3.5000000000000003E-2</v>
      </c>
      <c r="I324" s="5">
        <v>5</v>
      </c>
    </row>
    <row r="325" spans="1:9">
      <c r="A325" s="5" t="s">
        <v>206</v>
      </c>
      <c r="B325" s="5">
        <v>0.33500000000000002</v>
      </c>
      <c r="C325" s="5">
        <v>0.26500000000000001</v>
      </c>
      <c r="D325" s="5">
        <v>0.105</v>
      </c>
      <c r="E325" s="5">
        <v>0.222</v>
      </c>
      <c r="F325" s="5">
        <v>9.35E-2</v>
      </c>
      <c r="G325" s="5">
        <v>5.6000000000000001E-2</v>
      </c>
      <c r="H325" s="5">
        <v>7.4999999999999997E-2</v>
      </c>
      <c r="I325" s="5">
        <v>7</v>
      </c>
    </row>
    <row r="326" spans="1:9">
      <c r="A326" s="5" t="s">
        <v>208</v>
      </c>
      <c r="B326" s="5">
        <v>0.35499999999999998</v>
      </c>
      <c r="C326" s="5">
        <v>0.27500000000000002</v>
      </c>
      <c r="D326" s="5">
        <v>0.09</v>
      </c>
      <c r="E326" s="5">
        <v>0.251</v>
      </c>
      <c r="F326" s="5">
        <v>9.7000000000000003E-2</v>
      </c>
      <c r="G326" s="5">
        <v>5.2999999999999999E-2</v>
      </c>
      <c r="H326" s="5">
        <v>0.08</v>
      </c>
      <c r="I326" s="5">
        <v>7</v>
      </c>
    </row>
    <row r="327" spans="1:9">
      <c r="A327" s="5" t="s">
        <v>208</v>
      </c>
      <c r="B327" s="5">
        <v>0.32</v>
      </c>
      <c r="C327" s="5">
        <v>0.255</v>
      </c>
      <c r="D327" s="5">
        <v>0.1</v>
      </c>
      <c r="E327" s="5">
        <v>0.17549999999999999</v>
      </c>
      <c r="F327" s="5">
        <v>7.2999999999999995E-2</v>
      </c>
      <c r="G327" s="5">
        <v>4.1500000000000002E-2</v>
      </c>
      <c r="H327" s="5">
        <v>6.5000000000000002E-2</v>
      </c>
      <c r="I327" s="5">
        <v>7</v>
      </c>
    </row>
    <row r="328" spans="1:9">
      <c r="A328" s="5" t="s">
        <v>206</v>
      </c>
      <c r="B328" s="5">
        <v>0.51</v>
      </c>
      <c r="C328" s="5">
        <v>0.4</v>
      </c>
      <c r="D328" s="5">
        <v>0.13</v>
      </c>
      <c r="E328" s="5">
        <v>0.64349999999999996</v>
      </c>
      <c r="F328" s="5">
        <v>0.27</v>
      </c>
      <c r="G328" s="5">
        <v>0.16650000000000001</v>
      </c>
      <c r="H328" s="5">
        <v>0.20499999999999999</v>
      </c>
      <c r="I328" s="5">
        <v>12</v>
      </c>
    </row>
    <row r="329" spans="1:9">
      <c r="A329" s="5" t="s">
        <v>206</v>
      </c>
      <c r="B329" s="5">
        <v>0.36</v>
      </c>
      <c r="C329" s="5">
        <v>0.29499999999999998</v>
      </c>
      <c r="D329" s="5">
        <v>0.105</v>
      </c>
      <c r="E329" s="5">
        <v>0.24099999999999999</v>
      </c>
      <c r="F329" s="5">
        <v>8.6499999999999994E-2</v>
      </c>
      <c r="G329" s="5">
        <v>5.2999999999999999E-2</v>
      </c>
      <c r="H329" s="5">
        <v>9.5000000000000001E-2</v>
      </c>
      <c r="I329" s="5">
        <v>8</v>
      </c>
    </row>
    <row r="330" spans="1:9">
      <c r="A330" s="5" t="s">
        <v>208</v>
      </c>
      <c r="B330" s="5">
        <v>0.36</v>
      </c>
      <c r="C330" s="5">
        <v>0.28000000000000003</v>
      </c>
      <c r="D330" s="5">
        <v>0.09</v>
      </c>
      <c r="E330" s="5">
        <v>0.22550000000000001</v>
      </c>
      <c r="F330" s="5">
        <v>8.8499999999999995E-2</v>
      </c>
      <c r="G330" s="5">
        <v>0.04</v>
      </c>
      <c r="H330" s="5">
        <v>0.09</v>
      </c>
      <c r="I330" s="5">
        <v>8</v>
      </c>
    </row>
    <row r="331" spans="1:9">
      <c r="A331" s="5" t="s">
        <v>206</v>
      </c>
      <c r="B331" s="5">
        <v>0.5</v>
      </c>
      <c r="C331" s="5">
        <v>0.38</v>
      </c>
      <c r="D331" s="5">
        <v>0.155</v>
      </c>
      <c r="E331" s="5">
        <v>0.59550000000000003</v>
      </c>
      <c r="F331" s="5">
        <v>0.2135</v>
      </c>
      <c r="G331" s="5">
        <v>0.161</v>
      </c>
      <c r="H331" s="5">
        <v>0.2</v>
      </c>
      <c r="I331" s="5">
        <v>12</v>
      </c>
    </row>
    <row r="332" spans="1:9">
      <c r="A332" s="5" t="s">
        <v>207</v>
      </c>
      <c r="B332" s="5">
        <v>0.4</v>
      </c>
      <c r="C332" s="5">
        <v>0.32500000000000001</v>
      </c>
      <c r="D332" s="5">
        <v>0.12</v>
      </c>
      <c r="E332" s="5">
        <v>0.31850000000000001</v>
      </c>
      <c r="F332" s="5">
        <v>0.13400000000000001</v>
      </c>
      <c r="G332" s="5">
        <v>5.6500000000000002E-2</v>
      </c>
      <c r="H332" s="5">
        <v>9.5000000000000001E-2</v>
      </c>
      <c r="I332" s="5">
        <v>8</v>
      </c>
    </row>
    <row r="333" spans="1:9">
      <c r="A333" s="5" t="s">
        <v>208</v>
      </c>
      <c r="B333" s="5">
        <v>0.3</v>
      </c>
      <c r="C333" s="5">
        <v>0.22</v>
      </c>
      <c r="D333" s="5">
        <v>0.08</v>
      </c>
      <c r="E333" s="5">
        <v>0.121</v>
      </c>
      <c r="F333" s="5">
        <v>4.7500000000000001E-2</v>
      </c>
      <c r="G333" s="5">
        <v>4.2000000000000003E-2</v>
      </c>
      <c r="H333" s="5">
        <v>3.5000000000000003E-2</v>
      </c>
      <c r="I333" s="5">
        <v>5</v>
      </c>
    </row>
    <row r="334" spans="1:9">
      <c r="A334" s="5" t="s">
        <v>208</v>
      </c>
      <c r="B334" s="5">
        <v>0.23499999999999999</v>
      </c>
      <c r="C334" s="5">
        <v>0.17499999999999999</v>
      </c>
      <c r="D334" s="5">
        <v>0.04</v>
      </c>
      <c r="E334" s="5">
        <v>7.0499999999999993E-2</v>
      </c>
      <c r="F334" s="5">
        <v>3.3500000000000002E-2</v>
      </c>
      <c r="G334" s="5">
        <v>1.4999999999999999E-2</v>
      </c>
      <c r="H334" s="5">
        <v>0.02</v>
      </c>
      <c r="I334" s="5">
        <v>5</v>
      </c>
    </row>
    <row r="335" spans="1:9">
      <c r="A335" s="5" t="s">
        <v>207</v>
      </c>
      <c r="B335" s="5">
        <v>0.74</v>
      </c>
      <c r="C335" s="5">
        <v>0.6</v>
      </c>
      <c r="D335" s="5">
        <v>0.19500000000000001</v>
      </c>
      <c r="E335" s="5">
        <v>1.974</v>
      </c>
      <c r="F335" s="5">
        <v>0.59799999999999998</v>
      </c>
      <c r="G335" s="5">
        <v>0.40849999999999997</v>
      </c>
      <c r="H335" s="5">
        <v>0.71</v>
      </c>
      <c r="I335" s="5">
        <v>16</v>
      </c>
    </row>
    <row r="336" spans="1:9">
      <c r="A336" s="5" t="s">
        <v>206</v>
      </c>
      <c r="B336" s="5">
        <v>0.62</v>
      </c>
      <c r="C336" s="5">
        <v>0.46500000000000002</v>
      </c>
      <c r="D336" s="5">
        <v>0.19</v>
      </c>
      <c r="E336" s="5">
        <v>1.3414999999999999</v>
      </c>
      <c r="F336" s="5">
        <v>0.57050000000000001</v>
      </c>
      <c r="G336" s="5">
        <v>0.3175</v>
      </c>
      <c r="H336" s="5">
        <v>0.35499999999999998</v>
      </c>
      <c r="I336" s="5">
        <v>11</v>
      </c>
    </row>
    <row r="337" spans="1:9">
      <c r="A337" s="5" t="s">
        <v>206</v>
      </c>
      <c r="B337" s="5">
        <v>0.6</v>
      </c>
      <c r="C337" s="5">
        <v>0.47499999999999998</v>
      </c>
      <c r="D337" s="5">
        <v>0.19</v>
      </c>
      <c r="E337" s="5">
        <v>1.0874999999999999</v>
      </c>
      <c r="F337" s="5">
        <v>0.40300000000000002</v>
      </c>
      <c r="G337" s="5">
        <v>0.26550000000000001</v>
      </c>
      <c r="H337" s="5">
        <v>0.32500000000000001</v>
      </c>
      <c r="I337" s="5">
        <v>14</v>
      </c>
    </row>
    <row r="338" spans="1:9">
      <c r="A338" s="5" t="s">
        <v>206</v>
      </c>
      <c r="B338" s="5">
        <v>0.59</v>
      </c>
      <c r="C338" s="5">
        <v>0.45</v>
      </c>
      <c r="D338" s="5">
        <v>0.185</v>
      </c>
      <c r="E338" s="5">
        <v>1.2829999999999999</v>
      </c>
      <c r="F338" s="5">
        <v>0.47299999999999998</v>
      </c>
      <c r="G338" s="5">
        <v>0.27600000000000002</v>
      </c>
      <c r="H338" s="5">
        <v>0.42499999999999999</v>
      </c>
      <c r="I338" s="5">
        <v>16</v>
      </c>
    </row>
    <row r="339" spans="1:9">
      <c r="A339" s="5" t="s">
        <v>206</v>
      </c>
      <c r="B339" s="5">
        <v>0.62</v>
      </c>
      <c r="C339" s="5">
        <v>0.47499999999999998</v>
      </c>
      <c r="D339" s="5">
        <v>0.185</v>
      </c>
      <c r="E339" s="5">
        <v>1.325</v>
      </c>
      <c r="F339" s="5">
        <v>0.60450000000000004</v>
      </c>
      <c r="G339" s="5">
        <v>0.32500000000000001</v>
      </c>
      <c r="H339" s="5">
        <v>0.33</v>
      </c>
      <c r="I339" s="5">
        <v>13</v>
      </c>
    </row>
    <row r="340" spans="1:9">
      <c r="A340" s="5" t="s">
        <v>207</v>
      </c>
      <c r="B340" s="5">
        <v>0.56499999999999995</v>
      </c>
      <c r="C340" s="5">
        <v>0.45</v>
      </c>
      <c r="D340" s="5">
        <v>0.19500000000000001</v>
      </c>
      <c r="E340" s="5">
        <v>1.0035000000000001</v>
      </c>
      <c r="F340" s="5">
        <v>0.40600000000000003</v>
      </c>
      <c r="G340" s="5">
        <v>0.2505</v>
      </c>
      <c r="H340" s="5">
        <v>0.28499999999999998</v>
      </c>
      <c r="I340" s="5">
        <v>15</v>
      </c>
    </row>
    <row r="341" spans="1:9">
      <c r="A341" s="5" t="s">
        <v>206</v>
      </c>
      <c r="B341" s="5">
        <v>0.57499999999999996</v>
      </c>
      <c r="C341" s="5">
        <v>0.45500000000000002</v>
      </c>
      <c r="D341" s="5">
        <v>0.14499999999999999</v>
      </c>
      <c r="E341" s="5">
        <v>1.165</v>
      </c>
      <c r="F341" s="5">
        <v>0.58099999999999996</v>
      </c>
      <c r="G341" s="5">
        <v>0.22750000000000001</v>
      </c>
      <c r="H341" s="5">
        <v>0.3</v>
      </c>
      <c r="I341" s="5">
        <v>14</v>
      </c>
    </row>
    <row r="342" spans="1:9">
      <c r="A342" s="5" t="s">
        <v>207</v>
      </c>
      <c r="B342" s="5">
        <v>0.62</v>
      </c>
      <c r="C342" s="5">
        <v>0.51</v>
      </c>
      <c r="D342" s="5">
        <v>0.20499999999999999</v>
      </c>
      <c r="E342" s="5">
        <v>1.3474999999999999</v>
      </c>
      <c r="F342" s="5">
        <v>0.47749999999999998</v>
      </c>
      <c r="G342" s="5">
        <v>0.25650000000000001</v>
      </c>
      <c r="H342" s="5">
        <v>0.48</v>
      </c>
      <c r="I342" s="5">
        <v>14</v>
      </c>
    </row>
    <row r="343" spans="1:9">
      <c r="A343" s="5" t="s">
        <v>206</v>
      </c>
      <c r="B343" s="5">
        <v>0.62</v>
      </c>
      <c r="C343" s="5">
        <v>0.46500000000000002</v>
      </c>
      <c r="D343" s="5">
        <v>0.185</v>
      </c>
      <c r="E343" s="5">
        <v>1.274</v>
      </c>
      <c r="F343" s="5">
        <v>0.57899999999999996</v>
      </c>
      <c r="G343" s="5">
        <v>0.30649999999999999</v>
      </c>
      <c r="H343" s="5">
        <v>0.32</v>
      </c>
      <c r="I343" s="5">
        <v>12</v>
      </c>
    </row>
    <row r="344" spans="1:9">
      <c r="A344" s="5" t="s">
        <v>207</v>
      </c>
      <c r="B344" s="5">
        <v>0.505</v>
      </c>
      <c r="C344" s="5">
        <v>0.375</v>
      </c>
      <c r="D344" s="5">
        <v>0.18</v>
      </c>
      <c r="E344" s="5">
        <v>0.56799999999999995</v>
      </c>
      <c r="F344" s="5">
        <v>0.23250000000000001</v>
      </c>
      <c r="G344" s="5">
        <v>0.14949999999999999</v>
      </c>
      <c r="H344" s="5">
        <v>0.17</v>
      </c>
      <c r="I344" s="5">
        <v>12</v>
      </c>
    </row>
    <row r="345" spans="1:9">
      <c r="A345" s="5" t="s">
        <v>207</v>
      </c>
      <c r="B345" s="5">
        <v>0.46</v>
      </c>
      <c r="C345" s="5">
        <v>0.42499999999999999</v>
      </c>
      <c r="D345" s="5">
        <v>0.155</v>
      </c>
      <c r="E345" s="5">
        <v>0.746</v>
      </c>
      <c r="F345" s="5">
        <v>0.30049999999999999</v>
      </c>
      <c r="G345" s="5">
        <v>0.152</v>
      </c>
      <c r="H345" s="5">
        <v>0.24</v>
      </c>
      <c r="I345" s="5">
        <v>8</v>
      </c>
    </row>
    <row r="346" spans="1:9">
      <c r="A346" s="5" t="s">
        <v>206</v>
      </c>
      <c r="B346" s="5">
        <v>0.49</v>
      </c>
      <c r="C346" s="5">
        <v>0.39</v>
      </c>
      <c r="D346" s="5">
        <v>0.14000000000000001</v>
      </c>
      <c r="E346" s="5">
        <v>0.70699999999999996</v>
      </c>
      <c r="F346" s="5">
        <v>0.27950000000000003</v>
      </c>
      <c r="G346" s="5">
        <v>0.2185</v>
      </c>
      <c r="H346" s="5">
        <v>0.18</v>
      </c>
      <c r="I346" s="5">
        <v>13</v>
      </c>
    </row>
    <row r="347" spans="1:9">
      <c r="A347" s="5" t="s">
        <v>207</v>
      </c>
      <c r="B347" s="5">
        <v>0.52500000000000002</v>
      </c>
      <c r="C347" s="5">
        <v>0.42</v>
      </c>
      <c r="D347" s="5">
        <v>0.16</v>
      </c>
      <c r="E347" s="5">
        <v>0.75600000000000001</v>
      </c>
      <c r="F347" s="5">
        <v>0.27450000000000002</v>
      </c>
      <c r="G347" s="5">
        <v>0.17299999999999999</v>
      </c>
      <c r="H347" s="5">
        <v>0.27500000000000002</v>
      </c>
      <c r="I347" s="5">
        <v>9</v>
      </c>
    </row>
    <row r="348" spans="1:9">
      <c r="A348" s="5" t="s">
        <v>208</v>
      </c>
      <c r="B348" s="5">
        <v>0.34</v>
      </c>
      <c r="C348" s="5">
        <v>0.26</v>
      </c>
      <c r="D348" s="5">
        <v>0.08</v>
      </c>
      <c r="E348" s="5">
        <v>0.2</v>
      </c>
      <c r="F348" s="5">
        <v>0.08</v>
      </c>
      <c r="G348" s="5">
        <v>5.5500000000000001E-2</v>
      </c>
      <c r="H348" s="5">
        <v>5.5E-2</v>
      </c>
      <c r="I348" s="5">
        <v>6</v>
      </c>
    </row>
    <row r="349" spans="1:9">
      <c r="A349" s="5" t="s">
        <v>208</v>
      </c>
      <c r="B349" s="5">
        <v>0.375</v>
      </c>
      <c r="C349" s="5">
        <v>0.30499999999999999</v>
      </c>
      <c r="D349" s="5">
        <v>0.115</v>
      </c>
      <c r="E349" s="5">
        <v>0.27150000000000002</v>
      </c>
      <c r="F349" s="5">
        <v>9.1999999999999998E-2</v>
      </c>
      <c r="G349" s="5">
        <v>7.3999999999999996E-2</v>
      </c>
      <c r="H349" s="5">
        <v>0.09</v>
      </c>
      <c r="I349" s="5">
        <v>8</v>
      </c>
    </row>
    <row r="350" spans="1:9">
      <c r="A350" s="5" t="s">
        <v>206</v>
      </c>
      <c r="B350" s="5">
        <v>0.61</v>
      </c>
      <c r="C350" s="5">
        <v>0.48</v>
      </c>
      <c r="D350" s="5">
        <v>0.15</v>
      </c>
      <c r="E350" s="5">
        <v>1.2</v>
      </c>
      <c r="F350" s="5">
        <v>0.56000000000000005</v>
      </c>
      <c r="G350" s="5">
        <v>0.2455</v>
      </c>
      <c r="H350" s="5">
        <v>0.28000000000000003</v>
      </c>
      <c r="I350" s="5">
        <v>14</v>
      </c>
    </row>
    <row r="351" spans="1:9">
      <c r="A351" s="5" t="s">
        <v>207</v>
      </c>
      <c r="B351" s="5">
        <v>0.61</v>
      </c>
      <c r="C351" s="5">
        <v>0.495</v>
      </c>
      <c r="D351" s="5">
        <v>0.185</v>
      </c>
      <c r="E351" s="5">
        <v>1.153</v>
      </c>
      <c r="F351" s="5">
        <v>0.53600000000000003</v>
      </c>
      <c r="G351" s="5">
        <v>0.29049999999999998</v>
      </c>
      <c r="H351" s="5">
        <v>0.245</v>
      </c>
      <c r="I351" s="5">
        <v>8</v>
      </c>
    </row>
    <row r="352" spans="1:9">
      <c r="A352" s="5" t="s">
        <v>207</v>
      </c>
      <c r="B352" s="5">
        <v>0.58499999999999996</v>
      </c>
      <c r="C352" s="5">
        <v>0.45</v>
      </c>
      <c r="D352" s="5">
        <v>0.17</v>
      </c>
      <c r="E352" s="5">
        <v>0.86850000000000005</v>
      </c>
      <c r="F352" s="5">
        <v>0.33250000000000002</v>
      </c>
      <c r="G352" s="5">
        <v>0.16350000000000001</v>
      </c>
      <c r="H352" s="5">
        <v>0.27</v>
      </c>
      <c r="I352" s="5">
        <v>22</v>
      </c>
    </row>
    <row r="353" spans="1:9">
      <c r="A353" s="5" t="s">
        <v>206</v>
      </c>
      <c r="B353" s="5">
        <v>0.56999999999999995</v>
      </c>
      <c r="C353" s="5">
        <v>0.46</v>
      </c>
      <c r="D353" s="5">
        <v>0.14000000000000001</v>
      </c>
      <c r="E353" s="5">
        <v>0.95350000000000001</v>
      </c>
      <c r="F353" s="5">
        <v>0.44650000000000001</v>
      </c>
      <c r="G353" s="5">
        <v>0.20649999999999999</v>
      </c>
      <c r="H353" s="5">
        <v>0.245</v>
      </c>
      <c r="I353" s="5">
        <v>12</v>
      </c>
    </row>
    <row r="354" spans="1:9">
      <c r="A354" s="5" t="s">
        <v>206</v>
      </c>
      <c r="B354" s="5">
        <v>0.57999999999999996</v>
      </c>
      <c r="C354" s="5">
        <v>0.45500000000000002</v>
      </c>
      <c r="D354" s="5">
        <v>0.17</v>
      </c>
      <c r="E354" s="5">
        <v>0.93</v>
      </c>
      <c r="F354" s="5">
        <v>0.40799999999999997</v>
      </c>
      <c r="G354" s="5">
        <v>0.25900000000000001</v>
      </c>
      <c r="H354" s="5">
        <v>0.22</v>
      </c>
      <c r="I354" s="5">
        <v>9</v>
      </c>
    </row>
    <row r="355" spans="1:9">
      <c r="A355" s="5" t="s">
        <v>206</v>
      </c>
      <c r="B355" s="5">
        <v>0.63500000000000001</v>
      </c>
      <c r="C355" s="5">
        <v>0.51500000000000001</v>
      </c>
      <c r="D355" s="5">
        <v>0.17</v>
      </c>
      <c r="E355" s="5">
        <v>1.2749999999999999</v>
      </c>
      <c r="F355" s="5">
        <v>0.50900000000000001</v>
      </c>
      <c r="G355" s="5">
        <v>0.28599999999999998</v>
      </c>
      <c r="H355" s="5">
        <v>0.34</v>
      </c>
      <c r="I355" s="5">
        <v>16</v>
      </c>
    </row>
    <row r="356" spans="1:9">
      <c r="A356" s="5" t="s">
        <v>206</v>
      </c>
      <c r="B356" s="5">
        <v>0.7</v>
      </c>
      <c r="C356" s="5">
        <v>0.57999999999999996</v>
      </c>
      <c r="D356" s="5">
        <v>0.20499999999999999</v>
      </c>
      <c r="E356" s="5">
        <v>2.13</v>
      </c>
      <c r="F356" s="5">
        <v>0.74150000000000005</v>
      </c>
      <c r="G356" s="5">
        <v>0.49</v>
      </c>
      <c r="H356" s="5">
        <v>0.57999999999999996</v>
      </c>
      <c r="I356" s="5">
        <v>20</v>
      </c>
    </row>
    <row r="357" spans="1:9">
      <c r="A357" s="5" t="s">
        <v>206</v>
      </c>
      <c r="B357" s="5">
        <v>0.67500000000000004</v>
      </c>
      <c r="C357" s="5">
        <v>0.52500000000000002</v>
      </c>
      <c r="D357" s="5">
        <v>0.185</v>
      </c>
      <c r="E357" s="5">
        <v>1.587</v>
      </c>
      <c r="F357" s="5">
        <v>0.69350000000000001</v>
      </c>
      <c r="G357" s="5">
        <v>0.33600000000000002</v>
      </c>
      <c r="H357" s="5">
        <v>0.39500000000000002</v>
      </c>
      <c r="I357" s="5">
        <v>13</v>
      </c>
    </row>
    <row r="358" spans="1:9">
      <c r="A358" s="5" t="s">
        <v>207</v>
      </c>
      <c r="B358" s="5">
        <v>0.64500000000000002</v>
      </c>
      <c r="C358" s="5">
        <v>0.52500000000000002</v>
      </c>
      <c r="D358" s="5">
        <v>0.19</v>
      </c>
      <c r="E358" s="5">
        <v>1.8085</v>
      </c>
      <c r="F358" s="5">
        <v>0.70350000000000001</v>
      </c>
      <c r="G358" s="5">
        <v>0.38850000000000001</v>
      </c>
      <c r="H358" s="5">
        <v>0.39500000000000002</v>
      </c>
      <c r="I358" s="5">
        <v>18</v>
      </c>
    </row>
    <row r="359" spans="1:9">
      <c r="A359" s="5" t="s">
        <v>206</v>
      </c>
      <c r="B359" s="5">
        <v>0.745</v>
      </c>
      <c r="C359" s="5">
        <v>0.58499999999999996</v>
      </c>
      <c r="D359" s="5">
        <v>0.215</v>
      </c>
      <c r="E359" s="5">
        <v>2.4990000000000001</v>
      </c>
      <c r="F359" s="5">
        <v>0.92649999999999999</v>
      </c>
      <c r="G359" s="5">
        <v>0.47199999999999998</v>
      </c>
      <c r="H359" s="5">
        <v>0.7</v>
      </c>
      <c r="I359" s="5">
        <v>17</v>
      </c>
    </row>
    <row r="360" spans="1:9">
      <c r="A360" s="5" t="s">
        <v>207</v>
      </c>
      <c r="B360" s="5">
        <v>0.68500000000000005</v>
      </c>
      <c r="C360" s="5">
        <v>0.54500000000000004</v>
      </c>
      <c r="D360" s="5">
        <v>0.18</v>
      </c>
      <c r="E360" s="5">
        <v>1.768</v>
      </c>
      <c r="F360" s="5">
        <v>0.74950000000000006</v>
      </c>
      <c r="G360" s="5">
        <v>0.39200000000000002</v>
      </c>
      <c r="H360" s="5">
        <v>0.48499999999999999</v>
      </c>
      <c r="I360" s="5">
        <v>16</v>
      </c>
    </row>
    <row r="361" spans="1:9">
      <c r="A361" s="5" t="s">
        <v>206</v>
      </c>
      <c r="B361" s="5">
        <v>0.60499999999999998</v>
      </c>
      <c r="C361" s="5">
        <v>0.49</v>
      </c>
      <c r="D361" s="5">
        <v>0.18</v>
      </c>
      <c r="E361" s="5">
        <v>1.2270000000000001</v>
      </c>
      <c r="F361" s="5">
        <v>0.48</v>
      </c>
      <c r="G361" s="5">
        <v>0.28699999999999998</v>
      </c>
      <c r="H361" s="5">
        <v>0.35</v>
      </c>
      <c r="I361" s="5">
        <v>18</v>
      </c>
    </row>
    <row r="362" spans="1:9">
      <c r="A362" s="5" t="s">
        <v>207</v>
      </c>
      <c r="B362" s="5">
        <v>0.59</v>
      </c>
      <c r="C362" s="5">
        <v>0.46500000000000002</v>
      </c>
      <c r="D362" s="5">
        <v>0.15</v>
      </c>
      <c r="E362" s="5">
        <v>0.997</v>
      </c>
      <c r="F362" s="5">
        <v>0.39200000000000002</v>
      </c>
      <c r="G362" s="5">
        <v>0.246</v>
      </c>
      <c r="H362" s="5">
        <v>0.34</v>
      </c>
      <c r="I362" s="5">
        <v>12</v>
      </c>
    </row>
    <row r="363" spans="1:9">
      <c r="A363" s="5" t="s">
        <v>207</v>
      </c>
      <c r="B363" s="5">
        <v>0.65</v>
      </c>
      <c r="C363" s="5">
        <v>0.52500000000000002</v>
      </c>
      <c r="D363" s="5">
        <v>0.17499999999999999</v>
      </c>
      <c r="E363" s="5">
        <v>1.4225000000000001</v>
      </c>
      <c r="F363" s="5">
        <v>0.61</v>
      </c>
      <c r="G363" s="5">
        <v>0.29949999999999999</v>
      </c>
      <c r="H363" s="5">
        <v>0.44500000000000001</v>
      </c>
      <c r="I363" s="5">
        <v>20</v>
      </c>
    </row>
    <row r="364" spans="1:9">
      <c r="A364" s="5" t="s">
        <v>207</v>
      </c>
      <c r="B364" s="5">
        <v>0.6</v>
      </c>
      <c r="C364" s="5">
        <v>0.48</v>
      </c>
      <c r="D364" s="5">
        <v>0.15</v>
      </c>
      <c r="E364" s="5">
        <v>1.0289999999999999</v>
      </c>
      <c r="F364" s="5">
        <v>0.40849999999999997</v>
      </c>
      <c r="G364" s="5">
        <v>0.27050000000000002</v>
      </c>
      <c r="H364" s="5">
        <v>0.29499999999999998</v>
      </c>
      <c r="I364" s="5">
        <v>16</v>
      </c>
    </row>
    <row r="365" spans="1:9">
      <c r="A365" s="5" t="s">
        <v>207</v>
      </c>
      <c r="B365" s="5">
        <v>0.62</v>
      </c>
      <c r="C365" s="5">
        <v>0.5</v>
      </c>
      <c r="D365" s="5">
        <v>0.17499999999999999</v>
      </c>
      <c r="E365" s="5">
        <v>1.1859999999999999</v>
      </c>
      <c r="F365" s="5">
        <v>0.4985</v>
      </c>
      <c r="G365" s="5">
        <v>0.30149999999999999</v>
      </c>
      <c r="H365" s="5">
        <v>0.35</v>
      </c>
      <c r="I365" s="5">
        <v>12</v>
      </c>
    </row>
    <row r="366" spans="1:9">
      <c r="A366" s="5" t="s">
        <v>206</v>
      </c>
      <c r="B366" s="5">
        <v>0.63</v>
      </c>
      <c r="C366" s="5">
        <v>0.51500000000000001</v>
      </c>
      <c r="D366" s="5">
        <v>0.16</v>
      </c>
      <c r="E366" s="5">
        <v>1.016</v>
      </c>
      <c r="F366" s="5">
        <v>0.42149999999999999</v>
      </c>
      <c r="G366" s="5">
        <v>0.24399999999999999</v>
      </c>
      <c r="H366" s="5">
        <v>0.35499999999999998</v>
      </c>
      <c r="I366" s="5">
        <v>19</v>
      </c>
    </row>
    <row r="367" spans="1:9">
      <c r="A367" s="5" t="s">
        <v>206</v>
      </c>
      <c r="B367" s="5">
        <v>0.57999999999999996</v>
      </c>
      <c r="C367" s="5">
        <v>0.46500000000000002</v>
      </c>
      <c r="D367" s="5">
        <v>0.14499999999999999</v>
      </c>
      <c r="E367" s="5">
        <v>0.88700000000000001</v>
      </c>
      <c r="F367" s="5">
        <v>0.4405</v>
      </c>
      <c r="G367" s="5">
        <v>0.16550000000000001</v>
      </c>
      <c r="H367" s="5">
        <v>0.26500000000000001</v>
      </c>
      <c r="I367" s="5">
        <v>11</v>
      </c>
    </row>
    <row r="368" spans="1:9">
      <c r="A368" s="5" t="s">
        <v>207</v>
      </c>
      <c r="B368" s="5">
        <v>0.57999999999999996</v>
      </c>
      <c r="C368" s="5">
        <v>0.45500000000000002</v>
      </c>
      <c r="D368" s="5">
        <v>0.12</v>
      </c>
      <c r="E368" s="5">
        <v>1.0734999999999999</v>
      </c>
      <c r="F368" s="5">
        <v>0.47899999999999998</v>
      </c>
      <c r="G368" s="5">
        <v>0.27350000000000002</v>
      </c>
      <c r="H368" s="5">
        <v>0.26500000000000001</v>
      </c>
      <c r="I368" s="5">
        <v>10</v>
      </c>
    </row>
    <row r="369" spans="1:9">
      <c r="A369" s="5" t="s">
        <v>206</v>
      </c>
      <c r="B369" s="5">
        <v>0.63</v>
      </c>
      <c r="C369" s="5">
        <v>0.49</v>
      </c>
      <c r="D369" s="5">
        <v>0.18</v>
      </c>
      <c r="E369" s="5">
        <v>1.1299999999999999</v>
      </c>
      <c r="F369" s="5">
        <v>0.45800000000000002</v>
      </c>
      <c r="G369" s="5">
        <v>0.27650000000000002</v>
      </c>
      <c r="H369" s="5">
        <v>0.315</v>
      </c>
      <c r="I369" s="5">
        <v>12</v>
      </c>
    </row>
    <row r="370" spans="1:9">
      <c r="A370" s="5" t="s">
        <v>207</v>
      </c>
      <c r="B370" s="5">
        <v>0.69</v>
      </c>
      <c r="C370" s="5">
        <v>0.56000000000000005</v>
      </c>
      <c r="D370" s="5">
        <v>0.215</v>
      </c>
      <c r="E370" s="5">
        <v>1.7190000000000001</v>
      </c>
      <c r="F370" s="5">
        <v>0.68</v>
      </c>
      <c r="G370" s="5">
        <v>0.29899999999999999</v>
      </c>
      <c r="H370" s="5">
        <v>0.47</v>
      </c>
      <c r="I370" s="5">
        <v>17</v>
      </c>
    </row>
    <row r="371" spans="1:9">
      <c r="A371" s="5" t="s">
        <v>207</v>
      </c>
      <c r="B371" s="5">
        <v>0.65</v>
      </c>
      <c r="C371" s="5">
        <v>0.54500000000000004</v>
      </c>
      <c r="D371" s="5">
        <v>0.16500000000000001</v>
      </c>
      <c r="E371" s="5">
        <v>1.5660000000000001</v>
      </c>
      <c r="F371" s="5">
        <v>0.66449999999999998</v>
      </c>
      <c r="G371" s="5">
        <v>0.34549999999999997</v>
      </c>
      <c r="H371" s="5">
        <v>0.41499999999999998</v>
      </c>
      <c r="I371" s="5">
        <v>16</v>
      </c>
    </row>
    <row r="372" spans="1:9">
      <c r="A372" s="5" t="s">
        <v>207</v>
      </c>
      <c r="B372" s="5">
        <v>0.66</v>
      </c>
      <c r="C372" s="5">
        <v>0.56499999999999995</v>
      </c>
      <c r="D372" s="5">
        <v>0.19500000000000001</v>
      </c>
      <c r="E372" s="5">
        <v>1.7605</v>
      </c>
      <c r="F372" s="5">
        <v>0.69199999999999995</v>
      </c>
      <c r="G372" s="5">
        <v>0.32650000000000001</v>
      </c>
      <c r="H372" s="5">
        <v>0.5</v>
      </c>
      <c r="I372" s="5">
        <v>16</v>
      </c>
    </row>
    <row r="373" spans="1:9">
      <c r="A373" s="5" t="s">
        <v>207</v>
      </c>
      <c r="B373" s="5">
        <v>0.68</v>
      </c>
      <c r="C373" s="5">
        <v>0.57999999999999996</v>
      </c>
      <c r="D373" s="5">
        <v>0.2</v>
      </c>
      <c r="E373" s="5">
        <v>1.7869999999999999</v>
      </c>
      <c r="F373" s="5">
        <v>0.58499999999999996</v>
      </c>
      <c r="G373" s="5">
        <v>0.45300000000000001</v>
      </c>
      <c r="H373" s="5">
        <v>0.6</v>
      </c>
      <c r="I373" s="5">
        <v>19</v>
      </c>
    </row>
    <row r="374" spans="1:9">
      <c r="A374" s="5" t="s">
        <v>207</v>
      </c>
      <c r="B374" s="5">
        <v>0.7</v>
      </c>
      <c r="C374" s="5">
        <v>0.57499999999999996</v>
      </c>
      <c r="D374" s="5">
        <v>0.17</v>
      </c>
      <c r="E374" s="5">
        <v>1.31</v>
      </c>
      <c r="F374" s="5">
        <v>0.50949999999999995</v>
      </c>
      <c r="G374" s="5">
        <v>0.314</v>
      </c>
      <c r="H374" s="5">
        <v>0.42</v>
      </c>
      <c r="I374" s="5">
        <v>14</v>
      </c>
    </row>
    <row r="375" spans="1:9">
      <c r="A375" s="5" t="s">
        <v>206</v>
      </c>
      <c r="B375" s="5">
        <v>0.68500000000000005</v>
      </c>
      <c r="C375" s="5">
        <v>0.52</v>
      </c>
      <c r="D375" s="5">
        <v>0.15</v>
      </c>
      <c r="E375" s="5">
        <v>1.343</v>
      </c>
      <c r="F375" s="5">
        <v>0.46350000000000002</v>
      </c>
      <c r="G375" s="5">
        <v>0.29199999999999998</v>
      </c>
      <c r="H375" s="5">
        <v>0.4</v>
      </c>
      <c r="I375" s="5">
        <v>13</v>
      </c>
    </row>
    <row r="376" spans="1:9">
      <c r="A376" s="5" t="s">
        <v>207</v>
      </c>
      <c r="B376" s="5">
        <v>0.67500000000000004</v>
      </c>
      <c r="C376" s="5">
        <v>0.54500000000000004</v>
      </c>
      <c r="D376" s="5">
        <v>0.19500000000000001</v>
      </c>
      <c r="E376" s="5">
        <v>1.7344999999999999</v>
      </c>
      <c r="F376" s="5">
        <v>0.6845</v>
      </c>
      <c r="G376" s="5">
        <v>0.3695</v>
      </c>
      <c r="H376" s="5">
        <v>0.60499999999999998</v>
      </c>
      <c r="I376" s="5">
        <v>20</v>
      </c>
    </row>
    <row r="377" spans="1:9">
      <c r="A377" s="5" t="s">
        <v>206</v>
      </c>
      <c r="B377" s="5">
        <v>0.63</v>
      </c>
      <c r="C377" s="5">
        <v>0.49</v>
      </c>
      <c r="D377" s="5">
        <v>0.19</v>
      </c>
      <c r="E377" s="5">
        <v>1.1775</v>
      </c>
      <c r="F377" s="5">
        <v>0.49349999999999999</v>
      </c>
      <c r="G377" s="5">
        <v>0.33650000000000002</v>
      </c>
      <c r="H377" s="5">
        <v>0.28499999999999998</v>
      </c>
      <c r="I377" s="5">
        <v>11</v>
      </c>
    </row>
    <row r="378" spans="1:9">
      <c r="A378" s="5" t="s">
        <v>207</v>
      </c>
      <c r="B378" s="5">
        <v>0.58499999999999996</v>
      </c>
      <c r="C378" s="5">
        <v>0.45</v>
      </c>
      <c r="D378" s="5">
        <v>0.16</v>
      </c>
      <c r="E378" s="5">
        <v>1.077</v>
      </c>
      <c r="F378" s="5">
        <v>0.4995</v>
      </c>
      <c r="G378" s="5">
        <v>0.28749999999999998</v>
      </c>
      <c r="H378" s="5">
        <v>0.25</v>
      </c>
      <c r="I378" s="5">
        <v>10</v>
      </c>
    </row>
    <row r="379" spans="1:9">
      <c r="A379" s="5" t="s">
        <v>206</v>
      </c>
      <c r="B379" s="5">
        <v>0.56499999999999995</v>
      </c>
      <c r="C379" s="5">
        <v>0.46500000000000002</v>
      </c>
      <c r="D379" s="5">
        <v>0.17499999999999999</v>
      </c>
      <c r="E379" s="5">
        <v>0.995</v>
      </c>
      <c r="F379" s="5">
        <v>0.38950000000000001</v>
      </c>
      <c r="G379" s="5">
        <v>0.183</v>
      </c>
      <c r="H379" s="5">
        <v>0.37</v>
      </c>
      <c r="I379" s="5">
        <v>15</v>
      </c>
    </row>
    <row r="380" spans="1:9">
      <c r="A380" s="5" t="s">
        <v>207</v>
      </c>
      <c r="B380" s="5">
        <v>0.61</v>
      </c>
      <c r="C380" s="5">
        <v>0.495</v>
      </c>
      <c r="D380" s="5">
        <v>0.185</v>
      </c>
      <c r="E380" s="5">
        <v>1.1085</v>
      </c>
      <c r="F380" s="5">
        <v>0.3705</v>
      </c>
      <c r="G380" s="5">
        <v>0.3135</v>
      </c>
      <c r="H380" s="5">
        <v>0.33</v>
      </c>
      <c r="I380" s="5">
        <v>12</v>
      </c>
    </row>
    <row r="381" spans="1:9">
      <c r="A381" s="5" t="s">
        <v>206</v>
      </c>
      <c r="B381" s="5">
        <v>0.60499999999999998</v>
      </c>
      <c r="C381" s="5">
        <v>0.47</v>
      </c>
      <c r="D381" s="5">
        <v>0.18</v>
      </c>
      <c r="E381" s="5">
        <v>1.1405000000000001</v>
      </c>
      <c r="F381" s="5">
        <v>0.3755</v>
      </c>
      <c r="G381" s="5">
        <v>0.28050000000000003</v>
      </c>
      <c r="H381" s="5">
        <v>0.38500000000000001</v>
      </c>
      <c r="I381" s="5">
        <v>15</v>
      </c>
    </row>
    <row r="382" spans="1:9">
      <c r="A382" s="5" t="s">
        <v>206</v>
      </c>
      <c r="B382" s="5">
        <v>0.53500000000000003</v>
      </c>
      <c r="C382" s="5">
        <v>0.42</v>
      </c>
      <c r="D382" s="5">
        <v>0.14499999999999999</v>
      </c>
      <c r="E382" s="5">
        <v>0.79100000000000004</v>
      </c>
      <c r="F382" s="5">
        <v>0.33</v>
      </c>
      <c r="G382" s="5">
        <v>0.189</v>
      </c>
      <c r="H382" s="5">
        <v>0.25</v>
      </c>
      <c r="I382" s="5">
        <v>10</v>
      </c>
    </row>
    <row r="383" spans="1:9">
      <c r="A383" s="5" t="s">
        <v>206</v>
      </c>
      <c r="B383" s="5">
        <v>0.48499999999999999</v>
      </c>
      <c r="C383" s="5">
        <v>0.4</v>
      </c>
      <c r="D383" s="5">
        <v>0.13500000000000001</v>
      </c>
      <c r="E383" s="5">
        <v>0.66300000000000003</v>
      </c>
      <c r="F383" s="5">
        <v>0.313</v>
      </c>
      <c r="G383" s="5">
        <v>0.13700000000000001</v>
      </c>
      <c r="H383" s="5">
        <v>0.2</v>
      </c>
      <c r="I383" s="5">
        <v>10</v>
      </c>
    </row>
    <row r="384" spans="1:9">
      <c r="A384" s="5" t="s">
        <v>206</v>
      </c>
      <c r="B384" s="5">
        <v>0.47</v>
      </c>
      <c r="C384" s="5">
        <v>0.375</v>
      </c>
      <c r="D384" s="5">
        <v>0.12</v>
      </c>
      <c r="E384" s="5">
        <v>0.55649999999999999</v>
      </c>
      <c r="F384" s="5">
        <v>0.22600000000000001</v>
      </c>
      <c r="G384" s="5">
        <v>0.122</v>
      </c>
      <c r="H384" s="5">
        <v>0.19500000000000001</v>
      </c>
      <c r="I384" s="5">
        <v>12</v>
      </c>
    </row>
    <row r="385" spans="1:9">
      <c r="A385" s="5" t="s">
        <v>206</v>
      </c>
      <c r="B385" s="5">
        <v>0.54500000000000004</v>
      </c>
      <c r="C385" s="5">
        <v>0.42499999999999999</v>
      </c>
      <c r="D385" s="5">
        <v>0.13500000000000001</v>
      </c>
      <c r="E385" s="5">
        <v>0.84450000000000003</v>
      </c>
      <c r="F385" s="5">
        <v>0.373</v>
      </c>
      <c r="G385" s="5">
        <v>0.21</v>
      </c>
      <c r="H385" s="5">
        <v>0.23499999999999999</v>
      </c>
      <c r="I385" s="5">
        <v>10</v>
      </c>
    </row>
    <row r="386" spans="1:9">
      <c r="A386" s="5" t="s">
        <v>207</v>
      </c>
      <c r="B386" s="5">
        <v>0.45500000000000002</v>
      </c>
      <c r="C386" s="5">
        <v>0.37</v>
      </c>
      <c r="D386" s="5">
        <v>0.105</v>
      </c>
      <c r="E386" s="5">
        <v>0.49249999999999999</v>
      </c>
      <c r="F386" s="5">
        <v>0.216</v>
      </c>
      <c r="G386" s="5">
        <v>0.1245</v>
      </c>
      <c r="H386" s="5">
        <v>0.13500000000000001</v>
      </c>
      <c r="I386" s="5">
        <v>9</v>
      </c>
    </row>
    <row r="387" spans="1:9">
      <c r="A387" s="5" t="s">
        <v>206</v>
      </c>
      <c r="B387" s="5">
        <v>0.54</v>
      </c>
      <c r="C387" s="5">
        <v>0.42</v>
      </c>
      <c r="D387" s="5">
        <v>0.155</v>
      </c>
      <c r="E387" s="5">
        <v>0.73850000000000005</v>
      </c>
      <c r="F387" s="5">
        <v>0.35149999999999998</v>
      </c>
      <c r="G387" s="5">
        <v>0.152</v>
      </c>
      <c r="H387" s="5">
        <v>0.215</v>
      </c>
      <c r="I387" s="5">
        <v>12</v>
      </c>
    </row>
    <row r="388" spans="1:9">
      <c r="A388" s="5" t="s">
        <v>206</v>
      </c>
      <c r="B388" s="5">
        <v>0.46</v>
      </c>
      <c r="C388" s="5">
        <v>0.38</v>
      </c>
      <c r="D388" s="5">
        <v>0.13500000000000001</v>
      </c>
      <c r="E388" s="5">
        <v>0.48199999999999998</v>
      </c>
      <c r="F388" s="5">
        <v>0.20699999999999999</v>
      </c>
      <c r="G388" s="5">
        <v>0.1225</v>
      </c>
      <c r="H388" s="5">
        <v>0.14499999999999999</v>
      </c>
      <c r="I388" s="5">
        <v>10</v>
      </c>
    </row>
    <row r="389" spans="1:9">
      <c r="A389" s="5" t="s">
        <v>206</v>
      </c>
      <c r="B389" s="5">
        <v>0.49</v>
      </c>
      <c r="C389" s="5">
        <v>0.42</v>
      </c>
      <c r="D389" s="5">
        <v>0.125</v>
      </c>
      <c r="E389" s="5">
        <v>0.60899999999999999</v>
      </c>
      <c r="F389" s="5">
        <v>0.23899999999999999</v>
      </c>
      <c r="G389" s="5">
        <v>0.14349999999999999</v>
      </c>
      <c r="H389" s="5">
        <v>0.22</v>
      </c>
      <c r="I389" s="5">
        <v>14</v>
      </c>
    </row>
    <row r="390" spans="1:9">
      <c r="A390" s="5" t="s">
        <v>208</v>
      </c>
      <c r="B390" s="5">
        <v>0.46500000000000002</v>
      </c>
      <c r="C390" s="5">
        <v>0.375</v>
      </c>
      <c r="D390" s="5">
        <v>0.12</v>
      </c>
      <c r="E390" s="5">
        <v>0.47099999999999997</v>
      </c>
      <c r="F390" s="5">
        <v>0.222</v>
      </c>
      <c r="G390" s="5">
        <v>0.11899999999999999</v>
      </c>
      <c r="H390" s="5">
        <v>0.14000000000000001</v>
      </c>
      <c r="I390" s="5">
        <v>9</v>
      </c>
    </row>
    <row r="391" spans="1:9">
      <c r="A391" s="5" t="s">
        <v>208</v>
      </c>
      <c r="B391" s="5">
        <v>0.41499999999999998</v>
      </c>
      <c r="C391" s="5">
        <v>0.32500000000000001</v>
      </c>
      <c r="D391" s="5">
        <v>0.1</v>
      </c>
      <c r="E391" s="5">
        <v>0.32150000000000001</v>
      </c>
      <c r="F391" s="5">
        <v>0.1535</v>
      </c>
      <c r="G391" s="5">
        <v>5.9499999999999997E-2</v>
      </c>
      <c r="H391" s="5">
        <v>0.105</v>
      </c>
      <c r="I391" s="5">
        <v>10</v>
      </c>
    </row>
    <row r="392" spans="1:9">
      <c r="A392" s="5" t="s">
        <v>206</v>
      </c>
      <c r="B392" s="5">
        <v>0.47499999999999998</v>
      </c>
      <c r="C392" s="5">
        <v>0.375</v>
      </c>
      <c r="D392" s="5">
        <v>0.125</v>
      </c>
      <c r="E392" s="5">
        <v>0.59299999999999997</v>
      </c>
      <c r="F392" s="5">
        <v>0.27700000000000002</v>
      </c>
      <c r="G392" s="5">
        <v>0.115</v>
      </c>
      <c r="H392" s="5">
        <v>0.18</v>
      </c>
      <c r="I392" s="5">
        <v>10</v>
      </c>
    </row>
    <row r="393" spans="1:9">
      <c r="A393" s="5" t="s">
        <v>207</v>
      </c>
      <c r="B393" s="5">
        <v>0.47</v>
      </c>
      <c r="C393" s="5">
        <v>0.375</v>
      </c>
      <c r="D393" s="5">
        <v>0.125</v>
      </c>
      <c r="E393" s="5">
        <v>0.5615</v>
      </c>
      <c r="F393" s="5">
        <v>0.252</v>
      </c>
      <c r="G393" s="5">
        <v>0.13700000000000001</v>
      </c>
      <c r="H393" s="5">
        <v>0.18</v>
      </c>
      <c r="I393" s="5">
        <v>10</v>
      </c>
    </row>
    <row r="394" spans="1:9">
      <c r="A394" s="5" t="s">
        <v>208</v>
      </c>
      <c r="B394" s="5">
        <v>0.36499999999999999</v>
      </c>
      <c r="C394" s="5">
        <v>0.29499999999999998</v>
      </c>
      <c r="D394" s="5">
        <v>9.5000000000000001E-2</v>
      </c>
      <c r="E394" s="5">
        <v>0.25</v>
      </c>
      <c r="F394" s="5">
        <v>0.1075</v>
      </c>
      <c r="G394" s="5">
        <v>5.45E-2</v>
      </c>
      <c r="H394" s="5">
        <v>0.08</v>
      </c>
      <c r="I394" s="5">
        <v>9</v>
      </c>
    </row>
    <row r="395" spans="1:9">
      <c r="A395" s="5" t="s">
        <v>208</v>
      </c>
      <c r="B395" s="5">
        <v>0.34499999999999997</v>
      </c>
      <c r="C395" s="5">
        <v>0.27500000000000002</v>
      </c>
      <c r="D395" s="5">
        <v>9.5000000000000001E-2</v>
      </c>
      <c r="E395" s="5">
        <v>0.19950000000000001</v>
      </c>
      <c r="F395" s="5">
        <v>7.5499999999999998E-2</v>
      </c>
      <c r="G395" s="5">
        <v>5.3499999999999999E-2</v>
      </c>
      <c r="H395" s="5">
        <v>7.0000000000000007E-2</v>
      </c>
      <c r="I395" s="5">
        <v>6</v>
      </c>
    </row>
    <row r="396" spans="1:9">
      <c r="A396" s="5" t="s">
        <v>208</v>
      </c>
      <c r="B396" s="5">
        <v>0.39</v>
      </c>
      <c r="C396" s="5">
        <v>0.31</v>
      </c>
      <c r="D396" s="5">
        <v>0.1</v>
      </c>
      <c r="E396" s="5">
        <v>0.30199999999999999</v>
      </c>
      <c r="F396" s="5">
        <v>0.11600000000000001</v>
      </c>
      <c r="G396" s="5">
        <v>6.4000000000000001E-2</v>
      </c>
      <c r="H396" s="5">
        <v>0.115</v>
      </c>
      <c r="I396" s="5">
        <v>11</v>
      </c>
    </row>
    <row r="397" spans="1:9">
      <c r="A397" s="5" t="s">
        <v>207</v>
      </c>
      <c r="B397" s="5">
        <v>0.5</v>
      </c>
      <c r="C397" s="5">
        <v>0.39500000000000002</v>
      </c>
      <c r="D397" s="5">
        <v>0.14000000000000001</v>
      </c>
      <c r="E397" s="5">
        <v>0.71550000000000002</v>
      </c>
      <c r="F397" s="5">
        <v>0.3165</v>
      </c>
      <c r="G397" s="5">
        <v>0.17599999999999999</v>
      </c>
      <c r="H397" s="5">
        <v>0.24</v>
      </c>
      <c r="I397" s="5">
        <v>10</v>
      </c>
    </row>
    <row r="398" spans="1:9">
      <c r="A398" s="5" t="s">
        <v>206</v>
      </c>
      <c r="B398" s="5">
        <v>0.47</v>
      </c>
      <c r="C398" s="5">
        <v>0.38</v>
      </c>
      <c r="D398" s="5">
        <v>0.14499999999999999</v>
      </c>
      <c r="E398" s="5">
        <v>0.58650000000000002</v>
      </c>
      <c r="F398" s="5">
        <v>0.23849999999999999</v>
      </c>
      <c r="G398" s="5">
        <v>0.14399999999999999</v>
      </c>
      <c r="H398" s="5">
        <v>0.185</v>
      </c>
      <c r="I398" s="5">
        <v>8</v>
      </c>
    </row>
    <row r="399" spans="1:9">
      <c r="A399" s="5" t="s">
        <v>206</v>
      </c>
      <c r="B399" s="5">
        <v>0.53500000000000003</v>
      </c>
      <c r="C399" s="5">
        <v>0.44</v>
      </c>
      <c r="D399" s="5">
        <v>0.15</v>
      </c>
      <c r="E399" s="5">
        <v>0.67649999999999999</v>
      </c>
      <c r="F399" s="5">
        <v>0.25600000000000001</v>
      </c>
      <c r="G399" s="5">
        <v>0.13900000000000001</v>
      </c>
      <c r="H399" s="5">
        <v>0.26</v>
      </c>
      <c r="I399" s="5">
        <v>12</v>
      </c>
    </row>
    <row r="400" spans="1:9">
      <c r="A400" s="5" t="s">
        <v>206</v>
      </c>
      <c r="B400" s="5">
        <v>0.58499999999999996</v>
      </c>
      <c r="C400" s="5">
        <v>0.45500000000000002</v>
      </c>
      <c r="D400" s="5">
        <v>0.15</v>
      </c>
      <c r="E400" s="5">
        <v>0.98699999999999999</v>
      </c>
      <c r="F400" s="5">
        <v>0.4355</v>
      </c>
      <c r="G400" s="5">
        <v>0.20749999999999999</v>
      </c>
      <c r="H400" s="5">
        <v>0.31</v>
      </c>
      <c r="I400" s="5">
        <v>11</v>
      </c>
    </row>
    <row r="401" spans="1:9">
      <c r="A401" s="5" t="s">
        <v>207</v>
      </c>
      <c r="B401" s="5">
        <v>0.48499999999999999</v>
      </c>
      <c r="C401" s="5">
        <v>0.36499999999999999</v>
      </c>
      <c r="D401" s="5">
        <v>0.12</v>
      </c>
      <c r="E401" s="5">
        <v>0.58850000000000002</v>
      </c>
      <c r="F401" s="5">
        <v>0.27</v>
      </c>
      <c r="G401" s="5">
        <v>0.13100000000000001</v>
      </c>
      <c r="H401" s="5">
        <v>0.17499999999999999</v>
      </c>
      <c r="I401" s="5">
        <v>9</v>
      </c>
    </row>
    <row r="402" spans="1:9">
      <c r="A402" s="5" t="s">
        <v>206</v>
      </c>
      <c r="B402" s="5">
        <v>0.51500000000000001</v>
      </c>
      <c r="C402" s="5">
        <v>0.45500000000000002</v>
      </c>
      <c r="D402" s="5">
        <v>0.13500000000000001</v>
      </c>
      <c r="E402" s="5">
        <v>0.72250000000000003</v>
      </c>
      <c r="F402" s="5">
        <v>0.29499999999999998</v>
      </c>
      <c r="G402" s="5">
        <v>0.16250000000000001</v>
      </c>
      <c r="H402" s="5">
        <v>0.23499999999999999</v>
      </c>
      <c r="I402" s="5">
        <v>9</v>
      </c>
    </row>
    <row r="403" spans="1:9">
      <c r="A403" s="5" t="s">
        <v>207</v>
      </c>
      <c r="B403" s="5">
        <v>0.435</v>
      </c>
      <c r="C403" s="5">
        <v>0.32500000000000001</v>
      </c>
      <c r="D403" s="5">
        <v>0.11</v>
      </c>
      <c r="E403" s="5">
        <v>0.4335</v>
      </c>
      <c r="F403" s="5">
        <v>0.17799999999999999</v>
      </c>
      <c r="G403" s="5">
        <v>9.8500000000000004E-2</v>
      </c>
      <c r="H403" s="5">
        <v>0.155</v>
      </c>
      <c r="I403" s="5">
        <v>7</v>
      </c>
    </row>
    <row r="404" spans="1:9">
      <c r="A404" s="5" t="s">
        <v>207</v>
      </c>
      <c r="B404" s="5">
        <v>0.51500000000000001</v>
      </c>
      <c r="C404" s="5">
        <v>0.41499999999999998</v>
      </c>
      <c r="D404" s="5">
        <v>0.14000000000000001</v>
      </c>
      <c r="E404" s="5">
        <v>0.69350000000000001</v>
      </c>
      <c r="F404" s="5">
        <v>0.3115</v>
      </c>
      <c r="G404" s="5">
        <v>0.152</v>
      </c>
      <c r="H404" s="5">
        <v>0.2</v>
      </c>
      <c r="I404" s="5">
        <v>10</v>
      </c>
    </row>
    <row r="405" spans="1:9">
      <c r="A405" s="5" t="s">
        <v>208</v>
      </c>
      <c r="B405" s="5">
        <v>0.44</v>
      </c>
      <c r="C405" s="5">
        <v>0.34499999999999997</v>
      </c>
      <c r="D405" s="5">
        <v>0.12</v>
      </c>
      <c r="E405" s="5">
        <v>0.36499999999999999</v>
      </c>
      <c r="F405" s="5">
        <v>0.16550000000000001</v>
      </c>
      <c r="G405" s="5">
        <v>8.3000000000000004E-2</v>
      </c>
      <c r="H405" s="5">
        <v>0.11</v>
      </c>
      <c r="I405" s="5">
        <v>7</v>
      </c>
    </row>
    <row r="406" spans="1:9">
      <c r="A406" s="5" t="s">
        <v>207</v>
      </c>
      <c r="B406" s="5">
        <v>0.52500000000000002</v>
      </c>
      <c r="C406" s="5">
        <v>0.44</v>
      </c>
      <c r="D406" s="5">
        <v>0.15</v>
      </c>
      <c r="E406" s="5">
        <v>0.84250000000000003</v>
      </c>
      <c r="F406" s="5">
        <v>0.36849999999999999</v>
      </c>
      <c r="G406" s="5">
        <v>0.19850000000000001</v>
      </c>
      <c r="H406" s="5">
        <v>0.24</v>
      </c>
      <c r="I406" s="5">
        <v>12</v>
      </c>
    </row>
    <row r="407" spans="1:9">
      <c r="A407" s="5" t="s">
        <v>206</v>
      </c>
      <c r="B407" s="5">
        <v>0.45</v>
      </c>
      <c r="C407" s="5">
        <v>0.35499999999999998</v>
      </c>
      <c r="D407" s="5">
        <v>0.115</v>
      </c>
      <c r="E407" s="5">
        <v>0.47899999999999998</v>
      </c>
      <c r="F407" s="5">
        <v>0.21249999999999999</v>
      </c>
      <c r="G407" s="5">
        <v>0.1045</v>
      </c>
      <c r="H407" s="5">
        <v>0.15</v>
      </c>
      <c r="I407" s="5">
        <v>8</v>
      </c>
    </row>
    <row r="408" spans="1:9">
      <c r="A408" s="5" t="s">
        <v>206</v>
      </c>
      <c r="B408" s="5">
        <v>0.59</v>
      </c>
      <c r="C408" s="5">
        <v>0.48499999999999999</v>
      </c>
      <c r="D408" s="5">
        <v>0.12</v>
      </c>
      <c r="E408" s="5">
        <v>0.91100000000000003</v>
      </c>
      <c r="F408" s="5">
        <v>0.39</v>
      </c>
      <c r="G408" s="5">
        <v>0.182</v>
      </c>
      <c r="H408" s="5">
        <v>0.28999999999999998</v>
      </c>
      <c r="I408" s="5">
        <v>16</v>
      </c>
    </row>
    <row r="409" spans="1:9">
      <c r="A409" s="5" t="s">
        <v>206</v>
      </c>
      <c r="B409" s="5">
        <v>0.55500000000000005</v>
      </c>
      <c r="C409" s="5">
        <v>0.45</v>
      </c>
      <c r="D409" s="5">
        <v>0.14499999999999999</v>
      </c>
      <c r="E409" s="5">
        <v>0.91500000000000004</v>
      </c>
      <c r="F409" s="5">
        <v>0.4</v>
      </c>
      <c r="G409" s="5">
        <v>0.246</v>
      </c>
      <c r="H409" s="5">
        <v>0.28499999999999998</v>
      </c>
      <c r="I409" s="5">
        <v>11</v>
      </c>
    </row>
    <row r="410" spans="1:9">
      <c r="A410" s="5" t="s">
        <v>206</v>
      </c>
      <c r="B410" s="5">
        <v>0.56999999999999995</v>
      </c>
      <c r="C410" s="5">
        <v>0.44</v>
      </c>
      <c r="D410" s="5">
        <v>9.5000000000000001E-2</v>
      </c>
      <c r="E410" s="5">
        <v>0.82699999999999996</v>
      </c>
      <c r="F410" s="5">
        <v>0.33950000000000002</v>
      </c>
      <c r="G410" s="5">
        <v>0.2215</v>
      </c>
      <c r="H410" s="5">
        <v>0.23499999999999999</v>
      </c>
      <c r="I410" s="5">
        <v>8</v>
      </c>
    </row>
    <row r="411" spans="1:9">
      <c r="A411" s="5" t="s">
        <v>206</v>
      </c>
      <c r="B411" s="5">
        <v>0.59</v>
      </c>
      <c r="C411" s="5">
        <v>0.5</v>
      </c>
      <c r="D411" s="5">
        <v>0.16500000000000001</v>
      </c>
      <c r="E411" s="5">
        <v>1.1045</v>
      </c>
      <c r="F411" s="5">
        <v>0.45650000000000002</v>
      </c>
      <c r="G411" s="5">
        <v>0.24249999999999999</v>
      </c>
      <c r="H411" s="5">
        <v>0.34</v>
      </c>
      <c r="I411" s="5">
        <v>15</v>
      </c>
    </row>
    <row r="412" spans="1:9">
      <c r="A412" s="5" t="s">
        <v>206</v>
      </c>
      <c r="B412" s="5">
        <v>0.58499999999999996</v>
      </c>
      <c r="C412" s="5">
        <v>0.47499999999999998</v>
      </c>
      <c r="D412" s="5">
        <v>0.12</v>
      </c>
      <c r="E412" s="5">
        <v>0.94499999999999995</v>
      </c>
      <c r="F412" s="5">
        <v>0.41</v>
      </c>
      <c r="G412" s="5">
        <v>0.21149999999999999</v>
      </c>
      <c r="H412" s="5">
        <v>0.28000000000000003</v>
      </c>
      <c r="I412" s="5">
        <v>14</v>
      </c>
    </row>
    <row r="413" spans="1:9">
      <c r="A413" s="5" t="s">
        <v>207</v>
      </c>
      <c r="B413" s="5">
        <v>0.57999999999999996</v>
      </c>
      <c r="C413" s="5">
        <v>0.46</v>
      </c>
      <c r="D413" s="5">
        <v>0.12</v>
      </c>
      <c r="E413" s="5">
        <v>0.99350000000000005</v>
      </c>
      <c r="F413" s="5">
        <v>0.46250000000000002</v>
      </c>
      <c r="G413" s="5">
        <v>0.23849999999999999</v>
      </c>
      <c r="H413" s="5">
        <v>0.28000000000000003</v>
      </c>
      <c r="I413" s="5">
        <v>11</v>
      </c>
    </row>
    <row r="414" spans="1:9">
      <c r="A414" s="5" t="s">
        <v>206</v>
      </c>
      <c r="B414" s="5">
        <v>0.54500000000000004</v>
      </c>
      <c r="C414" s="5">
        <v>0.44</v>
      </c>
      <c r="D414" s="5">
        <v>0.12</v>
      </c>
      <c r="E414" s="5">
        <v>0.85650000000000004</v>
      </c>
      <c r="F414" s="5">
        <v>0.34749999999999998</v>
      </c>
      <c r="G414" s="5">
        <v>0.17150000000000001</v>
      </c>
      <c r="H414" s="5">
        <v>0.24</v>
      </c>
      <c r="I414" s="5">
        <v>12</v>
      </c>
    </row>
    <row r="415" spans="1:9">
      <c r="A415" s="5" t="s">
        <v>207</v>
      </c>
      <c r="B415" s="5">
        <v>0.60499999999999998</v>
      </c>
      <c r="C415" s="5">
        <v>0.495</v>
      </c>
      <c r="D415" s="5">
        <v>0.17</v>
      </c>
      <c r="E415" s="5">
        <v>1.2384999999999999</v>
      </c>
      <c r="F415" s="5">
        <v>0.52800000000000002</v>
      </c>
      <c r="G415" s="5">
        <v>0.2465</v>
      </c>
      <c r="H415" s="5">
        <v>0.39</v>
      </c>
      <c r="I415" s="5">
        <v>14</v>
      </c>
    </row>
    <row r="416" spans="1:9">
      <c r="A416" s="5" t="s">
        <v>207</v>
      </c>
      <c r="B416" s="5">
        <v>0.62</v>
      </c>
      <c r="C416" s="5">
        <v>0.47</v>
      </c>
      <c r="D416" s="5">
        <v>0.14000000000000001</v>
      </c>
      <c r="E416" s="5">
        <v>1.0325</v>
      </c>
      <c r="F416" s="5">
        <v>0.36049999999999999</v>
      </c>
      <c r="G416" s="5">
        <v>0.224</v>
      </c>
      <c r="H416" s="5">
        <v>0.36</v>
      </c>
      <c r="I416" s="5">
        <v>15</v>
      </c>
    </row>
    <row r="417" spans="1:9">
      <c r="A417" s="5" t="s">
        <v>207</v>
      </c>
      <c r="B417" s="5">
        <v>0.63</v>
      </c>
      <c r="C417" s="5">
        <v>0.5</v>
      </c>
      <c r="D417" s="5">
        <v>0.17</v>
      </c>
      <c r="E417" s="5">
        <v>1.3134999999999999</v>
      </c>
      <c r="F417" s="5">
        <v>0.5595</v>
      </c>
      <c r="G417" s="5">
        <v>0.26700000000000002</v>
      </c>
      <c r="H417" s="5">
        <v>0.4</v>
      </c>
      <c r="I417" s="5">
        <v>20</v>
      </c>
    </row>
    <row r="418" spans="1:9">
      <c r="A418" s="5" t="s">
        <v>206</v>
      </c>
      <c r="B418" s="5">
        <v>0.63</v>
      </c>
      <c r="C418" s="5">
        <v>0.51500000000000001</v>
      </c>
      <c r="D418" s="5">
        <v>0.16500000000000001</v>
      </c>
      <c r="E418" s="5">
        <v>1.3520000000000001</v>
      </c>
      <c r="F418" s="5">
        <v>0.48799999999999999</v>
      </c>
      <c r="G418" s="5">
        <v>0.34899999999999998</v>
      </c>
      <c r="H418" s="5">
        <v>0.45</v>
      </c>
      <c r="I418" s="5">
        <v>20</v>
      </c>
    </row>
    <row r="419" spans="1:9">
      <c r="A419" s="5" t="s">
        <v>207</v>
      </c>
      <c r="B419" s="5">
        <v>0.63</v>
      </c>
      <c r="C419" s="5">
        <v>0.5</v>
      </c>
      <c r="D419" s="5">
        <v>0.155</v>
      </c>
      <c r="E419" s="5">
        <v>1.0049999999999999</v>
      </c>
      <c r="F419" s="5">
        <v>0.36699999999999999</v>
      </c>
      <c r="G419" s="5">
        <v>0.19900000000000001</v>
      </c>
      <c r="H419" s="5">
        <v>0.36</v>
      </c>
      <c r="I419" s="5">
        <v>16</v>
      </c>
    </row>
    <row r="420" spans="1:9">
      <c r="A420" s="5" t="s">
        <v>206</v>
      </c>
      <c r="B420" s="5">
        <v>0.54500000000000004</v>
      </c>
      <c r="C420" s="5">
        <v>0.41</v>
      </c>
      <c r="D420" s="5">
        <v>0.14000000000000001</v>
      </c>
      <c r="E420" s="5">
        <v>0.625</v>
      </c>
      <c r="F420" s="5">
        <v>0.223</v>
      </c>
      <c r="G420" s="5">
        <v>0.16</v>
      </c>
      <c r="H420" s="5">
        <v>0.23499999999999999</v>
      </c>
      <c r="I420" s="5">
        <v>13</v>
      </c>
    </row>
    <row r="421" spans="1:9">
      <c r="A421" s="5" t="s">
        <v>207</v>
      </c>
      <c r="B421" s="5">
        <v>0.67</v>
      </c>
      <c r="C421" s="5">
        <v>0.54</v>
      </c>
      <c r="D421" s="5">
        <v>0.16500000000000001</v>
      </c>
      <c r="E421" s="5">
        <v>1.5015000000000001</v>
      </c>
      <c r="F421" s="5">
        <v>0.51800000000000002</v>
      </c>
      <c r="G421" s="5">
        <v>0.35799999999999998</v>
      </c>
      <c r="H421" s="5">
        <v>0.505</v>
      </c>
      <c r="I421" s="5">
        <v>14</v>
      </c>
    </row>
    <row r="422" spans="1:9">
      <c r="A422" s="5" t="s">
        <v>208</v>
      </c>
      <c r="B422" s="5">
        <v>0.49</v>
      </c>
      <c r="C422" s="5">
        <v>0.38</v>
      </c>
      <c r="D422" s="5">
        <v>0.12</v>
      </c>
      <c r="E422" s="5">
        <v>0.52900000000000003</v>
      </c>
      <c r="F422" s="5">
        <v>0.2165</v>
      </c>
      <c r="G422" s="5">
        <v>0.13900000000000001</v>
      </c>
      <c r="H422" s="5">
        <v>0.155</v>
      </c>
      <c r="I422" s="5">
        <v>11</v>
      </c>
    </row>
    <row r="423" spans="1:9">
      <c r="A423" s="5" t="s">
        <v>207</v>
      </c>
      <c r="B423" s="5">
        <v>0.49</v>
      </c>
      <c r="C423" s="5">
        <v>0.39</v>
      </c>
      <c r="D423" s="5">
        <v>0.13500000000000001</v>
      </c>
      <c r="E423" s="5">
        <v>0.57850000000000001</v>
      </c>
      <c r="F423" s="5">
        <v>0.2465</v>
      </c>
      <c r="G423" s="5">
        <v>0.123</v>
      </c>
      <c r="H423" s="5">
        <v>0.2</v>
      </c>
      <c r="I423" s="5">
        <v>13</v>
      </c>
    </row>
    <row r="424" spans="1:9">
      <c r="A424" s="5" t="s">
        <v>208</v>
      </c>
      <c r="B424" s="5">
        <v>0.28999999999999998</v>
      </c>
      <c r="C424" s="5">
        <v>0.22500000000000001</v>
      </c>
      <c r="D424" s="5">
        <v>7.0000000000000007E-2</v>
      </c>
      <c r="E424" s="5">
        <v>0.10100000000000001</v>
      </c>
      <c r="F424" s="5">
        <v>3.5999999999999997E-2</v>
      </c>
      <c r="G424" s="5">
        <v>2.35E-2</v>
      </c>
      <c r="H424" s="5">
        <v>3.5000000000000003E-2</v>
      </c>
      <c r="I424" s="5">
        <v>8</v>
      </c>
    </row>
    <row r="425" spans="1:9">
      <c r="A425" s="5" t="s">
        <v>208</v>
      </c>
      <c r="B425" s="5">
        <v>0.26</v>
      </c>
      <c r="C425" s="5">
        <v>0.2</v>
      </c>
      <c r="D425" s="5">
        <v>7.0000000000000007E-2</v>
      </c>
      <c r="E425" s="5">
        <v>9.1999999999999998E-2</v>
      </c>
      <c r="F425" s="5">
        <v>3.6999999999999998E-2</v>
      </c>
      <c r="G425" s="5">
        <v>0.02</v>
      </c>
      <c r="H425" s="5">
        <v>0.03</v>
      </c>
      <c r="I425" s="5">
        <v>6</v>
      </c>
    </row>
    <row r="426" spans="1:9">
      <c r="A426" s="5" t="s">
        <v>206</v>
      </c>
      <c r="B426" s="5">
        <v>0.57999999999999996</v>
      </c>
      <c r="C426" s="5">
        <v>0.45</v>
      </c>
      <c r="D426" s="5">
        <v>0.17499999999999999</v>
      </c>
      <c r="E426" s="5">
        <v>1.0680000000000001</v>
      </c>
      <c r="F426" s="5">
        <v>0.42499999999999999</v>
      </c>
      <c r="G426" s="5">
        <v>0.20300000000000001</v>
      </c>
      <c r="H426" s="5">
        <v>0.32</v>
      </c>
      <c r="I426" s="5">
        <v>13</v>
      </c>
    </row>
    <row r="427" spans="1:9">
      <c r="A427" s="5" t="s">
        <v>207</v>
      </c>
      <c r="B427" s="5">
        <v>0.61</v>
      </c>
      <c r="C427" s="5">
        <v>0.48499999999999999</v>
      </c>
      <c r="D427" s="5">
        <v>0.16500000000000001</v>
      </c>
      <c r="E427" s="5">
        <v>1.0914999999999999</v>
      </c>
      <c r="F427" s="5">
        <v>0.39350000000000002</v>
      </c>
      <c r="G427" s="5">
        <v>0.24349999999999999</v>
      </c>
      <c r="H427" s="5">
        <v>0.33</v>
      </c>
      <c r="I427" s="5">
        <v>18</v>
      </c>
    </row>
    <row r="428" spans="1:9">
      <c r="A428" s="5" t="s">
        <v>206</v>
      </c>
      <c r="B428" s="5">
        <v>0.6</v>
      </c>
      <c r="C428" s="5">
        <v>0.5</v>
      </c>
      <c r="D428" s="5">
        <v>0.16</v>
      </c>
      <c r="E428" s="5">
        <v>1.0149999999999999</v>
      </c>
      <c r="F428" s="5">
        <v>0.39950000000000002</v>
      </c>
      <c r="G428" s="5">
        <v>0.17349999999999999</v>
      </c>
      <c r="H428" s="5">
        <v>0.33</v>
      </c>
      <c r="I428" s="5">
        <v>19</v>
      </c>
    </row>
    <row r="429" spans="1:9">
      <c r="A429" s="5" t="s">
        <v>207</v>
      </c>
      <c r="B429" s="5">
        <v>0.56000000000000005</v>
      </c>
      <c r="C429" s="5">
        <v>0.45500000000000002</v>
      </c>
      <c r="D429" s="5">
        <v>0.125</v>
      </c>
      <c r="E429" s="5">
        <v>0.94299999999999995</v>
      </c>
      <c r="F429" s="5">
        <v>0.34399999999999997</v>
      </c>
      <c r="G429" s="5">
        <v>0.129</v>
      </c>
      <c r="H429" s="5">
        <v>0.375</v>
      </c>
      <c r="I429" s="5">
        <v>21</v>
      </c>
    </row>
    <row r="430" spans="1:9">
      <c r="A430" s="5" t="s">
        <v>207</v>
      </c>
      <c r="B430" s="5">
        <v>0.57499999999999996</v>
      </c>
      <c r="C430" s="5">
        <v>0.45</v>
      </c>
      <c r="D430" s="5">
        <v>0.17</v>
      </c>
      <c r="E430" s="5">
        <v>1.0475000000000001</v>
      </c>
      <c r="F430" s="5">
        <v>0.3775</v>
      </c>
      <c r="G430" s="5">
        <v>0.17050000000000001</v>
      </c>
      <c r="H430" s="5">
        <v>0.38500000000000001</v>
      </c>
      <c r="I430" s="5">
        <v>18</v>
      </c>
    </row>
    <row r="431" spans="1:9">
      <c r="A431" s="5" t="s">
        <v>207</v>
      </c>
      <c r="B431" s="5">
        <v>0.56999999999999995</v>
      </c>
      <c r="C431" s="5">
        <v>0.45</v>
      </c>
      <c r="D431" s="5">
        <v>0.17499999999999999</v>
      </c>
      <c r="E431" s="5">
        <v>0.95550000000000002</v>
      </c>
      <c r="F431" s="5">
        <v>0.38</v>
      </c>
      <c r="G431" s="5">
        <v>0.16650000000000001</v>
      </c>
      <c r="H431" s="5">
        <v>0.29499999999999998</v>
      </c>
      <c r="I431" s="5">
        <v>18</v>
      </c>
    </row>
    <row r="432" spans="1:9">
      <c r="A432" s="5" t="s">
        <v>206</v>
      </c>
      <c r="B432" s="5">
        <v>0.6</v>
      </c>
      <c r="C432" s="5">
        <v>0.47</v>
      </c>
      <c r="D432" s="5">
        <v>0.155</v>
      </c>
      <c r="E432" s="5">
        <v>1.036</v>
      </c>
      <c r="F432" s="5">
        <v>0.4375</v>
      </c>
      <c r="G432" s="5">
        <v>0.19600000000000001</v>
      </c>
      <c r="H432" s="5">
        <v>0.32500000000000001</v>
      </c>
      <c r="I432" s="5">
        <v>20</v>
      </c>
    </row>
    <row r="433" spans="1:9">
      <c r="A433" s="5" t="s">
        <v>206</v>
      </c>
      <c r="B433" s="5">
        <v>0.56499999999999995</v>
      </c>
      <c r="C433" s="5">
        <v>0.45500000000000002</v>
      </c>
      <c r="D433" s="5">
        <v>0.17</v>
      </c>
      <c r="E433" s="5">
        <v>0.90649999999999997</v>
      </c>
      <c r="F433" s="5">
        <v>0.34200000000000003</v>
      </c>
      <c r="G433" s="5">
        <v>0.156</v>
      </c>
      <c r="H433" s="5">
        <v>0.32</v>
      </c>
      <c r="I433" s="5">
        <v>18</v>
      </c>
    </row>
    <row r="434" spans="1:9">
      <c r="A434" s="5" t="s">
        <v>206</v>
      </c>
      <c r="B434" s="5">
        <v>0.54500000000000004</v>
      </c>
      <c r="C434" s="5">
        <v>0.42</v>
      </c>
      <c r="D434" s="5">
        <v>0.14000000000000001</v>
      </c>
      <c r="E434" s="5">
        <v>0.75049999999999994</v>
      </c>
      <c r="F434" s="5">
        <v>0.2475</v>
      </c>
      <c r="G434" s="5">
        <v>0.13</v>
      </c>
      <c r="H434" s="5">
        <v>0.255</v>
      </c>
      <c r="I434" s="5">
        <v>22</v>
      </c>
    </row>
    <row r="435" spans="1:9">
      <c r="A435" s="5" t="s">
        <v>208</v>
      </c>
      <c r="B435" s="5">
        <v>0.44</v>
      </c>
      <c r="C435" s="5">
        <v>0.34499999999999997</v>
      </c>
      <c r="D435" s="5">
        <v>0.1</v>
      </c>
      <c r="E435" s="5">
        <v>0.36599999999999999</v>
      </c>
      <c r="F435" s="5">
        <v>0.122</v>
      </c>
      <c r="G435" s="5">
        <v>9.0499999999999997E-2</v>
      </c>
      <c r="H435" s="5">
        <v>0.12</v>
      </c>
      <c r="I435" s="5">
        <v>13</v>
      </c>
    </row>
    <row r="436" spans="1:9">
      <c r="A436" s="5" t="s">
        <v>206</v>
      </c>
      <c r="B436" s="5">
        <v>0.5</v>
      </c>
      <c r="C436" s="5">
        <v>0.41</v>
      </c>
      <c r="D436" s="5">
        <v>0.15</v>
      </c>
      <c r="E436" s="5">
        <v>0.66200000000000003</v>
      </c>
      <c r="F436" s="5">
        <v>0.28149999999999997</v>
      </c>
      <c r="G436" s="5">
        <v>0.13700000000000001</v>
      </c>
      <c r="H436" s="5">
        <v>0.22</v>
      </c>
      <c r="I436" s="5">
        <v>11</v>
      </c>
    </row>
    <row r="437" spans="1:9">
      <c r="A437" s="5" t="s">
        <v>208</v>
      </c>
      <c r="B437" s="5">
        <v>0.36</v>
      </c>
      <c r="C437" s="5">
        <v>0.27500000000000002</v>
      </c>
      <c r="D437" s="5">
        <v>9.5000000000000001E-2</v>
      </c>
      <c r="E437" s="5">
        <v>0.217</v>
      </c>
      <c r="F437" s="5">
        <v>8.4000000000000005E-2</v>
      </c>
      <c r="G437" s="5">
        <v>4.3499999999999997E-2</v>
      </c>
      <c r="H437" s="5">
        <v>0.09</v>
      </c>
      <c r="I437" s="5">
        <v>7</v>
      </c>
    </row>
    <row r="438" spans="1:9">
      <c r="A438" s="5" t="s">
        <v>208</v>
      </c>
      <c r="B438" s="5">
        <v>0.38500000000000001</v>
      </c>
      <c r="C438" s="5">
        <v>0.30499999999999999</v>
      </c>
      <c r="D438" s="5">
        <v>9.5000000000000001E-2</v>
      </c>
      <c r="E438" s="5">
        <v>0.252</v>
      </c>
      <c r="F438" s="5">
        <v>9.1499999999999998E-2</v>
      </c>
      <c r="G438" s="5">
        <v>5.5E-2</v>
      </c>
      <c r="H438" s="5">
        <v>0.09</v>
      </c>
      <c r="I438" s="5">
        <v>14</v>
      </c>
    </row>
    <row r="439" spans="1:9">
      <c r="A439" s="5" t="s">
        <v>206</v>
      </c>
      <c r="B439" s="5">
        <v>0.39</v>
      </c>
      <c r="C439" s="5">
        <v>0.3</v>
      </c>
      <c r="D439" s="5">
        <v>0.09</v>
      </c>
      <c r="E439" s="5">
        <v>0.30549999999999999</v>
      </c>
      <c r="F439" s="5">
        <v>0.14299999999999999</v>
      </c>
      <c r="G439" s="5">
        <v>6.4500000000000002E-2</v>
      </c>
      <c r="H439" s="5">
        <v>8.5000000000000006E-2</v>
      </c>
      <c r="I439" s="5">
        <v>9</v>
      </c>
    </row>
    <row r="440" spans="1:9">
      <c r="A440" s="5" t="s">
        <v>206</v>
      </c>
      <c r="B440" s="5">
        <v>0.5</v>
      </c>
      <c r="C440" s="5">
        <v>0.41499999999999998</v>
      </c>
      <c r="D440" s="5">
        <v>0.16500000000000001</v>
      </c>
      <c r="E440" s="5">
        <v>0.6885</v>
      </c>
      <c r="F440" s="5">
        <v>0.249</v>
      </c>
      <c r="G440" s="5">
        <v>0.13800000000000001</v>
      </c>
      <c r="H440" s="5">
        <v>0.25</v>
      </c>
      <c r="I440" s="5">
        <v>13</v>
      </c>
    </row>
    <row r="441" spans="1:9">
      <c r="A441" s="5" t="s">
        <v>208</v>
      </c>
      <c r="B441" s="5">
        <v>0.36</v>
      </c>
      <c r="C441" s="5">
        <v>0.27500000000000002</v>
      </c>
      <c r="D441" s="5">
        <v>0.11</v>
      </c>
      <c r="E441" s="5">
        <v>0.23350000000000001</v>
      </c>
      <c r="F441" s="5">
        <v>9.5000000000000001E-2</v>
      </c>
      <c r="G441" s="5">
        <v>5.2499999999999998E-2</v>
      </c>
      <c r="H441" s="5">
        <v>8.5000000000000006E-2</v>
      </c>
      <c r="I441" s="5">
        <v>10</v>
      </c>
    </row>
    <row r="442" spans="1:9">
      <c r="A442" s="5" t="s">
        <v>208</v>
      </c>
      <c r="B442" s="5">
        <v>0.33500000000000002</v>
      </c>
      <c r="C442" s="5">
        <v>0.26</v>
      </c>
      <c r="D442" s="5">
        <v>0.1</v>
      </c>
      <c r="E442" s="5">
        <v>0.192</v>
      </c>
      <c r="F442" s="5">
        <v>7.85E-2</v>
      </c>
      <c r="G442" s="5">
        <v>5.8500000000000003E-2</v>
      </c>
      <c r="H442" s="5">
        <v>7.0000000000000007E-2</v>
      </c>
      <c r="I442" s="5">
        <v>8</v>
      </c>
    </row>
    <row r="443" spans="1:9">
      <c r="A443" s="5" t="s">
        <v>207</v>
      </c>
      <c r="B443" s="5">
        <v>0.505</v>
      </c>
      <c r="C443" s="5">
        <v>0.42499999999999999</v>
      </c>
      <c r="D443" s="5">
        <v>0.14000000000000001</v>
      </c>
      <c r="E443" s="5">
        <v>0.85</v>
      </c>
      <c r="F443" s="5">
        <v>0.27500000000000002</v>
      </c>
      <c r="G443" s="5">
        <v>0.16250000000000001</v>
      </c>
      <c r="H443" s="5">
        <v>0.28499999999999998</v>
      </c>
      <c r="I443" s="5">
        <v>19</v>
      </c>
    </row>
    <row r="444" spans="1:9">
      <c r="A444" s="5" t="s">
        <v>208</v>
      </c>
      <c r="B444" s="5">
        <v>0.39500000000000002</v>
      </c>
      <c r="C444" s="5">
        <v>0.29499999999999998</v>
      </c>
      <c r="D444" s="5">
        <v>0.1</v>
      </c>
      <c r="E444" s="5">
        <v>0.27150000000000002</v>
      </c>
      <c r="F444" s="5">
        <v>0.13400000000000001</v>
      </c>
      <c r="G444" s="5">
        <v>3.2500000000000001E-2</v>
      </c>
      <c r="H444" s="5">
        <v>8.5000000000000006E-2</v>
      </c>
      <c r="I444" s="5">
        <v>10</v>
      </c>
    </row>
    <row r="445" spans="1:9">
      <c r="A445" s="5" t="s">
        <v>207</v>
      </c>
      <c r="B445" s="5">
        <v>0.41</v>
      </c>
      <c r="C445" s="5">
        <v>0.32500000000000001</v>
      </c>
      <c r="D445" s="5">
        <v>0.105</v>
      </c>
      <c r="E445" s="5">
        <v>0.36349999999999999</v>
      </c>
      <c r="F445" s="5">
        <v>0.159</v>
      </c>
      <c r="G445" s="5">
        <v>7.6999999999999999E-2</v>
      </c>
      <c r="H445" s="5">
        <v>0.12</v>
      </c>
      <c r="I445" s="5">
        <v>10</v>
      </c>
    </row>
    <row r="446" spans="1:9">
      <c r="A446" s="5" t="s">
        <v>207</v>
      </c>
      <c r="B446" s="5">
        <v>0.56000000000000005</v>
      </c>
      <c r="C446" s="5">
        <v>0.45500000000000002</v>
      </c>
      <c r="D446" s="5">
        <v>0.19</v>
      </c>
      <c r="E446" s="5">
        <v>0.71399999999999997</v>
      </c>
      <c r="F446" s="5">
        <v>0.28299999999999997</v>
      </c>
      <c r="G446" s="5">
        <v>0.129</v>
      </c>
      <c r="H446" s="5">
        <v>0.27500000000000002</v>
      </c>
      <c r="I446" s="5">
        <v>9</v>
      </c>
    </row>
    <row r="447" spans="1:9">
      <c r="A447" s="5" t="s">
        <v>206</v>
      </c>
      <c r="B447" s="5">
        <v>0.56499999999999995</v>
      </c>
      <c r="C447" s="5">
        <v>0.435</v>
      </c>
      <c r="D447" s="5">
        <v>0.185</v>
      </c>
      <c r="E447" s="5">
        <v>0.98150000000000004</v>
      </c>
      <c r="F447" s="5">
        <v>0.32900000000000001</v>
      </c>
      <c r="G447" s="5">
        <v>0.13600000000000001</v>
      </c>
      <c r="H447" s="5">
        <v>0.39</v>
      </c>
      <c r="I447" s="5">
        <v>13</v>
      </c>
    </row>
    <row r="448" spans="1:9">
      <c r="A448" s="5" t="s">
        <v>206</v>
      </c>
      <c r="B448" s="5">
        <v>0.56499999999999995</v>
      </c>
      <c r="C448" s="5">
        <v>0.45500000000000002</v>
      </c>
      <c r="D448" s="5">
        <v>0.185</v>
      </c>
      <c r="E448" s="5">
        <v>0.92649999999999999</v>
      </c>
      <c r="F448" s="5">
        <v>0.35399999999999998</v>
      </c>
      <c r="G448" s="5">
        <v>0.1575</v>
      </c>
      <c r="H448" s="5">
        <v>0.375</v>
      </c>
      <c r="I448" s="5">
        <v>16</v>
      </c>
    </row>
    <row r="449" spans="1:9">
      <c r="A449" s="5" t="s">
        <v>206</v>
      </c>
      <c r="B449" s="5">
        <v>0.60499999999999998</v>
      </c>
      <c r="C449" s="5">
        <v>0.5</v>
      </c>
      <c r="D449" s="5">
        <v>0.17499999999999999</v>
      </c>
      <c r="E449" s="5">
        <v>1.0980000000000001</v>
      </c>
      <c r="F449" s="5">
        <v>0.47649999999999998</v>
      </c>
      <c r="G449" s="5">
        <v>0.23200000000000001</v>
      </c>
      <c r="H449" s="5">
        <v>0.375</v>
      </c>
      <c r="I449" s="5">
        <v>12</v>
      </c>
    </row>
    <row r="450" spans="1:9">
      <c r="A450" s="5" t="s">
        <v>207</v>
      </c>
      <c r="B450" s="5">
        <v>0.56499999999999995</v>
      </c>
      <c r="C450" s="5">
        <v>0.45500000000000002</v>
      </c>
      <c r="D450" s="5">
        <v>0.15</v>
      </c>
      <c r="E450" s="5">
        <v>0.82050000000000001</v>
      </c>
      <c r="F450" s="5">
        <v>0.36499999999999999</v>
      </c>
      <c r="G450" s="5">
        <v>0.159</v>
      </c>
      <c r="H450" s="5">
        <v>0.26</v>
      </c>
      <c r="I450" s="5">
        <v>18</v>
      </c>
    </row>
    <row r="451" spans="1:9">
      <c r="A451" s="5" t="s">
        <v>206</v>
      </c>
      <c r="B451" s="5">
        <v>0.72499999999999998</v>
      </c>
      <c r="C451" s="5">
        <v>0.56499999999999995</v>
      </c>
      <c r="D451" s="5">
        <v>0.215</v>
      </c>
      <c r="E451" s="5">
        <v>1.891</v>
      </c>
      <c r="F451" s="5">
        <v>0.69750000000000001</v>
      </c>
      <c r="G451" s="5">
        <v>0.47249999999999998</v>
      </c>
      <c r="H451" s="5">
        <v>0.57999999999999996</v>
      </c>
      <c r="I451" s="5">
        <v>16</v>
      </c>
    </row>
    <row r="452" spans="1:9">
      <c r="A452" s="5" t="s">
        <v>207</v>
      </c>
      <c r="B452" s="5">
        <v>0.67500000000000004</v>
      </c>
      <c r="C452" s="5">
        <v>0.53500000000000003</v>
      </c>
      <c r="D452" s="5">
        <v>0.16</v>
      </c>
      <c r="E452" s="5">
        <v>1.41</v>
      </c>
      <c r="F452" s="5">
        <v>0.59199999999999997</v>
      </c>
      <c r="G452" s="5">
        <v>0.3175</v>
      </c>
      <c r="H452" s="5">
        <v>0.42</v>
      </c>
      <c r="I452" s="5">
        <v>16</v>
      </c>
    </row>
    <row r="453" spans="1:9">
      <c r="A453" s="5" t="s">
        <v>207</v>
      </c>
      <c r="B453" s="5">
        <v>0.66500000000000004</v>
      </c>
      <c r="C453" s="5">
        <v>0.55500000000000005</v>
      </c>
      <c r="D453" s="5">
        <v>0.19500000000000001</v>
      </c>
      <c r="E453" s="5">
        <v>1.4384999999999999</v>
      </c>
      <c r="F453" s="5">
        <v>0.58099999999999996</v>
      </c>
      <c r="G453" s="5">
        <v>0.35399999999999998</v>
      </c>
      <c r="H453" s="5">
        <v>0.36</v>
      </c>
      <c r="I453" s="5">
        <v>17</v>
      </c>
    </row>
    <row r="454" spans="1:9">
      <c r="A454" s="5" t="s">
        <v>207</v>
      </c>
      <c r="B454" s="5">
        <v>0.56499999999999995</v>
      </c>
      <c r="C454" s="5">
        <v>0.49</v>
      </c>
      <c r="D454" s="5">
        <v>0.155</v>
      </c>
      <c r="E454" s="5">
        <v>0.92449999999999999</v>
      </c>
      <c r="F454" s="5">
        <v>0.40500000000000003</v>
      </c>
      <c r="G454" s="5">
        <v>0.2195</v>
      </c>
      <c r="H454" s="5">
        <v>0.255</v>
      </c>
      <c r="I454" s="5">
        <v>11</v>
      </c>
    </row>
    <row r="455" spans="1:9">
      <c r="A455" s="5" t="s">
        <v>207</v>
      </c>
      <c r="B455" s="5">
        <v>0.64500000000000002</v>
      </c>
      <c r="C455" s="5">
        <v>0.55000000000000004</v>
      </c>
      <c r="D455" s="5">
        <v>0.17499999999999999</v>
      </c>
      <c r="E455" s="5">
        <v>1.2915000000000001</v>
      </c>
      <c r="F455" s="5">
        <v>0.56999999999999995</v>
      </c>
      <c r="G455" s="5">
        <v>0.30449999999999999</v>
      </c>
      <c r="H455" s="5">
        <v>0.33</v>
      </c>
      <c r="I455" s="5">
        <v>14</v>
      </c>
    </row>
    <row r="456" spans="1:9">
      <c r="A456" s="5" t="s">
        <v>206</v>
      </c>
      <c r="B456" s="5">
        <v>0.57499999999999996</v>
      </c>
      <c r="C456" s="5">
        <v>0.47</v>
      </c>
      <c r="D456" s="5">
        <v>0.14000000000000001</v>
      </c>
      <c r="E456" s="5">
        <v>0.83750000000000002</v>
      </c>
      <c r="F456" s="5">
        <v>0.34849999999999998</v>
      </c>
      <c r="G456" s="5">
        <v>0.17349999999999999</v>
      </c>
      <c r="H456" s="5">
        <v>0.24</v>
      </c>
      <c r="I456" s="5">
        <v>11</v>
      </c>
    </row>
    <row r="457" spans="1:9">
      <c r="A457" s="5" t="s">
        <v>207</v>
      </c>
      <c r="B457" s="5">
        <v>0.64</v>
      </c>
      <c r="C457" s="5">
        <v>0.54</v>
      </c>
      <c r="D457" s="5">
        <v>0.17499999999999999</v>
      </c>
      <c r="E457" s="5">
        <v>1.2210000000000001</v>
      </c>
      <c r="F457" s="5">
        <v>0.51</v>
      </c>
      <c r="G457" s="5">
        <v>0.25900000000000001</v>
      </c>
      <c r="H457" s="5">
        <v>0.39</v>
      </c>
      <c r="I457" s="5">
        <v>15</v>
      </c>
    </row>
    <row r="458" spans="1:9">
      <c r="A458" s="5" t="s">
        <v>208</v>
      </c>
      <c r="B458" s="5">
        <v>0.36</v>
      </c>
      <c r="C458" s="5">
        <v>0.28000000000000003</v>
      </c>
      <c r="D458" s="5">
        <v>0.105</v>
      </c>
      <c r="E458" s="5">
        <v>0.19900000000000001</v>
      </c>
      <c r="F458" s="5">
        <v>6.9500000000000006E-2</v>
      </c>
      <c r="G458" s="5">
        <v>4.4999999999999998E-2</v>
      </c>
      <c r="H458" s="5">
        <v>0.08</v>
      </c>
      <c r="I458" s="5">
        <v>9</v>
      </c>
    </row>
    <row r="459" spans="1:9">
      <c r="A459" s="5" t="s">
        <v>208</v>
      </c>
      <c r="B459" s="5">
        <v>0.41499999999999998</v>
      </c>
      <c r="C459" s="5">
        <v>0.31</v>
      </c>
      <c r="D459" s="5">
        <v>0.11</v>
      </c>
      <c r="E459" s="5">
        <v>0.29649999999999999</v>
      </c>
      <c r="F459" s="5">
        <v>0.123</v>
      </c>
      <c r="G459" s="5">
        <v>5.7000000000000002E-2</v>
      </c>
      <c r="H459" s="5">
        <v>9.9500000000000005E-2</v>
      </c>
      <c r="I459" s="5">
        <v>10</v>
      </c>
    </row>
    <row r="460" spans="1:9">
      <c r="A460" s="5" t="s">
        <v>207</v>
      </c>
      <c r="B460" s="5">
        <v>0.52500000000000002</v>
      </c>
      <c r="C460" s="5">
        <v>0.41</v>
      </c>
      <c r="D460" s="5">
        <v>0.13500000000000001</v>
      </c>
      <c r="E460" s="5">
        <v>0.70850000000000002</v>
      </c>
      <c r="F460" s="5">
        <v>0.29299999999999998</v>
      </c>
      <c r="G460" s="5">
        <v>0.1525</v>
      </c>
      <c r="H460" s="5">
        <v>0.23499999999999999</v>
      </c>
      <c r="I460" s="5">
        <v>11</v>
      </c>
    </row>
    <row r="461" spans="1:9">
      <c r="A461" s="5" t="s">
        <v>206</v>
      </c>
      <c r="B461" s="5">
        <v>0.38</v>
      </c>
      <c r="C461" s="5">
        <v>0.28499999999999998</v>
      </c>
      <c r="D461" s="5">
        <v>0.1</v>
      </c>
      <c r="E461" s="5">
        <v>0.26650000000000001</v>
      </c>
      <c r="F461" s="5">
        <v>0.115</v>
      </c>
      <c r="G461" s="5">
        <v>6.0999999999999999E-2</v>
      </c>
      <c r="H461" s="5">
        <v>7.4999999999999997E-2</v>
      </c>
      <c r="I461" s="5">
        <v>11</v>
      </c>
    </row>
    <row r="462" spans="1:9">
      <c r="A462" s="5" t="s">
        <v>207</v>
      </c>
      <c r="B462" s="5">
        <v>0.58499999999999996</v>
      </c>
      <c r="C462" s="5">
        <v>0.46500000000000002</v>
      </c>
      <c r="D462" s="5">
        <v>0.17</v>
      </c>
      <c r="E462" s="5">
        <v>0.99150000000000005</v>
      </c>
      <c r="F462" s="5">
        <v>0.38650000000000001</v>
      </c>
      <c r="G462" s="5">
        <v>0.224</v>
      </c>
      <c r="H462" s="5">
        <v>0.26500000000000001</v>
      </c>
      <c r="I462" s="5">
        <v>12</v>
      </c>
    </row>
    <row r="463" spans="1:9">
      <c r="A463" s="5" t="s">
        <v>208</v>
      </c>
      <c r="B463" s="5">
        <v>0.24</v>
      </c>
      <c r="C463" s="5">
        <v>0.185</v>
      </c>
      <c r="D463" s="5">
        <v>7.0000000000000007E-2</v>
      </c>
      <c r="E463" s="5">
        <v>7.1499999999999994E-2</v>
      </c>
      <c r="F463" s="5">
        <v>2.5999999999999999E-2</v>
      </c>
      <c r="G463" s="5">
        <v>1.7999999999999999E-2</v>
      </c>
      <c r="H463" s="5">
        <v>2.5000000000000001E-2</v>
      </c>
      <c r="I463" s="5">
        <v>6</v>
      </c>
    </row>
    <row r="464" spans="1:9">
      <c r="A464" s="5" t="s">
        <v>208</v>
      </c>
      <c r="B464" s="5">
        <v>0.22</v>
      </c>
      <c r="C464" s="5">
        <v>0.16500000000000001</v>
      </c>
      <c r="D464" s="5">
        <v>5.5E-2</v>
      </c>
      <c r="E464" s="5">
        <v>5.45E-2</v>
      </c>
      <c r="F464" s="5">
        <v>2.1499999999999998E-2</v>
      </c>
      <c r="G464" s="5">
        <v>1.2E-2</v>
      </c>
      <c r="H464" s="5">
        <v>0.02</v>
      </c>
      <c r="I464" s="5">
        <v>5</v>
      </c>
    </row>
    <row r="465" spans="1:9">
      <c r="A465" s="5" t="s">
        <v>208</v>
      </c>
      <c r="B465" s="5">
        <v>0.255</v>
      </c>
      <c r="C465" s="5">
        <v>0.19500000000000001</v>
      </c>
      <c r="D465" s="5">
        <v>7.0000000000000007E-2</v>
      </c>
      <c r="E465" s="5">
        <v>7.3499999999999996E-2</v>
      </c>
      <c r="F465" s="5">
        <v>2.5499999999999998E-2</v>
      </c>
      <c r="G465" s="5">
        <v>0.02</v>
      </c>
      <c r="H465" s="5">
        <v>2.5000000000000001E-2</v>
      </c>
      <c r="I465" s="5">
        <v>6</v>
      </c>
    </row>
    <row r="466" spans="1:9">
      <c r="A466" s="5" t="s">
        <v>208</v>
      </c>
      <c r="B466" s="5">
        <v>0.17499999999999999</v>
      </c>
      <c r="C466" s="5">
        <v>0.125</v>
      </c>
      <c r="D466" s="5">
        <v>0.05</v>
      </c>
      <c r="E466" s="5">
        <v>2.35E-2</v>
      </c>
      <c r="F466" s="5">
        <v>8.0000000000000002E-3</v>
      </c>
      <c r="G466" s="5">
        <v>3.5000000000000001E-3</v>
      </c>
      <c r="H466" s="5">
        <v>8.0000000000000002E-3</v>
      </c>
      <c r="I466" s="5">
        <v>5</v>
      </c>
    </row>
    <row r="467" spans="1:9">
      <c r="A467" s="5" t="s">
        <v>207</v>
      </c>
      <c r="B467" s="5">
        <v>0.67</v>
      </c>
      <c r="C467" s="5">
        <v>0.55000000000000004</v>
      </c>
      <c r="D467" s="5">
        <v>0.19</v>
      </c>
      <c r="E467" s="5">
        <v>1.3905000000000001</v>
      </c>
      <c r="F467" s="5">
        <v>0.54249999999999998</v>
      </c>
      <c r="G467" s="5">
        <v>0.30349999999999999</v>
      </c>
      <c r="H467" s="5">
        <v>0.4</v>
      </c>
      <c r="I467" s="5">
        <v>12</v>
      </c>
    </row>
    <row r="468" spans="1:9">
      <c r="A468" s="5" t="s">
        <v>206</v>
      </c>
      <c r="B468" s="5">
        <v>0.65500000000000003</v>
      </c>
      <c r="C468" s="5">
        <v>0.53</v>
      </c>
      <c r="D468" s="5">
        <v>0.19500000000000001</v>
      </c>
      <c r="E468" s="5">
        <v>1.3879999999999999</v>
      </c>
      <c r="F468" s="5">
        <v>0.56699999999999995</v>
      </c>
      <c r="G468" s="5">
        <v>0.27350000000000002</v>
      </c>
      <c r="H468" s="5">
        <v>0.41</v>
      </c>
      <c r="I468" s="5">
        <v>13</v>
      </c>
    </row>
    <row r="469" spans="1:9">
      <c r="A469" s="5" t="s">
        <v>207</v>
      </c>
      <c r="B469" s="5">
        <v>0.68</v>
      </c>
      <c r="C469" s="5">
        <v>0.55000000000000004</v>
      </c>
      <c r="D469" s="5">
        <v>0.21</v>
      </c>
      <c r="E469" s="5">
        <v>1.7444999999999999</v>
      </c>
      <c r="F469" s="5">
        <v>0.59750000000000003</v>
      </c>
      <c r="G469" s="5">
        <v>0.30499999999999999</v>
      </c>
      <c r="H469" s="5">
        <v>0.625</v>
      </c>
      <c r="I469" s="5">
        <v>17</v>
      </c>
    </row>
    <row r="470" spans="1:9">
      <c r="A470" s="5" t="s">
        <v>206</v>
      </c>
      <c r="B470" s="5">
        <v>0.67500000000000004</v>
      </c>
      <c r="C470" s="5">
        <v>0.55500000000000005</v>
      </c>
      <c r="D470" s="5">
        <v>0.2</v>
      </c>
      <c r="E470" s="5">
        <v>1.4384999999999999</v>
      </c>
      <c r="F470" s="5">
        <v>0.54500000000000004</v>
      </c>
      <c r="G470" s="5">
        <v>0.26650000000000001</v>
      </c>
      <c r="H470" s="5">
        <v>0.46500000000000002</v>
      </c>
      <c r="I470" s="5">
        <v>21</v>
      </c>
    </row>
    <row r="471" spans="1:9">
      <c r="A471" s="5" t="s">
        <v>207</v>
      </c>
      <c r="B471" s="5">
        <v>0.53</v>
      </c>
      <c r="C471" s="5">
        <v>0.44</v>
      </c>
      <c r="D471" s="5">
        <v>0.13500000000000001</v>
      </c>
      <c r="E471" s="5">
        <v>0.78349999999999997</v>
      </c>
      <c r="F471" s="5">
        <v>0.313</v>
      </c>
      <c r="G471" s="5">
        <v>0.17150000000000001</v>
      </c>
      <c r="H471" s="5">
        <v>0.2185</v>
      </c>
      <c r="I471" s="5">
        <v>9</v>
      </c>
    </row>
    <row r="472" spans="1:9">
      <c r="A472" s="5" t="s">
        <v>207</v>
      </c>
      <c r="B472" s="5">
        <v>0.51500000000000001</v>
      </c>
      <c r="C472" s="5">
        <v>0.40500000000000003</v>
      </c>
      <c r="D472" s="5">
        <v>0.12</v>
      </c>
      <c r="E472" s="5">
        <v>0.64600000000000002</v>
      </c>
      <c r="F472" s="5">
        <v>0.28949999999999998</v>
      </c>
      <c r="G472" s="5">
        <v>0.14050000000000001</v>
      </c>
      <c r="H472" s="5">
        <v>0.17699999999999999</v>
      </c>
      <c r="I472" s="5">
        <v>10</v>
      </c>
    </row>
    <row r="473" spans="1:9">
      <c r="A473" s="5" t="s">
        <v>208</v>
      </c>
      <c r="B473" s="5">
        <v>0.43</v>
      </c>
      <c r="C473" s="5">
        <v>0.34</v>
      </c>
      <c r="D473" s="5">
        <v>0.12</v>
      </c>
      <c r="E473" s="5">
        <v>0.35749999999999998</v>
      </c>
      <c r="F473" s="5">
        <v>0.151</v>
      </c>
      <c r="G473" s="5">
        <v>6.4500000000000002E-2</v>
      </c>
      <c r="H473" s="5">
        <v>0.1045</v>
      </c>
      <c r="I473" s="5">
        <v>9</v>
      </c>
    </row>
    <row r="474" spans="1:9">
      <c r="A474" s="5" t="s">
        <v>207</v>
      </c>
      <c r="B474" s="5">
        <v>0.52</v>
      </c>
      <c r="C474" s="5">
        <v>0.40500000000000003</v>
      </c>
      <c r="D474" s="5">
        <v>0.12</v>
      </c>
      <c r="E474" s="5">
        <v>0.627</v>
      </c>
      <c r="F474" s="5">
        <v>0.26450000000000001</v>
      </c>
      <c r="G474" s="5">
        <v>0.14149999999999999</v>
      </c>
      <c r="H474" s="5">
        <v>0.18099999999999999</v>
      </c>
      <c r="I474" s="5">
        <v>11</v>
      </c>
    </row>
    <row r="475" spans="1:9">
      <c r="A475" s="5" t="s">
        <v>207</v>
      </c>
      <c r="B475" s="5">
        <v>0.54500000000000004</v>
      </c>
      <c r="C475" s="5">
        <v>0.41499999999999998</v>
      </c>
      <c r="D475" s="5">
        <v>0.16</v>
      </c>
      <c r="E475" s="5">
        <v>0.77149999999999996</v>
      </c>
      <c r="F475" s="5">
        <v>0.27200000000000002</v>
      </c>
      <c r="G475" s="5">
        <v>0.14549999999999999</v>
      </c>
      <c r="H475" s="5">
        <v>0.27650000000000002</v>
      </c>
      <c r="I475" s="5">
        <v>10</v>
      </c>
    </row>
    <row r="476" spans="1:9">
      <c r="A476" s="5" t="s">
        <v>206</v>
      </c>
      <c r="B476" s="5">
        <v>0.53</v>
      </c>
      <c r="C476" s="5">
        <v>0.41499999999999998</v>
      </c>
      <c r="D476" s="5">
        <v>0.17499999999999999</v>
      </c>
      <c r="E476" s="5">
        <v>0.73950000000000005</v>
      </c>
      <c r="F476" s="5">
        <v>0.26100000000000001</v>
      </c>
      <c r="G476" s="5">
        <v>0.13950000000000001</v>
      </c>
      <c r="H476" s="5">
        <v>0.26450000000000001</v>
      </c>
      <c r="I476" s="5">
        <v>17</v>
      </c>
    </row>
    <row r="477" spans="1:9">
      <c r="A477" s="5" t="s">
        <v>207</v>
      </c>
      <c r="B477" s="5">
        <v>0.46500000000000002</v>
      </c>
      <c r="C477" s="5">
        <v>0.35</v>
      </c>
      <c r="D477" s="5">
        <v>0.115</v>
      </c>
      <c r="E477" s="5">
        <v>0.42099999999999999</v>
      </c>
      <c r="F477" s="5">
        <v>0.1565</v>
      </c>
      <c r="G477" s="5">
        <v>9.0999999999999998E-2</v>
      </c>
      <c r="H477" s="5">
        <v>0.13450000000000001</v>
      </c>
      <c r="I477" s="5">
        <v>9</v>
      </c>
    </row>
    <row r="478" spans="1:9">
      <c r="A478" s="5" t="s">
        <v>206</v>
      </c>
      <c r="B478" s="5">
        <v>0.66500000000000004</v>
      </c>
      <c r="C478" s="5">
        <v>0.54</v>
      </c>
      <c r="D478" s="5">
        <v>0.17499999999999999</v>
      </c>
      <c r="E478" s="5">
        <v>1.347</v>
      </c>
      <c r="F478" s="5">
        <v>0.4955</v>
      </c>
      <c r="G478" s="5">
        <v>0.254</v>
      </c>
      <c r="H478" s="5">
        <v>0.41499999999999998</v>
      </c>
      <c r="I478" s="5">
        <v>17</v>
      </c>
    </row>
    <row r="479" spans="1:9">
      <c r="A479" s="5" t="s">
        <v>206</v>
      </c>
      <c r="B479" s="5">
        <v>0.73499999999999999</v>
      </c>
      <c r="C479" s="5">
        <v>0.59</v>
      </c>
      <c r="D479" s="5">
        <v>0.22500000000000001</v>
      </c>
      <c r="E479" s="5">
        <v>1.756</v>
      </c>
      <c r="F479" s="5">
        <v>0.63700000000000001</v>
      </c>
      <c r="G479" s="5">
        <v>0.34050000000000002</v>
      </c>
      <c r="H479" s="5">
        <v>0.57999999999999996</v>
      </c>
      <c r="I479" s="5">
        <v>21</v>
      </c>
    </row>
    <row r="480" spans="1:9">
      <c r="A480" s="5" t="s">
        <v>206</v>
      </c>
      <c r="B480" s="5">
        <v>0.66</v>
      </c>
      <c r="C480" s="5">
        <v>0.54500000000000004</v>
      </c>
      <c r="D480" s="5">
        <v>0.185</v>
      </c>
      <c r="E480" s="5">
        <v>1.32</v>
      </c>
      <c r="F480" s="5">
        <v>0.53049999999999997</v>
      </c>
      <c r="G480" s="5">
        <v>0.26350000000000001</v>
      </c>
      <c r="H480" s="5">
        <v>0.45500000000000002</v>
      </c>
      <c r="I480" s="5">
        <v>16</v>
      </c>
    </row>
    <row r="481" spans="1:9">
      <c r="A481" s="5" t="s">
        <v>207</v>
      </c>
      <c r="B481" s="5">
        <v>0.7</v>
      </c>
      <c r="C481" s="5">
        <v>0.58499999999999996</v>
      </c>
      <c r="D481" s="5">
        <v>0.185</v>
      </c>
      <c r="E481" s="5">
        <v>1.8075000000000001</v>
      </c>
      <c r="F481" s="5">
        <v>0.70550000000000002</v>
      </c>
      <c r="G481" s="5">
        <v>0.32150000000000001</v>
      </c>
      <c r="H481" s="5">
        <v>0.47499999999999998</v>
      </c>
      <c r="I481" s="5">
        <v>29</v>
      </c>
    </row>
    <row r="482" spans="1:9">
      <c r="A482" s="5" t="s">
        <v>206</v>
      </c>
      <c r="B482" s="5">
        <v>0.57499999999999996</v>
      </c>
      <c r="C482" s="5">
        <v>0.4</v>
      </c>
      <c r="D482" s="5">
        <v>0.155</v>
      </c>
      <c r="E482" s="5">
        <v>0.9325</v>
      </c>
      <c r="F482" s="5">
        <v>0.36049999999999999</v>
      </c>
      <c r="G482" s="5">
        <v>0.2445</v>
      </c>
      <c r="H482" s="5">
        <v>0.3</v>
      </c>
      <c r="I482" s="5">
        <v>17</v>
      </c>
    </row>
    <row r="483" spans="1:9">
      <c r="A483" s="5" t="s">
        <v>206</v>
      </c>
      <c r="B483" s="5">
        <v>0.56999999999999995</v>
      </c>
      <c r="C483" s="5">
        <v>0.46500000000000002</v>
      </c>
      <c r="D483" s="5">
        <v>0.125</v>
      </c>
      <c r="E483" s="5">
        <v>0.84899999999999998</v>
      </c>
      <c r="F483" s="5">
        <v>0.3785</v>
      </c>
      <c r="G483" s="5">
        <v>0.17649999999999999</v>
      </c>
      <c r="H483" s="5">
        <v>0.24</v>
      </c>
      <c r="I483" s="5">
        <v>15</v>
      </c>
    </row>
    <row r="484" spans="1:9">
      <c r="A484" s="5" t="s">
        <v>207</v>
      </c>
      <c r="B484" s="5">
        <v>0.57999999999999996</v>
      </c>
      <c r="C484" s="5">
        <v>0.46</v>
      </c>
      <c r="D484" s="5">
        <v>0.15</v>
      </c>
      <c r="E484" s="5">
        <v>0.99550000000000005</v>
      </c>
      <c r="F484" s="5">
        <v>0.42899999999999999</v>
      </c>
      <c r="G484" s="5">
        <v>0.21199999999999999</v>
      </c>
      <c r="H484" s="5">
        <v>0.26</v>
      </c>
      <c r="I484" s="5">
        <v>19</v>
      </c>
    </row>
    <row r="485" spans="1:9">
      <c r="A485" s="5" t="s">
        <v>206</v>
      </c>
      <c r="B485" s="5">
        <v>0.63</v>
      </c>
      <c r="C485" s="5">
        <v>0.48</v>
      </c>
      <c r="D485" s="5">
        <v>0.14499999999999999</v>
      </c>
      <c r="E485" s="5">
        <v>1.0115000000000001</v>
      </c>
      <c r="F485" s="5">
        <v>0.42349999999999999</v>
      </c>
      <c r="G485" s="5">
        <v>0.23699999999999999</v>
      </c>
      <c r="H485" s="5">
        <v>0.30499999999999999</v>
      </c>
      <c r="I485" s="5">
        <v>12</v>
      </c>
    </row>
    <row r="486" spans="1:9">
      <c r="A486" s="5" t="s">
        <v>207</v>
      </c>
      <c r="B486" s="5">
        <v>0.58499999999999996</v>
      </c>
      <c r="C486" s="5">
        <v>0.46500000000000002</v>
      </c>
      <c r="D486" s="5">
        <v>0.14000000000000001</v>
      </c>
      <c r="E486" s="5">
        <v>0.90800000000000003</v>
      </c>
      <c r="F486" s="5">
        <v>0.38100000000000001</v>
      </c>
      <c r="G486" s="5">
        <v>0.1615</v>
      </c>
      <c r="H486" s="5">
        <v>0.315</v>
      </c>
      <c r="I486" s="5">
        <v>13</v>
      </c>
    </row>
    <row r="487" spans="1:9">
      <c r="A487" s="5" t="s">
        <v>206</v>
      </c>
      <c r="B487" s="5">
        <v>0.55000000000000004</v>
      </c>
      <c r="C487" s="5">
        <v>0.45</v>
      </c>
      <c r="D487" s="5">
        <v>0.13</v>
      </c>
      <c r="E487" s="5">
        <v>0.92</v>
      </c>
      <c r="F487" s="5">
        <v>0.378</v>
      </c>
      <c r="G487" s="5">
        <v>0.23849999999999999</v>
      </c>
      <c r="H487" s="5">
        <v>0.28999999999999998</v>
      </c>
      <c r="I487" s="5">
        <v>11</v>
      </c>
    </row>
    <row r="488" spans="1:9">
      <c r="A488" s="5" t="s">
        <v>207</v>
      </c>
      <c r="B488" s="5">
        <v>0.625</v>
      </c>
      <c r="C488" s="5">
        <v>0.51500000000000001</v>
      </c>
      <c r="D488" s="5">
        <v>0.15</v>
      </c>
      <c r="E488" s="5">
        <v>1.2415</v>
      </c>
      <c r="F488" s="5">
        <v>0.52349999999999997</v>
      </c>
      <c r="G488" s="5">
        <v>0.30649999999999999</v>
      </c>
      <c r="H488" s="5">
        <v>0.36</v>
      </c>
      <c r="I488" s="5">
        <v>15</v>
      </c>
    </row>
    <row r="489" spans="1:9">
      <c r="A489" s="5" t="s">
        <v>206</v>
      </c>
      <c r="B489" s="5">
        <v>0.54</v>
      </c>
      <c r="C489" s="5">
        <v>0.42</v>
      </c>
      <c r="D489" s="5">
        <v>0.13500000000000001</v>
      </c>
      <c r="E489" s="5">
        <v>0.8075</v>
      </c>
      <c r="F489" s="5">
        <v>0.34849999999999998</v>
      </c>
      <c r="G489" s="5">
        <v>0.17949999999999999</v>
      </c>
      <c r="H489" s="5">
        <v>0.23499999999999999</v>
      </c>
      <c r="I489" s="5">
        <v>11</v>
      </c>
    </row>
    <row r="490" spans="1:9">
      <c r="A490" s="5" t="s">
        <v>207</v>
      </c>
      <c r="B490" s="5">
        <v>0.56999999999999995</v>
      </c>
      <c r="C490" s="5">
        <v>0.45500000000000002</v>
      </c>
      <c r="D490" s="5">
        <v>0.16500000000000001</v>
      </c>
      <c r="E490" s="5">
        <v>1.0595000000000001</v>
      </c>
      <c r="F490" s="5">
        <v>0.44</v>
      </c>
      <c r="G490" s="5">
        <v>0.2195</v>
      </c>
      <c r="H490" s="5">
        <v>0.28499999999999998</v>
      </c>
      <c r="I490" s="5">
        <v>14</v>
      </c>
    </row>
    <row r="491" spans="1:9">
      <c r="A491" s="5" t="s">
        <v>206</v>
      </c>
      <c r="B491" s="5">
        <v>0.59</v>
      </c>
      <c r="C491" s="5">
        <v>0.45500000000000002</v>
      </c>
      <c r="D491" s="5">
        <v>0.14499999999999999</v>
      </c>
      <c r="E491" s="5">
        <v>1.073</v>
      </c>
      <c r="F491" s="5">
        <v>0.47499999999999998</v>
      </c>
      <c r="G491" s="5">
        <v>0.19</v>
      </c>
      <c r="H491" s="5">
        <v>0.28499999999999998</v>
      </c>
      <c r="I491" s="5">
        <v>14</v>
      </c>
    </row>
    <row r="492" spans="1:9">
      <c r="A492" s="5" t="s">
        <v>206</v>
      </c>
      <c r="B492" s="5">
        <v>0.57999999999999996</v>
      </c>
      <c r="C492" s="5">
        <v>0.46</v>
      </c>
      <c r="D492" s="5">
        <v>0.13</v>
      </c>
      <c r="E492" s="5">
        <v>0.92100000000000004</v>
      </c>
      <c r="F492" s="5">
        <v>0.35699999999999998</v>
      </c>
      <c r="G492" s="5">
        <v>0.18099999999999999</v>
      </c>
      <c r="H492" s="5">
        <v>0.28999999999999998</v>
      </c>
      <c r="I492" s="5">
        <v>13</v>
      </c>
    </row>
    <row r="493" spans="1:9">
      <c r="A493" s="5" t="s">
        <v>207</v>
      </c>
      <c r="B493" s="5">
        <v>0.65500000000000003</v>
      </c>
      <c r="C493" s="5">
        <v>0.51</v>
      </c>
      <c r="D493" s="5">
        <v>0.155</v>
      </c>
      <c r="E493" s="5">
        <v>1.2895000000000001</v>
      </c>
      <c r="F493" s="5">
        <v>0.53449999999999998</v>
      </c>
      <c r="G493" s="5">
        <v>0.28549999999999998</v>
      </c>
      <c r="H493" s="5">
        <v>0.41</v>
      </c>
      <c r="I493" s="5">
        <v>11</v>
      </c>
    </row>
    <row r="494" spans="1:9">
      <c r="A494" s="5" t="s">
        <v>206</v>
      </c>
      <c r="B494" s="5">
        <v>0.65500000000000003</v>
      </c>
      <c r="C494" s="5">
        <v>0.53</v>
      </c>
      <c r="D494" s="5">
        <v>0.17499999999999999</v>
      </c>
      <c r="E494" s="5">
        <v>1.2635000000000001</v>
      </c>
      <c r="F494" s="5">
        <v>0.48599999999999999</v>
      </c>
      <c r="G494" s="5">
        <v>0.26350000000000001</v>
      </c>
      <c r="H494" s="5">
        <v>0.41499999999999998</v>
      </c>
      <c r="I494" s="5">
        <v>15</v>
      </c>
    </row>
    <row r="495" spans="1:9">
      <c r="A495" s="5" t="s">
        <v>206</v>
      </c>
      <c r="B495" s="5">
        <v>0.625</v>
      </c>
      <c r="C495" s="5">
        <v>0.5</v>
      </c>
      <c r="D495" s="5">
        <v>0.19500000000000001</v>
      </c>
      <c r="E495" s="5">
        <v>1.369</v>
      </c>
      <c r="F495" s="5">
        <v>0.58750000000000002</v>
      </c>
      <c r="G495" s="5">
        <v>0.2185</v>
      </c>
      <c r="H495" s="5">
        <v>0.37</v>
      </c>
      <c r="I495" s="5">
        <v>17</v>
      </c>
    </row>
    <row r="496" spans="1:9">
      <c r="A496" s="5" t="s">
        <v>207</v>
      </c>
      <c r="B496" s="5">
        <v>0.625</v>
      </c>
      <c r="C496" s="5">
        <v>0.5</v>
      </c>
      <c r="D496" s="5">
        <v>0.15</v>
      </c>
      <c r="E496" s="5">
        <v>0.95299999999999996</v>
      </c>
      <c r="F496" s="5">
        <v>0.34449999999999997</v>
      </c>
      <c r="G496" s="5">
        <v>0.2235</v>
      </c>
      <c r="H496" s="5">
        <v>0.30499999999999999</v>
      </c>
      <c r="I496" s="5">
        <v>15</v>
      </c>
    </row>
    <row r="497" spans="1:9">
      <c r="A497" s="5" t="s">
        <v>207</v>
      </c>
      <c r="B497" s="5">
        <v>0.64</v>
      </c>
      <c r="C497" s="5">
        <v>0.52</v>
      </c>
      <c r="D497" s="5">
        <v>0.17499999999999999</v>
      </c>
      <c r="E497" s="5">
        <v>1.248</v>
      </c>
      <c r="F497" s="5">
        <v>0.42449999999999999</v>
      </c>
      <c r="G497" s="5">
        <v>0.25950000000000001</v>
      </c>
      <c r="H497" s="5">
        <v>0.48</v>
      </c>
      <c r="I497" s="5">
        <v>12</v>
      </c>
    </row>
    <row r="498" spans="1:9">
      <c r="A498" s="5" t="s">
        <v>207</v>
      </c>
      <c r="B498" s="5">
        <v>0.60499999999999998</v>
      </c>
      <c r="C498" s="5">
        <v>0.48499999999999999</v>
      </c>
      <c r="D498" s="5">
        <v>0.16500000000000001</v>
      </c>
      <c r="E498" s="5">
        <v>1.0105</v>
      </c>
      <c r="F498" s="5">
        <v>0.435</v>
      </c>
      <c r="G498" s="5">
        <v>0.20899999999999999</v>
      </c>
      <c r="H498" s="5">
        <v>0.3</v>
      </c>
      <c r="I498" s="5">
        <v>19</v>
      </c>
    </row>
    <row r="499" spans="1:9">
      <c r="A499" s="5" t="s">
        <v>207</v>
      </c>
      <c r="B499" s="5">
        <v>0.61499999999999999</v>
      </c>
      <c r="C499" s="5">
        <v>0.52500000000000002</v>
      </c>
      <c r="D499" s="5">
        <v>0.155</v>
      </c>
      <c r="E499" s="5">
        <v>1.0385</v>
      </c>
      <c r="F499" s="5">
        <v>0.42699999999999999</v>
      </c>
      <c r="G499" s="5">
        <v>0.23150000000000001</v>
      </c>
      <c r="H499" s="5">
        <v>0.34499999999999997</v>
      </c>
      <c r="I499" s="5">
        <v>11</v>
      </c>
    </row>
    <row r="500" spans="1:9">
      <c r="A500" s="5" t="s">
        <v>206</v>
      </c>
      <c r="B500" s="5">
        <v>0.55500000000000005</v>
      </c>
      <c r="C500" s="5">
        <v>0.45</v>
      </c>
      <c r="D500" s="5">
        <v>0.17499999999999999</v>
      </c>
      <c r="E500" s="5">
        <v>0.874</v>
      </c>
      <c r="F500" s="5">
        <v>0.32750000000000001</v>
      </c>
      <c r="G500" s="5">
        <v>0.20200000000000001</v>
      </c>
      <c r="H500" s="5">
        <v>0.30499999999999999</v>
      </c>
      <c r="I500" s="5">
        <v>10</v>
      </c>
    </row>
    <row r="501" spans="1:9">
      <c r="A501" s="5" t="s">
        <v>207</v>
      </c>
      <c r="B501" s="5">
        <v>0.57999999999999996</v>
      </c>
      <c r="C501" s="5">
        <v>0.44</v>
      </c>
      <c r="D501" s="5">
        <v>0.18</v>
      </c>
      <c r="E501" s="5">
        <v>0.85399999999999998</v>
      </c>
      <c r="F501" s="5">
        <v>0.36649999999999999</v>
      </c>
      <c r="G501" s="5">
        <v>0.16350000000000001</v>
      </c>
      <c r="H501" s="5">
        <v>0.245</v>
      </c>
      <c r="I501" s="5">
        <v>12</v>
      </c>
    </row>
    <row r="502" spans="1:9">
      <c r="A502" s="5" t="s">
        <v>207</v>
      </c>
      <c r="B502" s="5">
        <v>0.62</v>
      </c>
      <c r="C502" s="5">
        <v>0.52</v>
      </c>
      <c r="D502" s="5">
        <v>0.22500000000000001</v>
      </c>
      <c r="E502" s="5">
        <v>1.1835</v>
      </c>
      <c r="F502" s="5">
        <v>0.378</v>
      </c>
      <c r="G502" s="5">
        <v>0.27</v>
      </c>
      <c r="H502" s="5">
        <v>0.39500000000000002</v>
      </c>
      <c r="I502" s="5">
        <v>23</v>
      </c>
    </row>
    <row r="503" spans="1:9">
      <c r="A503" s="5" t="s">
        <v>207</v>
      </c>
      <c r="B503" s="5">
        <v>0.62</v>
      </c>
      <c r="C503" s="5">
        <v>0.47</v>
      </c>
      <c r="D503" s="5">
        <v>0.22500000000000001</v>
      </c>
      <c r="E503" s="5">
        <v>1.115</v>
      </c>
      <c r="F503" s="5">
        <v>0.378</v>
      </c>
      <c r="G503" s="5">
        <v>0.2145</v>
      </c>
      <c r="H503" s="5">
        <v>0.36</v>
      </c>
      <c r="I503" s="5">
        <v>15</v>
      </c>
    </row>
    <row r="504" spans="1:9">
      <c r="A504" s="5" t="s">
        <v>207</v>
      </c>
      <c r="B504" s="5">
        <v>0.6</v>
      </c>
      <c r="C504" s="5">
        <v>0.505</v>
      </c>
      <c r="D504" s="5">
        <v>0.19</v>
      </c>
      <c r="E504" s="5">
        <v>1.129</v>
      </c>
      <c r="F504" s="5">
        <v>0.4385</v>
      </c>
      <c r="G504" s="5">
        <v>0.25600000000000001</v>
      </c>
      <c r="H504" s="5">
        <v>0.36</v>
      </c>
      <c r="I504" s="5">
        <v>13</v>
      </c>
    </row>
    <row r="505" spans="1:9">
      <c r="A505" s="5" t="s">
        <v>207</v>
      </c>
      <c r="B505" s="5">
        <v>0.625</v>
      </c>
      <c r="C505" s="5">
        <v>0.48499999999999999</v>
      </c>
      <c r="D505" s="5">
        <v>0.19</v>
      </c>
      <c r="E505" s="5">
        <v>1.1745000000000001</v>
      </c>
      <c r="F505" s="5">
        <v>0.4385</v>
      </c>
      <c r="G505" s="5">
        <v>0.23050000000000001</v>
      </c>
      <c r="H505" s="5">
        <v>0.42</v>
      </c>
      <c r="I505" s="5">
        <v>17</v>
      </c>
    </row>
    <row r="506" spans="1:9">
      <c r="A506" s="5" t="s">
        <v>206</v>
      </c>
      <c r="B506" s="5">
        <v>0.6</v>
      </c>
      <c r="C506" s="5">
        <v>0.47</v>
      </c>
      <c r="D506" s="5">
        <v>0.17499999999999999</v>
      </c>
      <c r="E506" s="5">
        <v>1.105</v>
      </c>
      <c r="F506" s="5">
        <v>0.48649999999999999</v>
      </c>
      <c r="G506" s="5">
        <v>0.247</v>
      </c>
      <c r="H506" s="5">
        <v>0.315</v>
      </c>
      <c r="I506" s="5">
        <v>15</v>
      </c>
    </row>
    <row r="507" spans="1:9">
      <c r="A507" s="5" t="s">
        <v>206</v>
      </c>
      <c r="B507" s="5">
        <v>0.56000000000000005</v>
      </c>
      <c r="C507" s="5">
        <v>0.46</v>
      </c>
      <c r="D507" s="5">
        <v>0.23499999999999999</v>
      </c>
      <c r="E507" s="5">
        <v>0.83950000000000002</v>
      </c>
      <c r="F507" s="5">
        <v>0.33250000000000002</v>
      </c>
      <c r="G507" s="5">
        <v>0.157</v>
      </c>
      <c r="H507" s="5">
        <v>0.30499999999999999</v>
      </c>
      <c r="I507" s="5">
        <v>12</v>
      </c>
    </row>
    <row r="508" spans="1:9">
      <c r="A508" s="5" t="s">
        <v>206</v>
      </c>
      <c r="B508" s="5">
        <v>0.58499999999999996</v>
      </c>
      <c r="C508" s="5">
        <v>0.45500000000000002</v>
      </c>
      <c r="D508" s="5">
        <v>0.22500000000000001</v>
      </c>
      <c r="E508" s="5">
        <v>1.0549999999999999</v>
      </c>
      <c r="F508" s="5">
        <v>0.38150000000000001</v>
      </c>
      <c r="G508" s="5">
        <v>0.221</v>
      </c>
      <c r="H508" s="5">
        <v>0.36499999999999999</v>
      </c>
      <c r="I508" s="5">
        <v>15</v>
      </c>
    </row>
    <row r="509" spans="1:9">
      <c r="A509" s="5" t="s">
        <v>206</v>
      </c>
      <c r="B509" s="5">
        <v>0.56000000000000005</v>
      </c>
      <c r="C509" s="5">
        <v>0.435</v>
      </c>
      <c r="D509" s="5">
        <v>0.18</v>
      </c>
      <c r="E509" s="5">
        <v>0.88900000000000001</v>
      </c>
      <c r="F509" s="5">
        <v>0.36</v>
      </c>
      <c r="G509" s="5">
        <v>0.20399999999999999</v>
      </c>
      <c r="H509" s="5">
        <v>0.25</v>
      </c>
      <c r="I509" s="5">
        <v>11</v>
      </c>
    </row>
    <row r="510" spans="1:9">
      <c r="A510" s="5" t="s">
        <v>208</v>
      </c>
      <c r="B510" s="5">
        <v>0.56000000000000005</v>
      </c>
      <c r="C510" s="5">
        <v>0.44500000000000001</v>
      </c>
      <c r="D510" s="5">
        <v>0.155</v>
      </c>
      <c r="E510" s="5">
        <v>0.87350000000000005</v>
      </c>
      <c r="F510" s="5">
        <v>0.30049999999999999</v>
      </c>
      <c r="G510" s="5">
        <v>0.20899999999999999</v>
      </c>
      <c r="H510" s="5">
        <v>0.27500000000000002</v>
      </c>
      <c r="I510" s="5">
        <v>16</v>
      </c>
    </row>
    <row r="511" spans="1:9">
      <c r="A511" s="5" t="s">
        <v>208</v>
      </c>
      <c r="B511" s="5">
        <v>0.68</v>
      </c>
      <c r="C511" s="5">
        <v>0.53</v>
      </c>
      <c r="D511" s="5">
        <v>0.185</v>
      </c>
      <c r="E511" s="5">
        <v>1.1094999999999999</v>
      </c>
      <c r="F511" s="5">
        <v>0.439</v>
      </c>
      <c r="G511" s="5">
        <v>0.245</v>
      </c>
      <c r="H511" s="5">
        <v>0.34</v>
      </c>
      <c r="I511" s="5">
        <v>10</v>
      </c>
    </row>
    <row r="512" spans="1:9">
      <c r="A512" s="5" t="s">
        <v>207</v>
      </c>
      <c r="B512" s="5">
        <v>0.45500000000000002</v>
      </c>
      <c r="C512" s="5">
        <v>0.35</v>
      </c>
      <c r="D512" s="5">
        <v>0.14000000000000001</v>
      </c>
      <c r="E512" s="5">
        <v>0.51849999999999996</v>
      </c>
      <c r="F512" s="5">
        <v>0.221</v>
      </c>
      <c r="G512" s="5">
        <v>0.1265</v>
      </c>
      <c r="H512" s="5">
        <v>0.13500000000000001</v>
      </c>
      <c r="I512" s="5">
        <v>10</v>
      </c>
    </row>
    <row r="513" spans="1:9">
      <c r="A513" s="5" t="s">
        <v>207</v>
      </c>
      <c r="B513" s="5">
        <v>0.49</v>
      </c>
      <c r="C513" s="5">
        <v>0.38</v>
      </c>
      <c r="D513" s="5">
        <v>0.14499999999999999</v>
      </c>
      <c r="E513" s="5">
        <v>0.67249999999999999</v>
      </c>
      <c r="F513" s="5">
        <v>0.249</v>
      </c>
      <c r="G513" s="5">
        <v>0.18099999999999999</v>
      </c>
      <c r="H513" s="5">
        <v>0.21</v>
      </c>
      <c r="I513" s="5">
        <v>10</v>
      </c>
    </row>
    <row r="514" spans="1:9">
      <c r="A514" s="5" t="s">
        <v>206</v>
      </c>
      <c r="B514" s="5">
        <v>0.31</v>
      </c>
      <c r="C514" s="5">
        <v>0.22</v>
      </c>
      <c r="D514" s="5">
        <v>8.5000000000000006E-2</v>
      </c>
      <c r="E514" s="5">
        <v>0.14599999999999999</v>
      </c>
      <c r="F514" s="5">
        <v>6.0999999999999999E-2</v>
      </c>
      <c r="G514" s="5">
        <v>3.6499999999999998E-2</v>
      </c>
      <c r="H514" s="5">
        <v>4.4999999999999998E-2</v>
      </c>
      <c r="I514" s="5">
        <v>6</v>
      </c>
    </row>
    <row r="515" spans="1:9">
      <c r="A515" s="5" t="s">
        <v>207</v>
      </c>
      <c r="B515" s="5">
        <v>0.27500000000000002</v>
      </c>
      <c r="C515" s="5">
        <v>0.19500000000000001</v>
      </c>
      <c r="D515" s="5">
        <v>7.0000000000000007E-2</v>
      </c>
      <c r="E515" s="5">
        <v>0.08</v>
      </c>
      <c r="F515" s="5">
        <v>3.1E-2</v>
      </c>
      <c r="G515" s="5">
        <v>2.1499999999999998E-2</v>
      </c>
      <c r="H515" s="5">
        <v>2.5000000000000001E-2</v>
      </c>
      <c r="I515" s="5">
        <v>5</v>
      </c>
    </row>
    <row r="516" spans="1:9">
      <c r="A516" s="5" t="s">
        <v>206</v>
      </c>
      <c r="B516" s="5">
        <v>0.27</v>
      </c>
      <c r="C516" s="5">
        <v>0.19500000000000001</v>
      </c>
      <c r="D516" s="5">
        <v>0.08</v>
      </c>
      <c r="E516" s="5">
        <v>0.1</v>
      </c>
      <c r="F516" s="5">
        <v>3.85E-2</v>
      </c>
      <c r="G516" s="5">
        <v>1.95E-2</v>
      </c>
      <c r="H516" s="5">
        <v>0.03</v>
      </c>
      <c r="I516" s="5">
        <v>6</v>
      </c>
    </row>
    <row r="517" spans="1:9">
      <c r="A517" s="5" t="s">
        <v>206</v>
      </c>
      <c r="B517" s="5">
        <v>0.4</v>
      </c>
      <c r="C517" s="5">
        <v>0.28999999999999998</v>
      </c>
      <c r="D517" s="5">
        <v>0.115</v>
      </c>
      <c r="E517" s="5">
        <v>0.27950000000000003</v>
      </c>
      <c r="F517" s="5">
        <v>0.1115</v>
      </c>
      <c r="G517" s="5">
        <v>5.7500000000000002E-2</v>
      </c>
      <c r="H517" s="5">
        <v>7.4999999999999997E-2</v>
      </c>
      <c r="I517" s="5">
        <v>9</v>
      </c>
    </row>
    <row r="518" spans="1:9">
      <c r="A518" s="5" t="s">
        <v>206</v>
      </c>
      <c r="B518" s="5">
        <v>0.28000000000000003</v>
      </c>
      <c r="C518" s="5">
        <v>0.2</v>
      </c>
      <c r="D518" s="5">
        <v>0.08</v>
      </c>
      <c r="E518" s="5">
        <v>9.1499999999999998E-2</v>
      </c>
      <c r="F518" s="5">
        <v>3.3000000000000002E-2</v>
      </c>
      <c r="G518" s="5">
        <v>2.1499999999999998E-2</v>
      </c>
      <c r="H518" s="5">
        <v>0.03</v>
      </c>
      <c r="I518" s="5">
        <v>5</v>
      </c>
    </row>
    <row r="519" spans="1:9">
      <c r="A519" s="5" t="s">
        <v>206</v>
      </c>
      <c r="B519" s="5">
        <v>0.32500000000000001</v>
      </c>
      <c r="C519" s="5">
        <v>0.23</v>
      </c>
      <c r="D519" s="5">
        <v>0.09</v>
      </c>
      <c r="E519" s="5">
        <v>0.14699999999999999</v>
      </c>
      <c r="F519" s="5">
        <v>0.06</v>
      </c>
      <c r="G519" s="5">
        <v>3.4000000000000002E-2</v>
      </c>
      <c r="H519" s="5">
        <v>4.4999999999999998E-2</v>
      </c>
      <c r="I519" s="5">
        <v>4</v>
      </c>
    </row>
    <row r="520" spans="1:9">
      <c r="A520" s="5" t="s">
        <v>207</v>
      </c>
      <c r="B520" s="5">
        <v>0.34499999999999997</v>
      </c>
      <c r="C520" s="5">
        <v>0.25</v>
      </c>
      <c r="D520" s="5">
        <v>0.09</v>
      </c>
      <c r="E520" s="5">
        <v>0.20300000000000001</v>
      </c>
      <c r="F520" s="5">
        <v>7.8E-2</v>
      </c>
      <c r="G520" s="5">
        <v>5.8999999999999997E-2</v>
      </c>
      <c r="H520" s="5">
        <v>5.5E-2</v>
      </c>
      <c r="I520" s="5">
        <v>6</v>
      </c>
    </row>
    <row r="521" spans="1:9">
      <c r="A521" s="5" t="s">
        <v>206</v>
      </c>
      <c r="B521" s="5">
        <v>0.21</v>
      </c>
      <c r="C521" s="5">
        <v>0.15</v>
      </c>
      <c r="D521" s="5">
        <v>0.05</v>
      </c>
      <c r="E521" s="5">
        <v>3.85E-2</v>
      </c>
      <c r="F521" s="5">
        <v>1.55E-2</v>
      </c>
      <c r="G521" s="5">
        <v>8.5000000000000006E-3</v>
      </c>
      <c r="H521" s="5">
        <v>0.01</v>
      </c>
      <c r="I521" s="5">
        <v>3</v>
      </c>
    </row>
    <row r="522" spans="1:9">
      <c r="A522" s="5" t="s">
        <v>207</v>
      </c>
      <c r="B522" s="5">
        <v>0.36</v>
      </c>
      <c r="C522" s="5">
        <v>0.27</v>
      </c>
      <c r="D522" s="5">
        <v>0.09</v>
      </c>
      <c r="E522" s="5">
        <v>0.1885</v>
      </c>
      <c r="F522" s="5">
        <v>8.4500000000000006E-2</v>
      </c>
      <c r="G522" s="5">
        <v>3.85E-2</v>
      </c>
      <c r="H522" s="5">
        <v>5.5E-2</v>
      </c>
      <c r="I522" s="5">
        <v>5</v>
      </c>
    </row>
    <row r="523" spans="1:9">
      <c r="A523" s="5" t="s">
        <v>208</v>
      </c>
      <c r="B523" s="5">
        <v>0.36499999999999999</v>
      </c>
      <c r="C523" s="5">
        <v>0.26</v>
      </c>
      <c r="D523" s="5">
        <v>0.115</v>
      </c>
      <c r="E523" s="5">
        <v>0.218</v>
      </c>
      <c r="F523" s="5">
        <v>9.35E-2</v>
      </c>
      <c r="G523" s="5">
        <v>4.4499999999999998E-2</v>
      </c>
      <c r="H523" s="5">
        <v>7.0000000000000007E-2</v>
      </c>
      <c r="I523" s="5">
        <v>9</v>
      </c>
    </row>
    <row r="524" spans="1:9">
      <c r="A524" s="5" t="s">
        <v>206</v>
      </c>
      <c r="B524" s="5">
        <v>0.2</v>
      </c>
      <c r="C524" s="5">
        <v>0.14000000000000001</v>
      </c>
      <c r="D524" s="5">
        <v>5.5E-2</v>
      </c>
      <c r="E524" s="5">
        <v>3.5000000000000003E-2</v>
      </c>
      <c r="F524" s="5">
        <v>1.4500000000000001E-2</v>
      </c>
      <c r="G524" s="5">
        <v>8.0000000000000002E-3</v>
      </c>
      <c r="H524" s="5">
        <v>0.01</v>
      </c>
      <c r="I524" s="5">
        <v>5</v>
      </c>
    </row>
    <row r="525" spans="1:9">
      <c r="A525" s="5" t="s">
        <v>206</v>
      </c>
      <c r="B525" s="5">
        <v>0.23499999999999999</v>
      </c>
      <c r="C525" s="5">
        <v>0.16</v>
      </c>
      <c r="D525" s="5">
        <v>0.06</v>
      </c>
      <c r="E525" s="5">
        <v>5.45E-2</v>
      </c>
      <c r="F525" s="5">
        <v>2.6499999999999999E-2</v>
      </c>
      <c r="G525" s="5">
        <v>9.4999999999999998E-3</v>
      </c>
      <c r="H525" s="5">
        <v>1.4999999999999999E-2</v>
      </c>
      <c r="I525" s="5">
        <v>4</v>
      </c>
    </row>
    <row r="526" spans="1:9">
      <c r="A526" s="5" t="s">
        <v>206</v>
      </c>
      <c r="B526" s="5">
        <v>0.17499999999999999</v>
      </c>
      <c r="C526" s="5">
        <v>0.125</v>
      </c>
      <c r="D526" s="5">
        <v>0.04</v>
      </c>
      <c r="E526" s="5">
        <v>2.4E-2</v>
      </c>
      <c r="F526" s="5">
        <v>9.4999999999999998E-3</v>
      </c>
      <c r="G526" s="5">
        <v>6.0000000000000001E-3</v>
      </c>
      <c r="H526" s="5">
        <v>5.0000000000000001E-3</v>
      </c>
      <c r="I526" s="5">
        <v>4</v>
      </c>
    </row>
    <row r="527" spans="1:9">
      <c r="A527" s="5" t="s">
        <v>206</v>
      </c>
      <c r="B527" s="5">
        <v>0.155</v>
      </c>
      <c r="C527" s="5">
        <v>0.11</v>
      </c>
      <c r="D527" s="5">
        <v>0.04</v>
      </c>
      <c r="E527" s="5">
        <v>1.55E-2</v>
      </c>
      <c r="F527" s="5">
        <v>6.4999999999999997E-3</v>
      </c>
      <c r="G527" s="5">
        <v>3.0000000000000001E-3</v>
      </c>
      <c r="H527" s="5">
        <v>5.0000000000000001E-3</v>
      </c>
      <c r="I527" s="5">
        <v>3</v>
      </c>
    </row>
    <row r="528" spans="1:9">
      <c r="A528" s="5" t="s">
        <v>207</v>
      </c>
      <c r="B528" s="5">
        <v>0.56999999999999995</v>
      </c>
      <c r="C528" s="5">
        <v>0.44500000000000001</v>
      </c>
      <c r="D528" s="5">
        <v>0.155</v>
      </c>
      <c r="E528" s="5">
        <v>0.73299999999999998</v>
      </c>
      <c r="F528" s="5">
        <v>0.28199999999999997</v>
      </c>
      <c r="G528" s="5">
        <v>0.159</v>
      </c>
      <c r="H528" s="5">
        <v>0.23499999999999999</v>
      </c>
      <c r="I528" s="5">
        <v>14</v>
      </c>
    </row>
    <row r="529" spans="1:9">
      <c r="A529" s="5" t="s">
        <v>207</v>
      </c>
      <c r="B529" s="5">
        <v>0.56999999999999995</v>
      </c>
      <c r="C529" s="5">
        <v>0.45</v>
      </c>
      <c r="D529" s="5">
        <v>0.16</v>
      </c>
      <c r="E529" s="5">
        <v>0.97150000000000003</v>
      </c>
      <c r="F529" s="5">
        <v>0.39650000000000002</v>
      </c>
      <c r="G529" s="5">
        <v>0.255</v>
      </c>
      <c r="H529" s="5">
        <v>0.26</v>
      </c>
      <c r="I529" s="5">
        <v>12</v>
      </c>
    </row>
    <row r="530" spans="1:9">
      <c r="A530" s="5" t="s">
        <v>206</v>
      </c>
      <c r="B530" s="5">
        <v>0.38500000000000001</v>
      </c>
      <c r="C530" s="5">
        <v>0.3</v>
      </c>
      <c r="D530" s="5">
        <v>9.5000000000000001E-2</v>
      </c>
      <c r="E530" s="5">
        <v>0.24</v>
      </c>
      <c r="F530" s="5">
        <v>8.8499999999999995E-2</v>
      </c>
      <c r="G530" s="5">
        <v>5.8999999999999997E-2</v>
      </c>
      <c r="H530" s="5">
        <v>8.5000000000000006E-2</v>
      </c>
      <c r="I530" s="5">
        <v>9</v>
      </c>
    </row>
    <row r="531" spans="1:9">
      <c r="A531" s="5" t="s">
        <v>208</v>
      </c>
      <c r="B531" s="5">
        <v>0.53</v>
      </c>
      <c r="C531" s="5">
        <v>0.42</v>
      </c>
      <c r="D531" s="5">
        <v>0.185</v>
      </c>
      <c r="E531" s="5">
        <v>0.752</v>
      </c>
      <c r="F531" s="5">
        <v>0.29899999999999999</v>
      </c>
      <c r="G531" s="5">
        <v>0.156</v>
      </c>
      <c r="H531" s="5">
        <v>0.20499999999999999</v>
      </c>
      <c r="I531" s="5">
        <v>20</v>
      </c>
    </row>
    <row r="532" spans="1:9">
      <c r="A532" s="5" t="s">
        <v>207</v>
      </c>
      <c r="B532" s="5">
        <v>0.46</v>
      </c>
      <c r="C532" s="5">
        <v>0.35499999999999998</v>
      </c>
      <c r="D532" s="5">
        <v>0.13</v>
      </c>
      <c r="E532" s="5">
        <v>0.45800000000000002</v>
      </c>
      <c r="F532" s="5">
        <v>0.192</v>
      </c>
      <c r="G532" s="5">
        <v>0.1055</v>
      </c>
      <c r="H532" s="5">
        <v>0.13</v>
      </c>
      <c r="I532" s="5">
        <v>13</v>
      </c>
    </row>
    <row r="533" spans="1:9">
      <c r="A533" s="5" t="s">
        <v>208</v>
      </c>
      <c r="B533" s="5">
        <v>0.47</v>
      </c>
      <c r="C533" s="5">
        <v>0.37</v>
      </c>
      <c r="D533" s="5">
        <v>0.12</v>
      </c>
      <c r="E533" s="5">
        <v>0.47049999999999997</v>
      </c>
      <c r="F533" s="5">
        <v>0.1845</v>
      </c>
      <c r="G533" s="5">
        <v>0.1055</v>
      </c>
      <c r="H533" s="5">
        <v>0.155</v>
      </c>
      <c r="I533" s="5">
        <v>12</v>
      </c>
    </row>
    <row r="534" spans="1:9">
      <c r="A534" s="5" t="s">
        <v>207</v>
      </c>
      <c r="B534" s="5">
        <v>0.435</v>
      </c>
      <c r="C534" s="5">
        <v>0.33500000000000002</v>
      </c>
      <c r="D534" s="5">
        <v>0.11</v>
      </c>
      <c r="E534" s="5">
        <v>0.38</v>
      </c>
      <c r="F534" s="5">
        <v>0.16950000000000001</v>
      </c>
      <c r="G534" s="5">
        <v>8.5999999999999993E-2</v>
      </c>
      <c r="H534" s="5">
        <v>0.11</v>
      </c>
      <c r="I534" s="5">
        <v>9</v>
      </c>
    </row>
    <row r="535" spans="1:9">
      <c r="A535" s="5" t="s">
        <v>208</v>
      </c>
      <c r="B535" s="5">
        <v>0.47</v>
      </c>
      <c r="C535" s="5">
        <v>0.37</v>
      </c>
      <c r="D535" s="5">
        <v>0.14000000000000001</v>
      </c>
      <c r="E535" s="5">
        <v>0.4985</v>
      </c>
      <c r="F535" s="5">
        <v>0.20949999999999999</v>
      </c>
      <c r="G535" s="5">
        <v>0.1225</v>
      </c>
      <c r="H535" s="5">
        <v>0.14499999999999999</v>
      </c>
      <c r="I535" s="5">
        <v>10</v>
      </c>
    </row>
    <row r="536" spans="1:9">
      <c r="A536" s="5" t="s">
        <v>208</v>
      </c>
      <c r="B536" s="5">
        <v>0.46500000000000002</v>
      </c>
      <c r="C536" s="5">
        <v>0.38</v>
      </c>
      <c r="D536" s="5">
        <v>0.13</v>
      </c>
      <c r="E536" s="5">
        <v>0.45400000000000001</v>
      </c>
      <c r="F536" s="5">
        <v>0.1895</v>
      </c>
      <c r="G536" s="5">
        <v>0.08</v>
      </c>
      <c r="H536" s="5">
        <v>0.155</v>
      </c>
      <c r="I536" s="5">
        <v>11</v>
      </c>
    </row>
    <row r="537" spans="1:9">
      <c r="A537" s="5" t="s">
        <v>208</v>
      </c>
      <c r="B537" s="5">
        <v>0.52</v>
      </c>
      <c r="C537" s="5">
        <v>0.40500000000000003</v>
      </c>
      <c r="D537" s="5">
        <v>0.14000000000000001</v>
      </c>
      <c r="E537" s="5">
        <v>0.57750000000000001</v>
      </c>
      <c r="F537" s="5">
        <v>0.2</v>
      </c>
      <c r="G537" s="5">
        <v>0.14499999999999999</v>
      </c>
      <c r="H537" s="5">
        <v>0.17899999999999999</v>
      </c>
      <c r="I537" s="5">
        <v>11</v>
      </c>
    </row>
    <row r="538" spans="1:9">
      <c r="A538" s="5" t="s">
        <v>206</v>
      </c>
      <c r="B538" s="5">
        <v>0.28999999999999998</v>
      </c>
      <c r="C538" s="5">
        <v>0.23</v>
      </c>
      <c r="D538" s="5">
        <v>7.4999999999999997E-2</v>
      </c>
      <c r="E538" s="5">
        <v>0.11650000000000001</v>
      </c>
      <c r="F538" s="5">
        <v>4.2999999999999997E-2</v>
      </c>
      <c r="G538" s="5">
        <v>2.5499999999999998E-2</v>
      </c>
      <c r="H538" s="5">
        <v>0.04</v>
      </c>
      <c r="I538" s="5">
        <v>7</v>
      </c>
    </row>
    <row r="539" spans="1:9">
      <c r="A539" s="5" t="s">
        <v>206</v>
      </c>
      <c r="B539" s="5">
        <v>0.27500000000000002</v>
      </c>
      <c r="C539" s="5">
        <v>0.20499999999999999</v>
      </c>
      <c r="D539" s="5">
        <v>7.0000000000000007E-2</v>
      </c>
      <c r="E539" s="5">
        <v>9.4E-2</v>
      </c>
      <c r="F539" s="5">
        <v>3.3500000000000002E-2</v>
      </c>
      <c r="G539" s="5">
        <v>0.02</v>
      </c>
      <c r="H539" s="5">
        <v>3.2500000000000001E-2</v>
      </c>
      <c r="I539" s="5">
        <v>5</v>
      </c>
    </row>
    <row r="540" spans="1:9">
      <c r="A540" s="5" t="s">
        <v>207</v>
      </c>
      <c r="B540" s="5">
        <v>0.375</v>
      </c>
      <c r="C540" s="5">
        <v>0.28999999999999998</v>
      </c>
      <c r="D540" s="5">
        <v>0.115</v>
      </c>
      <c r="E540" s="5">
        <v>0.27050000000000002</v>
      </c>
      <c r="F540" s="5">
        <v>9.2999999999999999E-2</v>
      </c>
      <c r="G540" s="5">
        <v>6.6000000000000003E-2</v>
      </c>
      <c r="H540" s="5">
        <v>8.8499999999999995E-2</v>
      </c>
      <c r="I540" s="5">
        <v>10</v>
      </c>
    </row>
    <row r="541" spans="1:9">
      <c r="A541" s="5" t="s">
        <v>207</v>
      </c>
      <c r="B541" s="5">
        <v>0.5</v>
      </c>
      <c r="C541" s="5">
        <v>0.375</v>
      </c>
      <c r="D541" s="5">
        <v>0.14000000000000001</v>
      </c>
      <c r="E541" s="5">
        <v>0.60399999999999998</v>
      </c>
      <c r="F541" s="5">
        <v>0.24199999999999999</v>
      </c>
      <c r="G541" s="5">
        <v>0.14149999999999999</v>
      </c>
      <c r="H541" s="5">
        <v>0.17899999999999999</v>
      </c>
      <c r="I541" s="5">
        <v>15</v>
      </c>
    </row>
    <row r="542" spans="1:9">
      <c r="A542" s="5" t="s">
        <v>207</v>
      </c>
      <c r="B542" s="5">
        <v>0.44</v>
      </c>
      <c r="C542" s="5">
        <v>0.35499999999999998</v>
      </c>
      <c r="D542" s="5">
        <v>0.115</v>
      </c>
      <c r="E542" s="5">
        <v>0.41499999999999998</v>
      </c>
      <c r="F542" s="5">
        <v>0.1585</v>
      </c>
      <c r="G542" s="5">
        <v>9.2499999999999999E-2</v>
      </c>
      <c r="H542" s="5">
        <v>0.13100000000000001</v>
      </c>
      <c r="I542" s="5">
        <v>11</v>
      </c>
    </row>
    <row r="543" spans="1:9">
      <c r="A543" s="5" t="s">
        <v>206</v>
      </c>
      <c r="B543" s="5">
        <v>0.42</v>
      </c>
      <c r="C543" s="5">
        <v>0.32500000000000001</v>
      </c>
      <c r="D543" s="5">
        <v>0.115</v>
      </c>
      <c r="E543" s="5">
        <v>0.28849999999999998</v>
      </c>
      <c r="F543" s="5">
        <v>0.1</v>
      </c>
      <c r="G543" s="5">
        <v>5.7000000000000002E-2</v>
      </c>
      <c r="H543" s="5">
        <v>0.1135</v>
      </c>
      <c r="I543" s="5">
        <v>15</v>
      </c>
    </row>
    <row r="544" spans="1:9">
      <c r="A544" s="5" t="s">
        <v>206</v>
      </c>
      <c r="B544" s="5">
        <v>0.44500000000000001</v>
      </c>
      <c r="C544" s="5">
        <v>0.35</v>
      </c>
      <c r="D544" s="5">
        <v>0.115</v>
      </c>
      <c r="E544" s="5">
        <v>0.36149999999999999</v>
      </c>
      <c r="F544" s="5">
        <v>0.1565</v>
      </c>
      <c r="G544" s="5">
        <v>6.9500000000000006E-2</v>
      </c>
      <c r="H544" s="5">
        <v>0.11700000000000001</v>
      </c>
      <c r="I544" s="5">
        <v>8</v>
      </c>
    </row>
    <row r="545" spans="1:9">
      <c r="A545" s="5" t="s">
        <v>207</v>
      </c>
      <c r="B545" s="5">
        <v>0.38</v>
      </c>
      <c r="C545" s="5">
        <v>0.28999999999999998</v>
      </c>
      <c r="D545" s="5">
        <v>0.105</v>
      </c>
      <c r="E545" s="5">
        <v>0.25700000000000001</v>
      </c>
      <c r="F545" s="5">
        <v>9.9000000000000005E-2</v>
      </c>
      <c r="G545" s="5">
        <v>5.0999999999999997E-2</v>
      </c>
      <c r="H545" s="5">
        <v>8.5000000000000006E-2</v>
      </c>
      <c r="I545" s="5">
        <v>10</v>
      </c>
    </row>
    <row r="546" spans="1:9">
      <c r="A546" s="5" t="s">
        <v>206</v>
      </c>
      <c r="B546" s="5">
        <v>0.32</v>
      </c>
      <c r="C546" s="5">
        <v>0.245</v>
      </c>
      <c r="D546" s="5">
        <v>7.4999999999999997E-2</v>
      </c>
      <c r="E546" s="5">
        <v>0.1555</v>
      </c>
      <c r="F546" s="5">
        <v>5.8500000000000003E-2</v>
      </c>
      <c r="G546" s="5">
        <v>3.7999999999999999E-2</v>
      </c>
      <c r="H546" s="5">
        <v>4.9000000000000002E-2</v>
      </c>
      <c r="I546" s="5">
        <v>11</v>
      </c>
    </row>
    <row r="547" spans="1:9">
      <c r="A547" s="5" t="s">
        <v>206</v>
      </c>
      <c r="B547" s="5">
        <v>0.255</v>
      </c>
      <c r="C547" s="5">
        <v>0.19500000000000001</v>
      </c>
      <c r="D547" s="5">
        <v>6.5000000000000002E-2</v>
      </c>
      <c r="E547" s="5">
        <v>0.08</v>
      </c>
      <c r="F547" s="5">
        <v>3.15E-2</v>
      </c>
      <c r="G547" s="5">
        <v>1.7999999999999999E-2</v>
      </c>
      <c r="H547" s="5">
        <v>2.7E-2</v>
      </c>
      <c r="I547" s="5">
        <v>8</v>
      </c>
    </row>
    <row r="548" spans="1:9">
      <c r="A548" s="5" t="s">
        <v>206</v>
      </c>
      <c r="B548" s="5">
        <v>0.20499999999999999</v>
      </c>
      <c r="C548" s="5">
        <v>0.155</v>
      </c>
      <c r="D548" s="5">
        <v>4.4999999999999998E-2</v>
      </c>
      <c r="E548" s="5">
        <v>4.2500000000000003E-2</v>
      </c>
      <c r="F548" s="5">
        <v>1.7000000000000001E-2</v>
      </c>
      <c r="G548" s="5">
        <v>5.4999999999999997E-3</v>
      </c>
      <c r="H548" s="5">
        <v>1.55E-2</v>
      </c>
      <c r="I548" s="5">
        <v>7</v>
      </c>
    </row>
    <row r="549" spans="1:9">
      <c r="A549" s="5" t="s">
        <v>207</v>
      </c>
      <c r="B549" s="5">
        <v>0.56499999999999995</v>
      </c>
      <c r="C549" s="5">
        <v>0.45</v>
      </c>
      <c r="D549" s="5">
        <v>0.16</v>
      </c>
      <c r="E549" s="5">
        <v>0.79500000000000004</v>
      </c>
      <c r="F549" s="5">
        <v>0.36049999999999999</v>
      </c>
      <c r="G549" s="5">
        <v>0.1555</v>
      </c>
      <c r="H549" s="5">
        <v>0.23</v>
      </c>
      <c r="I549" s="5">
        <v>12</v>
      </c>
    </row>
    <row r="550" spans="1:9">
      <c r="A550" s="5" t="s">
        <v>208</v>
      </c>
      <c r="B550" s="5">
        <v>0.55500000000000005</v>
      </c>
      <c r="C550" s="5">
        <v>0.42499999999999999</v>
      </c>
      <c r="D550" s="5">
        <v>0.18</v>
      </c>
      <c r="E550" s="5">
        <v>0.875</v>
      </c>
      <c r="F550" s="5">
        <v>0.3695</v>
      </c>
      <c r="G550" s="5">
        <v>0.20050000000000001</v>
      </c>
      <c r="H550" s="5">
        <v>0.255</v>
      </c>
      <c r="I550" s="5">
        <v>11</v>
      </c>
    </row>
    <row r="551" spans="1:9">
      <c r="A551" s="5" t="s">
        <v>208</v>
      </c>
      <c r="B551" s="5">
        <v>0.65</v>
      </c>
      <c r="C551" s="5">
        <v>0.51500000000000001</v>
      </c>
      <c r="D551" s="5">
        <v>0.16</v>
      </c>
      <c r="E551" s="5">
        <v>1.1625000000000001</v>
      </c>
      <c r="F551" s="5">
        <v>0.495</v>
      </c>
      <c r="G551" s="5">
        <v>0.20300000000000001</v>
      </c>
      <c r="H551" s="5">
        <v>0.33</v>
      </c>
      <c r="I551" s="5">
        <v>17</v>
      </c>
    </row>
    <row r="552" spans="1:9">
      <c r="A552" s="5" t="s">
        <v>208</v>
      </c>
      <c r="B552" s="5">
        <v>0.61499999999999999</v>
      </c>
      <c r="C552" s="5">
        <v>0.49</v>
      </c>
      <c r="D552" s="5">
        <v>0.155</v>
      </c>
      <c r="E552" s="5">
        <v>0.98850000000000005</v>
      </c>
      <c r="F552" s="5">
        <v>0.41449999999999998</v>
      </c>
      <c r="G552" s="5">
        <v>0.19500000000000001</v>
      </c>
      <c r="H552" s="5">
        <v>0.34499999999999997</v>
      </c>
      <c r="I552" s="5">
        <v>13</v>
      </c>
    </row>
    <row r="553" spans="1:9">
      <c r="A553" s="5" t="s">
        <v>208</v>
      </c>
      <c r="B553" s="5">
        <v>0.56000000000000005</v>
      </c>
      <c r="C553" s="5">
        <v>0.44</v>
      </c>
      <c r="D553" s="5">
        <v>0.16500000000000001</v>
      </c>
      <c r="E553" s="5">
        <v>0.8</v>
      </c>
      <c r="F553" s="5">
        <v>0.33500000000000002</v>
      </c>
      <c r="G553" s="5">
        <v>0.17349999999999999</v>
      </c>
      <c r="H553" s="5">
        <v>0.25</v>
      </c>
      <c r="I553" s="5">
        <v>12</v>
      </c>
    </row>
    <row r="554" spans="1:9">
      <c r="A554" s="5" t="s">
        <v>208</v>
      </c>
      <c r="B554" s="5">
        <v>0.48</v>
      </c>
      <c r="C554" s="5">
        <v>0.37</v>
      </c>
      <c r="D554" s="5">
        <v>0.12</v>
      </c>
      <c r="E554" s="5">
        <v>0.51400000000000001</v>
      </c>
      <c r="F554" s="5">
        <v>0.20749999999999999</v>
      </c>
      <c r="G554" s="5">
        <v>0.13100000000000001</v>
      </c>
      <c r="H554" s="5">
        <v>0.155</v>
      </c>
      <c r="I554" s="5">
        <v>13</v>
      </c>
    </row>
    <row r="555" spans="1:9">
      <c r="A555" s="5" t="s">
        <v>208</v>
      </c>
      <c r="B555" s="5">
        <v>0.48499999999999999</v>
      </c>
      <c r="C555" s="5">
        <v>0.39</v>
      </c>
      <c r="D555" s="5">
        <v>0.125</v>
      </c>
      <c r="E555" s="5">
        <v>0.59099999999999997</v>
      </c>
      <c r="F555" s="5">
        <v>0.28699999999999998</v>
      </c>
      <c r="G555" s="5">
        <v>0.14099999999999999</v>
      </c>
      <c r="H555" s="5">
        <v>0.12</v>
      </c>
      <c r="I555" s="5">
        <v>9</v>
      </c>
    </row>
    <row r="556" spans="1:9">
      <c r="A556" s="5" t="s">
        <v>208</v>
      </c>
      <c r="B556" s="5">
        <v>0.5</v>
      </c>
      <c r="C556" s="5">
        <v>0.38500000000000001</v>
      </c>
      <c r="D556" s="5">
        <v>0.15</v>
      </c>
      <c r="E556" s="5">
        <v>0.62649999999999995</v>
      </c>
      <c r="F556" s="5">
        <v>0.26050000000000001</v>
      </c>
      <c r="G556" s="5">
        <v>0.16650000000000001</v>
      </c>
      <c r="H556" s="5">
        <v>0.16</v>
      </c>
      <c r="I556" s="5">
        <v>10</v>
      </c>
    </row>
    <row r="557" spans="1:9">
      <c r="A557" s="5" t="s">
        <v>208</v>
      </c>
      <c r="B557" s="5">
        <v>0.52500000000000002</v>
      </c>
      <c r="C557" s="5">
        <v>0.40500000000000003</v>
      </c>
      <c r="D557" s="5">
        <v>0.15</v>
      </c>
      <c r="E557" s="5">
        <v>0.79500000000000004</v>
      </c>
      <c r="F557" s="5">
        <v>0.3075</v>
      </c>
      <c r="G557" s="5">
        <v>0.20499999999999999</v>
      </c>
      <c r="H557" s="5">
        <v>0.255</v>
      </c>
      <c r="I557" s="5">
        <v>14</v>
      </c>
    </row>
    <row r="558" spans="1:9">
      <c r="A558" s="5" t="s">
        <v>207</v>
      </c>
      <c r="B558" s="5">
        <v>0.66</v>
      </c>
      <c r="C558" s="5">
        <v>0.5</v>
      </c>
      <c r="D558" s="5">
        <v>0.16500000000000001</v>
      </c>
      <c r="E558" s="5">
        <v>1.1904999999999999</v>
      </c>
      <c r="F558" s="5">
        <v>0.45850000000000002</v>
      </c>
      <c r="G558" s="5">
        <v>0.29799999999999999</v>
      </c>
      <c r="H558" s="5">
        <v>0.37</v>
      </c>
      <c r="I558" s="5">
        <v>12</v>
      </c>
    </row>
    <row r="559" spans="1:9">
      <c r="A559" s="5" t="s">
        <v>207</v>
      </c>
      <c r="B559" s="5">
        <v>0.66</v>
      </c>
      <c r="C559" s="5">
        <v>0.53</v>
      </c>
      <c r="D559" s="5">
        <v>0.17</v>
      </c>
      <c r="E559" s="5">
        <v>1.3260000000000001</v>
      </c>
      <c r="F559" s="5">
        <v>0.51900000000000002</v>
      </c>
      <c r="G559" s="5">
        <v>0.26250000000000001</v>
      </c>
      <c r="H559" s="5">
        <v>0.44</v>
      </c>
      <c r="I559" s="5">
        <v>13</v>
      </c>
    </row>
    <row r="560" spans="1:9">
      <c r="A560" s="5" t="s">
        <v>208</v>
      </c>
      <c r="B560" s="5">
        <v>0.52</v>
      </c>
      <c r="C560" s="5">
        <v>0.4</v>
      </c>
      <c r="D560" s="5">
        <v>0.14499999999999999</v>
      </c>
      <c r="E560" s="5">
        <v>0.66</v>
      </c>
      <c r="F560" s="5">
        <v>0.26700000000000002</v>
      </c>
      <c r="G560" s="5">
        <v>0.1055</v>
      </c>
      <c r="H560" s="5">
        <v>0.22</v>
      </c>
      <c r="I560" s="5">
        <v>13</v>
      </c>
    </row>
    <row r="561" spans="1:9">
      <c r="A561" s="5" t="s">
        <v>207</v>
      </c>
      <c r="B561" s="5">
        <v>0.44</v>
      </c>
      <c r="C561" s="5">
        <v>0.34</v>
      </c>
      <c r="D561" s="5">
        <v>0.105</v>
      </c>
      <c r="E561" s="5">
        <v>0.36399999999999999</v>
      </c>
      <c r="F561" s="5">
        <v>0.14799999999999999</v>
      </c>
      <c r="G561" s="5">
        <v>8.0500000000000002E-2</v>
      </c>
      <c r="H561" s="5">
        <v>0.11749999999999999</v>
      </c>
      <c r="I561" s="5">
        <v>8</v>
      </c>
    </row>
    <row r="562" spans="1:9">
      <c r="A562" s="5" t="s">
        <v>208</v>
      </c>
      <c r="B562" s="5">
        <v>0.51500000000000001</v>
      </c>
      <c r="C562" s="5">
        <v>0.4</v>
      </c>
      <c r="D562" s="5">
        <v>0.12</v>
      </c>
      <c r="E562" s="5">
        <v>0.65900000000000003</v>
      </c>
      <c r="F562" s="5">
        <v>0.27050000000000002</v>
      </c>
      <c r="G562" s="5">
        <v>0.17899999999999999</v>
      </c>
      <c r="H562" s="5">
        <v>0.17</v>
      </c>
      <c r="I562" s="5">
        <v>13</v>
      </c>
    </row>
    <row r="563" spans="1:9">
      <c r="A563" s="5" t="s">
        <v>207</v>
      </c>
      <c r="B563" s="5">
        <v>0.47499999999999998</v>
      </c>
      <c r="C563" s="5">
        <v>0.35</v>
      </c>
      <c r="D563" s="5">
        <v>0.115</v>
      </c>
      <c r="E563" s="5">
        <v>0.45200000000000001</v>
      </c>
      <c r="F563" s="5">
        <v>0.17150000000000001</v>
      </c>
      <c r="G563" s="5">
        <v>9.1999999999999998E-2</v>
      </c>
      <c r="H563" s="5">
        <v>0.155</v>
      </c>
      <c r="I563" s="5">
        <v>11</v>
      </c>
    </row>
    <row r="564" spans="1:9">
      <c r="A564" s="5" t="s">
        <v>207</v>
      </c>
      <c r="B564" s="5">
        <v>0.54500000000000004</v>
      </c>
      <c r="C564" s="5">
        <v>0.41499999999999998</v>
      </c>
      <c r="D564" s="5">
        <v>0.15</v>
      </c>
      <c r="E564" s="5">
        <v>0.73350000000000004</v>
      </c>
      <c r="F564" s="5">
        <v>0.27950000000000003</v>
      </c>
      <c r="G564" s="5">
        <v>0.16300000000000001</v>
      </c>
      <c r="H564" s="5">
        <v>0.2185</v>
      </c>
      <c r="I564" s="5">
        <v>11</v>
      </c>
    </row>
    <row r="565" spans="1:9">
      <c r="A565" s="5" t="s">
        <v>207</v>
      </c>
      <c r="B565" s="5">
        <v>0.47</v>
      </c>
      <c r="C565" s="5">
        <v>0.35499999999999998</v>
      </c>
      <c r="D565" s="5">
        <v>0.13</v>
      </c>
      <c r="E565" s="5">
        <v>0.54649999999999999</v>
      </c>
      <c r="F565" s="5">
        <v>0.20050000000000001</v>
      </c>
      <c r="G565" s="5">
        <v>0.126</v>
      </c>
      <c r="H565" s="5">
        <v>0.185</v>
      </c>
      <c r="I565" s="5">
        <v>14</v>
      </c>
    </row>
    <row r="566" spans="1:9">
      <c r="A566" s="5" t="s">
        <v>206</v>
      </c>
      <c r="B566" s="5">
        <v>0.35</v>
      </c>
      <c r="C566" s="5">
        <v>0.255</v>
      </c>
      <c r="D566" s="5">
        <v>6.5000000000000002E-2</v>
      </c>
      <c r="E566" s="5">
        <v>0.17899999999999999</v>
      </c>
      <c r="F566" s="5">
        <v>7.0499999999999993E-2</v>
      </c>
      <c r="G566" s="5">
        <v>3.85E-2</v>
      </c>
      <c r="H566" s="5">
        <v>0.06</v>
      </c>
      <c r="I566" s="5">
        <v>10</v>
      </c>
    </row>
    <row r="567" spans="1:9">
      <c r="A567" s="5" t="s">
        <v>208</v>
      </c>
      <c r="B567" s="5">
        <v>0.48499999999999999</v>
      </c>
      <c r="C567" s="5">
        <v>0.35499999999999998</v>
      </c>
      <c r="D567" s="5">
        <v>0.13</v>
      </c>
      <c r="E567" s="5">
        <v>0.58099999999999996</v>
      </c>
      <c r="F567" s="5">
        <v>0.245</v>
      </c>
      <c r="G567" s="5">
        <v>0.13200000000000001</v>
      </c>
      <c r="H567" s="5">
        <v>0.16800000000000001</v>
      </c>
      <c r="I567" s="5">
        <v>12</v>
      </c>
    </row>
    <row r="568" spans="1:9">
      <c r="A568" s="5" t="s">
        <v>208</v>
      </c>
      <c r="B568" s="5">
        <v>0.435</v>
      </c>
      <c r="C568" s="5">
        <v>0.33</v>
      </c>
      <c r="D568" s="5">
        <v>0.125</v>
      </c>
      <c r="E568" s="5">
        <v>0.40600000000000003</v>
      </c>
      <c r="F568" s="5">
        <v>0.16850000000000001</v>
      </c>
      <c r="G568" s="5">
        <v>0.1055</v>
      </c>
      <c r="H568" s="5">
        <v>9.6000000000000002E-2</v>
      </c>
      <c r="I568" s="5">
        <v>12</v>
      </c>
    </row>
    <row r="569" spans="1:9">
      <c r="A569" s="5" t="s">
        <v>206</v>
      </c>
      <c r="B569" s="5">
        <v>0.28000000000000003</v>
      </c>
      <c r="C569" s="5">
        <v>0.21</v>
      </c>
      <c r="D569" s="5">
        <v>0.08</v>
      </c>
      <c r="E569" s="5">
        <v>0.1085</v>
      </c>
      <c r="F569" s="5">
        <v>4.1000000000000002E-2</v>
      </c>
      <c r="G569" s="5">
        <v>2.6499999999999999E-2</v>
      </c>
      <c r="H569" s="5">
        <v>3.4500000000000003E-2</v>
      </c>
      <c r="I569" s="5">
        <v>7</v>
      </c>
    </row>
    <row r="570" spans="1:9">
      <c r="A570" s="5" t="s">
        <v>207</v>
      </c>
      <c r="B570" s="5">
        <v>0.41</v>
      </c>
      <c r="C570" s="5">
        <v>0.32</v>
      </c>
      <c r="D570" s="5">
        <v>0.115</v>
      </c>
      <c r="E570" s="5">
        <v>0.38700000000000001</v>
      </c>
      <c r="F570" s="5">
        <v>0.16500000000000001</v>
      </c>
      <c r="G570" s="5">
        <v>0.10050000000000001</v>
      </c>
      <c r="H570" s="5">
        <v>9.8500000000000004E-2</v>
      </c>
      <c r="I570" s="5">
        <v>11</v>
      </c>
    </row>
    <row r="571" spans="1:9">
      <c r="A571" s="5" t="s">
        <v>208</v>
      </c>
      <c r="B571" s="5">
        <v>0.45</v>
      </c>
      <c r="C571" s="5">
        <v>0.35</v>
      </c>
      <c r="D571" s="5">
        <v>0.14000000000000001</v>
      </c>
      <c r="E571" s="5">
        <v>0.47399999999999998</v>
      </c>
      <c r="F571" s="5">
        <v>0.21</v>
      </c>
      <c r="G571" s="5">
        <v>0.109</v>
      </c>
      <c r="H571" s="5">
        <v>0.1275</v>
      </c>
      <c r="I571" s="5">
        <v>16</v>
      </c>
    </row>
    <row r="572" spans="1:9">
      <c r="A572" s="5" t="s">
        <v>208</v>
      </c>
      <c r="B572" s="5">
        <v>0.45</v>
      </c>
      <c r="C572" s="5">
        <v>0.34499999999999997</v>
      </c>
      <c r="D572" s="5">
        <v>0.13500000000000001</v>
      </c>
      <c r="E572" s="5">
        <v>0.443</v>
      </c>
      <c r="F572" s="5">
        <v>0.19750000000000001</v>
      </c>
      <c r="G572" s="5">
        <v>8.7499999999999994E-2</v>
      </c>
      <c r="H572" s="5">
        <v>0.11749999999999999</v>
      </c>
      <c r="I572" s="5">
        <v>14</v>
      </c>
    </row>
    <row r="573" spans="1:9">
      <c r="A573" s="5" t="s">
        <v>207</v>
      </c>
      <c r="B573" s="5">
        <v>0.59</v>
      </c>
      <c r="C573" s="5">
        <v>0.45500000000000002</v>
      </c>
      <c r="D573" s="5">
        <v>0.155</v>
      </c>
      <c r="E573" s="5">
        <v>1.0660000000000001</v>
      </c>
      <c r="F573" s="5">
        <v>0.38200000000000001</v>
      </c>
      <c r="G573" s="5">
        <v>0.22750000000000001</v>
      </c>
      <c r="H573" s="5">
        <v>0.41499999999999998</v>
      </c>
      <c r="I573" s="5">
        <v>20</v>
      </c>
    </row>
    <row r="574" spans="1:9">
      <c r="A574" s="5" t="s">
        <v>207</v>
      </c>
      <c r="B574" s="5">
        <v>0.56999999999999995</v>
      </c>
      <c r="C574" s="5">
        <v>0.44</v>
      </c>
      <c r="D574" s="5">
        <v>0.14000000000000001</v>
      </c>
      <c r="E574" s="5">
        <v>0.95350000000000001</v>
      </c>
      <c r="F574" s="5">
        <v>0.3785</v>
      </c>
      <c r="G574" s="5">
        <v>0.20100000000000001</v>
      </c>
      <c r="H574" s="5">
        <v>0.30499999999999999</v>
      </c>
      <c r="I574" s="5">
        <v>17</v>
      </c>
    </row>
    <row r="575" spans="1:9">
      <c r="A575" s="5" t="s">
        <v>208</v>
      </c>
      <c r="B575" s="5">
        <v>0.61</v>
      </c>
      <c r="C575" s="5">
        <v>0.47499999999999998</v>
      </c>
      <c r="D575" s="5">
        <v>0.15</v>
      </c>
      <c r="E575" s="5">
        <v>0.96650000000000003</v>
      </c>
      <c r="F575" s="5">
        <v>0.41449999999999998</v>
      </c>
      <c r="G575" s="5">
        <v>0.2</v>
      </c>
      <c r="H575" s="5">
        <v>0.34499999999999997</v>
      </c>
      <c r="I575" s="5">
        <v>10</v>
      </c>
    </row>
    <row r="576" spans="1:9">
      <c r="A576" s="5" t="s">
        <v>207</v>
      </c>
      <c r="B576" s="5">
        <v>0.61</v>
      </c>
      <c r="C576" s="5">
        <v>0.47499999999999998</v>
      </c>
      <c r="D576" s="5">
        <v>0.14000000000000001</v>
      </c>
      <c r="E576" s="5">
        <v>1.133</v>
      </c>
      <c r="F576" s="5">
        <v>0.52749999999999997</v>
      </c>
      <c r="G576" s="5">
        <v>0.23549999999999999</v>
      </c>
      <c r="H576" s="5">
        <v>0.35</v>
      </c>
      <c r="I576" s="5">
        <v>11</v>
      </c>
    </row>
    <row r="577" spans="1:9">
      <c r="A577" s="5" t="s">
        <v>208</v>
      </c>
      <c r="B577" s="5">
        <v>0.56000000000000005</v>
      </c>
      <c r="C577" s="5">
        <v>0.42499999999999999</v>
      </c>
      <c r="D577" s="5">
        <v>0.14000000000000001</v>
      </c>
      <c r="E577" s="5">
        <v>0.91749999999999998</v>
      </c>
      <c r="F577" s="5">
        <v>0.40050000000000002</v>
      </c>
      <c r="G577" s="5">
        <v>0.19750000000000001</v>
      </c>
      <c r="H577" s="5">
        <v>0.26</v>
      </c>
      <c r="I577" s="5">
        <v>10</v>
      </c>
    </row>
    <row r="578" spans="1:9">
      <c r="A578" s="5" t="s">
        <v>207</v>
      </c>
      <c r="B578" s="5">
        <v>0.58499999999999996</v>
      </c>
      <c r="C578" s="5">
        <v>0.435</v>
      </c>
      <c r="D578" s="5">
        <v>0.17499999999999999</v>
      </c>
      <c r="E578" s="5">
        <v>0.98199999999999998</v>
      </c>
      <c r="F578" s="5">
        <v>0.40550000000000003</v>
      </c>
      <c r="G578" s="5">
        <v>0.2495</v>
      </c>
      <c r="H578" s="5">
        <v>0.27</v>
      </c>
      <c r="I578" s="5">
        <v>10</v>
      </c>
    </row>
    <row r="579" spans="1:9">
      <c r="A579" s="5" t="s">
        <v>208</v>
      </c>
      <c r="B579" s="5">
        <v>0.57999999999999996</v>
      </c>
      <c r="C579" s="5">
        <v>0.44500000000000001</v>
      </c>
      <c r="D579" s="5">
        <v>0.15</v>
      </c>
      <c r="E579" s="5">
        <v>0.88649999999999995</v>
      </c>
      <c r="F579" s="5">
        <v>0.38300000000000001</v>
      </c>
      <c r="G579" s="5">
        <v>0.20899999999999999</v>
      </c>
      <c r="H579" s="5">
        <v>0.255</v>
      </c>
      <c r="I579" s="5">
        <v>11</v>
      </c>
    </row>
    <row r="580" spans="1:9">
      <c r="A580" s="5" t="s">
        <v>207</v>
      </c>
      <c r="B580" s="5">
        <v>0.63</v>
      </c>
      <c r="C580" s="5">
        <v>0.48</v>
      </c>
      <c r="D580" s="5">
        <v>0.17499999999999999</v>
      </c>
      <c r="E580" s="5">
        <v>1.3674999999999999</v>
      </c>
      <c r="F580" s="5">
        <v>0.50149999999999995</v>
      </c>
      <c r="G580" s="5">
        <v>0.30349999999999999</v>
      </c>
      <c r="H580" s="5">
        <v>0.51500000000000001</v>
      </c>
      <c r="I580" s="5">
        <v>17</v>
      </c>
    </row>
    <row r="581" spans="1:9">
      <c r="A581" s="5" t="s">
        <v>207</v>
      </c>
      <c r="B581" s="5">
        <v>0.625</v>
      </c>
      <c r="C581" s="5">
        <v>0.49</v>
      </c>
      <c r="D581" s="5">
        <v>0.17499999999999999</v>
      </c>
      <c r="E581" s="5">
        <v>1.2330000000000001</v>
      </c>
      <c r="F581" s="5">
        <v>0.55649999999999999</v>
      </c>
      <c r="G581" s="5">
        <v>0.247</v>
      </c>
      <c r="H581" s="5">
        <v>0.36499999999999999</v>
      </c>
      <c r="I581" s="5">
        <v>11</v>
      </c>
    </row>
    <row r="582" spans="1:9">
      <c r="A582" s="5" t="s">
        <v>208</v>
      </c>
      <c r="B582" s="5">
        <v>0.55000000000000004</v>
      </c>
      <c r="C582" s="5">
        <v>0.42499999999999999</v>
      </c>
      <c r="D582" s="5">
        <v>0.15</v>
      </c>
      <c r="E582" s="5">
        <v>0.80600000000000005</v>
      </c>
      <c r="F582" s="5">
        <v>0.376</v>
      </c>
      <c r="G582" s="5">
        <v>0.17100000000000001</v>
      </c>
      <c r="H582" s="5">
        <v>0.245</v>
      </c>
      <c r="I582" s="5">
        <v>14</v>
      </c>
    </row>
    <row r="583" spans="1:9">
      <c r="A583" s="5" t="s">
        <v>207</v>
      </c>
      <c r="B583" s="5">
        <v>0.64500000000000002</v>
      </c>
      <c r="C583" s="5">
        <v>0.52500000000000002</v>
      </c>
      <c r="D583" s="5">
        <v>0.19</v>
      </c>
      <c r="E583" s="5">
        <v>1.4635</v>
      </c>
      <c r="F583" s="5">
        <v>0.66149999999999998</v>
      </c>
      <c r="G583" s="5">
        <v>0.34350000000000003</v>
      </c>
      <c r="H583" s="5">
        <v>0.435</v>
      </c>
      <c r="I583" s="5">
        <v>19</v>
      </c>
    </row>
    <row r="584" spans="1:9">
      <c r="A584" s="5" t="s">
        <v>208</v>
      </c>
      <c r="B584" s="5">
        <v>0.46</v>
      </c>
      <c r="C584" s="5">
        <v>0.35499999999999998</v>
      </c>
      <c r="D584" s="5">
        <v>0.14000000000000001</v>
      </c>
      <c r="E584" s="5">
        <v>0.49349999999999999</v>
      </c>
      <c r="F584" s="5">
        <v>0.216</v>
      </c>
      <c r="G584" s="5">
        <v>0.13300000000000001</v>
      </c>
      <c r="H584" s="5">
        <v>0.115</v>
      </c>
      <c r="I584" s="5">
        <v>13</v>
      </c>
    </row>
    <row r="585" spans="1:9">
      <c r="A585" s="5" t="s">
        <v>207</v>
      </c>
      <c r="B585" s="5">
        <v>0.41</v>
      </c>
      <c r="C585" s="5">
        <v>0.30499999999999999</v>
      </c>
      <c r="D585" s="5">
        <v>0.1</v>
      </c>
      <c r="E585" s="5">
        <v>0.36299999999999999</v>
      </c>
      <c r="F585" s="5">
        <v>0.17349999999999999</v>
      </c>
      <c r="G585" s="5">
        <v>6.5000000000000002E-2</v>
      </c>
      <c r="H585" s="5">
        <v>0.11</v>
      </c>
      <c r="I585" s="5">
        <v>11</v>
      </c>
    </row>
    <row r="586" spans="1:9">
      <c r="A586" s="5" t="s">
        <v>208</v>
      </c>
      <c r="B586" s="5">
        <v>0.495</v>
      </c>
      <c r="C586" s="5">
        <v>0.39</v>
      </c>
      <c r="D586" s="5">
        <v>0.125</v>
      </c>
      <c r="E586" s="5">
        <v>0.66549999999999998</v>
      </c>
      <c r="F586" s="5">
        <v>0.28399999999999997</v>
      </c>
      <c r="G586" s="5">
        <v>0.16200000000000001</v>
      </c>
      <c r="H586" s="5">
        <v>0.2</v>
      </c>
      <c r="I586" s="5">
        <v>11</v>
      </c>
    </row>
    <row r="587" spans="1:9">
      <c r="A587" s="5" t="s">
        <v>208</v>
      </c>
      <c r="B587" s="5">
        <v>0.52</v>
      </c>
      <c r="C587" s="5">
        <v>0.42499999999999999</v>
      </c>
      <c r="D587" s="5">
        <v>0.17</v>
      </c>
      <c r="E587" s="5">
        <v>0.68049999999999999</v>
      </c>
      <c r="F587" s="5">
        <v>0.28000000000000003</v>
      </c>
      <c r="G587" s="5">
        <v>0.17399999999999999</v>
      </c>
      <c r="H587" s="5">
        <v>0.19500000000000001</v>
      </c>
      <c r="I587" s="5">
        <v>10</v>
      </c>
    </row>
    <row r="588" spans="1:9">
      <c r="A588" s="5" t="s">
        <v>207</v>
      </c>
      <c r="B588" s="5">
        <v>0.55000000000000004</v>
      </c>
      <c r="C588" s="5">
        <v>0.41</v>
      </c>
      <c r="D588" s="5">
        <v>0.14499999999999999</v>
      </c>
      <c r="E588" s="5">
        <v>0.82850000000000001</v>
      </c>
      <c r="F588" s="5">
        <v>0.3095</v>
      </c>
      <c r="G588" s="5">
        <v>0.1905</v>
      </c>
      <c r="H588" s="5">
        <v>0.25</v>
      </c>
      <c r="I588" s="5">
        <v>13</v>
      </c>
    </row>
    <row r="589" spans="1:9">
      <c r="A589" s="5" t="s">
        <v>206</v>
      </c>
      <c r="B589" s="5">
        <v>0.45</v>
      </c>
      <c r="C589" s="5">
        <v>0.33500000000000002</v>
      </c>
      <c r="D589" s="5">
        <v>0.14000000000000001</v>
      </c>
      <c r="E589" s="5">
        <v>0.46250000000000002</v>
      </c>
      <c r="F589" s="5">
        <v>0.16400000000000001</v>
      </c>
      <c r="G589" s="5">
        <v>7.5999999999999998E-2</v>
      </c>
      <c r="H589" s="5">
        <v>0.15</v>
      </c>
      <c r="I589" s="5">
        <v>14</v>
      </c>
    </row>
    <row r="590" spans="1:9">
      <c r="A590" s="5" t="s">
        <v>207</v>
      </c>
      <c r="B590" s="5">
        <v>0.40500000000000003</v>
      </c>
      <c r="C590" s="5">
        <v>0.31</v>
      </c>
      <c r="D590" s="5">
        <v>0.12</v>
      </c>
      <c r="E590" s="5">
        <v>0.3095</v>
      </c>
      <c r="F590" s="5">
        <v>0.13800000000000001</v>
      </c>
      <c r="G590" s="5">
        <v>5.8000000000000003E-2</v>
      </c>
      <c r="H590" s="5">
        <v>9.5000000000000001E-2</v>
      </c>
      <c r="I590" s="5">
        <v>13</v>
      </c>
    </row>
    <row r="591" spans="1:9">
      <c r="A591" s="5" t="s">
        <v>208</v>
      </c>
      <c r="B591" s="5">
        <v>0.51</v>
      </c>
      <c r="C591" s="5">
        <v>0.4</v>
      </c>
      <c r="D591" s="5">
        <v>0.15</v>
      </c>
      <c r="E591" s="5">
        <v>0.745</v>
      </c>
      <c r="F591" s="5">
        <v>0.28649999999999998</v>
      </c>
      <c r="G591" s="5">
        <v>0.16750000000000001</v>
      </c>
      <c r="H591" s="5">
        <v>0.23499999999999999</v>
      </c>
      <c r="I591" s="5">
        <v>13</v>
      </c>
    </row>
    <row r="592" spans="1:9">
      <c r="A592" s="5" t="s">
        <v>207</v>
      </c>
      <c r="B592" s="5">
        <v>0.37</v>
      </c>
      <c r="C592" s="5">
        <v>0.28999999999999998</v>
      </c>
      <c r="D592" s="5">
        <v>0.115</v>
      </c>
      <c r="E592" s="5">
        <v>0.25</v>
      </c>
      <c r="F592" s="5">
        <v>0.111</v>
      </c>
      <c r="G592" s="5">
        <v>5.7000000000000002E-2</v>
      </c>
      <c r="H592" s="5">
        <v>7.4999999999999997E-2</v>
      </c>
      <c r="I592" s="5">
        <v>9</v>
      </c>
    </row>
    <row r="593" spans="1:9">
      <c r="A593" s="5" t="s">
        <v>208</v>
      </c>
      <c r="B593" s="5">
        <v>0.52500000000000002</v>
      </c>
      <c r="C593" s="5">
        <v>0.41</v>
      </c>
      <c r="D593" s="5">
        <v>0.17499999999999999</v>
      </c>
      <c r="E593" s="5">
        <v>0.874</v>
      </c>
      <c r="F593" s="5">
        <v>0.35849999999999999</v>
      </c>
      <c r="G593" s="5">
        <v>0.20699999999999999</v>
      </c>
      <c r="H593" s="5">
        <v>0.20499999999999999</v>
      </c>
      <c r="I593" s="5">
        <v>18</v>
      </c>
    </row>
    <row r="594" spans="1:9">
      <c r="A594" s="5" t="s">
        <v>207</v>
      </c>
      <c r="B594" s="5">
        <v>0.66</v>
      </c>
      <c r="C594" s="5">
        <v>0.52</v>
      </c>
      <c r="D594" s="5">
        <v>0.18</v>
      </c>
      <c r="E594" s="5">
        <v>1.514</v>
      </c>
      <c r="F594" s="5">
        <v>0.52600000000000002</v>
      </c>
      <c r="G594" s="5">
        <v>0.29749999999999999</v>
      </c>
      <c r="H594" s="5">
        <v>0.42</v>
      </c>
      <c r="I594" s="5">
        <v>19</v>
      </c>
    </row>
    <row r="595" spans="1:9">
      <c r="A595" s="5" t="s">
        <v>206</v>
      </c>
      <c r="B595" s="5">
        <v>0.53500000000000003</v>
      </c>
      <c r="C595" s="5">
        <v>0.42</v>
      </c>
      <c r="D595" s="5">
        <v>0.15</v>
      </c>
      <c r="E595" s="5">
        <v>0.69950000000000001</v>
      </c>
      <c r="F595" s="5">
        <v>0.25750000000000001</v>
      </c>
      <c r="G595" s="5">
        <v>0.153</v>
      </c>
      <c r="H595" s="5">
        <v>0.24</v>
      </c>
      <c r="I595" s="5">
        <v>12</v>
      </c>
    </row>
    <row r="596" spans="1:9">
      <c r="A596" s="5" t="s">
        <v>208</v>
      </c>
      <c r="B596" s="5">
        <v>0.57499999999999996</v>
      </c>
      <c r="C596" s="5">
        <v>0.45500000000000002</v>
      </c>
      <c r="D596" s="5">
        <v>0.18</v>
      </c>
      <c r="E596" s="5">
        <v>0.85250000000000004</v>
      </c>
      <c r="F596" s="5">
        <v>0.30149999999999999</v>
      </c>
      <c r="G596" s="5">
        <v>0.1825</v>
      </c>
      <c r="H596" s="5">
        <v>0.3</v>
      </c>
      <c r="I596" s="5">
        <v>13</v>
      </c>
    </row>
    <row r="597" spans="1:9">
      <c r="A597" s="5" t="s">
        <v>207</v>
      </c>
      <c r="B597" s="5">
        <v>0.55000000000000004</v>
      </c>
      <c r="C597" s="5">
        <v>0.43</v>
      </c>
      <c r="D597" s="5">
        <v>0.14000000000000001</v>
      </c>
      <c r="E597" s="5">
        <v>0.71350000000000002</v>
      </c>
      <c r="F597" s="5">
        <v>0.25650000000000001</v>
      </c>
      <c r="G597" s="5">
        <v>0.186</v>
      </c>
      <c r="H597" s="5">
        <v>0.22500000000000001</v>
      </c>
      <c r="I597" s="5">
        <v>9</v>
      </c>
    </row>
    <row r="598" spans="1:9">
      <c r="A598" s="5" t="s">
        <v>208</v>
      </c>
      <c r="B598" s="5">
        <v>0.60499999999999998</v>
      </c>
      <c r="C598" s="5">
        <v>0.47</v>
      </c>
      <c r="D598" s="5">
        <v>0.14000000000000001</v>
      </c>
      <c r="E598" s="5">
        <v>0.93899999999999995</v>
      </c>
      <c r="F598" s="5">
        <v>0.33850000000000002</v>
      </c>
      <c r="G598" s="5">
        <v>0.20100000000000001</v>
      </c>
      <c r="H598" s="5">
        <v>0.32</v>
      </c>
      <c r="I598" s="5">
        <v>13</v>
      </c>
    </row>
    <row r="599" spans="1:9">
      <c r="A599" s="5" t="s">
        <v>208</v>
      </c>
      <c r="B599" s="5">
        <v>0.60499999999999998</v>
      </c>
      <c r="C599" s="5">
        <v>0.495</v>
      </c>
      <c r="D599" s="5">
        <v>0.14499999999999999</v>
      </c>
      <c r="E599" s="5">
        <v>1.054</v>
      </c>
      <c r="F599" s="5">
        <v>0.36899999999999999</v>
      </c>
      <c r="G599" s="5">
        <v>0.22550000000000001</v>
      </c>
      <c r="H599" s="5">
        <v>0.36</v>
      </c>
      <c r="I599" s="5">
        <v>12</v>
      </c>
    </row>
    <row r="600" spans="1:9">
      <c r="A600" s="5" t="s">
        <v>207</v>
      </c>
      <c r="B600" s="5">
        <v>0.56000000000000005</v>
      </c>
      <c r="C600" s="5">
        <v>0.44500000000000001</v>
      </c>
      <c r="D600" s="5">
        <v>0.19500000000000001</v>
      </c>
      <c r="E600" s="5">
        <v>0.98099999999999998</v>
      </c>
      <c r="F600" s="5">
        <v>0.30499999999999999</v>
      </c>
      <c r="G600" s="5">
        <v>0.22450000000000001</v>
      </c>
      <c r="H600" s="5">
        <v>0.33500000000000002</v>
      </c>
      <c r="I600" s="5">
        <v>16</v>
      </c>
    </row>
    <row r="601" spans="1:9">
      <c r="A601" s="5" t="s">
        <v>208</v>
      </c>
      <c r="B601" s="5">
        <v>0.53500000000000003</v>
      </c>
      <c r="C601" s="5">
        <v>0.42</v>
      </c>
      <c r="D601" s="5">
        <v>0.14499999999999999</v>
      </c>
      <c r="E601" s="5">
        <v>0.92600000000000005</v>
      </c>
      <c r="F601" s="5">
        <v>0.39800000000000002</v>
      </c>
      <c r="G601" s="5">
        <v>0.19650000000000001</v>
      </c>
      <c r="H601" s="5">
        <v>0.25</v>
      </c>
      <c r="I601" s="5">
        <v>17</v>
      </c>
    </row>
    <row r="602" spans="1:9">
      <c r="A602" s="5" t="s">
        <v>207</v>
      </c>
      <c r="B602" s="5">
        <v>0.38500000000000001</v>
      </c>
      <c r="C602" s="5">
        <v>0.315</v>
      </c>
      <c r="D602" s="5">
        <v>0.11</v>
      </c>
      <c r="E602" s="5">
        <v>0.28599999999999998</v>
      </c>
      <c r="F602" s="5">
        <v>0.1225</v>
      </c>
      <c r="G602" s="5">
        <v>6.3500000000000001E-2</v>
      </c>
      <c r="H602" s="5">
        <v>8.3500000000000005E-2</v>
      </c>
      <c r="I602" s="5">
        <v>10</v>
      </c>
    </row>
    <row r="603" spans="1:9">
      <c r="A603" s="5" t="s">
        <v>207</v>
      </c>
      <c r="B603" s="5">
        <v>0.39</v>
      </c>
      <c r="C603" s="5">
        <v>0.3</v>
      </c>
      <c r="D603" s="5">
        <v>0.1</v>
      </c>
      <c r="E603" s="5">
        <v>0.26500000000000001</v>
      </c>
      <c r="F603" s="5">
        <v>0.1075</v>
      </c>
      <c r="G603" s="5">
        <v>0.06</v>
      </c>
      <c r="H603" s="5">
        <v>8.6499999999999994E-2</v>
      </c>
      <c r="I603" s="5">
        <v>13</v>
      </c>
    </row>
    <row r="604" spans="1:9">
      <c r="A604" s="5" t="s">
        <v>208</v>
      </c>
      <c r="B604" s="5">
        <v>0.47</v>
      </c>
      <c r="C604" s="5">
        <v>0.34499999999999997</v>
      </c>
      <c r="D604" s="5">
        <v>0.115</v>
      </c>
      <c r="E604" s="5">
        <v>0.48849999999999999</v>
      </c>
      <c r="F604" s="5">
        <v>0.20050000000000001</v>
      </c>
      <c r="G604" s="5">
        <v>0.108</v>
      </c>
      <c r="H604" s="5">
        <v>0.16600000000000001</v>
      </c>
      <c r="I604" s="5">
        <v>11</v>
      </c>
    </row>
    <row r="605" spans="1:9">
      <c r="A605" s="5" t="s">
        <v>208</v>
      </c>
      <c r="B605" s="5">
        <v>0.51500000000000001</v>
      </c>
      <c r="C605" s="5">
        <v>0.39</v>
      </c>
      <c r="D605" s="5">
        <v>0.14000000000000001</v>
      </c>
      <c r="E605" s="5">
        <v>0.55549999999999999</v>
      </c>
      <c r="F605" s="5">
        <v>0.2</v>
      </c>
      <c r="G605" s="5">
        <v>0.1135</v>
      </c>
      <c r="H605" s="5">
        <v>0.2235</v>
      </c>
      <c r="I605" s="5">
        <v>12</v>
      </c>
    </row>
    <row r="606" spans="1:9">
      <c r="A606" s="5" t="s">
        <v>208</v>
      </c>
      <c r="B606" s="5">
        <v>0.42499999999999999</v>
      </c>
      <c r="C606" s="5">
        <v>0.34499999999999997</v>
      </c>
      <c r="D606" s="5">
        <v>0.125</v>
      </c>
      <c r="E606" s="5">
        <v>0.42499999999999999</v>
      </c>
      <c r="F606" s="5">
        <v>0.16</v>
      </c>
      <c r="G606" s="5">
        <v>7.9500000000000001E-2</v>
      </c>
      <c r="H606" s="5">
        <v>0.154</v>
      </c>
      <c r="I606" s="5">
        <v>13</v>
      </c>
    </row>
    <row r="607" spans="1:9">
      <c r="A607" s="5" t="s">
        <v>206</v>
      </c>
      <c r="B607" s="5">
        <v>0.34499999999999997</v>
      </c>
      <c r="C607" s="5">
        <v>0.27</v>
      </c>
      <c r="D607" s="5">
        <v>0.09</v>
      </c>
      <c r="E607" s="5">
        <v>0.19500000000000001</v>
      </c>
      <c r="F607" s="5">
        <v>7.8E-2</v>
      </c>
      <c r="G607" s="5">
        <v>4.5499999999999999E-2</v>
      </c>
      <c r="H607" s="5">
        <v>5.8999999999999997E-2</v>
      </c>
      <c r="I607" s="5">
        <v>9</v>
      </c>
    </row>
    <row r="608" spans="1:9">
      <c r="A608" s="5" t="s">
        <v>208</v>
      </c>
      <c r="B608" s="5">
        <v>0.48499999999999999</v>
      </c>
      <c r="C608" s="5">
        <v>0.37</v>
      </c>
      <c r="D608" s="5">
        <v>0.13</v>
      </c>
      <c r="E608" s="5">
        <v>0.45800000000000002</v>
      </c>
      <c r="F608" s="5">
        <v>0.18099999999999999</v>
      </c>
      <c r="G608" s="5">
        <v>0.113</v>
      </c>
      <c r="H608" s="5">
        <v>0.13600000000000001</v>
      </c>
      <c r="I608" s="5">
        <v>10</v>
      </c>
    </row>
    <row r="609" spans="1:9">
      <c r="A609" s="5" t="s">
        <v>206</v>
      </c>
      <c r="B609" s="5">
        <v>0.37</v>
      </c>
      <c r="C609" s="5">
        <v>0.28499999999999998</v>
      </c>
      <c r="D609" s="5">
        <v>0.1</v>
      </c>
      <c r="E609" s="5">
        <v>0.22800000000000001</v>
      </c>
      <c r="F609" s="5">
        <v>6.7500000000000004E-2</v>
      </c>
      <c r="G609" s="5">
        <v>6.7500000000000004E-2</v>
      </c>
      <c r="H609" s="5">
        <v>8.1000000000000003E-2</v>
      </c>
      <c r="I609" s="5">
        <v>10</v>
      </c>
    </row>
    <row r="610" spans="1:9">
      <c r="A610" s="5" t="s">
        <v>206</v>
      </c>
      <c r="B610" s="5">
        <v>0.35</v>
      </c>
      <c r="C610" s="5">
        <v>0.26500000000000001</v>
      </c>
      <c r="D610" s="5">
        <v>0.09</v>
      </c>
      <c r="E610" s="5">
        <v>0.17749999999999999</v>
      </c>
      <c r="F610" s="5">
        <v>5.7500000000000002E-2</v>
      </c>
      <c r="G610" s="5">
        <v>4.2000000000000003E-2</v>
      </c>
      <c r="H610" s="5">
        <v>6.8000000000000005E-2</v>
      </c>
      <c r="I610" s="5">
        <v>12</v>
      </c>
    </row>
    <row r="611" spans="1:9">
      <c r="A611" s="5" t="s">
        <v>207</v>
      </c>
      <c r="B611" s="5">
        <v>0.44</v>
      </c>
      <c r="C611" s="5">
        <v>0.34499999999999997</v>
      </c>
      <c r="D611" s="5">
        <v>0.17</v>
      </c>
      <c r="E611" s="5">
        <v>0.40849999999999997</v>
      </c>
      <c r="F611" s="5">
        <v>0.15</v>
      </c>
      <c r="G611" s="5">
        <v>8.2500000000000004E-2</v>
      </c>
      <c r="H611" s="5">
        <v>0.1515</v>
      </c>
      <c r="I611" s="5">
        <v>12</v>
      </c>
    </row>
    <row r="612" spans="1:9">
      <c r="A612" s="5" t="s">
        <v>206</v>
      </c>
      <c r="B612" s="5">
        <v>0.19500000000000001</v>
      </c>
      <c r="C612" s="5">
        <v>0.14499999999999999</v>
      </c>
      <c r="D612" s="5">
        <v>0.05</v>
      </c>
      <c r="E612" s="5">
        <v>3.2000000000000001E-2</v>
      </c>
      <c r="F612" s="5">
        <v>0.01</v>
      </c>
      <c r="G612" s="5">
        <v>8.0000000000000002E-3</v>
      </c>
      <c r="H612" s="5">
        <v>1.2E-2</v>
      </c>
      <c r="I612" s="5">
        <v>4</v>
      </c>
    </row>
    <row r="613" spans="1:9">
      <c r="A613" s="5" t="s">
        <v>206</v>
      </c>
      <c r="B613" s="5">
        <v>0.32500000000000001</v>
      </c>
      <c r="C613" s="5">
        <v>0.24</v>
      </c>
      <c r="D613" s="5">
        <v>7.4999999999999997E-2</v>
      </c>
      <c r="E613" s="5">
        <v>0.155</v>
      </c>
      <c r="F613" s="5">
        <v>4.7500000000000001E-2</v>
      </c>
      <c r="G613" s="5">
        <v>3.5499999999999997E-2</v>
      </c>
      <c r="H613" s="5">
        <v>0.06</v>
      </c>
      <c r="I613" s="5">
        <v>9</v>
      </c>
    </row>
    <row r="614" spans="1:9">
      <c r="A614" s="5" t="s">
        <v>208</v>
      </c>
      <c r="B614" s="5">
        <v>0.495</v>
      </c>
      <c r="C614" s="5">
        <v>0.37</v>
      </c>
      <c r="D614" s="5">
        <v>0.125</v>
      </c>
      <c r="E614" s="5">
        <v>0.47749999999999998</v>
      </c>
      <c r="F614" s="5">
        <v>0.185</v>
      </c>
      <c r="G614" s="5">
        <v>7.0499999999999993E-2</v>
      </c>
      <c r="H614" s="5">
        <v>0.16900000000000001</v>
      </c>
      <c r="I614" s="5">
        <v>18</v>
      </c>
    </row>
    <row r="615" spans="1:9">
      <c r="A615" s="5" t="s">
        <v>208</v>
      </c>
      <c r="B615" s="5">
        <v>0.45</v>
      </c>
      <c r="C615" s="5">
        <v>0.35</v>
      </c>
      <c r="D615" s="5">
        <v>0.14499999999999999</v>
      </c>
      <c r="E615" s="5">
        <v>0.52500000000000002</v>
      </c>
      <c r="F615" s="5">
        <v>0.20849999999999999</v>
      </c>
      <c r="G615" s="5">
        <v>0.1</v>
      </c>
      <c r="H615" s="5">
        <v>0.16550000000000001</v>
      </c>
      <c r="I615" s="5">
        <v>15</v>
      </c>
    </row>
    <row r="616" spans="1:9">
      <c r="A616" s="5" t="s">
        <v>206</v>
      </c>
      <c r="B616" s="5">
        <v>0.41499999999999998</v>
      </c>
      <c r="C616" s="5">
        <v>0.34499999999999997</v>
      </c>
      <c r="D616" s="5">
        <v>0.13500000000000001</v>
      </c>
      <c r="E616" s="5">
        <v>0.38650000000000001</v>
      </c>
      <c r="F616" s="5">
        <v>0.128</v>
      </c>
      <c r="G616" s="5">
        <v>7.0000000000000007E-2</v>
      </c>
      <c r="H616" s="5">
        <v>0.14799999999999999</v>
      </c>
      <c r="I616" s="5">
        <v>13</v>
      </c>
    </row>
    <row r="617" spans="1:9">
      <c r="A617" s="5" t="s">
        <v>207</v>
      </c>
      <c r="B617" s="5">
        <v>0.47</v>
      </c>
      <c r="C617" s="5">
        <v>0.35499999999999998</v>
      </c>
      <c r="D617" s="5">
        <v>0.14000000000000001</v>
      </c>
      <c r="E617" s="5">
        <v>0.433</v>
      </c>
      <c r="F617" s="5">
        <v>0.1525</v>
      </c>
      <c r="G617" s="5">
        <v>9.5000000000000001E-2</v>
      </c>
      <c r="H617" s="5">
        <v>0.152</v>
      </c>
      <c r="I617" s="5">
        <v>12</v>
      </c>
    </row>
    <row r="618" spans="1:9">
      <c r="A618" s="5" t="s">
        <v>206</v>
      </c>
      <c r="B618" s="5">
        <v>0.32</v>
      </c>
      <c r="C618" s="5">
        <v>0.24</v>
      </c>
      <c r="D618" s="5">
        <v>8.5000000000000006E-2</v>
      </c>
      <c r="E618" s="5">
        <v>0.17</v>
      </c>
      <c r="F618" s="5">
        <v>6.5500000000000003E-2</v>
      </c>
      <c r="G618" s="5">
        <v>4.7E-2</v>
      </c>
      <c r="H618" s="5">
        <v>4.9000000000000002E-2</v>
      </c>
      <c r="I618" s="5">
        <v>7</v>
      </c>
    </row>
    <row r="619" spans="1:9">
      <c r="A619" s="5" t="s">
        <v>206</v>
      </c>
      <c r="B619" s="5">
        <v>0.31</v>
      </c>
      <c r="C619" s="5">
        <v>0.22500000000000001</v>
      </c>
      <c r="D619" s="5">
        <v>7.4999999999999997E-2</v>
      </c>
      <c r="E619" s="5">
        <v>0.1295</v>
      </c>
      <c r="F619" s="5">
        <v>4.5499999999999999E-2</v>
      </c>
      <c r="G619" s="5">
        <v>3.3500000000000002E-2</v>
      </c>
      <c r="H619" s="5">
        <v>4.3999999999999997E-2</v>
      </c>
      <c r="I619" s="5">
        <v>9</v>
      </c>
    </row>
    <row r="620" spans="1:9">
      <c r="A620" s="5" t="s">
        <v>206</v>
      </c>
      <c r="B620" s="5">
        <v>0.23499999999999999</v>
      </c>
      <c r="C620" s="5">
        <v>0.17</v>
      </c>
      <c r="D620" s="5">
        <v>5.5E-2</v>
      </c>
      <c r="E620" s="5">
        <v>5.1499999999999997E-2</v>
      </c>
      <c r="F620" s="5">
        <v>1.7999999999999999E-2</v>
      </c>
      <c r="G620" s="5">
        <v>1.0500000000000001E-2</v>
      </c>
      <c r="H620" s="5">
        <v>1.95E-2</v>
      </c>
      <c r="I620" s="5">
        <v>7</v>
      </c>
    </row>
    <row r="621" spans="1:9">
      <c r="A621" s="5" t="s">
        <v>206</v>
      </c>
      <c r="B621" s="5">
        <v>0.34499999999999997</v>
      </c>
      <c r="C621" s="5">
        <v>0.255</v>
      </c>
      <c r="D621" s="5">
        <v>0.08</v>
      </c>
      <c r="E621" s="5">
        <v>0.16900000000000001</v>
      </c>
      <c r="F621" s="5">
        <v>0.06</v>
      </c>
      <c r="G621" s="5">
        <v>4.2500000000000003E-2</v>
      </c>
      <c r="H621" s="5">
        <v>5.3999999999999999E-2</v>
      </c>
      <c r="I621" s="5">
        <v>10</v>
      </c>
    </row>
    <row r="622" spans="1:9">
      <c r="A622" s="5" t="s">
        <v>208</v>
      </c>
      <c r="B622" s="5">
        <v>0.48499999999999999</v>
      </c>
      <c r="C622" s="5">
        <v>0.38</v>
      </c>
      <c r="D622" s="5">
        <v>0.14000000000000001</v>
      </c>
      <c r="E622" s="5">
        <v>0.67300000000000004</v>
      </c>
      <c r="F622" s="5">
        <v>0.2175</v>
      </c>
      <c r="G622" s="5">
        <v>0.13</v>
      </c>
      <c r="H622" s="5">
        <v>0.19500000000000001</v>
      </c>
      <c r="I622" s="5">
        <v>18</v>
      </c>
    </row>
    <row r="623" spans="1:9">
      <c r="A623" s="5" t="s">
        <v>207</v>
      </c>
      <c r="B623" s="5">
        <v>0.5</v>
      </c>
      <c r="C623" s="5">
        <v>0.38500000000000001</v>
      </c>
      <c r="D623" s="5">
        <v>0.115</v>
      </c>
      <c r="E623" s="5">
        <v>0.67849999999999999</v>
      </c>
      <c r="F623" s="5">
        <v>0.29449999999999998</v>
      </c>
      <c r="G623" s="5">
        <v>0.13800000000000001</v>
      </c>
      <c r="H623" s="5">
        <v>0.19500000000000001</v>
      </c>
      <c r="I623" s="5">
        <v>12</v>
      </c>
    </row>
    <row r="624" spans="1:9">
      <c r="A624" s="5" t="s">
        <v>207</v>
      </c>
      <c r="B624" s="5">
        <v>0.5</v>
      </c>
      <c r="C624" s="5">
        <v>0.38500000000000001</v>
      </c>
      <c r="D624" s="5">
        <v>0.105</v>
      </c>
      <c r="E624" s="5">
        <v>0.498</v>
      </c>
      <c r="F624" s="5">
        <v>0.17949999999999999</v>
      </c>
      <c r="G624" s="5">
        <v>0.1095</v>
      </c>
      <c r="H624" s="5">
        <v>0.17</v>
      </c>
      <c r="I624" s="5">
        <v>17</v>
      </c>
    </row>
    <row r="625" spans="1:9">
      <c r="A625" s="5" t="s">
        <v>208</v>
      </c>
      <c r="B625" s="5">
        <v>0.46500000000000002</v>
      </c>
      <c r="C625" s="5">
        <v>0.36</v>
      </c>
      <c r="D625" s="5">
        <v>0.105</v>
      </c>
      <c r="E625" s="5">
        <v>0.498</v>
      </c>
      <c r="F625" s="5">
        <v>0.214</v>
      </c>
      <c r="G625" s="5">
        <v>0.11600000000000001</v>
      </c>
      <c r="H625" s="5">
        <v>0.14000000000000001</v>
      </c>
      <c r="I625" s="5">
        <v>15</v>
      </c>
    </row>
    <row r="626" spans="1:9">
      <c r="A626" s="5" t="s">
        <v>207</v>
      </c>
      <c r="B626" s="5">
        <v>0.52500000000000002</v>
      </c>
      <c r="C626" s="5">
        <v>0.40500000000000003</v>
      </c>
      <c r="D626" s="5">
        <v>0.16</v>
      </c>
      <c r="E626" s="5">
        <v>0.65800000000000003</v>
      </c>
      <c r="F626" s="5">
        <v>0.26550000000000001</v>
      </c>
      <c r="G626" s="5">
        <v>0.1125</v>
      </c>
      <c r="H626" s="5">
        <v>0.22500000000000001</v>
      </c>
      <c r="I626" s="5">
        <v>12</v>
      </c>
    </row>
    <row r="627" spans="1:9">
      <c r="A627" s="5" t="s">
        <v>207</v>
      </c>
      <c r="B627" s="5">
        <v>0.42499999999999999</v>
      </c>
      <c r="C627" s="5">
        <v>0.33500000000000002</v>
      </c>
      <c r="D627" s="5">
        <v>9.5000000000000001E-2</v>
      </c>
      <c r="E627" s="5">
        <v>0.32200000000000001</v>
      </c>
      <c r="F627" s="5">
        <v>0.1205</v>
      </c>
      <c r="G627" s="5">
        <v>6.0999999999999999E-2</v>
      </c>
      <c r="H627" s="5">
        <v>0.125</v>
      </c>
      <c r="I627" s="5">
        <v>10</v>
      </c>
    </row>
    <row r="628" spans="1:9">
      <c r="A628" s="5" t="s">
        <v>207</v>
      </c>
      <c r="B628" s="5">
        <v>0.38</v>
      </c>
      <c r="C628" s="5">
        <v>0.30499999999999999</v>
      </c>
      <c r="D628" s="5">
        <v>9.5000000000000001E-2</v>
      </c>
      <c r="E628" s="5">
        <v>0.28149999999999997</v>
      </c>
      <c r="F628" s="5">
        <v>0.1255</v>
      </c>
      <c r="G628" s="5">
        <v>5.2499999999999998E-2</v>
      </c>
      <c r="H628" s="5">
        <v>0.09</v>
      </c>
      <c r="I628" s="5">
        <v>8</v>
      </c>
    </row>
    <row r="629" spans="1:9">
      <c r="A629" s="5" t="s">
        <v>208</v>
      </c>
      <c r="B629" s="5">
        <v>0.53</v>
      </c>
      <c r="C629" s="5">
        <v>0.41499999999999998</v>
      </c>
      <c r="D629" s="5">
        <v>0.14499999999999999</v>
      </c>
      <c r="E629" s="5">
        <v>0.94399999999999995</v>
      </c>
      <c r="F629" s="5">
        <v>0.38450000000000001</v>
      </c>
      <c r="G629" s="5">
        <v>0.185</v>
      </c>
      <c r="H629" s="5">
        <v>0.26500000000000001</v>
      </c>
      <c r="I629" s="5">
        <v>21</v>
      </c>
    </row>
    <row r="630" spans="1:9">
      <c r="A630" s="5" t="s">
        <v>206</v>
      </c>
      <c r="B630" s="5">
        <v>0.34</v>
      </c>
      <c r="C630" s="5">
        <v>0.26500000000000001</v>
      </c>
      <c r="D630" s="5">
        <v>8.5000000000000006E-2</v>
      </c>
      <c r="E630" s="5">
        <v>0.1835</v>
      </c>
      <c r="F630" s="5">
        <v>7.6999999999999999E-2</v>
      </c>
      <c r="G630" s="5">
        <v>4.5999999999999999E-2</v>
      </c>
      <c r="H630" s="5">
        <v>6.5000000000000002E-2</v>
      </c>
      <c r="I630" s="5">
        <v>10</v>
      </c>
    </row>
    <row r="631" spans="1:9">
      <c r="A631" s="5" t="s">
        <v>208</v>
      </c>
      <c r="B631" s="5">
        <v>0.47499999999999998</v>
      </c>
      <c r="C631" s="5">
        <v>0.36499999999999999</v>
      </c>
      <c r="D631" s="5">
        <v>0.115</v>
      </c>
      <c r="E631" s="5">
        <v>0.49</v>
      </c>
      <c r="F631" s="5">
        <v>0.223</v>
      </c>
      <c r="G631" s="5">
        <v>0.1235</v>
      </c>
      <c r="H631" s="5">
        <v>0.13350000000000001</v>
      </c>
      <c r="I631" s="5">
        <v>9</v>
      </c>
    </row>
    <row r="632" spans="1:9">
      <c r="A632" s="5" t="s">
        <v>207</v>
      </c>
      <c r="B632" s="5">
        <v>0.43</v>
      </c>
      <c r="C632" s="5">
        <v>0.34</v>
      </c>
      <c r="D632" s="5">
        <v>0.12</v>
      </c>
      <c r="E632" s="5">
        <v>0.39100000000000001</v>
      </c>
      <c r="F632" s="5">
        <v>0.1555</v>
      </c>
      <c r="G632" s="5">
        <v>9.5000000000000001E-2</v>
      </c>
      <c r="H632" s="5">
        <v>0.14050000000000001</v>
      </c>
      <c r="I632" s="5">
        <v>7</v>
      </c>
    </row>
    <row r="633" spans="1:9">
      <c r="A633" s="5" t="s">
        <v>206</v>
      </c>
      <c r="B633" s="5">
        <v>0.46</v>
      </c>
      <c r="C633" s="5">
        <v>0.36499999999999999</v>
      </c>
      <c r="D633" s="5">
        <v>0.125</v>
      </c>
      <c r="E633" s="5">
        <v>0.46700000000000003</v>
      </c>
      <c r="F633" s="5">
        <v>0.1895</v>
      </c>
      <c r="G633" s="5">
        <v>9.4500000000000001E-2</v>
      </c>
      <c r="H633" s="5">
        <v>0.158</v>
      </c>
      <c r="I633" s="5">
        <v>10</v>
      </c>
    </row>
    <row r="634" spans="1:9">
      <c r="A634" s="5" t="s">
        <v>208</v>
      </c>
      <c r="B634" s="5">
        <v>0.47</v>
      </c>
      <c r="C634" s="5">
        <v>0.36</v>
      </c>
      <c r="D634" s="5">
        <v>0.13</v>
      </c>
      <c r="E634" s="5">
        <v>0.52249999999999996</v>
      </c>
      <c r="F634" s="5">
        <v>0.19800000000000001</v>
      </c>
      <c r="G634" s="5">
        <v>0.1065</v>
      </c>
      <c r="H634" s="5">
        <v>0.16500000000000001</v>
      </c>
      <c r="I634" s="5">
        <v>9</v>
      </c>
    </row>
    <row r="635" spans="1:9">
      <c r="A635" s="5" t="s">
        <v>206</v>
      </c>
      <c r="B635" s="5">
        <v>0.36</v>
      </c>
      <c r="C635" s="5">
        <v>0.29499999999999998</v>
      </c>
      <c r="D635" s="5">
        <v>0.1</v>
      </c>
      <c r="E635" s="5">
        <v>0.21049999999999999</v>
      </c>
      <c r="F635" s="5">
        <v>6.6000000000000003E-2</v>
      </c>
      <c r="G635" s="5">
        <v>5.2499999999999998E-2</v>
      </c>
      <c r="H635" s="5">
        <v>7.4999999999999997E-2</v>
      </c>
      <c r="I635" s="5">
        <v>9</v>
      </c>
    </row>
    <row r="636" spans="1:9">
      <c r="A636" s="5" t="s">
        <v>206</v>
      </c>
      <c r="B636" s="5">
        <v>0.35499999999999998</v>
      </c>
      <c r="C636" s="5">
        <v>0.26500000000000001</v>
      </c>
      <c r="D636" s="5">
        <v>0.09</v>
      </c>
      <c r="E636" s="5">
        <v>0.16800000000000001</v>
      </c>
      <c r="F636" s="5">
        <v>0.05</v>
      </c>
      <c r="G636" s="5">
        <v>4.1000000000000002E-2</v>
      </c>
      <c r="H636" s="5">
        <v>6.3E-2</v>
      </c>
      <c r="I636" s="5">
        <v>8</v>
      </c>
    </row>
    <row r="637" spans="1:9">
      <c r="A637" s="5" t="s">
        <v>206</v>
      </c>
      <c r="B637" s="5">
        <v>0.38</v>
      </c>
      <c r="C637" s="5">
        <v>0.23499999999999999</v>
      </c>
      <c r="D637" s="5">
        <v>0.1</v>
      </c>
      <c r="E637" s="5">
        <v>0.25800000000000001</v>
      </c>
      <c r="F637" s="5">
        <v>0.1055</v>
      </c>
      <c r="G637" s="5">
        <v>5.3999999999999999E-2</v>
      </c>
      <c r="H637" s="5">
        <v>0.08</v>
      </c>
      <c r="I637" s="5">
        <v>7</v>
      </c>
    </row>
    <row r="638" spans="1:9">
      <c r="A638" s="5" t="s">
        <v>206</v>
      </c>
      <c r="B638" s="5">
        <v>0.35499999999999998</v>
      </c>
      <c r="C638" s="5">
        <v>0.26</v>
      </c>
      <c r="D638" s="5">
        <v>8.5000000000000006E-2</v>
      </c>
      <c r="E638" s="5">
        <v>0.1905</v>
      </c>
      <c r="F638" s="5">
        <v>8.1000000000000003E-2</v>
      </c>
      <c r="G638" s="5">
        <v>4.8500000000000001E-2</v>
      </c>
      <c r="H638" s="5">
        <v>5.5E-2</v>
      </c>
      <c r="I638" s="5">
        <v>6</v>
      </c>
    </row>
    <row r="639" spans="1:9">
      <c r="A639" s="5" t="s">
        <v>208</v>
      </c>
      <c r="B639" s="5">
        <v>0.44</v>
      </c>
      <c r="C639" s="5">
        <v>0.34499999999999997</v>
      </c>
      <c r="D639" s="5">
        <v>0.12</v>
      </c>
      <c r="E639" s="5">
        <v>0.48699999999999999</v>
      </c>
      <c r="F639" s="5">
        <v>0.19650000000000001</v>
      </c>
      <c r="G639" s="5">
        <v>0.108</v>
      </c>
      <c r="H639" s="5">
        <v>0.16</v>
      </c>
      <c r="I639" s="5">
        <v>14</v>
      </c>
    </row>
    <row r="640" spans="1:9">
      <c r="A640" s="5" t="s">
        <v>207</v>
      </c>
      <c r="B640" s="5">
        <v>0.51</v>
      </c>
      <c r="C640" s="5">
        <v>0.4</v>
      </c>
      <c r="D640" s="5">
        <v>0.13</v>
      </c>
      <c r="E640" s="5">
        <v>0.57350000000000001</v>
      </c>
      <c r="F640" s="5">
        <v>0.219</v>
      </c>
      <c r="G640" s="5">
        <v>0.13650000000000001</v>
      </c>
      <c r="H640" s="5">
        <v>0.19500000000000001</v>
      </c>
      <c r="I640" s="5">
        <v>13</v>
      </c>
    </row>
    <row r="641" spans="1:9">
      <c r="A641" s="5" t="s">
        <v>206</v>
      </c>
      <c r="B641" s="5">
        <v>0.32500000000000001</v>
      </c>
      <c r="C641" s="5">
        <v>0.24</v>
      </c>
      <c r="D641" s="5">
        <v>8.5000000000000006E-2</v>
      </c>
      <c r="E641" s="5">
        <v>0.17299999999999999</v>
      </c>
      <c r="F641" s="5">
        <v>7.9500000000000001E-2</v>
      </c>
      <c r="G641" s="5">
        <v>3.7999999999999999E-2</v>
      </c>
      <c r="H641" s="5">
        <v>0.05</v>
      </c>
      <c r="I641" s="5">
        <v>7</v>
      </c>
    </row>
    <row r="642" spans="1:9">
      <c r="A642" s="5" t="s">
        <v>208</v>
      </c>
      <c r="B642" s="5">
        <v>0.62</v>
      </c>
      <c r="C642" s="5">
        <v>0.48499999999999999</v>
      </c>
      <c r="D642" s="5">
        <v>0.18</v>
      </c>
      <c r="E642" s="5">
        <v>1.1785000000000001</v>
      </c>
      <c r="F642" s="5">
        <v>0.46750000000000003</v>
      </c>
      <c r="G642" s="5">
        <v>0.26550000000000001</v>
      </c>
      <c r="H642" s="5">
        <v>0.39</v>
      </c>
      <c r="I642" s="5">
        <v>13</v>
      </c>
    </row>
    <row r="643" spans="1:9">
      <c r="A643" s="5" t="s">
        <v>207</v>
      </c>
      <c r="B643" s="5">
        <v>0.59</v>
      </c>
      <c r="C643" s="5">
        <v>0.45</v>
      </c>
      <c r="D643" s="5">
        <v>0.16</v>
      </c>
      <c r="E643" s="5">
        <v>0.9</v>
      </c>
      <c r="F643" s="5">
        <v>0.35799999999999998</v>
      </c>
      <c r="G643" s="5">
        <v>0.156</v>
      </c>
      <c r="H643" s="5">
        <v>0.315</v>
      </c>
      <c r="I643" s="5">
        <v>19</v>
      </c>
    </row>
    <row r="644" spans="1:9">
      <c r="A644" s="5" t="s">
        <v>206</v>
      </c>
      <c r="B644" s="5">
        <v>0.33</v>
      </c>
      <c r="C644" s="5">
        <v>0.255</v>
      </c>
      <c r="D644" s="5">
        <v>9.5000000000000001E-2</v>
      </c>
      <c r="E644" s="5">
        <v>0.1875</v>
      </c>
      <c r="F644" s="5">
        <v>7.3499999999999996E-2</v>
      </c>
      <c r="G644" s="5">
        <v>4.4999999999999998E-2</v>
      </c>
      <c r="H644" s="5">
        <v>0.06</v>
      </c>
      <c r="I644" s="5">
        <v>7</v>
      </c>
    </row>
    <row r="645" spans="1:9">
      <c r="A645" s="5" t="s">
        <v>206</v>
      </c>
      <c r="B645" s="5">
        <v>0.45</v>
      </c>
      <c r="C645" s="5">
        <v>0.34</v>
      </c>
      <c r="D645" s="5">
        <v>0.13</v>
      </c>
      <c r="E645" s="5">
        <v>0.3715</v>
      </c>
      <c r="F645" s="5">
        <v>0.1605</v>
      </c>
      <c r="G645" s="5">
        <v>7.9500000000000001E-2</v>
      </c>
      <c r="H645" s="5">
        <v>0.105</v>
      </c>
      <c r="I645" s="5">
        <v>9</v>
      </c>
    </row>
    <row r="646" spans="1:9">
      <c r="A646" s="5" t="s">
        <v>208</v>
      </c>
      <c r="B646" s="5">
        <v>0.44500000000000001</v>
      </c>
      <c r="C646" s="5">
        <v>0.33</v>
      </c>
      <c r="D646" s="5">
        <v>0.12</v>
      </c>
      <c r="E646" s="5">
        <v>0.34699999999999998</v>
      </c>
      <c r="F646" s="5">
        <v>0.12</v>
      </c>
      <c r="G646" s="5">
        <v>8.4000000000000005E-2</v>
      </c>
      <c r="H646" s="5">
        <v>0.105</v>
      </c>
      <c r="I646" s="5">
        <v>11</v>
      </c>
    </row>
    <row r="647" spans="1:9">
      <c r="A647" s="5" t="s">
        <v>206</v>
      </c>
      <c r="B647" s="5">
        <v>0.33</v>
      </c>
      <c r="C647" s="5">
        <v>0.215</v>
      </c>
      <c r="D647" s="5">
        <v>7.4999999999999997E-2</v>
      </c>
      <c r="E647" s="5">
        <v>0.1145</v>
      </c>
      <c r="F647" s="5">
        <v>4.4999999999999998E-2</v>
      </c>
      <c r="G647" s="5">
        <v>2.6499999999999999E-2</v>
      </c>
      <c r="H647" s="5">
        <v>3.5000000000000003E-2</v>
      </c>
      <c r="I647" s="5">
        <v>6</v>
      </c>
    </row>
    <row r="648" spans="1:9">
      <c r="A648" s="5" t="s">
        <v>206</v>
      </c>
      <c r="B648" s="5">
        <v>0.48</v>
      </c>
      <c r="C648" s="5">
        <v>0.375</v>
      </c>
      <c r="D648" s="5">
        <v>0.14499999999999999</v>
      </c>
      <c r="E648" s="5">
        <v>0.77700000000000002</v>
      </c>
      <c r="F648" s="5">
        <v>0.216</v>
      </c>
      <c r="G648" s="5">
        <v>0.13</v>
      </c>
      <c r="H648" s="5">
        <v>0.17</v>
      </c>
      <c r="I648" s="5">
        <v>9</v>
      </c>
    </row>
    <row r="649" spans="1:9">
      <c r="A649" s="5" t="s">
        <v>208</v>
      </c>
      <c r="B649" s="5">
        <v>0.46</v>
      </c>
      <c r="C649" s="5">
        <v>0.35</v>
      </c>
      <c r="D649" s="5">
        <v>0.12</v>
      </c>
      <c r="E649" s="5">
        <v>0.48849999999999999</v>
      </c>
      <c r="F649" s="5">
        <v>0.193</v>
      </c>
      <c r="G649" s="5">
        <v>0.105</v>
      </c>
      <c r="H649" s="5">
        <v>0.155</v>
      </c>
      <c r="I649" s="5">
        <v>11</v>
      </c>
    </row>
    <row r="650" spans="1:9">
      <c r="A650" s="5" t="s">
        <v>207</v>
      </c>
      <c r="B650" s="5">
        <v>0.47499999999999998</v>
      </c>
      <c r="C650" s="5">
        <v>0.36</v>
      </c>
      <c r="D650" s="5">
        <v>0.125</v>
      </c>
      <c r="E650" s="5">
        <v>0.44700000000000001</v>
      </c>
      <c r="F650" s="5">
        <v>0.16950000000000001</v>
      </c>
      <c r="G650" s="5">
        <v>8.1000000000000003E-2</v>
      </c>
      <c r="H650" s="5">
        <v>0.14000000000000001</v>
      </c>
      <c r="I650" s="5">
        <v>9</v>
      </c>
    </row>
    <row r="651" spans="1:9">
      <c r="A651" s="5" t="s">
        <v>206</v>
      </c>
      <c r="B651" s="5">
        <v>0.255</v>
      </c>
      <c r="C651" s="5">
        <v>0.18</v>
      </c>
      <c r="D651" s="5">
        <v>6.5000000000000002E-2</v>
      </c>
      <c r="E651" s="5">
        <v>7.9000000000000001E-2</v>
      </c>
      <c r="F651" s="5">
        <v>3.4000000000000002E-2</v>
      </c>
      <c r="G651" s="5">
        <v>1.4E-2</v>
      </c>
      <c r="H651" s="5">
        <v>2.5000000000000001E-2</v>
      </c>
      <c r="I651" s="5">
        <v>5</v>
      </c>
    </row>
    <row r="652" spans="1:9">
      <c r="A652" s="5" t="s">
        <v>208</v>
      </c>
      <c r="B652" s="5">
        <v>0.33500000000000002</v>
      </c>
      <c r="C652" s="5">
        <v>0.245</v>
      </c>
      <c r="D652" s="5">
        <v>0.09</v>
      </c>
      <c r="E652" s="5">
        <v>0.16650000000000001</v>
      </c>
      <c r="F652" s="5">
        <v>5.9499999999999997E-2</v>
      </c>
      <c r="G652" s="5">
        <v>0.04</v>
      </c>
      <c r="H652" s="5">
        <v>0.06</v>
      </c>
      <c r="I652" s="5">
        <v>6</v>
      </c>
    </row>
    <row r="653" spans="1:9">
      <c r="A653" s="5" t="s">
        <v>208</v>
      </c>
      <c r="B653" s="5">
        <v>0.47</v>
      </c>
      <c r="C653" s="5">
        <v>0.35</v>
      </c>
      <c r="D653" s="5">
        <v>0.13</v>
      </c>
      <c r="E653" s="5">
        <v>0.46600000000000003</v>
      </c>
      <c r="F653" s="5">
        <v>0.1845</v>
      </c>
      <c r="G653" s="5">
        <v>9.9000000000000005E-2</v>
      </c>
      <c r="H653" s="5">
        <v>0.14499999999999999</v>
      </c>
      <c r="I653" s="5">
        <v>11</v>
      </c>
    </row>
    <row r="654" spans="1:9">
      <c r="A654" s="5" t="s">
        <v>206</v>
      </c>
      <c r="B654" s="5">
        <v>0.31</v>
      </c>
      <c r="C654" s="5">
        <v>0.22500000000000001</v>
      </c>
      <c r="D654" s="5">
        <v>0.08</v>
      </c>
      <c r="E654" s="5">
        <v>0.13450000000000001</v>
      </c>
      <c r="F654" s="5">
        <v>5.3999999999999999E-2</v>
      </c>
      <c r="G654" s="5">
        <v>2.4E-2</v>
      </c>
      <c r="H654" s="5">
        <v>0.05</v>
      </c>
      <c r="I654" s="5">
        <v>7</v>
      </c>
    </row>
    <row r="655" spans="1:9">
      <c r="A655" s="5" t="s">
        <v>207</v>
      </c>
      <c r="B655" s="5">
        <v>0.37</v>
      </c>
      <c r="C655" s="5">
        <v>0.28000000000000003</v>
      </c>
      <c r="D655" s="5">
        <v>0.11</v>
      </c>
      <c r="E655" s="5">
        <v>0.23050000000000001</v>
      </c>
      <c r="F655" s="5">
        <v>9.4500000000000001E-2</v>
      </c>
      <c r="G655" s="5">
        <v>4.65E-2</v>
      </c>
      <c r="H655" s="5">
        <v>7.4999999999999997E-2</v>
      </c>
      <c r="I655" s="5">
        <v>10</v>
      </c>
    </row>
    <row r="656" spans="1:9">
      <c r="A656" s="5" t="s">
        <v>206</v>
      </c>
      <c r="B656" s="5">
        <v>0.29499999999999998</v>
      </c>
      <c r="C656" s="5">
        <v>0.215</v>
      </c>
      <c r="D656" s="5">
        <v>7.4999999999999997E-2</v>
      </c>
      <c r="E656" s="5">
        <v>0.129</v>
      </c>
      <c r="F656" s="5">
        <v>0.05</v>
      </c>
      <c r="G656" s="5">
        <v>2.9499999999999998E-2</v>
      </c>
      <c r="H656" s="5">
        <v>0.04</v>
      </c>
      <c r="I656" s="5">
        <v>7</v>
      </c>
    </row>
    <row r="657" spans="1:9">
      <c r="A657" s="5" t="s">
        <v>207</v>
      </c>
      <c r="B657" s="5">
        <v>0.55500000000000005</v>
      </c>
      <c r="C657" s="5">
        <v>0.435</v>
      </c>
      <c r="D657" s="5">
        <v>0.16500000000000001</v>
      </c>
      <c r="E657" s="5">
        <v>0.97</v>
      </c>
      <c r="F657" s="5">
        <v>0.33600000000000002</v>
      </c>
      <c r="G657" s="5">
        <v>0.23150000000000001</v>
      </c>
      <c r="H657" s="5">
        <v>0.29499999999999998</v>
      </c>
      <c r="I657" s="5">
        <v>17</v>
      </c>
    </row>
    <row r="658" spans="1:9">
      <c r="A658" s="5" t="s">
        <v>207</v>
      </c>
      <c r="B658" s="5">
        <v>0.61499999999999999</v>
      </c>
      <c r="C658" s="5">
        <v>0.51500000000000001</v>
      </c>
      <c r="D658" s="5">
        <v>0.17</v>
      </c>
      <c r="E658" s="5">
        <v>1.1399999999999999</v>
      </c>
      <c r="F658" s="5">
        <v>0.43049999999999999</v>
      </c>
      <c r="G658" s="5">
        <v>0.22450000000000001</v>
      </c>
      <c r="H658" s="5">
        <v>0.42</v>
      </c>
      <c r="I658" s="5">
        <v>16</v>
      </c>
    </row>
    <row r="659" spans="1:9">
      <c r="A659" s="5" t="s">
        <v>208</v>
      </c>
      <c r="B659" s="5">
        <v>0.57999999999999996</v>
      </c>
      <c r="C659" s="5">
        <v>0.49</v>
      </c>
      <c r="D659" s="5">
        <v>0.19500000000000001</v>
      </c>
      <c r="E659" s="5">
        <v>1.3165</v>
      </c>
      <c r="F659" s="5">
        <v>0.53049999999999997</v>
      </c>
      <c r="G659" s="5">
        <v>0.254</v>
      </c>
      <c r="H659" s="5">
        <v>0.41</v>
      </c>
      <c r="I659" s="5">
        <v>18</v>
      </c>
    </row>
    <row r="660" spans="1:9">
      <c r="A660" s="5" t="s">
        <v>207</v>
      </c>
      <c r="B660" s="5">
        <v>0.58499999999999996</v>
      </c>
      <c r="C660" s="5">
        <v>0.47499999999999998</v>
      </c>
      <c r="D660" s="5">
        <v>0.185</v>
      </c>
      <c r="E660" s="5">
        <v>0.95850000000000002</v>
      </c>
      <c r="F660" s="5">
        <v>0.41449999999999998</v>
      </c>
      <c r="G660" s="5">
        <v>0.1615</v>
      </c>
      <c r="H660" s="5">
        <v>0.33</v>
      </c>
      <c r="I660" s="5">
        <v>11</v>
      </c>
    </row>
    <row r="661" spans="1:9">
      <c r="A661" s="5" t="s">
        <v>208</v>
      </c>
      <c r="B661" s="5">
        <v>0.65</v>
      </c>
      <c r="C661" s="5">
        <v>0.52500000000000002</v>
      </c>
      <c r="D661" s="5">
        <v>0.18</v>
      </c>
      <c r="E661" s="5">
        <v>1.6259999999999999</v>
      </c>
      <c r="F661" s="5">
        <v>0.59699999999999998</v>
      </c>
      <c r="G661" s="5">
        <v>0.34449999999999997</v>
      </c>
      <c r="H661" s="5">
        <v>0.53</v>
      </c>
      <c r="I661" s="5">
        <v>18</v>
      </c>
    </row>
    <row r="662" spans="1:9">
      <c r="A662" s="5" t="s">
        <v>208</v>
      </c>
      <c r="B662" s="5">
        <v>0.53500000000000003</v>
      </c>
      <c r="C662" s="5">
        <v>0.45</v>
      </c>
      <c r="D662" s="5">
        <v>0.17</v>
      </c>
      <c r="E662" s="5">
        <v>0.78100000000000003</v>
      </c>
      <c r="F662" s="5">
        <v>0.30549999999999999</v>
      </c>
      <c r="G662" s="5">
        <v>0.1555</v>
      </c>
      <c r="H662" s="5">
        <v>0.29499999999999998</v>
      </c>
      <c r="I662" s="5">
        <v>11</v>
      </c>
    </row>
    <row r="663" spans="1:9">
      <c r="A663" s="5" t="s">
        <v>207</v>
      </c>
      <c r="B663" s="5">
        <v>0.41499999999999998</v>
      </c>
      <c r="C663" s="5">
        <v>0.34</v>
      </c>
      <c r="D663" s="5">
        <v>0.13</v>
      </c>
      <c r="E663" s="5">
        <v>0.36749999999999999</v>
      </c>
      <c r="F663" s="5">
        <v>0.14599999999999999</v>
      </c>
      <c r="G663" s="5">
        <v>8.8499999999999995E-2</v>
      </c>
      <c r="H663" s="5">
        <v>0.12</v>
      </c>
      <c r="I663" s="5">
        <v>10</v>
      </c>
    </row>
    <row r="664" spans="1:9">
      <c r="A664" s="5" t="s">
        <v>207</v>
      </c>
      <c r="B664" s="5">
        <v>0.38</v>
      </c>
      <c r="C664" s="5">
        <v>0.30499999999999999</v>
      </c>
      <c r="D664" s="5">
        <v>0.105</v>
      </c>
      <c r="E664" s="5">
        <v>0.28100000000000003</v>
      </c>
      <c r="F664" s="5">
        <v>0.1045</v>
      </c>
      <c r="G664" s="5">
        <v>6.1499999999999999E-2</v>
      </c>
      <c r="H664" s="5">
        <v>0.09</v>
      </c>
      <c r="I664" s="5">
        <v>12</v>
      </c>
    </row>
    <row r="665" spans="1:9">
      <c r="A665" s="5" t="s">
        <v>208</v>
      </c>
      <c r="B665" s="5">
        <v>0.45</v>
      </c>
      <c r="C665" s="5">
        <v>0.35499999999999998</v>
      </c>
      <c r="D665" s="5">
        <v>0.12</v>
      </c>
      <c r="E665" s="5">
        <v>0.41199999999999998</v>
      </c>
      <c r="F665" s="5">
        <v>0.1145</v>
      </c>
      <c r="G665" s="5">
        <v>6.6500000000000004E-2</v>
      </c>
      <c r="H665" s="5">
        <v>0.16</v>
      </c>
      <c r="I665" s="5">
        <v>19</v>
      </c>
    </row>
    <row r="666" spans="1:9">
      <c r="A666" s="5" t="s">
        <v>207</v>
      </c>
      <c r="B666" s="5">
        <v>0.39500000000000002</v>
      </c>
      <c r="C666" s="5">
        <v>0.29499999999999998</v>
      </c>
      <c r="D666" s="5">
        <v>9.5000000000000001E-2</v>
      </c>
      <c r="E666" s="5">
        <v>0.22450000000000001</v>
      </c>
      <c r="F666" s="5">
        <v>7.8E-2</v>
      </c>
      <c r="G666" s="5">
        <v>5.3999999999999999E-2</v>
      </c>
      <c r="H666" s="5">
        <v>0.08</v>
      </c>
      <c r="I666" s="5">
        <v>10</v>
      </c>
    </row>
    <row r="667" spans="1:9">
      <c r="A667" s="5" t="s">
        <v>206</v>
      </c>
      <c r="B667" s="5">
        <v>0.45500000000000002</v>
      </c>
      <c r="C667" s="5">
        <v>0.35</v>
      </c>
      <c r="D667" s="5">
        <v>0.12</v>
      </c>
      <c r="E667" s="5">
        <v>0.48349999999999999</v>
      </c>
      <c r="F667" s="5">
        <v>0.18149999999999999</v>
      </c>
      <c r="G667" s="5">
        <v>0.14399999999999999</v>
      </c>
      <c r="H667" s="5">
        <v>0.16</v>
      </c>
      <c r="I667" s="5">
        <v>11</v>
      </c>
    </row>
    <row r="668" spans="1:9">
      <c r="A668" s="5" t="s">
        <v>207</v>
      </c>
      <c r="B668" s="5">
        <v>0.48499999999999999</v>
      </c>
      <c r="C668" s="5">
        <v>0.38</v>
      </c>
      <c r="D668" s="5">
        <v>0.15</v>
      </c>
      <c r="E668" s="5">
        <v>0.60499999999999998</v>
      </c>
      <c r="F668" s="5">
        <v>0.2155</v>
      </c>
      <c r="G668" s="5">
        <v>0.14000000000000001</v>
      </c>
      <c r="H668" s="5">
        <v>0.18</v>
      </c>
      <c r="I668" s="5">
        <v>15</v>
      </c>
    </row>
    <row r="669" spans="1:9">
      <c r="A669" s="5" t="s">
        <v>206</v>
      </c>
      <c r="B669" s="5">
        <v>0.55000000000000004</v>
      </c>
      <c r="C669" s="5">
        <v>0.42499999999999999</v>
      </c>
      <c r="D669" s="5">
        <v>0.155</v>
      </c>
      <c r="E669" s="5">
        <v>0.91749999999999998</v>
      </c>
      <c r="F669" s="5">
        <v>0.27750000000000002</v>
      </c>
      <c r="G669" s="5">
        <v>0.24299999999999999</v>
      </c>
      <c r="H669" s="5">
        <v>0.33500000000000002</v>
      </c>
      <c r="I669" s="5">
        <v>13</v>
      </c>
    </row>
    <row r="670" spans="1:9">
      <c r="A670" s="5" t="s">
        <v>207</v>
      </c>
      <c r="B670" s="5">
        <v>0.45</v>
      </c>
      <c r="C670" s="5">
        <v>0.35</v>
      </c>
      <c r="D670" s="5">
        <v>0.14499999999999999</v>
      </c>
      <c r="E670" s="5">
        <v>0.54249999999999998</v>
      </c>
      <c r="F670" s="5">
        <v>0.17649999999999999</v>
      </c>
      <c r="G670" s="5">
        <v>0.123</v>
      </c>
      <c r="H670" s="5">
        <v>0.17499999999999999</v>
      </c>
      <c r="I670" s="5">
        <v>13</v>
      </c>
    </row>
    <row r="671" spans="1:9">
      <c r="A671" s="5" t="s">
        <v>206</v>
      </c>
      <c r="B671" s="5">
        <v>0.47499999999999998</v>
      </c>
      <c r="C671" s="5">
        <v>0.38500000000000001</v>
      </c>
      <c r="D671" s="5">
        <v>0.14499999999999999</v>
      </c>
      <c r="E671" s="5">
        <v>0.61750000000000005</v>
      </c>
      <c r="F671" s="5">
        <v>0.23499999999999999</v>
      </c>
      <c r="G671" s="5">
        <v>0.108</v>
      </c>
      <c r="H671" s="5">
        <v>0.215</v>
      </c>
      <c r="I671" s="5">
        <v>14</v>
      </c>
    </row>
    <row r="672" spans="1:9">
      <c r="A672" s="5" t="s">
        <v>207</v>
      </c>
      <c r="B672" s="5">
        <v>0.5</v>
      </c>
      <c r="C672" s="5">
        <v>0.38</v>
      </c>
      <c r="D672" s="5">
        <v>0.155</v>
      </c>
      <c r="E672" s="5">
        <v>0.65500000000000003</v>
      </c>
      <c r="F672" s="5">
        <v>0.24049999999999999</v>
      </c>
      <c r="G672" s="5">
        <v>0.14299999999999999</v>
      </c>
      <c r="H672" s="5">
        <v>0.20499999999999999</v>
      </c>
      <c r="I672" s="5">
        <v>17</v>
      </c>
    </row>
    <row r="673" spans="1:9">
      <c r="A673" s="5" t="s">
        <v>207</v>
      </c>
      <c r="B673" s="5">
        <v>0.53</v>
      </c>
      <c r="C673" s="5">
        <v>0.41</v>
      </c>
      <c r="D673" s="5">
        <v>0.16500000000000001</v>
      </c>
      <c r="E673" s="5">
        <v>0.8115</v>
      </c>
      <c r="F673" s="5">
        <v>0.24</v>
      </c>
      <c r="G673" s="5">
        <v>0.16900000000000001</v>
      </c>
      <c r="H673" s="5">
        <v>0.24</v>
      </c>
      <c r="I673" s="5">
        <v>19</v>
      </c>
    </row>
    <row r="674" spans="1:9">
      <c r="A674" s="5" t="s">
        <v>206</v>
      </c>
      <c r="B674" s="5">
        <v>0.49</v>
      </c>
      <c r="C674" s="5">
        <v>0.39</v>
      </c>
      <c r="D674" s="5">
        <v>0.15</v>
      </c>
      <c r="E674" s="5">
        <v>0.57299999999999995</v>
      </c>
      <c r="F674" s="5">
        <v>0.22500000000000001</v>
      </c>
      <c r="G674" s="5">
        <v>0.124</v>
      </c>
      <c r="H674" s="5">
        <v>0.17</v>
      </c>
      <c r="I674" s="5">
        <v>21</v>
      </c>
    </row>
    <row r="675" spans="1:9">
      <c r="A675" s="5" t="s">
        <v>207</v>
      </c>
      <c r="B675" s="5">
        <v>0.49</v>
      </c>
      <c r="C675" s="5">
        <v>0.38500000000000001</v>
      </c>
      <c r="D675" s="5">
        <v>0.15</v>
      </c>
      <c r="E675" s="5">
        <v>0.78649999999999998</v>
      </c>
      <c r="F675" s="5">
        <v>0.24099999999999999</v>
      </c>
      <c r="G675" s="5">
        <v>0.14000000000000001</v>
      </c>
      <c r="H675" s="5">
        <v>0.24</v>
      </c>
      <c r="I675" s="5">
        <v>23</v>
      </c>
    </row>
    <row r="676" spans="1:9">
      <c r="A676" s="5" t="s">
        <v>207</v>
      </c>
      <c r="B676" s="5">
        <v>0.52</v>
      </c>
      <c r="C676" s="5">
        <v>0.39500000000000002</v>
      </c>
      <c r="D676" s="5">
        <v>0.18</v>
      </c>
      <c r="E676" s="5">
        <v>0.64</v>
      </c>
      <c r="F676" s="5">
        <v>0.158</v>
      </c>
      <c r="G676" s="5">
        <v>0.11</v>
      </c>
      <c r="H676" s="5">
        <v>0.245</v>
      </c>
      <c r="I676" s="5">
        <v>22</v>
      </c>
    </row>
    <row r="677" spans="1:9">
      <c r="A677" s="5" t="s">
        <v>206</v>
      </c>
      <c r="B677" s="5">
        <v>0.54</v>
      </c>
      <c r="C677" s="5">
        <v>0.41499999999999998</v>
      </c>
      <c r="D677" s="5">
        <v>0.14499999999999999</v>
      </c>
      <c r="E677" s="5">
        <v>0.74</v>
      </c>
      <c r="F677" s="5">
        <v>0.26350000000000001</v>
      </c>
      <c r="G677" s="5">
        <v>0.16800000000000001</v>
      </c>
      <c r="H677" s="5">
        <v>0.245</v>
      </c>
      <c r="I677" s="5">
        <v>12</v>
      </c>
    </row>
    <row r="678" spans="1:9">
      <c r="A678" s="5" t="s">
        <v>207</v>
      </c>
      <c r="B678" s="5">
        <v>0.5</v>
      </c>
      <c r="C678" s="5">
        <v>0.375</v>
      </c>
      <c r="D678" s="5">
        <v>0.115</v>
      </c>
      <c r="E678" s="5">
        <v>0.59450000000000003</v>
      </c>
      <c r="F678" s="5">
        <v>0.185</v>
      </c>
      <c r="G678" s="5">
        <v>0.14799999999999999</v>
      </c>
      <c r="H678" s="5">
        <v>0.19</v>
      </c>
      <c r="I678" s="5">
        <v>11</v>
      </c>
    </row>
    <row r="679" spans="1:9">
      <c r="A679" s="5" t="s">
        <v>207</v>
      </c>
      <c r="B679" s="5">
        <v>0.45</v>
      </c>
      <c r="C679" s="5">
        <v>0.38</v>
      </c>
      <c r="D679" s="5">
        <v>0.16500000000000001</v>
      </c>
      <c r="E679" s="5">
        <v>0.8165</v>
      </c>
      <c r="F679" s="5">
        <v>0.25</v>
      </c>
      <c r="G679" s="5">
        <v>0.1915</v>
      </c>
      <c r="H679" s="5">
        <v>0.26500000000000001</v>
      </c>
      <c r="I679" s="5">
        <v>23</v>
      </c>
    </row>
    <row r="680" spans="1:9">
      <c r="A680" s="5" t="s">
        <v>207</v>
      </c>
      <c r="B680" s="5">
        <v>0.37</v>
      </c>
      <c r="C680" s="5">
        <v>0.27500000000000002</v>
      </c>
      <c r="D680" s="5">
        <v>0.1</v>
      </c>
      <c r="E680" s="5">
        <v>0.2225</v>
      </c>
      <c r="F680" s="5">
        <v>9.2999999999999999E-2</v>
      </c>
      <c r="G680" s="5">
        <v>2.5999999999999999E-2</v>
      </c>
      <c r="H680" s="5">
        <v>0.08</v>
      </c>
      <c r="I680" s="5">
        <v>8</v>
      </c>
    </row>
    <row r="681" spans="1:9">
      <c r="A681" s="5" t="s">
        <v>208</v>
      </c>
      <c r="B681" s="5">
        <v>0.37</v>
      </c>
      <c r="C681" s="5">
        <v>0.27500000000000002</v>
      </c>
      <c r="D681" s="5">
        <v>0.1</v>
      </c>
      <c r="E681" s="5">
        <v>0.22950000000000001</v>
      </c>
      <c r="F681" s="5">
        <v>8.8499999999999995E-2</v>
      </c>
      <c r="G681" s="5">
        <v>4.65E-2</v>
      </c>
      <c r="H681" s="5">
        <v>7.0000000000000007E-2</v>
      </c>
      <c r="I681" s="5">
        <v>7</v>
      </c>
    </row>
    <row r="682" spans="1:9">
      <c r="A682" s="5" t="s">
        <v>206</v>
      </c>
      <c r="B682" s="5">
        <v>0.48499999999999999</v>
      </c>
      <c r="C682" s="5">
        <v>0.37</v>
      </c>
      <c r="D682" s="5">
        <v>0.14000000000000001</v>
      </c>
      <c r="E682" s="5">
        <v>0.57250000000000001</v>
      </c>
      <c r="F682" s="5">
        <v>0.20399999999999999</v>
      </c>
      <c r="G682" s="5">
        <v>0.14149999999999999</v>
      </c>
      <c r="H682" s="5">
        <v>0.17499999999999999</v>
      </c>
      <c r="I682" s="5">
        <v>10</v>
      </c>
    </row>
    <row r="683" spans="1:9">
      <c r="A683" s="5" t="s">
        <v>207</v>
      </c>
      <c r="B683" s="5">
        <v>0.435</v>
      </c>
      <c r="C683" s="5">
        <v>0.32500000000000001</v>
      </c>
      <c r="D683" s="5">
        <v>0.115</v>
      </c>
      <c r="E683" s="5">
        <v>0.39150000000000001</v>
      </c>
      <c r="F683" s="5">
        <v>0.154</v>
      </c>
      <c r="G683" s="5">
        <v>9.4E-2</v>
      </c>
      <c r="H683" s="5">
        <v>0.12</v>
      </c>
      <c r="I683" s="5">
        <v>7</v>
      </c>
    </row>
    <row r="684" spans="1:9">
      <c r="A684" s="5" t="s">
        <v>206</v>
      </c>
      <c r="B684" s="5">
        <v>0.53500000000000003</v>
      </c>
      <c r="C684" s="5">
        <v>0.40500000000000003</v>
      </c>
      <c r="D684" s="5">
        <v>0.185</v>
      </c>
      <c r="E684" s="5">
        <v>0.83450000000000002</v>
      </c>
      <c r="F684" s="5">
        <v>0.3175</v>
      </c>
      <c r="G684" s="5">
        <v>0.17249999999999999</v>
      </c>
      <c r="H684" s="5">
        <v>0.28999999999999998</v>
      </c>
      <c r="I684" s="5">
        <v>16</v>
      </c>
    </row>
    <row r="685" spans="1:9">
      <c r="A685" s="5" t="s">
        <v>206</v>
      </c>
      <c r="B685" s="5">
        <v>0.51</v>
      </c>
      <c r="C685" s="5">
        <v>0.4</v>
      </c>
      <c r="D685" s="5">
        <v>0.14000000000000001</v>
      </c>
      <c r="E685" s="5">
        <v>0.65149999999999997</v>
      </c>
      <c r="F685" s="5">
        <v>0.2455</v>
      </c>
      <c r="G685" s="5">
        <v>0.16650000000000001</v>
      </c>
      <c r="H685" s="5">
        <v>0.185</v>
      </c>
      <c r="I685" s="5">
        <v>10</v>
      </c>
    </row>
    <row r="686" spans="1:9">
      <c r="A686" s="5" t="s">
        <v>206</v>
      </c>
      <c r="B686" s="5">
        <v>0.56499999999999995</v>
      </c>
      <c r="C686" s="5">
        <v>0.44</v>
      </c>
      <c r="D686" s="5">
        <v>0.185</v>
      </c>
      <c r="E686" s="5">
        <v>0.90900000000000003</v>
      </c>
      <c r="F686" s="5">
        <v>0.34399999999999997</v>
      </c>
      <c r="G686" s="5">
        <v>0.23250000000000001</v>
      </c>
      <c r="H686" s="5">
        <v>0.255</v>
      </c>
      <c r="I686" s="5">
        <v>15</v>
      </c>
    </row>
    <row r="687" spans="1:9">
      <c r="A687" s="5" t="s">
        <v>207</v>
      </c>
      <c r="B687" s="5">
        <v>0.53500000000000003</v>
      </c>
      <c r="C687" s="5">
        <v>0.4</v>
      </c>
      <c r="D687" s="5">
        <v>0.15</v>
      </c>
      <c r="E687" s="5">
        <v>0.80449999999999999</v>
      </c>
      <c r="F687" s="5">
        <v>0.33450000000000002</v>
      </c>
      <c r="G687" s="5">
        <v>0.21249999999999999</v>
      </c>
      <c r="H687" s="5">
        <v>0.21</v>
      </c>
      <c r="I687" s="5">
        <v>13</v>
      </c>
    </row>
    <row r="688" spans="1:9">
      <c r="A688" s="5" t="s">
        <v>207</v>
      </c>
      <c r="B688" s="5">
        <v>0.53500000000000003</v>
      </c>
      <c r="C688" s="5">
        <v>0.40500000000000003</v>
      </c>
      <c r="D688" s="5">
        <v>0.125</v>
      </c>
      <c r="E688" s="5">
        <v>0.92700000000000005</v>
      </c>
      <c r="F688" s="5">
        <v>0.26</v>
      </c>
      <c r="G688" s="5">
        <v>0.14249999999999999</v>
      </c>
      <c r="H688" s="5">
        <v>0.34499999999999997</v>
      </c>
      <c r="I688" s="5">
        <v>16</v>
      </c>
    </row>
    <row r="689" spans="1:9">
      <c r="A689" s="5" t="s">
        <v>206</v>
      </c>
      <c r="B689" s="5">
        <v>0.52500000000000002</v>
      </c>
      <c r="C689" s="5">
        <v>0.4</v>
      </c>
      <c r="D689" s="5">
        <v>0.17</v>
      </c>
      <c r="E689" s="5">
        <v>0.73050000000000004</v>
      </c>
      <c r="F689" s="5">
        <v>0.27900000000000003</v>
      </c>
      <c r="G689" s="5">
        <v>0.20549999999999999</v>
      </c>
      <c r="H689" s="5">
        <v>0.19500000000000001</v>
      </c>
      <c r="I689" s="5">
        <v>11</v>
      </c>
    </row>
    <row r="690" spans="1:9">
      <c r="A690" s="5" t="s">
        <v>206</v>
      </c>
      <c r="B690" s="5">
        <v>0.59</v>
      </c>
      <c r="C690" s="5">
        <v>0.44</v>
      </c>
      <c r="D690" s="5">
        <v>0.15</v>
      </c>
      <c r="E690" s="5">
        <v>0.95550000000000002</v>
      </c>
      <c r="F690" s="5">
        <v>0.36599999999999999</v>
      </c>
      <c r="G690" s="5">
        <v>0.24249999999999999</v>
      </c>
      <c r="H690" s="5">
        <v>0.29499999999999998</v>
      </c>
      <c r="I690" s="5">
        <v>11</v>
      </c>
    </row>
    <row r="691" spans="1:9">
      <c r="A691" s="5" t="s">
        <v>206</v>
      </c>
      <c r="B691" s="5">
        <v>0.5</v>
      </c>
      <c r="C691" s="5">
        <v>0.375</v>
      </c>
      <c r="D691" s="5">
        <v>0.15</v>
      </c>
      <c r="E691" s="5">
        <v>0.63600000000000001</v>
      </c>
      <c r="F691" s="5">
        <v>0.2535</v>
      </c>
      <c r="G691" s="5">
        <v>0.14499999999999999</v>
      </c>
      <c r="H691" s="5">
        <v>0.19</v>
      </c>
      <c r="I691" s="5">
        <v>10</v>
      </c>
    </row>
    <row r="692" spans="1:9">
      <c r="A692" s="5" t="s">
        <v>208</v>
      </c>
      <c r="B692" s="5">
        <v>0.255</v>
      </c>
      <c r="C692" s="5">
        <v>0.19</v>
      </c>
      <c r="D692" s="5">
        <v>7.4999999999999997E-2</v>
      </c>
      <c r="E692" s="5">
        <v>8.6499999999999994E-2</v>
      </c>
      <c r="F692" s="5">
        <v>3.4500000000000003E-2</v>
      </c>
      <c r="G692" s="5">
        <v>2.0500000000000001E-2</v>
      </c>
      <c r="H692" s="5">
        <v>2.5000000000000001E-2</v>
      </c>
      <c r="I692" s="5">
        <v>5</v>
      </c>
    </row>
    <row r="693" spans="1:9">
      <c r="A693" s="5" t="s">
        <v>207</v>
      </c>
      <c r="B693" s="5">
        <v>0.43</v>
      </c>
      <c r="C693" s="5">
        <v>0.32500000000000001</v>
      </c>
      <c r="D693" s="5">
        <v>0.115</v>
      </c>
      <c r="E693" s="5">
        <v>0.38650000000000001</v>
      </c>
      <c r="F693" s="5">
        <v>0.14749999999999999</v>
      </c>
      <c r="G693" s="5">
        <v>0.1065</v>
      </c>
      <c r="H693" s="5">
        <v>0.11</v>
      </c>
      <c r="I693" s="5">
        <v>11</v>
      </c>
    </row>
    <row r="694" spans="1:9">
      <c r="A694" s="5" t="s">
        <v>206</v>
      </c>
      <c r="B694" s="5">
        <v>0.38</v>
      </c>
      <c r="C694" s="5">
        <v>0.28999999999999998</v>
      </c>
      <c r="D694" s="5">
        <v>0.12</v>
      </c>
      <c r="E694" s="5">
        <v>0.28299999999999997</v>
      </c>
      <c r="F694" s="5">
        <v>0.11749999999999999</v>
      </c>
      <c r="G694" s="5">
        <v>6.5500000000000003E-2</v>
      </c>
      <c r="H694" s="5">
        <v>8.5000000000000006E-2</v>
      </c>
      <c r="I694" s="5">
        <v>9</v>
      </c>
    </row>
    <row r="695" spans="1:9">
      <c r="A695" s="5" t="s">
        <v>208</v>
      </c>
      <c r="B695" s="5">
        <v>0.16500000000000001</v>
      </c>
      <c r="C695" s="5">
        <v>0.11</v>
      </c>
      <c r="D695" s="5">
        <v>0.02</v>
      </c>
      <c r="E695" s="5">
        <v>1.9E-2</v>
      </c>
      <c r="F695" s="5">
        <v>6.4999999999999997E-3</v>
      </c>
      <c r="G695" s="5">
        <v>2.5000000000000001E-3</v>
      </c>
      <c r="H695" s="5">
        <v>5.0000000000000001E-3</v>
      </c>
      <c r="I695" s="5">
        <v>4</v>
      </c>
    </row>
    <row r="696" spans="1:9">
      <c r="A696" s="5" t="s">
        <v>208</v>
      </c>
      <c r="B696" s="5">
        <v>0.315</v>
      </c>
      <c r="C696" s="5">
        <v>0.23</v>
      </c>
      <c r="D696" s="5">
        <v>0.09</v>
      </c>
      <c r="E696" s="5">
        <v>0.1285</v>
      </c>
      <c r="F696" s="5">
        <v>4.2999999999999997E-2</v>
      </c>
      <c r="G696" s="5">
        <v>0.04</v>
      </c>
      <c r="H696" s="5">
        <v>0.04</v>
      </c>
      <c r="I696" s="5">
        <v>7</v>
      </c>
    </row>
    <row r="697" spans="1:9">
      <c r="A697" s="5" t="s">
        <v>208</v>
      </c>
      <c r="B697" s="5">
        <v>0.155</v>
      </c>
      <c r="C697" s="5">
        <v>0.105</v>
      </c>
      <c r="D697" s="5">
        <v>0.05</v>
      </c>
      <c r="E697" s="5">
        <v>1.7500000000000002E-2</v>
      </c>
      <c r="F697" s="5">
        <v>5.0000000000000001E-3</v>
      </c>
      <c r="G697" s="5">
        <v>3.5000000000000001E-3</v>
      </c>
      <c r="H697" s="5">
        <v>5.0000000000000001E-3</v>
      </c>
      <c r="I697" s="5">
        <v>4</v>
      </c>
    </row>
    <row r="698" spans="1:9">
      <c r="A698" s="5" t="s">
        <v>206</v>
      </c>
      <c r="B698" s="5">
        <v>0.28000000000000003</v>
      </c>
      <c r="C698" s="5">
        <v>0.20499999999999999</v>
      </c>
      <c r="D698" s="5">
        <v>0.1</v>
      </c>
      <c r="E698" s="5">
        <v>0.11650000000000001</v>
      </c>
      <c r="F698" s="5">
        <v>5.45E-2</v>
      </c>
      <c r="G698" s="5">
        <v>2.8500000000000001E-2</v>
      </c>
      <c r="H698" s="5">
        <v>0.03</v>
      </c>
      <c r="I698" s="5">
        <v>5</v>
      </c>
    </row>
    <row r="699" spans="1:9">
      <c r="A699" s="5" t="s">
        <v>207</v>
      </c>
      <c r="B699" s="5">
        <v>0.43</v>
      </c>
      <c r="C699" s="5">
        <v>0.33500000000000002</v>
      </c>
      <c r="D699" s="5">
        <v>0.12</v>
      </c>
      <c r="E699" s="5">
        <v>0.44400000000000001</v>
      </c>
      <c r="F699" s="5">
        <v>0.155</v>
      </c>
      <c r="G699" s="5">
        <v>0.1145</v>
      </c>
      <c r="H699" s="5">
        <v>0.14000000000000001</v>
      </c>
      <c r="I699" s="5">
        <v>13</v>
      </c>
    </row>
    <row r="700" spans="1:9">
      <c r="A700" s="5" t="s">
        <v>207</v>
      </c>
      <c r="B700" s="5">
        <v>0.39500000000000002</v>
      </c>
      <c r="C700" s="5">
        <v>0.315</v>
      </c>
      <c r="D700" s="5">
        <v>0.105</v>
      </c>
      <c r="E700" s="5">
        <v>0.35149999999999998</v>
      </c>
      <c r="F700" s="5">
        <v>0.11849999999999999</v>
      </c>
      <c r="G700" s="5">
        <v>9.0999999999999998E-2</v>
      </c>
      <c r="H700" s="5">
        <v>0.1195</v>
      </c>
      <c r="I700" s="5">
        <v>16</v>
      </c>
    </row>
    <row r="701" spans="1:9">
      <c r="A701" s="5" t="s">
        <v>206</v>
      </c>
      <c r="B701" s="5">
        <v>0.38500000000000001</v>
      </c>
      <c r="C701" s="5">
        <v>0.28499999999999998</v>
      </c>
      <c r="D701" s="5">
        <v>0.105</v>
      </c>
      <c r="E701" s="5">
        <v>0.29049999999999998</v>
      </c>
      <c r="F701" s="5">
        <v>0.1215</v>
      </c>
      <c r="G701" s="5">
        <v>6.8500000000000005E-2</v>
      </c>
      <c r="H701" s="5">
        <v>8.7499999999999994E-2</v>
      </c>
      <c r="I701" s="5">
        <v>12</v>
      </c>
    </row>
    <row r="702" spans="1:9">
      <c r="A702" s="5" t="s">
        <v>207</v>
      </c>
      <c r="B702" s="5">
        <v>0.48</v>
      </c>
      <c r="C702" s="5">
        <v>0.38500000000000001</v>
      </c>
      <c r="D702" s="5">
        <v>0.13500000000000001</v>
      </c>
      <c r="E702" s="5">
        <v>0.53600000000000003</v>
      </c>
      <c r="F702" s="5">
        <v>0.1895</v>
      </c>
      <c r="G702" s="5">
        <v>0.14199999999999999</v>
      </c>
      <c r="H702" s="5">
        <v>0.17299999999999999</v>
      </c>
      <c r="I702" s="5">
        <v>14</v>
      </c>
    </row>
    <row r="703" spans="1:9">
      <c r="A703" s="5" t="s">
        <v>207</v>
      </c>
      <c r="B703" s="5">
        <v>0.44500000000000001</v>
      </c>
      <c r="C703" s="5">
        <v>0.33</v>
      </c>
      <c r="D703" s="5">
        <v>0.105</v>
      </c>
      <c r="E703" s="5">
        <v>0.45250000000000001</v>
      </c>
      <c r="F703" s="5">
        <v>0.18</v>
      </c>
      <c r="G703" s="5">
        <v>0.10299999999999999</v>
      </c>
      <c r="H703" s="5">
        <v>0.123</v>
      </c>
      <c r="I703" s="5">
        <v>9</v>
      </c>
    </row>
    <row r="704" spans="1:9">
      <c r="A704" s="5" t="s">
        <v>206</v>
      </c>
      <c r="B704" s="5">
        <v>0.39500000000000002</v>
      </c>
      <c r="C704" s="5">
        <v>0.29499999999999998</v>
      </c>
      <c r="D704" s="5">
        <v>0.115</v>
      </c>
      <c r="E704" s="5">
        <v>0.316</v>
      </c>
      <c r="F704" s="5">
        <v>0.1205</v>
      </c>
      <c r="G704" s="5">
        <v>5.9499999999999997E-2</v>
      </c>
      <c r="H704" s="5">
        <v>0.1105</v>
      </c>
      <c r="I704" s="5">
        <v>12</v>
      </c>
    </row>
    <row r="705" spans="1:9">
      <c r="A705" s="5" t="s">
        <v>206</v>
      </c>
      <c r="B705" s="5">
        <v>0.4</v>
      </c>
      <c r="C705" s="5">
        <v>0.3</v>
      </c>
      <c r="D705" s="5">
        <v>0.125</v>
      </c>
      <c r="E705" s="5">
        <v>0.41699999999999998</v>
      </c>
      <c r="F705" s="5">
        <v>0.191</v>
      </c>
      <c r="G705" s="5">
        <v>0.09</v>
      </c>
      <c r="H705" s="5">
        <v>0.11749999999999999</v>
      </c>
      <c r="I705" s="5">
        <v>9</v>
      </c>
    </row>
    <row r="706" spans="1:9">
      <c r="A706" s="5" t="s">
        <v>206</v>
      </c>
      <c r="B706" s="5">
        <v>0.41499999999999998</v>
      </c>
      <c r="C706" s="5">
        <v>0.32500000000000001</v>
      </c>
      <c r="D706" s="5">
        <v>0.14000000000000001</v>
      </c>
      <c r="E706" s="5">
        <v>0.41699999999999998</v>
      </c>
      <c r="F706" s="5">
        <v>0.1535</v>
      </c>
      <c r="G706" s="5">
        <v>0.10150000000000001</v>
      </c>
      <c r="H706" s="5">
        <v>0.14399999999999999</v>
      </c>
      <c r="I706" s="5">
        <v>10</v>
      </c>
    </row>
    <row r="707" spans="1:9">
      <c r="A707" s="5" t="s">
        <v>206</v>
      </c>
      <c r="B707" s="5">
        <v>0.315</v>
      </c>
      <c r="C707" s="5">
        <v>0.25</v>
      </c>
      <c r="D707" s="5">
        <v>0.09</v>
      </c>
      <c r="E707" s="5">
        <v>0.20300000000000001</v>
      </c>
      <c r="F707" s="5">
        <v>6.1499999999999999E-2</v>
      </c>
      <c r="G707" s="5">
        <v>3.6999999999999998E-2</v>
      </c>
      <c r="H707" s="5">
        <v>7.9500000000000001E-2</v>
      </c>
      <c r="I707" s="5">
        <v>11</v>
      </c>
    </row>
    <row r="708" spans="1:9">
      <c r="A708" s="5" t="s">
        <v>207</v>
      </c>
      <c r="B708" s="5">
        <v>0.34499999999999997</v>
      </c>
      <c r="C708" s="5">
        <v>0.26</v>
      </c>
      <c r="D708" s="5">
        <v>0.09</v>
      </c>
      <c r="E708" s="5">
        <v>0.20699999999999999</v>
      </c>
      <c r="F708" s="5">
        <v>7.7499999999999999E-2</v>
      </c>
      <c r="G708" s="5">
        <v>4.3499999999999997E-2</v>
      </c>
      <c r="H708" s="5">
        <v>7.6499999999999999E-2</v>
      </c>
      <c r="I708" s="5">
        <v>10</v>
      </c>
    </row>
    <row r="709" spans="1:9">
      <c r="A709" s="5" t="s">
        <v>206</v>
      </c>
      <c r="B709" s="5">
        <v>0.36</v>
      </c>
      <c r="C709" s="5">
        <v>0.29499999999999998</v>
      </c>
      <c r="D709" s="5">
        <v>0.13</v>
      </c>
      <c r="E709" s="5">
        <v>0.27650000000000002</v>
      </c>
      <c r="F709" s="5">
        <v>8.9499999999999996E-2</v>
      </c>
      <c r="G709" s="5">
        <v>5.7000000000000002E-2</v>
      </c>
      <c r="H709" s="5">
        <v>0.10050000000000001</v>
      </c>
      <c r="I709" s="5">
        <v>10</v>
      </c>
    </row>
    <row r="710" spans="1:9">
      <c r="A710" s="5" t="s">
        <v>208</v>
      </c>
      <c r="B710" s="5">
        <v>0.29499999999999998</v>
      </c>
      <c r="C710" s="5">
        <v>0.22500000000000001</v>
      </c>
      <c r="D710" s="5">
        <v>0.09</v>
      </c>
      <c r="E710" s="5">
        <v>0.1105</v>
      </c>
      <c r="F710" s="5">
        <v>4.0500000000000001E-2</v>
      </c>
      <c r="G710" s="5">
        <v>2.4500000000000001E-2</v>
      </c>
      <c r="H710" s="5">
        <v>3.2000000000000001E-2</v>
      </c>
      <c r="I710" s="5">
        <v>7</v>
      </c>
    </row>
    <row r="711" spans="1:9">
      <c r="A711" s="5" t="s">
        <v>208</v>
      </c>
      <c r="B711" s="5">
        <v>0.32500000000000001</v>
      </c>
      <c r="C711" s="5">
        <v>0.25</v>
      </c>
      <c r="D711" s="5">
        <v>0.08</v>
      </c>
      <c r="E711" s="5">
        <v>0.17599999999999999</v>
      </c>
      <c r="F711" s="5">
        <v>5.9499999999999997E-2</v>
      </c>
      <c r="G711" s="5">
        <v>3.5499999999999997E-2</v>
      </c>
      <c r="H711" s="5">
        <v>6.3E-2</v>
      </c>
      <c r="I711" s="5">
        <v>7</v>
      </c>
    </row>
    <row r="712" spans="1:9">
      <c r="A712" s="5" t="s">
        <v>206</v>
      </c>
      <c r="B712" s="5">
        <v>0.375</v>
      </c>
      <c r="C712" s="5">
        <v>0.3</v>
      </c>
      <c r="D712" s="5">
        <v>0.1</v>
      </c>
      <c r="E712" s="5">
        <v>0.2465</v>
      </c>
      <c r="F712" s="5">
        <v>0.104</v>
      </c>
      <c r="G712" s="5">
        <v>4.7500000000000001E-2</v>
      </c>
      <c r="H712" s="5">
        <v>8.3000000000000004E-2</v>
      </c>
      <c r="I712" s="5">
        <v>11</v>
      </c>
    </row>
    <row r="713" spans="1:9">
      <c r="A713" s="5" t="s">
        <v>208</v>
      </c>
      <c r="B713" s="5">
        <v>0.28000000000000003</v>
      </c>
      <c r="C713" s="5">
        <v>0.20499999999999999</v>
      </c>
      <c r="D713" s="5">
        <v>5.5E-2</v>
      </c>
      <c r="E713" s="5">
        <v>0.1135</v>
      </c>
      <c r="F713" s="5">
        <v>4.4999999999999998E-2</v>
      </c>
      <c r="G713" s="5">
        <v>2.75E-2</v>
      </c>
      <c r="H713" s="5">
        <v>3.3500000000000002E-2</v>
      </c>
      <c r="I713" s="5">
        <v>7</v>
      </c>
    </row>
    <row r="714" spans="1:9">
      <c r="A714" s="5" t="s">
        <v>206</v>
      </c>
      <c r="B714" s="5">
        <v>0.35499999999999998</v>
      </c>
      <c r="C714" s="5">
        <v>0.26500000000000001</v>
      </c>
      <c r="D714" s="5">
        <v>8.5000000000000006E-2</v>
      </c>
      <c r="E714" s="5">
        <v>0.20100000000000001</v>
      </c>
      <c r="F714" s="5">
        <v>6.9000000000000006E-2</v>
      </c>
      <c r="G714" s="5">
        <v>5.2999999999999999E-2</v>
      </c>
      <c r="H714" s="5">
        <v>6.9500000000000006E-2</v>
      </c>
      <c r="I714" s="5">
        <v>8</v>
      </c>
    </row>
    <row r="715" spans="1:9">
      <c r="A715" s="5" t="s">
        <v>206</v>
      </c>
      <c r="B715" s="5">
        <v>0.35</v>
      </c>
      <c r="C715" s="5">
        <v>0.255</v>
      </c>
      <c r="D715" s="5">
        <v>0.08</v>
      </c>
      <c r="E715" s="5">
        <v>0.1915</v>
      </c>
      <c r="F715" s="5">
        <v>0.08</v>
      </c>
      <c r="G715" s="5">
        <v>3.85E-2</v>
      </c>
      <c r="H715" s="5">
        <v>6.3E-2</v>
      </c>
      <c r="I715" s="5">
        <v>9</v>
      </c>
    </row>
    <row r="716" spans="1:9">
      <c r="A716" s="5" t="s">
        <v>208</v>
      </c>
      <c r="B716" s="5">
        <v>0.27500000000000002</v>
      </c>
      <c r="C716" s="5">
        <v>0.2</v>
      </c>
      <c r="D716" s="5">
        <v>6.5000000000000002E-2</v>
      </c>
      <c r="E716" s="5">
        <v>0.10349999999999999</v>
      </c>
      <c r="F716" s="5">
        <v>4.7500000000000001E-2</v>
      </c>
      <c r="G716" s="5">
        <v>2.0500000000000001E-2</v>
      </c>
      <c r="H716" s="5">
        <v>0.03</v>
      </c>
      <c r="I716" s="5">
        <v>7</v>
      </c>
    </row>
    <row r="717" spans="1:9">
      <c r="A717" s="5" t="s">
        <v>208</v>
      </c>
      <c r="B717" s="5">
        <v>0.28999999999999998</v>
      </c>
      <c r="C717" s="5">
        <v>0.20499999999999999</v>
      </c>
      <c r="D717" s="5">
        <v>7.0000000000000007E-2</v>
      </c>
      <c r="E717" s="5">
        <v>9.7500000000000003E-2</v>
      </c>
      <c r="F717" s="5">
        <v>3.5999999999999997E-2</v>
      </c>
      <c r="G717" s="5">
        <v>1.9E-2</v>
      </c>
      <c r="H717" s="5">
        <v>3.5000000000000003E-2</v>
      </c>
      <c r="I717" s="5">
        <v>8</v>
      </c>
    </row>
    <row r="718" spans="1:9">
      <c r="A718" s="5" t="s">
        <v>208</v>
      </c>
      <c r="B718" s="5">
        <v>0.25</v>
      </c>
      <c r="C718" s="5">
        <v>0.19</v>
      </c>
      <c r="D718" s="5">
        <v>0.06</v>
      </c>
      <c r="E718" s="5">
        <v>7.6499999999999999E-2</v>
      </c>
      <c r="F718" s="5">
        <v>3.5999999999999997E-2</v>
      </c>
      <c r="G718" s="5">
        <v>1.15E-2</v>
      </c>
      <c r="H718" s="5">
        <v>2.4500000000000001E-2</v>
      </c>
      <c r="I718" s="5">
        <v>6</v>
      </c>
    </row>
    <row r="719" spans="1:9">
      <c r="A719" s="5" t="s">
        <v>208</v>
      </c>
      <c r="B719" s="5">
        <v>0.18</v>
      </c>
      <c r="C719" s="5">
        <v>0.125</v>
      </c>
      <c r="D719" s="5">
        <v>3.5000000000000003E-2</v>
      </c>
      <c r="E719" s="5">
        <v>2.6499999999999999E-2</v>
      </c>
      <c r="F719" s="5">
        <v>9.4999999999999998E-3</v>
      </c>
      <c r="G719" s="5">
        <v>5.4999999999999997E-3</v>
      </c>
      <c r="H719" s="5">
        <v>8.5000000000000006E-3</v>
      </c>
      <c r="I719" s="5">
        <v>4</v>
      </c>
    </row>
    <row r="720" spans="1:9">
      <c r="A720" s="5" t="s">
        <v>208</v>
      </c>
      <c r="B720" s="5">
        <v>0.15</v>
      </c>
      <c r="C720" s="5">
        <v>0.1</v>
      </c>
      <c r="D720" s="5">
        <v>2.5000000000000001E-2</v>
      </c>
      <c r="E720" s="5">
        <v>1.4999999999999999E-2</v>
      </c>
      <c r="F720" s="5">
        <v>4.4999999999999997E-3</v>
      </c>
      <c r="G720" s="5">
        <v>4.0000000000000001E-3</v>
      </c>
      <c r="H720" s="5">
        <v>5.0000000000000001E-3</v>
      </c>
      <c r="I720" s="5">
        <v>2</v>
      </c>
    </row>
    <row r="721" spans="1:9">
      <c r="A721" s="5" t="s">
        <v>208</v>
      </c>
      <c r="B721" s="5">
        <v>0.16</v>
      </c>
      <c r="C721" s="5">
        <v>0.11</v>
      </c>
      <c r="D721" s="5">
        <v>2.5000000000000001E-2</v>
      </c>
      <c r="E721" s="5">
        <v>1.7999999999999999E-2</v>
      </c>
      <c r="F721" s="5">
        <v>6.4999999999999997E-3</v>
      </c>
      <c r="G721" s="5">
        <v>5.4999999999999997E-3</v>
      </c>
      <c r="H721" s="5">
        <v>5.0000000000000001E-3</v>
      </c>
      <c r="I721" s="5">
        <v>3</v>
      </c>
    </row>
    <row r="722" spans="1:9">
      <c r="A722" s="5" t="s">
        <v>206</v>
      </c>
      <c r="B722" s="5">
        <v>0.55500000000000005</v>
      </c>
      <c r="C722" s="5">
        <v>0.45500000000000002</v>
      </c>
      <c r="D722" s="5">
        <v>0.16</v>
      </c>
      <c r="E722" s="5">
        <v>1.0575000000000001</v>
      </c>
      <c r="F722" s="5">
        <v>0.39250000000000002</v>
      </c>
      <c r="G722" s="5">
        <v>0.22800000000000001</v>
      </c>
      <c r="H722" s="5">
        <v>0.29299999999999998</v>
      </c>
      <c r="I722" s="5">
        <v>13</v>
      </c>
    </row>
    <row r="723" spans="1:9">
      <c r="A723" s="5" t="s">
        <v>206</v>
      </c>
      <c r="B723" s="5">
        <v>0.55500000000000005</v>
      </c>
      <c r="C723" s="5">
        <v>0.44</v>
      </c>
      <c r="D723" s="5">
        <v>0.15</v>
      </c>
      <c r="E723" s="5">
        <v>1.0920000000000001</v>
      </c>
      <c r="F723" s="5">
        <v>0.41599999999999998</v>
      </c>
      <c r="G723" s="5">
        <v>0.21199999999999999</v>
      </c>
      <c r="H723" s="5">
        <v>0.4405</v>
      </c>
      <c r="I723" s="5">
        <v>15</v>
      </c>
    </row>
    <row r="724" spans="1:9">
      <c r="A724" s="5" t="s">
        <v>206</v>
      </c>
      <c r="B724" s="5">
        <v>0.52500000000000002</v>
      </c>
      <c r="C724" s="5">
        <v>0.41</v>
      </c>
      <c r="D724" s="5">
        <v>0.13</v>
      </c>
      <c r="E724" s="5">
        <v>0.99</v>
      </c>
      <c r="F724" s="5">
        <v>0.38650000000000001</v>
      </c>
      <c r="G724" s="5">
        <v>0.24299999999999999</v>
      </c>
      <c r="H724" s="5">
        <v>0.29499999999999998</v>
      </c>
      <c r="I724" s="5">
        <v>15</v>
      </c>
    </row>
    <row r="725" spans="1:9">
      <c r="A725" s="5" t="s">
        <v>206</v>
      </c>
      <c r="B725" s="5">
        <v>0.46500000000000002</v>
      </c>
      <c r="C725" s="5">
        <v>0.36</v>
      </c>
      <c r="D725" s="5">
        <v>0.08</v>
      </c>
      <c r="E725" s="5">
        <v>0.48799999999999999</v>
      </c>
      <c r="F725" s="5">
        <v>0.191</v>
      </c>
      <c r="G725" s="5">
        <v>0.125</v>
      </c>
      <c r="H725" s="5">
        <v>0.155</v>
      </c>
      <c r="I725" s="5">
        <v>11</v>
      </c>
    </row>
    <row r="726" spans="1:9">
      <c r="A726" s="5" t="s">
        <v>207</v>
      </c>
      <c r="B726" s="5">
        <v>0.49</v>
      </c>
      <c r="C726" s="5">
        <v>0.36</v>
      </c>
      <c r="D726" s="5">
        <v>0.11</v>
      </c>
      <c r="E726" s="5">
        <v>0.50049999999999994</v>
      </c>
      <c r="F726" s="5">
        <v>0.161</v>
      </c>
      <c r="G726" s="5">
        <v>0.107</v>
      </c>
      <c r="H726" s="5">
        <v>0.19500000000000001</v>
      </c>
      <c r="I726" s="5">
        <v>17</v>
      </c>
    </row>
    <row r="727" spans="1:9">
      <c r="A727" s="5" t="s">
        <v>206</v>
      </c>
      <c r="B727" s="5">
        <v>0.4</v>
      </c>
      <c r="C727" s="5">
        <v>0.30499999999999999</v>
      </c>
      <c r="D727" s="5">
        <v>8.5000000000000006E-2</v>
      </c>
      <c r="E727" s="5">
        <v>0.29699999999999999</v>
      </c>
      <c r="F727" s="5">
        <v>0.108</v>
      </c>
      <c r="G727" s="5">
        <v>7.0499999999999993E-2</v>
      </c>
      <c r="H727" s="5">
        <v>0.1</v>
      </c>
      <c r="I727" s="5">
        <v>10</v>
      </c>
    </row>
    <row r="728" spans="1:9">
      <c r="A728" s="5" t="s">
        <v>207</v>
      </c>
      <c r="B728" s="5">
        <v>0.48</v>
      </c>
      <c r="C728" s="5">
        <v>0.375</v>
      </c>
      <c r="D728" s="5">
        <v>0.105</v>
      </c>
      <c r="E728" s="5">
        <v>0.52500000000000002</v>
      </c>
      <c r="F728" s="5">
        <v>0.2185</v>
      </c>
      <c r="G728" s="5">
        <v>0.1195</v>
      </c>
      <c r="H728" s="5">
        <v>0.155</v>
      </c>
      <c r="I728" s="5">
        <v>12</v>
      </c>
    </row>
    <row r="729" spans="1:9">
      <c r="A729" s="5" t="s">
        <v>206</v>
      </c>
      <c r="B729" s="5">
        <v>0.505</v>
      </c>
      <c r="C729" s="5">
        <v>0.4</v>
      </c>
      <c r="D729" s="5">
        <v>0.125</v>
      </c>
      <c r="E729" s="5">
        <v>0.77</v>
      </c>
      <c r="F729" s="5">
        <v>0.27350000000000002</v>
      </c>
      <c r="G729" s="5">
        <v>0.159</v>
      </c>
      <c r="H729" s="5">
        <v>0.255</v>
      </c>
      <c r="I729" s="5">
        <v>13</v>
      </c>
    </row>
    <row r="730" spans="1:9">
      <c r="A730" s="5" t="s">
        <v>207</v>
      </c>
      <c r="B730" s="5">
        <v>0.52</v>
      </c>
      <c r="C730" s="5">
        <v>0.4</v>
      </c>
      <c r="D730" s="5">
        <v>0.12</v>
      </c>
      <c r="E730" s="5">
        <v>0.65149999999999997</v>
      </c>
      <c r="F730" s="5">
        <v>0.26100000000000001</v>
      </c>
      <c r="G730" s="5">
        <v>0.20150000000000001</v>
      </c>
      <c r="H730" s="5">
        <v>0.16500000000000001</v>
      </c>
      <c r="I730" s="5">
        <v>15</v>
      </c>
    </row>
    <row r="731" spans="1:9">
      <c r="A731" s="5" t="s">
        <v>206</v>
      </c>
      <c r="B731" s="5">
        <v>0.52500000000000002</v>
      </c>
      <c r="C731" s="5">
        <v>0.4</v>
      </c>
      <c r="D731" s="5">
        <v>0.13</v>
      </c>
      <c r="E731" s="5">
        <v>0.82950000000000002</v>
      </c>
      <c r="F731" s="5">
        <v>0.24049999999999999</v>
      </c>
      <c r="G731" s="5">
        <v>0.1825</v>
      </c>
      <c r="H731" s="5">
        <v>0.27500000000000002</v>
      </c>
      <c r="I731" s="5">
        <v>11</v>
      </c>
    </row>
    <row r="732" spans="1:9">
      <c r="A732" s="5" t="s">
        <v>206</v>
      </c>
      <c r="B732" s="5">
        <v>0.54500000000000004</v>
      </c>
      <c r="C732" s="5">
        <v>0.42</v>
      </c>
      <c r="D732" s="5">
        <v>0.13</v>
      </c>
      <c r="E732" s="5">
        <v>0.879</v>
      </c>
      <c r="F732" s="5">
        <v>0.374</v>
      </c>
      <c r="G732" s="5">
        <v>0.16950000000000001</v>
      </c>
      <c r="H732" s="5">
        <v>0.23</v>
      </c>
      <c r="I732" s="5">
        <v>13</v>
      </c>
    </row>
    <row r="733" spans="1:9">
      <c r="A733" s="5" t="s">
        <v>206</v>
      </c>
      <c r="B733" s="5">
        <v>0.52</v>
      </c>
      <c r="C733" s="5">
        <v>0.4</v>
      </c>
      <c r="D733" s="5">
        <v>0.12</v>
      </c>
      <c r="E733" s="5">
        <v>0.82299999999999995</v>
      </c>
      <c r="F733" s="5">
        <v>0.29799999999999999</v>
      </c>
      <c r="G733" s="5">
        <v>0.18049999999999999</v>
      </c>
      <c r="H733" s="5">
        <v>0.26500000000000001</v>
      </c>
      <c r="I733" s="5">
        <v>15</v>
      </c>
    </row>
    <row r="734" spans="1:9">
      <c r="A734" s="5" t="s">
        <v>206</v>
      </c>
      <c r="B734" s="5">
        <v>0.505</v>
      </c>
      <c r="C734" s="5">
        <v>0.38</v>
      </c>
      <c r="D734" s="5">
        <v>0.13</v>
      </c>
      <c r="E734" s="5">
        <v>0.65600000000000003</v>
      </c>
      <c r="F734" s="5">
        <v>0.22700000000000001</v>
      </c>
      <c r="G734" s="5">
        <v>0.17849999999999999</v>
      </c>
      <c r="H734" s="5">
        <v>0.22</v>
      </c>
      <c r="I734" s="5">
        <v>13</v>
      </c>
    </row>
    <row r="735" spans="1:9">
      <c r="A735" s="5" t="s">
        <v>206</v>
      </c>
      <c r="B735" s="5">
        <v>0.52500000000000002</v>
      </c>
      <c r="C735" s="5">
        <v>0.42499999999999999</v>
      </c>
      <c r="D735" s="5">
        <v>0.12</v>
      </c>
      <c r="E735" s="5">
        <v>0.86650000000000005</v>
      </c>
      <c r="F735" s="5">
        <v>0.28249999999999997</v>
      </c>
      <c r="G735" s="5">
        <v>0.17599999999999999</v>
      </c>
      <c r="H735" s="5">
        <v>0.28999999999999998</v>
      </c>
      <c r="I735" s="5">
        <v>18</v>
      </c>
    </row>
    <row r="736" spans="1:9">
      <c r="A736" s="5" t="s">
        <v>206</v>
      </c>
      <c r="B736" s="5">
        <v>0.51</v>
      </c>
      <c r="C736" s="5">
        <v>0.39</v>
      </c>
      <c r="D736" s="5">
        <v>0.125</v>
      </c>
      <c r="E736" s="5">
        <v>0.65649999999999997</v>
      </c>
      <c r="F736" s="5">
        <v>0.26200000000000001</v>
      </c>
      <c r="G736" s="5">
        <v>0.1835</v>
      </c>
      <c r="H736" s="5">
        <v>0.17499999999999999</v>
      </c>
      <c r="I736" s="5">
        <v>10</v>
      </c>
    </row>
    <row r="737" spans="1:9">
      <c r="A737" s="5" t="s">
        <v>206</v>
      </c>
      <c r="B737" s="5">
        <v>0.52</v>
      </c>
      <c r="C737" s="5">
        <v>0.38500000000000001</v>
      </c>
      <c r="D737" s="5">
        <v>0.115</v>
      </c>
      <c r="E737" s="5">
        <v>0.66900000000000004</v>
      </c>
      <c r="F737" s="5">
        <v>0.23849999999999999</v>
      </c>
      <c r="G737" s="5">
        <v>0.17199999999999999</v>
      </c>
      <c r="H737" s="5">
        <v>0.20499999999999999</v>
      </c>
      <c r="I737" s="5">
        <v>12</v>
      </c>
    </row>
    <row r="738" spans="1:9">
      <c r="A738" s="5" t="s">
        <v>207</v>
      </c>
      <c r="B738" s="5">
        <v>0.52</v>
      </c>
      <c r="C738" s="5">
        <v>0.40500000000000003</v>
      </c>
      <c r="D738" s="5">
        <v>0.125</v>
      </c>
      <c r="E738" s="5">
        <v>0.64349999999999996</v>
      </c>
      <c r="F738" s="5">
        <v>0.24149999999999999</v>
      </c>
      <c r="G738" s="5">
        <v>0.17349999999999999</v>
      </c>
      <c r="H738" s="5">
        <v>0.21</v>
      </c>
      <c r="I738" s="5">
        <v>12</v>
      </c>
    </row>
    <row r="739" spans="1:9">
      <c r="A739" s="5" t="s">
        <v>206</v>
      </c>
      <c r="B739" s="5">
        <v>0.53500000000000003</v>
      </c>
      <c r="C739" s="5">
        <v>0.41</v>
      </c>
      <c r="D739" s="5">
        <v>0.13500000000000001</v>
      </c>
      <c r="E739" s="5">
        <v>0.86199999999999999</v>
      </c>
      <c r="F739" s="5">
        <v>0.28549999999999998</v>
      </c>
      <c r="G739" s="5">
        <v>0.1525</v>
      </c>
      <c r="H739" s="5">
        <v>0.32</v>
      </c>
      <c r="I739" s="5">
        <v>14</v>
      </c>
    </row>
    <row r="740" spans="1:9">
      <c r="A740" s="5" t="s">
        <v>206</v>
      </c>
      <c r="B740" s="5">
        <v>0.44500000000000001</v>
      </c>
      <c r="C740" s="5">
        <v>0.34499999999999997</v>
      </c>
      <c r="D740" s="5">
        <v>0.09</v>
      </c>
      <c r="E740" s="5">
        <v>0.3795</v>
      </c>
      <c r="F740" s="5">
        <v>0.14299999999999999</v>
      </c>
      <c r="G740" s="5">
        <v>7.3999999999999996E-2</v>
      </c>
      <c r="H740" s="5">
        <v>0.125</v>
      </c>
      <c r="I740" s="5">
        <v>10</v>
      </c>
    </row>
    <row r="741" spans="1:9">
      <c r="A741" s="5" t="s">
        <v>206</v>
      </c>
      <c r="B741" s="5">
        <v>0.53</v>
      </c>
      <c r="C741" s="5">
        <v>0.44</v>
      </c>
      <c r="D741" s="5">
        <v>0.20499999999999999</v>
      </c>
      <c r="E741" s="5">
        <v>0.83499999999999996</v>
      </c>
      <c r="F741" s="5">
        <v>0.32</v>
      </c>
      <c r="G741" s="5">
        <v>0.2175</v>
      </c>
      <c r="H741" s="5">
        <v>0.245</v>
      </c>
      <c r="I741" s="5">
        <v>14</v>
      </c>
    </row>
    <row r="742" spans="1:9">
      <c r="A742" s="5" t="s">
        <v>207</v>
      </c>
      <c r="B742" s="5">
        <v>0.36</v>
      </c>
      <c r="C742" s="5">
        <v>0.26500000000000001</v>
      </c>
      <c r="D742" s="5">
        <v>0.09</v>
      </c>
      <c r="E742" s="5">
        <v>0.20649999999999999</v>
      </c>
      <c r="F742" s="5">
        <v>7.8E-2</v>
      </c>
      <c r="G742" s="5">
        <v>5.7000000000000002E-2</v>
      </c>
      <c r="H742" s="5">
        <v>0.06</v>
      </c>
      <c r="I742" s="5">
        <v>8</v>
      </c>
    </row>
    <row r="743" spans="1:9">
      <c r="A743" s="5" t="s">
        <v>207</v>
      </c>
      <c r="B743" s="5">
        <v>0.53500000000000003</v>
      </c>
      <c r="C743" s="5">
        <v>0.42</v>
      </c>
      <c r="D743" s="5">
        <v>0.15</v>
      </c>
      <c r="E743" s="5">
        <v>0.73650000000000004</v>
      </c>
      <c r="F743" s="5">
        <v>0.27850000000000003</v>
      </c>
      <c r="G743" s="5">
        <v>0.186</v>
      </c>
      <c r="H743" s="5">
        <v>0.215</v>
      </c>
      <c r="I743" s="5">
        <v>14</v>
      </c>
    </row>
    <row r="744" spans="1:9">
      <c r="A744" s="5" t="s">
        <v>207</v>
      </c>
      <c r="B744" s="5">
        <v>0.52</v>
      </c>
      <c r="C744" s="5">
        <v>0.40500000000000003</v>
      </c>
      <c r="D744" s="5">
        <v>0.14000000000000001</v>
      </c>
      <c r="E744" s="5">
        <v>0.8175</v>
      </c>
      <c r="F744" s="5">
        <v>0.27950000000000003</v>
      </c>
      <c r="G744" s="5">
        <v>0.183</v>
      </c>
      <c r="H744" s="5">
        <v>0.26</v>
      </c>
      <c r="I744" s="5">
        <v>17</v>
      </c>
    </row>
    <row r="745" spans="1:9">
      <c r="A745" s="5" t="s">
        <v>206</v>
      </c>
      <c r="B745" s="5">
        <v>0.53</v>
      </c>
      <c r="C745" s="5">
        <v>0.41499999999999998</v>
      </c>
      <c r="D745" s="5">
        <v>0.13</v>
      </c>
      <c r="E745" s="5">
        <v>0.84250000000000003</v>
      </c>
      <c r="F745" s="5">
        <v>0.27500000000000002</v>
      </c>
      <c r="G745" s="5">
        <v>0.19450000000000001</v>
      </c>
      <c r="H745" s="5">
        <v>0.26500000000000001</v>
      </c>
      <c r="I745" s="5">
        <v>20</v>
      </c>
    </row>
    <row r="746" spans="1:9">
      <c r="A746" s="5" t="s">
        <v>207</v>
      </c>
      <c r="B746" s="5">
        <v>0.53</v>
      </c>
      <c r="C746" s="5">
        <v>0.42</v>
      </c>
      <c r="D746" s="5">
        <v>0.13</v>
      </c>
      <c r="E746" s="5">
        <v>1.0009999999999999</v>
      </c>
      <c r="F746" s="5">
        <v>0.34</v>
      </c>
      <c r="G746" s="5">
        <v>0.22600000000000001</v>
      </c>
      <c r="H746" s="5">
        <v>0.26500000000000001</v>
      </c>
      <c r="I746" s="5">
        <v>17</v>
      </c>
    </row>
    <row r="747" spans="1:9">
      <c r="A747" s="5" t="s">
        <v>207</v>
      </c>
      <c r="B747" s="5">
        <v>0.66</v>
      </c>
      <c r="C747" s="5">
        <v>0.52</v>
      </c>
      <c r="D747" s="5">
        <v>0.2</v>
      </c>
      <c r="E747" s="5">
        <v>1.6759999999999999</v>
      </c>
      <c r="F747" s="5">
        <v>0.67300000000000004</v>
      </c>
      <c r="G747" s="5">
        <v>0.48049999999999998</v>
      </c>
      <c r="H747" s="5">
        <v>0.45</v>
      </c>
      <c r="I747" s="5">
        <v>17</v>
      </c>
    </row>
    <row r="748" spans="1:9">
      <c r="A748" s="5" t="s">
        <v>206</v>
      </c>
      <c r="B748" s="5">
        <v>0.52</v>
      </c>
      <c r="C748" s="5">
        <v>0.38500000000000001</v>
      </c>
      <c r="D748" s="5">
        <v>0.14000000000000001</v>
      </c>
      <c r="E748" s="5">
        <v>0.65949999999999998</v>
      </c>
      <c r="F748" s="5">
        <v>0.2485</v>
      </c>
      <c r="G748" s="5">
        <v>0.20349999999999999</v>
      </c>
      <c r="H748" s="5">
        <v>0.16</v>
      </c>
      <c r="I748" s="5">
        <v>9</v>
      </c>
    </row>
    <row r="749" spans="1:9">
      <c r="A749" s="5" t="s">
        <v>206</v>
      </c>
      <c r="B749" s="5">
        <v>0.53500000000000003</v>
      </c>
      <c r="C749" s="5">
        <v>0.42</v>
      </c>
      <c r="D749" s="5">
        <v>0.13</v>
      </c>
      <c r="E749" s="5">
        <v>0.80549999999999999</v>
      </c>
      <c r="F749" s="5">
        <v>0.30099999999999999</v>
      </c>
      <c r="G749" s="5">
        <v>0.18099999999999999</v>
      </c>
      <c r="H749" s="5">
        <v>0.28000000000000003</v>
      </c>
      <c r="I749" s="5">
        <v>14</v>
      </c>
    </row>
    <row r="750" spans="1:9">
      <c r="A750" s="5" t="s">
        <v>206</v>
      </c>
      <c r="B750" s="5">
        <v>0.69499999999999995</v>
      </c>
      <c r="C750" s="5">
        <v>0.51500000000000001</v>
      </c>
      <c r="D750" s="5">
        <v>0.17499999999999999</v>
      </c>
      <c r="E750" s="5">
        <v>1.5165</v>
      </c>
      <c r="F750" s="5">
        <v>0.57799999999999996</v>
      </c>
      <c r="G750" s="5">
        <v>0.41049999999999998</v>
      </c>
      <c r="H750" s="5">
        <v>0.39</v>
      </c>
      <c r="I750" s="5">
        <v>15</v>
      </c>
    </row>
    <row r="751" spans="1:9">
      <c r="A751" s="5" t="s">
        <v>207</v>
      </c>
      <c r="B751" s="5">
        <v>0.51</v>
      </c>
      <c r="C751" s="5">
        <v>0.39</v>
      </c>
      <c r="D751" s="5">
        <v>0.105</v>
      </c>
      <c r="E751" s="5">
        <v>0.61199999999999999</v>
      </c>
      <c r="F751" s="5">
        <v>0.187</v>
      </c>
      <c r="G751" s="5">
        <v>0.15</v>
      </c>
      <c r="H751" s="5">
        <v>0.19500000000000001</v>
      </c>
      <c r="I751" s="5">
        <v>13</v>
      </c>
    </row>
    <row r="752" spans="1:9">
      <c r="A752" s="5" t="s">
        <v>206</v>
      </c>
      <c r="B752" s="5">
        <v>0.48499999999999999</v>
      </c>
      <c r="C752" s="5">
        <v>0.35499999999999998</v>
      </c>
      <c r="D752" s="5">
        <v>0.12</v>
      </c>
      <c r="E752" s="5">
        <v>0.54700000000000004</v>
      </c>
      <c r="F752" s="5">
        <v>0.215</v>
      </c>
      <c r="G752" s="5">
        <v>0.1615</v>
      </c>
      <c r="H752" s="5">
        <v>0.14000000000000001</v>
      </c>
      <c r="I752" s="5">
        <v>10</v>
      </c>
    </row>
    <row r="753" spans="1:9">
      <c r="A753" s="5" t="s">
        <v>207</v>
      </c>
      <c r="B753" s="5">
        <v>0.60499999999999998</v>
      </c>
      <c r="C753" s="5">
        <v>0.46</v>
      </c>
      <c r="D753" s="5">
        <v>0.17</v>
      </c>
      <c r="E753" s="5">
        <v>1.1220000000000001</v>
      </c>
      <c r="F753" s="5">
        <v>0.34699999999999998</v>
      </c>
      <c r="G753" s="5">
        <v>0.30449999999999999</v>
      </c>
      <c r="H753" s="5">
        <v>0.315</v>
      </c>
      <c r="I753" s="5">
        <v>13</v>
      </c>
    </row>
    <row r="754" spans="1:9">
      <c r="A754" s="5" t="s">
        <v>207</v>
      </c>
      <c r="B754" s="5">
        <v>0.57999999999999996</v>
      </c>
      <c r="C754" s="5">
        <v>0.45500000000000002</v>
      </c>
      <c r="D754" s="5">
        <v>0.16500000000000001</v>
      </c>
      <c r="E754" s="5">
        <v>1.1365000000000001</v>
      </c>
      <c r="F754" s="5">
        <v>0.36899999999999999</v>
      </c>
      <c r="G754" s="5">
        <v>0.30049999999999999</v>
      </c>
      <c r="H754" s="5">
        <v>0.27500000000000002</v>
      </c>
      <c r="I754" s="5">
        <v>13</v>
      </c>
    </row>
    <row r="755" spans="1:9">
      <c r="A755" s="5" t="s">
        <v>206</v>
      </c>
      <c r="B755" s="5">
        <v>0.65</v>
      </c>
      <c r="C755" s="5">
        <v>0.51500000000000001</v>
      </c>
      <c r="D755" s="5">
        <v>0.17499999999999999</v>
      </c>
      <c r="E755" s="5">
        <v>1.4804999999999999</v>
      </c>
      <c r="F755" s="5">
        <v>0.52949999999999997</v>
      </c>
      <c r="G755" s="5">
        <v>0.27200000000000002</v>
      </c>
      <c r="H755" s="5">
        <v>0.52500000000000002</v>
      </c>
      <c r="I755" s="5">
        <v>20</v>
      </c>
    </row>
    <row r="756" spans="1:9">
      <c r="A756" s="5" t="s">
        <v>206</v>
      </c>
      <c r="B756" s="5">
        <v>0.62</v>
      </c>
      <c r="C756" s="5">
        <v>0.505</v>
      </c>
      <c r="D756" s="5">
        <v>0.185</v>
      </c>
      <c r="E756" s="5">
        <v>1.5275000000000001</v>
      </c>
      <c r="F756" s="5">
        <v>0.69</v>
      </c>
      <c r="G756" s="5">
        <v>0.36799999999999999</v>
      </c>
      <c r="H756" s="5">
        <v>0.35</v>
      </c>
      <c r="I756" s="5">
        <v>13</v>
      </c>
    </row>
    <row r="757" spans="1:9">
      <c r="A757" s="5" t="s">
        <v>206</v>
      </c>
      <c r="B757" s="5">
        <v>0.61499999999999999</v>
      </c>
      <c r="C757" s="5">
        <v>0.52500000000000002</v>
      </c>
      <c r="D757" s="5">
        <v>0.155</v>
      </c>
      <c r="E757" s="5">
        <v>1.1375</v>
      </c>
      <c r="F757" s="5">
        <v>0.36699999999999999</v>
      </c>
      <c r="G757" s="5">
        <v>0.23599999999999999</v>
      </c>
      <c r="H757" s="5">
        <v>0.37</v>
      </c>
      <c r="I757" s="5">
        <v>20</v>
      </c>
    </row>
    <row r="758" spans="1:9">
      <c r="A758" s="5" t="s">
        <v>207</v>
      </c>
      <c r="B758" s="5">
        <v>0.60499999999999998</v>
      </c>
      <c r="C758" s="5">
        <v>0.495</v>
      </c>
      <c r="D758" s="5">
        <v>0.19</v>
      </c>
      <c r="E758" s="5">
        <v>1.4370000000000001</v>
      </c>
      <c r="F758" s="5">
        <v>0.46899999999999997</v>
      </c>
      <c r="G758" s="5">
        <v>0.26550000000000001</v>
      </c>
      <c r="H758" s="5">
        <v>0.41</v>
      </c>
      <c r="I758" s="5">
        <v>15</v>
      </c>
    </row>
    <row r="759" spans="1:9">
      <c r="A759" s="5" t="s">
        <v>206</v>
      </c>
      <c r="B759" s="5">
        <v>0.56999999999999995</v>
      </c>
      <c r="C759" s="5">
        <v>0.44</v>
      </c>
      <c r="D759" s="5">
        <v>0.155</v>
      </c>
      <c r="E759" s="5">
        <v>1.1160000000000001</v>
      </c>
      <c r="F759" s="5">
        <v>0.47749999999999998</v>
      </c>
      <c r="G759" s="5">
        <v>0.23150000000000001</v>
      </c>
      <c r="H759" s="5">
        <v>0.27</v>
      </c>
      <c r="I759" s="5">
        <v>13</v>
      </c>
    </row>
    <row r="760" spans="1:9">
      <c r="A760" s="5" t="s">
        <v>206</v>
      </c>
      <c r="B760" s="5">
        <v>0.56999999999999995</v>
      </c>
      <c r="C760" s="5">
        <v>0.43</v>
      </c>
      <c r="D760" s="5">
        <v>0.12</v>
      </c>
      <c r="E760" s="5">
        <v>1.0615000000000001</v>
      </c>
      <c r="F760" s="5">
        <v>0.34799999999999998</v>
      </c>
      <c r="G760" s="5">
        <v>0.16700000000000001</v>
      </c>
      <c r="H760" s="5">
        <v>0.31</v>
      </c>
      <c r="I760" s="5">
        <v>15</v>
      </c>
    </row>
    <row r="761" spans="1:9">
      <c r="A761" s="5" t="s">
        <v>206</v>
      </c>
      <c r="B761" s="5">
        <v>0.58499999999999996</v>
      </c>
      <c r="C761" s="5">
        <v>0.40500000000000003</v>
      </c>
      <c r="D761" s="5">
        <v>0.15</v>
      </c>
      <c r="E761" s="5">
        <v>1.2565</v>
      </c>
      <c r="F761" s="5">
        <v>0.435</v>
      </c>
      <c r="G761" s="5">
        <v>0.20200000000000001</v>
      </c>
      <c r="H761" s="5">
        <v>0.32500000000000001</v>
      </c>
      <c r="I761" s="5">
        <v>15</v>
      </c>
    </row>
    <row r="762" spans="1:9">
      <c r="A762" s="5" t="s">
        <v>207</v>
      </c>
      <c r="B762" s="5">
        <v>0.55000000000000004</v>
      </c>
      <c r="C762" s="5">
        <v>0.44</v>
      </c>
      <c r="D762" s="5">
        <v>0.155</v>
      </c>
      <c r="E762" s="5">
        <v>0.94599999999999995</v>
      </c>
      <c r="F762" s="5">
        <v>0.313</v>
      </c>
      <c r="G762" s="5">
        <v>0.1825</v>
      </c>
      <c r="H762" s="5">
        <v>0.33500000000000002</v>
      </c>
      <c r="I762" s="5">
        <v>16</v>
      </c>
    </row>
    <row r="763" spans="1:9">
      <c r="A763" s="5" t="s">
        <v>207</v>
      </c>
      <c r="B763" s="5">
        <v>0.54</v>
      </c>
      <c r="C763" s="5">
        <v>0.44</v>
      </c>
      <c r="D763" s="5">
        <v>0.13500000000000001</v>
      </c>
      <c r="E763" s="5">
        <v>0.95899999999999996</v>
      </c>
      <c r="F763" s="5">
        <v>0.23849999999999999</v>
      </c>
      <c r="G763" s="5">
        <v>0.221</v>
      </c>
      <c r="H763" s="5">
        <v>0.3</v>
      </c>
      <c r="I763" s="5">
        <v>17</v>
      </c>
    </row>
    <row r="764" spans="1:9">
      <c r="A764" s="5" t="s">
        <v>206</v>
      </c>
      <c r="B764" s="5">
        <v>0.64</v>
      </c>
      <c r="C764" s="5">
        <v>0.51</v>
      </c>
      <c r="D764" s="5">
        <v>0.19</v>
      </c>
      <c r="E764" s="5">
        <v>1.613</v>
      </c>
      <c r="F764" s="5">
        <v>0.62150000000000005</v>
      </c>
      <c r="G764" s="5">
        <v>0.36099999999999999</v>
      </c>
      <c r="H764" s="5">
        <v>0.47</v>
      </c>
      <c r="I764" s="5">
        <v>14</v>
      </c>
    </row>
    <row r="765" spans="1:9">
      <c r="A765" s="5" t="s">
        <v>207</v>
      </c>
      <c r="B765" s="5">
        <v>0.61</v>
      </c>
      <c r="C765" s="5">
        <v>0.47</v>
      </c>
      <c r="D765" s="5">
        <v>0.14499999999999999</v>
      </c>
      <c r="E765" s="5">
        <v>1.153</v>
      </c>
      <c r="F765" s="5">
        <v>0.40300000000000002</v>
      </c>
      <c r="G765" s="5">
        <v>0.29599999999999999</v>
      </c>
      <c r="H765" s="5">
        <v>0.32</v>
      </c>
      <c r="I765" s="5">
        <v>14</v>
      </c>
    </row>
    <row r="766" spans="1:9">
      <c r="A766" s="5" t="s">
        <v>206</v>
      </c>
      <c r="B766" s="5">
        <v>0.54500000000000004</v>
      </c>
      <c r="C766" s="5">
        <v>0.45</v>
      </c>
      <c r="D766" s="5">
        <v>0.15</v>
      </c>
      <c r="E766" s="5">
        <v>0.97799999999999998</v>
      </c>
      <c r="F766" s="5">
        <v>0.33650000000000002</v>
      </c>
      <c r="G766" s="5">
        <v>0.1905</v>
      </c>
      <c r="H766" s="5">
        <v>0.3</v>
      </c>
      <c r="I766" s="5">
        <v>11</v>
      </c>
    </row>
    <row r="767" spans="1:9">
      <c r="A767" s="5" t="s">
        <v>207</v>
      </c>
      <c r="B767" s="5">
        <v>0.59</v>
      </c>
      <c r="C767" s="5">
        <v>0.44500000000000001</v>
      </c>
      <c r="D767" s="5">
        <v>0.13</v>
      </c>
      <c r="E767" s="5">
        <v>1.1325000000000001</v>
      </c>
      <c r="F767" s="5">
        <v>0.38250000000000001</v>
      </c>
      <c r="G767" s="5">
        <v>0.23400000000000001</v>
      </c>
      <c r="H767" s="5">
        <v>0.32</v>
      </c>
      <c r="I767" s="5">
        <v>13</v>
      </c>
    </row>
    <row r="768" spans="1:9">
      <c r="A768" s="5" t="s">
        <v>206</v>
      </c>
      <c r="B768" s="5">
        <v>0.34499999999999997</v>
      </c>
      <c r="C768" s="5">
        <v>0.27</v>
      </c>
      <c r="D768" s="5">
        <v>9.5000000000000001E-2</v>
      </c>
      <c r="E768" s="5">
        <v>0.19700000000000001</v>
      </c>
      <c r="F768" s="5">
        <v>6.6500000000000004E-2</v>
      </c>
      <c r="G768" s="5">
        <v>0.05</v>
      </c>
      <c r="H768" s="5">
        <v>7.0000000000000007E-2</v>
      </c>
      <c r="I768" s="5">
        <v>9</v>
      </c>
    </row>
    <row r="769" spans="1:9">
      <c r="A769" s="5" t="s">
        <v>207</v>
      </c>
      <c r="B769" s="5">
        <v>0.55000000000000004</v>
      </c>
      <c r="C769" s="5">
        <v>0.43</v>
      </c>
      <c r="D769" s="5">
        <v>0.155</v>
      </c>
      <c r="E769" s="5">
        <v>0.78500000000000003</v>
      </c>
      <c r="F769" s="5">
        <v>0.28899999999999998</v>
      </c>
      <c r="G769" s="5">
        <v>0.22700000000000001</v>
      </c>
      <c r="H769" s="5">
        <v>0.23300000000000001</v>
      </c>
      <c r="I769" s="5">
        <v>11</v>
      </c>
    </row>
    <row r="770" spans="1:9">
      <c r="A770" s="5" t="s">
        <v>207</v>
      </c>
      <c r="B770" s="5">
        <v>0.53</v>
      </c>
      <c r="C770" s="5">
        <v>0.42499999999999999</v>
      </c>
      <c r="D770" s="5">
        <v>0.17</v>
      </c>
      <c r="E770" s="5">
        <v>0.94899999999999995</v>
      </c>
      <c r="F770" s="5">
        <v>0.34849999999999998</v>
      </c>
      <c r="G770" s="5">
        <v>0.23949999999999999</v>
      </c>
      <c r="H770" s="5">
        <v>0.27800000000000002</v>
      </c>
      <c r="I770" s="5">
        <v>17</v>
      </c>
    </row>
    <row r="771" spans="1:9">
      <c r="A771" s="5" t="s">
        <v>207</v>
      </c>
      <c r="B771" s="5">
        <v>0.53</v>
      </c>
      <c r="C771" s="5">
        <v>0.45500000000000002</v>
      </c>
      <c r="D771" s="5">
        <v>0.16500000000000001</v>
      </c>
      <c r="E771" s="5">
        <v>0.98050000000000004</v>
      </c>
      <c r="F771" s="5">
        <v>0.3155</v>
      </c>
      <c r="G771" s="5">
        <v>0.28149999999999997</v>
      </c>
      <c r="H771" s="5">
        <v>0.29649999999999999</v>
      </c>
      <c r="I771" s="5">
        <v>11</v>
      </c>
    </row>
    <row r="772" spans="1:9">
      <c r="A772" s="5" t="s">
        <v>208</v>
      </c>
      <c r="B772" s="5">
        <v>0.48499999999999999</v>
      </c>
      <c r="C772" s="5">
        <v>0.375</v>
      </c>
      <c r="D772" s="5">
        <v>0.14000000000000001</v>
      </c>
      <c r="E772" s="5">
        <v>0.52100000000000002</v>
      </c>
      <c r="F772" s="5">
        <v>0.2</v>
      </c>
      <c r="G772" s="5">
        <v>0.123</v>
      </c>
      <c r="H772" s="5">
        <v>0.17</v>
      </c>
      <c r="I772" s="5">
        <v>8</v>
      </c>
    </row>
    <row r="773" spans="1:9">
      <c r="A773" s="5" t="s">
        <v>206</v>
      </c>
      <c r="B773" s="5">
        <v>0.38500000000000001</v>
      </c>
      <c r="C773" s="5">
        <v>0.27500000000000002</v>
      </c>
      <c r="D773" s="5">
        <v>0.115</v>
      </c>
      <c r="E773" s="5">
        <v>0.26850000000000002</v>
      </c>
      <c r="F773" s="5">
        <v>9.7500000000000003E-2</v>
      </c>
      <c r="G773" s="5">
        <v>8.2500000000000004E-2</v>
      </c>
      <c r="H773" s="5">
        <v>8.5000000000000006E-2</v>
      </c>
      <c r="I773" s="5">
        <v>8</v>
      </c>
    </row>
    <row r="774" spans="1:9">
      <c r="A774" s="5" t="s">
        <v>206</v>
      </c>
      <c r="B774" s="5">
        <v>0.45500000000000002</v>
      </c>
      <c r="C774" s="5">
        <v>0.34</v>
      </c>
      <c r="D774" s="5">
        <v>0.13500000000000001</v>
      </c>
      <c r="E774" s="5">
        <v>0.46200000000000002</v>
      </c>
      <c r="F774" s="5">
        <v>0.16750000000000001</v>
      </c>
      <c r="G774" s="5">
        <v>0.158</v>
      </c>
      <c r="H774" s="5">
        <v>0.12</v>
      </c>
      <c r="I774" s="5">
        <v>9</v>
      </c>
    </row>
    <row r="775" spans="1:9">
      <c r="A775" s="5" t="s">
        <v>206</v>
      </c>
      <c r="B775" s="5">
        <v>0.49</v>
      </c>
      <c r="C775" s="5">
        <v>0.38</v>
      </c>
      <c r="D775" s="5">
        <v>0.14000000000000001</v>
      </c>
      <c r="E775" s="5">
        <v>0.76049999999999995</v>
      </c>
      <c r="F775" s="5">
        <v>0.245</v>
      </c>
      <c r="G775" s="5">
        <v>0.16700000000000001</v>
      </c>
      <c r="H775" s="5">
        <v>0.185</v>
      </c>
      <c r="I775" s="5">
        <v>10</v>
      </c>
    </row>
    <row r="776" spans="1:9">
      <c r="A776" s="5" t="s">
        <v>206</v>
      </c>
      <c r="B776" s="5">
        <v>0.53</v>
      </c>
      <c r="C776" s="5">
        <v>0.41</v>
      </c>
      <c r="D776" s="5">
        <v>0.16500000000000001</v>
      </c>
      <c r="E776" s="5">
        <v>0.73199999999999998</v>
      </c>
      <c r="F776" s="5">
        <v>0.189</v>
      </c>
      <c r="G776" s="5">
        <v>0.17</v>
      </c>
      <c r="H776" s="5">
        <v>0.31</v>
      </c>
      <c r="I776" s="5">
        <v>11</v>
      </c>
    </row>
    <row r="777" spans="1:9">
      <c r="A777" s="5" t="s">
        <v>206</v>
      </c>
      <c r="B777" s="5">
        <v>0.505</v>
      </c>
      <c r="C777" s="5">
        <v>0.38500000000000001</v>
      </c>
      <c r="D777" s="5">
        <v>0.14499999999999999</v>
      </c>
      <c r="E777" s="5">
        <v>0.67749999999999999</v>
      </c>
      <c r="F777" s="5">
        <v>0.23599999999999999</v>
      </c>
      <c r="G777" s="5">
        <v>0.17899999999999999</v>
      </c>
      <c r="H777" s="5">
        <v>0.2</v>
      </c>
      <c r="I777" s="5">
        <v>15</v>
      </c>
    </row>
    <row r="778" spans="1:9">
      <c r="A778" s="5" t="s">
        <v>206</v>
      </c>
      <c r="B778" s="5">
        <v>0.49</v>
      </c>
      <c r="C778" s="5">
        <v>0.38</v>
      </c>
      <c r="D778" s="5">
        <v>0.14000000000000001</v>
      </c>
      <c r="E778" s="5">
        <v>0.63849999999999996</v>
      </c>
      <c r="F778" s="5">
        <v>0.23050000000000001</v>
      </c>
      <c r="G778" s="5">
        <v>0.14199999999999999</v>
      </c>
      <c r="H778" s="5">
        <v>0.19500000000000001</v>
      </c>
      <c r="I778" s="5">
        <v>13</v>
      </c>
    </row>
    <row r="779" spans="1:9">
      <c r="A779" s="5" t="s">
        <v>206</v>
      </c>
      <c r="B779" s="5">
        <v>0.46500000000000002</v>
      </c>
      <c r="C779" s="5">
        <v>0.35</v>
      </c>
      <c r="D779" s="5">
        <v>0.14000000000000001</v>
      </c>
      <c r="E779" s="5">
        <v>0.57550000000000001</v>
      </c>
      <c r="F779" s="5">
        <v>0.20150000000000001</v>
      </c>
      <c r="G779" s="5">
        <v>0.15049999999999999</v>
      </c>
      <c r="H779" s="5">
        <v>0.19</v>
      </c>
      <c r="I779" s="5">
        <v>15</v>
      </c>
    </row>
    <row r="780" spans="1:9">
      <c r="A780" s="5" t="s">
        <v>207</v>
      </c>
      <c r="B780" s="5">
        <v>0.47</v>
      </c>
      <c r="C780" s="5">
        <v>0.36</v>
      </c>
      <c r="D780" s="5">
        <v>0.14499999999999999</v>
      </c>
      <c r="E780" s="5">
        <v>0.53700000000000003</v>
      </c>
      <c r="F780" s="5">
        <v>0.17249999999999999</v>
      </c>
      <c r="G780" s="5">
        <v>0.13750000000000001</v>
      </c>
      <c r="H780" s="5">
        <v>0.19500000000000001</v>
      </c>
      <c r="I780" s="5">
        <v>15</v>
      </c>
    </row>
    <row r="781" spans="1:9">
      <c r="A781" s="5" t="s">
        <v>206</v>
      </c>
      <c r="B781" s="5">
        <v>0.56000000000000005</v>
      </c>
      <c r="C781" s="5">
        <v>0.41</v>
      </c>
      <c r="D781" s="5">
        <v>0.16500000000000001</v>
      </c>
      <c r="E781" s="5">
        <v>0.93</v>
      </c>
      <c r="F781" s="5">
        <v>0.35049999999999998</v>
      </c>
      <c r="G781" s="5">
        <v>0.23699999999999999</v>
      </c>
      <c r="H781" s="5">
        <v>0.3</v>
      </c>
      <c r="I781" s="5">
        <v>13</v>
      </c>
    </row>
    <row r="782" spans="1:9">
      <c r="A782" s="5" t="s">
        <v>206</v>
      </c>
      <c r="B782" s="5">
        <v>0.505</v>
      </c>
      <c r="C782" s="5">
        <v>0.38500000000000001</v>
      </c>
      <c r="D782" s="5">
        <v>0.15</v>
      </c>
      <c r="E782" s="5">
        <v>0.64149999999999996</v>
      </c>
      <c r="F782" s="5">
        <v>0.246</v>
      </c>
      <c r="G782" s="5">
        <v>0.152</v>
      </c>
      <c r="H782" s="5">
        <v>0.215</v>
      </c>
      <c r="I782" s="5">
        <v>12</v>
      </c>
    </row>
    <row r="783" spans="1:9">
      <c r="A783" s="5" t="s">
        <v>206</v>
      </c>
      <c r="B783" s="5">
        <v>0.51500000000000001</v>
      </c>
      <c r="C783" s="5">
        <v>0.435</v>
      </c>
      <c r="D783" s="5">
        <v>0.14499999999999999</v>
      </c>
      <c r="E783" s="5">
        <v>0.88149999999999995</v>
      </c>
      <c r="F783" s="5">
        <v>0.29199999999999998</v>
      </c>
      <c r="G783" s="5">
        <v>0.20599999999999999</v>
      </c>
      <c r="H783" s="5">
        <v>0.255</v>
      </c>
      <c r="I783" s="5">
        <v>10</v>
      </c>
    </row>
    <row r="784" spans="1:9">
      <c r="A784" s="5" t="s">
        <v>208</v>
      </c>
      <c r="B784" s="5">
        <v>0.38500000000000001</v>
      </c>
      <c r="C784" s="5">
        <v>0.28000000000000003</v>
      </c>
      <c r="D784" s="5">
        <v>0.125</v>
      </c>
      <c r="E784" s="5">
        <v>0.24399999999999999</v>
      </c>
      <c r="F784" s="5">
        <v>0.10199999999999999</v>
      </c>
      <c r="G784" s="5">
        <v>3.7999999999999999E-2</v>
      </c>
      <c r="H784" s="5">
        <v>8.5000000000000006E-2</v>
      </c>
      <c r="I784" s="5">
        <v>6</v>
      </c>
    </row>
    <row r="785" spans="1:9">
      <c r="A785" s="5" t="s">
        <v>208</v>
      </c>
      <c r="B785" s="5">
        <v>0.215</v>
      </c>
      <c r="C785" s="5">
        <v>0.155</v>
      </c>
      <c r="D785" s="5">
        <v>0.06</v>
      </c>
      <c r="E785" s="5">
        <v>5.2499999999999998E-2</v>
      </c>
      <c r="F785" s="5">
        <v>2.1000000000000001E-2</v>
      </c>
      <c r="G785" s="5">
        <v>1.6500000000000001E-2</v>
      </c>
      <c r="H785" s="5">
        <v>1.4999999999999999E-2</v>
      </c>
      <c r="I785" s="5">
        <v>5</v>
      </c>
    </row>
    <row r="786" spans="1:9">
      <c r="A786" s="5" t="s">
        <v>206</v>
      </c>
      <c r="B786" s="5">
        <v>0.55000000000000004</v>
      </c>
      <c r="C786" s="5">
        <v>0.41499999999999998</v>
      </c>
      <c r="D786" s="5">
        <v>0.17499999999999999</v>
      </c>
      <c r="E786" s="5">
        <v>1.042</v>
      </c>
      <c r="F786" s="5">
        <v>0.32950000000000002</v>
      </c>
      <c r="G786" s="5">
        <v>0.23250000000000001</v>
      </c>
      <c r="H786" s="5">
        <v>0.29049999999999998</v>
      </c>
      <c r="I786" s="5">
        <v>15</v>
      </c>
    </row>
    <row r="787" spans="1:9">
      <c r="A787" s="5" t="s">
        <v>207</v>
      </c>
      <c r="B787" s="5">
        <v>0.51500000000000001</v>
      </c>
      <c r="C787" s="5">
        <v>0.39</v>
      </c>
      <c r="D787" s="5">
        <v>0.13</v>
      </c>
      <c r="E787" s="5">
        <v>0.57550000000000001</v>
      </c>
      <c r="F787" s="5">
        <v>0.19750000000000001</v>
      </c>
      <c r="G787" s="5">
        <v>0.13</v>
      </c>
      <c r="H787" s="5">
        <v>0.1845</v>
      </c>
      <c r="I787" s="5">
        <v>9</v>
      </c>
    </row>
    <row r="788" spans="1:9">
      <c r="A788" s="5" t="s">
        <v>206</v>
      </c>
      <c r="B788" s="5">
        <v>0.495</v>
      </c>
      <c r="C788" s="5">
        <v>0.38500000000000001</v>
      </c>
      <c r="D788" s="5">
        <v>0.13500000000000001</v>
      </c>
      <c r="E788" s="5">
        <v>0.70899999999999996</v>
      </c>
      <c r="F788" s="5">
        <v>0.21099999999999999</v>
      </c>
      <c r="G788" s="5">
        <v>0.13750000000000001</v>
      </c>
      <c r="H788" s="5">
        <v>0.26200000000000001</v>
      </c>
      <c r="I788" s="5">
        <v>12</v>
      </c>
    </row>
    <row r="789" spans="1:9">
      <c r="A789" s="5" t="s">
        <v>207</v>
      </c>
      <c r="B789" s="5">
        <v>0.505</v>
      </c>
      <c r="C789" s="5">
        <v>0.39</v>
      </c>
      <c r="D789" s="5">
        <v>0.16</v>
      </c>
      <c r="E789" s="5">
        <v>0.64400000000000002</v>
      </c>
      <c r="F789" s="5">
        <v>0.2475</v>
      </c>
      <c r="G789" s="5">
        <v>0.20250000000000001</v>
      </c>
      <c r="H789" s="5">
        <v>0.16350000000000001</v>
      </c>
      <c r="I789" s="5">
        <v>9</v>
      </c>
    </row>
    <row r="790" spans="1:9">
      <c r="A790" s="5" t="s">
        <v>207</v>
      </c>
      <c r="B790" s="5">
        <v>0.6</v>
      </c>
      <c r="C790" s="5">
        <v>0.46500000000000002</v>
      </c>
      <c r="D790" s="5">
        <v>0.16500000000000001</v>
      </c>
      <c r="E790" s="5">
        <v>0.88749999999999996</v>
      </c>
      <c r="F790" s="5">
        <v>0.309</v>
      </c>
      <c r="G790" s="5">
        <v>0.246</v>
      </c>
      <c r="H790" s="5">
        <v>0.26200000000000001</v>
      </c>
      <c r="I790" s="5">
        <v>12</v>
      </c>
    </row>
    <row r="791" spans="1:9">
      <c r="A791" s="5" t="s">
        <v>207</v>
      </c>
      <c r="B791" s="5">
        <v>0.56999999999999995</v>
      </c>
      <c r="C791" s="5">
        <v>0.46500000000000002</v>
      </c>
      <c r="D791" s="5">
        <v>0.16</v>
      </c>
      <c r="E791" s="5">
        <v>0.89349999999999996</v>
      </c>
      <c r="F791" s="5">
        <v>0.3145</v>
      </c>
      <c r="G791" s="5">
        <v>0.25750000000000001</v>
      </c>
      <c r="H791" s="5">
        <v>0.26300000000000001</v>
      </c>
      <c r="I791" s="5">
        <v>10</v>
      </c>
    </row>
    <row r="792" spans="1:9">
      <c r="A792" s="5" t="s">
        <v>207</v>
      </c>
      <c r="B792" s="5">
        <v>0.48499999999999999</v>
      </c>
      <c r="C792" s="5">
        <v>0.375</v>
      </c>
      <c r="D792" s="5">
        <v>0.13500000000000001</v>
      </c>
      <c r="E792" s="5">
        <v>0.55600000000000005</v>
      </c>
      <c r="F792" s="5">
        <v>0.1925</v>
      </c>
      <c r="G792" s="5">
        <v>0.13150000000000001</v>
      </c>
      <c r="H792" s="5">
        <v>0.16850000000000001</v>
      </c>
      <c r="I792" s="5">
        <v>10</v>
      </c>
    </row>
    <row r="793" spans="1:9">
      <c r="A793" s="5" t="s">
        <v>206</v>
      </c>
      <c r="B793" s="5">
        <v>0.47</v>
      </c>
      <c r="C793" s="5">
        <v>0.37</v>
      </c>
      <c r="D793" s="5">
        <v>0.18</v>
      </c>
      <c r="E793" s="5">
        <v>0.51</v>
      </c>
      <c r="F793" s="5">
        <v>0.1915</v>
      </c>
      <c r="G793" s="5">
        <v>0.1285</v>
      </c>
      <c r="H793" s="5">
        <v>0.16250000000000001</v>
      </c>
      <c r="I793" s="5">
        <v>9</v>
      </c>
    </row>
    <row r="794" spans="1:9">
      <c r="A794" s="5" t="s">
        <v>206</v>
      </c>
      <c r="B794" s="5">
        <v>0.57499999999999996</v>
      </c>
      <c r="C794" s="5">
        <v>0.45</v>
      </c>
      <c r="D794" s="5">
        <v>0.16500000000000001</v>
      </c>
      <c r="E794" s="5">
        <v>0.92149999999999999</v>
      </c>
      <c r="F794" s="5">
        <v>0.32750000000000001</v>
      </c>
      <c r="G794" s="5">
        <v>0.22500000000000001</v>
      </c>
      <c r="H794" s="5">
        <v>0.25600000000000001</v>
      </c>
      <c r="I794" s="5">
        <v>12</v>
      </c>
    </row>
    <row r="795" spans="1:9">
      <c r="A795" s="5" t="s">
        <v>206</v>
      </c>
      <c r="B795" s="5">
        <v>0.57999999999999996</v>
      </c>
      <c r="C795" s="5">
        <v>0.46500000000000002</v>
      </c>
      <c r="D795" s="5">
        <v>0.16</v>
      </c>
      <c r="E795" s="5">
        <v>1.0345</v>
      </c>
      <c r="F795" s="5">
        <v>0.315</v>
      </c>
      <c r="G795" s="5">
        <v>0.26</v>
      </c>
      <c r="H795" s="5">
        <v>0.36349999999999999</v>
      </c>
      <c r="I795" s="5">
        <v>12</v>
      </c>
    </row>
    <row r="796" spans="1:9">
      <c r="A796" s="5" t="s">
        <v>206</v>
      </c>
      <c r="B796" s="5">
        <v>0.51500000000000001</v>
      </c>
      <c r="C796" s="5">
        <v>0.40500000000000003</v>
      </c>
      <c r="D796" s="5">
        <v>0.14499999999999999</v>
      </c>
      <c r="E796" s="5">
        <v>0.69499999999999995</v>
      </c>
      <c r="F796" s="5">
        <v>0.215</v>
      </c>
      <c r="G796" s="5">
        <v>0.16350000000000001</v>
      </c>
      <c r="H796" s="5">
        <v>0.23400000000000001</v>
      </c>
      <c r="I796" s="5">
        <v>15</v>
      </c>
    </row>
    <row r="797" spans="1:9">
      <c r="A797" s="5" t="s">
        <v>206</v>
      </c>
      <c r="B797" s="5">
        <v>0.53</v>
      </c>
      <c r="C797" s="5">
        <v>0.41</v>
      </c>
      <c r="D797" s="5">
        <v>0.155</v>
      </c>
      <c r="E797" s="5">
        <v>0.71550000000000002</v>
      </c>
      <c r="F797" s="5">
        <v>0.28050000000000003</v>
      </c>
      <c r="G797" s="5">
        <v>0.16850000000000001</v>
      </c>
      <c r="H797" s="5">
        <v>0.214</v>
      </c>
      <c r="I797" s="5">
        <v>11</v>
      </c>
    </row>
    <row r="798" spans="1:9">
      <c r="A798" s="5" t="s">
        <v>206</v>
      </c>
      <c r="B798" s="5">
        <v>0.44</v>
      </c>
      <c r="C798" s="5">
        <v>0.33500000000000002</v>
      </c>
      <c r="D798" s="5">
        <v>0.11</v>
      </c>
      <c r="E798" s="5">
        <v>0.39400000000000002</v>
      </c>
      <c r="F798" s="5">
        <v>0.157</v>
      </c>
      <c r="G798" s="5">
        <v>9.6000000000000002E-2</v>
      </c>
      <c r="H798" s="5">
        <v>0.122</v>
      </c>
      <c r="I798" s="5">
        <v>9</v>
      </c>
    </row>
    <row r="799" spans="1:9">
      <c r="A799" s="5" t="s">
        <v>206</v>
      </c>
      <c r="B799" s="5">
        <v>0.52</v>
      </c>
      <c r="C799" s="5">
        <v>0.42</v>
      </c>
      <c r="D799" s="5">
        <v>0.16</v>
      </c>
      <c r="E799" s="5">
        <v>0.745</v>
      </c>
      <c r="F799" s="5">
        <v>0.255</v>
      </c>
      <c r="G799" s="5">
        <v>0.157</v>
      </c>
      <c r="H799" s="5">
        <v>0.28849999999999998</v>
      </c>
      <c r="I799" s="5">
        <v>11</v>
      </c>
    </row>
    <row r="800" spans="1:9">
      <c r="A800" s="5" t="s">
        <v>207</v>
      </c>
      <c r="B800" s="5">
        <v>0.42499999999999999</v>
      </c>
      <c r="C800" s="5">
        <v>0.34499999999999997</v>
      </c>
      <c r="D800" s="5">
        <v>0.11</v>
      </c>
      <c r="E800" s="5">
        <v>0.36649999999999999</v>
      </c>
      <c r="F800" s="5">
        <v>0.125</v>
      </c>
      <c r="G800" s="5">
        <v>8.1000000000000003E-2</v>
      </c>
      <c r="H800" s="5">
        <v>0.11700000000000001</v>
      </c>
      <c r="I800" s="5">
        <v>11</v>
      </c>
    </row>
    <row r="801" spans="1:9">
      <c r="A801" s="5" t="s">
        <v>206</v>
      </c>
      <c r="B801" s="5">
        <v>0.46</v>
      </c>
      <c r="C801" s="5">
        <v>0.34</v>
      </c>
      <c r="D801" s="5">
        <v>0.13500000000000001</v>
      </c>
      <c r="E801" s="5">
        <v>0.495</v>
      </c>
      <c r="F801" s="5">
        <v>0.16550000000000001</v>
      </c>
      <c r="G801" s="5">
        <v>0.11700000000000001</v>
      </c>
      <c r="H801" s="5">
        <v>0.185</v>
      </c>
      <c r="I801" s="5">
        <v>10</v>
      </c>
    </row>
    <row r="802" spans="1:9">
      <c r="A802" s="5" t="s">
        <v>206</v>
      </c>
      <c r="B802" s="5">
        <v>0.45</v>
      </c>
      <c r="C802" s="5">
        <v>0.33500000000000002</v>
      </c>
      <c r="D802" s="5">
        <v>0.125</v>
      </c>
      <c r="E802" s="5">
        <v>0.34899999999999998</v>
      </c>
      <c r="F802" s="5">
        <v>0.11899999999999999</v>
      </c>
      <c r="G802" s="5">
        <v>0.1055</v>
      </c>
      <c r="H802" s="5">
        <v>0.115</v>
      </c>
      <c r="I802" s="5">
        <v>10</v>
      </c>
    </row>
    <row r="803" spans="1:9">
      <c r="A803" s="5" t="s">
        <v>206</v>
      </c>
      <c r="B803" s="5">
        <v>0.42499999999999999</v>
      </c>
      <c r="C803" s="5">
        <v>0.33</v>
      </c>
      <c r="D803" s="5">
        <v>0.13</v>
      </c>
      <c r="E803" s="5">
        <v>0.4405</v>
      </c>
      <c r="F803" s="5">
        <v>0.152</v>
      </c>
      <c r="G803" s="5">
        <v>9.35E-2</v>
      </c>
      <c r="H803" s="5">
        <v>0.155</v>
      </c>
      <c r="I803" s="5">
        <v>9</v>
      </c>
    </row>
    <row r="804" spans="1:9">
      <c r="A804" s="5" t="s">
        <v>208</v>
      </c>
      <c r="B804" s="5">
        <v>0.37</v>
      </c>
      <c r="C804" s="5">
        <v>0.27500000000000002</v>
      </c>
      <c r="D804" s="5">
        <v>0.1</v>
      </c>
      <c r="E804" s="5">
        <v>0.22</v>
      </c>
      <c r="F804" s="5">
        <v>9.4E-2</v>
      </c>
      <c r="G804" s="5">
        <v>4.4999999999999998E-2</v>
      </c>
      <c r="H804" s="5">
        <v>6.5000000000000002E-2</v>
      </c>
      <c r="I804" s="5">
        <v>7</v>
      </c>
    </row>
    <row r="805" spans="1:9">
      <c r="A805" s="5" t="s">
        <v>206</v>
      </c>
      <c r="B805" s="5">
        <v>0.51500000000000001</v>
      </c>
      <c r="C805" s="5">
        <v>0.38</v>
      </c>
      <c r="D805" s="5">
        <v>0.13500000000000001</v>
      </c>
      <c r="E805" s="5">
        <v>0.66149999999999998</v>
      </c>
      <c r="F805" s="5">
        <v>0.28749999999999998</v>
      </c>
      <c r="G805" s="5">
        <v>0.20949999999999999</v>
      </c>
      <c r="H805" s="5">
        <v>0.155</v>
      </c>
      <c r="I805" s="5">
        <v>10</v>
      </c>
    </row>
    <row r="806" spans="1:9">
      <c r="A806" s="5" t="s">
        <v>206</v>
      </c>
      <c r="B806" s="5">
        <v>0.40500000000000003</v>
      </c>
      <c r="C806" s="5">
        <v>0.30499999999999999</v>
      </c>
      <c r="D806" s="5">
        <v>0.12</v>
      </c>
      <c r="E806" s="5">
        <v>0.31850000000000001</v>
      </c>
      <c r="F806" s="5">
        <v>0.1235</v>
      </c>
      <c r="G806" s="5">
        <v>9.0499999999999997E-2</v>
      </c>
      <c r="H806" s="5">
        <v>9.5000000000000001E-2</v>
      </c>
      <c r="I806" s="5">
        <v>7</v>
      </c>
    </row>
    <row r="807" spans="1:9">
      <c r="A807" s="5" t="s">
        <v>208</v>
      </c>
      <c r="B807" s="5">
        <v>0.28000000000000003</v>
      </c>
      <c r="C807" s="5">
        <v>0.20499999999999999</v>
      </c>
      <c r="D807" s="5">
        <v>7.0000000000000007E-2</v>
      </c>
      <c r="E807" s="5">
        <v>0.10150000000000001</v>
      </c>
      <c r="F807" s="5">
        <v>4.1000000000000002E-2</v>
      </c>
      <c r="G807" s="5">
        <v>0.03</v>
      </c>
      <c r="H807" s="5">
        <v>0.03</v>
      </c>
      <c r="I807" s="5">
        <v>6</v>
      </c>
    </row>
    <row r="808" spans="1:9">
      <c r="A808" s="5" t="s">
        <v>207</v>
      </c>
      <c r="B808" s="5">
        <v>0.48</v>
      </c>
      <c r="C808" s="5">
        <v>0.4</v>
      </c>
      <c r="D808" s="5">
        <v>0.125</v>
      </c>
      <c r="E808" s="5">
        <v>0.75900000000000001</v>
      </c>
      <c r="F808" s="5">
        <v>0.21249999999999999</v>
      </c>
      <c r="G808" s="5">
        <v>0.17899999999999999</v>
      </c>
      <c r="H808" s="5">
        <v>0.24</v>
      </c>
      <c r="I808" s="5">
        <v>15</v>
      </c>
    </row>
    <row r="809" spans="1:9">
      <c r="A809" s="5" t="s">
        <v>207</v>
      </c>
      <c r="B809" s="5">
        <v>0.44</v>
      </c>
      <c r="C809" s="5">
        <v>0.34</v>
      </c>
      <c r="D809" s="5">
        <v>0.13</v>
      </c>
      <c r="E809" s="5">
        <v>0.41949999999999998</v>
      </c>
      <c r="F809" s="5">
        <v>0.153</v>
      </c>
      <c r="G809" s="5">
        <v>0.11550000000000001</v>
      </c>
      <c r="H809" s="5">
        <v>0.13</v>
      </c>
      <c r="I809" s="5">
        <v>10</v>
      </c>
    </row>
    <row r="810" spans="1:9">
      <c r="A810" s="5" t="s">
        <v>207</v>
      </c>
      <c r="B810" s="5">
        <v>0.52</v>
      </c>
      <c r="C810" s="5">
        <v>0.41</v>
      </c>
      <c r="D810" s="5">
        <v>0.115</v>
      </c>
      <c r="E810" s="5">
        <v>0.80700000000000005</v>
      </c>
      <c r="F810" s="5">
        <v>0.28549999999999998</v>
      </c>
      <c r="G810" s="5">
        <v>0.17899999999999999</v>
      </c>
      <c r="H810" s="5">
        <v>0.23499999999999999</v>
      </c>
      <c r="I810" s="5">
        <v>12</v>
      </c>
    </row>
    <row r="811" spans="1:9">
      <c r="A811" s="5" t="s">
        <v>206</v>
      </c>
      <c r="B811" s="5">
        <v>0.505</v>
      </c>
      <c r="C811" s="5">
        <v>0.40500000000000003</v>
      </c>
      <c r="D811" s="5">
        <v>0.14000000000000001</v>
      </c>
      <c r="E811" s="5">
        <v>0.875</v>
      </c>
      <c r="F811" s="5">
        <v>0.26650000000000001</v>
      </c>
      <c r="G811" s="5">
        <v>0.17399999999999999</v>
      </c>
      <c r="H811" s="5">
        <v>0.28499999999999998</v>
      </c>
      <c r="I811" s="5">
        <v>12</v>
      </c>
    </row>
    <row r="812" spans="1:9">
      <c r="A812" s="5" t="s">
        <v>207</v>
      </c>
      <c r="B812" s="5">
        <v>0.49</v>
      </c>
      <c r="C812" s="5">
        <v>0.36499999999999999</v>
      </c>
      <c r="D812" s="5">
        <v>0.13</v>
      </c>
      <c r="E812" s="5">
        <v>0.6835</v>
      </c>
      <c r="F812" s="5">
        <v>0.16500000000000001</v>
      </c>
      <c r="G812" s="5">
        <v>0.13150000000000001</v>
      </c>
      <c r="H812" s="5">
        <v>0.20499999999999999</v>
      </c>
      <c r="I812" s="5">
        <v>21</v>
      </c>
    </row>
    <row r="813" spans="1:9">
      <c r="A813" s="5" t="s">
        <v>208</v>
      </c>
      <c r="B813" s="5">
        <v>0.23499999999999999</v>
      </c>
      <c r="C813" s="5">
        <v>0.17499999999999999</v>
      </c>
      <c r="D813" s="5">
        <v>5.5E-2</v>
      </c>
      <c r="E813" s="5">
        <v>6.7000000000000004E-2</v>
      </c>
      <c r="F813" s="5">
        <v>2.7E-2</v>
      </c>
      <c r="G813" s="5">
        <v>1.2500000000000001E-2</v>
      </c>
      <c r="H813" s="5">
        <v>1.7999999999999999E-2</v>
      </c>
      <c r="I813" s="5">
        <v>6</v>
      </c>
    </row>
    <row r="814" spans="1:9">
      <c r="A814" s="5" t="s">
        <v>208</v>
      </c>
      <c r="B814" s="5">
        <v>0.255</v>
      </c>
      <c r="C814" s="5">
        <v>0.185</v>
      </c>
      <c r="D814" s="5">
        <v>0.06</v>
      </c>
      <c r="E814" s="5">
        <v>8.7999999999999995E-2</v>
      </c>
      <c r="F814" s="5">
        <v>3.6499999999999998E-2</v>
      </c>
      <c r="G814" s="5">
        <v>2.1000000000000001E-2</v>
      </c>
      <c r="H814" s="5">
        <v>2.3E-2</v>
      </c>
      <c r="I814" s="5">
        <v>5</v>
      </c>
    </row>
    <row r="815" spans="1:9">
      <c r="A815" s="5" t="s">
        <v>208</v>
      </c>
      <c r="B815" s="5">
        <v>0.315</v>
      </c>
      <c r="C815" s="5">
        <v>0.24</v>
      </c>
      <c r="D815" s="5">
        <v>8.5000000000000006E-2</v>
      </c>
      <c r="E815" s="5">
        <v>0.17150000000000001</v>
      </c>
      <c r="F815" s="5">
        <v>7.0999999999999994E-2</v>
      </c>
      <c r="G815" s="5">
        <v>3.4500000000000003E-2</v>
      </c>
      <c r="H815" s="5">
        <v>5.3499999999999999E-2</v>
      </c>
      <c r="I815" s="5">
        <v>7</v>
      </c>
    </row>
    <row r="816" spans="1:9">
      <c r="A816" s="5" t="s">
        <v>208</v>
      </c>
      <c r="B816" s="5">
        <v>0.32500000000000001</v>
      </c>
      <c r="C816" s="5">
        <v>0.25</v>
      </c>
      <c r="D816" s="5">
        <v>0.08</v>
      </c>
      <c r="E816" s="5">
        <v>0.17349999999999999</v>
      </c>
      <c r="F816" s="5">
        <v>7.6499999999999999E-2</v>
      </c>
      <c r="G816" s="5">
        <v>3.4500000000000003E-2</v>
      </c>
      <c r="H816" s="5">
        <v>4.9000000000000002E-2</v>
      </c>
      <c r="I816" s="5">
        <v>7</v>
      </c>
    </row>
    <row r="817" spans="1:9">
      <c r="A817" s="5" t="s">
        <v>208</v>
      </c>
      <c r="B817" s="5">
        <v>0.33500000000000002</v>
      </c>
      <c r="C817" s="5">
        <v>0.25</v>
      </c>
      <c r="D817" s="5">
        <v>0.08</v>
      </c>
      <c r="E817" s="5">
        <v>0.183</v>
      </c>
      <c r="F817" s="5">
        <v>7.3499999999999996E-2</v>
      </c>
      <c r="G817" s="5">
        <v>0.04</v>
      </c>
      <c r="H817" s="5">
        <v>5.7500000000000002E-2</v>
      </c>
      <c r="I817" s="5">
        <v>6</v>
      </c>
    </row>
    <row r="818" spans="1:9">
      <c r="A818" s="5" t="s">
        <v>208</v>
      </c>
      <c r="B818" s="5">
        <v>0.35</v>
      </c>
      <c r="C818" s="5">
        <v>0.27</v>
      </c>
      <c r="D818" s="5">
        <v>0.09</v>
      </c>
      <c r="E818" s="5">
        <v>0.20549999999999999</v>
      </c>
      <c r="F818" s="5">
        <v>7.4999999999999997E-2</v>
      </c>
      <c r="G818" s="5">
        <v>5.7500000000000002E-2</v>
      </c>
      <c r="H818" s="5">
        <v>6.2E-2</v>
      </c>
      <c r="I818" s="5">
        <v>6</v>
      </c>
    </row>
    <row r="819" spans="1:9">
      <c r="A819" s="5" t="s">
        <v>208</v>
      </c>
      <c r="B819" s="5">
        <v>0.35</v>
      </c>
      <c r="C819" s="5">
        <v>0.25</v>
      </c>
      <c r="D819" s="5">
        <v>7.0000000000000007E-2</v>
      </c>
      <c r="E819" s="5">
        <v>0.18</v>
      </c>
      <c r="F819" s="5">
        <v>6.5500000000000003E-2</v>
      </c>
      <c r="G819" s="5">
        <v>4.8000000000000001E-2</v>
      </c>
      <c r="H819" s="5">
        <v>5.3999999999999999E-2</v>
      </c>
      <c r="I819" s="5">
        <v>6</v>
      </c>
    </row>
    <row r="820" spans="1:9">
      <c r="A820" s="5" t="s">
        <v>208</v>
      </c>
      <c r="B820" s="5">
        <v>0.36</v>
      </c>
      <c r="C820" s="5">
        <v>0.3</v>
      </c>
      <c r="D820" s="5">
        <v>8.5000000000000006E-2</v>
      </c>
      <c r="E820" s="5">
        <v>0.27</v>
      </c>
      <c r="F820" s="5">
        <v>0.11849999999999999</v>
      </c>
      <c r="G820" s="5">
        <v>6.4000000000000001E-2</v>
      </c>
      <c r="H820" s="5">
        <v>7.4499999999999997E-2</v>
      </c>
      <c r="I820" s="5">
        <v>7</v>
      </c>
    </row>
    <row r="821" spans="1:9">
      <c r="A821" s="5" t="s">
        <v>208</v>
      </c>
      <c r="B821" s="5">
        <v>0.36499999999999999</v>
      </c>
      <c r="C821" s="5">
        <v>0.27500000000000002</v>
      </c>
      <c r="D821" s="5">
        <v>0.13500000000000001</v>
      </c>
      <c r="E821" s="5">
        <v>0.24</v>
      </c>
      <c r="F821" s="5">
        <v>0.108</v>
      </c>
      <c r="G821" s="5">
        <v>4.4499999999999998E-2</v>
      </c>
      <c r="H821" s="5">
        <v>7.3499999999999996E-2</v>
      </c>
      <c r="I821" s="5">
        <v>7</v>
      </c>
    </row>
    <row r="822" spans="1:9">
      <c r="A822" s="5" t="s">
        <v>208</v>
      </c>
      <c r="B822" s="5">
        <v>0.37</v>
      </c>
      <c r="C822" s="5">
        <v>0.27500000000000002</v>
      </c>
      <c r="D822" s="5">
        <v>0.14000000000000001</v>
      </c>
      <c r="E822" s="5">
        <v>0.2215</v>
      </c>
      <c r="F822" s="5">
        <v>9.7000000000000003E-2</v>
      </c>
      <c r="G822" s="5">
        <v>4.5499999999999999E-2</v>
      </c>
      <c r="H822" s="5">
        <v>6.1499999999999999E-2</v>
      </c>
      <c r="I822" s="5">
        <v>6</v>
      </c>
    </row>
    <row r="823" spans="1:9">
      <c r="A823" s="5" t="s">
        <v>208</v>
      </c>
      <c r="B823" s="5">
        <v>0.38</v>
      </c>
      <c r="C823" s="5">
        <v>0.27500000000000002</v>
      </c>
      <c r="D823" s="5">
        <v>9.5000000000000001E-2</v>
      </c>
      <c r="E823" s="5">
        <v>0.13750000000000001</v>
      </c>
      <c r="F823" s="5">
        <v>8.5999999999999993E-2</v>
      </c>
      <c r="G823" s="5">
        <v>5.8500000000000003E-2</v>
      </c>
      <c r="H823" s="5">
        <v>6.0499999999999998E-2</v>
      </c>
      <c r="I823" s="5">
        <v>7</v>
      </c>
    </row>
    <row r="824" spans="1:9">
      <c r="A824" s="5" t="s">
        <v>208</v>
      </c>
      <c r="B824" s="5">
        <v>0.38500000000000001</v>
      </c>
      <c r="C824" s="5">
        <v>0.28999999999999998</v>
      </c>
      <c r="D824" s="5">
        <v>9.5000000000000001E-2</v>
      </c>
      <c r="E824" s="5">
        <v>0.312</v>
      </c>
      <c r="F824" s="5">
        <v>0.14299999999999999</v>
      </c>
      <c r="G824" s="5">
        <v>6.3500000000000001E-2</v>
      </c>
      <c r="H824" s="5">
        <v>8.5999999999999993E-2</v>
      </c>
      <c r="I824" s="5">
        <v>6</v>
      </c>
    </row>
    <row r="825" spans="1:9">
      <c r="A825" s="5" t="s">
        <v>208</v>
      </c>
      <c r="B825" s="5">
        <v>0.38500000000000001</v>
      </c>
      <c r="C825" s="5">
        <v>0.3</v>
      </c>
      <c r="D825" s="5">
        <v>0.1</v>
      </c>
      <c r="E825" s="5">
        <v>0.28949999999999998</v>
      </c>
      <c r="F825" s="5">
        <v>0.1215</v>
      </c>
      <c r="G825" s="5">
        <v>6.3E-2</v>
      </c>
      <c r="H825" s="5">
        <v>0.09</v>
      </c>
      <c r="I825" s="5">
        <v>7</v>
      </c>
    </row>
    <row r="826" spans="1:9">
      <c r="A826" s="5" t="s">
        <v>208</v>
      </c>
      <c r="B826" s="5">
        <v>0.39500000000000002</v>
      </c>
      <c r="C826" s="5">
        <v>0.28999999999999998</v>
      </c>
      <c r="D826" s="5">
        <v>9.5000000000000001E-2</v>
      </c>
      <c r="E826" s="5">
        <v>0.31900000000000001</v>
      </c>
      <c r="F826" s="5">
        <v>0.13800000000000001</v>
      </c>
      <c r="G826" s="5">
        <v>0.08</v>
      </c>
      <c r="H826" s="5">
        <v>8.2000000000000003E-2</v>
      </c>
      <c r="I826" s="5">
        <v>7</v>
      </c>
    </row>
    <row r="827" spans="1:9">
      <c r="A827" s="5" t="s">
        <v>208</v>
      </c>
      <c r="B827" s="5">
        <v>0.39500000000000002</v>
      </c>
      <c r="C827" s="5">
        <v>0.28999999999999998</v>
      </c>
      <c r="D827" s="5">
        <v>9.5000000000000001E-2</v>
      </c>
      <c r="E827" s="5">
        <v>0.30399999999999999</v>
      </c>
      <c r="F827" s="5">
        <v>0.127</v>
      </c>
      <c r="G827" s="5">
        <v>8.4000000000000005E-2</v>
      </c>
      <c r="H827" s="5">
        <v>7.6999999999999999E-2</v>
      </c>
      <c r="I827" s="5">
        <v>6</v>
      </c>
    </row>
    <row r="828" spans="1:9">
      <c r="A828" s="5" t="s">
        <v>208</v>
      </c>
      <c r="B828" s="5">
        <v>0.4</v>
      </c>
      <c r="C828" s="5">
        <v>0.31</v>
      </c>
      <c r="D828" s="5">
        <v>0.1</v>
      </c>
      <c r="E828" s="5">
        <v>0.30599999999999999</v>
      </c>
      <c r="F828" s="5">
        <v>0.13</v>
      </c>
      <c r="G828" s="5">
        <v>0.06</v>
      </c>
      <c r="H828" s="5">
        <v>9.4E-2</v>
      </c>
      <c r="I828" s="5">
        <v>6</v>
      </c>
    </row>
    <row r="829" spans="1:9">
      <c r="A829" s="5" t="s">
        <v>208</v>
      </c>
      <c r="B829" s="5">
        <v>0.41</v>
      </c>
      <c r="C829" s="5">
        <v>0.32500000000000001</v>
      </c>
      <c r="D829" s="5">
        <v>0.1</v>
      </c>
      <c r="E829" s="5">
        <v>0.39400000000000002</v>
      </c>
      <c r="F829" s="5">
        <v>0.20799999999999999</v>
      </c>
      <c r="G829" s="5">
        <v>6.5500000000000003E-2</v>
      </c>
      <c r="H829" s="5">
        <v>0.106</v>
      </c>
      <c r="I829" s="5">
        <v>6</v>
      </c>
    </row>
    <row r="830" spans="1:9">
      <c r="A830" s="5" t="s">
        <v>208</v>
      </c>
      <c r="B830" s="5">
        <v>0.41499999999999998</v>
      </c>
      <c r="C830" s="5">
        <v>0.32</v>
      </c>
      <c r="D830" s="5">
        <v>0.11</v>
      </c>
      <c r="E830" s="5">
        <v>0.3735</v>
      </c>
      <c r="F830" s="5">
        <v>0.17499999999999999</v>
      </c>
      <c r="G830" s="5">
        <v>7.5499999999999998E-2</v>
      </c>
      <c r="H830" s="5">
        <v>0.109</v>
      </c>
      <c r="I830" s="5">
        <v>7</v>
      </c>
    </row>
    <row r="831" spans="1:9">
      <c r="A831" s="5" t="s">
        <v>206</v>
      </c>
      <c r="B831" s="5">
        <v>0.41499999999999998</v>
      </c>
      <c r="C831" s="5">
        <v>0.30499999999999999</v>
      </c>
      <c r="D831" s="5">
        <v>0.1</v>
      </c>
      <c r="E831" s="5">
        <v>0.32500000000000001</v>
      </c>
      <c r="F831" s="5">
        <v>0.156</v>
      </c>
      <c r="G831" s="5">
        <v>5.0500000000000003E-2</v>
      </c>
      <c r="H831" s="5">
        <v>9.0999999999999998E-2</v>
      </c>
      <c r="I831" s="5">
        <v>6</v>
      </c>
    </row>
    <row r="832" spans="1:9">
      <c r="A832" s="5" t="s">
        <v>208</v>
      </c>
      <c r="B832" s="5">
        <v>0.42499999999999999</v>
      </c>
      <c r="C832" s="5">
        <v>0.32500000000000001</v>
      </c>
      <c r="D832" s="5">
        <v>0.1</v>
      </c>
      <c r="E832" s="5">
        <v>0.39800000000000002</v>
      </c>
      <c r="F832" s="5">
        <v>0.11849999999999999</v>
      </c>
      <c r="G832" s="5">
        <v>6.4500000000000002E-2</v>
      </c>
      <c r="H832" s="5">
        <v>9.4500000000000001E-2</v>
      </c>
      <c r="I832" s="5">
        <v>6</v>
      </c>
    </row>
    <row r="833" spans="1:9">
      <c r="A833" s="5" t="s">
        <v>208</v>
      </c>
      <c r="B833" s="5">
        <v>0.44</v>
      </c>
      <c r="C833" s="5">
        <v>0.36499999999999999</v>
      </c>
      <c r="D833" s="5">
        <v>0.115</v>
      </c>
      <c r="E833" s="5">
        <v>0.501</v>
      </c>
      <c r="F833" s="5">
        <v>0.24349999999999999</v>
      </c>
      <c r="G833" s="5">
        <v>8.4000000000000005E-2</v>
      </c>
      <c r="H833" s="5">
        <v>0.14649999999999999</v>
      </c>
      <c r="I833" s="5">
        <v>9</v>
      </c>
    </row>
    <row r="834" spans="1:9">
      <c r="A834" s="5" t="s">
        <v>208</v>
      </c>
      <c r="B834" s="5">
        <v>0.44500000000000001</v>
      </c>
      <c r="C834" s="5">
        <v>0.33500000000000002</v>
      </c>
      <c r="D834" s="5">
        <v>0.1</v>
      </c>
      <c r="E834" s="5">
        <v>0.48949999999999999</v>
      </c>
      <c r="F834" s="5">
        <v>0.27450000000000002</v>
      </c>
      <c r="G834" s="5">
        <v>8.5999999999999993E-2</v>
      </c>
      <c r="H834" s="5">
        <v>0.1105</v>
      </c>
      <c r="I834" s="5">
        <v>7</v>
      </c>
    </row>
    <row r="835" spans="1:9">
      <c r="A835" s="5" t="s">
        <v>208</v>
      </c>
      <c r="B835" s="5">
        <v>0.44500000000000001</v>
      </c>
      <c r="C835" s="5">
        <v>0.32500000000000001</v>
      </c>
      <c r="D835" s="5">
        <v>0.1</v>
      </c>
      <c r="E835" s="5">
        <v>0.378</v>
      </c>
      <c r="F835" s="5">
        <v>0.17949999999999999</v>
      </c>
      <c r="G835" s="5">
        <v>0.1</v>
      </c>
      <c r="H835" s="5">
        <v>8.8999999999999996E-2</v>
      </c>
      <c r="I835" s="5">
        <v>7</v>
      </c>
    </row>
    <row r="836" spans="1:9">
      <c r="A836" s="5" t="s">
        <v>208</v>
      </c>
      <c r="B836" s="5">
        <v>0.45</v>
      </c>
      <c r="C836" s="5">
        <v>0.35</v>
      </c>
      <c r="D836" s="5">
        <v>0.13</v>
      </c>
      <c r="E836" s="5">
        <v>0.54700000000000004</v>
      </c>
      <c r="F836" s="5">
        <v>0.245</v>
      </c>
      <c r="G836" s="5">
        <v>0.14050000000000001</v>
      </c>
      <c r="H836" s="5">
        <v>0.14050000000000001</v>
      </c>
      <c r="I836" s="5">
        <v>8</v>
      </c>
    </row>
    <row r="837" spans="1:9">
      <c r="A837" s="5" t="s">
        <v>206</v>
      </c>
      <c r="B837" s="5">
        <v>0.47</v>
      </c>
      <c r="C837" s="5">
        <v>0.375</v>
      </c>
      <c r="D837" s="5">
        <v>0.12</v>
      </c>
      <c r="E837" s="5">
        <v>0.58050000000000002</v>
      </c>
      <c r="F837" s="5">
        <v>0.26600000000000001</v>
      </c>
      <c r="G837" s="5">
        <v>9.35E-2</v>
      </c>
      <c r="H837" s="5">
        <v>0.16900000000000001</v>
      </c>
      <c r="I837" s="5">
        <v>8</v>
      </c>
    </row>
    <row r="838" spans="1:9">
      <c r="A838" s="5" t="s">
        <v>208</v>
      </c>
      <c r="B838" s="5">
        <v>0.47499999999999998</v>
      </c>
      <c r="C838" s="5">
        <v>0.36499999999999999</v>
      </c>
      <c r="D838" s="5">
        <v>0.125</v>
      </c>
      <c r="E838" s="5">
        <v>0.54649999999999999</v>
      </c>
      <c r="F838" s="5">
        <v>0.22900000000000001</v>
      </c>
      <c r="G838" s="5">
        <v>0.11849999999999999</v>
      </c>
      <c r="H838" s="5">
        <v>0.17199999999999999</v>
      </c>
      <c r="I838" s="5">
        <v>9</v>
      </c>
    </row>
    <row r="839" spans="1:9">
      <c r="A839" s="5" t="s">
        <v>207</v>
      </c>
      <c r="B839" s="5">
        <v>0.48</v>
      </c>
      <c r="C839" s="5">
        <v>0.36499999999999999</v>
      </c>
      <c r="D839" s="5">
        <v>0.13500000000000001</v>
      </c>
      <c r="E839" s="5">
        <v>0.63949999999999996</v>
      </c>
      <c r="F839" s="5">
        <v>0.29449999999999998</v>
      </c>
      <c r="G839" s="5">
        <v>0.113</v>
      </c>
      <c r="H839" s="5">
        <v>0.17499999999999999</v>
      </c>
      <c r="I839" s="5">
        <v>8</v>
      </c>
    </row>
    <row r="840" spans="1:9">
      <c r="A840" s="5" t="s">
        <v>208</v>
      </c>
      <c r="B840" s="5">
        <v>0.48499999999999999</v>
      </c>
      <c r="C840" s="5">
        <v>0.35499999999999998</v>
      </c>
      <c r="D840" s="5">
        <v>0.105</v>
      </c>
      <c r="E840" s="5">
        <v>0.498</v>
      </c>
      <c r="F840" s="5">
        <v>0.2175</v>
      </c>
      <c r="G840" s="5">
        <v>9.6000000000000002E-2</v>
      </c>
      <c r="H840" s="5">
        <v>0.1525</v>
      </c>
      <c r="I840" s="5">
        <v>9</v>
      </c>
    </row>
    <row r="841" spans="1:9">
      <c r="A841" s="5" t="s">
        <v>206</v>
      </c>
      <c r="B841" s="5">
        <v>0.49</v>
      </c>
      <c r="C841" s="5">
        <v>0.38500000000000001</v>
      </c>
      <c r="D841" s="5">
        <v>0.125</v>
      </c>
      <c r="E841" s="5">
        <v>0.60899999999999999</v>
      </c>
      <c r="F841" s="5">
        <v>0.30649999999999999</v>
      </c>
      <c r="G841" s="5">
        <v>9.6000000000000002E-2</v>
      </c>
      <c r="H841" s="5">
        <v>0.17749999999999999</v>
      </c>
      <c r="I841" s="5">
        <v>8</v>
      </c>
    </row>
    <row r="842" spans="1:9">
      <c r="A842" s="5" t="s">
        <v>207</v>
      </c>
      <c r="B842" s="5">
        <v>0.495</v>
      </c>
      <c r="C842" s="5">
        <v>0.41</v>
      </c>
      <c r="D842" s="5">
        <v>0.125</v>
      </c>
      <c r="E842" s="5">
        <v>0.75549999999999995</v>
      </c>
      <c r="F842" s="5">
        <v>0.33550000000000002</v>
      </c>
      <c r="G842" s="5">
        <v>0.129</v>
      </c>
      <c r="H842" s="5">
        <v>0.214</v>
      </c>
      <c r="I842" s="5">
        <v>9</v>
      </c>
    </row>
    <row r="843" spans="1:9">
      <c r="A843" s="5" t="s">
        <v>206</v>
      </c>
      <c r="B843" s="5">
        <v>0.5</v>
      </c>
      <c r="C843" s="5">
        <v>0.4</v>
      </c>
      <c r="D843" s="5">
        <v>0.125</v>
      </c>
      <c r="E843" s="5">
        <v>0.59750000000000003</v>
      </c>
      <c r="F843" s="5">
        <v>0.27</v>
      </c>
      <c r="G843" s="5">
        <v>0.1275</v>
      </c>
      <c r="H843" s="5">
        <v>0.16600000000000001</v>
      </c>
      <c r="I843" s="5">
        <v>9</v>
      </c>
    </row>
    <row r="844" spans="1:9">
      <c r="A844" s="5" t="s">
        <v>206</v>
      </c>
      <c r="B844" s="5">
        <v>0.505</v>
      </c>
      <c r="C844" s="5">
        <v>0.44</v>
      </c>
      <c r="D844" s="5">
        <v>0.14000000000000001</v>
      </c>
      <c r="E844" s="5">
        <v>0.82750000000000001</v>
      </c>
      <c r="F844" s="5">
        <v>0.34150000000000003</v>
      </c>
      <c r="G844" s="5">
        <v>0.1855</v>
      </c>
      <c r="H844" s="5">
        <v>0.23899999999999999</v>
      </c>
      <c r="I844" s="5">
        <v>8</v>
      </c>
    </row>
    <row r="845" spans="1:9">
      <c r="A845" s="5" t="s">
        <v>206</v>
      </c>
      <c r="B845" s="5">
        <v>0.52500000000000002</v>
      </c>
      <c r="C845" s="5">
        <v>0.39500000000000002</v>
      </c>
      <c r="D845" s="5">
        <v>0.13</v>
      </c>
      <c r="E845" s="5">
        <v>0.76349999999999996</v>
      </c>
      <c r="F845" s="5">
        <v>0.33750000000000002</v>
      </c>
      <c r="G845" s="5">
        <v>0.14249999999999999</v>
      </c>
      <c r="H845" s="5">
        <v>0.22500000000000001</v>
      </c>
      <c r="I845" s="5">
        <v>8</v>
      </c>
    </row>
    <row r="846" spans="1:9">
      <c r="A846" s="5" t="s">
        <v>206</v>
      </c>
      <c r="B846" s="5">
        <v>0.54</v>
      </c>
      <c r="C846" s="5">
        <v>0.40500000000000003</v>
      </c>
      <c r="D846" s="5">
        <v>0.125</v>
      </c>
      <c r="E846" s="5">
        <v>0.89100000000000001</v>
      </c>
      <c r="F846" s="5">
        <v>0.48149999999999998</v>
      </c>
      <c r="G846" s="5">
        <v>0.1915</v>
      </c>
      <c r="H846" s="5">
        <v>0.20200000000000001</v>
      </c>
      <c r="I846" s="5">
        <v>9</v>
      </c>
    </row>
    <row r="847" spans="1:9">
      <c r="A847" s="5" t="s">
        <v>207</v>
      </c>
      <c r="B847" s="5">
        <v>0.54</v>
      </c>
      <c r="C847" s="5">
        <v>0.42</v>
      </c>
      <c r="D847" s="5">
        <v>0.14000000000000001</v>
      </c>
      <c r="E847" s="5">
        <v>0.80500000000000005</v>
      </c>
      <c r="F847" s="5">
        <v>0.36899999999999999</v>
      </c>
      <c r="G847" s="5">
        <v>0.17249999999999999</v>
      </c>
      <c r="H847" s="5">
        <v>0.21</v>
      </c>
      <c r="I847" s="5">
        <v>11</v>
      </c>
    </row>
    <row r="848" spans="1:9">
      <c r="A848" s="5" t="s">
        <v>207</v>
      </c>
      <c r="B848" s="5">
        <v>0.54500000000000004</v>
      </c>
      <c r="C848" s="5">
        <v>0.44</v>
      </c>
      <c r="D848" s="5">
        <v>0.13500000000000001</v>
      </c>
      <c r="E848" s="5">
        <v>0.91849999999999998</v>
      </c>
      <c r="F848" s="5">
        <v>0.42899999999999999</v>
      </c>
      <c r="G848" s="5">
        <v>0.20150000000000001</v>
      </c>
      <c r="H848" s="5">
        <v>0.23749999999999999</v>
      </c>
      <c r="I848" s="5">
        <v>10</v>
      </c>
    </row>
    <row r="849" spans="1:9">
      <c r="A849" s="5" t="s">
        <v>207</v>
      </c>
      <c r="B849" s="5">
        <v>0.55000000000000004</v>
      </c>
      <c r="C849" s="5">
        <v>0.43</v>
      </c>
      <c r="D849" s="5">
        <v>0.125</v>
      </c>
      <c r="E849" s="5">
        <v>0.92300000000000004</v>
      </c>
      <c r="F849" s="5">
        <v>0.40350000000000003</v>
      </c>
      <c r="G849" s="5">
        <v>0.17499999999999999</v>
      </c>
      <c r="H849" s="5">
        <v>0.28299999999999997</v>
      </c>
      <c r="I849" s="5">
        <v>8</v>
      </c>
    </row>
    <row r="850" spans="1:9">
      <c r="A850" s="5" t="s">
        <v>206</v>
      </c>
      <c r="B850" s="5">
        <v>0.55000000000000004</v>
      </c>
      <c r="C850" s="5">
        <v>0.45</v>
      </c>
      <c r="D850" s="5">
        <v>0.15</v>
      </c>
      <c r="E850" s="5">
        <v>1.0145</v>
      </c>
      <c r="F850" s="5">
        <v>0.40699999999999997</v>
      </c>
      <c r="G850" s="5">
        <v>0.20150000000000001</v>
      </c>
      <c r="H850" s="5">
        <v>0.28749999999999998</v>
      </c>
      <c r="I850" s="5">
        <v>10</v>
      </c>
    </row>
    <row r="851" spans="1:9">
      <c r="A851" s="5" t="s">
        <v>207</v>
      </c>
      <c r="B851" s="5">
        <v>0.55000000000000004</v>
      </c>
      <c r="C851" s="5">
        <v>0.45</v>
      </c>
      <c r="D851" s="5">
        <v>0.15</v>
      </c>
      <c r="E851" s="5">
        <v>0.875</v>
      </c>
      <c r="F851" s="5">
        <v>0.36199999999999999</v>
      </c>
      <c r="G851" s="5">
        <v>0.17549999999999999</v>
      </c>
      <c r="H851" s="5">
        <v>0.27650000000000002</v>
      </c>
      <c r="I851" s="5">
        <v>10</v>
      </c>
    </row>
    <row r="852" spans="1:9">
      <c r="A852" s="5" t="s">
        <v>206</v>
      </c>
      <c r="B852" s="5">
        <v>0.55500000000000005</v>
      </c>
      <c r="C852" s="5">
        <v>0.435</v>
      </c>
      <c r="D852" s="5">
        <v>0.14499999999999999</v>
      </c>
      <c r="E852" s="5">
        <v>0.96850000000000003</v>
      </c>
      <c r="F852" s="5">
        <v>0.4985</v>
      </c>
      <c r="G852" s="5">
        <v>0.16800000000000001</v>
      </c>
      <c r="H852" s="5">
        <v>0.23849999999999999</v>
      </c>
      <c r="I852" s="5">
        <v>9</v>
      </c>
    </row>
    <row r="853" spans="1:9">
      <c r="A853" s="5" t="s">
        <v>206</v>
      </c>
      <c r="B853" s="5">
        <v>0.56499999999999995</v>
      </c>
      <c r="C853" s="5">
        <v>0.45</v>
      </c>
      <c r="D853" s="5">
        <v>0.155</v>
      </c>
      <c r="E853" s="5">
        <v>1.0595000000000001</v>
      </c>
      <c r="F853" s="5">
        <v>0.47349999999999998</v>
      </c>
      <c r="G853" s="5">
        <v>0.24</v>
      </c>
      <c r="H853" s="5">
        <v>0.26500000000000001</v>
      </c>
      <c r="I853" s="5">
        <v>10</v>
      </c>
    </row>
    <row r="854" spans="1:9">
      <c r="A854" s="5" t="s">
        <v>206</v>
      </c>
      <c r="B854" s="5">
        <v>0.56999999999999995</v>
      </c>
      <c r="C854" s="5">
        <v>0.45500000000000002</v>
      </c>
      <c r="D854" s="5">
        <v>0.15</v>
      </c>
      <c r="E854" s="5">
        <v>0.95199999999999996</v>
      </c>
      <c r="F854" s="5">
        <v>0.38950000000000001</v>
      </c>
      <c r="G854" s="5">
        <v>0.2155</v>
      </c>
      <c r="H854" s="5">
        <v>0.27450000000000002</v>
      </c>
      <c r="I854" s="5">
        <v>9</v>
      </c>
    </row>
    <row r="855" spans="1:9">
      <c r="A855" s="5" t="s">
        <v>206</v>
      </c>
      <c r="B855" s="5">
        <v>0.56999999999999995</v>
      </c>
      <c r="C855" s="5">
        <v>0.435</v>
      </c>
      <c r="D855" s="5">
        <v>0.13</v>
      </c>
      <c r="E855" s="5">
        <v>0.75349999999999995</v>
      </c>
      <c r="F855" s="5">
        <v>0.34899999999999998</v>
      </c>
      <c r="G855" s="5">
        <v>0.17549999999999999</v>
      </c>
      <c r="H855" s="5">
        <v>0.19400000000000001</v>
      </c>
      <c r="I855" s="5">
        <v>10</v>
      </c>
    </row>
    <row r="856" spans="1:9">
      <c r="A856" s="5" t="s">
        <v>207</v>
      </c>
      <c r="B856" s="5">
        <v>0.57499999999999996</v>
      </c>
      <c r="C856" s="5">
        <v>0.46500000000000002</v>
      </c>
      <c r="D856" s="5">
        <v>0.14000000000000001</v>
      </c>
      <c r="E856" s="5">
        <v>0.95799999999999996</v>
      </c>
      <c r="F856" s="5">
        <v>0.442</v>
      </c>
      <c r="G856" s="5">
        <v>0.18149999999999999</v>
      </c>
      <c r="H856" s="5">
        <v>0.27050000000000002</v>
      </c>
      <c r="I856" s="5">
        <v>9</v>
      </c>
    </row>
    <row r="857" spans="1:9">
      <c r="A857" s="5" t="s">
        <v>206</v>
      </c>
      <c r="B857" s="5">
        <v>0.59</v>
      </c>
      <c r="C857" s="5">
        <v>0.47499999999999998</v>
      </c>
      <c r="D857" s="5">
        <v>0.16500000000000001</v>
      </c>
      <c r="E857" s="5">
        <v>1.077</v>
      </c>
      <c r="F857" s="5">
        <v>0.45450000000000002</v>
      </c>
      <c r="G857" s="5">
        <v>0.24399999999999999</v>
      </c>
      <c r="H857" s="5">
        <v>0.3095</v>
      </c>
      <c r="I857" s="5">
        <v>9</v>
      </c>
    </row>
    <row r="858" spans="1:9">
      <c r="A858" s="5" t="s">
        <v>206</v>
      </c>
      <c r="B858" s="5">
        <v>0.59</v>
      </c>
      <c r="C858" s="5">
        <v>0.46</v>
      </c>
      <c r="D858" s="5">
        <v>0.13</v>
      </c>
      <c r="E858" s="5">
        <v>1.1020000000000001</v>
      </c>
      <c r="F858" s="5">
        <v>0.45500000000000002</v>
      </c>
      <c r="G858" s="5">
        <v>0.20549999999999999</v>
      </c>
      <c r="H858" s="5">
        <v>0.33</v>
      </c>
      <c r="I858" s="5">
        <v>12</v>
      </c>
    </row>
    <row r="859" spans="1:9">
      <c r="A859" s="5" t="s">
        <v>207</v>
      </c>
      <c r="B859" s="5">
        <v>0.59499999999999997</v>
      </c>
      <c r="C859" s="5">
        <v>0.48</v>
      </c>
      <c r="D859" s="5">
        <v>0.15</v>
      </c>
      <c r="E859" s="5">
        <v>1.1100000000000001</v>
      </c>
      <c r="F859" s="5">
        <v>0.498</v>
      </c>
      <c r="G859" s="5">
        <v>0.22800000000000001</v>
      </c>
      <c r="H859" s="5">
        <v>0.33</v>
      </c>
      <c r="I859" s="5">
        <v>10</v>
      </c>
    </row>
    <row r="860" spans="1:9">
      <c r="A860" s="5" t="s">
        <v>207</v>
      </c>
      <c r="B860" s="5">
        <v>0.59499999999999997</v>
      </c>
      <c r="C860" s="5">
        <v>0.48</v>
      </c>
      <c r="D860" s="5">
        <v>0.16</v>
      </c>
      <c r="E860" s="5">
        <v>1.2095</v>
      </c>
      <c r="F860" s="5">
        <v>0.52249999999999996</v>
      </c>
      <c r="G860" s="5">
        <v>0.29599999999999999</v>
      </c>
      <c r="H860" s="5">
        <v>0.32</v>
      </c>
      <c r="I860" s="5">
        <v>8</v>
      </c>
    </row>
    <row r="861" spans="1:9">
      <c r="A861" s="5" t="s">
        <v>207</v>
      </c>
      <c r="B861" s="5">
        <v>0.59499999999999997</v>
      </c>
      <c r="C861" s="5">
        <v>0.47499999999999998</v>
      </c>
      <c r="D861" s="5">
        <v>0.16</v>
      </c>
      <c r="E861" s="5">
        <v>1.1405000000000001</v>
      </c>
      <c r="F861" s="5">
        <v>0.54700000000000004</v>
      </c>
      <c r="G861" s="5">
        <v>0.23100000000000001</v>
      </c>
      <c r="H861" s="5">
        <v>0.27100000000000002</v>
      </c>
      <c r="I861" s="5">
        <v>6</v>
      </c>
    </row>
    <row r="862" spans="1:9">
      <c r="A862" s="5" t="s">
        <v>207</v>
      </c>
      <c r="B862" s="5">
        <v>0.59499999999999997</v>
      </c>
      <c r="C862" s="5">
        <v>0.46500000000000002</v>
      </c>
      <c r="D862" s="5">
        <v>0.14000000000000001</v>
      </c>
      <c r="E862" s="5">
        <v>1.113</v>
      </c>
      <c r="F862" s="5">
        <v>0.51749999999999996</v>
      </c>
      <c r="G862" s="5">
        <v>0.24399999999999999</v>
      </c>
      <c r="H862" s="5">
        <v>0.30499999999999999</v>
      </c>
      <c r="I862" s="5">
        <v>12</v>
      </c>
    </row>
    <row r="863" spans="1:9">
      <c r="A863" s="5" t="s">
        <v>206</v>
      </c>
      <c r="B863" s="5">
        <v>0.6</v>
      </c>
      <c r="C863" s="5">
        <v>0.47499999999999998</v>
      </c>
      <c r="D863" s="5">
        <v>0.17499999999999999</v>
      </c>
      <c r="E863" s="5">
        <v>1.3445</v>
      </c>
      <c r="F863" s="5">
        <v>0.54900000000000004</v>
      </c>
      <c r="G863" s="5">
        <v>0.28749999999999998</v>
      </c>
      <c r="H863" s="5">
        <v>0.36</v>
      </c>
      <c r="I863" s="5">
        <v>11</v>
      </c>
    </row>
    <row r="864" spans="1:9">
      <c r="A864" s="5" t="s">
        <v>207</v>
      </c>
      <c r="B864" s="5">
        <v>0.6</v>
      </c>
      <c r="C864" s="5">
        <v>0.47499999999999998</v>
      </c>
      <c r="D864" s="5">
        <v>0.155</v>
      </c>
      <c r="E864" s="5">
        <v>1.21</v>
      </c>
      <c r="F864" s="5">
        <v>0.65300000000000002</v>
      </c>
      <c r="G864" s="5">
        <v>0.16950000000000001</v>
      </c>
      <c r="H864" s="5">
        <v>0.32050000000000001</v>
      </c>
      <c r="I864" s="5">
        <v>10</v>
      </c>
    </row>
    <row r="865" spans="1:9">
      <c r="A865" s="5" t="s">
        <v>206</v>
      </c>
      <c r="B865" s="5">
        <v>0.6</v>
      </c>
      <c r="C865" s="5">
        <v>0.495</v>
      </c>
      <c r="D865" s="5">
        <v>0.17499999999999999</v>
      </c>
      <c r="E865" s="5">
        <v>1.29</v>
      </c>
      <c r="F865" s="5">
        <v>0.60599999999999998</v>
      </c>
      <c r="G865" s="5">
        <v>0.27600000000000002</v>
      </c>
      <c r="H865" s="5">
        <v>0.34449999999999997</v>
      </c>
      <c r="I865" s="5">
        <v>11</v>
      </c>
    </row>
    <row r="866" spans="1:9">
      <c r="A866" s="5" t="s">
        <v>207</v>
      </c>
      <c r="B866" s="5">
        <v>0.60499999999999998</v>
      </c>
      <c r="C866" s="5">
        <v>0.47499999999999998</v>
      </c>
      <c r="D866" s="5">
        <v>0.17499999999999999</v>
      </c>
      <c r="E866" s="5">
        <v>1.3819999999999999</v>
      </c>
      <c r="F866" s="5">
        <v>0.60899999999999999</v>
      </c>
      <c r="G866" s="5">
        <v>0.23250000000000001</v>
      </c>
      <c r="H866" s="5">
        <v>0.39850000000000002</v>
      </c>
      <c r="I866" s="5">
        <v>10</v>
      </c>
    </row>
    <row r="867" spans="1:9">
      <c r="A867" s="5" t="s">
        <v>206</v>
      </c>
      <c r="B867" s="5">
        <v>0.60499999999999998</v>
      </c>
      <c r="C867" s="5">
        <v>0.45500000000000002</v>
      </c>
      <c r="D867" s="5">
        <v>0.16</v>
      </c>
      <c r="E867" s="5">
        <v>1.1034999999999999</v>
      </c>
      <c r="F867" s="5">
        <v>0.42099999999999999</v>
      </c>
      <c r="G867" s="5">
        <v>0.30149999999999999</v>
      </c>
      <c r="H867" s="5">
        <v>0.32500000000000001</v>
      </c>
      <c r="I867" s="5">
        <v>9</v>
      </c>
    </row>
    <row r="868" spans="1:9">
      <c r="A868" s="5" t="s">
        <v>207</v>
      </c>
      <c r="B868" s="5">
        <v>0.61499999999999999</v>
      </c>
      <c r="C868" s="5">
        <v>0.5</v>
      </c>
      <c r="D868" s="5">
        <v>0.17499999999999999</v>
      </c>
      <c r="E868" s="5">
        <v>1.377</v>
      </c>
      <c r="F868" s="5">
        <v>0.5585</v>
      </c>
      <c r="G868" s="5">
        <v>0.33</v>
      </c>
      <c r="H868" s="5">
        <v>0.29199999999999998</v>
      </c>
      <c r="I868" s="5">
        <v>12</v>
      </c>
    </row>
    <row r="869" spans="1:9">
      <c r="A869" s="5" t="s">
        <v>207</v>
      </c>
      <c r="B869" s="5">
        <v>0.61499999999999999</v>
      </c>
      <c r="C869" s="5">
        <v>0.52</v>
      </c>
      <c r="D869" s="5">
        <v>0.15</v>
      </c>
      <c r="E869" s="5">
        <v>1.3434999999999999</v>
      </c>
      <c r="F869" s="5">
        <v>0.629</v>
      </c>
      <c r="G869" s="5">
        <v>0.26050000000000001</v>
      </c>
      <c r="H869" s="5">
        <v>0.34499999999999997</v>
      </c>
      <c r="I869" s="5">
        <v>10</v>
      </c>
    </row>
    <row r="870" spans="1:9">
      <c r="A870" s="5" t="s">
        <v>206</v>
      </c>
      <c r="B870" s="5">
        <v>0.61499999999999999</v>
      </c>
      <c r="C870" s="5">
        <v>0.51</v>
      </c>
      <c r="D870" s="5">
        <v>0.15</v>
      </c>
      <c r="E870" s="5">
        <v>1.296</v>
      </c>
      <c r="F870" s="5">
        <v>0.54500000000000004</v>
      </c>
      <c r="G870" s="5">
        <v>0.33150000000000002</v>
      </c>
      <c r="H870" s="5">
        <v>0.32</v>
      </c>
      <c r="I870" s="5">
        <v>9</v>
      </c>
    </row>
    <row r="871" spans="1:9">
      <c r="A871" s="5" t="s">
        <v>206</v>
      </c>
      <c r="B871" s="5">
        <v>0.61499999999999999</v>
      </c>
      <c r="C871" s="5">
        <v>0.505</v>
      </c>
      <c r="D871" s="5">
        <v>0.16500000000000001</v>
      </c>
      <c r="E871" s="5">
        <v>1.34</v>
      </c>
      <c r="F871" s="5">
        <v>0.53149999999999997</v>
      </c>
      <c r="G871" s="5">
        <v>0.28149999999999997</v>
      </c>
      <c r="H871" s="5">
        <v>0.41</v>
      </c>
      <c r="I871" s="5">
        <v>12</v>
      </c>
    </row>
    <row r="872" spans="1:9">
      <c r="A872" s="5" t="s">
        <v>207</v>
      </c>
      <c r="B872" s="5">
        <v>0.62</v>
      </c>
      <c r="C872" s="5">
        <v>0.505</v>
      </c>
      <c r="D872" s="5">
        <v>0.16</v>
      </c>
      <c r="E872" s="5">
        <v>1.3725000000000001</v>
      </c>
      <c r="F872" s="5">
        <v>0.62849999999999995</v>
      </c>
      <c r="G872" s="5">
        <v>0.27500000000000002</v>
      </c>
      <c r="H872" s="5">
        <v>0.36849999999999999</v>
      </c>
      <c r="I872" s="5">
        <v>11</v>
      </c>
    </row>
    <row r="873" spans="1:9">
      <c r="A873" s="5" t="s">
        <v>206</v>
      </c>
      <c r="B873" s="5">
        <v>0.62</v>
      </c>
      <c r="C873" s="5">
        <v>0.5</v>
      </c>
      <c r="D873" s="5">
        <v>0.16500000000000001</v>
      </c>
      <c r="E873" s="5">
        <v>1.3069999999999999</v>
      </c>
      <c r="F873" s="5">
        <v>0.63549999999999995</v>
      </c>
      <c r="G873" s="5">
        <v>0.2545</v>
      </c>
      <c r="H873" s="5">
        <v>0.315</v>
      </c>
      <c r="I873" s="5">
        <v>9</v>
      </c>
    </row>
    <row r="874" spans="1:9">
      <c r="A874" s="5" t="s">
        <v>207</v>
      </c>
      <c r="B874" s="5">
        <v>0.625</v>
      </c>
      <c r="C874" s="5">
        <v>0.49</v>
      </c>
      <c r="D874" s="5">
        <v>0.155</v>
      </c>
      <c r="E874" s="5">
        <v>1.2084999999999999</v>
      </c>
      <c r="F874" s="5">
        <v>0.46500000000000002</v>
      </c>
      <c r="G874" s="5">
        <v>0.16200000000000001</v>
      </c>
      <c r="H874" s="5">
        <v>0.41099999999999998</v>
      </c>
      <c r="I874" s="5">
        <v>11</v>
      </c>
    </row>
    <row r="875" spans="1:9">
      <c r="A875" s="5" t="s">
        <v>207</v>
      </c>
      <c r="B875" s="5">
        <v>0.625</v>
      </c>
      <c r="C875" s="5">
        <v>0.49</v>
      </c>
      <c r="D875" s="5">
        <v>0.2</v>
      </c>
      <c r="E875" s="5">
        <v>1.3825000000000001</v>
      </c>
      <c r="F875" s="5">
        <v>0.58950000000000002</v>
      </c>
      <c r="G875" s="5">
        <v>0.28499999999999998</v>
      </c>
      <c r="H875" s="5">
        <v>0.38100000000000001</v>
      </c>
      <c r="I875" s="5">
        <v>11</v>
      </c>
    </row>
    <row r="876" spans="1:9">
      <c r="A876" s="5" t="s">
        <v>206</v>
      </c>
      <c r="B876" s="5">
        <v>0.63</v>
      </c>
      <c r="C876" s="5">
        <v>0.505</v>
      </c>
      <c r="D876" s="5">
        <v>0.16500000000000001</v>
      </c>
      <c r="E876" s="5">
        <v>1.26</v>
      </c>
      <c r="F876" s="5">
        <v>0.45250000000000001</v>
      </c>
      <c r="G876" s="5">
        <v>0.27550000000000002</v>
      </c>
      <c r="H876" s="5">
        <v>0.40600000000000003</v>
      </c>
      <c r="I876" s="5">
        <v>14</v>
      </c>
    </row>
    <row r="877" spans="1:9">
      <c r="A877" s="5" t="s">
        <v>206</v>
      </c>
      <c r="B877" s="5">
        <v>0.63500000000000001</v>
      </c>
      <c r="C877" s="5">
        <v>0.51</v>
      </c>
      <c r="D877" s="5">
        <v>0.17</v>
      </c>
      <c r="E877" s="5">
        <v>1.3554999999999999</v>
      </c>
      <c r="F877" s="5">
        <v>0.61899999999999999</v>
      </c>
      <c r="G877" s="5">
        <v>0.30499999999999999</v>
      </c>
      <c r="H877" s="5">
        <v>0.39</v>
      </c>
      <c r="I877" s="5">
        <v>9</v>
      </c>
    </row>
    <row r="878" spans="1:9">
      <c r="A878" s="5" t="s">
        <v>207</v>
      </c>
      <c r="B878" s="5">
        <v>0.63500000000000001</v>
      </c>
      <c r="C878" s="5">
        <v>0.5</v>
      </c>
      <c r="D878" s="5">
        <v>0.15</v>
      </c>
      <c r="E878" s="5">
        <v>1.3759999999999999</v>
      </c>
      <c r="F878" s="5">
        <v>0.64949999999999997</v>
      </c>
      <c r="G878" s="5">
        <v>0.36099999999999999</v>
      </c>
      <c r="H878" s="5">
        <v>0.31</v>
      </c>
      <c r="I878" s="5">
        <v>10</v>
      </c>
    </row>
    <row r="879" spans="1:9">
      <c r="A879" s="5" t="s">
        <v>207</v>
      </c>
      <c r="B879" s="5">
        <v>0.63500000000000001</v>
      </c>
      <c r="C879" s="5">
        <v>0.48499999999999999</v>
      </c>
      <c r="D879" s="5">
        <v>0.16500000000000001</v>
      </c>
      <c r="E879" s="5">
        <v>1.2945</v>
      </c>
      <c r="F879" s="5">
        <v>0.66800000000000004</v>
      </c>
      <c r="G879" s="5">
        <v>0.26050000000000001</v>
      </c>
      <c r="H879" s="5">
        <v>0.27150000000000002</v>
      </c>
      <c r="I879" s="5">
        <v>9</v>
      </c>
    </row>
    <row r="880" spans="1:9">
      <c r="A880" s="5" t="s">
        <v>207</v>
      </c>
      <c r="B880" s="5">
        <v>0.64</v>
      </c>
      <c r="C880" s="5">
        <v>0.51</v>
      </c>
      <c r="D880" s="5">
        <v>0.16500000000000001</v>
      </c>
      <c r="E880" s="5">
        <v>1.486</v>
      </c>
      <c r="F880" s="5">
        <v>0.75949999999999995</v>
      </c>
      <c r="G880" s="5">
        <v>0.33200000000000002</v>
      </c>
      <c r="H880" s="5">
        <v>0.32100000000000001</v>
      </c>
      <c r="I880" s="5">
        <v>8</v>
      </c>
    </row>
    <row r="881" spans="1:9">
      <c r="A881" s="5" t="s">
        <v>206</v>
      </c>
      <c r="B881" s="5">
        <v>0.65</v>
      </c>
      <c r="C881" s="5">
        <v>0.52500000000000002</v>
      </c>
      <c r="D881" s="5">
        <v>0.17499999999999999</v>
      </c>
      <c r="E881" s="5">
        <v>1.4715</v>
      </c>
      <c r="F881" s="5">
        <v>0.67500000000000004</v>
      </c>
      <c r="G881" s="5">
        <v>0.315</v>
      </c>
      <c r="H881" s="5">
        <v>0.39900000000000002</v>
      </c>
      <c r="I881" s="5">
        <v>11</v>
      </c>
    </row>
    <row r="882" spans="1:9">
      <c r="A882" s="5" t="s">
        <v>206</v>
      </c>
      <c r="B882" s="5">
        <v>0.65500000000000003</v>
      </c>
      <c r="C882" s="5">
        <v>0.52</v>
      </c>
      <c r="D882" s="5">
        <v>0.16500000000000001</v>
      </c>
      <c r="E882" s="5">
        <v>1.4095</v>
      </c>
      <c r="F882" s="5">
        <v>0.58599999999999997</v>
      </c>
      <c r="G882" s="5">
        <v>0.29099999999999998</v>
      </c>
      <c r="H882" s="5">
        <v>0.40500000000000003</v>
      </c>
      <c r="I882" s="5">
        <v>9</v>
      </c>
    </row>
    <row r="883" spans="1:9">
      <c r="A883" s="5" t="s">
        <v>206</v>
      </c>
      <c r="B883" s="5">
        <v>0.65500000000000003</v>
      </c>
      <c r="C883" s="5">
        <v>0.57999999999999996</v>
      </c>
      <c r="D883" s="5">
        <v>0.20499999999999999</v>
      </c>
      <c r="E883" s="5">
        <v>2.0804999999999998</v>
      </c>
      <c r="F883" s="5">
        <v>0.95899999999999996</v>
      </c>
      <c r="G883" s="5">
        <v>0.34150000000000003</v>
      </c>
      <c r="H883" s="5">
        <v>0.60099999999999998</v>
      </c>
      <c r="I883" s="5">
        <v>17</v>
      </c>
    </row>
    <row r="884" spans="1:9">
      <c r="A884" s="5" t="s">
        <v>206</v>
      </c>
      <c r="B884" s="5">
        <v>0.66</v>
      </c>
      <c r="C884" s="5">
        <v>0.53</v>
      </c>
      <c r="D884" s="5">
        <v>0.17</v>
      </c>
      <c r="E884" s="5">
        <v>1.3905000000000001</v>
      </c>
      <c r="F884" s="5">
        <v>0.59050000000000002</v>
      </c>
      <c r="G884" s="5">
        <v>0.21199999999999999</v>
      </c>
      <c r="H884" s="5">
        <v>0.45300000000000001</v>
      </c>
      <c r="I884" s="5">
        <v>15</v>
      </c>
    </row>
    <row r="885" spans="1:9">
      <c r="A885" s="5" t="s">
        <v>206</v>
      </c>
      <c r="B885" s="5">
        <v>0.66</v>
      </c>
      <c r="C885" s="5">
        <v>0.52</v>
      </c>
      <c r="D885" s="5">
        <v>0.19</v>
      </c>
      <c r="E885" s="5">
        <v>1.5580000000000001</v>
      </c>
      <c r="F885" s="5">
        <v>0.755</v>
      </c>
      <c r="G885" s="5">
        <v>0.29799999999999999</v>
      </c>
      <c r="H885" s="5">
        <v>0.4</v>
      </c>
      <c r="I885" s="5">
        <v>10</v>
      </c>
    </row>
    <row r="886" spans="1:9">
      <c r="A886" s="5" t="s">
        <v>207</v>
      </c>
      <c r="B886" s="5">
        <v>0.67</v>
      </c>
      <c r="C886" s="5">
        <v>0.58499999999999996</v>
      </c>
      <c r="D886" s="5">
        <v>0.16</v>
      </c>
      <c r="E886" s="5">
        <v>1.3089999999999999</v>
      </c>
      <c r="F886" s="5">
        <v>0.54449999999999998</v>
      </c>
      <c r="G886" s="5">
        <v>0.29449999999999998</v>
      </c>
      <c r="H886" s="5">
        <v>0.41299999999999998</v>
      </c>
      <c r="I886" s="5">
        <v>10</v>
      </c>
    </row>
    <row r="887" spans="1:9">
      <c r="A887" s="5" t="s">
        <v>207</v>
      </c>
      <c r="B887" s="5">
        <v>0.67500000000000004</v>
      </c>
      <c r="C887" s="5">
        <v>0.52500000000000002</v>
      </c>
      <c r="D887" s="5">
        <v>0.17</v>
      </c>
      <c r="E887" s="5">
        <v>1.8095000000000001</v>
      </c>
      <c r="F887" s="5">
        <v>0.78400000000000003</v>
      </c>
      <c r="G887" s="5">
        <v>0.39100000000000001</v>
      </c>
      <c r="H887" s="5">
        <v>0.45500000000000002</v>
      </c>
      <c r="I887" s="5">
        <v>12</v>
      </c>
    </row>
    <row r="888" spans="1:9">
      <c r="A888" s="5" t="s">
        <v>207</v>
      </c>
      <c r="B888" s="5">
        <v>0.67500000000000004</v>
      </c>
      <c r="C888" s="5">
        <v>0.52500000000000002</v>
      </c>
      <c r="D888" s="5">
        <v>0.155</v>
      </c>
      <c r="E888" s="5">
        <v>1.4784999999999999</v>
      </c>
      <c r="F888" s="5">
        <v>0.628</v>
      </c>
      <c r="G888" s="5">
        <v>0.34050000000000002</v>
      </c>
      <c r="H888" s="5">
        <v>0.42</v>
      </c>
      <c r="I888" s="5">
        <v>9</v>
      </c>
    </row>
    <row r="889" spans="1:9">
      <c r="A889" s="5" t="s">
        <v>207</v>
      </c>
      <c r="B889" s="5">
        <v>0.68</v>
      </c>
      <c r="C889" s="5">
        <v>0.56000000000000005</v>
      </c>
      <c r="D889" s="5">
        <v>0.19500000000000001</v>
      </c>
      <c r="E889" s="5">
        <v>1.7775000000000001</v>
      </c>
      <c r="F889" s="5">
        <v>0.86099999999999999</v>
      </c>
      <c r="G889" s="5">
        <v>0.32200000000000001</v>
      </c>
      <c r="H889" s="5">
        <v>0.41499999999999998</v>
      </c>
      <c r="I889" s="5">
        <v>11</v>
      </c>
    </row>
    <row r="890" spans="1:9">
      <c r="A890" s="5" t="s">
        <v>207</v>
      </c>
      <c r="B890" s="5">
        <v>0.68500000000000005</v>
      </c>
      <c r="C890" s="5">
        <v>0.54</v>
      </c>
      <c r="D890" s="5">
        <v>0.16</v>
      </c>
      <c r="E890" s="5">
        <v>1.6675</v>
      </c>
      <c r="F890" s="5">
        <v>0.83299999999999996</v>
      </c>
      <c r="G890" s="5">
        <v>0.3775</v>
      </c>
      <c r="H890" s="5">
        <v>0.47499999999999998</v>
      </c>
      <c r="I890" s="5">
        <v>11</v>
      </c>
    </row>
    <row r="891" spans="1:9">
      <c r="A891" s="5" t="s">
        <v>207</v>
      </c>
      <c r="B891" s="5">
        <v>0.69499999999999995</v>
      </c>
      <c r="C891" s="5">
        <v>0.56000000000000005</v>
      </c>
      <c r="D891" s="5">
        <v>0.22</v>
      </c>
      <c r="E891" s="5">
        <v>1.8340000000000001</v>
      </c>
      <c r="F891" s="5">
        <v>0.84550000000000003</v>
      </c>
      <c r="G891" s="5">
        <v>0.42199999999999999</v>
      </c>
      <c r="H891" s="5">
        <v>0.45500000000000002</v>
      </c>
      <c r="I891" s="5">
        <v>11</v>
      </c>
    </row>
    <row r="892" spans="1:9">
      <c r="A892" s="5" t="s">
        <v>206</v>
      </c>
      <c r="B892" s="5">
        <v>0.73</v>
      </c>
      <c r="C892" s="5">
        <v>0.59499999999999997</v>
      </c>
      <c r="D892" s="5">
        <v>0.23</v>
      </c>
      <c r="E892" s="5">
        <v>2.8254999999999999</v>
      </c>
      <c r="F892" s="5">
        <v>1.1465000000000001</v>
      </c>
      <c r="G892" s="5">
        <v>0.41899999999999998</v>
      </c>
      <c r="H892" s="5">
        <v>0.89700000000000002</v>
      </c>
      <c r="I892" s="5">
        <v>17</v>
      </c>
    </row>
    <row r="893" spans="1:9">
      <c r="A893" s="5" t="s">
        <v>208</v>
      </c>
      <c r="B893" s="5">
        <v>0.20499999999999999</v>
      </c>
      <c r="C893" s="5">
        <v>0.14000000000000001</v>
      </c>
      <c r="D893" s="5">
        <v>0.05</v>
      </c>
      <c r="E893" s="5">
        <v>4.5999999999999999E-2</v>
      </c>
      <c r="F893" s="5">
        <v>1.6500000000000001E-2</v>
      </c>
      <c r="G893" s="5">
        <v>1.2E-2</v>
      </c>
      <c r="H893" s="5">
        <v>1.35E-2</v>
      </c>
      <c r="I893" s="5">
        <v>6</v>
      </c>
    </row>
    <row r="894" spans="1:9">
      <c r="A894" s="5" t="s">
        <v>208</v>
      </c>
      <c r="B894" s="5">
        <v>0.24</v>
      </c>
      <c r="C894" s="5">
        <v>0.17499999999999999</v>
      </c>
      <c r="D894" s="5">
        <v>5.5E-2</v>
      </c>
      <c r="E894" s="5">
        <v>7.0499999999999993E-2</v>
      </c>
      <c r="F894" s="5">
        <v>2.5000000000000001E-2</v>
      </c>
      <c r="G894" s="5">
        <v>1.4E-2</v>
      </c>
      <c r="H894" s="5">
        <v>2.1000000000000001E-2</v>
      </c>
      <c r="I894" s="5">
        <v>5</v>
      </c>
    </row>
    <row r="895" spans="1:9">
      <c r="A895" s="5" t="s">
        <v>208</v>
      </c>
      <c r="B895" s="5">
        <v>0.24</v>
      </c>
      <c r="C895" s="5">
        <v>0.17499999999999999</v>
      </c>
      <c r="D895" s="5">
        <v>6.5000000000000002E-2</v>
      </c>
      <c r="E895" s="5">
        <v>6.6500000000000004E-2</v>
      </c>
      <c r="F895" s="5">
        <v>3.1E-2</v>
      </c>
      <c r="G895" s="5">
        <v>1.35E-2</v>
      </c>
      <c r="H895" s="5">
        <v>1.7000000000000001E-2</v>
      </c>
      <c r="I895" s="5">
        <v>3</v>
      </c>
    </row>
    <row r="896" spans="1:9">
      <c r="A896" s="5" t="s">
        <v>208</v>
      </c>
      <c r="B896" s="5">
        <v>0.255</v>
      </c>
      <c r="C896" s="5">
        <v>0.19</v>
      </c>
      <c r="D896" s="5">
        <v>0.05</v>
      </c>
      <c r="E896" s="5">
        <v>8.3000000000000004E-2</v>
      </c>
      <c r="F896" s="5">
        <v>2.9499999999999998E-2</v>
      </c>
      <c r="G896" s="5">
        <v>2.1499999999999998E-2</v>
      </c>
      <c r="H896" s="5">
        <v>2.7E-2</v>
      </c>
      <c r="I896" s="5">
        <v>6</v>
      </c>
    </row>
    <row r="897" spans="1:9">
      <c r="A897" s="5" t="s">
        <v>208</v>
      </c>
      <c r="B897" s="5">
        <v>0.255</v>
      </c>
      <c r="C897" s="5">
        <v>0.18</v>
      </c>
      <c r="D897" s="5">
        <v>5.5E-2</v>
      </c>
      <c r="E897" s="5">
        <v>8.3000000000000004E-2</v>
      </c>
      <c r="F897" s="5">
        <v>3.1E-2</v>
      </c>
      <c r="G897" s="5">
        <v>2.1499999999999998E-2</v>
      </c>
      <c r="H897" s="5">
        <v>0.02</v>
      </c>
      <c r="I897" s="5">
        <v>4</v>
      </c>
    </row>
    <row r="898" spans="1:9">
      <c r="A898" s="5" t="s">
        <v>208</v>
      </c>
      <c r="B898" s="5">
        <v>0.26500000000000001</v>
      </c>
      <c r="C898" s="5">
        <v>0.19500000000000001</v>
      </c>
      <c r="D898" s="5">
        <v>0.06</v>
      </c>
      <c r="E898" s="5">
        <v>9.1999999999999998E-2</v>
      </c>
      <c r="F898" s="5">
        <v>3.4500000000000003E-2</v>
      </c>
      <c r="G898" s="5">
        <v>2.5000000000000001E-2</v>
      </c>
      <c r="H898" s="5">
        <v>2.4500000000000001E-2</v>
      </c>
      <c r="I898" s="5">
        <v>6</v>
      </c>
    </row>
    <row r="899" spans="1:9">
      <c r="A899" s="5" t="s">
        <v>208</v>
      </c>
      <c r="B899" s="5">
        <v>0.28000000000000003</v>
      </c>
      <c r="C899" s="5">
        <v>0.12</v>
      </c>
      <c r="D899" s="5">
        <v>7.4999999999999997E-2</v>
      </c>
      <c r="E899" s="5">
        <v>0.11700000000000001</v>
      </c>
      <c r="F899" s="5">
        <v>4.5499999999999999E-2</v>
      </c>
      <c r="G899" s="5">
        <v>2.9000000000000001E-2</v>
      </c>
      <c r="H899" s="5">
        <v>3.4500000000000003E-2</v>
      </c>
      <c r="I899" s="5">
        <v>4</v>
      </c>
    </row>
    <row r="900" spans="1:9">
      <c r="A900" s="5" t="s">
        <v>208</v>
      </c>
      <c r="B900" s="5">
        <v>0.29499999999999998</v>
      </c>
      <c r="C900" s="5">
        <v>0.23</v>
      </c>
      <c r="D900" s="5">
        <v>0.08</v>
      </c>
      <c r="E900" s="5">
        <v>0.16250000000000001</v>
      </c>
      <c r="F900" s="5">
        <v>6.5000000000000002E-2</v>
      </c>
      <c r="G900" s="5">
        <v>0.05</v>
      </c>
      <c r="H900" s="5">
        <v>3.85E-2</v>
      </c>
      <c r="I900" s="5">
        <v>5</v>
      </c>
    </row>
    <row r="901" spans="1:9">
      <c r="A901" s="5" t="s">
        <v>208</v>
      </c>
      <c r="B901" s="5">
        <v>0.3</v>
      </c>
      <c r="C901" s="5">
        <v>0.23499999999999999</v>
      </c>
      <c r="D901" s="5">
        <v>0.08</v>
      </c>
      <c r="E901" s="5">
        <v>0.13100000000000001</v>
      </c>
      <c r="F901" s="5">
        <v>0.05</v>
      </c>
      <c r="G901" s="5">
        <v>2.6499999999999999E-2</v>
      </c>
      <c r="H901" s="5">
        <v>4.2999999999999997E-2</v>
      </c>
      <c r="I901" s="5">
        <v>4</v>
      </c>
    </row>
    <row r="902" spans="1:9">
      <c r="A902" s="5" t="s">
        <v>208</v>
      </c>
      <c r="B902" s="5">
        <v>0.3</v>
      </c>
      <c r="C902" s="5">
        <v>0.23</v>
      </c>
      <c r="D902" s="5">
        <v>9.5000000000000001E-2</v>
      </c>
      <c r="E902" s="5">
        <v>0.13850000000000001</v>
      </c>
      <c r="F902" s="5">
        <v>5.6000000000000001E-2</v>
      </c>
      <c r="G902" s="5">
        <v>3.6499999999999998E-2</v>
      </c>
      <c r="H902" s="5">
        <v>3.6999999999999998E-2</v>
      </c>
      <c r="I902" s="5">
        <v>6</v>
      </c>
    </row>
    <row r="903" spans="1:9">
      <c r="A903" s="5" t="s">
        <v>208</v>
      </c>
      <c r="B903" s="5">
        <v>0.30499999999999999</v>
      </c>
      <c r="C903" s="5">
        <v>0.22</v>
      </c>
      <c r="D903" s="5">
        <v>7.0000000000000007E-2</v>
      </c>
      <c r="E903" s="5">
        <v>0.14099999999999999</v>
      </c>
      <c r="F903" s="5">
        <v>6.2E-2</v>
      </c>
      <c r="G903" s="5">
        <v>3.1E-2</v>
      </c>
      <c r="H903" s="5">
        <v>3.6999999999999998E-2</v>
      </c>
      <c r="I903" s="5">
        <v>5</v>
      </c>
    </row>
    <row r="904" spans="1:9">
      <c r="A904" s="5" t="s">
        <v>208</v>
      </c>
      <c r="B904" s="5">
        <v>0.315</v>
      </c>
      <c r="C904" s="5">
        <v>0.23499999999999999</v>
      </c>
      <c r="D904" s="5">
        <v>7.4999999999999997E-2</v>
      </c>
      <c r="E904" s="5">
        <v>0.14849999999999999</v>
      </c>
      <c r="F904" s="5">
        <v>5.8500000000000003E-2</v>
      </c>
      <c r="G904" s="5">
        <v>3.7499999999999999E-2</v>
      </c>
      <c r="H904" s="5">
        <v>4.2500000000000003E-2</v>
      </c>
      <c r="I904" s="5">
        <v>6</v>
      </c>
    </row>
    <row r="905" spans="1:9">
      <c r="A905" s="5" t="s">
        <v>208</v>
      </c>
      <c r="B905" s="5">
        <v>0.315</v>
      </c>
      <c r="C905" s="5">
        <v>0.23</v>
      </c>
      <c r="D905" s="5">
        <v>7.0000000000000007E-2</v>
      </c>
      <c r="E905" s="5">
        <v>0.14399999999999999</v>
      </c>
      <c r="F905" s="5">
        <v>5.2999999999999999E-2</v>
      </c>
      <c r="G905" s="5">
        <v>3.0499999999999999E-2</v>
      </c>
      <c r="H905" s="5">
        <v>0.04</v>
      </c>
      <c r="I905" s="5">
        <v>8</v>
      </c>
    </row>
    <row r="906" spans="1:9">
      <c r="A906" s="5" t="s">
        <v>208</v>
      </c>
      <c r="B906" s="5">
        <v>0.32</v>
      </c>
      <c r="C906" s="5">
        <v>0.24</v>
      </c>
      <c r="D906" s="5">
        <v>0.09</v>
      </c>
      <c r="E906" s="5">
        <v>0.1575</v>
      </c>
      <c r="F906" s="5">
        <v>7.0000000000000007E-2</v>
      </c>
      <c r="G906" s="5">
        <v>2.6499999999999999E-2</v>
      </c>
      <c r="H906" s="5">
        <v>4.2500000000000003E-2</v>
      </c>
      <c r="I906" s="5">
        <v>5</v>
      </c>
    </row>
    <row r="907" spans="1:9">
      <c r="A907" s="5" t="s">
        <v>208</v>
      </c>
      <c r="B907" s="5">
        <v>0.32500000000000001</v>
      </c>
      <c r="C907" s="5">
        <v>0.24</v>
      </c>
      <c r="D907" s="5">
        <v>7.4999999999999997E-2</v>
      </c>
      <c r="E907" s="5">
        <v>0.187</v>
      </c>
      <c r="F907" s="5">
        <v>8.2500000000000004E-2</v>
      </c>
      <c r="G907" s="5">
        <v>4.4499999999999998E-2</v>
      </c>
      <c r="H907" s="5">
        <v>0.05</v>
      </c>
      <c r="I907" s="5">
        <v>6</v>
      </c>
    </row>
    <row r="908" spans="1:9">
      <c r="A908" s="5" t="s">
        <v>208</v>
      </c>
      <c r="B908" s="5">
        <v>0.33</v>
      </c>
      <c r="C908" s="5">
        <v>0.26500000000000001</v>
      </c>
      <c r="D908" s="5">
        <v>8.5000000000000006E-2</v>
      </c>
      <c r="E908" s="5">
        <v>0.19600000000000001</v>
      </c>
      <c r="F908" s="5">
        <v>7.7499999999999999E-2</v>
      </c>
      <c r="G908" s="5">
        <v>3.0499999999999999E-2</v>
      </c>
      <c r="H908" s="5">
        <v>4.4499999999999998E-2</v>
      </c>
      <c r="I908" s="5">
        <v>6</v>
      </c>
    </row>
    <row r="909" spans="1:9">
      <c r="A909" s="5" t="s">
        <v>208</v>
      </c>
      <c r="B909" s="5">
        <v>0.33500000000000002</v>
      </c>
      <c r="C909" s="5">
        <v>0.25</v>
      </c>
      <c r="D909" s="5">
        <v>7.4999999999999997E-2</v>
      </c>
      <c r="E909" s="5">
        <v>0.1825</v>
      </c>
      <c r="F909" s="5">
        <v>7.0499999999999993E-2</v>
      </c>
      <c r="G909" s="5">
        <v>4.3999999999999997E-2</v>
      </c>
      <c r="H909" s="5">
        <v>5.5E-2</v>
      </c>
      <c r="I909" s="5">
        <v>7</v>
      </c>
    </row>
    <row r="910" spans="1:9">
      <c r="A910" s="5" t="s">
        <v>208</v>
      </c>
      <c r="B910" s="5">
        <v>0.33500000000000002</v>
      </c>
      <c r="C910" s="5">
        <v>0.25</v>
      </c>
      <c r="D910" s="5">
        <v>7.4999999999999997E-2</v>
      </c>
      <c r="E910" s="5">
        <v>0.186</v>
      </c>
      <c r="F910" s="5">
        <v>9.4500000000000001E-2</v>
      </c>
      <c r="G910" s="5">
        <v>3.7999999999999999E-2</v>
      </c>
      <c r="H910" s="5">
        <v>4.4499999999999998E-2</v>
      </c>
      <c r="I910" s="5">
        <v>7</v>
      </c>
    </row>
    <row r="911" spans="1:9">
      <c r="A911" s="5" t="s">
        <v>208</v>
      </c>
      <c r="B911" s="5">
        <v>0.34</v>
      </c>
      <c r="C911" s="5">
        <v>0.25</v>
      </c>
      <c r="D911" s="5">
        <v>7.4999999999999997E-2</v>
      </c>
      <c r="E911" s="5">
        <v>0.17849999999999999</v>
      </c>
      <c r="F911" s="5">
        <v>6.6500000000000004E-2</v>
      </c>
      <c r="G911" s="5">
        <v>4.5499999999999999E-2</v>
      </c>
      <c r="H911" s="5">
        <v>4.4999999999999998E-2</v>
      </c>
      <c r="I911" s="5">
        <v>5</v>
      </c>
    </row>
    <row r="912" spans="1:9">
      <c r="A912" s="5" t="s">
        <v>208</v>
      </c>
      <c r="B912" s="5">
        <v>0.34</v>
      </c>
      <c r="C912" s="5">
        <v>0.25</v>
      </c>
      <c r="D912" s="5">
        <v>7.0000000000000007E-2</v>
      </c>
      <c r="E912" s="5">
        <v>0.2225</v>
      </c>
      <c r="F912" s="5">
        <v>0.104</v>
      </c>
      <c r="G912" s="5">
        <v>4.2500000000000003E-2</v>
      </c>
      <c r="H912" s="5">
        <v>5.5E-2</v>
      </c>
      <c r="I912" s="5">
        <v>7</v>
      </c>
    </row>
    <row r="913" spans="1:9">
      <c r="A913" s="5" t="s">
        <v>208</v>
      </c>
      <c r="B913" s="5">
        <v>0.34499999999999997</v>
      </c>
      <c r="C913" s="5">
        <v>0.26500000000000001</v>
      </c>
      <c r="D913" s="5">
        <v>0.1</v>
      </c>
      <c r="E913" s="5">
        <v>0.2455</v>
      </c>
      <c r="F913" s="5">
        <v>0.111</v>
      </c>
      <c r="G913" s="5">
        <v>5.3499999999999999E-2</v>
      </c>
      <c r="H913" s="5">
        <v>6.5000000000000002E-2</v>
      </c>
      <c r="I913" s="5">
        <v>7</v>
      </c>
    </row>
    <row r="914" spans="1:9">
      <c r="A914" s="5" t="s">
        <v>208</v>
      </c>
      <c r="B914" s="5">
        <v>0.37</v>
      </c>
      <c r="C914" s="5">
        <v>0.28999999999999998</v>
      </c>
      <c r="D914" s="5">
        <v>9.5000000000000001E-2</v>
      </c>
      <c r="E914" s="5">
        <v>0.249</v>
      </c>
      <c r="F914" s="5">
        <v>0.1045</v>
      </c>
      <c r="G914" s="5">
        <v>5.8000000000000003E-2</v>
      </c>
      <c r="H914" s="5">
        <v>6.7000000000000004E-2</v>
      </c>
      <c r="I914" s="5">
        <v>6</v>
      </c>
    </row>
    <row r="915" spans="1:9">
      <c r="A915" s="5" t="s">
        <v>208</v>
      </c>
      <c r="B915" s="5">
        <v>0.37</v>
      </c>
      <c r="C915" s="5">
        <v>0.28000000000000003</v>
      </c>
      <c r="D915" s="5">
        <v>9.5000000000000001E-2</v>
      </c>
      <c r="E915" s="5">
        <v>0.28649999999999998</v>
      </c>
      <c r="F915" s="5">
        <v>0.15049999999999999</v>
      </c>
      <c r="G915" s="5">
        <v>6.9000000000000006E-2</v>
      </c>
      <c r="H915" s="5">
        <v>7.9500000000000001E-2</v>
      </c>
      <c r="I915" s="5">
        <v>7</v>
      </c>
    </row>
    <row r="916" spans="1:9">
      <c r="A916" s="5" t="s">
        <v>208</v>
      </c>
      <c r="B916" s="5">
        <v>0.375</v>
      </c>
      <c r="C916" s="5">
        <v>0.28000000000000003</v>
      </c>
      <c r="D916" s="5">
        <v>0.09</v>
      </c>
      <c r="E916" s="5">
        <v>0.215</v>
      </c>
      <c r="F916" s="5">
        <v>8.4000000000000005E-2</v>
      </c>
      <c r="G916" s="5">
        <v>0.06</v>
      </c>
      <c r="H916" s="5">
        <v>5.5E-2</v>
      </c>
      <c r="I916" s="5">
        <v>6</v>
      </c>
    </row>
    <row r="917" spans="1:9">
      <c r="A917" s="5" t="s">
        <v>208</v>
      </c>
      <c r="B917" s="5">
        <v>0.38500000000000001</v>
      </c>
      <c r="C917" s="5">
        <v>0.26500000000000001</v>
      </c>
      <c r="D917" s="5">
        <v>0.08</v>
      </c>
      <c r="E917" s="5">
        <v>0.251</v>
      </c>
      <c r="F917" s="5">
        <v>0.124</v>
      </c>
      <c r="G917" s="5">
        <v>3.6999999999999998E-2</v>
      </c>
      <c r="H917" s="5">
        <v>7.0000000000000007E-2</v>
      </c>
      <c r="I917" s="5">
        <v>6</v>
      </c>
    </row>
    <row r="918" spans="1:9">
      <c r="A918" s="5" t="s">
        <v>208</v>
      </c>
      <c r="B918" s="5">
        <v>0.41</v>
      </c>
      <c r="C918" s="5">
        <v>0.31</v>
      </c>
      <c r="D918" s="5">
        <v>0.09</v>
      </c>
      <c r="E918" s="5">
        <v>0.33900000000000002</v>
      </c>
      <c r="F918" s="5">
        <v>0.155</v>
      </c>
      <c r="G918" s="5">
        <v>6.9500000000000006E-2</v>
      </c>
      <c r="H918" s="5">
        <v>0.09</v>
      </c>
      <c r="I918" s="5">
        <v>7</v>
      </c>
    </row>
    <row r="919" spans="1:9">
      <c r="A919" s="5" t="s">
        <v>208</v>
      </c>
      <c r="B919" s="5">
        <v>0.41</v>
      </c>
      <c r="C919" s="5">
        <v>0.30499999999999999</v>
      </c>
      <c r="D919" s="5">
        <v>0.09</v>
      </c>
      <c r="E919" s="5">
        <v>0.35349999999999998</v>
      </c>
      <c r="F919" s="5">
        <v>0.157</v>
      </c>
      <c r="G919" s="5">
        <v>7.4499999999999997E-2</v>
      </c>
      <c r="H919" s="5">
        <v>0.1</v>
      </c>
      <c r="I919" s="5">
        <v>7</v>
      </c>
    </row>
    <row r="920" spans="1:9">
      <c r="A920" s="5" t="s">
        <v>208</v>
      </c>
      <c r="B920" s="5">
        <v>0.41</v>
      </c>
      <c r="C920" s="5">
        <v>0.31</v>
      </c>
      <c r="D920" s="5">
        <v>0.09</v>
      </c>
      <c r="E920" s="5">
        <v>0.33350000000000002</v>
      </c>
      <c r="F920" s="5">
        <v>0.16350000000000001</v>
      </c>
      <c r="G920" s="5">
        <v>6.0999999999999999E-2</v>
      </c>
      <c r="H920" s="5">
        <v>9.0999999999999998E-2</v>
      </c>
      <c r="I920" s="5">
        <v>6</v>
      </c>
    </row>
    <row r="921" spans="1:9">
      <c r="A921" s="5" t="s">
        <v>208</v>
      </c>
      <c r="B921" s="5">
        <v>0.41499999999999998</v>
      </c>
      <c r="C921" s="5">
        <v>0.33</v>
      </c>
      <c r="D921" s="5">
        <v>0.09</v>
      </c>
      <c r="E921" s="5">
        <v>0.35949999999999999</v>
      </c>
      <c r="F921" s="5">
        <v>0.17</v>
      </c>
      <c r="G921" s="5">
        <v>8.1000000000000003E-2</v>
      </c>
      <c r="H921" s="5">
        <v>0.09</v>
      </c>
      <c r="I921" s="5">
        <v>6</v>
      </c>
    </row>
    <row r="922" spans="1:9">
      <c r="A922" s="5" t="s">
        <v>208</v>
      </c>
      <c r="B922" s="5">
        <v>0.42</v>
      </c>
      <c r="C922" s="5">
        <v>0.32</v>
      </c>
      <c r="D922" s="5">
        <v>0.115</v>
      </c>
      <c r="E922" s="5">
        <v>0.376</v>
      </c>
      <c r="F922" s="5">
        <v>0.16900000000000001</v>
      </c>
      <c r="G922" s="5">
        <v>9.1999999999999998E-2</v>
      </c>
      <c r="H922" s="5">
        <v>0.1</v>
      </c>
      <c r="I922" s="5">
        <v>5</v>
      </c>
    </row>
    <row r="923" spans="1:9">
      <c r="A923" s="5" t="s">
        <v>208</v>
      </c>
      <c r="B923" s="5">
        <v>0.42</v>
      </c>
      <c r="C923" s="5">
        <v>0.315</v>
      </c>
      <c r="D923" s="5">
        <v>0.1</v>
      </c>
      <c r="E923" s="5">
        <v>0.34350000000000003</v>
      </c>
      <c r="F923" s="5">
        <v>0.157</v>
      </c>
      <c r="G923" s="5">
        <v>7.9500000000000001E-2</v>
      </c>
      <c r="H923" s="5">
        <v>0.09</v>
      </c>
      <c r="I923" s="5">
        <v>6</v>
      </c>
    </row>
    <row r="924" spans="1:9">
      <c r="A924" s="5" t="s">
        <v>208</v>
      </c>
      <c r="B924" s="5">
        <v>0.42499999999999999</v>
      </c>
      <c r="C924" s="5">
        <v>0.34</v>
      </c>
      <c r="D924" s="5">
        <v>0.1</v>
      </c>
      <c r="E924" s="5">
        <v>0.38200000000000001</v>
      </c>
      <c r="F924" s="5">
        <v>0.16400000000000001</v>
      </c>
      <c r="G924" s="5">
        <v>9.6000000000000002E-2</v>
      </c>
      <c r="H924" s="5">
        <v>0.1</v>
      </c>
      <c r="I924" s="5">
        <v>6</v>
      </c>
    </row>
    <row r="925" spans="1:9">
      <c r="A925" s="5" t="s">
        <v>208</v>
      </c>
      <c r="B925" s="5">
        <v>0.42499999999999999</v>
      </c>
      <c r="C925" s="5">
        <v>0.315</v>
      </c>
      <c r="D925" s="5">
        <v>0.1</v>
      </c>
      <c r="E925" s="5">
        <v>0.377</v>
      </c>
      <c r="F925" s="5">
        <v>0.16450000000000001</v>
      </c>
      <c r="G925" s="5">
        <v>7.1999999999999995E-2</v>
      </c>
      <c r="H925" s="5">
        <v>0.105</v>
      </c>
      <c r="I925" s="5">
        <v>6</v>
      </c>
    </row>
    <row r="926" spans="1:9">
      <c r="A926" s="5" t="s">
        <v>208</v>
      </c>
      <c r="B926" s="5">
        <v>0.43</v>
      </c>
      <c r="C926" s="5">
        <v>0.32500000000000001</v>
      </c>
      <c r="D926" s="5">
        <v>0.1</v>
      </c>
      <c r="E926" s="5">
        <v>0.36449999999999999</v>
      </c>
      <c r="F926" s="5">
        <v>0.1575</v>
      </c>
      <c r="G926" s="5">
        <v>8.2500000000000004E-2</v>
      </c>
      <c r="H926" s="5">
        <v>0.105</v>
      </c>
      <c r="I926" s="5">
        <v>7</v>
      </c>
    </row>
    <row r="927" spans="1:9">
      <c r="A927" s="5" t="s">
        <v>208</v>
      </c>
      <c r="B927" s="5">
        <v>0.43</v>
      </c>
      <c r="C927" s="5">
        <v>0.32500000000000001</v>
      </c>
      <c r="D927" s="5">
        <v>0.09</v>
      </c>
      <c r="E927" s="5">
        <v>0.42499999999999999</v>
      </c>
      <c r="F927" s="5">
        <v>0.217</v>
      </c>
      <c r="G927" s="5">
        <v>8.6999999999999994E-2</v>
      </c>
      <c r="H927" s="5">
        <v>9.5000000000000001E-2</v>
      </c>
      <c r="I927" s="5">
        <v>7</v>
      </c>
    </row>
    <row r="928" spans="1:9">
      <c r="A928" s="5" t="s">
        <v>208</v>
      </c>
      <c r="B928" s="5">
        <v>0.435</v>
      </c>
      <c r="C928" s="5">
        <v>0.32500000000000001</v>
      </c>
      <c r="D928" s="5">
        <v>0.12</v>
      </c>
      <c r="E928" s="5">
        <v>0.39950000000000002</v>
      </c>
      <c r="F928" s="5">
        <v>0.18149999999999999</v>
      </c>
      <c r="G928" s="5">
        <v>6.0999999999999999E-2</v>
      </c>
      <c r="H928" s="5">
        <v>0.1125</v>
      </c>
      <c r="I928" s="5">
        <v>8</v>
      </c>
    </row>
    <row r="929" spans="1:9">
      <c r="A929" s="5" t="s">
        <v>208</v>
      </c>
      <c r="B929" s="5">
        <v>0.435</v>
      </c>
      <c r="C929" s="5">
        <v>0.34</v>
      </c>
      <c r="D929" s="5">
        <v>0.115</v>
      </c>
      <c r="E929" s="5">
        <v>0.39250000000000002</v>
      </c>
      <c r="F929" s="5">
        <v>0.1825</v>
      </c>
      <c r="G929" s="5">
        <v>7.8E-2</v>
      </c>
      <c r="H929" s="5">
        <v>0.1145</v>
      </c>
      <c r="I929" s="5">
        <v>6</v>
      </c>
    </row>
    <row r="930" spans="1:9">
      <c r="A930" s="5" t="s">
        <v>208</v>
      </c>
      <c r="B930" s="5">
        <v>0.44</v>
      </c>
      <c r="C930" s="5">
        <v>0.34499999999999997</v>
      </c>
      <c r="D930" s="5">
        <v>0.13</v>
      </c>
      <c r="E930" s="5">
        <v>0.44950000000000001</v>
      </c>
      <c r="F930" s="5">
        <v>0.20899999999999999</v>
      </c>
      <c r="G930" s="5">
        <v>8.3500000000000005E-2</v>
      </c>
      <c r="H930" s="5">
        <v>0.13400000000000001</v>
      </c>
      <c r="I930" s="5">
        <v>6</v>
      </c>
    </row>
    <row r="931" spans="1:9">
      <c r="A931" s="5" t="s">
        <v>208</v>
      </c>
      <c r="B931" s="5">
        <v>0.44</v>
      </c>
      <c r="C931" s="5">
        <v>0.32500000000000001</v>
      </c>
      <c r="D931" s="5">
        <v>0.09</v>
      </c>
      <c r="E931" s="5">
        <v>0.35</v>
      </c>
      <c r="F931" s="5">
        <v>0.14799999999999999</v>
      </c>
      <c r="G931" s="5">
        <v>6.7000000000000004E-2</v>
      </c>
      <c r="H931" s="5">
        <v>0.105</v>
      </c>
      <c r="I931" s="5">
        <v>7</v>
      </c>
    </row>
    <row r="932" spans="1:9">
      <c r="A932" s="5" t="s">
        <v>207</v>
      </c>
      <c r="B932" s="5">
        <v>0.44500000000000001</v>
      </c>
      <c r="C932" s="5">
        <v>0.33500000000000002</v>
      </c>
      <c r="D932" s="5">
        <v>0.11</v>
      </c>
      <c r="E932" s="5">
        <v>0.4355</v>
      </c>
      <c r="F932" s="5">
        <v>0.20250000000000001</v>
      </c>
      <c r="G932" s="5">
        <v>0.1095</v>
      </c>
      <c r="H932" s="5">
        <v>0.1195</v>
      </c>
      <c r="I932" s="5">
        <v>6</v>
      </c>
    </row>
    <row r="933" spans="1:9">
      <c r="A933" s="5" t="s">
        <v>208</v>
      </c>
      <c r="B933" s="5">
        <v>0.44500000000000001</v>
      </c>
      <c r="C933" s="5">
        <v>0.35</v>
      </c>
      <c r="D933" s="5">
        <v>0.13</v>
      </c>
      <c r="E933" s="5">
        <v>0.41949999999999998</v>
      </c>
      <c r="F933" s="5">
        <v>0.16950000000000001</v>
      </c>
      <c r="G933" s="5">
        <v>9.4500000000000001E-2</v>
      </c>
      <c r="H933" s="5">
        <v>0.1195</v>
      </c>
      <c r="I933" s="5">
        <v>7</v>
      </c>
    </row>
    <row r="934" spans="1:9">
      <c r="A934" s="5" t="s">
        <v>208</v>
      </c>
      <c r="B934" s="5">
        <v>0.45</v>
      </c>
      <c r="C934" s="5">
        <v>0.36</v>
      </c>
      <c r="D934" s="5">
        <v>0.13</v>
      </c>
      <c r="E934" s="5">
        <v>0.47799999999999998</v>
      </c>
      <c r="F934" s="5">
        <v>0.191</v>
      </c>
      <c r="G934" s="5">
        <v>0.127</v>
      </c>
      <c r="H934" s="5">
        <v>0.13700000000000001</v>
      </c>
      <c r="I934" s="5">
        <v>7</v>
      </c>
    </row>
    <row r="935" spans="1:9">
      <c r="A935" s="5" t="s">
        <v>208</v>
      </c>
      <c r="B935" s="5">
        <v>0.45</v>
      </c>
      <c r="C935" s="5">
        <v>0.35499999999999998</v>
      </c>
      <c r="D935" s="5">
        <v>0.105</v>
      </c>
      <c r="E935" s="5">
        <v>0.44450000000000001</v>
      </c>
      <c r="F935" s="5">
        <v>0.19700000000000001</v>
      </c>
      <c r="G935" s="5">
        <v>9.2999999999999999E-2</v>
      </c>
      <c r="H935" s="5">
        <v>0.13350000000000001</v>
      </c>
      <c r="I935" s="5">
        <v>8</v>
      </c>
    </row>
    <row r="936" spans="1:9">
      <c r="A936" s="5" t="s">
        <v>208</v>
      </c>
      <c r="B936" s="5">
        <v>0.45</v>
      </c>
      <c r="C936" s="5">
        <v>0.34499999999999997</v>
      </c>
      <c r="D936" s="5">
        <v>0.11</v>
      </c>
      <c r="E936" s="5">
        <v>0.47</v>
      </c>
      <c r="F936" s="5">
        <v>0.23549999999999999</v>
      </c>
      <c r="G936" s="5">
        <v>8.5500000000000007E-2</v>
      </c>
      <c r="H936" s="5">
        <v>0.1135</v>
      </c>
      <c r="I936" s="5">
        <v>7</v>
      </c>
    </row>
    <row r="937" spans="1:9">
      <c r="A937" s="5" t="s">
        <v>208</v>
      </c>
      <c r="B937" s="5">
        <v>0.45</v>
      </c>
      <c r="C937" s="5">
        <v>0.33500000000000002</v>
      </c>
      <c r="D937" s="5">
        <v>0.105</v>
      </c>
      <c r="E937" s="5">
        <v>0.44700000000000001</v>
      </c>
      <c r="F937" s="5">
        <v>0.23350000000000001</v>
      </c>
      <c r="G937" s="5">
        <v>0.153</v>
      </c>
      <c r="H937" s="5">
        <v>0.11899999999999999</v>
      </c>
      <c r="I937" s="5">
        <v>7</v>
      </c>
    </row>
    <row r="938" spans="1:9">
      <c r="A938" s="5" t="s">
        <v>208</v>
      </c>
      <c r="B938" s="5">
        <v>0.45500000000000002</v>
      </c>
      <c r="C938" s="5">
        <v>0.35499999999999998</v>
      </c>
      <c r="D938" s="5">
        <v>0.125</v>
      </c>
      <c r="E938" s="5">
        <v>0.53249999999999997</v>
      </c>
      <c r="F938" s="5">
        <v>0.22500000000000001</v>
      </c>
      <c r="G938" s="5">
        <v>0.126</v>
      </c>
      <c r="H938" s="5">
        <v>0.14649999999999999</v>
      </c>
      <c r="I938" s="5">
        <v>7</v>
      </c>
    </row>
    <row r="939" spans="1:9">
      <c r="A939" s="5" t="s">
        <v>208</v>
      </c>
      <c r="B939" s="5">
        <v>0.45500000000000002</v>
      </c>
      <c r="C939" s="5">
        <v>0.375</v>
      </c>
      <c r="D939" s="5">
        <v>0.12</v>
      </c>
      <c r="E939" s="5">
        <v>0.497</v>
      </c>
      <c r="F939" s="5">
        <v>0.23549999999999999</v>
      </c>
      <c r="G939" s="5">
        <v>0.1055</v>
      </c>
      <c r="H939" s="5">
        <v>0.1295</v>
      </c>
      <c r="I939" s="5">
        <v>6</v>
      </c>
    </row>
    <row r="940" spans="1:9">
      <c r="A940" s="5" t="s">
        <v>208</v>
      </c>
      <c r="B940" s="5">
        <v>0.46</v>
      </c>
      <c r="C940" s="5">
        <v>0.36</v>
      </c>
      <c r="D940" s="5">
        <v>0.1</v>
      </c>
      <c r="E940" s="5">
        <v>0.46350000000000002</v>
      </c>
      <c r="F940" s="5">
        <v>0.23250000000000001</v>
      </c>
      <c r="G940" s="5">
        <v>9.2999999999999999E-2</v>
      </c>
      <c r="H940" s="5">
        <v>0.115</v>
      </c>
      <c r="I940" s="5">
        <v>7</v>
      </c>
    </row>
    <row r="941" spans="1:9">
      <c r="A941" s="5" t="s">
        <v>208</v>
      </c>
      <c r="B941" s="5">
        <v>0.46</v>
      </c>
      <c r="C941" s="5">
        <v>0.34499999999999997</v>
      </c>
      <c r="D941" s="5">
        <v>0.105</v>
      </c>
      <c r="E941" s="5">
        <v>0.44900000000000001</v>
      </c>
      <c r="F941" s="5">
        <v>0.19600000000000001</v>
      </c>
      <c r="G941" s="5">
        <v>9.4500000000000001E-2</v>
      </c>
      <c r="H941" s="5">
        <v>0.1265</v>
      </c>
      <c r="I941" s="5">
        <v>7</v>
      </c>
    </row>
    <row r="942" spans="1:9">
      <c r="A942" s="5" t="s">
        <v>208</v>
      </c>
      <c r="B942" s="5">
        <v>0.46500000000000002</v>
      </c>
      <c r="C942" s="5">
        <v>0.36499999999999999</v>
      </c>
      <c r="D942" s="5">
        <v>0.115</v>
      </c>
      <c r="E942" s="5">
        <v>0.46700000000000003</v>
      </c>
      <c r="F942" s="5">
        <v>0.23150000000000001</v>
      </c>
      <c r="G942" s="5">
        <v>9.2499999999999999E-2</v>
      </c>
      <c r="H942" s="5">
        <v>0.113</v>
      </c>
      <c r="I942" s="5">
        <v>7</v>
      </c>
    </row>
    <row r="943" spans="1:9">
      <c r="A943" s="5" t="s">
        <v>208</v>
      </c>
      <c r="B943" s="5">
        <v>0.46500000000000002</v>
      </c>
      <c r="C943" s="5">
        <v>0.37</v>
      </c>
      <c r="D943" s="5">
        <v>0.115</v>
      </c>
      <c r="E943" s="5">
        <v>0.53400000000000003</v>
      </c>
      <c r="F943" s="5">
        <v>0.26100000000000001</v>
      </c>
      <c r="G943" s="5">
        <v>9.8000000000000004E-2</v>
      </c>
      <c r="H943" s="5">
        <v>0.14299999999999999</v>
      </c>
      <c r="I943" s="5">
        <v>7</v>
      </c>
    </row>
    <row r="944" spans="1:9">
      <c r="A944" s="5" t="s">
        <v>208</v>
      </c>
      <c r="B944" s="5">
        <v>0.46500000000000002</v>
      </c>
      <c r="C944" s="5">
        <v>0.34499999999999997</v>
      </c>
      <c r="D944" s="5">
        <v>0.11</v>
      </c>
      <c r="E944" s="5">
        <v>0.4415</v>
      </c>
      <c r="F944" s="5">
        <v>0.17549999999999999</v>
      </c>
      <c r="G944" s="5">
        <v>9.0499999999999997E-2</v>
      </c>
      <c r="H944" s="5">
        <v>0.12</v>
      </c>
      <c r="I944" s="5">
        <v>7</v>
      </c>
    </row>
    <row r="945" spans="1:9">
      <c r="A945" s="5" t="s">
        <v>207</v>
      </c>
      <c r="B945" s="5">
        <v>0.46500000000000002</v>
      </c>
      <c r="C945" s="5">
        <v>0.35</v>
      </c>
      <c r="D945" s="5">
        <v>0.125</v>
      </c>
      <c r="E945" s="5">
        <v>0.48199999999999998</v>
      </c>
      <c r="F945" s="5">
        <v>0.23</v>
      </c>
      <c r="G945" s="5">
        <v>0.106</v>
      </c>
      <c r="H945" s="5">
        <v>0.1095</v>
      </c>
      <c r="I945" s="5">
        <v>6</v>
      </c>
    </row>
    <row r="946" spans="1:9">
      <c r="A946" s="5" t="s">
        <v>206</v>
      </c>
      <c r="B946" s="5">
        <v>0.47</v>
      </c>
      <c r="C946" s="5">
        <v>0.36499999999999999</v>
      </c>
      <c r="D946" s="5">
        <v>0.12</v>
      </c>
      <c r="E946" s="5">
        <v>0.61199999999999999</v>
      </c>
      <c r="F946" s="5">
        <v>0.32700000000000001</v>
      </c>
      <c r="G946" s="5">
        <v>0.15</v>
      </c>
      <c r="H946" s="5">
        <v>0.14000000000000001</v>
      </c>
      <c r="I946" s="5">
        <v>8</v>
      </c>
    </row>
    <row r="947" spans="1:9">
      <c r="A947" s="5" t="s">
        <v>207</v>
      </c>
      <c r="B947" s="5">
        <v>0.47</v>
      </c>
      <c r="C947" s="5">
        <v>0.36499999999999999</v>
      </c>
      <c r="D947" s="5">
        <v>0.12</v>
      </c>
      <c r="E947" s="5">
        <v>0.58199999999999996</v>
      </c>
      <c r="F947" s="5">
        <v>0.28999999999999998</v>
      </c>
      <c r="G947" s="5">
        <v>9.1999999999999998E-2</v>
      </c>
      <c r="H947" s="5">
        <v>0.14599999999999999</v>
      </c>
      <c r="I947" s="5">
        <v>8</v>
      </c>
    </row>
    <row r="948" spans="1:9">
      <c r="A948" s="5" t="s">
        <v>206</v>
      </c>
      <c r="B948" s="5">
        <v>0.47499999999999998</v>
      </c>
      <c r="C948" s="5">
        <v>0.37</v>
      </c>
      <c r="D948" s="5">
        <v>0.125</v>
      </c>
      <c r="E948" s="5">
        <v>0.53700000000000003</v>
      </c>
      <c r="F948" s="5">
        <v>0.222</v>
      </c>
      <c r="G948" s="5">
        <v>0.1215</v>
      </c>
      <c r="H948" s="5">
        <v>0.15</v>
      </c>
      <c r="I948" s="5">
        <v>9</v>
      </c>
    </row>
    <row r="949" spans="1:9">
      <c r="A949" s="5" t="s">
        <v>207</v>
      </c>
      <c r="B949" s="5">
        <v>0.47499999999999998</v>
      </c>
      <c r="C949" s="5">
        <v>0.36</v>
      </c>
      <c r="D949" s="5">
        <v>0.12</v>
      </c>
      <c r="E949" s="5">
        <v>0.59150000000000003</v>
      </c>
      <c r="F949" s="5">
        <v>0.32450000000000001</v>
      </c>
      <c r="G949" s="5">
        <v>0.11</v>
      </c>
      <c r="H949" s="5">
        <v>0.127</v>
      </c>
      <c r="I949" s="5">
        <v>6</v>
      </c>
    </row>
    <row r="950" spans="1:9">
      <c r="A950" s="5" t="s">
        <v>206</v>
      </c>
      <c r="B950" s="5">
        <v>0.48</v>
      </c>
      <c r="C950" s="5">
        <v>0.375</v>
      </c>
      <c r="D950" s="5">
        <v>0.115</v>
      </c>
      <c r="E950" s="5">
        <v>0.67649999999999999</v>
      </c>
      <c r="F950" s="5">
        <v>0.32050000000000001</v>
      </c>
      <c r="G950" s="5">
        <v>0.1065</v>
      </c>
      <c r="H950" s="5">
        <v>0.17</v>
      </c>
      <c r="I950" s="5">
        <v>6</v>
      </c>
    </row>
    <row r="951" spans="1:9">
      <c r="A951" s="5" t="s">
        <v>206</v>
      </c>
      <c r="B951" s="5">
        <v>0.48</v>
      </c>
      <c r="C951" s="5">
        <v>0.38500000000000001</v>
      </c>
      <c r="D951" s="5">
        <v>0.14499999999999999</v>
      </c>
      <c r="E951" s="5">
        <v>0.64</v>
      </c>
      <c r="F951" s="5">
        <v>0.29249999999999998</v>
      </c>
      <c r="G951" s="5">
        <v>0.14050000000000001</v>
      </c>
      <c r="H951" s="5">
        <v>0.1575</v>
      </c>
      <c r="I951" s="5">
        <v>6</v>
      </c>
    </row>
    <row r="952" spans="1:9">
      <c r="A952" s="5" t="s">
        <v>206</v>
      </c>
      <c r="B952" s="5">
        <v>0.48</v>
      </c>
      <c r="C952" s="5">
        <v>0.36</v>
      </c>
      <c r="D952" s="5">
        <v>0.1</v>
      </c>
      <c r="E952" s="5">
        <v>0.439</v>
      </c>
      <c r="F952" s="5">
        <v>0.19400000000000001</v>
      </c>
      <c r="G952" s="5">
        <v>9.9000000000000005E-2</v>
      </c>
      <c r="H952" s="5">
        <v>0.115</v>
      </c>
      <c r="I952" s="5">
        <v>8</v>
      </c>
    </row>
    <row r="953" spans="1:9">
      <c r="A953" s="5" t="s">
        <v>206</v>
      </c>
      <c r="B953" s="5">
        <v>0.48</v>
      </c>
      <c r="C953" s="5">
        <v>0.36499999999999999</v>
      </c>
      <c r="D953" s="5">
        <v>0.12</v>
      </c>
      <c r="E953" s="5">
        <v>0.60150000000000003</v>
      </c>
      <c r="F953" s="5">
        <v>0.312</v>
      </c>
      <c r="G953" s="5">
        <v>0.11700000000000001</v>
      </c>
      <c r="H953" s="5">
        <v>0.14000000000000001</v>
      </c>
      <c r="I953" s="5">
        <v>7</v>
      </c>
    </row>
    <row r="954" spans="1:9">
      <c r="A954" s="5" t="s">
        <v>207</v>
      </c>
      <c r="B954" s="5">
        <v>0.48499999999999999</v>
      </c>
      <c r="C954" s="5">
        <v>0.37</v>
      </c>
      <c r="D954" s="5">
        <v>0.115</v>
      </c>
      <c r="E954" s="5">
        <v>0.47849999999999998</v>
      </c>
      <c r="F954" s="5">
        <v>0.19950000000000001</v>
      </c>
      <c r="G954" s="5">
        <v>9.5500000000000002E-2</v>
      </c>
      <c r="H954" s="5">
        <v>0.129</v>
      </c>
      <c r="I954" s="5">
        <v>7</v>
      </c>
    </row>
    <row r="955" spans="1:9">
      <c r="A955" s="5" t="s">
        <v>206</v>
      </c>
      <c r="B955" s="5">
        <v>0.49</v>
      </c>
      <c r="C955" s="5">
        <v>0.38500000000000001</v>
      </c>
      <c r="D955" s="5">
        <v>0.125</v>
      </c>
      <c r="E955" s="5">
        <v>0.64900000000000002</v>
      </c>
      <c r="F955" s="5">
        <v>0.32</v>
      </c>
      <c r="G955" s="5">
        <v>0.124</v>
      </c>
      <c r="H955" s="5">
        <v>0.16950000000000001</v>
      </c>
      <c r="I955" s="5">
        <v>8</v>
      </c>
    </row>
    <row r="956" spans="1:9">
      <c r="A956" s="5" t="s">
        <v>206</v>
      </c>
      <c r="B956" s="5">
        <v>0.495</v>
      </c>
      <c r="C956" s="5">
        <v>0.39500000000000002</v>
      </c>
      <c r="D956" s="5">
        <v>0.13500000000000001</v>
      </c>
      <c r="E956" s="5">
        <v>0.63349999999999995</v>
      </c>
      <c r="F956" s="5">
        <v>0.30349999999999999</v>
      </c>
      <c r="G956" s="5">
        <v>0.1295</v>
      </c>
      <c r="H956" s="5">
        <v>0.14949999999999999</v>
      </c>
      <c r="I956" s="5">
        <v>8</v>
      </c>
    </row>
    <row r="957" spans="1:9">
      <c r="A957" s="5" t="s">
        <v>206</v>
      </c>
      <c r="B957" s="5">
        <v>0.495</v>
      </c>
      <c r="C957" s="5">
        <v>0.4</v>
      </c>
      <c r="D957" s="5">
        <v>0.13500000000000001</v>
      </c>
      <c r="E957" s="5">
        <v>0.61</v>
      </c>
      <c r="F957" s="5">
        <v>0.27200000000000002</v>
      </c>
      <c r="G957" s="5">
        <v>0.14349999999999999</v>
      </c>
      <c r="H957" s="5">
        <v>0.14399999999999999</v>
      </c>
      <c r="I957" s="5">
        <v>7</v>
      </c>
    </row>
    <row r="958" spans="1:9">
      <c r="A958" s="5" t="s">
        <v>206</v>
      </c>
      <c r="B958" s="5">
        <v>0.5</v>
      </c>
      <c r="C958" s="5">
        <v>0.39</v>
      </c>
      <c r="D958" s="5">
        <v>0.13500000000000001</v>
      </c>
      <c r="E958" s="5">
        <v>0.65949999999999998</v>
      </c>
      <c r="F958" s="5">
        <v>0.3145</v>
      </c>
      <c r="G958" s="5">
        <v>0.1535</v>
      </c>
      <c r="H958" s="5">
        <v>0.1565</v>
      </c>
      <c r="I958" s="5">
        <v>6</v>
      </c>
    </row>
    <row r="959" spans="1:9">
      <c r="A959" s="5" t="s">
        <v>208</v>
      </c>
      <c r="B959" s="5">
        <v>0.5</v>
      </c>
      <c r="C959" s="5">
        <v>0.38500000000000001</v>
      </c>
      <c r="D959" s="5">
        <v>0.12</v>
      </c>
      <c r="E959" s="5">
        <v>0.56000000000000005</v>
      </c>
      <c r="F959" s="5">
        <v>0.28349999999999997</v>
      </c>
      <c r="G959" s="5">
        <v>0.10299999999999999</v>
      </c>
      <c r="H959" s="5">
        <v>0.13500000000000001</v>
      </c>
      <c r="I959" s="5">
        <v>8</v>
      </c>
    </row>
    <row r="960" spans="1:9">
      <c r="A960" s="5" t="s">
        <v>206</v>
      </c>
      <c r="B960" s="5">
        <v>0.5</v>
      </c>
      <c r="C960" s="5">
        <v>0.38500000000000001</v>
      </c>
      <c r="D960" s="5">
        <v>0.13500000000000001</v>
      </c>
      <c r="E960" s="5">
        <v>0.64249999999999996</v>
      </c>
      <c r="F960" s="5">
        <v>0.31950000000000001</v>
      </c>
      <c r="G960" s="5">
        <v>0.129</v>
      </c>
      <c r="H960" s="5">
        <v>0.1535</v>
      </c>
      <c r="I960" s="5">
        <v>7</v>
      </c>
    </row>
    <row r="961" spans="1:9">
      <c r="A961" s="5" t="s">
        <v>206</v>
      </c>
      <c r="B961" s="5">
        <v>0.5</v>
      </c>
      <c r="C961" s="5">
        <v>0.4</v>
      </c>
      <c r="D961" s="5">
        <v>0.125</v>
      </c>
      <c r="E961" s="5">
        <v>0.67249999999999999</v>
      </c>
      <c r="F961" s="5">
        <v>0.33600000000000002</v>
      </c>
      <c r="G961" s="5">
        <v>0.12</v>
      </c>
      <c r="H961" s="5">
        <v>0.1825</v>
      </c>
      <c r="I961" s="5">
        <v>7</v>
      </c>
    </row>
    <row r="962" spans="1:9">
      <c r="A962" s="5" t="s">
        <v>207</v>
      </c>
      <c r="B962" s="5">
        <v>0.505</v>
      </c>
      <c r="C962" s="5">
        <v>0.39</v>
      </c>
      <c r="D962" s="5">
        <v>0.13</v>
      </c>
      <c r="E962" s="5">
        <v>0.67400000000000004</v>
      </c>
      <c r="F962" s="5">
        <v>0.3165</v>
      </c>
      <c r="G962" s="5">
        <v>0.14099999999999999</v>
      </c>
      <c r="H962" s="5">
        <v>0.17849999999999999</v>
      </c>
      <c r="I962" s="5">
        <v>9</v>
      </c>
    </row>
    <row r="963" spans="1:9">
      <c r="A963" s="5" t="s">
        <v>208</v>
      </c>
      <c r="B963" s="5">
        <v>0.505</v>
      </c>
      <c r="C963" s="5">
        <v>0.39</v>
      </c>
      <c r="D963" s="5">
        <v>0.15</v>
      </c>
      <c r="E963" s="5">
        <v>0.68500000000000005</v>
      </c>
      <c r="F963" s="5">
        <v>0.36199999999999999</v>
      </c>
      <c r="G963" s="5">
        <v>0.13100000000000001</v>
      </c>
      <c r="H963" s="5">
        <v>0.156</v>
      </c>
      <c r="I963" s="5">
        <v>8</v>
      </c>
    </row>
    <row r="964" spans="1:9">
      <c r="A964" s="5" t="s">
        <v>206</v>
      </c>
      <c r="B964" s="5">
        <v>0.505</v>
      </c>
      <c r="C964" s="5">
        <v>0.41</v>
      </c>
      <c r="D964" s="5">
        <v>0.125</v>
      </c>
      <c r="E964" s="5">
        <v>0.64200000000000002</v>
      </c>
      <c r="F964" s="5">
        <v>0.28899999999999998</v>
      </c>
      <c r="G964" s="5">
        <v>0.13300000000000001</v>
      </c>
      <c r="H964" s="5">
        <v>0.155</v>
      </c>
      <c r="I964" s="5">
        <v>9</v>
      </c>
    </row>
    <row r="965" spans="1:9">
      <c r="A965" s="5" t="s">
        <v>208</v>
      </c>
      <c r="B965" s="5">
        <v>0.505</v>
      </c>
      <c r="C965" s="5">
        <v>0.35499999999999998</v>
      </c>
      <c r="D965" s="5">
        <v>0.125</v>
      </c>
      <c r="E965" s="5">
        <v>0.60099999999999998</v>
      </c>
      <c r="F965" s="5">
        <v>0.25</v>
      </c>
      <c r="G965" s="5">
        <v>0.1205</v>
      </c>
      <c r="H965" s="5">
        <v>0.185</v>
      </c>
      <c r="I965" s="5">
        <v>8</v>
      </c>
    </row>
    <row r="966" spans="1:9">
      <c r="A966" s="5" t="s">
        <v>206</v>
      </c>
      <c r="B966" s="5">
        <v>0.51</v>
      </c>
      <c r="C966" s="5">
        <v>0.39</v>
      </c>
      <c r="D966" s="5">
        <v>0.13500000000000001</v>
      </c>
      <c r="E966" s="5">
        <v>0.76900000000000002</v>
      </c>
      <c r="F966" s="5">
        <v>0.39350000000000002</v>
      </c>
      <c r="G966" s="5">
        <v>0.14549999999999999</v>
      </c>
      <c r="H966" s="5">
        <v>0.19</v>
      </c>
      <c r="I966" s="5">
        <v>8</v>
      </c>
    </row>
    <row r="967" spans="1:9">
      <c r="A967" s="5" t="s">
        <v>208</v>
      </c>
      <c r="B967" s="5">
        <v>0.51</v>
      </c>
      <c r="C967" s="5">
        <v>0.375</v>
      </c>
      <c r="D967" s="5">
        <v>0.1</v>
      </c>
      <c r="E967" s="5">
        <v>0.57850000000000001</v>
      </c>
      <c r="F967" s="5">
        <v>0.23799999999999999</v>
      </c>
      <c r="G967" s="5">
        <v>0.1225</v>
      </c>
      <c r="H967" s="5">
        <v>0.17499999999999999</v>
      </c>
      <c r="I967" s="5">
        <v>7</v>
      </c>
    </row>
    <row r="968" spans="1:9">
      <c r="A968" s="5" t="s">
        <v>208</v>
      </c>
      <c r="B968" s="5">
        <v>0.51</v>
      </c>
      <c r="C968" s="5">
        <v>0.40500000000000003</v>
      </c>
      <c r="D968" s="5">
        <v>0.13500000000000001</v>
      </c>
      <c r="E968" s="5">
        <v>0.76900000000000002</v>
      </c>
      <c r="F968" s="5">
        <v>0.36549999999999999</v>
      </c>
      <c r="G968" s="5">
        <v>0.1585</v>
      </c>
      <c r="H968" s="5">
        <v>0.18</v>
      </c>
      <c r="I968" s="5">
        <v>7</v>
      </c>
    </row>
    <row r="969" spans="1:9">
      <c r="A969" s="5" t="s">
        <v>206</v>
      </c>
      <c r="B969" s="5">
        <v>0.51</v>
      </c>
      <c r="C969" s="5">
        <v>0.40500000000000003</v>
      </c>
      <c r="D969" s="5">
        <v>0.15</v>
      </c>
      <c r="E969" s="5">
        <v>0.70350000000000001</v>
      </c>
      <c r="F969" s="5">
        <v>0.34699999999999998</v>
      </c>
      <c r="G969" s="5">
        <v>0.13400000000000001</v>
      </c>
      <c r="H969" s="5">
        <v>0.1885</v>
      </c>
      <c r="I969" s="5">
        <v>8</v>
      </c>
    </row>
    <row r="970" spans="1:9">
      <c r="A970" s="5" t="s">
        <v>206</v>
      </c>
      <c r="B970" s="5">
        <v>0.51</v>
      </c>
      <c r="C970" s="5">
        <v>0.41</v>
      </c>
      <c r="D970" s="5">
        <v>0.14499999999999999</v>
      </c>
      <c r="E970" s="5">
        <v>0.79600000000000004</v>
      </c>
      <c r="F970" s="5">
        <v>0.38650000000000001</v>
      </c>
      <c r="G970" s="5">
        <v>0.18149999999999999</v>
      </c>
      <c r="H970" s="5">
        <v>0.19550000000000001</v>
      </c>
      <c r="I970" s="5">
        <v>8</v>
      </c>
    </row>
    <row r="971" spans="1:9">
      <c r="A971" s="5" t="s">
        <v>207</v>
      </c>
      <c r="B971" s="5">
        <v>0.51500000000000001</v>
      </c>
      <c r="C971" s="5">
        <v>0.43</v>
      </c>
      <c r="D971" s="5">
        <v>0.14000000000000001</v>
      </c>
      <c r="E971" s="5">
        <v>0.83399999999999996</v>
      </c>
      <c r="F971" s="5">
        <v>0.36699999999999999</v>
      </c>
      <c r="G971" s="5">
        <v>0.2</v>
      </c>
      <c r="H971" s="5">
        <v>0.23</v>
      </c>
      <c r="I971" s="5">
        <v>8</v>
      </c>
    </row>
    <row r="972" spans="1:9">
      <c r="A972" s="5" t="s">
        <v>206</v>
      </c>
      <c r="B972" s="5">
        <v>0.51500000000000001</v>
      </c>
      <c r="C972" s="5">
        <v>0.39</v>
      </c>
      <c r="D972" s="5">
        <v>0.155</v>
      </c>
      <c r="E972" s="5">
        <v>0.71250000000000002</v>
      </c>
      <c r="F972" s="5">
        <v>0.3695</v>
      </c>
      <c r="G972" s="5">
        <v>0.13700000000000001</v>
      </c>
      <c r="H972" s="5">
        <v>0.155</v>
      </c>
      <c r="I972" s="5">
        <v>7</v>
      </c>
    </row>
    <row r="973" spans="1:9">
      <c r="A973" s="5" t="s">
        <v>207</v>
      </c>
      <c r="B973" s="5">
        <v>0.52500000000000002</v>
      </c>
      <c r="C973" s="5">
        <v>0.41499999999999998</v>
      </c>
      <c r="D973" s="5">
        <v>0.14000000000000001</v>
      </c>
      <c r="E973" s="5">
        <v>0.72399999999999998</v>
      </c>
      <c r="F973" s="5">
        <v>0.34749999999999998</v>
      </c>
      <c r="G973" s="5">
        <v>0.17299999999999999</v>
      </c>
      <c r="H973" s="5">
        <v>0.17499999999999999</v>
      </c>
      <c r="I973" s="5">
        <v>8</v>
      </c>
    </row>
    <row r="974" spans="1:9">
      <c r="A974" s="5" t="s">
        <v>206</v>
      </c>
      <c r="B974" s="5">
        <v>0.52500000000000002</v>
      </c>
      <c r="C974" s="5">
        <v>0.4</v>
      </c>
      <c r="D974" s="5">
        <v>0.14000000000000001</v>
      </c>
      <c r="E974" s="5">
        <v>0.73250000000000004</v>
      </c>
      <c r="F974" s="5">
        <v>0.33400000000000002</v>
      </c>
      <c r="G974" s="5">
        <v>0.1575</v>
      </c>
      <c r="H974" s="5">
        <v>0.17</v>
      </c>
      <c r="I974" s="5">
        <v>11</v>
      </c>
    </row>
    <row r="975" spans="1:9">
      <c r="A975" s="5" t="s">
        <v>207</v>
      </c>
      <c r="B975" s="5">
        <v>0.53</v>
      </c>
      <c r="C975" s="5">
        <v>0.42499999999999999</v>
      </c>
      <c r="D975" s="5">
        <v>0.13</v>
      </c>
      <c r="E975" s="5">
        <v>0.75849999999999995</v>
      </c>
      <c r="F975" s="5">
        <v>0.32500000000000001</v>
      </c>
      <c r="G975" s="5">
        <v>0.19700000000000001</v>
      </c>
      <c r="H975" s="5">
        <v>0.20499999999999999</v>
      </c>
      <c r="I975" s="5">
        <v>8</v>
      </c>
    </row>
    <row r="976" spans="1:9">
      <c r="A976" s="5" t="s">
        <v>207</v>
      </c>
      <c r="B976" s="5">
        <v>0.53</v>
      </c>
      <c r="C976" s="5">
        <v>0.42499999999999999</v>
      </c>
      <c r="D976" s="5">
        <v>0.15</v>
      </c>
      <c r="E976" s="5">
        <v>0.84950000000000003</v>
      </c>
      <c r="F976" s="5">
        <v>0.32800000000000001</v>
      </c>
      <c r="G976" s="5">
        <v>0.23200000000000001</v>
      </c>
      <c r="H976" s="5">
        <v>0.20200000000000001</v>
      </c>
      <c r="I976" s="5">
        <v>8</v>
      </c>
    </row>
    <row r="977" spans="1:9">
      <c r="A977" s="5" t="s">
        <v>206</v>
      </c>
      <c r="B977" s="5">
        <v>0.53</v>
      </c>
      <c r="C977" s="5">
        <v>0.40500000000000003</v>
      </c>
      <c r="D977" s="5">
        <v>0.125</v>
      </c>
      <c r="E977" s="5">
        <v>0.65149999999999997</v>
      </c>
      <c r="F977" s="5">
        <v>0.27150000000000002</v>
      </c>
      <c r="G977" s="5">
        <v>0.1605</v>
      </c>
      <c r="H977" s="5">
        <v>0.186</v>
      </c>
      <c r="I977" s="5">
        <v>7</v>
      </c>
    </row>
    <row r="978" spans="1:9">
      <c r="A978" s="5" t="s">
        <v>207</v>
      </c>
      <c r="B978" s="5">
        <v>0.53500000000000003</v>
      </c>
      <c r="C978" s="5">
        <v>0.4</v>
      </c>
      <c r="D978" s="5">
        <v>0.13500000000000001</v>
      </c>
      <c r="E978" s="5">
        <v>0.82150000000000001</v>
      </c>
      <c r="F978" s="5">
        <v>0.39350000000000002</v>
      </c>
      <c r="G978" s="5">
        <v>0.19600000000000001</v>
      </c>
      <c r="H978" s="5">
        <v>0.20499999999999999</v>
      </c>
      <c r="I978" s="5">
        <v>8</v>
      </c>
    </row>
    <row r="979" spans="1:9">
      <c r="A979" s="5" t="s">
        <v>206</v>
      </c>
      <c r="B979" s="5">
        <v>0.53500000000000003</v>
      </c>
      <c r="C979" s="5">
        <v>0.43</v>
      </c>
      <c r="D979" s="5">
        <v>0.14000000000000001</v>
      </c>
      <c r="E979" s="5">
        <v>0.71650000000000003</v>
      </c>
      <c r="F979" s="5">
        <v>0.28549999999999998</v>
      </c>
      <c r="G979" s="5">
        <v>0.1595</v>
      </c>
      <c r="H979" s="5">
        <v>0.2155</v>
      </c>
      <c r="I979" s="5">
        <v>8</v>
      </c>
    </row>
    <row r="980" spans="1:9">
      <c r="A980" s="5" t="s">
        <v>206</v>
      </c>
      <c r="B980" s="5">
        <v>0.53500000000000003</v>
      </c>
      <c r="C980" s="5">
        <v>0.435</v>
      </c>
      <c r="D980" s="5">
        <v>0.14000000000000001</v>
      </c>
      <c r="E980" s="5">
        <v>0.874</v>
      </c>
      <c r="F980" s="5">
        <v>0.3735</v>
      </c>
      <c r="G980" s="5">
        <v>0.22900000000000001</v>
      </c>
      <c r="H980" s="5">
        <v>0.2195</v>
      </c>
      <c r="I980" s="5">
        <v>8</v>
      </c>
    </row>
    <row r="981" spans="1:9">
      <c r="A981" s="5" t="s">
        <v>207</v>
      </c>
      <c r="B981" s="5">
        <v>0.55000000000000004</v>
      </c>
      <c r="C981" s="5">
        <v>0.44500000000000001</v>
      </c>
      <c r="D981" s="5">
        <v>0.155</v>
      </c>
      <c r="E981" s="5">
        <v>0.99050000000000005</v>
      </c>
      <c r="F981" s="5">
        <v>0.54400000000000004</v>
      </c>
      <c r="G981" s="5">
        <v>0.17799999999999999</v>
      </c>
      <c r="H981" s="5">
        <v>0.218</v>
      </c>
      <c r="I981" s="5">
        <v>9</v>
      </c>
    </row>
    <row r="982" spans="1:9">
      <c r="A982" s="5" t="s">
        <v>207</v>
      </c>
      <c r="B982" s="5">
        <v>0.55000000000000004</v>
      </c>
      <c r="C982" s="5">
        <v>0.43</v>
      </c>
      <c r="D982" s="5">
        <v>0.14000000000000001</v>
      </c>
      <c r="E982" s="5">
        <v>0.8105</v>
      </c>
      <c r="F982" s="5">
        <v>0.36799999999999999</v>
      </c>
      <c r="G982" s="5">
        <v>0.161</v>
      </c>
      <c r="H982" s="5">
        <v>0.27500000000000002</v>
      </c>
      <c r="I982" s="5">
        <v>9</v>
      </c>
    </row>
    <row r="983" spans="1:9">
      <c r="A983" s="5" t="s">
        <v>207</v>
      </c>
      <c r="B983" s="5">
        <v>0.56000000000000005</v>
      </c>
      <c r="C983" s="5">
        <v>0.45500000000000002</v>
      </c>
      <c r="D983" s="5">
        <v>0.16</v>
      </c>
      <c r="E983" s="5">
        <v>0.96699999999999997</v>
      </c>
      <c r="F983" s="5">
        <v>0.45250000000000001</v>
      </c>
      <c r="G983" s="5">
        <v>0.20699999999999999</v>
      </c>
      <c r="H983" s="5">
        <v>0.27400000000000002</v>
      </c>
      <c r="I983" s="5">
        <v>9</v>
      </c>
    </row>
    <row r="984" spans="1:9">
      <c r="A984" s="5" t="s">
        <v>207</v>
      </c>
      <c r="B984" s="5">
        <v>0.56499999999999995</v>
      </c>
      <c r="C984" s="5">
        <v>0.4</v>
      </c>
      <c r="D984" s="5">
        <v>0.13</v>
      </c>
      <c r="E984" s="5">
        <v>0.69750000000000001</v>
      </c>
      <c r="F984" s="5">
        <v>0.3075</v>
      </c>
      <c r="G984" s="5">
        <v>0.16650000000000001</v>
      </c>
      <c r="H984" s="5">
        <v>0.18</v>
      </c>
      <c r="I984" s="5">
        <v>8</v>
      </c>
    </row>
    <row r="985" spans="1:9">
      <c r="A985" s="5" t="s">
        <v>206</v>
      </c>
      <c r="B985" s="5">
        <v>0.56999999999999995</v>
      </c>
      <c r="C985" s="5">
        <v>0.45</v>
      </c>
      <c r="D985" s="5">
        <v>0.155</v>
      </c>
      <c r="E985" s="5">
        <v>1.1950000000000001</v>
      </c>
      <c r="F985" s="5">
        <v>0.5625</v>
      </c>
      <c r="G985" s="5">
        <v>0.25650000000000001</v>
      </c>
      <c r="H985" s="5">
        <v>0.29499999999999998</v>
      </c>
      <c r="I985" s="5">
        <v>10</v>
      </c>
    </row>
    <row r="986" spans="1:9">
      <c r="A986" s="5" t="s">
        <v>206</v>
      </c>
      <c r="B986" s="5">
        <v>0.56999999999999995</v>
      </c>
      <c r="C986" s="5">
        <v>0.45</v>
      </c>
      <c r="D986" s="5">
        <v>0.155</v>
      </c>
      <c r="E986" s="5">
        <v>1.1935</v>
      </c>
      <c r="F986" s="5">
        <v>0.51300000000000001</v>
      </c>
      <c r="G986" s="5">
        <v>0.21</v>
      </c>
      <c r="H986" s="5">
        <v>0.34300000000000003</v>
      </c>
      <c r="I986" s="5">
        <v>10</v>
      </c>
    </row>
    <row r="987" spans="1:9">
      <c r="A987" s="5" t="s">
        <v>207</v>
      </c>
      <c r="B987" s="5">
        <v>0.56999999999999995</v>
      </c>
      <c r="C987" s="5">
        <v>0.45500000000000002</v>
      </c>
      <c r="D987" s="5">
        <v>0.15</v>
      </c>
      <c r="E987" s="5">
        <v>1.107</v>
      </c>
      <c r="F987" s="5">
        <v>0.54</v>
      </c>
      <c r="G987" s="5">
        <v>0.255</v>
      </c>
      <c r="H987" s="5">
        <v>0.27</v>
      </c>
      <c r="I987" s="5">
        <v>8</v>
      </c>
    </row>
    <row r="988" spans="1:9">
      <c r="A988" s="5" t="s">
        <v>206</v>
      </c>
      <c r="B988" s="5">
        <v>0.56999999999999995</v>
      </c>
      <c r="C988" s="5">
        <v>0.44500000000000001</v>
      </c>
      <c r="D988" s="5">
        <v>0.14000000000000001</v>
      </c>
      <c r="E988" s="5">
        <v>1.0634999999999999</v>
      </c>
      <c r="F988" s="5">
        <v>0.52649999999999997</v>
      </c>
      <c r="G988" s="5">
        <v>0.2195</v>
      </c>
      <c r="H988" s="5">
        <v>0.24</v>
      </c>
      <c r="I988" s="5">
        <v>8</v>
      </c>
    </row>
    <row r="989" spans="1:9">
      <c r="A989" s="5" t="s">
        <v>206</v>
      </c>
      <c r="B989" s="5">
        <v>0.56999999999999995</v>
      </c>
      <c r="C989" s="5">
        <v>0.46</v>
      </c>
      <c r="D989" s="5">
        <v>0.17</v>
      </c>
      <c r="E989" s="5">
        <v>0.90349999999999997</v>
      </c>
      <c r="F989" s="5">
        <v>0.40749999999999997</v>
      </c>
      <c r="G989" s="5">
        <v>0.19350000000000001</v>
      </c>
      <c r="H989" s="5">
        <v>0.214</v>
      </c>
      <c r="I989" s="5">
        <v>7</v>
      </c>
    </row>
    <row r="990" spans="1:9">
      <c r="A990" s="5" t="s">
        <v>206</v>
      </c>
      <c r="B990" s="5">
        <v>0.57499999999999996</v>
      </c>
      <c r="C990" s="5">
        <v>0.47499999999999998</v>
      </c>
      <c r="D990" s="5">
        <v>0.16</v>
      </c>
      <c r="E990" s="5">
        <v>1.1140000000000001</v>
      </c>
      <c r="F990" s="5">
        <v>0.4955</v>
      </c>
      <c r="G990" s="5">
        <v>0.27450000000000002</v>
      </c>
      <c r="H990" s="5">
        <v>0.28999999999999998</v>
      </c>
      <c r="I990" s="5">
        <v>9</v>
      </c>
    </row>
    <row r="991" spans="1:9">
      <c r="A991" s="5" t="s">
        <v>207</v>
      </c>
      <c r="B991" s="5">
        <v>0.57499999999999996</v>
      </c>
      <c r="C991" s="5">
        <v>0.46</v>
      </c>
      <c r="D991" s="5">
        <v>0.16</v>
      </c>
      <c r="E991" s="5">
        <v>1.103</v>
      </c>
      <c r="F991" s="5">
        <v>0.53800000000000003</v>
      </c>
      <c r="G991" s="5">
        <v>0.221</v>
      </c>
      <c r="H991" s="5">
        <v>0.249</v>
      </c>
      <c r="I991" s="5">
        <v>9</v>
      </c>
    </row>
    <row r="992" spans="1:9">
      <c r="A992" s="5" t="s">
        <v>207</v>
      </c>
      <c r="B992" s="5">
        <v>0.57999999999999996</v>
      </c>
      <c r="C992" s="5">
        <v>0.46</v>
      </c>
      <c r="D992" s="5">
        <v>0.15</v>
      </c>
      <c r="E992" s="5">
        <v>1.1154999999999999</v>
      </c>
      <c r="F992" s="5">
        <v>0.5575</v>
      </c>
      <c r="G992" s="5">
        <v>0.22550000000000001</v>
      </c>
      <c r="H992" s="5">
        <v>0.28999999999999998</v>
      </c>
      <c r="I992" s="5">
        <v>7</v>
      </c>
    </row>
    <row r="993" spans="1:9">
      <c r="A993" s="5" t="s">
        <v>207</v>
      </c>
      <c r="B993" s="5">
        <v>0.57999999999999996</v>
      </c>
      <c r="C993" s="5">
        <v>0.46</v>
      </c>
      <c r="D993" s="5">
        <v>0.18</v>
      </c>
      <c r="E993" s="5">
        <v>1.0515000000000001</v>
      </c>
      <c r="F993" s="5">
        <v>0.40949999999999998</v>
      </c>
      <c r="G993" s="5">
        <v>0.25950000000000001</v>
      </c>
      <c r="H993" s="5">
        <v>0.27600000000000002</v>
      </c>
      <c r="I993" s="5">
        <v>8</v>
      </c>
    </row>
    <row r="994" spans="1:9">
      <c r="A994" s="5" t="s">
        <v>206</v>
      </c>
      <c r="B994" s="5">
        <v>0.57999999999999996</v>
      </c>
      <c r="C994" s="5">
        <v>0.45500000000000002</v>
      </c>
      <c r="D994" s="5">
        <v>0.15</v>
      </c>
      <c r="E994" s="5">
        <v>1.012</v>
      </c>
      <c r="F994" s="5">
        <v>0.4985</v>
      </c>
      <c r="G994" s="5">
        <v>0.21149999999999999</v>
      </c>
      <c r="H994" s="5">
        <v>0.28349999999999997</v>
      </c>
      <c r="I994" s="5">
        <v>10</v>
      </c>
    </row>
    <row r="995" spans="1:9">
      <c r="A995" s="5" t="s">
        <v>207</v>
      </c>
      <c r="B995" s="5">
        <v>0.57999999999999996</v>
      </c>
      <c r="C995" s="5">
        <v>0.45</v>
      </c>
      <c r="D995" s="5">
        <v>0.14499999999999999</v>
      </c>
      <c r="E995" s="5">
        <v>1.137</v>
      </c>
      <c r="F995" s="5">
        <v>0.5585</v>
      </c>
      <c r="G995" s="5">
        <v>0.22</v>
      </c>
      <c r="H995" s="5">
        <v>0.28999999999999998</v>
      </c>
      <c r="I995" s="5">
        <v>8</v>
      </c>
    </row>
    <row r="996" spans="1:9">
      <c r="A996" s="5" t="s">
        <v>206</v>
      </c>
      <c r="B996" s="5">
        <v>0.57999999999999996</v>
      </c>
      <c r="C996" s="5">
        <v>0.49</v>
      </c>
      <c r="D996" s="5">
        <v>0.13</v>
      </c>
      <c r="E996" s="5">
        <v>1.1335</v>
      </c>
      <c r="F996" s="5">
        <v>0.58599999999999997</v>
      </c>
      <c r="G996" s="5">
        <v>0.25650000000000001</v>
      </c>
      <c r="H996" s="5">
        <v>0.23699999999999999</v>
      </c>
      <c r="I996" s="5">
        <v>9</v>
      </c>
    </row>
    <row r="997" spans="1:9">
      <c r="A997" s="5" t="s">
        <v>206</v>
      </c>
      <c r="B997" s="5">
        <v>0.59</v>
      </c>
      <c r="C997" s="5">
        <v>0.46500000000000002</v>
      </c>
      <c r="D997" s="5">
        <v>0.155</v>
      </c>
      <c r="E997" s="5">
        <v>1.1359999999999999</v>
      </c>
      <c r="F997" s="5">
        <v>0.52449999999999997</v>
      </c>
      <c r="G997" s="5">
        <v>0.26150000000000001</v>
      </c>
      <c r="H997" s="5">
        <v>0.27500000000000002</v>
      </c>
      <c r="I997" s="5">
        <v>11</v>
      </c>
    </row>
    <row r="998" spans="1:9">
      <c r="A998" s="5" t="s">
        <v>206</v>
      </c>
      <c r="B998" s="5">
        <v>0.59</v>
      </c>
      <c r="C998" s="5">
        <v>0.47</v>
      </c>
      <c r="D998" s="5">
        <v>0.16</v>
      </c>
      <c r="E998" s="5">
        <v>1.206</v>
      </c>
      <c r="F998" s="5">
        <v>0.47899999999999998</v>
      </c>
      <c r="G998" s="5">
        <v>0.24249999999999999</v>
      </c>
      <c r="H998" s="5">
        <v>0.309</v>
      </c>
      <c r="I998" s="5">
        <v>8</v>
      </c>
    </row>
    <row r="999" spans="1:9">
      <c r="A999" s="5" t="s">
        <v>207</v>
      </c>
      <c r="B999" s="5">
        <v>0.59</v>
      </c>
      <c r="C999" s="5">
        <v>0.45500000000000002</v>
      </c>
      <c r="D999" s="5">
        <v>0.14499999999999999</v>
      </c>
      <c r="E999" s="5">
        <v>1.0629999999999999</v>
      </c>
      <c r="F999" s="5">
        <v>0.51549999999999996</v>
      </c>
      <c r="G999" s="5">
        <v>0.2445</v>
      </c>
      <c r="H999" s="5">
        <v>0.25</v>
      </c>
      <c r="I999" s="5">
        <v>8</v>
      </c>
    </row>
    <row r="1000" spans="1:9">
      <c r="A1000" s="5" t="s">
        <v>207</v>
      </c>
      <c r="B1000" s="5">
        <v>0.59499999999999997</v>
      </c>
      <c r="C1000" s="5">
        <v>0.47</v>
      </c>
      <c r="D1000" s="5">
        <v>0.155</v>
      </c>
      <c r="E1000" s="5">
        <v>1.121</v>
      </c>
      <c r="F1000" s="5">
        <v>0.45150000000000001</v>
      </c>
      <c r="G1000" s="5">
        <v>0.17799999999999999</v>
      </c>
      <c r="H1000" s="5">
        <v>0.155</v>
      </c>
      <c r="I1000" s="5">
        <v>11</v>
      </c>
    </row>
    <row r="1001" spans="1:9">
      <c r="A1001" s="5" t="s">
        <v>207</v>
      </c>
      <c r="B1001" s="5">
        <v>0.59499999999999997</v>
      </c>
      <c r="C1001" s="5">
        <v>0.45</v>
      </c>
      <c r="D1001" s="5">
        <v>0.15</v>
      </c>
      <c r="E1001" s="5">
        <v>1.1140000000000001</v>
      </c>
      <c r="F1001" s="5">
        <v>0.58650000000000002</v>
      </c>
      <c r="G1001" s="5">
        <v>0.2205</v>
      </c>
      <c r="H1001" s="5">
        <v>0.25</v>
      </c>
      <c r="I1001" s="5">
        <v>11</v>
      </c>
    </row>
    <row r="1002" spans="1:9">
      <c r="A1002" s="5" t="s">
        <v>206</v>
      </c>
      <c r="B1002" s="5">
        <v>0.59499999999999997</v>
      </c>
      <c r="C1002" s="5">
        <v>0.47499999999999998</v>
      </c>
      <c r="D1002" s="5">
        <v>0.16500000000000001</v>
      </c>
      <c r="E1002" s="5">
        <v>1.2130000000000001</v>
      </c>
      <c r="F1002" s="5">
        <v>0.621</v>
      </c>
      <c r="G1002" s="5">
        <v>0.24349999999999999</v>
      </c>
      <c r="H1002" s="5">
        <v>0.27400000000000002</v>
      </c>
      <c r="I1002" s="5">
        <v>9</v>
      </c>
    </row>
    <row r="1003" spans="1:9">
      <c r="A1003" s="5" t="s">
        <v>207</v>
      </c>
      <c r="B1003" s="5">
        <v>0.59499999999999997</v>
      </c>
      <c r="C1003" s="5">
        <v>0.46</v>
      </c>
      <c r="D1003" s="5">
        <v>0.14000000000000001</v>
      </c>
      <c r="E1003" s="5">
        <v>1.0044999999999999</v>
      </c>
      <c r="F1003" s="5">
        <v>0.46550000000000002</v>
      </c>
      <c r="G1003" s="5">
        <v>0.20949999999999999</v>
      </c>
      <c r="H1003" s="5">
        <v>0.2515</v>
      </c>
      <c r="I1003" s="5">
        <v>9</v>
      </c>
    </row>
    <row r="1004" spans="1:9">
      <c r="A1004" s="5" t="s">
        <v>206</v>
      </c>
      <c r="B1004" s="5">
        <v>0.59499999999999997</v>
      </c>
      <c r="C1004" s="5">
        <v>0.45500000000000002</v>
      </c>
      <c r="D1004" s="5">
        <v>0.15</v>
      </c>
      <c r="E1004" s="5">
        <v>1.044</v>
      </c>
      <c r="F1004" s="5">
        <v>0.51800000000000002</v>
      </c>
      <c r="G1004" s="5">
        <v>0.2205</v>
      </c>
      <c r="H1004" s="5">
        <v>0.27</v>
      </c>
      <c r="I1004" s="5">
        <v>9</v>
      </c>
    </row>
    <row r="1005" spans="1:9">
      <c r="A1005" s="5" t="s">
        <v>207</v>
      </c>
      <c r="B1005" s="5">
        <v>0.60499999999999998</v>
      </c>
      <c r="C1005" s="5">
        <v>0.49</v>
      </c>
      <c r="D1005" s="5">
        <v>0.15</v>
      </c>
      <c r="E1005" s="5">
        <v>1.1345000000000001</v>
      </c>
      <c r="F1005" s="5">
        <v>0.52649999999999997</v>
      </c>
      <c r="G1005" s="5">
        <v>0.26450000000000001</v>
      </c>
      <c r="H1005" s="5">
        <v>0.29499999999999998</v>
      </c>
      <c r="I1005" s="5">
        <v>9</v>
      </c>
    </row>
    <row r="1006" spans="1:9">
      <c r="A1006" s="5" t="s">
        <v>206</v>
      </c>
      <c r="B1006" s="5">
        <v>0.60499999999999998</v>
      </c>
      <c r="C1006" s="5">
        <v>0.47499999999999998</v>
      </c>
      <c r="D1006" s="5">
        <v>0.155</v>
      </c>
      <c r="E1006" s="5">
        <v>1.161</v>
      </c>
      <c r="F1006" s="5">
        <v>0.57199999999999995</v>
      </c>
      <c r="G1006" s="5">
        <v>0.2455</v>
      </c>
      <c r="H1006" s="5">
        <v>0.27500000000000002</v>
      </c>
      <c r="I1006" s="5">
        <v>9</v>
      </c>
    </row>
    <row r="1007" spans="1:9">
      <c r="A1007" s="5" t="s">
        <v>206</v>
      </c>
      <c r="B1007" s="5">
        <v>0.60499999999999998</v>
      </c>
      <c r="C1007" s="5">
        <v>0.47</v>
      </c>
      <c r="D1007" s="5">
        <v>0.16500000000000001</v>
      </c>
      <c r="E1007" s="5">
        <v>1.2315</v>
      </c>
      <c r="F1007" s="5">
        <v>0.60250000000000004</v>
      </c>
      <c r="G1007" s="5">
        <v>0.26200000000000001</v>
      </c>
      <c r="H1007" s="5">
        <v>0.29249999999999998</v>
      </c>
      <c r="I1007" s="5">
        <v>11</v>
      </c>
    </row>
    <row r="1008" spans="1:9">
      <c r="A1008" s="5" t="s">
        <v>206</v>
      </c>
      <c r="B1008" s="5">
        <v>0.61</v>
      </c>
      <c r="C1008" s="5">
        <v>0.47</v>
      </c>
      <c r="D1008" s="5">
        <v>0.15</v>
      </c>
      <c r="E1008" s="5">
        <v>1.1625000000000001</v>
      </c>
      <c r="F1008" s="5">
        <v>0.56499999999999995</v>
      </c>
      <c r="G1008" s="5">
        <v>0.25800000000000001</v>
      </c>
      <c r="H1008" s="5">
        <v>0.3085</v>
      </c>
      <c r="I1008" s="5">
        <v>11</v>
      </c>
    </row>
    <row r="1009" spans="1:9">
      <c r="A1009" s="5" t="s">
        <v>206</v>
      </c>
      <c r="B1009" s="5">
        <v>0.61</v>
      </c>
      <c r="C1009" s="5">
        <v>0.47499999999999998</v>
      </c>
      <c r="D1009" s="5">
        <v>0.155</v>
      </c>
      <c r="E1009" s="5">
        <v>1.1679999999999999</v>
      </c>
      <c r="F1009" s="5">
        <v>0.55400000000000005</v>
      </c>
      <c r="G1009" s="5">
        <v>0.23899999999999999</v>
      </c>
      <c r="H1009" s="5">
        <v>0.32950000000000002</v>
      </c>
      <c r="I1009" s="5">
        <v>10</v>
      </c>
    </row>
    <row r="1010" spans="1:9">
      <c r="A1010" s="5" t="s">
        <v>207</v>
      </c>
      <c r="B1010" s="5">
        <v>0.61499999999999999</v>
      </c>
      <c r="C1010" s="5">
        <v>0.48</v>
      </c>
      <c r="D1010" s="5">
        <v>0.16</v>
      </c>
      <c r="E1010" s="5">
        <v>1.2524999999999999</v>
      </c>
      <c r="F1010" s="5">
        <v>0.58499999999999996</v>
      </c>
      <c r="G1010" s="5">
        <v>0.25950000000000001</v>
      </c>
      <c r="H1010" s="5">
        <v>0.33</v>
      </c>
      <c r="I1010" s="5">
        <v>8</v>
      </c>
    </row>
    <row r="1011" spans="1:9">
      <c r="A1011" s="5" t="s">
        <v>207</v>
      </c>
      <c r="B1011" s="5">
        <v>0.62</v>
      </c>
      <c r="C1011" s="5">
        <v>0.51</v>
      </c>
      <c r="D1011" s="5">
        <v>0.18</v>
      </c>
      <c r="E1011" s="5">
        <v>1.3314999999999999</v>
      </c>
      <c r="F1011" s="5">
        <v>0.59399999999999997</v>
      </c>
      <c r="G1011" s="5">
        <v>0.27600000000000002</v>
      </c>
      <c r="H1011" s="5">
        <v>0.38800000000000001</v>
      </c>
      <c r="I1011" s="5">
        <v>11</v>
      </c>
    </row>
    <row r="1012" spans="1:9">
      <c r="A1012" s="5" t="s">
        <v>207</v>
      </c>
      <c r="B1012" s="5">
        <v>0.625</v>
      </c>
      <c r="C1012" s="5">
        <v>0.48</v>
      </c>
      <c r="D1012" s="5">
        <v>0.17</v>
      </c>
      <c r="E1012" s="5">
        <v>1.3525</v>
      </c>
      <c r="F1012" s="5">
        <v>0.62350000000000005</v>
      </c>
      <c r="G1012" s="5">
        <v>0.27800000000000002</v>
      </c>
      <c r="H1012" s="5">
        <v>0.36499999999999999</v>
      </c>
      <c r="I1012" s="5">
        <v>10</v>
      </c>
    </row>
    <row r="1013" spans="1:9">
      <c r="A1013" s="5" t="s">
        <v>206</v>
      </c>
      <c r="B1013" s="5">
        <v>0.625</v>
      </c>
      <c r="C1013" s="5">
        <v>0.49</v>
      </c>
      <c r="D1013" s="5">
        <v>0.17499999999999999</v>
      </c>
      <c r="E1013" s="5">
        <v>1.3325</v>
      </c>
      <c r="F1013" s="5">
        <v>0.57050000000000001</v>
      </c>
      <c r="G1013" s="5">
        <v>0.27100000000000002</v>
      </c>
      <c r="H1013" s="5">
        <v>0.40500000000000003</v>
      </c>
      <c r="I1013" s="5">
        <v>10</v>
      </c>
    </row>
    <row r="1014" spans="1:9">
      <c r="A1014" s="5" t="s">
        <v>207</v>
      </c>
      <c r="B1014" s="5">
        <v>0.625</v>
      </c>
      <c r="C1014" s="5">
        <v>0.47499999999999998</v>
      </c>
      <c r="D1014" s="5">
        <v>0.17499999999999999</v>
      </c>
      <c r="E1014" s="5">
        <v>1.1435</v>
      </c>
      <c r="F1014" s="5">
        <v>0.47549999999999998</v>
      </c>
      <c r="G1014" s="5">
        <v>0.2475</v>
      </c>
      <c r="H1014" s="5">
        <v>0.34899999999999998</v>
      </c>
      <c r="I1014" s="5">
        <v>10</v>
      </c>
    </row>
    <row r="1015" spans="1:9">
      <c r="A1015" s="5" t="s">
        <v>207</v>
      </c>
      <c r="B1015" s="5">
        <v>0.625</v>
      </c>
      <c r="C1015" s="5">
        <v>0.5</v>
      </c>
      <c r="D1015" s="5">
        <v>0.16500000000000001</v>
      </c>
      <c r="E1015" s="5">
        <v>1.288</v>
      </c>
      <c r="F1015" s="5">
        <v>0.57299999999999995</v>
      </c>
      <c r="G1015" s="5">
        <v>0.30349999999999999</v>
      </c>
      <c r="H1015" s="5">
        <v>0.315</v>
      </c>
      <c r="I1015" s="5">
        <v>9</v>
      </c>
    </row>
    <row r="1016" spans="1:9">
      <c r="A1016" s="5" t="s">
        <v>207</v>
      </c>
      <c r="B1016" s="5">
        <v>0.625</v>
      </c>
      <c r="C1016" s="5">
        <v>0.48499999999999999</v>
      </c>
      <c r="D1016" s="5">
        <v>0.2</v>
      </c>
      <c r="E1016" s="5">
        <v>1.38</v>
      </c>
      <c r="F1016" s="5">
        <v>0.58450000000000002</v>
      </c>
      <c r="G1016" s="5">
        <v>0.30199999999999999</v>
      </c>
      <c r="H1016" s="5">
        <v>0.40100000000000002</v>
      </c>
      <c r="I1016" s="5">
        <v>9</v>
      </c>
    </row>
    <row r="1017" spans="1:9">
      <c r="A1017" s="5" t="s">
        <v>206</v>
      </c>
      <c r="B1017" s="5">
        <v>0.63</v>
      </c>
      <c r="C1017" s="5">
        <v>0.48499999999999999</v>
      </c>
      <c r="D1017" s="5">
        <v>0.155</v>
      </c>
      <c r="E1017" s="5">
        <v>1.278</v>
      </c>
      <c r="F1017" s="5">
        <v>0.63700000000000001</v>
      </c>
      <c r="G1017" s="5">
        <v>0.27500000000000002</v>
      </c>
      <c r="H1017" s="5">
        <v>0.31</v>
      </c>
      <c r="I1017" s="5">
        <v>8</v>
      </c>
    </row>
    <row r="1018" spans="1:9">
      <c r="A1018" s="5" t="s">
        <v>207</v>
      </c>
      <c r="B1018" s="5">
        <v>0.63</v>
      </c>
      <c r="C1018" s="5">
        <v>0.495</v>
      </c>
      <c r="D1018" s="5">
        <v>0.16500000000000001</v>
      </c>
      <c r="E1018" s="5">
        <v>1.3075000000000001</v>
      </c>
      <c r="F1018" s="5">
        <v>0.59899999999999998</v>
      </c>
      <c r="G1018" s="5">
        <v>0.28399999999999997</v>
      </c>
      <c r="H1018" s="5">
        <v>0.315</v>
      </c>
      <c r="I1018" s="5">
        <v>11</v>
      </c>
    </row>
    <row r="1019" spans="1:9">
      <c r="A1019" s="5" t="s">
        <v>206</v>
      </c>
      <c r="B1019" s="5">
        <v>0.63</v>
      </c>
      <c r="C1019" s="5">
        <v>0.48</v>
      </c>
      <c r="D1019" s="5">
        <v>0.15</v>
      </c>
      <c r="E1019" s="5">
        <v>1.1785000000000001</v>
      </c>
      <c r="F1019" s="5">
        <v>0.51849999999999996</v>
      </c>
      <c r="G1019" s="5">
        <v>0.248</v>
      </c>
      <c r="H1019" s="5">
        <v>0.32350000000000001</v>
      </c>
      <c r="I1019" s="5">
        <v>8</v>
      </c>
    </row>
    <row r="1020" spans="1:9">
      <c r="A1020" s="5" t="s">
        <v>206</v>
      </c>
      <c r="B1020" s="5">
        <v>0.63500000000000001</v>
      </c>
      <c r="C1020" s="5">
        <v>0.49</v>
      </c>
      <c r="D1020" s="5">
        <v>0.17499999999999999</v>
      </c>
      <c r="E1020" s="5">
        <v>1.375</v>
      </c>
      <c r="F1020" s="5">
        <v>0.623</v>
      </c>
      <c r="G1020" s="5">
        <v>0.27050000000000002</v>
      </c>
      <c r="H1020" s="5">
        <v>0.39500000000000002</v>
      </c>
      <c r="I1020" s="5">
        <v>11</v>
      </c>
    </row>
    <row r="1021" spans="1:9">
      <c r="A1021" s="5" t="s">
        <v>206</v>
      </c>
      <c r="B1021" s="5">
        <v>0.63500000000000001</v>
      </c>
      <c r="C1021" s="5">
        <v>0.52500000000000002</v>
      </c>
      <c r="D1021" s="5">
        <v>0.185</v>
      </c>
      <c r="E1021" s="5">
        <v>1.4065000000000001</v>
      </c>
      <c r="F1021" s="5">
        <v>0.68400000000000005</v>
      </c>
      <c r="G1021" s="5">
        <v>0.3</v>
      </c>
      <c r="H1021" s="5">
        <v>0.3745</v>
      </c>
      <c r="I1021" s="5">
        <v>10</v>
      </c>
    </row>
    <row r="1022" spans="1:9">
      <c r="A1022" s="5" t="s">
        <v>206</v>
      </c>
      <c r="B1022" s="5">
        <v>0.64</v>
      </c>
      <c r="C1022" s="5">
        <v>0.505</v>
      </c>
      <c r="D1022" s="5">
        <v>0.155</v>
      </c>
      <c r="E1022" s="5">
        <v>1.4025000000000001</v>
      </c>
      <c r="F1022" s="5">
        <v>0.70499999999999996</v>
      </c>
      <c r="G1022" s="5">
        <v>0.26550000000000001</v>
      </c>
      <c r="H1022" s="5">
        <v>0.33500000000000002</v>
      </c>
      <c r="I1022" s="5">
        <v>10</v>
      </c>
    </row>
    <row r="1023" spans="1:9">
      <c r="A1023" s="5" t="s">
        <v>207</v>
      </c>
      <c r="B1023" s="5">
        <v>0.64</v>
      </c>
      <c r="C1023" s="5">
        <v>0.5</v>
      </c>
      <c r="D1023" s="5">
        <v>0.17</v>
      </c>
      <c r="E1023" s="5">
        <v>1.5175000000000001</v>
      </c>
      <c r="F1023" s="5">
        <v>0.69299999999999995</v>
      </c>
      <c r="G1023" s="5">
        <v>0.32600000000000001</v>
      </c>
      <c r="H1023" s="5">
        <v>0.40899999999999997</v>
      </c>
      <c r="I1023" s="5">
        <v>11</v>
      </c>
    </row>
    <row r="1024" spans="1:9">
      <c r="A1024" s="5" t="s">
        <v>207</v>
      </c>
      <c r="B1024" s="5">
        <v>0.64</v>
      </c>
      <c r="C1024" s="5">
        <v>0.5</v>
      </c>
      <c r="D1024" s="5">
        <v>0.17499999999999999</v>
      </c>
      <c r="E1024" s="5">
        <v>1.3939999999999999</v>
      </c>
      <c r="F1024" s="5">
        <v>0.49349999999999999</v>
      </c>
      <c r="G1024" s="5">
        <v>0.29099999999999998</v>
      </c>
      <c r="H1024" s="5">
        <v>0.4</v>
      </c>
      <c r="I1024" s="5">
        <v>10</v>
      </c>
    </row>
    <row r="1025" spans="1:9">
      <c r="A1025" s="5" t="s">
        <v>207</v>
      </c>
      <c r="B1025" s="5">
        <v>0.64500000000000002</v>
      </c>
      <c r="C1025" s="5">
        <v>0.5</v>
      </c>
      <c r="D1025" s="5">
        <v>0.155</v>
      </c>
      <c r="E1025" s="5">
        <v>1.2204999999999999</v>
      </c>
      <c r="F1025" s="5">
        <v>0.61450000000000005</v>
      </c>
      <c r="G1025" s="5">
        <v>0.23599999999999999</v>
      </c>
      <c r="H1025" s="5">
        <v>0.31850000000000001</v>
      </c>
      <c r="I1025" s="5">
        <v>10</v>
      </c>
    </row>
    <row r="1026" spans="1:9">
      <c r="A1026" s="5" t="s">
        <v>206</v>
      </c>
      <c r="B1026" s="5">
        <v>0.64500000000000002</v>
      </c>
      <c r="C1026" s="5">
        <v>0.52</v>
      </c>
      <c r="D1026" s="5">
        <v>0.17499999999999999</v>
      </c>
      <c r="E1026" s="5">
        <v>1.6359999999999999</v>
      </c>
      <c r="F1026" s="5">
        <v>0.77900000000000003</v>
      </c>
      <c r="G1026" s="5">
        <v>0.34200000000000003</v>
      </c>
      <c r="H1026" s="5">
        <v>0.432</v>
      </c>
      <c r="I1026" s="5">
        <v>11</v>
      </c>
    </row>
    <row r="1027" spans="1:9">
      <c r="A1027" s="5" t="s">
        <v>206</v>
      </c>
      <c r="B1027" s="5">
        <v>0.64500000000000002</v>
      </c>
      <c r="C1027" s="5">
        <v>0.52</v>
      </c>
      <c r="D1027" s="5">
        <v>0.17499999999999999</v>
      </c>
      <c r="E1027" s="5">
        <v>1.5609999999999999</v>
      </c>
      <c r="F1027" s="5">
        <v>0.70899999999999996</v>
      </c>
      <c r="G1027" s="5">
        <v>0.35549999999999998</v>
      </c>
      <c r="H1027" s="5">
        <v>0.4</v>
      </c>
      <c r="I1027" s="5">
        <v>8</v>
      </c>
    </row>
    <row r="1028" spans="1:9">
      <c r="A1028" s="5" t="s">
        <v>207</v>
      </c>
      <c r="B1028" s="5">
        <v>0.64500000000000002</v>
      </c>
      <c r="C1028" s="5">
        <v>0.505</v>
      </c>
      <c r="D1028" s="5">
        <v>0.16500000000000001</v>
      </c>
      <c r="E1028" s="5">
        <v>1.4325000000000001</v>
      </c>
      <c r="F1028" s="5">
        <v>0.68400000000000005</v>
      </c>
      <c r="G1028" s="5">
        <v>0.308</v>
      </c>
      <c r="H1028" s="5">
        <v>0.33600000000000002</v>
      </c>
      <c r="I1028" s="5">
        <v>8</v>
      </c>
    </row>
    <row r="1029" spans="1:9">
      <c r="A1029" s="5" t="s">
        <v>206</v>
      </c>
      <c r="B1029" s="5">
        <v>0.64500000000000002</v>
      </c>
      <c r="C1029" s="5">
        <v>0.5</v>
      </c>
      <c r="D1029" s="5">
        <v>0.17499999999999999</v>
      </c>
      <c r="E1029" s="5">
        <v>1.3385</v>
      </c>
      <c r="F1029" s="5">
        <v>0.63300000000000001</v>
      </c>
      <c r="G1029" s="5">
        <v>0.29899999999999999</v>
      </c>
      <c r="H1029" s="5">
        <v>0.34899999999999998</v>
      </c>
      <c r="I1029" s="5">
        <v>11</v>
      </c>
    </row>
    <row r="1030" spans="1:9">
      <c r="A1030" s="5" t="s">
        <v>207</v>
      </c>
      <c r="B1030" s="5">
        <v>0.64500000000000002</v>
      </c>
      <c r="C1030" s="5">
        <v>0.5</v>
      </c>
      <c r="D1030" s="5">
        <v>0.16</v>
      </c>
      <c r="E1030" s="5">
        <v>1.2464999999999999</v>
      </c>
      <c r="F1030" s="5">
        <v>0.54749999999999999</v>
      </c>
      <c r="G1030" s="5">
        <v>0.32700000000000001</v>
      </c>
      <c r="H1030" s="5">
        <v>0.3</v>
      </c>
      <c r="I1030" s="5">
        <v>10</v>
      </c>
    </row>
    <row r="1031" spans="1:9">
      <c r="A1031" s="5" t="s">
        <v>207</v>
      </c>
      <c r="B1031" s="5">
        <v>0.64500000000000002</v>
      </c>
      <c r="C1031" s="5">
        <v>0.51500000000000001</v>
      </c>
      <c r="D1031" s="5">
        <v>0.15</v>
      </c>
      <c r="E1031" s="5">
        <v>1.212</v>
      </c>
      <c r="F1031" s="5">
        <v>0.51500000000000001</v>
      </c>
      <c r="G1031" s="5">
        <v>0.20549999999999999</v>
      </c>
      <c r="H1031" s="5">
        <v>0.38500000000000001</v>
      </c>
      <c r="I1031" s="5">
        <v>10</v>
      </c>
    </row>
    <row r="1032" spans="1:9">
      <c r="A1032" s="5" t="s">
        <v>206</v>
      </c>
      <c r="B1032" s="5">
        <v>0.65</v>
      </c>
      <c r="C1032" s="5">
        <v>0.495</v>
      </c>
      <c r="D1032" s="5">
        <v>0.16</v>
      </c>
      <c r="E1032" s="5">
        <v>1.304</v>
      </c>
      <c r="F1032" s="5">
        <v>0.56999999999999995</v>
      </c>
      <c r="G1032" s="5">
        <v>0.312</v>
      </c>
      <c r="H1032" s="5">
        <v>0.3725</v>
      </c>
      <c r="I1032" s="5">
        <v>9</v>
      </c>
    </row>
    <row r="1033" spans="1:9">
      <c r="A1033" s="5" t="s">
        <v>206</v>
      </c>
      <c r="B1033" s="5">
        <v>0.65</v>
      </c>
      <c r="C1033" s="5">
        <v>0.52</v>
      </c>
      <c r="D1033" s="5">
        <v>0.21</v>
      </c>
      <c r="E1033" s="5">
        <v>1.6785000000000001</v>
      </c>
      <c r="F1033" s="5">
        <v>0.66649999999999998</v>
      </c>
      <c r="G1033" s="5">
        <v>0.308</v>
      </c>
      <c r="H1033" s="5">
        <v>0.46</v>
      </c>
      <c r="I1033" s="5">
        <v>11</v>
      </c>
    </row>
    <row r="1034" spans="1:9">
      <c r="A1034" s="5" t="s">
        <v>206</v>
      </c>
      <c r="B1034" s="5">
        <v>0.65</v>
      </c>
      <c r="C1034" s="5">
        <v>0.52500000000000002</v>
      </c>
      <c r="D1034" s="5">
        <v>0.185</v>
      </c>
      <c r="E1034" s="5">
        <v>1.6220000000000001</v>
      </c>
      <c r="F1034" s="5">
        <v>0.66449999999999998</v>
      </c>
      <c r="G1034" s="5">
        <v>0.32250000000000001</v>
      </c>
      <c r="H1034" s="5">
        <v>0.47699999999999998</v>
      </c>
      <c r="I1034" s="5">
        <v>10</v>
      </c>
    </row>
    <row r="1035" spans="1:9">
      <c r="A1035" s="5" t="s">
        <v>207</v>
      </c>
      <c r="B1035" s="5">
        <v>0.65500000000000003</v>
      </c>
      <c r="C1035" s="5">
        <v>0.46</v>
      </c>
      <c r="D1035" s="5">
        <v>0.16</v>
      </c>
      <c r="E1035" s="5">
        <v>1.494</v>
      </c>
      <c r="F1035" s="5">
        <v>0.6895</v>
      </c>
      <c r="G1035" s="5">
        <v>0.33100000000000002</v>
      </c>
      <c r="H1035" s="5">
        <v>0.1825</v>
      </c>
      <c r="I1035" s="5">
        <v>9</v>
      </c>
    </row>
    <row r="1036" spans="1:9">
      <c r="A1036" s="5" t="s">
        <v>207</v>
      </c>
      <c r="B1036" s="5">
        <v>0.65500000000000003</v>
      </c>
      <c r="C1036" s="5">
        <v>0.51</v>
      </c>
      <c r="D1036" s="5">
        <v>0.17499999999999999</v>
      </c>
      <c r="E1036" s="5">
        <v>1.6525000000000001</v>
      </c>
      <c r="F1036" s="5">
        <v>0.85150000000000003</v>
      </c>
      <c r="G1036" s="5">
        <v>0.33650000000000002</v>
      </c>
      <c r="H1036" s="5">
        <v>0.40300000000000002</v>
      </c>
      <c r="I1036" s="5">
        <v>10</v>
      </c>
    </row>
    <row r="1037" spans="1:9">
      <c r="A1037" s="5" t="s">
        <v>207</v>
      </c>
      <c r="B1037" s="5">
        <v>0.66</v>
      </c>
      <c r="C1037" s="5">
        <v>0.505</v>
      </c>
      <c r="D1037" s="5">
        <v>0.185</v>
      </c>
      <c r="E1037" s="5">
        <v>1.528</v>
      </c>
      <c r="F1037" s="5">
        <v>0.69</v>
      </c>
      <c r="G1037" s="5">
        <v>0.30249999999999999</v>
      </c>
      <c r="H1037" s="5">
        <v>0.441</v>
      </c>
      <c r="I1037" s="5">
        <v>11</v>
      </c>
    </row>
    <row r="1038" spans="1:9">
      <c r="A1038" s="5" t="s">
        <v>206</v>
      </c>
      <c r="B1038" s="5">
        <v>0.66</v>
      </c>
      <c r="C1038" s="5">
        <v>0.53500000000000003</v>
      </c>
      <c r="D1038" s="5">
        <v>0.19</v>
      </c>
      <c r="E1038" s="5">
        <v>1.5905</v>
      </c>
      <c r="F1038" s="5">
        <v>0.64249999999999996</v>
      </c>
      <c r="G1038" s="5">
        <v>0.29699999999999999</v>
      </c>
      <c r="H1038" s="5">
        <v>0.51749999999999996</v>
      </c>
      <c r="I1038" s="5">
        <v>9</v>
      </c>
    </row>
    <row r="1039" spans="1:9">
      <c r="A1039" s="5" t="s">
        <v>206</v>
      </c>
      <c r="B1039" s="5">
        <v>0.66</v>
      </c>
      <c r="C1039" s="5">
        <v>0.495</v>
      </c>
      <c r="D1039" s="5">
        <v>0.19500000000000001</v>
      </c>
      <c r="E1039" s="5">
        <v>1.6274999999999999</v>
      </c>
      <c r="F1039" s="5">
        <v>0.59399999999999997</v>
      </c>
      <c r="G1039" s="5">
        <v>0.35949999999999999</v>
      </c>
      <c r="H1039" s="5">
        <v>0.48499999999999999</v>
      </c>
      <c r="I1039" s="5">
        <v>10</v>
      </c>
    </row>
    <row r="1040" spans="1:9">
      <c r="A1040" s="5" t="s">
        <v>207</v>
      </c>
      <c r="B1040" s="5">
        <v>0.66</v>
      </c>
      <c r="C1040" s="5">
        <v>0.47499999999999998</v>
      </c>
      <c r="D1040" s="5">
        <v>0.18</v>
      </c>
      <c r="E1040" s="5">
        <v>1.3694999999999999</v>
      </c>
      <c r="F1040" s="5">
        <v>0.64100000000000001</v>
      </c>
      <c r="G1040" s="5">
        <v>0.29399999999999998</v>
      </c>
      <c r="H1040" s="5">
        <v>0.33500000000000002</v>
      </c>
      <c r="I1040" s="5">
        <v>6</v>
      </c>
    </row>
    <row r="1041" spans="1:9">
      <c r="A1041" s="5" t="s">
        <v>206</v>
      </c>
      <c r="B1041" s="5">
        <v>0.67</v>
      </c>
      <c r="C1041" s="5">
        <v>0.52500000000000002</v>
      </c>
      <c r="D1041" s="5">
        <v>0.16500000000000001</v>
      </c>
      <c r="E1041" s="5">
        <v>1.6085</v>
      </c>
      <c r="F1041" s="5">
        <v>0.68200000000000005</v>
      </c>
      <c r="G1041" s="5">
        <v>0.3145</v>
      </c>
      <c r="H1041" s="5">
        <v>0.40050000000000002</v>
      </c>
      <c r="I1041" s="5">
        <v>11</v>
      </c>
    </row>
    <row r="1042" spans="1:9">
      <c r="A1042" s="5" t="s">
        <v>207</v>
      </c>
      <c r="B1042" s="5">
        <v>0.67500000000000004</v>
      </c>
      <c r="C1042" s="5">
        <v>0.56999999999999995</v>
      </c>
      <c r="D1042" s="5">
        <v>0.22500000000000001</v>
      </c>
      <c r="E1042" s="5">
        <v>1.587</v>
      </c>
      <c r="F1042" s="5">
        <v>0.73899999999999999</v>
      </c>
      <c r="G1042" s="5">
        <v>0.29949999999999999</v>
      </c>
      <c r="H1042" s="5">
        <v>0.435</v>
      </c>
      <c r="I1042" s="5">
        <v>10</v>
      </c>
    </row>
    <row r="1043" spans="1:9">
      <c r="A1043" s="5" t="s">
        <v>207</v>
      </c>
      <c r="B1043" s="5">
        <v>0.67500000000000004</v>
      </c>
      <c r="C1043" s="5">
        <v>0.56499999999999995</v>
      </c>
      <c r="D1043" s="5">
        <v>0.19500000000000001</v>
      </c>
      <c r="E1043" s="5">
        <v>1.8374999999999999</v>
      </c>
      <c r="F1043" s="5">
        <v>0.76449999999999996</v>
      </c>
      <c r="G1043" s="5">
        <v>0.36149999999999999</v>
      </c>
      <c r="H1043" s="5">
        <v>0.55300000000000005</v>
      </c>
      <c r="I1043" s="5">
        <v>12</v>
      </c>
    </row>
    <row r="1044" spans="1:9">
      <c r="A1044" s="5" t="s">
        <v>206</v>
      </c>
      <c r="B1044" s="5">
        <v>0.68</v>
      </c>
      <c r="C1044" s="5">
        <v>0.53500000000000003</v>
      </c>
      <c r="D1044" s="5">
        <v>0.185</v>
      </c>
      <c r="E1044" s="5">
        <v>1.607</v>
      </c>
      <c r="F1044" s="5">
        <v>0.72450000000000003</v>
      </c>
      <c r="G1044" s="5">
        <v>0.32150000000000001</v>
      </c>
      <c r="H1044" s="5">
        <v>0.498</v>
      </c>
      <c r="I1044" s="5">
        <v>12</v>
      </c>
    </row>
    <row r="1045" spans="1:9">
      <c r="A1045" s="5" t="s">
        <v>206</v>
      </c>
      <c r="B1045" s="5">
        <v>0.69</v>
      </c>
      <c r="C1045" s="5">
        <v>0.52500000000000002</v>
      </c>
      <c r="D1045" s="5">
        <v>0.17499999999999999</v>
      </c>
      <c r="E1045" s="5">
        <v>1.7004999999999999</v>
      </c>
      <c r="F1045" s="5">
        <v>0.82550000000000001</v>
      </c>
      <c r="G1045" s="5">
        <v>0.36199999999999999</v>
      </c>
      <c r="H1045" s="5">
        <v>0.40500000000000003</v>
      </c>
      <c r="I1045" s="5">
        <v>8</v>
      </c>
    </row>
    <row r="1046" spans="1:9">
      <c r="A1046" s="5" t="s">
        <v>206</v>
      </c>
      <c r="B1046" s="5">
        <v>0.69</v>
      </c>
      <c r="C1046" s="5">
        <v>0.505</v>
      </c>
      <c r="D1046" s="5">
        <v>0.2</v>
      </c>
      <c r="E1046" s="5">
        <v>1.8720000000000001</v>
      </c>
      <c r="F1046" s="5">
        <v>0.89300000000000002</v>
      </c>
      <c r="G1046" s="5">
        <v>0.40150000000000002</v>
      </c>
      <c r="H1046" s="5">
        <v>0.48</v>
      </c>
      <c r="I1046" s="5">
        <v>10</v>
      </c>
    </row>
    <row r="1047" spans="1:9">
      <c r="A1047" s="5" t="s">
        <v>207</v>
      </c>
      <c r="B1047" s="5">
        <v>0.69499999999999995</v>
      </c>
      <c r="C1047" s="5">
        <v>0.53500000000000003</v>
      </c>
      <c r="D1047" s="5">
        <v>0.17499999999999999</v>
      </c>
      <c r="E1047" s="5">
        <v>1.8385</v>
      </c>
      <c r="F1047" s="5">
        <v>0.80349999999999999</v>
      </c>
      <c r="G1047" s="5">
        <v>0.39600000000000002</v>
      </c>
      <c r="H1047" s="5">
        <v>0.503</v>
      </c>
      <c r="I1047" s="5">
        <v>10</v>
      </c>
    </row>
    <row r="1048" spans="1:9">
      <c r="A1048" s="5" t="s">
        <v>207</v>
      </c>
      <c r="B1048" s="5">
        <v>0.70499999999999996</v>
      </c>
      <c r="C1048" s="5">
        <v>0.53500000000000003</v>
      </c>
      <c r="D1048" s="5">
        <v>0.18</v>
      </c>
      <c r="E1048" s="5">
        <v>1.6850000000000001</v>
      </c>
      <c r="F1048" s="5">
        <v>0.69299999999999995</v>
      </c>
      <c r="G1048" s="5">
        <v>0.42</v>
      </c>
      <c r="H1048" s="5">
        <v>0.40450000000000003</v>
      </c>
      <c r="I1048" s="5">
        <v>12</v>
      </c>
    </row>
    <row r="1049" spans="1:9">
      <c r="A1049" s="5" t="s">
        <v>206</v>
      </c>
      <c r="B1049" s="5">
        <v>0.71</v>
      </c>
      <c r="C1049" s="5">
        <v>0.56499999999999995</v>
      </c>
      <c r="D1049" s="5">
        <v>0.20499999999999999</v>
      </c>
      <c r="E1049" s="5">
        <v>2.198</v>
      </c>
      <c r="F1049" s="5">
        <v>1.012</v>
      </c>
      <c r="G1049" s="5">
        <v>0.52249999999999996</v>
      </c>
      <c r="H1049" s="5">
        <v>0.54749999999999999</v>
      </c>
      <c r="I1049" s="5">
        <v>11</v>
      </c>
    </row>
    <row r="1050" spans="1:9">
      <c r="A1050" s="5" t="s">
        <v>206</v>
      </c>
      <c r="B1050" s="5">
        <v>0.71499999999999997</v>
      </c>
      <c r="C1050" s="5">
        <v>0.56499999999999995</v>
      </c>
      <c r="D1050" s="5">
        <v>0.17499999999999999</v>
      </c>
      <c r="E1050" s="5">
        <v>1.9524999999999999</v>
      </c>
      <c r="F1050" s="5">
        <v>0.76449999999999996</v>
      </c>
      <c r="G1050" s="5">
        <v>0.41849999999999998</v>
      </c>
      <c r="H1050" s="5">
        <v>0.41349999999999998</v>
      </c>
      <c r="I1050" s="5">
        <v>10</v>
      </c>
    </row>
    <row r="1051" spans="1:9">
      <c r="A1051" s="5" t="s">
        <v>207</v>
      </c>
      <c r="B1051" s="5">
        <v>0.71499999999999997</v>
      </c>
      <c r="C1051" s="5">
        <v>0.52500000000000002</v>
      </c>
      <c r="D1051" s="5">
        <v>0.185</v>
      </c>
      <c r="E1051" s="5">
        <v>1.56</v>
      </c>
      <c r="F1051" s="5">
        <v>0.66549999999999998</v>
      </c>
      <c r="G1051" s="5">
        <v>0.38300000000000001</v>
      </c>
      <c r="H1051" s="5">
        <v>0.40500000000000003</v>
      </c>
      <c r="I1051" s="5">
        <v>11</v>
      </c>
    </row>
    <row r="1052" spans="1:9">
      <c r="A1052" s="5" t="s">
        <v>207</v>
      </c>
      <c r="B1052" s="5">
        <v>0.73499999999999999</v>
      </c>
      <c r="C1052" s="5">
        <v>0.6</v>
      </c>
      <c r="D1052" s="5">
        <v>0.22</v>
      </c>
      <c r="E1052" s="5">
        <v>2.5550000000000002</v>
      </c>
      <c r="F1052" s="5">
        <v>1.1335</v>
      </c>
      <c r="G1052" s="5">
        <v>0.44</v>
      </c>
      <c r="H1052" s="5">
        <v>0.6</v>
      </c>
      <c r="I1052" s="5">
        <v>11</v>
      </c>
    </row>
    <row r="1053" spans="1:9">
      <c r="A1053" s="5" t="s">
        <v>206</v>
      </c>
      <c r="B1053" s="5">
        <v>0.76500000000000001</v>
      </c>
      <c r="C1053" s="5">
        <v>0.6</v>
      </c>
      <c r="D1053" s="5">
        <v>0.22</v>
      </c>
      <c r="E1053" s="5">
        <v>2.302</v>
      </c>
      <c r="F1053" s="5">
        <v>1.0069999999999999</v>
      </c>
      <c r="G1053" s="5">
        <v>0.50900000000000001</v>
      </c>
      <c r="H1053" s="5">
        <v>0.62050000000000005</v>
      </c>
      <c r="I1053" s="5">
        <v>12</v>
      </c>
    </row>
    <row r="1054" spans="1:9">
      <c r="A1054" s="5" t="s">
        <v>208</v>
      </c>
      <c r="B1054" s="5">
        <v>0.185</v>
      </c>
      <c r="C1054" s="5">
        <v>0.13</v>
      </c>
      <c r="D1054" s="5">
        <v>4.4999999999999998E-2</v>
      </c>
      <c r="E1054" s="5">
        <v>2.9000000000000001E-2</v>
      </c>
      <c r="F1054" s="5">
        <v>1.2E-2</v>
      </c>
      <c r="G1054" s="5">
        <v>7.4999999999999997E-3</v>
      </c>
      <c r="H1054" s="5">
        <v>9.4999999999999998E-3</v>
      </c>
      <c r="I1054" s="5">
        <v>4</v>
      </c>
    </row>
    <row r="1055" spans="1:9">
      <c r="A1055" s="5" t="s">
        <v>208</v>
      </c>
      <c r="B1055" s="5">
        <v>0.19500000000000001</v>
      </c>
      <c r="C1055" s="5">
        <v>0.15</v>
      </c>
      <c r="D1055" s="5">
        <v>4.4999999999999998E-2</v>
      </c>
      <c r="E1055" s="5">
        <v>3.7499999999999999E-2</v>
      </c>
      <c r="F1055" s="5">
        <v>1.7999999999999999E-2</v>
      </c>
      <c r="G1055" s="5">
        <v>6.0000000000000001E-3</v>
      </c>
      <c r="H1055" s="5">
        <v>1.0999999999999999E-2</v>
      </c>
      <c r="I1055" s="5">
        <v>3</v>
      </c>
    </row>
    <row r="1056" spans="1:9">
      <c r="A1056" s="5" t="s">
        <v>208</v>
      </c>
      <c r="B1056" s="5">
        <v>0.19500000000000001</v>
      </c>
      <c r="C1056" s="5">
        <v>0.13500000000000001</v>
      </c>
      <c r="D1056" s="5">
        <v>0.04</v>
      </c>
      <c r="E1056" s="5">
        <v>3.2500000000000001E-2</v>
      </c>
      <c r="F1056" s="5">
        <v>1.35E-2</v>
      </c>
      <c r="G1056" s="5">
        <v>5.0000000000000001E-3</v>
      </c>
      <c r="H1056" s="5">
        <v>9.4999999999999998E-3</v>
      </c>
      <c r="I1056" s="5">
        <v>4</v>
      </c>
    </row>
    <row r="1057" spans="1:9">
      <c r="A1057" s="5" t="s">
        <v>208</v>
      </c>
      <c r="B1057" s="5">
        <v>0.2</v>
      </c>
      <c r="C1057" s="5">
        <v>0.155</v>
      </c>
      <c r="D1057" s="5">
        <v>0.04</v>
      </c>
      <c r="E1057" s="5">
        <v>4.3499999999999997E-2</v>
      </c>
      <c r="F1057" s="5">
        <v>1.55E-2</v>
      </c>
      <c r="G1057" s="5">
        <v>8.9999999999999993E-3</v>
      </c>
      <c r="H1057" s="5">
        <v>7.0000000000000001E-3</v>
      </c>
      <c r="I1057" s="5">
        <v>4</v>
      </c>
    </row>
    <row r="1058" spans="1:9">
      <c r="A1058" s="5" t="s">
        <v>208</v>
      </c>
      <c r="B1058" s="5">
        <v>0.22500000000000001</v>
      </c>
      <c r="C1058" s="5">
        <v>0.16500000000000001</v>
      </c>
      <c r="D1058" s="5">
        <v>5.5E-2</v>
      </c>
      <c r="E1058" s="5">
        <v>5.8999999999999997E-2</v>
      </c>
      <c r="F1058" s="5">
        <v>2.7E-2</v>
      </c>
      <c r="G1058" s="5">
        <v>1.2500000000000001E-2</v>
      </c>
      <c r="H1058" s="5">
        <v>1.4999999999999999E-2</v>
      </c>
      <c r="I1058" s="5">
        <v>4</v>
      </c>
    </row>
    <row r="1059" spans="1:9">
      <c r="A1059" s="5" t="s">
        <v>208</v>
      </c>
      <c r="B1059" s="5">
        <v>0.245</v>
      </c>
      <c r="C1059" s="5">
        <v>0.18</v>
      </c>
      <c r="D1059" s="5">
        <v>6.5000000000000002E-2</v>
      </c>
      <c r="E1059" s="5">
        <v>7.0999999999999994E-2</v>
      </c>
      <c r="F1059" s="5">
        <v>0.03</v>
      </c>
      <c r="G1059" s="5">
        <v>1.2999999999999999E-2</v>
      </c>
      <c r="H1059" s="5">
        <v>2.1499999999999998E-2</v>
      </c>
      <c r="I1059" s="5">
        <v>4</v>
      </c>
    </row>
    <row r="1060" spans="1:9">
      <c r="A1060" s="5" t="s">
        <v>208</v>
      </c>
      <c r="B1060" s="5">
        <v>0.25</v>
      </c>
      <c r="C1060" s="5">
        <v>0.18</v>
      </c>
      <c r="D1060" s="5">
        <v>6.5000000000000002E-2</v>
      </c>
      <c r="E1060" s="5">
        <v>6.8500000000000005E-2</v>
      </c>
      <c r="F1060" s="5">
        <v>2.4500000000000001E-2</v>
      </c>
      <c r="G1060" s="5">
        <v>1.55E-2</v>
      </c>
      <c r="H1060" s="5">
        <v>2.2499999999999999E-2</v>
      </c>
      <c r="I1060" s="5">
        <v>5</v>
      </c>
    </row>
    <row r="1061" spans="1:9">
      <c r="A1061" s="5" t="s">
        <v>208</v>
      </c>
      <c r="B1061" s="5">
        <v>0.26500000000000001</v>
      </c>
      <c r="C1061" s="5">
        <v>0.19500000000000001</v>
      </c>
      <c r="D1061" s="5">
        <v>5.5E-2</v>
      </c>
      <c r="E1061" s="5">
        <v>8.4000000000000005E-2</v>
      </c>
      <c r="F1061" s="5">
        <v>3.6499999999999998E-2</v>
      </c>
      <c r="G1061" s="5">
        <v>1.7500000000000002E-2</v>
      </c>
      <c r="H1061" s="5">
        <v>2.5000000000000001E-2</v>
      </c>
      <c r="I1061" s="5">
        <v>7</v>
      </c>
    </row>
    <row r="1062" spans="1:9">
      <c r="A1062" s="5" t="s">
        <v>208</v>
      </c>
      <c r="B1062" s="5">
        <v>0.27500000000000002</v>
      </c>
      <c r="C1062" s="5">
        <v>0.19500000000000001</v>
      </c>
      <c r="D1062" s="5">
        <v>6.5000000000000002E-2</v>
      </c>
      <c r="E1062" s="5">
        <v>0.106</v>
      </c>
      <c r="F1062" s="5">
        <v>5.3999999999999999E-2</v>
      </c>
      <c r="G1062" s="5">
        <v>0.02</v>
      </c>
      <c r="H1062" s="5">
        <v>2.8000000000000001E-2</v>
      </c>
      <c r="I1062" s="5">
        <v>6</v>
      </c>
    </row>
    <row r="1063" spans="1:9">
      <c r="A1063" s="5" t="s">
        <v>208</v>
      </c>
      <c r="B1063" s="5">
        <v>0.28000000000000003</v>
      </c>
      <c r="C1063" s="5">
        <v>0.21</v>
      </c>
      <c r="D1063" s="5">
        <v>8.5000000000000006E-2</v>
      </c>
      <c r="E1063" s="5">
        <v>0.1075</v>
      </c>
      <c r="F1063" s="5">
        <v>4.1500000000000002E-2</v>
      </c>
      <c r="G1063" s="5">
        <v>2.4E-2</v>
      </c>
      <c r="H1063" s="5">
        <v>3.4000000000000002E-2</v>
      </c>
      <c r="I1063" s="5">
        <v>5</v>
      </c>
    </row>
    <row r="1064" spans="1:9">
      <c r="A1064" s="5" t="s">
        <v>208</v>
      </c>
      <c r="B1064" s="5">
        <v>0.28499999999999998</v>
      </c>
      <c r="C1064" s="5">
        <v>0.22</v>
      </c>
      <c r="D1064" s="5">
        <v>6.5000000000000002E-2</v>
      </c>
      <c r="E1064" s="5">
        <v>9.6000000000000002E-2</v>
      </c>
      <c r="F1064" s="5">
        <v>4.0500000000000001E-2</v>
      </c>
      <c r="G1064" s="5">
        <v>2.0500000000000001E-2</v>
      </c>
      <c r="H1064" s="5">
        <v>0.03</v>
      </c>
      <c r="I1064" s="5">
        <v>5</v>
      </c>
    </row>
    <row r="1065" spans="1:9">
      <c r="A1065" s="5" t="s">
        <v>208</v>
      </c>
      <c r="B1065" s="5">
        <v>0.3</v>
      </c>
      <c r="C1065" s="5">
        <v>0.22</v>
      </c>
      <c r="D1065" s="5">
        <v>0.08</v>
      </c>
      <c r="E1065" s="5">
        <v>0.1255</v>
      </c>
      <c r="F1065" s="5">
        <v>5.5E-2</v>
      </c>
      <c r="G1065" s="5">
        <v>2.6499999999999999E-2</v>
      </c>
      <c r="H1065" s="5">
        <v>3.9E-2</v>
      </c>
      <c r="I1065" s="5">
        <v>6</v>
      </c>
    </row>
    <row r="1066" spans="1:9">
      <c r="A1066" s="5" t="s">
        <v>208</v>
      </c>
      <c r="B1066" s="5">
        <v>0.315</v>
      </c>
      <c r="C1066" s="5">
        <v>0.23499999999999999</v>
      </c>
      <c r="D1066" s="5">
        <v>5.5E-2</v>
      </c>
      <c r="E1066" s="5">
        <v>0.151</v>
      </c>
      <c r="F1066" s="5">
        <v>6.5000000000000002E-2</v>
      </c>
      <c r="G1066" s="5">
        <v>2.7E-2</v>
      </c>
      <c r="H1066" s="5">
        <v>3.9E-2</v>
      </c>
      <c r="I1066" s="5">
        <v>6</v>
      </c>
    </row>
    <row r="1067" spans="1:9">
      <c r="A1067" s="5" t="s">
        <v>208</v>
      </c>
      <c r="B1067" s="5">
        <v>0.32</v>
      </c>
      <c r="C1067" s="5">
        <v>0.22500000000000001</v>
      </c>
      <c r="D1067" s="5">
        <v>8.5000000000000006E-2</v>
      </c>
      <c r="E1067" s="5">
        <v>0.14149999999999999</v>
      </c>
      <c r="F1067" s="5">
        <v>6.7500000000000004E-2</v>
      </c>
      <c r="G1067" s="5">
        <v>2.9499999999999998E-2</v>
      </c>
      <c r="H1067" s="5">
        <v>4.0500000000000001E-2</v>
      </c>
      <c r="I1067" s="5">
        <v>6</v>
      </c>
    </row>
    <row r="1068" spans="1:9">
      <c r="A1068" s="5" t="s">
        <v>208</v>
      </c>
      <c r="B1068" s="5">
        <v>0.34</v>
      </c>
      <c r="C1068" s="5">
        <v>0.26500000000000001</v>
      </c>
      <c r="D1068" s="5">
        <v>0.08</v>
      </c>
      <c r="E1068" s="5">
        <v>0.20150000000000001</v>
      </c>
      <c r="F1068" s="5">
        <v>0.09</v>
      </c>
      <c r="G1068" s="5">
        <v>4.7500000000000001E-2</v>
      </c>
      <c r="H1068" s="5">
        <v>5.5E-2</v>
      </c>
      <c r="I1068" s="5">
        <v>5</v>
      </c>
    </row>
    <row r="1069" spans="1:9">
      <c r="A1069" s="5" t="s">
        <v>208</v>
      </c>
      <c r="B1069" s="5">
        <v>0.37</v>
      </c>
      <c r="C1069" s="5">
        <v>0.28000000000000003</v>
      </c>
      <c r="D1069" s="5">
        <v>0.1</v>
      </c>
      <c r="E1069" s="5">
        <v>0.221</v>
      </c>
      <c r="F1069" s="5">
        <v>0.11650000000000001</v>
      </c>
      <c r="G1069" s="5">
        <v>2.6499999999999999E-2</v>
      </c>
      <c r="H1069" s="5">
        <v>6.3500000000000001E-2</v>
      </c>
      <c r="I1069" s="5">
        <v>6</v>
      </c>
    </row>
    <row r="1070" spans="1:9">
      <c r="A1070" s="5" t="s">
        <v>208</v>
      </c>
      <c r="B1070" s="5">
        <v>0.375</v>
      </c>
      <c r="C1070" s="5">
        <v>0.28000000000000003</v>
      </c>
      <c r="D1070" s="5">
        <v>0.08</v>
      </c>
      <c r="E1070" s="5">
        <v>0.23449999999999999</v>
      </c>
      <c r="F1070" s="5">
        <v>0.1125</v>
      </c>
      <c r="G1070" s="5">
        <v>4.5499999999999999E-2</v>
      </c>
      <c r="H1070" s="5">
        <v>6.7000000000000004E-2</v>
      </c>
      <c r="I1070" s="5">
        <v>6</v>
      </c>
    </row>
    <row r="1071" spans="1:9">
      <c r="A1071" s="5" t="s">
        <v>208</v>
      </c>
      <c r="B1071" s="5">
        <v>0.375</v>
      </c>
      <c r="C1071" s="5">
        <v>0.27500000000000002</v>
      </c>
      <c r="D1071" s="5">
        <v>0.1</v>
      </c>
      <c r="E1071" s="5">
        <v>0.23250000000000001</v>
      </c>
      <c r="F1071" s="5">
        <v>0.11650000000000001</v>
      </c>
      <c r="G1071" s="5">
        <v>4.2000000000000003E-2</v>
      </c>
      <c r="H1071" s="5">
        <v>6.5000000000000002E-2</v>
      </c>
      <c r="I1071" s="5">
        <v>6</v>
      </c>
    </row>
    <row r="1072" spans="1:9">
      <c r="A1072" s="5" t="s">
        <v>208</v>
      </c>
      <c r="B1072" s="5">
        <v>0.38500000000000001</v>
      </c>
      <c r="C1072" s="5">
        <v>0.28999999999999998</v>
      </c>
      <c r="D1072" s="5">
        <v>0.08</v>
      </c>
      <c r="E1072" s="5">
        <v>0.2485</v>
      </c>
      <c r="F1072" s="5">
        <v>0.122</v>
      </c>
      <c r="G1072" s="5">
        <v>4.9500000000000002E-2</v>
      </c>
      <c r="H1072" s="5">
        <v>6.5000000000000002E-2</v>
      </c>
      <c r="I1072" s="5">
        <v>7</v>
      </c>
    </row>
    <row r="1073" spans="1:9">
      <c r="A1073" s="5" t="s">
        <v>208</v>
      </c>
      <c r="B1073" s="5">
        <v>0.4</v>
      </c>
      <c r="C1073" s="5">
        <v>0.32</v>
      </c>
      <c r="D1073" s="5">
        <v>9.5000000000000001E-2</v>
      </c>
      <c r="E1073" s="5">
        <v>0.34799999999999998</v>
      </c>
      <c r="F1073" s="5">
        <v>0.19400000000000001</v>
      </c>
      <c r="G1073" s="5">
        <v>5.2999999999999999E-2</v>
      </c>
      <c r="H1073" s="5">
        <v>8.6999999999999994E-2</v>
      </c>
      <c r="I1073" s="5">
        <v>6</v>
      </c>
    </row>
    <row r="1074" spans="1:9">
      <c r="A1074" s="5" t="s">
        <v>208</v>
      </c>
      <c r="B1074" s="5">
        <v>0.40500000000000003</v>
      </c>
      <c r="C1074" s="5">
        <v>0.3</v>
      </c>
      <c r="D1074" s="5">
        <v>0.11</v>
      </c>
      <c r="E1074" s="5">
        <v>0.32</v>
      </c>
      <c r="F1074" s="5">
        <v>0.17199999999999999</v>
      </c>
      <c r="G1074" s="5">
        <v>4.3999999999999997E-2</v>
      </c>
      <c r="H1074" s="5">
        <v>9.2999999999999999E-2</v>
      </c>
      <c r="I1074" s="5">
        <v>7</v>
      </c>
    </row>
    <row r="1075" spans="1:9">
      <c r="A1075" s="5" t="s">
        <v>208</v>
      </c>
      <c r="B1075" s="5">
        <v>0.41</v>
      </c>
      <c r="C1075" s="5">
        <v>0.3</v>
      </c>
      <c r="D1075" s="5">
        <v>0.1</v>
      </c>
      <c r="E1075" s="5">
        <v>0.28199999999999997</v>
      </c>
      <c r="F1075" s="5">
        <v>0.1255</v>
      </c>
      <c r="G1075" s="5">
        <v>5.7000000000000002E-2</v>
      </c>
      <c r="H1075" s="5">
        <v>8.7499999999999994E-2</v>
      </c>
      <c r="I1075" s="5">
        <v>7</v>
      </c>
    </row>
    <row r="1076" spans="1:9">
      <c r="A1076" s="5" t="s">
        <v>208</v>
      </c>
      <c r="B1076" s="5">
        <v>0.41</v>
      </c>
      <c r="C1076" s="5">
        <v>0.32500000000000001</v>
      </c>
      <c r="D1076" s="5">
        <v>0.1</v>
      </c>
      <c r="E1076" s="5">
        <v>0.32450000000000001</v>
      </c>
      <c r="F1076" s="5">
        <v>0.13200000000000001</v>
      </c>
      <c r="G1076" s="5">
        <v>7.1999999999999995E-2</v>
      </c>
      <c r="H1076" s="5">
        <v>0.106</v>
      </c>
      <c r="I1076" s="5">
        <v>6</v>
      </c>
    </row>
    <row r="1077" spans="1:9">
      <c r="A1077" s="5" t="s">
        <v>208</v>
      </c>
      <c r="B1077" s="5">
        <v>0.42</v>
      </c>
      <c r="C1077" s="5">
        <v>0.3</v>
      </c>
      <c r="D1077" s="5">
        <v>0.105</v>
      </c>
      <c r="E1077" s="5">
        <v>0.316</v>
      </c>
      <c r="F1077" s="5">
        <v>0.1255</v>
      </c>
      <c r="G1077" s="5">
        <v>7.0000000000000007E-2</v>
      </c>
      <c r="H1077" s="5">
        <v>0.10349999999999999</v>
      </c>
      <c r="I1077" s="5">
        <v>7</v>
      </c>
    </row>
    <row r="1078" spans="1:9">
      <c r="A1078" s="5" t="s">
        <v>208</v>
      </c>
      <c r="B1078" s="5">
        <v>0.42</v>
      </c>
      <c r="C1078" s="5">
        <v>0.32</v>
      </c>
      <c r="D1078" s="5">
        <v>0.11</v>
      </c>
      <c r="E1078" s="5">
        <v>0.36249999999999999</v>
      </c>
      <c r="F1078" s="5">
        <v>0.17399999999999999</v>
      </c>
      <c r="G1078" s="5">
        <v>6.3500000000000001E-2</v>
      </c>
      <c r="H1078" s="5">
        <v>0.105</v>
      </c>
      <c r="I1078" s="5">
        <v>7</v>
      </c>
    </row>
    <row r="1079" spans="1:9">
      <c r="A1079" s="5" t="s">
        <v>208</v>
      </c>
      <c r="B1079" s="5">
        <v>0.42</v>
      </c>
      <c r="C1079" s="5">
        <v>0.31</v>
      </c>
      <c r="D1079" s="5">
        <v>9.5000000000000001E-2</v>
      </c>
      <c r="E1079" s="5">
        <v>0.27900000000000003</v>
      </c>
      <c r="F1079" s="5">
        <v>0.1255</v>
      </c>
      <c r="G1079" s="5">
        <v>5.0999999999999997E-2</v>
      </c>
      <c r="H1079" s="5">
        <v>8.7999999999999995E-2</v>
      </c>
      <c r="I1079" s="5">
        <v>6</v>
      </c>
    </row>
    <row r="1080" spans="1:9">
      <c r="A1080" s="5" t="s">
        <v>208</v>
      </c>
      <c r="B1080" s="5">
        <v>0.42499999999999999</v>
      </c>
      <c r="C1080" s="5">
        <v>0.32500000000000001</v>
      </c>
      <c r="D1080" s="5">
        <v>0.115</v>
      </c>
      <c r="E1080" s="5">
        <v>0.36849999999999999</v>
      </c>
      <c r="F1080" s="5">
        <v>0.16200000000000001</v>
      </c>
      <c r="G1080" s="5">
        <v>8.6499999999999994E-2</v>
      </c>
      <c r="H1080" s="5">
        <v>0.1045</v>
      </c>
      <c r="I1080" s="5">
        <v>7</v>
      </c>
    </row>
    <row r="1081" spans="1:9">
      <c r="A1081" s="5" t="s">
        <v>206</v>
      </c>
      <c r="B1081" s="5">
        <v>0.43</v>
      </c>
      <c r="C1081" s="5">
        <v>0.33500000000000002</v>
      </c>
      <c r="D1081" s="5">
        <v>0.12</v>
      </c>
      <c r="E1081" s="5">
        <v>0.39700000000000002</v>
      </c>
      <c r="F1081" s="5">
        <v>0.19850000000000001</v>
      </c>
      <c r="G1081" s="5">
        <v>8.6499999999999994E-2</v>
      </c>
      <c r="H1081" s="5">
        <v>0.10349999999999999</v>
      </c>
      <c r="I1081" s="5">
        <v>7</v>
      </c>
    </row>
    <row r="1082" spans="1:9">
      <c r="A1082" s="5" t="s">
        <v>208</v>
      </c>
      <c r="B1082" s="5">
        <v>0.435</v>
      </c>
      <c r="C1082" s="5">
        <v>0.33</v>
      </c>
      <c r="D1082" s="5">
        <v>0.11</v>
      </c>
      <c r="E1082" s="5">
        <v>0.41299999999999998</v>
      </c>
      <c r="F1082" s="5">
        <v>0.20549999999999999</v>
      </c>
      <c r="G1082" s="5">
        <v>9.6000000000000002E-2</v>
      </c>
      <c r="H1082" s="5">
        <v>9.6000000000000002E-2</v>
      </c>
      <c r="I1082" s="5">
        <v>6</v>
      </c>
    </row>
    <row r="1083" spans="1:9">
      <c r="A1083" s="5" t="s">
        <v>208</v>
      </c>
      <c r="B1083" s="5">
        <v>0.435</v>
      </c>
      <c r="C1083" s="5">
        <v>0.34499999999999997</v>
      </c>
      <c r="D1083" s="5">
        <v>0.115</v>
      </c>
      <c r="E1083" s="5">
        <v>0.41799999999999998</v>
      </c>
      <c r="F1083" s="5">
        <v>0.222</v>
      </c>
      <c r="G1083" s="5">
        <v>7.3499999999999996E-2</v>
      </c>
      <c r="H1083" s="5">
        <v>0.106</v>
      </c>
      <c r="I1083" s="5">
        <v>7</v>
      </c>
    </row>
    <row r="1084" spans="1:9">
      <c r="A1084" s="5" t="s">
        <v>208</v>
      </c>
      <c r="B1084" s="5">
        <v>0.44</v>
      </c>
      <c r="C1084" s="5">
        <v>0.33</v>
      </c>
      <c r="D1084" s="5">
        <v>0.11</v>
      </c>
      <c r="E1084" s="5">
        <v>0.3705</v>
      </c>
      <c r="F1084" s="5">
        <v>0.1545</v>
      </c>
      <c r="G1084" s="5">
        <v>8.4000000000000005E-2</v>
      </c>
      <c r="H1084" s="5">
        <v>0.12</v>
      </c>
      <c r="I1084" s="5">
        <v>7</v>
      </c>
    </row>
    <row r="1085" spans="1:9">
      <c r="A1085" s="5" t="s">
        <v>208</v>
      </c>
      <c r="B1085" s="5">
        <v>0.44500000000000001</v>
      </c>
      <c r="C1085" s="5">
        <v>0.34499999999999997</v>
      </c>
      <c r="D1085" s="5">
        <v>0.105</v>
      </c>
      <c r="E1085" s="5">
        <v>0.40899999999999997</v>
      </c>
      <c r="F1085" s="5">
        <v>0.16750000000000001</v>
      </c>
      <c r="G1085" s="5">
        <v>0.10150000000000001</v>
      </c>
      <c r="H1085" s="5">
        <v>0.11700000000000001</v>
      </c>
      <c r="I1085" s="5">
        <v>7</v>
      </c>
    </row>
    <row r="1086" spans="1:9">
      <c r="A1086" s="5" t="s">
        <v>208</v>
      </c>
      <c r="B1086" s="5">
        <v>0.44500000000000001</v>
      </c>
      <c r="C1086" s="5">
        <v>0.34</v>
      </c>
      <c r="D1086" s="5">
        <v>0.14499999999999999</v>
      </c>
      <c r="E1086" s="5">
        <v>0.434</v>
      </c>
      <c r="F1086" s="5">
        <v>0.19450000000000001</v>
      </c>
      <c r="G1086" s="5">
        <v>9.0499999999999997E-2</v>
      </c>
      <c r="H1086" s="5">
        <v>0.13</v>
      </c>
      <c r="I1086" s="5">
        <v>7</v>
      </c>
    </row>
    <row r="1087" spans="1:9">
      <c r="A1087" s="5" t="s">
        <v>208</v>
      </c>
      <c r="B1087" s="5">
        <v>0.44500000000000001</v>
      </c>
      <c r="C1087" s="5">
        <v>0.33500000000000002</v>
      </c>
      <c r="D1087" s="5">
        <v>0.11</v>
      </c>
      <c r="E1087" s="5">
        <v>0.41099999999999998</v>
      </c>
      <c r="F1087" s="5">
        <v>0.19850000000000001</v>
      </c>
      <c r="G1087" s="5">
        <v>9.35E-2</v>
      </c>
      <c r="H1087" s="5">
        <v>0.109</v>
      </c>
      <c r="I1087" s="5">
        <v>8</v>
      </c>
    </row>
    <row r="1088" spans="1:9">
      <c r="A1088" s="5" t="s">
        <v>208</v>
      </c>
      <c r="B1088" s="5">
        <v>0.45</v>
      </c>
      <c r="C1088" s="5">
        <v>0.36499999999999999</v>
      </c>
      <c r="D1088" s="5">
        <v>0.125</v>
      </c>
      <c r="E1088" s="5">
        <v>0.46200000000000002</v>
      </c>
      <c r="F1088" s="5">
        <v>0.2135</v>
      </c>
      <c r="G1088" s="5">
        <v>9.8500000000000004E-2</v>
      </c>
      <c r="H1088" s="5">
        <v>0.13150000000000001</v>
      </c>
      <c r="I1088" s="5">
        <v>8</v>
      </c>
    </row>
    <row r="1089" spans="1:9">
      <c r="A1089" s="5" t="s">
        <v>208</v>
      </c>
      <c r="B1089" s="5">
        <v>0.45</v>
      </c>
      <c r="C1089" s="5">
        <v>0.34</v>
      </c>
      <c r="D1089" s="5">
        <v>0.12</v>
      </c>
      <c r="E1089" s="5">
        <v>0.49249999999999999</v>
      </c>
      <c r="F1089" s="5">
        <v>0.24099999999999999</v>
      </c>
      <c r="G1089" s="5">
        <v>0.1075</v>
      </c>
      <c r="H1089" s="5">
        <v>0.12</v>
      </c>
      <c r="I1089" s="5">
        <v>6</v>
      </c>
    </row>
    <row r="1090" spans="1:9">
      <c r="A1090" s="5" t="s">
        <v>208</v>
      </c>
      <c r="B1090" s="5">
        <v>0.45</v>
      </c>
      <c r="C1090" s="5">
        <v>0.33</v>
      </c>
      <c r="D1090" s="5">
        <v>0.105</v>
      </c>
      <c r="E1090" s="5">
        <v>0.3715</v>
      </c>
      <c r="F1090" s="5">
        <v>0.1865</v>
      </c>
      <c r="G1090" s="5">
        <v>7.85E-2</v>
      </c>
      <c r="H1090" s="5">
        <v>9.7500000000000003E-2</v>
      </c>
      <c r="I1090" s="5">
        <v>7</v>
      </c>
    </row>
    <row r="1091" spans="1:9">
      <c r="A1091" s="5" t="s">
        <v>208</v>
      </c>
      <c r="B1091" s="5">
        <v>0.45</v>
      </c>
      <c r="C1091" s="5">
        <v>0.33</v>
      </c>
      <c r="D1091" s="5">
        <v>0.1</v>
      </c>
      <c r="E1091" s="5">
        <v>0.41099999999999998</v>
      </c>
      <c r="F1091" s="5">
        <v>0.19450000000000001</v>
      </c>
      <c r="G1091" s="5">
        <v>0.1</v>
      </c>
      <c r="H1091" s="5">
        <v>9.8000000000000004E-2</v>
      </c>
      <c r="I1091" s="5">
        <v>6</v>
      </c>
    </row>
    <row r="1092" spans="1:9">
      <c r="A1092" s="5" t="s">
        <v>208</v>
      </c>
      <c r="B1092" s="5">
        <v>0.45</v>
      </c>
      <c r="C1092" s="5">
        <v>0.33</v>
      </c>
      <c r="D1092" s="5">
        <v>0.11</v>
      </c>
      <c r="E1092" s="5">
        <v>0.36849999999999999</v>
      </c>
      <c r="F1092" s="5">
        <v>0.16</v>
      </c>
      <c r="G1092" s="5">
        <v>8.8499999999999995E-2</v>
      </c>
      <c r="H1092" s="5">
        <v>0.10199999999999999</v>
      </c>
      <c r="I1092" s="5">
        <v>6</v>
      </c>
    </row>
    <row r="1093" spans="1:9">
      <c r="A1093" s="5" t="s">
        <v>208</v>
      </c>
      <c r="B1093" s="5">
        <v>0.46</v>
      </c>
      <c r="C1093" s="5">
        <v>0.35</v>
      </c>
      <c r="D1093" s="5">
        <v>0.115</v>
      </c>
      <c r="E1093" s="5">
        <v>0.41549999999999998</v>
      </c>
      <c r="F1093" s="5">
        <v>0.18</v>
      </c>
      <c r="G1093" s="5">
        <v>9.8000000000000004E-2</v>
      </c>
      <c r="H1093" s="5">
        <v>0.11749999999999999</v>
      </c>
      <c r="I1093" s="5">
        <v>7</v>
      </c>
    </row>
    <row r="1094" spans="1:9">
      <c r="A1094" s="5" t="s">
        <v>206</v>
      </c>
      <c r="B1094" s="5">
        <v>0.47</v>
      </c>
      <c r="C1094" s="5">
        <v>0.36</v>
      </c>
      <c r="D1094" s="5">
        <v>0.105</v>
      </c>
      <c r="E1094" s="5">
        <v>0.54400000000000004</v>
      </c>
      <c r="F1094" s="5">
        <v>0.27</v>
      </c>
      <c r="G1094" s="5">
        <v>0.13950000000000001</v>
      </c>
      <c r="H1094" s="5">
        <v>0.129</v>
      </c>
      <c r="I1094" s="5">
        <v>7</v>
      </c>
    </row>
    <row r="1095" spans="1:9">
      <c r="A1095" s="5" t="s">
        <v>208</v>
      </c>
      <c r="B1095" s="5">
        <v>0.47</v>
      </c>
      <c r="C1095" s="5">
        <v>0.38</v>
      </c>
      <c r="D1095" s="5">
        <v>0.125</v>
      </c>
      <c r="E1095" s="5">
        <v>0.48449999999999999</v>
      </c>
      <c r="F1095" s="5">
        <v>0.21099999999999999</v>
      </c>
      <c r="G1095" s="5">
        <v>0.1075</v>
      </c>
      <c r="H1095" s="5">
        <v>0.14199999999999999</v>
      </c>
      <c r="I1095" s="5">
        <v>6</v>
      </c>
    </row>
    <row r="1096" spans="1:9">
      <c r="A1096" s="5" t="s">
        <v>208</v>
      </c>
      <c r="B1096" s="5">
        <v>0.47499999999999998</v>
      </c>
      <c r="C1096" s="5">
        <v>0.35</v>
      </c>
      <c r="D1096" s="5">
        <v>0.11</v>
      </c>
      <c r="E1096" s="5">
        <v>0.45650000000000002</v>
      </c>
      <c r="F1096" s="5">
        <v>0.20599999999999999</v>
      </c>
      <c r="G1096" s="5">
        <v>9.9000000000000005E-2</v>
      </c>
      <c r="H1096" s="5">
        <v>0.13</v>
      </c>
      <c r="I1096" s="5">
        <v>6</v>
      </c>
    </row>
    <row r="1097" spans="1:9">
      <c r="A1097" s="5" t="s">
        <v>208</v>
      </c>
      <c r="B1097" s="5">
        <v>0.47499999999999998</v>
      </c>
      <c r="C1097" s="5">
        <v>0.35</v>
      </c>
      <c r="D1097" s="5">
        <v>0.1</v>
      </c>
      <c r="E1097" s="5">
        <v>0.45450000000000002</v>
      </c>
      <c r="F1097" s="5">
        <v>0.2165</v>
      </c>
      <c r="G1097" s="5">
        <v>0.111</v>
      </c>
      <c r="H1097" s="5">
        <v>0.115</v>
      </c>
      <c r="I1097" s="5">
        <v>7</v>
      </c>
    </row>
    <row r="1098" spans="1:9">
      <c r="A1098" s="5" t="s">
        <v>208</v>
      </c>
      <c r="B1098" s="5">
        <v>0.48</v>
      </c>
      <c r="C1098" s="5">
        <v>0.38</v>
      </c>
      <c r="D1098" s="5">
        <v>0.125</v>
      </c>
      <c r="E1098" s="5">
        <v>0.62450000000000006</v>
      </c>
      <c r="F1098" s="5">
        <v>0.33950000000000002</v>
      </c>
      <c r="G1098" s="5">
        <v>0.1085</v>
      </c>
      <c r="H1098" s="5">
        <v>0.16650000000000001</v>
      </c>
      <c r="I1098" s="5">
        <v>8</v>
      </c>
    </row>
    <row r="1099" spans="1:9">
      <c r="A1099" s="5" t="s">
        <v>206</v>
      </c>
      <c r="B1099" s="5">
        <v>0.49</v>
      </c>
      <c r="C1099" s="5">
        <v>0.46500000000000002</v>
      </c>
      <c r="D1099" s="5">
        <v>0.125</v>
      </c>
      <c r="E1099" s="5">
        <v>0.52249999999999996</v>
      </c>
      <c r="F1099" s="5">
        <v>0.23499999999999999</v>
      </c>
      <c r="G1099" s="5">
        <v>0.13</v>
      </c>
      <c r="H1099" s="5">
        <v>0.14099999999999999</v>
      </c>
      <c r="I1099" s="5">
        <v>7</v>
      </c>
    </row>
    <row r="1100" spans="1:9">
      <c r="A1100" s="5" t="s">
        <v>208</v>
      </c>
      <c r="B1100" s="5">
        <v>0.5</v>
      </c>
      <c r="C1100" s="5">
        <v>0.375</v>
      </c>
      <c r="D1100" s="5">
        <v>0.14000000000000001</v>
      </c>
      <c r="E1100" s="5">
        <v>0.54949999999999999</v>
      </c>
      <c r="F1100" s="5">
        <v>0.248</v>
      </c>
      <c r="G1100" s="5">
        <v>0.112</v>
      </c>
      <c r="H1100" s="5">
        <v>0.1585</v>
      </c>
      <c r="I1100" s="5">
        <v>7</v>
      </c>
    </row>
    <row r="1101" spans="1:9">
      <c r="A1101" s="5" t="s">
        <v>208</v>
      </c>
      <c r="B1101" s="5">
        <v>0.5</v>
      </c>
      <c r="C1101" s="5">
        <v>0.375</v>
      </c>
      <c r="D1101" s="5">
        <v>0.12</v>
      </c>
      <c r="E1101" s="5">
        <v>0.54200000000000004</v>
      </c>
      <c r="F1101" s="5">
        <v>0.215</v>
      </c>
      <c r="G1101" s="5">
        <v>0.11600000000000001</v>
      </c>
      <c r="H1101" s="5">
        <v>0.17</v>
      </c>
      <c r="I1101" s="5">
        <v>9</v>
      </c>
    </row>
    <row r="1102" spans="1:9">
      <c r="A1102" s="5" t="s">
        <v>208</v>
      </c>
      <c r="B1102" s="5">
        <v>0.5</v>
      </c>
      <c r="C1102" s="5">
        <v>0.38</v>
      </c>
      <c r="D1102" s="5">
        <v>0.125</v>
      </c>
      <c r="E1102" s="5">
        <v>0.51900000000000002</v>
      </c>
      <c r="F1102" s="5">
        <v>0.2485</v>
      </c>
      <c r="G1102" s="5">
        <v>0.1135</v>
      </c>
      <c r="H1102" s="5">
        <v>0.13400000000000001</v>
      </c>
      <c r="I1102" s="5">
        <v>8</v>
      </c>
    </row>
    <row r="1103" spans="1:9">
      <c r="A1103" s="5" t="s">
        <v>206</v>
      </c>
      <c r="B1103" s="5">
        <v>0.5</v>
      </c>
      <c r="C1103" s="5">
        <v>0.39</v>
      </c>
      <c r="D1103" s="5">
        <v>0.125</v>
      </c>
      <c r="E1103" s="5">
        <v>0.52149999999999996</v>
      </c>
      <c r="F1103" s="5">
        <v>0.2485</v>
      </c>
      <c r="G1103" s="5">
        <v>0.11700000000000001</v>
      </c>
      <c r="H1103" s="5">
        <v>0.13100000000000001</v>
      </c>
      <c r="I1103" s="5">
        <v>6</v>
      </c>
    </row>
    <row r="1104" spans="1:9">
      <c r="A1104" s="5" t="s">
        <v>207</v>
      </c>
      <c r="B1104" s="5">
        <v>0.505</v>
      </c>
      <c r="C1104" s="5">
        <v>0.39</v>
      </c>
      <c r="D1104" s="5">
        <v>0.125</v>
      </c>
      <c r="E1104" s="5">
        <v>0.54449999999999998</v>
      </c>
      <c r="F1104" s="5">
        <v>0.246</v>
      </c>
      <c r="G1104" s="5">
        <v>0.15</v>
      </c>
      <c r="H1104" s="5">
        <v>0.14050000000000001</v>
      </c>
      <c r="I1104" s="5">
        <v>7</v>
      </c>
    </row>
    <row r="1105" spans="1:9">
      <c r="A1105" s="5" t="s">
        <v>208</v>
      </c>
      <c r="B1105" s="5">
        <v>0.51</v>
      </c>
      <c r="C1105" s="5">
        <v>0.40500000000000003</v>
      </c>
      <c r="D1105" s="5">
        <v>0.125</v>
      </c>
      <c r="E1105" s="5">
        <v>0.67949999999999999</v>
      </c>
      <c r="F1105" s="5">
        <v>0.34649999999999997</v>
      </c>
      <c r="G1105" s="5">
        <v>0.13950000000000001</v>
      </c>
      <c r="H1105" s="5">
        <v>0.182</v>
      </c>
      <c r="I1105" s="5">
        <v>8</v>
      </c>
    </row>
    <row r="1106" spans="1:9">
      <c r="A1106" s="5" t="s">
        <v>207</v>
      </c>
      <c r="B1106" s="5">
        <v>0.51</v>
      </c>
      <c r="C1106" s="5">
        <v>0.4</v>
      </c>
      <c r="D1106" s="5">
        <v>0.125</v>
      </c>
      <c r="E1106" s="5">
        <v>0.54500000000000004</v>
      </c>
      <c r="F1106" s="5">
        <v>0.26100000000000001</v>
      </c>
      <c r="G1106" s="5">
        <v>0.115</v>
      </c>
      <c r="H1106" s="5">
        <v>0.13850000000000001</v>
      </c>
      <c r="I1106" s="5">
        <v>6</v>
      </c>
    </row>
    <row r="1107" spans="1:9">
      <c r="A1107" s="5" t="s">
        <v>208</v>
      </c>
      <c r="B1107" s="5">
        <v>0.51</v>
      </c>
      <c r="C1107" s="5">
        <v>0.4</v>
      </c>
      <c r="D1107" s="5">
        <v>0.125</v>
      </c>
      <c r="E1107" s="5">
        <v>0.5575</v>
      </c>
      <c r="F1107" s="5">
        <v>0.26150000000000001</v>
      </c>
      <c r="G1107" s="5">
        <v>0.1195</v>
      </c>
      <c r="H1107" s="5">
        <v>0.1525</v>
      </c>
      <c r="I1107" s="5">
        <v>9</v>
      </c>
    </row>
    <row r="1108" spans="1:9">
      <c r="A1108" s="5" t="s">
        <v>208</v>
      </c>
      <c r="B1108" s="5">
        <v>0.51</v>
      </c>
      <c r="C1108" s="5">
        <v>0.38</v>
      </c>
      <c r="D1108" s="5">
        <v>0.115</v>
      </c>
      <c r="E1108" s="5">
        <v>0.51549999999999996</v>
      </c>
      <c r="F1108" s="5">
        <v>0.215</v>
      </c>
      <c r="G1108" s="5">
        <v>0.1135</v>
      </c>
      <c r="H1108" s="5">
        <v>0.16600000000000001</v>
      </c>
      <c r="I1108" s="5">
        <v>8</v>
      </c>
    </row>
    <row r="1109" spans="1:9">
      <c r="A1109" s="5" t="s">
        <v>208</v>
      </c>
      <c r="B1109" s="5">
        <v>0.51500000000000001</v>
      </c>
      <c r="C1109" s="5">
        <v>0.38500000000000001</v>
      </c>
      <c r="D1109" s="5">
        <v>0.125</v>
      </c>
      <c r="E1109" s="5">
        <v>0.61150000000000004</v>
      </c>
      <c r="F1109" s="5">
        <v>0.3175</v>
      </c>
      <c r="G1109" s="5">
        <v>0.1265</v>
      </c>
      <c r="H1109" s="5">
        <v>0.15</v>
      </c>
      <c r="I1109" s="5">
        <v>8</v>
      </c>
    </row>
    <row r="1110" spans="1:9">
      <c r="A1110" s="5" t="s">
        <v>206</v>
      </c>
      <c r="B1110" s="5">
        <v>0.52</v>
      </c>
      <c r="C1110" s="5">
        <v>0.4</v>
      </c>
      <c r="D1110" s="5">
        <v>0.14499999999999999</v>
      </c>
      <c r="E1110" s="5">
        <v>0.77649999999999997</v>
      </c>
      <c r="F1110" s="5">
        <v>0.35249999999999998</v>
      </c>
      <c r="G1110" s="5">
        <v>0.1845</v>
      </c>
      <c r="H1110" s="5">
        <v>0.185</v>
      </c>
      <c r="I1110" s="5">
        <v>9</v>
      </c>
    </row>
    <row r="1111" spans="1:9">
      <c r="A1111" s="5" t="s">
        <v>208</v>
      </c>
      <c r="B1111" s="5">
        <v>0.52</v>
      </c>
      <c r="C1111" s="5">
        <v>0.38</v>
      </c>
      <c r="D1111" s="5">
        <v>0.13500000000000001</v>
      </c>
      <c r="E1111" s="5">
        <v>0.53949999999999998</v>
      </c>
      <c r="F1111" s="5">
        <v>0.22950000000000001</v>
      </c>
      <c r="G1111" s="5">
        <v>0.13300000000000001</v>
      </c>
      <c r="H1111" s="5">
        <v>0.157</v>
      </c>
      <c r="I1111" s="5">
        <v>8</v>
      </c>
    </row>
    <row r="1112" spans="1:9">
      <c r="A1112" s="5" t="s">
        <v>208</v>
      </c>
      <c r="B1112" s="5">
        <v>0.52</v>
      </c>
      <c r="C1112" s="5">
        <v>0.38</v>
      </c>
      <c r="D1112" s="5">
        <v>0.125</v>
      </c>
      <c r="E1112" s="5">
        <v>0.55449999999999999</v>
      </c>
      <c r="F1112" s="5">
        <v>0.28799999999999998</v>
      </c>
      <c r="G1112" s="5">
        <v>0.1295</v>
      </c>
      <c r="H1112" s="5">
        <v>0.16700000000000001</v>
      </c>
      <c r="I1112" s="5">
        <v>8</v>
      </c>
    </row>
    <row r="1113" spans="1:9">
      <c r="A1113" s="5" t="s">
        <v>207</v>
      </c>
      <c r="B1113" s="5">
        <v>0.52</v>
      </c>
      <c r="C1113" s="5">
        <v>0.46</v>
      </c>
      <c r="D1113" s="5">
        <v>0.15</v>
      </c>
      <c r="E1113" s="5">
        <v>1.0189999999999999</v>
      </c>
      <c r="F1113" s="5">
        <v>0.52300000000000002</v>
      </c>
      <c r="G1113" s="5">
        <v>0.19850000000000001</v>
      </c>
      <c r="H1113" s="5">
        <v>0.254</v>
      </c>
      <c r="I1113" s="5">
        <v>7</v>
      </c>
    </row>
    <row r="1114" spans="1:9">
      <c r="A1114" s="5" t="s">
        <v>208</v>
      </c>
      <c r="B1114" s="5">
        <v>0.52500000000000002</v>
      </c>
      <c r="C1114" s="5">
        <v>0.4</v>
      </c>
      <c r="D1114" s="5">
        <v>0.13</v>
      </c>
      <c r="E1114" s="5">
        <v>0.64549999999999996</v>
      </c>
      <c r="F1114" s="5">
        <v>0.32500000000000001</v>
      </c>
      <c r="G1114" s="5">
        <v>0.1245</v>
      </c>
      <c r="H1114" s="5">
        <v>0.17</v>
      </c>
      <c r="I1114" s="5">
        <v>8</v>
      </c>
    </row>
    <row r="1115" spans="1:9">
      <c r="A1115" s="5" t="s">
        <v>208</v>
      </c>
      <c r="B1115" s="5">
        <v>0.52500000000000002</v>
      </c>
      <c r="C1115" s="5">
        <v>0.4</v>
      </c>
      <c r="D1115" s="5">
        <v>0.14000000000000001</v>
      </c>
      <c r="E1115" s="5">
        <v>0.60099999999999998</v>
      </c>
      <c r="F1115" s="5">
        <v>0.26250000000000001</v>
      </c>
      <c r="G1115" s="5">
        <v>0.1285</v>
      </c>
      <c r="H1115" s="5">
        <v>0.1835</v>
      </c>
      <c r="I1115" s="5">
        <v>9</v>
      </c>
    </row>
    <row r="1116" spans="1:9">
      <c r="A1116" s="5" t="s">
        <v>206</v>
      </c>
      <c r="B1116" s="5">
        <v>0.52500000000000002</v>
      </c>
      <c r="C1116" s="5">
        <v>0.40500000000000003</v>
      </c>
      <c r="D1116" s="5">
        <v>0.12</v>
      </c>
      <c r="E1116" s="5">
        <v>0.75549999999999995</v>
      </c>
      <c r="F1116" s="5">
        <v>0.3755</v>
      </c>
      <c r="G1116" s="5">
        <v>0.1555</v>
      </c>
      <c r="H1116" s="5">
        <v>0.20100000000000001</v>
      </c>
      <c r="I1116" s="5">
        <v>9</v>
      </c>
    </row>
    <row r="1117" spans="1:9">
      <c r="A1117" s="5" t="s">
        <v>208</v>
      </c>
      <c r="B1117" s="5">
        <v>0.52500000000000002</v>
      </c>
      <c r="C1117" s="5">
        <v>0.39500000000000002</v>
      </c>
      <c r="D1117" s="5">
        <v>0.12</v>
      </c>
      <c r="E1117" s="5">
        <v>0.60799999999999998</v>
      </c>
      <c r="F1117" s="5">
        <v>0.29699999999999999</v>
      </c>
      <c r="G1117" s="5">
        <v>0.13950000000000001</v>
      </c>
      <c r="H1117" s="5">
        <v>0.14050000000000001</v>
      </c>
      <c r="I1117" s="5">
        <v>8</v>
      </c>
    </row>
    <row r="1118" spans="1:9">
      <c r="A1118" s="5" t="s">
        <v>208</v>
      </c>
      <c r="B1118" s="5">
        <v>0.53</v>
      </c>
      <c r="C1118" s="5">
        <v>0.4</v>
      </c>
      <c r="D1118" s="5">
        <v>0.125</v>
      </c>
      <c r="E1118" s="5">
        <v>0.61699999999999999</v>
      </c>
      <c r="F1118" s="5">
        <v>0.27900000000000003</v>
      </c>
      <c r="G1118" s="5">
        <v>0.127</v>
      </c>
      <c r="H1118" s="5">
        <v>0.19</v>
      </c>
      <c r="I1118" s="5">
        <v>8</v>
      </c>
    </row>
    <row r="1119" spans="1:9">
      <c r="A1119" s="5" t="s">
        <v>208</v>
      </c>
      <c r="B1119" s="5">
        <v>0.53500000000000003</v>
      </c>
      <c r="C1119" s="5">
        <v>0.39</v>
      </c>
      <c r="D1119" s="5">
        <v>0.125</v>
      </c>
      <c r="E1119" s="5">
        <v>0.59899999999999998</v>
      </c>
      <c r="F1119" s="5">
        <v>0.25950000000000001</v>
      </c>
      <c r="G1119" s="5">
        <v>0.14899999999999999</v>
      </c>
      <c r="H1119" s="5">
        <v>0.16900000000000001</v>
      </c>
      <c r="I1119" s="5">
        <v>9</v>
      </c>
    </row>
    <row r="1120" spans="1:9">
      <c r="A1120" s="5" t="s">
        <v>208</v>
      </c>
      <c r="B1120" s="5">
        <v>0.54</v>
      </c>
      <c r="C1120" s="5">
        <v>0.42</v>
      </c>
      <c r="D1120" s="5">
        <v>0.14000000000000001</v>
      </c>
      <c r="E1120" s="5">
        <v>0.66649999999999998</v>
      </c>
      <c r="F1120" s="5">
        <v>0.3125</v>
      </c>
      <c r="G1120" s="5">
        <v>0.13800000000000001</v>
      </c>
      <c r="H1120" s="5">
        <v>0.1895</v>
      </c>
      <c r="I1120" s="5">
        <v>10</v>
      </c>
    </row>
    <row r="1121" spans="1:9">
      <c r="A1121" s="5" t="s">
        <v>206</v>
      </c>
      <c r="B1121" s="5">
        <v>0.54500000000000004</v>
      </c>
      <c r="C1121" s="5">
        <v>0.39</v>
      </c>
      <c r="D1121" s="5">
        <v>0.13500000000000001</v>
      </c>
      <c r="E1121" s="5">
        <v>0.78349999999999997</v>
      </c>
      <c r="F1121" s="5">
        <v>0.42249999999999999</v>
      </c>
      <c r="G1121" s="5">
        <v>0.18149999999999999</v>
      </c>
      <c r="H1121" s="5">
        <v>0.156</v>
      </c>
      <c r="I1121" s="5">
        <v>7</v>
      </c>
    </row>
    <row r="1122" spans="1:9">
      <c r="A1122" s="5" t="s">
        <v>206</v>
      </c>
      <c r="B1122" s="5">
        <v>0.54500000000000004</v>
      </c>
      <c r="C1122" s="5">
        <v>0.41</v>
      </c>
      <c r="D1122" s="5">
        <v>0.12</v>
      </c>
      <c r="E1122" s="5">
        <v>0.79300000000000004</v>
      </c>
      <c r="F1122" s="5">
        <v>0.434</v>
      </c>
      <c r="G1122" s="5">
        <v>0.14050000000000001</v>
      </c>
      <c r="H1122" s="5">
        <v>0.19</v>
      </c>
      <c r="I1122" s="5">
        <v>9</v>
      </c>
    </row>
    <row r="1123" spans="1:9">
      <c r="A1123" s="5" t="s">
        <v>206</v>
      </c>
      <c r="B1123" s="5">
        <v>0.54500000000000004</v>
      </c>
      <c r="C1123" s="5">
        <v>0.41499999999999998</v>
      </c>
      <c r="D1123" s="5">
        <v>0.14000000000000001</v>
      </c>
      <c r="E1123" s="5">
        <v>0.82</v>
      </c>
      <c r="F1123" s="5">
        <v>0.46150000000000002</v>
      </c>
      <c r="G1123" s="5">
        <v>0.127</v>
      </c>
      <c r="H1123" s="5">
        <v>0.218</v>
      </c>
      <c r="I1123" s="5">
        <v>9</v>
      </c>
    </row>
    <row r="1124" spans="1:9">
      <c r="A1124" s="5" t="s">
        <v>207</v>
      </c>
      <c r="B1124" s="5">
        <v>0.55000000000000004</v>
      </c>
      <c r="C1124" s="5">
        <v>0.41499999999999998</v>
      </c>
      <c r="D1124" s="5">
        <v>0.13500000000000001</v>
      </c>
      <c r="E1124" s="5">
        <v>0.8145</v>
      </c>
      <c r="F1124" s="5">
        <v>0.42699999999999999</v>
      </c>
      <c r="G1124" s="5">
        <v>0.1855</v>
      </c>
      <c r="H1124" s="5">
        <v>0.17499999999999999</v>
      </c>
      <c r="I1124" s="5">
        <v>8</v>
      </c>
    </row>
    <row r="1125" spans="1:9">
      <c r="A1125" s="5" t="s">
        <v>207</v>
      </c>
      <c r="B1125" s="5">
        <v>0.55000000000000004</v>
      </c>
      <c r="C1125" s="5">
        <v>0.43</v>
      </c>
      <c r="D1125" s="5">
        <v>0.15</v>
      </c>
      <c r="E1125" s="5">
        <v>0.84</v>
      </c>
      <c r="F1125" s="5">
        <v>0.39500000000000002</v>
      </c>
      <c r="G1125" s="5">
        <v>0.19500000000000001</v>
      </c>
      <c r="H1125" s="5">
        <v>0.223</v>
      </c>
      <c r="I1125" s="5">
        <v>8</v>
      </c>
    </row>
    <row r="1126" spans="1:9">
      <c r="A1126" s="5" t="s">
        <v>206</v>
      </c>
      <c r="B1126" s="5">
        <v>0.55000000000000004</v>
      </c>
      <c r="C1126" s="5">
        <v>0.42499999999999999</v>
      </c>
      <c r="D1126" s="5">
        <v>0.15</v>
      </c>
      <c r="E1126" s="5">
        <v>0.83150000000000002</v>
      </c>
      <c r="F1126" s="5">
        <v>0.41099999999999998</v>
      </c>
      <c r="G1126" s="5">
        <v>0.17649999999999999</v>
      </c>
      <c r="H1126" s="5">
        <v>0.2165</v>
      </c>
      <c r="I1126" s="5">
        <v>10</v>
      </c>
    </row>
    <row r="1127" spans="1:9">
      <c r="A1127" s="5" t="s">
        <v>206</v>
      </c>
      <c r="B1127" s="5">
        <v>0.56000000000000005</v>
      </c>
      <c r="C1127" s="5">
        <v>0.43</v>
      </c>
      <c r="D1127" s="5">
        <v>0.14499999999999999</v>
      </c>
      <c r="E1127" s="5">
        <v>0.89949999999999997</v>
      </c>
      <c r="F1127" s="5">
        <v>0.46400000000000002</v>
      </c>
      <c r="G1127" s="5">
        <v>0.17749999999999999</v>
      </c>
      <c r="H1127" s="5">
        <v>0.23400000000000001</v>
      </c>
      <c r="I1127" s="5">
        <v>9</v>
      </c>
    </row>
    <row r="1128" spans="1:9">
      <c r="A1128" s="5" t="s">
        <v>206</v>
      </c>
      <c r="B1128" s="5">
        <v>0.56000000000000005</v>
      </c>
      <c r="C1128" s="5">
        <v>0.44500000000000001</v>
      </c>
      <c r="D1128" s="5">
        <v>0.16</v>
      </c>
      <c r="E1128" s="5">
        <v>0.89649999999999996</v>
      </c>
      <c r="F1128" s="5">
        <v>0.42</v>
      </c>
      <c r="G1128" s="5">
        <v>0.2175</v>
      </c>
      <c r="H1128" s="5">
        <v>0.2215</v>
      </c>
      <c r="I1128" s="5">
        <v>8</v>
      </c>
    </row>
    <row r="1129" spans="1:9">
      <c r="A1129" s="5" t="s">
        <v>207</v>
      </c>
      <c r="B1129" s="5">
        <v>0.56000000000000005</v>
      </c>
      <c r="C1129" s="5">
        <v>0.44</v>
      </c>
      <c r="D1129" s="5">
        <v>0.155</v>
      </c>
      <c r="E1129" s="5">
        <v>0.64049999999999996</v>
      </c>
      <c r="F1129" s="5">
        <v>0.33600000000000002</v>
      </c>
      <c r="G1129" s="5">
        <v>0.17649999999999999</v>
      </c>
      <c r="H1129" s="5">
        <v>0.245</v>
      </c>
      <c r="I1129" s="5">
        <v>8</v>
      </c>
    </row>
    <row r="1130" spans="1:9">
      <c r="A1130" s="5" t="s">
        <v>206</v>
      </c>
      <c r="B1130" s="5">
        <v>0.56000000000000005</v>
      </c>
      <c r="C1130" s="5">
        <v>0.41499999999999998</v>
      </c>
      <c r="D1130" s="5">
        <v>0.14499999999999999</v>
      </c>
      <c r="E1130" s="5">
        <v>0.85199999999999998</v>
      </c>
      <c r="F1130" s="5">
        <v>0.43</v>
      </c>
      <c r="G1130" s="5">
        <v>0.1885</v>
      </c>
      <c r="H1130" s="5">
        <v>0.20499999999999999</v>
      </c>
      <c r="I1130" s="5">
        <v>8</v>
      </c>
    </row>
    <row r="1131" spans="1:9">
      <c r="A1131" s="5" t="s">
        <v>206</v>
      </c>
      <c r="B1131" s="5">
        <v>0.56499999999999995</v>
      </c>
      <c r="C1131" s="5">
        <v>0.45500000000000002</v>
      </c>
      <c r="D1131" s="5">
        <v>0.15</v>
      </c>
      <c r="E1131" s="5">
        <v>0.95950000000000002</v>
      </c>
      <c r="F1131" s="5">
        <v>0.45650000000000002</v>
      </c>
      <c r="G1131" s="5">
        <v>0.23949999999999999</v>
      </c>
      <c r="H1131" s="5">
        <v>0.23</v>
      </c>
      <c r="I1131" s="5">
        <v>9</v>
      </c>
    </row>
    <row r="1132" spans="1:9">
      <c r="A1132" s="5" t="s">
        <v>206</v>
      </c>
      <c r="B1132" s="5">
        <v>0.56499999999999995</v>
      </c>
      <c r="C1132" s="5">
        <v>0.435</v>
      </c>
      <c r="D1132" s="5">
        <v>0.15</v>
      </c>
      <c r="E1132" s="5">
        <v>0.99</v>
      </c>
      <c r="F1132" s="5">
        <v>0.57950000000000002</v>
      </c>
      <c r="G1132" s="5">
        <v>0.1825</v>
      </c>
      <c r="H1132" s="5">
        <v>0.20599999999999999</v>
      </c>
      <c r="I1132" s="5">
        <v>8</v>
      </c>
    </row>
    <row r="1133" spans="1:9">
      <c r="A1133" s="5" t="s">
        <v>207</v>
      </c>
      <c r="B1133" s="5">
        <v>0.56499999999999995</v>
      </c>
      <c r="C1133" s="5">
        <v>0.45</v>
      </c>
      <c r="D1133" s="5">
        <v>0.17499999999999999</v>
      </c>
      <c r="E1133" s="5">
        <v>1.0095000000000001</v>
      </c>
      <c r="F1133" s="5">
        <v>0.44700000000000001</v>
      </c>
      <c r="G1133" s="5">
        <v>0.23749999999999999</v>
      </c>
      <c r="H1133" s="5">
        <v>0.26450000000000001</v>
      </c>
      <c r="I1133" s="5">
        <v>9</v>
      </c>
    </row>
    <row r="1134" spans="1:9">
      <c r="A1134" s="5" t="s">
        <v>206</v>
      </c>
      <c r="B1134" s="5">
        <v>0.56999999999999995</v>
      </c>
      <c r="C1134" s="5">
        <v>0.46</v>
      </c>
      <c r="D1134" s="5">
        <v>0.15</v>
      </c>
      <c r="E1134" s="5">
        <v>1.0375000000000001</v>
      </c>
      <c r="F1134" s="5">
        <v>0.54149999999999998</v>
      </c>
      <c r="G1134" s="5">
        <v>0.20349999999999999</v>
      </c>
      <c r="H1134" s="5">
        <v>0.25</v>
      </c>
      <c r="I1134" s="5">
        <v>9</v>
      </c>
    </row>
    <row r="1135" spans="1:9">
      <c r="A1135" s="5" t="s">
        <v>207</v>
      </c>
      <c r="B1135" s="5">
        <v>0.56999999999999995</v>
      </c>
      <c r="C1135" s="5">
        <v>0.44500000000000001</v>
      </c>
      <c r="D1135" s="5">
        <v>0.14499999999999999</v>
      </c>
      <c r="E1135" s="5">
        <v>0.87749999999999995</v>
      </c>
      <c r="F1135" s="5">
        <v>0.41199999999999998</v>
      </c>
      <c r="G1135" s="5">
        <v>0.217</v>
      </c>
      <c r="H1135" s="5">
        <v>0.22</v>
      </c>
      <c r="I1135" s="5">
        <v>8</v>
      </c>
    </row>
    <row r="1136" spans="1:9">
      <c r="A1136" s="5" t="s">
        <v>208</v>
      </c>
      <c r="B1136" s="5">
        <v>0.56999999999999995</v>
      </c>
      <c r="C1136" s="5">
        <v>0.44</v>
      </c>
      <c r="D1136" s="5">
        <v>0.15</v>
      </c>
      <c r="E1136" s="5">
        <v>0.755</v>
      </c>
      <c r="F1136" s="5">
        <v>0.34250000000000003</v>
      </c>
      <c r="G1136" s="5">
        <v>0.16</v>
      </c>
      <c r="H1136" s="5">
        <v>0.224</v>
      </c>
      <c r="I1136" s="5">
        <v>8</v>
      </c>
    </row>
    <row r="1137" spans="1:9">
      <c r="A1137" s="5" t="s">
        <v>207</v>
      </c>
      <c r="B1137" s="5">
        <v>0.57499999999999996</v>
      </c>
      <c r="C1137" s="5">
        <v>0.46</v>
      </c>
      <c r="D1137" s="5">
        <v>0.14499999999999999</v>
      </c>
      <c r="E1137" s="5">
        <v>0.99450000000000005</v>
      </c>
      <c r="F1137" s="5">
        <v>0.46600000000000003</v>
      </c>
      <c r="G1137" s="5">
        <v>0.22900000000000001</v>
      </c>
      <c r="H1137" s="5">
        <v>0.26500000000000001</v>
      </c>
      <c r="I1137" s="5">
        <v>7</v>
      </c>
    </row>
    <row r="1138" spans="1:9">
      <c r="A1138" s="5" t="s">
        <v>207</v>
      </c>
      <c r="B1138" s="5">
        <v>0.57499999999999996</v>
      </c>
      <c r="C1138" s="5">
        <v>0.45</v>
      </c>
      <c r="D1138" s="5">
        <v>0.16</v>
      </c>
      <c r="E1138" s="5">
        <v>1.0680000000000001</v>
      </c>
      <c r="F1138" s="5">
        <v>0.55600000000000005</v>
      </c>
      <c r="G1138" s="5">
        <v>0.214</v>
      </c>
      <c r="H1138" s="5">
        <v>0.25750000000000001</v>
      </c>
      <c r="I1138" s="5">
        <v>10</v>
      </c>
    </row>
    <row r="1139" spans="1:9">
      <c r="A1139" s="5" t="s">
        <v>206</v>
      </c>
      <c r="B1139" s="5">
        <v>0.57499999999999996</v>
      </c>
      <c r="C1139" s="5">
        <v>0.435</v>
      </c>
      <c r="D1139" s="5">
        <v>0.14000000000000001</v>
      </c>
      <c r="E1139" s="5">
        <v>0.84550000000000003</v>
      </c>
      <c r="F1139" s="5">
        <v>0.40100000000000002</v>
      </c>
      <c r="G1139" s="5">
        <v>0.191</v>
      </c>
      <c r="H1139" s="5">
        <v>0.222</v>
      </c>
      <c r="I1139" s="5">
        <v>9</v>
      </c>
    </row>
    <row r="1140" spans="1:9">
      <c r="A1140" s="5" t="s">
        <v>207</v>
      </c>
      <c r="B1140" s="5">
        <v>0.57499999999999996</v>
      </c>
      <c r="C1140" s="5">
        <v>0.47</v>
      </c>
      <c r="D1140" s="5">
        <v>0.16500000000000001</v>
      </c>
      <c r="E1140" s="5">
        <v>0.86899999999999999</v>
      </c>
      <c r="F1140" s="5">
        <v>0.435</v>
      </c>
      <c r="G1140" s="5">
        <v>0.19700000000000001</v>
      </c>
      <c r="H1140" s="5">
        <v>0.23799999999999999</v>
      </c>
      <c r="I1140" s="5">
        <v>9</v>
      </c>
    </row>
    <row r="1141" spans="1:9">
      <c r="A1141" s="5" t="s">
        <v>206</v>
      </c>
      <c r="B1141" s="5">
        <v>0.57499999999999996</v>
      </c>
      <c r="C1141" s="5">
        <v>0.45500000000000002</v>
      </c>
      <c r="D1141" s="5">
        <v>0.13500000000000001</v>
      </c>
      <c r="E1141" s="5">
        <v>0.90700000000000003</v>
      </c>
      <c r="F1141" s="5">
        <v>0.42449999999999999</v>
      </c>
      <c r="G1141" s="5">
        <v>0.19700000000000001</v>
      </c>
      <c r="H1141" s="5">
        <v>0.26</v>
      </c>
      <c r="I1141" s="5">
        <v>9</v>
      </c>
    </row>
    <row r="1142" spans="1:9">
      <c r="A1142" s="5" t="s">
        <v>208</v>
      </c>
      <c r="B1142" s="5">
        <v>0.57499999999999996</v>
      </c>
      <c r="C1142" s="5">
        <v>0.435</v>
      </c>
      <c r="D1142" s="5">
        <v>0.13</v>
      </c>
      <c r="E1142" s="5">
        <v>0.80500000000000005</v>
      </c>
      <c r="F1142" s="5">
        <v>0.3155</v>
      </c>
      <c r="G1142" s="5">
        <v>0.2155</v>
      </c>
      <c r="H1142" s="5">
        <v>0.245</v>
      </c>
      <c r="I1142" s="5">
        <v>10</v>
      </c>
    </row>
    <row r="1143" spans="1:9">
      <c r="A1143" s="5" t="s">
        <v>206</v>
      </c>
      <c r="B1143" s="5">
        <v>0.57499999999999996</v>
      </c>
      <c r="C1143" s="5">
        <v>0.44500000000000001</v>
      </c>
      <c r="D1143" s="5">
        <v>0.17</v>
      </c>
      <c r="E1143" s="5">
        <v>1.0225</v>
      </c>
      <c r="F1143" s="5">
        <v>0.54900000000000004</v>
      </c>
      <c r="G1143" s="5">
        <v>0.2175</v>
      </c>
      <c r="H1143" s="5">
        <v>0.22800000000000001</v>
      </c>
      <c r="I1143" s="5">
        <v>9</v>
      </c>
    </row>
    <row r="1144" spans="1:9">
      <c r="A1144" s="5" t="s">
        <v>206</v>
      </c>
      <c r="B1144" s="5">
        <v>0.57499999999999996</v>
      </c>
      <c r="C1144" s="5">
        <v>0.44500000000000001</v>
      </c>
      <c r="D1144" s="5">
        <v>0.14499999999999999</v>
      </c>
      <c r="E1144" s="5">
        <v>0.84699999999999998</v>
      </c>
      <c r="F1144" s="5">
        <v>0.41499999999999998</v>
      </c>
      <c r="G1144" s="5">
        <v>0.19450000000000001</v>
      </c>
      <c r="H1144" s="5">
        <v>0.22</v>
      </c>
      <c r="I1144" s="5">
        <v>9</v>
      </c>
    </row>
    <row r="1145" spans="1:9">
      <c r="A1145" s="5" t="s">
        <v>206</v>
      </c>
      <c r="B1145" s="5">
        <v>0.57999999999999996</v>
      </c>
      <c r="C1145" s="5">
        <v>0.45500000000000002</v>
      </c>
      <c r="D1145" s="5">
        <v>0.15</v>
      </c>
      <c r="E1145" s="5">
        <v>1.1140000000000001</v>
      </c>
      <c r="F1145" s="5">
        <v>0.47649999999999998</v>
      </c>
      <c r="G1145" s="5">
        <v>0.2155</v>
      </c>
      <c r="H1145" s="5">
        <v>0.26500000000000001</v>
      </c>
      <c r="I1145" s="5">
        <v>8</v>
      </c>
    </row>
    <row r="1146" spans="1:9">
      <c r="A1146" s="5" t="s">
        <v>206</v>
      </c>
      <c r="B1146" s="5">
        <v>0.57999999999999996</v>
      </c>
      <c r="C1146" s="5">
        <v>0.45500000000000002</v>
      </c>
      <c r="D1146" s="5">
        <v>0.19500000000000001</v>
      </c>
      <c r="E1146" s="5">
        <v>1.859</v>
      </c>
      <c r="F1146" s="5">
        <v>0.94499999999999995</v>
      </c>
      <c r="G1146" s="5">
        <v>0.42599999999999999</v>
      </c>
      <c r="H1146" s="5">
        <v>0.441</v>
      </c>
      <c r="I1146" s="5">
        <v>9</v>
      </c>
    </row>
    <row r="1147" spans="1:9">
      <c r="A1147" s="5" t="s">
        <v>206</v>
      </c>
      <c r="B1147" s="5">
        <v>0.57999999999999996</v>
      </c>
      <c r="C1147" s="5">
        <v>0.44500000000000001</v>
      </c>
      <c r="D1147" s="5">
        <v>0.13500000000000001</v>
      </c>
      <c r="E1147" s="5">
        <v>0.81399999999999995</v>
      </c>
      <c r="F1147" s="5">
        <v>0.3775</v>
      </c>
      <c r="G1147" s="5">
        <v>0.1915</v>
      </c>
      <c r="H1147" s="5">
        <v>0.22</v>
      </c>
      <c r="I1147" s="5">
        <v>9</v>
      </c>
    </row>
    <row r="1148" spans="1:9">
      <c r="A1148" s="5" t="s">
        <v>206</v>
      </c>
      <c r="B1148" s="5">
        <v>0.57999999999999996</v>
      </c>
      <c r="C1148" s="5">
        <v>0.45</v>
      </c>
      <c r="D1148" s="5">
        <v>0.14000000000000001</v>
      </c>
      <c r="E1148" s="5">
        <v>0.96150000000000002</v>
      </c>
      <c r="F1148" s="5">
        <v>0.48599999999999999</v>
      </c>
      <c r="G1148" s="5">
        <v>0.18149999999999999</v>
      </c>
      <c r="H1148" s="5">
        <v>0.253</v>
      </c>
      <c r="I1148" s="5">
        <v>9</v>
      </c>
    </row>
    <row r="1149" spans="1:9">
      <c r="A1149" s="5" t="s">
        <v>206</v>
      </c>
      <c r="B1149" s="5">
        <v>0.57999999999999996</v>
      </c>
      <c r="C1149" s="5">
        <v>0.45</v>
      </c>
      <c r="D1149" s="5">
        <v>0.14499999999999999</v>
      </c>
      <c r="E1149" s="5">
        <v>1.0024999999999999</v>
      </c>
      <c r="F1149" s="5">
        <v>0.54700000000000004</v>
      </c>
      <c r="G1149" s="5">
        <v>0.19750000000000001</v>
      </c>
      <c r="H1149" s="5">
        <v>0.22950000000000001</v>
      </c>
      <c r="I1149" s="5">
        <v>8</v>
      </c>
    </row>
    <row r="1150" spans="1:9">
      <c r="A1150" s="5" t="s">
        <v>207</v>
      </c>
      <c r="B1150" s="5">
        <v>0.57999999999999996</v>
      </c>
      <c r="C1150" s="5">
        <v>0.45</v>
      </c>
      <c r="D1150" s="5">
        <v>0.155</v>
      </c>
      <c r="E1150" s="5">
        <v>0.93</v>
      </c>
      <c r="F1150" s="5">
        <v>0.38500000000000001</v>
      </c>
      <c r="G1150" s="5">
        <v>0.246</v>
      </c>
      <c r="H1150" s="5">
        <v>0.26500000000000001</v>
      </c>
      <c r="I1150" s="5">
        <v>9</v>
      </c>
    </row>
    <row r="1151" spans="1:9">
      <c r="A1151" s="5" t="s">
        <v>206</v>
      </c>
      <c r="B1151" s="5">
        <v>0.58499999999999996</v>
      </c>
      <c r="C1151" s="5">
        <v>0.46</v>
      </c>
      <c r="D1151" s="5">
        <v>0.14499999999999999</v>
      </c>
      <c r="E1151" s="5">
        <v>0.9335</v>
      </c>
      <c r="F1151" s="5">
        <v>0.47799999999999998</v>
      </c>
      <c r="G1151" s="5">
        <v>0.1825</v>
      </c>
      <c r="H1151" s="5">
        <v>0.23499999999999999</v>
      </c>
      <c r="I1151" s="5">
        <v>9</v>
      </c>
    </row>
    <row r="1152" spans="1:9">
      <c r="A1152" s="5" t="s">
        <v>206</v>
      </c>
      <c r="B1152" s="5">
        <v>0.58499999999999996</v>
      </c>
      <c r="C1152" s="5">
        <v>0.46500000000000002</v>
      </c>
      <c r="D1152" s="5">
        <v>0.16</v>
      </c>
      <c r="E1152" s="5">
        <v>0.95550000000000002</v>
      </c>
      <c r="F1152" s="5">
        <v>0.45950000000000002</v>
      </c>
      <c r="G1152" s="5">
        <v>0.23599999999999999</v>
      </c>
      <c r="H1152" s="5">
        <v>0.26500000000000001</v>
      </c>
      <c r="I1152" s="5">
        <v>7</v>
      </c>
    </row>
    <row r="1153" spans="1:9">
      <c r="A1153" s="5" t="s">
        <v>206</v>
      </c>
      <c r="B1153" s="5">
        <v>0.59</v>
      </c>
      <c r="C1153" s="5">
        <v>0.47</v>
      </c>
      <c r="D1153" s="5">
        <v>0.15</v>
      </c>
      <c r="E1153" s="5">
        <v>0.99550000000000005</v>
      </c>
      <c r="F1153" s="5">
        <v>0.48099999999999998</v>
      </c>
      <c r="G1153" s="5">
        <v>0.23200000000000001</v>
      </c>
      <c r="H1153" s="5">
        <v>0.24</v>
      </c>
      <c r="I1153" s="5">
        <v>8</v>
      </c>
    </row>
    <row r="1154" spans="1:9">
      <c r="A1154" s="5" t="s">
        <v>207</v>
      </c>
      <c r="B1154" s="5">
        <v>0.6</v>
      </c>
      <c r="C1154" s="5">
        <v>0.47499999999999998</v>
      </c>
      <c r="D1154" s="5">
        <v>0.16</v>
      </c>
      <c r="E1154" s="5">
        <v>1.0265</v>
      </c>
      <c r="F1154" s="5">
        <v>0.48499999999999999</v>
      </c>
      <c r="G1154" s="5">
        <v>0.2495</v>
      </c>
      <c r="H1154" s="5">
        <v>0.25650000000000001</v>
      </c>
      <c r="I1154" s="5">
        <v>9</v>
      </c>
    </row>
    <row r="1155" spans="1:9">
      <c r="A1155" s="5" t="s">
        <v>206</v>
      </c>
      <c r="B1155" s="5">
        <v>0.6</v>
      </c>
      <c r="C1155" s="5">
        <v>0.45500000000000002</v>
      </c>
      <c r="D1155" s="5">
        <v>0.17</v>
      </c>
      <c r="E1155" s="5">
        <v>1.1915</v>
      </c>
      <c r="F1155" s="5">
        <v>0.69599999999999995</v>
      </c>
      <c r="G1155" s="5">
        <v>0.23949999999999999</v>
      </c>
      <c r="H1155" s="5">
        <v>0.24</v>
      </c>
      <c r="I1155" s="5">
        <v>8</v>
      </c>
    </row>
    <row r="1156" spans="1:9">
      <c r="A1156" s="5" t="s">
        <v>207</v>
      </c>
      <c r="B1156" s="5">
        <v>0.6</v>
      </c>
      <c r="C1156" s="5">
        <v>0.46500000000000002</v>
      </c>
      <c r="D1156" s="5">
        <v>0.15</v>
      </c>
      <c r="E1156" s="5">
        <v>1.1025</v>
      </c>
      <c r="F1156" s="5">
        <v>0.54549999999999998</v>
      </c>
      <c r="G1156" s="5">
        <v>0.26200000000000001</v>
      </c>
      <c r="H1156" s="5">
        <v>0.25</v>
      </c>
      <c r="I1156" s="5">
        <v>8</v>
      </c>
    </row>
    <row r="1157" spans="1:9">
      <c r="A1157" s="5" t="s">
        <v>206</v>
      </c>
      <c r="B1157" s="5">
        <v>0.6</v>
      </c>
      <c r="C1157" s="5">
        <v>0.46500000000000002</v>
      </c>
      <c r="D1157" s="5">
        <v>0.155</v>
      </c>
      <c r="E1157" s="5">
        <v>1.0165</v>
      </c>
      <c r="F1157" s="5">
        <v>0.51200000000000001</v>
      </c>
      <c r="G1157" s="5">
        <v>0.2465</v>
      </c>
      <c r="H1157" s="5">
        <v>0.22500000000000001</v>
      </c>
      <c r="I1157" s="5">
        <v>10</v>
      </c>
    </row>
    <row r="1158" spans="1:9">
      <c r="A1158" s="5" t="s">
        <v>207</v>
      </c>
      <c r="B1158" s="5">
        <v>0.60499999999999998</v>
      </c>
      <c r="C1158" s="5">
        <v>0.47</v>
      </c>
      <c r="D1158" s="5">
        <v>0.16500000000000001</v>
      </c>
      <c r="E1158" s="5">
        <v>1.1775</v>
      </c>
      <c r="F1158" s="5">
        <v>0.61099999999999999</v>
      </c>
      <c r="G1158" s="5">
        <v>0.22750000000000001</v>
      </c>
      <c r="H1158" s="5">
        <v>0.29199999999999998</v>
      </c>
      <c r="I1158" s="5">
        <v>9</v>
      </c>
    </row>
    <row r="1159" spans="1:9">
      <c r="A1159" s="5" t="s">
        <v>206</v>
      </c>
      <c r="B1159" s="5">
        <v>0.60499999999999998</v>
      </c>
      <c r="C1159" s="5">
        <v>0.47499999999999998</v>
      </c>
      <c r="D1159" s="5">
        <v>0.14000000000000001</v>
      </c>
      <c r="E1159" s="5">
        <v>1.1174999999999999</v>
      </c>
      <c r="F1159" s="5">
        <v>0.55500000000000005</v>
      </c>
      <c r="G1159" s="5">
        <v>0.25700000000000001</v>
      </c>
      <c r="H1159" s="5">
        <v>0.27400000000000002</v>
      </c>
      <c r="I1159" s="5">
        <v>9</v>
      </c>
    </row>
    <row r="1160" spans="1:9">
      <c r="A1160" s="5" t="s">
        <v>206</v>
      </c>
      <c r="B1160" s="5">
        <v>0.60499999999999998</v>
      </c>
      <c r="C1160" s="5">
        <v>0.48</v>
      </c>
      <c r="D1160" s="5">
        <v>0.17</v>
      </c>
      <c r="E1160" s="5">
        <v>1.1835</v>
      </c>
      <c r="F1160" s="5">
        <v>0.58199999999999996</v>
      </c>
      <c r="G1160" s="5">
        <v>0.23649999999999999</v>
      </c>
      <c r="H1160" s="5">
        <v>0.317</v>
      </c>
      <c r="I1160" s="5">
        <v>10</v>
      </c>
    </row>
    <row r="1161" spans="1:9">
      <c r="A1161" s="5" t="s">
        <v>207</v>
      </c>
      <c r="B1161" s="5">
        <v>0.60499999999999998</v>
      </c>
      <c r="C1161" s="5">
        <v>0.47499999999999998</v>
      </c>
      <c r="D1161" s="5">
        <v>0.16500000000000001</v>
      </c>
      <c r="E1161" s="5">
        <v>1.056</v>
      </c>
      <c r="F1161" s="5">
        <v>0.433</v>
      </c>
      <c r="G1161" s="5">
        <v>0.2195</v>
      </c>
      <c r="H1161" s="5">
        <v>0.35699999999999998</v>
      </c>
      <c r="I1161" s="5">
        <v>9</v>
      </c>
    </row>
    <row r="1162" spans="1:9">
      <c r="A1162" s="5" t="s">
        <v>206</v>
      </c>
      <c r="B1162" s="5">
        <v>0.61</v>
      </c>
      <c r="C1162" s="5">
        <v>0.48499999999999999</v>
      </c>
      <c r="D1162" s="5">
        <v>0.16</v>
      </c>
      <c r="E1162" s="5">
        <v>1.0145</v>
      </c>
      <c r="F1162" s="5">
        <v>0.53149999999999997</v>
      </c>
      <c r="G1162" s="5">
        <v>0.21199999999999999</v>
      </c>
      <c r="H1162" s="5">
        <v>0.24149999999999999</v>
      </c>
      <c r="I1162" s="5">
        <v>8</v>
      </c>
    </row>
    <row r="1163" spans="1:9">
      <c r="A1163" s="5" t="s">
        <v>206</v>
      </c>
      <c r="B1163" s="5">
        <v>0.61</v>
      </c>
      <c r="C1163" s="5">
        <v>0.48499999999999999</v>
      </c>
      <c r="D1163" s="5">
        <v>0.14499999999999999</v>
      </c>
      <c r="E1163" s="5">
        <v>1.3305</v>
      </c>
      <c r="F1163" s="5">
        <v>0.78300000000000003</v>
      </c>
      <c r="G1163" s="5">
        <v>0.22550000000000001</v>
      </c>
      <c r="H1163" s="5">
        <v>0.28649999999999998</v>
      </c>
      <c r="I1163" s="5">
        <v>9</v>
      </c>
    </row>
    <row r="1164" spans="1:9">
      <c r="A1164" s="5" t="s">
        <v>206</v>
      </c>
      <c r="B1164" s="5">
        <v>0.61</v>
      </c>
      <c r="C1164" s="5">
        <v>0.47</v>
      </c>
      <c r="D1164" s="5">
        <v>0.16500000000000001</v>
      </c>
      <c r="E1164" s="5">
        <v>1.052</v>
      </c>
      <c r="F1164" s="5">
        <v>0.498</v>
      </c>
      <c r="G1164" s="5">
        <v>0.24199999999999999</v>
      </c>
      <c r="H1164" s="5">
        <v>0.26700000000000002</v>
      </c>
      <c r="I1164" s="5">
        <v>9</v>
      </c>
    </row>
    <row r="1165" spans="1:9">
      <c r="A1165" s="5" t="s">
        <v>206</v>
      </c>
      <c r="B1165" s="5">
        <v>0.61499999999999999</v>
      </c>
      <c r="C1165" s="5">
        <v>0.46</v>
      </c>
      <c r="D1165" s="5">
        <v>0.17</v>
      </c>
      <c r="E1165" s="5">
        <v>1.0565</v>
      </c>
      <c r="F1165" s="5">
        <v>0.48149999999999998</v>
      </c>
      <c r="G1165" s="5">
        <v>0.27200000000000002</v>
      </c>
      <c r="H1165" s="5">
        <v>0.27</v>
      </c>
      <c r="I1165" s="5">
        <v>10</v>
      </c>
    </row>
    <row r="1166" spans="1:9">
      <c r="A1166" s="5" t="s">
        <v>207</v>
      </c>
      <c r="B1166" s="5">
        <v>0.61499999999999999</v>
      </c>
      <c r="C1166" s="5">
        <v>0.46500000000000002</v>
      </c>
      <c r="D1166" s="5">
        <v>0.15</v>
      </c>
      <c r="E1166" s="5">
        <v>0.92300000000000004</v>
      </c>
      <c r="F1166" s="5">
        <v>0.46150000000000002</v>
      </c>
      <c r="G1166" s="5">
        <v>0.1825</v>
      </c>
      <c r="H1166" s="5">
        <v>0.24149999999999999</v>
      </c>
      <c r="I1166" s="5">
        <v>9</v>
      </c>
    </row>
    <row r="1167" spans="1:9">
      <c r="A1167" s="5" t="s">
        <v>207</v>
      </c>
      <c r="B1167" s="5">
        <v>0.61499999999999999</v>
      </c>
      <c r="C1167" s="5">
        <v>0.47499999999999998</v>
      </c>
      <c r="D1167" s="5">
        <v>0.155</v>
      </c>
      <c r="E1167" s="5">
        <v>1.0269999999999999</v>
      </c>
      <c r="F1167" s="5">
        <v>0.44700000000000001</v>
      </c>
      <c r="G1167" s="5">
        <v>0.25</v>
      </c>
      <c r="H1167" s="5">
        <v>0.28499999999999998</v>
      </c>
      <c r="I1167" s="5">
        <v>9</v>
      </c>
    </row>
    <row r="1168" spans="1:9">
      <c r="A1168" s="5" t="s">
        <v>206</v>
      </c>
      <c r="B1168" s="5">
        <v>0.62</v>
      </c>
      <c r="C1168" s="5">
        <v>0.47</v>
      </c>
      <c r="D1168" s="5">
        <v>0.13500000000000001</v>
      </c>
      <c r="E1168" s="5">
        <v>1.0195000000000001</v>
      </c>
      <c r="F1168" s="5">
        <v>0.53149999999999997</v>
      </c>
      <c r="G1168" s="5">
        <v>0.20050000000000001</v>
      </c>
      <c r="H1168" s="5">
        <v>0.2475</v>
      </c>
      <c r="I1168" s="5">
        <v>8</v>
      </c>
    </row>
    <row r="1169" spans="1:9">
      <c r="A1169" s="5" t="s">
        <v>206</v>
      </c>
      <c r="B1169" s="5">
        <v>0.62</v>
      </c>
      <c r="C1169" s="5">
        <v>0.45</v>
      </c>
      <c r="D1169" s="5">
        <v>0.2</v>
      </c>
      <c r="E1169" s="5">
        <v>0.85799999999999998</v>
      </c>
      <c r="F1169" s="5">
        <v>0.42849999999999999</v>
      </c>
      <c r="G1169" s="5">
        <v>0.1525</v>
      </c>
      <c r="H1169" s="5">
        <v>0.24049999999999999</v>
      </c>
      <c r="I1169" s="5">
        <v>8</v>
      </c>
    </row>
    <row r="1170" spans="1:9">
      <c r="A1170" s="5" t="s">
        <v>207</v>
      </c>
      <c r="B1170" s="5">
        <v>0.62</v>
      </c>
      <c r="C1170" s="5">
        <v>0.48</v>
      </c>
      <c r="D1170" s="5">
        <v>0.16</v>
      </c>
      <c r="E1170" s="5">
        <v>1.1125</v>
      </c>
      <c r="F1170" s="5">
        <v>0.5635</v>
      </c>
      <c r="G1170" s="5">
        <v>0.2445</v>
      </c>
      <c r="H1170" s="5">
        <v>0.28100000000000003</v>
      </c>
      <c r="I1170" s="5">
        <v>8</v>
      </c>
    </row>
    <row r="1171" spans="1:9">
      <c r="A1171" s="5" t="s">
        <v>207</v>
      </c>
      <c r="B1171" s="5">
        <v>0.625</v>
      </c>
      <c r="C1171" s="5">
        <v>0.48499999999999999</v>
      </c>
      <c r="D1171" s="5">
        <v>0.17499999999999999</v>
      </c>
      <c r="E1171" s="5">
        <v>1.3745000000000001</v>
      </c>
      <c r="F1171" s="5">
        <v>0.73350000000000004</v>
      </c>
      <c r="G1171" s="5">
        <v>0.27150000000000002</v>
      </c>
      <c r="H1171" s="5">
        <v>0.33200000000000002</v>
      </c>
      <c r="I1171" s="5">
        <v>9</v>
      </c>
    </row>
    <row r="1172" spans="1:9">
      <c r="A1172" s="5" t="s">
        <v>206</v>
      </c>
      <c r="B1172" s="5">
        <v>0.625</v>
      </c>
      <c r="C1172" s="5">
        <v>0.48</v>
      </c>
      <c r="D1172" s="5">
        <v>0.185</v>
      </c>
      <c r="E1172" s="5">
        <v>1.2064999999999999</v>
      </c>
      <c r="F1172" s="5">
        <v>0.58699999999999997</v>
      </c>
      <c r="G1172" s="5">
        <v>0.28999999999999998</v>
      </c>
      <c r="H1172" s="5">
        <v>0.28599999999999998</v>
      </c>
      <c r="I1172" s="5">
        <v>8</v>
      </c>
    </row>
    <row r="1173" spans="1:9">
      <c r="A1173" s="5" t="s">
        <v>206</v>
      </c>
      <c r="B1173" s="5">
        <v>0.63</v>
      </c>
      <c r="C1173" s="5">
        <v>0.47</v>
      </c>
      <c r="D1173" s="5">
        <v>0.155</v>
      </c>
      <c r="E1173" s="5">
        <v>1.1325000000000001</v>
      </c>
      <c r="F1173" s="5">
        <v>0.58899999999999997</v>
      </c>
      <c r="G1173" s="5">
        <v>0.21099999999999999</v>
      </c>
      <c r="H1173" s="5">
        <v>0.28699999999999998</v>
      </c>
      <c r="I1173" s="5">
        <v>8</v>
      </c>
    </row>
    <row r="1174" spans="1:9">
      <c r="A1174" s="5" t="s">
        <v>206</v>
      </c>
      <c r="B1174" s="5">
        <v>0.63</v>
      </c>
      <c r="C1174" s="5">
        <v>0.5</v>
      </c>
      <c r="D1174" s="5">
        <v>0.17499999999999999</v>
      </c>
      <c r="E1174" s="5">
        <v>1.2645</v>
      </c>
      <c r="F1174" s="5">
        <v>0.5635</v>
      </c>
      <c r="G1174" s="5">
        <v>0.30649999999999999</v>
      </c>
      <c r="H1174" s="5">
        <v>0.34250000000000003</v>
      </c>
      <c r="I1174" s="5">
        <v>10</v>
      </c>
    </row>
    <row r="1175" spans="1:9">
      <c r="A1175" s="5" t="s">
        <v>207</v>
      </c>
      <c r="B1175" s="5">
        <v>0.63500000000000001</v>
      </c>
      <c r="C1175" s="5">
        <v>0.495</v>
      </c>
      <c r="D1175" s="5">
        <v>1.4999999999999999E-2</v>
      </c>
      <c r="E1175" s="5">
        <v>1.1565000000000001</v>
      </c>
      <c r="F1175" s="5">
        <v>0.51149999999999995</v>
      </c>
      <c r="G1175" s="5">
        <v>0.308</v>
      </c>
      <c r="H1175" s="5">
        <v>0.28849999999999998</v>
      </c>
      <c r="I1175" s="5">
        <v>9</v>
      </c>
    </row>
    <row r="1176" spans="1:9">
      <c r="A1176" s="5" t="s">
        <v>206</v>
      </c>
      <c r="B1176" s="5">
        <v>0.64</v>
      </c>
      <c r="C1176" s="5">
        <v>0.51500000000000001</v>
      </c>
      <c r="D1176" s="5">
        <v>0.16500000000000001</v>
      </c>
      <c r="E1176" s="5">
        <v>1.369</v>
      </c>
      <c r="F1176" s="5">
        <v>0.63200000000000001</v>
      </c>
      <c r="G1176" s="5">
        <v>0.34150000000000003</v>
      </c>
      <c r="H1176" s="5">
        <v>0.35799999999999998</v>
      </c>
      <c r="I1176" s="5">
        <v>10</v>
      </c>
    </row>
    <row r="1177" spans="1:9">
      <c r="A1177" s="5" t="s">
        <v>206</v>
      </c>
      <c r="B1177" s="5">
        <v>0.64500000000000002</v>
      </c>
      <c r="C1177" s="5">
        <v>0.53</v>
      </c>
      <c r="D1177" s="5">
        <v>0.19500000000000001</v>
      </c>
      <c r="E1177" s="5">
        <v>1.39</v>
      </c>
      <c r="F1177" s="5">
        <v>0.64649999999999996</v>
      </c>
      <c r="G1177" s="5">
        <v>0.29449999999999998</v>
      </c>
      <c r="H1177" s="5">
        <v>0.3735</v>
      </c>
      <c r="I1177" s="5">
        <v>10</v>
      </c>
    </row>
    <row r="1178" spans="1:9">
      <c r="A1178" s="5" t="s">
        <v>207</v>
      </c>
      <c r="B1178" s="5">
        <v>0.64500000000000002</v>
      </c>
      <c r="C1178" s="5">
        <v>0.48</v>
      </c>
      <c r="D1178" s="5">
        <v>0.17</v>
      </c>
      <c r="E1178" s="5">
        <v>1.1345000000000001</v>
      </c>
      <c r="F1178" s="5">
        <v>0.52800000000000002</v>
      </c>
      <c r="G1178" s="5">
        <v>0.254</v>
      </c>
      <c r="H1178" s="5">
        <v>0.30499999999999999</v>
      </c>
      <c r="I1178" s="5">
        <v>10</v>
      </c>
    </row>
    <row r="1179" spans="1:9">
      <c r="A1179" s="5" t="s">
        <v>207</v>
      </c>
      <c r="B1179" s="5">
        <v>0.65</v>
      </c>
      <c r="C1179" s="5">
        <v>0.5</v>
      </c>
      <c r="D1179" s="5">
        <v>0.19</v>
      </c>
      <c r="E1179" s="5">
        <v>1.464</v>
      </c>
      <c r="F1179" s="5">
        <v>0.64149999999999996</v>
      </c>
      <c r="G1179" s="5">
        <v>0.33900000000000002</v>
      </c>
      <c r="H1179" s="5">
        <v>0.42449999999999999</v>
      </c>
      <c r="I1179" s="5">
        <v>9</v>
      </c>
    </row>
    <row r="1180" spans="1:9">
      <c r="A1180" s="5" t="s">
        <v>206</v>
      </c>
      <c r="B1180" s="5">
        <v>0.65</v>
      </c>
      <c r="C1180" s="5">
        <v>0.5</v>
      </c>
      <c r="D1180" s="5">
        <v>0.155</v>
      </c>
      <c r="E1180" s="5">
        <v>1.202</v>
      </c>
      <c r="F1180" s="5">
        <v>0.56499999999999995</v>
      </c>
      <c r="G1180" s="5">
        <v>0.3135</v>
      </c>
      <c r="H1180" s="5">
        <v>0.29399999999999998</v>
      </c>
      <c r="I1180" s="5">
        <v>11</v>
      </c>
    </row>
    <row r="1181" spans="1:9">
      <c r="A1181" s="5" t="s">
        <v>206</v>
      </c>
      <c r="B1181" s="5">
        <v>0.65500000000000003</v>
      </c>
      <c r="C1181" s="5">
        <v>0.51500000000000001</v>
      </c>
      <c r="D1181" s="5">
        <v>0.16</v>
      </c>
      <c r="E1181" s="5">
        <v>1.31</v>
      </c>
      <c r="F1181" s="5">
        <v>0.55300000000000005</v>
      </c>
      <c r="G1181" s="5">
        <v>0.36899999999999999</v>
      </c>
      <c r="H1181" s="5">
        <v>0.34499999999999997</v>
      </c>
      <c r="I1181" s="5">
        <v>11</v>
      </c>
    </row>
    <row r="1182" spans="1:9">
      <c r="A1182" s="5" t="s">
        <v>207</v>
      </c>
      <c r="B1182" s="5">
        <v>0.65500000000000003</v>
      </c>
      <c r="C1182" s="5">
        <v>0.51</v>
      </c>
      <c r="D1182" s="5">
        <v>0.17499999999999999</v>
      </c>
      <c r="E1182" s="5">
        <v>1.415</v>
      </c>
      <c r="F1182" s="5">
        <v>0.58850000000000002</v>
      </c>
      <c r="G1182" s="5">
        <v>0.3725</v>
      </c>
      <c r="H1182" s="5">
        <v>0.36399999999999999</v>
      </c>
      <c r="I1182" s="5">
        <v>10</v>
      </c>
    </row>
    <row r="1183" spans="1:9">
      <c r="A1183" s="5" t="s">
        <v>207</v>
      </c>
      <c r="B1183" s="5">
        <v>0.66</v>
      </c>
      <c r="C1183" s="5">
        <v>0.53</v>
      </c>
      <c r="D1183" s="5">
        <v>0.185</v>
      </c>
      <c r="E1183" s="5">
        <v>1.3460000000000001</v>
      </c>
      <c r="F1183" s="5">
        <v>0.54600000000000004</v>
      </c>
      <c r="G1183" s="5">
        <v>0.27050000000000002</v>
      </c>
      <c r="H1183" s="5">
        <v>0.47599999999999998</v>
      </c>
      <c r="I1183" s="5">
        <v>11</v>
      </c>
    </row>
    <row r="1184" spans="1:9">
      <c r="A1184" s="5" t="s">
        <v>206</v>
      </c>
      <c r="B1184" s="5">
        <v>0.66500000000000004</v>
      </c>
      <c r="C1184" s="5">
        <v>0.52500000000000002</v>
      </c>
      <c r="D1184" s="5">
        <v>0.16</v>
      </c>
      <c r="E1184" s="5">
        <v>1.363</v>
      </c>
      <c r="F1184" s="5">
        <v>0.629</v>
      </c>
      <c r="G1184" s="5">
        <v>0.27900000000000003</v>
      </c>
      <c r="H1184" s="5">
        <v>0.34</v>
      </c>
      <c r="I1184" s="5">
        <v>8</v>
      </c>
    </row>
    <row r="1185" spans="1:9">
      <c r="A1185" s="5" t="s">
        <v>208</v>
      </c>
      <c r="B1185" s="5">
        <v>0.66500000000000004</v>
      </c>
      <c r="C1185" s="5">
        <v>0.5</v>
      </c>
      <c r="D1185" s="5">
        <v>0.17</v>
      </c>
      <c r="E1185" s="5">
        <v>1.2975000000000001</v>
      </c>
      <c r="F1185" s="5">
        <v>0.60350000000000004</v>
      </c>
      <c r="G1185" s="5">
        <v>0.29099999999999998</v>
      </c>
      <c r="H1185" s="5">
        <v>0.35949999999999999</v>
      </c>
      <c r="I1185" s="5">
        <v>9</v>
      </c>
    </row>
    <row r="1186" spans="1:9">
      <c r="A1186" s="5" t="s">
        <v>207</v>
      </c>
      <c r="B1186" s="5">
        <v>0.67</v>
      </c>
      <c r="C1186" s="5">
        <v>0.505</v>
      </c>
      <c r="D1186" s="5">
        <v>0.20499999999999999</v>
      </c>
      <c r="E1186" s="5">
        <v>1.3645</v>
      </c>
      <c r="F1186" s="5">
        <v>0.60750000000000004</v>
      </c>
      <c r="G1186" s="5">
        <v>0.30249999999999999</v>
      </c>
      <c r="H1186" s="5">
        <v>0.35299999999999998</v>
      </c>
      <c r="I1186" s="5">
        <v>9</v>
      </c>
    </row>
    <row r="1187" spans="1:9">
      <c r="A1187" s="5" t="s">
        <v>207</v>
      </c>
      <c r="B1187" s="5">
        <v>0.68500000000000005</v>
      </c>
      <c r="C1187" s="5">
        <v>0.54</v>
      </c>
      <c r="D1187" s="5">
        <v>0.215</v>
      </c>
      <c r="E1187" s="5">
        <v>1.7024999999999999</v>
      </c>
      <c r="F1187" s="5">
        <v>0.66400000000000003</v>
      </c>
      <c r="G1187" s="5">
        <v>0.36549999999999999</v>
      </c>
      <c r="H1187" s="5">
        <v>0.47349999999999998</v>
      </c>
      <c r="I1187" s="5">
        <v>14</v>
      </c>
    </row>
    <row r="1188" spans="1:9">
      <c r="A1188" s="5" t="s">
        <v>206</v>
      </c>
      <c r="B1188" s="5">
        <v>0.68500000000000005</v>
      </c>
      <c r="C1188" s="5">
        <v>0.52</v>
      </c>
      <c r="D1188" s="5">
        <v>0.16500000000000001</v>
      </c>
      <c r="E1188" s="5">
        <v>1.5189999999999999</v>
      </c>
      <c r="F1188" s="5">
        <v>0.69899999999999995</v>
      </c>
      <c r="G1188" s="5">
        <v>0.36849999999999999</v>
      </c>
      <c r="H1188" s="5">
        <v>0.4</v>
      </c>
      <c r="I1188" s="5">
        <v>10</v>
      </c>
    </row>
    <row r="1189" spans="1:9">
      <c r="A1189" s="5" t="s">
        <v>207</v>
      </c>
      <c r="B1189" s="5">
        <v>0.69</v>
      </c>
      <c r="C1189" s="5">
        <v>0.54</v>
      </c>
      <c r="D1189" s="5">
        <v>0.155</v>
      </c>
      <c r="E1189" s="5">
        <v>1.454</v>
      </c>
      <c r="F1189" s="5">
        <v>0.624</v>
      </c>
      <c r="G1189" s="5">
        <v>0.3105</v>
      </c>
      <c r="H1189" s="5">
        <v>0.39</v>
      </c>
      <c r="I1189" s="5">
        <v>9</v>
      </c>
    </row>
    <row r="1190" spans="1:9">
      <c r="A1190" s="5" t="s">
        <v>206</v>
      </c>
      <c r="B1190" s="5">
        <v>0.69</v>
      </c>
      <c r="C1190" s="5">
        <v>0.53</v>
      </c>
      <c r="D1190" s="5">
        <v>0.21</v>
      </c>
      <c r="E1190" s="5">
        <v>1.583</v>
      </c>
      <c r="F1190" s="5">
        <v>0.73550000000000004</v>
      </c>
      <c r="G1190" s="5">
        <v>0.40500000000000003</v>
      </c>
      <c r="H1190" s="5">
        <v>0.38650000000000001</v>
      </c>
      <c r="I1190" s="5">
        <v>12</v>
      </c>
    </row>
    <row r="1191" spans="1:9">
      <c r="A1191" s="5" t="s">
        <v>207</v>
      </c>
      <c r="B1191" s="5">
        <v>0.69</v>
      </c>
      <c r="C1191" s="5">
        <v>0.53</v>
      </c>
      <c r="D1191" s="5">
        <v>0.17</v>
      </c>
      <c r="E1191" s="5">
        <v>1.5535000000000001</v>
      </c>
      <c r="F1191" s="5">
        <v>0.79449999999999998</v>
      </c>
      <c r="G1191" s="5">
        <v>0.34849999999999998</v>
      </c>
      <c r="H1191" s="5">
        <v>0.3695</v>
      </c>
      <c r="I1191" s="5">
        <v>9</v>
      </c>
    </row>
    <row r="1192" spans="1:9">
      <c r="A1192" s="5" t="s">
        <v>206</v>
      </c>
      <c r="B1192" s="5">
        <v>0.69499999999999995</v>
      </c>
      <c r="C1192" s="5">
        <v>0.56000000000000005</v>
      </c>
      <c r="D1192" s="5">
        <v>0.185</v>
      </c>
      <c r="E1192" s="5">
        <v>1.74</v>
      </c>
      <c r="F1192" s="5">
        <v>0.88500000000000001</v>
      </c>
      <c r="G1192" s="5">
        <v>0.3715</v>
      </c>
      <c r="H1192" s="5">
        <v>0.4375</v>
      </c>
      <c r="I1192" s="5">
        <v>10</v>
      </c>
    </row>
    <row r="1193" spans="1:9">
      <c r="A1193" s="5" t="s">
        <v>206</v>
      </c>
      <c r="B1193" s="5">
        <v>0.7</v>
      </c>
      <c r="C1193" s="5">
        <v>0.56499999999999995</v>
      </c>
      <c r="D1193" s="5">
        <v>0.18</v>
      </c>
      <c r="E1193" s="5">
        <v>1.7509999999999999</v>
      </c>
      <c r="F1193" s="5">
        <v>0.89500000000000002</v>
      </c>
      <c r="G1193" s="5">
        <v>0.33550000000000002</v>
      </c>
      <c r="H1193" s="5">
        <v>0.44600000000000001</v>
      </c>
      <c r="I1193" s="5">
        <v>9</v>
      </c>
    </row>
    <row r="1194" spans="1:9">
      <c r="A1194" s="5" t="s">
        <v>206</v>
      </c>
      <c r="B1194" s="5">
        <v>0.7</v>
      </c>
      <c r="C1194" s="5">
        <v>0.57499999999999996</v>
      </c>
      <c r="D1194" s="5">
        <v>0.19</v>
      </c>
      <c r="E1194" s="5">
        <v>2.2730000000000001</v>
      </c>
      <c r="F1194" s="5">
        <v>1.095</v>
      </c>
      <c r="G1194" s="5">
        <v>0.41799999999999998</v>
      </c>
      <c r="H1194" s="5">
        <v>0.63800000000000001</v>
      </c>
      <c r="I1194" s="5">
        <v>12</v>
      </c>
    </row>
    <row r="1195" spans="1:9">
      <c r="A1195" s="5" t="s">
        <v>207</v>
      </c>
      <c r="B1195" s="5">
        <v>0.7</v>
      </c>
      <c r="C1195" s="5">
        <v>0.52500000000000002</v>
      </c>
      <c r="D1195" s="5">
        <v>0.19</v>
      </c>
      <c r="E1195" s="5">
        <v>1.6465000000000001</v>
      </c>
      <c r="F1195" s="5">
        <v>0.85450000000000004</v>
      </c>
      <c r="G1195" s="5">
        <v>0.307</v>
      </c>
      <c r="H1195" s="5">
        <v>0.39950000000000002</v>
      </c>
      <c r="I1195" s="5">
        <v>9</v>
      </c>
    </row>
    <row r="1196" spans="1:9">
      <c r="A1196" s="5" t="s">
        <v>207</v>
      </c>
      <c r="B1196" s="5">
        <v>0.70499999999999996</v>
      </c>
      <c r="C1196" s="5">
        <v>0.55000000000000004</v>
      </c>
      <c r="D1196" s="5">
        <v>0.17</v>
      </c>
      <c r="E1196" s="5">
        <v>1.2190000000000001</v>
      </c>
      <c r="F1196" s="5">
        <v>0.63949999999999996</v>
      </c>
      <c r="G1196" s="5">
        <v>0.23599999999999999</v>
      </c>
      <c r="H1196" s="5">
        <v>0.30099999999999999</v>
      </c>
      <c r="I1196" s="5">
        <v>9</v>
      </c>
    </row>
    <row r="1197" spans="1:9">
      <c r="A1197" s="5" t="s">
        <v>207</v>
      </c>
      <c r="B1197" s="5">
        <v>0.71</v>
      </c>
      <c r="C1197" s="5">
        <v>0.56000000000000005</v>
      </c>
      <c r="D1197" s="5">
        <v>0.18</v>
      </c>
      <c r="E1197" s="5">
        <v>1.6519999999999999</v>
      </c>
      <c r="F1197" s="5">
        <v>0.73499999999999999</v>
      </c>
      <c r="G1197" s="5">
        <v>0.38100000000000001</v>
      </c>
      <c r="H1197" s="5">
        <v>0.45250000000000001</v>
      </c>
      <c r="I1197" s="5">
        <v>11</v>
      </c>
    </row>
    <row r="1198" spans="1:9">
      <c r="A1198" s="5" t="s">
        <v>206</v>
      </c>
      <c r="B1198" s="5">
        <v>0.71499999999999997</v>
      </c>
      <c r="C1198" s="5">
        <v>0.55000000000000004</v>
      </c>
      <c r="D1198" s="5">
        <v>0.19</v>
      </c>
      <c r="E1198" s="5">
        <v>2.0045000000000002</v>
      </c>
      <c r="F1198" s="5">
        <v>1.0465</v>
      </c>
      <c r="G1198" s="5">
        <v>0.40699999999999997</v>
      </c>
      <c r="H1198" s="5">
        <v>0.50749999999999995</v>
      </c>
      <c r="I1198" s="5">
        <v>12</v>
      </c>
    </row>
    <row r="1199" spans="1:9">
      <c r="A1199" s="5" t="s">
        <v>206</v>
      </c>
      <c r="B1199" s="5">
        <v>0.71499999999999997</v>
      </c>
      <c r="C1199" s="5">
        <v>0.53500000000000003</v>
      </c>
      <c r="D1199" s="5">
        <v>0.19</v>
      </c>
      <c r="E1199" s="5">
        <v>1.6755</v>
      </c>
      <c r="F1199" s="5">
        <v>0.88900000000000001</v>
      </c>
      <c r="G1199" s="5">
        <v>0.313</v>
      </c>
      <c r="H1199" s="5">
        <v>0.42</v>
      </c>
      <c r="I1199" s="5">
        <v>10</v>
      </c>
    </row>
    <row r="1200" spans="1:9">
      <c r="A1200" s="5" t="s">
        <v>207</v>
      </c>
      <c r="B1200" s="5">
        <v>0.72</v>
      </c>
      <c r="C1200" s="5">
        <v>0.57999999999999996</v>
      </c>
      <c r="D1200" s="5">
        <v>0.19500000000000001</v>
      </c>
      <c r="E1200" s="5">
        <v>2.1030000000000002</v>
      </c>
      <c r="F1200" s="5">
        <v>1.0265</v>
      </c>
      <c r="G1200" s="5">
        <v>0.48</v>
      </c>
      <c r="H1200" s="5">
        <v>0.53749999999999998</v>
      </c>
      <c r="I1200" s="5">
        <v>10</v>
      </c>
    </row>
    <row r="1201" spans="1:9">
      <c r="A1201" s="5" t="s">
        <v>207</v>
      </c>
      <c r="B1201" s="5">
        <v>0.72</v>
      </c>
      <c r="C1201" s="5">
        <v>0.55000000000000004</v>
      </c>
      <c r="D1201" s="5">
        <v>0.2</v>
      </c>
      <c r="E1201" s="5">
        <v>1.9964999999999999</v>
      </c>
      <c r="F1201" s="5">
        <v>0.90349999999999997</v>
      </c>
      <c r="G1201" s="5">
        <v>0.46899999999999997</v>
      </c>
      <c r="H1201" s="5">
        <v>0.52149999999999996</v>
      </c>
      <c r="I1201" s="5">
        <v>10</v>
      </c>
    </row>
    <row r="1202" spans="1:9">
      <c r="A1202" s="5" t="s">
        <v>206</v>
      </c>
      <c r="B1202" s="5">
        <v>0.72</v>
      </c>
      <c r="C1202" s="5">
        <v>0.56499999999999995</v>
      </c>
      <c r="D1202" s="5">
        <v>0.14499999999999999</v>
      </c>
      <c r="E1202" s="5">
        <v>1.1870000000000001</v>
      </c>
      <c r="F1202" s="5">
        <v>0.69099999999999995</v>
      </c>
      <c r="G1202" s="5">
        <v>0.19450000000000001</v>
      </c>
      <c r="H1202" s="5">
        <v>0.26850000000000002</v>
      </c>
      <c r="I1202" s="5">
        <v>8</v>
      </c>
    </row>
    <row r="1203" spans="1:9">
      <c r="A1203" s="5" t="s">
        <v>206</v>
      </c>
      <c r="B1203" s="5">
        <v>0.72499999999999998</v>
      </c>
      <c r="C1203" s="5">
        <v>0.505</v>
      </c>
      <c r="D1203" s="5">
        <v>0.185</v>
      </c>
      <c r="E1203" s="5">
        <v>1.978</v>
      </c>
      <c r="F1203" s="5">
        <v>1.026</v>
      </c>
      <c r="G1203" s="5">
        <v>0.42549999999999999</v>
      </c>
      <c r="H1203" s="5">
        <v>0.45050000000000001</v>
      </c>
      <c r="I1203" s="5">
        <v>12</v>
      </c>
    </row>
    <row r="1204" spans="1:9">
      <c r="A1204" s="5" t="s">
        <v>207</v>
      </c>
      <c r="B1204" s="5">
        <v>0.73</v>
      </c>
      <c r="C1204" s="5">
        <v>0.57499999999999996</v>
      </c>
      <c r="D1204" s="5">
        <v>0.185</v>
      </c>
      <c r="E1204" s="5">
        <v>1.8794999999999999</v>
      </c>
      <c r="F1204" s="5">
        <v>0.93100000000000005</v>
      </c>
      <c r="G1204" s="5">
        <v>0.38</v>
      </c>
      <c r="H1204" s="5">
        <v>0.48249999999999998</v>
      </c>
      <c r="I1204" s="5">
        <v>12</v>
      </c>
    </row>
    <row r="1205" spans="1:9">
      <c r="A1205" s="5" t="s">
        <v>206</v>
      </c>
      <c r="B1205" s="5">
        <v>0.73499999999999999</v>
      </c>
      <c r="C1205" s="5">
        <v>0.58499999999999996</v>
      </c>
      <c r="D1205" s="5">
        <v>0.185</v>
      </c>
      <c r="E1205" s="5">
        <v>2.1240000000000001</v>
      </c>
      <c r="F1205" s="5">
        <v>0.95199999999999996</v>
      </c>
      <c r="G1205" s="5">
        <v>0.55000000000000004</v>
      </c>
      <c r="H1205" s="5">
        <v>0.5</v>
      </c>
      <c r="I1205" s="5">
        <v>11</v>
      </c>
    </row>
    <row r="1206" spans="1:9">
      <c r="A1206" s="5" t="s">
        <v>206</v>
      </c>
      <c r="B1206" s="5">
        <v>0.745</v>
      </c>
      <c r="C1206" s="5">
        <v>0.56499999999999995</v>
      </c>
      <c r="D1206" s="5">
        <v>0.215</v>
      </c>
      <c r="E1206" s="5">
        <v>1.931</v>
      </c>
      <c r="F1206" s="5">
        <v>0.89600000000000002</v>
      </c>
      <c r="G1206" s="5">
        <v>0.45850000000000002</v>
      </c>
      <c r="H1206" s="5">
        <v>0.5</v>
      </c>
      <c r="I1206" s="5">
        <v>11</v>
      </c>
    </row>
    <row r="1207" spans="1:9">
      <c r="A1207" s="5" t="s">
        <v>207</v>
      </c>
      <c r="B1207" s="5">
        <v>0.75</v>
      </c>
      <c r="C1207" s="5">
        <v>0.56999999999999995</v>
      </c>
      <c r="D1207" s="5">
        <v>0.21</v>
      </c>
      <c r="E1207" s="5">
        <v>2.2360000000000002</v>
      </c>
      <c r="F1207" s="5">
        <v>1.109</v>
      </c>
      <c r="G1207" s="5">
        <v>0.51949999999999996</v>
      </c>
      <c r="H1207" s="5">
        <v>0.54500000000000004</v>
      </c>
      <c r="I1207" s="5">
        <v>11</v>
      </c>
    </row>
    <row r="1208" spans="1:9">
      <c r="A1208" s="5" t="s">
        <v>207</v>
      </c>
      <c r="B1208" s="5">
        <v>0.755</v>
      </c>
      <c r="C1208" s="5">
        <v>0.625</v>
      </c>
      <c r="D1208" s="5">
        <v>0.21</v>
      </c>
      <c r="E1208" s="5">
        <v>2.5049999999999999</v>
      </c>
      <c r="F1208" s="5">
        <v>1.1964999999999999</v>
      </c>
      <c r="G1208" s="5">
        <v>0.51300000000000001</v>
      </c>
      <c r="H1208" s="5">
        <v>0.67849999999999999</v>
      </c>
      <c r="I1208" s="5">
        <v>11</v>
      </c>
    </row>
    <row r="1209" spans="1:9">
      <c r="A1209" s="5" t="s">
        <v>206</v>
      </c>
      <c r="B1209" s="5">
        <v>0.755</v>
      </c>
      <c r="C1209" s="5">
        <v>0.57999999999999996</v>
      </c>
      <c r="D1209" s="5">
        <v>0.20499999999999999</v>
      </c>
      <c r="E1209" s="5">
        <v>2.0065</v>
      </c>
      <c r="F1209" s="5">
        <v>0.82950000000000002</v>
      </c>
      <c r="G1209" s="5">
        <v>0.40150000000000002</v>
      </c>
      <c r="H1209" s="5">
        <v>0.59499999999999997</v>
      </c>
      <c r="I1209" s="5">
        <v>10</v>
      </c>
    </row>
    <row r="1210" spans="1:9">
      <c r="A1210" s="5" t="s">
        <v>207</v>
      </c>
      <c r="B1210" s="5">
        <v>0.78</v>
      </c>
      <c r="C1210" s="5">
        <v>0.63</v>
      </c>
      <c r="D1210" s="5">
        <v>0.215</v>
      </c>
      <c r="E1210" s="5">
        <v>2.657</v>
      </c>
      <c r="F1210" s="5">
        <v>1.488</v>
      </c>
      <c r="G1210" s="5">
        <v>0.4985</v>
      </c>
      <c r="H1210" s="5">
        <v>0.58599999999999997</v>
      </c>
      <c r="I1210" s="5">
        <v>11</v>
      </c>
    </row>
    <row r="1211" spans="1:9">
      <c r="A1211" s="5" t="s">
        <v>208</v>
      </c>
      <c r="B1211" s="5">
        <v>0.185</v>
      </c>
      <c r="C1211" s="5">
        <v>0.375</v>
      </c>
      <c r="D1211" s="5">
        <v>0.12</v>
      </c>
      <c r="E1211" s="5">
        <v>0.46450000000000002</v>
      </c>
      <c r="F1211" s="5">
        <v>0.19600000000000001</v>
      </c>
      <c r="G1211" s="5">
        <v>0.1045</v>
      </c>
      <c r="H1211" s="5">
        <v>0.15</v>
      </c>
      <c r="I1211" s="5">
        <v>6</v>
      </c>
    </row>
    <row r="1212" spans="1:9">
      <c r="A1212" s="5" t="s">
        <v>208</v>
      </c>
      <c r="B1212" s="5">
        <v>0.245</v>
      </c>
      <c r="C1212" s="5">
        <v>0.20499999999999999</v>
      </c>
      <c r="D1212" s="5">
        <v>0.06</v>
      </c>
      <c r="E1212" s="5">
        <v>7.6499999999999999E-2</v>
      </c>
      <c r="F1212" s="5">
        <v>3.4000000000000002E-2</v>
      </c>
      <c r="G1212" s="5">
        <v>1.4E-2</v>
      </c>
      <c r="H1212" s="5">
        <v>2.1499999999999998E-2</v>
      </c>
      <c r="I1212" s="5">
        <v>4</v>
      </c>
    </row>
    <row r="1213" spans="1:9">
      <c r="A1213" s="5" t="s">
        <v>208</v>
      </c>
      <c r="B1213" s="5">
        <v>0.25</v>
      </c>
      <c r="C1213" s="5">
        <v>0.185</v>
      </c>
      <c r="D1213" s="5">
        <v>6.5000000000000002E-2</v>
      </c>
      <c r="E1213" s="5">
        <v>6.8500000000000005E-2</v>
      </c>
      <c r="F1213" s="5">
        <v>2.9499999999999998E-2</v>
      </c>
      <c r="G1213" s="5">
        <v>1.4E-2</v>
      </c>
      <c r="H1213" s="5">
        <v>2.2499999999999999E-2</v>
      </c>
      <c r="I1213" s="5">
        <v>5</v>
      </c>
    </row>
    <row r="1214" spans="1:9">
      <c r="A1214" s="5" t="s">
        <v>208</v>
      </c>
      <c r="B1214" s="5">
        <v>0.25</v>
      </c>
      <c r="C1214" s="5">
        <v>0.19</v>
      </c>
      <c r="D1214" s="5">
        <v>6.5000000000000002E-2</v>
      </c>
      <c r="E1214" s="5">
        <v>8.3500000000000005E-2</v>
      </c>
      <c r="F1214" s="5">
        <v>3.9E-2</v>
      </c>
      <c r="G1214" s="5">
        <v>1.4999999999999999E-2</v>
      </c>
      <c r="H1214" s="5">
        <v>2.5000000000000001E-2</v>
      </c>
      <c r="I1214" s="5">
        <v>5</v>
      </c>
    </row>
    <row r="1215" spans="1:9">
      <c r="A1215" s="5" t="s">
        <v>208</v>
      </c>
      <c r="B1215" s="5">
        <v>0.27500000000000002</v>
      </c>
      <c r="C1215" s="5">
        <v>0.19500000000000001</v>
      </c>
      <c r="D1215" s="5">
        <v>0.09</v>
      </c>
      <c r="E1215" s="5">
        <v>0.1125</v>
      </c>
      <c r="F1215" s="5">
        <v>5.45E-2</v>
      </c>
      <c r="G1215" s="5">
        <v>2.9499999999999998E-2</v>
      </c>
      <c r="H1215" s="5">
        <v>3.5499999999999997E-2</v>
      </c>
      <c r="I1215" s="5">
        <v>6</v>
      </c>
    </row>
    <row r="1216" spans="1:9">
      <c r="A1216" s="5" t="s">
        <v>208</v>
      </c>
      <c r="B1216" s="5">
        <v>0.30499999999999999</v>
      </c>
      <c r="C1216" s="5">
        <v>0.215</v>
      </c>
      <c r="D1216" s="5">
        <v>6.5000000000000002E-2</v>
      </c>
      <c r="E1216" s="5">
        <v>0.1075</v>
      </c>
      <c r="F1216" s="5">
        <v>4.3999999999999997E-2</v>
      </c>
      <c r="G1216" s="5">
        <v>2.0500000000000001E-2</v>
      </c>
      <c r="H1216" s="5">
        <v>3.7999999999999999E-2</v>
      </c>
      <c r="I1216" s="5">
        <v>5</v>
      </c>
    </row>
    <row r="1217" spans="1:9">
      <c r="A1217" s="5" t="s">
        <v>208</v>
      </c>
      <c r="B1217" s="5">
        <v>0.31</v>
      </c>
      <c r="C1217" s="5">
        <v>0.22500000000000001</v>
      </c>
      <c r="D1217" s="5">
        <v>7.0000000000000007E-2</v>
      </c>
      <c r="E1217" s="5">
        <v>0.1055</v>
      </c>
      <c r="F1217" s="5">
        <v>0.435</v>
      </c>
      <c r="G1217" s="5">
        <v>1.4999999999999999E-2</v>
      </c>
      <c r="H1217" s="5">
        <v>0.04</v>
      </c>
      <c r="I1217" s="5">
        <v>5</v>
      </c>
    </row>
    <row r="1218" spans="1:9">
      <c r="A1218" s="5" t="s">
        <v>208</v>
      </c>
      <c r="B1218" s="5">
        <v>0.315</v>
      </c>
      <c r="C1218" s="5">
        <v>0.23</v>
      </c>
      <c r="D1218" s="5">
        <v>0.08</v>
      </c>
      <c r="E1218" s="5">
        <v>0.13750000000000001</v>
      </c>
      <c r="F1218" s="5">
        <v>5.45E-2</v>
      </c>
      <c r="G1218" s="5">
        <v>3.1E-2</v>
      </c>
      <c r="H1218" s="5">
        <v>4.4499999999999998E-2</v>
      </c>
      <c r="I1218" s="5">
        <v>5</v>
      </c>
    </row>
    <row r="1219" spans="1:9">
      <c r="A1219" s="5" t="s">
        <v>208</v>
      </c>
      <c r="B1219" s="5">
        <v>0.315</v>
      </c>
      <c r="C1219" s="5">
        <v>0.23</v>
      </c>
      <c r="D1219" s="5">
        <v>7.0000000000000007E-2</v>
      </c>
      <c r="E1219" s="5">
        <v>0.1145</v>
      </c>
      <c r="F1219" s="5">
        <v>4.5999999999999999E-2</v>
      </c>
      <c r="G1219" s="5">
        <v>2.35E-2</v>
      </c>
      <c r="H1219" s="5">
        <v>3.85E-2</v>
      </c>
      <c r="I1219" s="5">
        <v>5</v>
      </c>
    </row>
    <row r="1220" spans="1:9">
      <c r="A1220" s="5" t="s">
        <v>208</v>
      </c>
      <c r="B1220" s="5">
        <v>0.32500000000000001</v>
      </c>
      <c r="C1220" s="5">
        <v>0.22500000000000001</v>
      </c>
      <c r="D1220" s="5">
        <v>7.4999999999999997E-2</v>
      </c>
      <c r="E1220" s="5">
        <v>0.13900000000000001</v>
      </c>
      <c r="F1220" s="5">
        <v>5.6500000000000002E-2</v>
      </c>
      <c r="G1220" s="5">
        <v>3.2000000000000001E-2</v>
      </c>
      <c r="H1220" s="5">
        <v>0.09</v>
      </c>
      <c r="I1220" s="5">
        <v>6</v>
      </c>
    </row>
    <row r="1221" spans="1:9">
      <c r="A1221" s="5" t="s">
        <v>208</v>
      </c>
      <c r="B1221" s="5">
        <v>0.33</v>
      </c>
      <c r="C1221" s="5">
        <v>0.25</v>
      </c>
      <c r="D1221" s="5">
        <v>9.5000000000000001E-2</v>
      </c>
      <c r="E1221" s="5">
        <v>0.20849999999999999</v>
      </c>
      <c r="F1221" s="5">
        <v>0.10199999999999999</v>
      </c>
      <c r="G1221" s="5">
        <v>3.95E-2</v>
      </c>
      <c r="H1221" s="5">
        <v>5.1999999999999998E-2</v>
      </c>
      <c r="I1221" s="5">
        <v>7</v>
      </c>
    </row>
    <row r="1222" spans="1:9">
      <c r="A1222" s="5" t="s">
        <v>208</v>
      </c>
      <c r="B1222" s="5">
        <v>0.33</v>
      </c>
      <c r="C1222" s="5">
        <v>0.20499999999999999</v>
      </c>
      <c r="D1222" s="5">
        <v>9.5000000000000001E-2</v>
      </c>
      <c r="E1222" s="5">
        <v>0.1595</v>
      </c>
      <c r="F1222" s="5">
        <v>7.6999999999999999E-2</v>
      </c>
      <c r="G1222" s="5">
        <v>3.2000000000000001E-2</v>
      </c>
      <c r="H1222" s="5">
        <v>4.3499999999999997E-2</v>
      </c>
      <c r="I1222" s="5">
        <v>5</v>
      </c>
    </row>
    <row r="1223" spans="1:9">
      <c r="A1223" s="5" t="s">
        <v>208</v>
      </c>
      <c r="B1223" s="5">
        <v>0.33500000000000002</v>
      </c>
      <c r="C1223" s="5">
        <v>0.245</v>
      </c>
      <c r="D1223" s="5">
        <v>0.09</v>
      </c>
      <c r="E1223" s="5">
        <v>0.20150000000000001</v>
      </c>
      <c r="F1223" s="5">
        <v>9.6000000000000002E-2</v>
      </c>
      <c r="G1223" s="5">
        <v>4.0500000000000001E-2</v>
      </c>
      <c r="H1223" s="5">
        <v>4.8000000000000001E-2</v>
      </c>
      <c r="I1223" s="5">
        <v>7</v>
      </c>
    </row>
    <row r="1224" spans="1:9">
      <c r="A1224" s="5" t="s">
        <v>208</v>
      </c>
      <c r="B1224" s="5">
        <v>0.34</v>
      </c>
      <c r="C1224" s="5">
        <v>0.25</v>
      </c>
      <c r="D1224" s="5">
        <v>0.09</v>
      </c>
      <c r="E1224" s="5">
        <v>0.17899999999999999</v>
      </c>
      <c r="F1224" s="5">
        <v>7.7499999999999999E-2</v>
      </c>
      <c r="G1224" s="5">
        <v>3.3000000000000002E-2</v>
      </c>
      <c r="H1224" s="5">
        <v>5.5E-2</v>
      </c>
      <c r="I1224" s="5">
        <v>6</v>
      </c>
    </row>
    <row r="1225" spans="1:9">
      <c r="A1225" s="5" t="s">
        <v>208</v>
      </c>
      <c r="B1225" s="5">
        <v>0.34499999999999997</v>
      </c>
      <c r="C1225" s="5">
        <v>0.255</v>
      </c>
      <c r="D1225" s="5">
        <v>9.5000000000000001E-2</v>
      </c>
      <c r="E1225" s="5">
        <v>0.19450000000000001</v>
      </c>
      <c r="F1225" s="5">
        <v>9.2499999999999999E-2</v>
      </c>
      <c r="G1225" s="5">
        <v>3.6999999999999998E-2</v>
      </c>
      <c r="H1225" s="5">
        <v>5.5E-2</v>
      </c>
      <c r="I1225" s="5">
        <v>6</v>
      </c>
    </row>
    <row r="1226" spans="1:9">
      <c r="A1226" s="5" t="s">
        <v>208</v>
      </c>
      <c r="B1226" s="5">
        <v>0.34499999999999997</v>
      </c>
      <c r="C1226" s="5">
        <v>0.255</v>
      </c>
      <c r="D1226" s="5">
        <v>8.5000000000000006E-2</v>
      </c>
      <c r="E1226" s="5">
        <v>0.20050000000000001</v>
      </c>
      <c r="F1226" s="5">
        <v>0.105</v>
      </c>
      <c r="G1226" s="5">
        <v>3.6999999999999998E-2</v>
      </c>
      <c r="H1226" s="5">
        <v>0.05</v>
      </c>
      <c r="I1226" s="5">
        <v>5</v>
      </c>
    </row>
    <row r="1227" spans="1:9">
      <c r="A1227" s="5" t="s">
        <v>208</v>
      </c>
      <c r="B1227" s="5">
        <v>0.35</v>
      </c>
      <c r="C1227" s="5">
        <v>0.27</v>
      </c>
      <c r="D1227" s="5">
        <v>7.4999999999999997E-2</v>
      </c>
      <c r="E1227" s="5">
        <v>0.215</v>
      </c>
      <c r="F1227" s="5">
        <v>0.1</v>
      </c>
      <c r="G1227" s="5">
        <v>3.5999999999999997E-2</v>
      </c>
      <c r="H1227" s="5">
        <v>6.5000000000000002E-2</v>
      </c>
      <c r="I1227" s="5">
        <v>6</v>
      </c>
    </row>
    <row r="1228" spans="1:9">
      <c r="A1228" s="5" t="s">
        <v>208</v>
      </c>
      <c r="B1228" s="5">
        <v>0.35</v>
      </c>
      <c r="C1228" s="5">
        <v>0.255</v>
      </c>
      <c r="D1228" s="5">
        <v>0.09</v>
      </c>
      <c r="E1228" s="5">
        <v>0.17849999999999999</v>
      </c>
      <c r="F1228" s="5">
        <v>8.5500000000000007E-2</v>
      </c>
      <c r="G1228" s="5">
        <v>3.0499999999999999E-2</v>
      </c>
      <c r="H1228" s="5">
        <v>5.2499999999999998E-2</v>
      </c>
      <c r="I1228" s="5">
        <v>8</v>
      </c>
    </row>
    <row r="1229" spans="1:9">
      <c r="A1229" s="5" t="s">
        <v>208</v>
      </c>
      <c r="B1229" s="5">
        <v>0.36</v>
      </c>
      <c r="C1229" s="5">
        <v>0.27</v>
      </c>
      <c r="D1229" s="5">
        <v>8.5000000000000006E-2</v>
      </c>
      <c r="E1229" s="5">
        <v>0.19600000000000001</v>
      </c>
      <c r="F1229" s="5">
        <v>8.7499999999999994E-2</v>
      </c>
      <c r="G1229" s="5">
        <v>3.5000000000000003E-2</v>
      </c>
      <c r="H1229" s="5">
        <v>6.4000000000000001E-2</v>
      </c>
      <c r="I1229" s="5">
        <v>4</v>
      </c>
    </row>
    <row r="1230" spans="1:9">
      <c r="A1230" s="5" t="s">
        <v>208</v>
      </c>
      <c r="B1230" s="5">
        <v>0.36499999999999999</v>
      </c>
      <c r="C1230" s="5">
        <v>0.27</v>
      </c>
      <c r="D1230" s="5">
        <v>8.5000000000000006E-2</v>
      </c>
      <c r="E1230" s="5">
        <v>0.1875</v>
      </c>
      <c r="F1230" s="5">
        <v>8.1000000000000003E-2</v>
      </c>
      <c r="G1230" s="5">
        <v>4.2000000000000003E-2</v>
      </c>
      <c r="H1230" s="5">
        <v>5.8000000000000003E-2</v>
      </c>
      <c r="I1230" s="5">
        <v>6</v>
      </c>
    </row>
    <row r="1231" spans="1:9">
      <c r="A1231" s="5" t="s">
        <v>208</v>
      </c>
      <c r="B1231" s="5">
        <v>0.36499999999999999</v>
      </c>
      <c r="C1231" s="5">
        <v>0.27</v>
      </c>
      <c r="D1231" s="5">
        <v>8.5000000000000006E-2</v>
      </c>
      <c r="E1231" s="5">
        <v>0.19600000000000001</v>
      </c>
      <c r="F1231" s="5">
        <v>8.2500000000000004E-2</v>
      </c>
      <c r="G1231" s="5">
        <v>3.7499999999999999E-2</v>
      </c>
      <c r="H1231" s="5">
        <v>0.06</v>
      </c>
      <c r="I1231" s="5">
        <v>7</v>
      </c>
    </row>
    <row r="1232" spans="1:9">
      <c r="A1232" s="5" t="s">
        <v>208</v>
      </c>
      <c r="B1232" s="5">
        <v>0.36499999999999999</v>
      </c>
      <c r="C1232" s="5">
        <v>0.26500000000000001</v>
      </c>
      <c r="D1232" s="5">
        <v>8.5000000000000006E-2</v>
      </c>
      <c r="E1232" s="5">
        <v>0.21299999999999999</v>
      </c>
      <c r="F1232" s="5">
        <v>9.4500000000000001E-2</v>
      </c>
      <c r="G1232" s="5">
        <v>4.9000000000000002E-2</v>
      </c>
      <c r="H1232" s="5">
        <v>0.06</v>
      </c>
      <c r="I1232" s="5">
        <v>7</v>
      </c>
    </row>
    <row r="1233" spans="1:9">
      <c r="A1233" s="5" t="s">
        <v>208</v>
      </c>
      <c r="B1233" s="5">
        <v>0.37</v>
      </c>
      <c r="C1233" s="5">
        <v>0.28999999999999998</v>
      </c>
      <c r="D1233" s="5">
        <v>0.09</v>
      </c>
      <c r="E1233" s="5">
        <v>0.2445</v>
      </c>
      <c r="F1233" s="5">
        <v>8.8999999999999996E-2</v>
      </c>
      <c r="G1233" s="5">
        <v>6.5500000000000003E-2</v>
      </c>
      <c r="H1233" s="5">
        <v>7.4999999999999997E-2</v>
      </c>
      <c r="I1233" s="5">
        <v>7</v>
      </c>
    </row>
    <row r="1234" spans="1:9">
      <c r="A1234" s="5" t="s">
        <v>208</v>
      </c>
      <c r="B1234" s="5">
        <v>0.37</v>
      </c>
      <c r="C1234" s="5">
        <v>0.28000000000000003</v>
      </c>
      <c r="D1234" s="5">
        <v>8.5000000000000006E-2</v>
      </c>
      <c r="E1234" s="5">
        <v>0.217</v>
      </c>
      <c r="F1234" s="5">
        <v>0.1095</v>
      </c>
      <c r="G1234" s="5">
        <v>3.5000000000000003E-2</v>
      </c>
      <c r="H1234" s="5">
        <v>6.2E-2</v>
      </c>
      <c r="I1234" s="5">
        <v>6</v>
      </c>
    </row>
    <row r="1235" spans="1:9">
      <c r="A1235" s="5" t="s">
        <v>208</v>
      </c>
      <c r="B1235" s="5">
        <v>0.375</v>
      </c>
      <c r="C1235" s="5">
        <v>0.28999999999999998</v>
      </c>
      <c r="D1235" s="5">
        <v>9.5000000000000001E-2</v>
      </c>
      <c r="E1235" s="5">
        <v>0.21299999999999999</v>
      </c>
      <c r="F1235" s="5">
        <v>9.6000000000000002E-2</v>
      </c>
      <c r="G1235" s="5">
        <v>4.1000000000000002E-2</v>
      </c>
      <c r="H1235" s="5">
        <v>6.0999999999999999E-2</v>
      </c>
      <c r="I1235" s="5">
        <v>5</v>
      </c>
    </row>
    <row r="1236" spans="1:9">
      <c r="A1236" s="5" t="s">
        <v>208</v>
      </c>
      <c r="B1236" s="5">
        <v>0.375</v>
      </c>
      <c r="C1236" s="5">
        <v>0.28999999999999998</v>
      </c>
      <c r="D1236" s="5">
        <v>8.5000000000000006E-2</v>
      </c>
      <c r="E1236" s="5">
        <v>0.23849999999999999</v>
      </c>
      <c r="F1236" s="5">
        <v>0.11799999999999999</v>
      </c>
      <c r="G1236" s="5">
        <v>4.4999999999999998E-2</v>
      </c>
      <c r="H1236" s="5">
        <v>6.9500000000000006E-2</v>
      </c>
      <c r="I1236" s="5">
        <v>7</v>
      </c>
    </row>
    <row r="1237" spans="1:9">
      <c r="A1237" s="5" t="s">
        <v>208</v>
      </c>
      <c r="B1237" s="5">
        <v>0.375</v>
      </c>
      <c r="C1237" s="5">
        <v>0.27500000000000002</v>
      </c>
      <c r="D1237" s="5">
        <v>0.09</v>
      </c>
      <c r="E1237" s="5">
        <v>0.218</v>
      </c>
      <c r="F1237" s="5">
        <v>9.2999999999999999E-2</v>
      </c>
      <c r="G1237" s="5">
        <v>4.0500000000000001E-2</v>
      </c>
      <c r="H1237" s="5">
        <v>7.5499999999999998E-2</v>
      </c>
      <c r="I1237" s="5">
        <v>6</v>
      </c>
    </row>
    <row r="1238" spans="1:9">
      <c r="A1238" s="5" t="s">
        <v>208</v>
      </c>
      <c r="B1238" s="5">
        <v>0.375</v>
      </c>
      <c r="C1238" s="5">
        <v>0.27500000000000002</v>
      </c>
      <c r="D1238" s="5">
        <v>9.5000000000000001E-2</v>
      </c>
      <c r="E1238" s="5">
        <v>0.2465</v>
      </c>
      <c r="F1238" s="5">
        <v>0.11</v>
      </c>
      <c r="G1238" s="5">
        <v>4.1500000000000002E-2</v>
      </c>
      <c r="H1238" s="5">
        <v>7.7499999999999999E-2</v>
      </c>
      <c r="I1238" s="5">
        <v>6</v>
      </c>
    </row>
    <row r="1239" spans="1:9">
      <c r="A1239" s="5" t="s">
        <v>208</v>
      </c>
      <c r="B1239" s="5">
        <v>0.375</v>
      </c>
      <c r="C1239" s="5">
        <v>0.28000000000000003</v>
      </c>
      <c r="D1239" s="5">
        <v>0.08</v>
      </c>
      <c r="E1239" s="5">
        <v>0.20250000000000001</v>
      </c>
      <c r="F1239" s="5">
        <v>8.2500000000000004E-2</v>
      </c>
      <c r="G1239" s="5">
        <v>4.8000000000000001E-2</v>
      </c>
      <c r="H1239" s="5">
        <v>6.5000000000000002E-2</v>
      </c>
      <c r="I1239" s="5">
        <v>8</v>
      </c>
    </row>
    <row r="1240" spans="1:9">
      <c r="A1240" s="5" t="s">
        <v>208</v>
      </c>
      <c r="B1240" s="5">
        <v>0.375</v>
      </c>
      <c r="C1240" s="5">
        <v>0.27</v>
      </c>
      <c r="D1240" s="5">
        <v>8.5000000000000006E-2</v>
      </c>
      <c r="E1240" s="5">
        <v>0.218</v>
      </c>
      <c r="F1240" s="5">
        <v>9.4500000000000001E-2</v>
      </c>
      <c r="G1240" s="5">
        <v>3.9E-2</v>
      </c>
      <c r="H1240" s="5">
        <v>7.0000000000000007E-2</v>
      </c>
      <c r="I1240" s="5">
        <v>7</v>
      </c>
    </row>
    <row r="1241" spans="1:9">
      <c r="A1241" s="5" t="s">
        <v>208</v>
      </c>
      <c r="B1241" s="5">
        <v>0.38</v>
      </c>
      <c r="C1241" s="5">
        <v>0.27500000000000002</v>
      </c>
      <c r="D1241" s="5">
        <v>0.11</v>
      </c>
      <c r="E1241" s="5">
        <v>0.25600000000000001</v>
      </c>
      <c r="F1241" s="5">
        <v>0.11</v>
      </c>
      <c r="G1241" s="5">
        <v>5.3499999999999999E-2</v>
      </c>
      <c r="H1241" s="5">
        <v>7.5499999999999998E-2</v>
      </c>
      <c r="I1241" s="5">
        <v>6</v>
      </c>
    </row>
    <row r="1242" spans="1:9">
      <c r="A1242" s="5" t="s">
        <v>208</v>
      </c>
      <c r="B1242" s="5">
        <v>0.38</v>
      </c>
      <c r="C1242" s="5">
        <v>0.27</v>
      </c>
      <c r="D1242" s="5">
        <v>0.08</v>
      </c>
      <c r="E1242" s="5">
        <v>0.21049999999999999</v>
      </c>
      <c r="F1242" s="5">
        <v>8.6499999999999994E-2</v>
      </c>
      <c r="G1242" s="5">
        <v>4.2000000000000003E-2</v>
      </c>
      <c r="H1242" s="5">
        <v>7.0000000000000007E-2</v>
      </c>
      <c r="I1242" s="5">
        <v>8</v>
      </c>
    </row>
    <row r="1243" spans="1:9">
      <c r="A1243" s="5" t="s">
        <v>208</v>
      </c>
      <c r="B1243" s="5">
        <v>0.38500000000000001</v>
      </c>
      <c r="C1243" s="5">
        <v>0.28999999999999998</v>
      </c>
      <c r="D1243" s="5">
        <v>0.09</v>
      </c>
      <c r="E1243" s="5">
        <v>0.26150000000000001</v>
      </c>
      <c r="F1243" s="5">
        <v>0.111</v>
      </c>
      <c r="G1243" s="5">
        <v>5.9499999999999997E-2</v>
      </c>
      <c r="H1243" s="5">
        <v>7.4499999999999997E-2</v>
      </c>
      <c r="I1243" s="5">
        <v>9</v>
      </c>
    </row>
    <row r="1244" spans="1:9">
      <c r="A1244" s="5" t="s">
        <v>208</v>
      </c>
      <c r="B1244" s="5">
        <v>0.38500000000000001</v>
      </c>
      <c r="C1244" s="5">
        <v>0.28000000000000003</v>
      </c>
      <c r="D1244" s="5">
        <v>8.5000000000000006E-2</v>
      </c>
      <c r="E1244" s="5">
        <v>0.2175</v>
      </c>
      <c r="F1244" s="5">
        <v>9.7000000000000003E-2</v>
      </c>
      <c r="G1244" s="5">
        <v>3.7999999999999999E-2</v>
      </c>
      <c r="H1244" s="5">
        <v>6.7000000000000004E-2</v>
      </c>
      <c r="I1244" s="5">
        <v>8</v>
      </c>
    </row>
    <row r="1245" spans="1:9">
      <c r="A1245" s="5" t="s">
        <v>208</v>
      </c>
      <c r="B1245" s="5">
        <v>0.38500000000000001</v>
      </c>
      <c r="C1245" s="5">
        <v>0.3</v>
      </c>
      <c r="D1245" s="5">
        <v>9.5000000000000001E-2</v>
      </c>
      <c r="E1245" s="5">
        <v>0.30199999999999999</v>
      </c>
      <c r="F1245" s="5">
        <v>0.152</v>
      </c>
      <c r="G1245" s="5">
        <v>6.1499999999999999E-2</v>
      </c>
      <c r="H1245" s="5">
        <v>7.3499999999999996E-2</v>
      </c>
      <c r="I1245" s="5">
        <v>7</v>
      </c>
    </row>
    <row r="1246" spans="1:9">
      <c r="A1246" s="5" t="s">
        <v>208</v>
      </c>
      <c r="B1246" s="5">
        <v>0.38500000000000001</v>
      </c>
      <c r="C1246" s="5">
        <v>0.28000000000000003</v>
      </c>
      <c r="D1246" s="5">
        <v>0.09</v>
      </c>
      <c r="E1246" s="5">
        <v>0.22800000000000001</v>
      </c>
      <c r="F1246" s="5">
        <v>0.10249999999999999</v>
      </c>
      <c r="G1246" s="5">
        <v>4.2000000000000003E-2</v>
      </c>
      <c r="H1246" s="5">
        <v>6.5500000000000003E-2</v>
      </c>
      <c r="I1246" s="5">
        <v>5</v>
      </c>
    </row>
    <row r="1247" spans="1:9">
      <c r="A1247" s="5" t="s">
        <v>208</v>
      </c>
      <c r="B1247" s="5">
        <v>0.39</v>
      </c>
      <c r="C1247" s="5">
        <v>0.3</v>
      </c>
      <c r="D1247" s="5">
        <v>9.5000000000000001E-2</v>
      </c>
      <c r="E1247" s="5">
        <v>0.32650000000000001</v>
      </c>
      <c r="F1247" s="5">
        <v>0.16650000000000001</v>
      </c>
      <c r="G1247" s="5">
        <v>5.7500000000000002E-2</v>
      </c>
      <c r="H1247" s="5">
        <v>8.8999999999999996E-2</v>
      </c>
      <c r="I1247" s="5">
        <v>7</v>
      </c>
    </row>
    <row r="1248" spans="1:9">
      <c r="A1248" s="5" t="s">
        <v>208</v>
      </c>
      <c r="B1248" s="5">
        <v>0.39500000000000002</v>
      </c>
      <c r="C1248" s="5">
        <v>0.30499999999999999</v>
      </c>
      <c r="D1248" s="5">
        <v>0.105</v>
      </c>
      <c r="E1248" s="5">
        <v>0.28399999999999997</v>
      </c>
      <c r="F1248" s="5">
        <v>0.1135</v>
      </c>
      <c r="G1248" s="5">
        <v>5.9499999999999997E-2</v>
      </c>
      <c r="H1248" s="5">
        <v>9.4500000000000001E-2</v>
      </c>
      <c r="I1248" s="5">
        <v>8</v>
      </c>
    </row>
    <row r="1249" spans="1:9">
      <c r="A1249" s="5" t="s">
        <v>208</v>
      </c>
      <c r="B1249" s="5">
        <v>0.39500000000000002</v>
      </c>
      <c r="C1249" s="5">
        <v>0.29499999999999998</v>
      </c>
      <c r="D1249" s="5">
        <v>9.5000000000000001E-2</v>
      </c>
      <c r="E1249" s="5">
        <v>0.27250000000000002</v>
      </c>
      <c r="F1249" s="5">
        <v>0.115</v>
      </c>
      <c r="G1249" s="5">
        <v>6.25E-2</v>
      </c>
      <c r="H1249" s="5">
        <v>8.5000000000000006E-2</v>
      </c>
      <c r="I1249" s="5">
        <v>8</v>
      </c>
    </row>
    <row r="1250" spans="1:9">
      <c r="A1250" s="5" t="s">
        <v>208</v>
      </c>
      <c r="B1250" s="5">
        <v>0.39500000000000002</v>
      </c>
      <c r="C1250" s="5">
        <v>0.27</v>
      </c>
      <c r="D1250" s="5">
        <v>0.1</v>
      </c>
      <c r="E1250" s="5">
        <v>0.29849999999999999</v>
      </c>
      <c r="F1250" s="5">
        <v>0.14449999999999999</v>
      </c>
      <c r="G1250" s="5">
        <v>6.0999999999999999E-2</v>
      </c>
      <c r="H1250" s="5">
        <v>8.2000000000000003E-2</v>
      </c>
      <c r="I1250" s="5">
        <v>5</v>
      </c>
    </row>
    <row r="1251" spans="1:9">
      <c r="A1251" s="5" t="s">
        <v>208</v>
      </c>
      <c r="B1251" s="5">
        <v>0.4</v>
      </c>
      <c r="C1251" s="5">
        <v>0.28999999999999998</v>
      </c>
      <c r="D1251" s="5">
        <v>0.1</v>
      </c>
      <c r="E1251" s="5">
        <v>0.26750000000000002</v>
      </c>
      <c r="F1251" s="5">
        <v>0.1205</v>
      </c>
      <c r="G1251" s="5">
        <v>6.0499999999999998E-2</v>
      </c>
      <c r="H1251" s="5">
        <v>7.6499999999999999E-2</v>
      </c>
      <c r="I1251" s="5">
        <v>5</v>
      </c>
    </row>
    <row r="1252" spans="1:9">
      <c r="A1252" s="5" t="s">
        <v>208</v>
      </c>
      <c r="B1252" s="5">
        <v>0.40500000000000003</v>
      </c>
      <c r="C1252" s="5">
        <v>0.28499999999999998</v>
      </c>
      <c r="D1252" s="5">
        <v>0.09</v>
      </c>
      <c r="E1252" s="5">
        <v>0.26450000000000001</v>
      </c>
      <c r="F1252" s="5">
        <v>0.1265</v>
      </c>
      <c r="G1252" s="5">
        <v>5.0500000000000003E-2</v>
      </c>
      <c r="H1252" s="5">
        <v>7.4999999999999997E-2</v>
      </c>
      <c r="I1252" s="5">
        <v>6</v>
      </c>
    </row>
    <row r="1253" spans="1:9">
      <c r="A1253" s="5" t="s">
        <v>208</v>
      </c>
      <c r="B1253" s="5">
        <v>0.41</v>
      </c>
      <c r="C1253" s="5">
        <v>0.33500000000000002</v>
      </c>
      <c r="D1253" s="5">
        <v>0.11</v>
      </c>
      <c r="E1253" s="5">
        <v>0.33</v>
      </c>
      <c r="F1253" s="5">
        <v>0.157</v>
      </c>
      <c r="G1253" s="5">
        <v>7.0499999999999993E-2</v>
      </c>
      <c r="H1253" s="5">
        <v>0.17</v>
      </c>
      <c r="I1253" s="5">
        <v>7</v>
      </c>
    </row>
    <row r="1254" spans="1:9">
      <c r="A1254" s="5" t="s">
        <v>208</v>
      </c>
      <c r="B1254" s="5">
        <v>0.42</v>
      </c>
      <c r="C1254" s="5">
        <v>0.30499999999999999</v>
      </c>
      <c r="D1254" s="5">
        <v>0.09</v>
      </c>
      <c r="E1254" s="5">
        <v>0.32800000000000001</v>
      </c>
      <c r="F1254" s="5">
        <v>0.16800000000000001</v>
      </c>
      <c r="G1254" s="5">
        <v>6.1499999999999999E-2</v>
      </c>
      <c r="H1254" s="5">
        <v>8.2000000000000003E-2</v>
      </c>
      <c r="I1254" s="5">
        <v>6</v>
      </c>
    </row>
    <row r="1255" spans="1:9">
      <c r="A1255" s="5" t="s">
        <v>208</v>
      </c>
      <c r="B1255" s="5">
        <v>0.42499999999999999</v>
      </c>
      <c r="C1255" s="5">
        <v>0.32500000000000001</v>
      </c>
      <c r="D1255" s="5">
        <v>0.11</v>
      </c>
      <c r="E1255" s="5">
        <v>0.33350000000000002</v>
      </c>
      <c r="F1255" s="5">
        <v>0.17299999999999999</v>
      </c>
      <c r="G1255" s="5">
        <v>4.4999999999999998E-2</v>
      </c>
      <c r="H1255" s="5">
        <v>0.1</v>
      </c>
      <c r="I1255" s="5">
        <v>7</v>
      </c>
    </row>
    <row r="1256" spans="1:9">
      <c r="A1256" s="5" t="s">
        <v>208</v>
      </c>
      <c r="B1256" s="5">
        <v>0.42499999999999999</v>
      </c>
      <c r="C1256" s="5">
        <v>0.32</v>
      </c>
      <c r="D1256" s="5">
        <v>0.1</v>
      </c>
      <c r="E1256" s="5">
        <v>0.30549999999999999</v>
      </c>
      <c r="F1256" s="5">
        <v>0.126</v>
      </c>
      <c r="G1256" s="5">
        <v>0.06</v>
      </c>
      <c r="H1256" s="5">
        <v>0.106</v>
      </c>
      <c r="I1256" s="5">
        <v>7</v>
      </c>
    </row>
    <row r="1257" spans="1:9">
      <c r="A1257" s="5" t="s">
        <v>208</v>
      </c>
      <c r="B1257" s="5">
        <v>0.42499999999999999</v>
      </c>
      <c r="C1257" s="5">
        <v>0.31</v>
      </c>
      <c r="D1257" s="5">
        <v>0.09</v>
      </c>
      <c r="E1257" s="5">
        <v>0.30099999999999999</v>
      </c>
      <c r="F1257" s="5">
        <v>0.13850000000000001</v>
      </c>
      <c r="G1257" s="5">
        <v>6.5000000000000002E-2</v>
      </c>
      <c r="H1257" s="5">
        <v>0.08</v>
      </c>
      <c r="I1257" s="5">
        <v>7</v>
      </c>
    </row>
    <row r="1258" spans="1:9">
      <c r="A1258" s="5" t="s">
        <v>208</v>
      </c>
      <c r="B1258" s="5">
        <v>0.43</v>
      </c>
      <c r="C1258" s="5">
        <v>0.34</v>
      </c>
      <c r="D1258" s="5">
        <v>0</v>
      </c>
      <c r="E1258" s="5">
        <v>0.42799999999999999</v>
      </c>
      <c r="F1258" s="5">
        <v>0.20649999999999999</v>
      </c>
      <c r="G1258" s="5">
        <v>8.5999999999999993E-2</v>
      </c>
      <c r="H1258" s="5">
        <v>0.115</v>
      </c>
      <c r="I1258" s="5">
        <v>8</v>
      </c>
    </row>
    <row r="1259" spans="1:9">
      <c r="A1259" s="5" t="s">
        <v>208</v>
      </c>
      <c r="B1259" s="5">
        <v>0.43</v>
      </c>
      <c r="C1259" s="5">
        <v>0.315</v>
      </c>
      <c r="D1259" s="5">
        <v>9.5000000000000001E-2</v>
      </c>
      <c r="E1259" s="5">
        <v>0.378</v>
      </c>
      <c r="F1259" s="5">
        <v>0.17499999999999999</v>
      </c>
      <c r="G1259" s="5">
        <v>0.08</v>
      </c>
      <c r="H1259" s="5">
        <v>0.1045</v>
      </c>
      <c r="I1259" s="5">
        <v>8</v>
      </c>
    </row>
    <row r="1260" spans="1:9">
      <c r="A1260" s="5" t="s">
        <v>208</v>
      </c>
      <c r="B1260" s="5">
        <v>0.435</v>
      </c>
      <c r="C1260" s="5">
        <v>0.315</v>
      </c>
      <c r="D1260" s="5">
        <v>0.11</v>
      </c>
      <c r="E1260" s="5">
        <v>0.36849999999999999</v>
      </c>
      <c r="F1260" s="5">
        <v>0.1615</v>
      </c>
      <c r="G1260" s="5">
        <v>7.1499999999999994E-2</v>
      </c>
      <c r="H1260" s="5">
        <v>0.12</v>
      </c>
      <c r="I1260" s="5">
        <v>7</v>
      </c>
    </row>
    <row r="1261" spans="1:9">
      <c r="A1261" s="5" t="s">
        <v>208</v>
      </c>
      <c r="B1261" s="5">
        <v>0.44</v>
      </c>
      <c r="C1261" s="5">
        <v>0.34</v>
      </c>
      <c r="D1261" s="5">
        <v>0.12</v>
      </c>
      <c r="E1261" s="5">
        <v>0.438</v>
      </c>
      <c r="F1261" s="5">
        <v>0.21149999999999999</v>
      </c>
      <c r="G1261" s="5">
        <v>8.3000000000000004E-2</v>
      </c>
      <c r="H1261" s="5">
        <v>0.12</v>
      </c>
      <c r="I1261" s="5">
        <v>9</v>
      </c>
    </row>
    <row r="1262" spans="1:9">
      <c r="A1262" s="5" t="s">
        <v>208</v>
      </c>
      <c r="B1262" s="5">
        <v>0.45</v>
      </c>
      <c r="C1262" s="5">
        <v>0.33</v>
      </c>
      <c r="D1262" s="5">
        <v>0.105</v>
      </c>
      <c r="E1262" s="5">
        <v>0.44800000000000001</v>
      </c>
      <c r="F1262" s="5">
        <v>0.20799999999999999</v>
      </c>
      <c r="G1262" s="5">
        <v>8.8999999999999996E-2</v>
      </c>
      <c r="H1262" s="5">
        <v>0.12</v>
      </c>
      <c r="I1262" s="5">
        <v>9</v>
      </c>
    </row>
    <row r="1263" spans="1:9">
      <c r="A1263" s="5" t="s">
        <v>208</v>
      </c>
      <c r="B1263" s="5">
        <v>0.45500000000000002</v>
      </c>
      <c r="C1263" s="5">
        <v>0.34499999999999997</v>
      </c>
      <c r="D1263" s="5">
        <v>0.105</v>
      </c>
      <c r="E1263" s="5">
        <v>0.40050000000000002</v>
      </c>
      <c r="F1263" s="5">
        <v>0.16400000000000001</v>
      </c>
      <c r="G1263" s="5">
        <v>7.5499999999999998E-2</v>
      </c>
      <c r="H1263" s="5">
        <v>0.126</v>
      </c>
      <c r="I1263" s="5">
        <v>8</v>
      </c>
    </row>
    <row r="1264" spans="1:9">
      <c r="A1264" s="5" t="s">
        <v>207</v>
      </c>
      <c r="B1264" s="5">
        <v>0.45500000000000002</v>
      </c>
      <c r="C1264" s="5">
        <v>0.36499999999999999</v>
      </c>
      <c r="D1264" s="5">
        <v>0.115</v>
      </c>
      <c r="E1264" s="5">
        <v>0.43049999999999999</v>
      </c>
      <c r="F1264" s="5">
        <v>0.184</v>
      </c>
      <c r="G1264" s="5">
        <v>0.108</v>
      </c>
      <c r="H1264" s="5">
        <v>0.1245</v>
      </c>
      <c r="I1264" s="5">
        <v>8</v>
      </c>
    </row>
    <row r="1265" spans="1:9">
      <c r="A1265" s="5" t="s">
        <v>208</v>
      </c>
      <c r="B1265" s="5">
        <v>0.45500000000000002</v>
      </c>
      <c r="C1265" s="5">
        <v>0.33</v>
      </c>
      <c r="D1265" s="5">
        <v>0.1</v>
      </c>
      <c r="E1265" s="5">
        <v>0.372</v>
      </c>
      <c r="F1265" s="5">
        <v>0.35799999999999998</v>
      </c>
      <c r="G1265" s="5">
        <v>7.7499999999999999E-2</v>
      </c>
      <c r="H1265" s="5">
        <v>0.11</v>
      </c>
      <c r="I1265" s="5">
        <v>8</v>
      </c>
    </row>
    <row r="1266" spans="1:9">
      <c r="A1266" s="5" t="s">
        <v>208</v>
      </c>
      <c r="B1266" s="5">
        <v>0.46</v>
      </c>
      <c r="C1266" s="5">
        <v>0.36</v>
      </c>
      <c r="D1266" s="5">
        <v>0.105</v>
      </c>
      <c r="E1266" s="5">
        <v>0.46600000000000003</v>
      </c>
      <c r="F1266" s="5">
        <v>0.2225</v>
      </c>
      <c r="G1266" s="5">
        <v>9.9000000000000005E-2</v>
      </c>
      <c r="H1266" s="5">
        <v>0.11</v>
      </c>
      <c r="I1266" s="5">
        <v>7</v>
      </c>
    </row>
    <row r="1267" spans="1:9">
      <c r="A1267" s="5" t="s">
        <v>208</v>
      </c>
      <c r="B1267" s="5">
        <v>0.46</v>
      </c>
      <c r="C1267" s="5">
        <v>0.35</v>
      </c>
      <c r="D1267" s="5">
        <v>0.105</v>
      </c>
      <c r="E1267" s="5">
        <v>0.3705</v>
      </c>
      <c r="F1267" s="5">
        <v>0.1575</v>
      </c>
      <c r="G1267" s="5">
        <v>7.6999999999999999E-2</v>
      </c>
      <c r="H1267" s="5">
        <v>0.114</v>
      </c>
      <c r="I1267" s="5">
        <v>9</v>
      </c>
    </row>
    <row r="1268" spans="1:9">
      <c r="A1268" s="5" t="s">
        <v>207</v>
      </c>
      <c r="B1268" s="5">
        <v>0.46</v>
      </c>
      <c r="C1268" s="5">
        <v>0.36499999999999999</v>
      </c>
      <c r="D1268" s="5">
        <v>0.125</v>
      </c>
      <c r="E1268" s="5">
        <v>0.47849999999999998</v>
      </c>
      <c r="F1268" s="5">
        <v>0.20599999999999999</v>
      </c>
      <c r="G1268" s="5">
        <v>0.1045</v>
      </c>
      <c r="H1268" s="5">
        <v>0.14099999999999999</v>
      </c>
      <c r="I1268" s="5">
        <v>8</v>
      </c>
    </row>
    <row r="1269" spans="1:9">
      <c r="A1269" s="5" t="s">
        <v>208</v>
      </c>
      <c r="B1269" s="5">
        <v>0.46500000000000002</v>
      </c>
      <c r="C1269" s="5">
        <v>0.34</v>
      </c>
      <c r="D1269" s="5">
        <v>0.11</v>
      </c>
      <c r="E1269" s="5">
        <v>0.34599999999999997</v>
      </c>
      <c r="F1269" s="5">
        <v>0.14249999999999999</v>
      </c>
      <c r="G1269" s="5">
        <v>7.2999999999999995E-2</v>
      </c>
      <c r="H1269" s="5">
        <v>0.113</v>
      </c>
      <c r="I1269" s="5">
        <v>11</v>
      </c>
    </row>
    <row r="1270" spans="1:9">
      <c r="A1270" s="5" t="s">
        <v>208</v>
      </c>
      <c r="B1270" s="5">
        <v>0.47</v>
      </c>
      <c r="C1270" s="5">
        <v>0.36499999999999999</v>
      </c>
      <c r="D1270" s="5">
        <v>0.1</v>
      </c>
      <c r="E1270" s="5">
        <v>0.41099999999999998</v>
      </c>
      <c r="F1270" s="5">
        <v>0.17499999999999999</v>
      </c>
      <c r="G1270" s="5">
        <v>8.5500000000000007E-2</v>
      </c>
      <c r="H1270" s="5">
        <v>0.13500000000000001</v>
      </c>
      <c r="I1270" s="5">
        <v>8</v>
      </c>
    </row>
    <row r="1271" spans="1:9">
      <c r="A1271" s="5" t="s">
        <v>208</v>
      </c>
      <c r="B1271" s="5">
        <v>0.47</v>
      </c>
      <c r="C1271" s="5">
        <v>0.35499999999999998</v>
      </c>
      <c r="D1271" s="5">
        <v>0.18</v>
      </c>
      <c r="E1271" s="5">
        <v>0.48</v>
      </c>
      <c r="F1271" s="5">
        <v>0.20549999999999999</v>
      </c>
      <c r="G1271" s="5">
        <v>0.105</v>
      </c>
      <c r="H1271" s="5">
        <v>0.15049999999999999</v>
      </c>
      <c r="I1271" s="5">
        <v>8</v>
      </c>
    </row>
    <row r="1272" spans="1:9">
      <c r="A1272" s="5" t="s">
        <v>208</v>
      </c>
      <c r="B1272" s="5">
        <v>0.47</v>
      </c>
      <c r="C1272" s="5">
        <v>0.35499999999999998</v>
      </c>
      <c r="D1272" s="5">
        <v>0.12</v>
      </c>
      <c r="E1272" s="5">
        <v>0.39300000000000002</v>
      </c>
      <c r="F1272" s="5">
        <v>0.16700000000000001</v>
      </c>
      <c r="G1272" s="5">
        <v>8.8499999999999995E-2</v>
      </c>
      <c r="H1272" s="5">
        <v>0.115</v>
      </c>
      <c r="I1272" s="5">
        <v>8</v>
      </c>
    </row>
    <row r="1273" spans="1:9">
      <c r="A1273" s="5" t="s">
        <v>208</v>
      </c>
      <c r="B1273" s="5">
        <v>0.47499999999999998</v>
      </c>
      <c r="C1273" s="5">
        <v>0.35499999999999998</v>
      </c>
      <c r="D1273" s="5">
        <v>0.1</v>
      </c>
      <c r="E1273" s="5">
        <v>0.50349999999999995</v>
      </c>
      <c r="F1273" s="5">
        <v>0.2535</v>
      </c>
      <c r="G1273" s="5">
        <v>9.0999999999999998E-2</v>
      </c>
      <c r="H1273" s="5">
        <v>0.14000000000000001</v>
      </c>
      <c r="I1273" s="5">
        <v>8</v>
      </c>
    </row>
    <row r="1274" spans="1:9">
      <c r="A1274" s="5" t="s">
        <v>208</v>
      </c>
      <c r="B1274" s="5">
        <v>0.47499999999999998</v>
      </c>
      <c r="C1274" s="5">
        <v>0.38</v>
      </c>
      <c r="D1274" s="5">
        <v>0.12</v>
      </c>
      <c r="E1274" s="5">
        <v>0.441</v>
      </c>
      <c r="F1274" s="5">
        <v>0.17849999999999999</v>
      </c>
      <c r="G1274" s="5">
        <v>8.8499999999999995E-2</v>
      </c>
      <c r="H1274" s="5">
        <v>0.15049999999999999</v>
      </c>
      <c r="I1274" s="5">
        <v>8</v>
      </c>
    </row>
    <row r="1275" spans="1:9">
      <c r="A1275" s="5" t="s">
        <v>208</v>
      </c>
      <c r="B1275" s="5">
        <v>0.47499999999999998</v>
      </c>
      <c r="C1275" s="5">
        <v>0.36</v>
      </c>
      <c r="D1275" s="5">
        <v>0.11</v>
      </c>
      <c r="E1275" s="5">
        <v>0.49199999999999999</v>
      </c>
      <c r="F1275" s="5">
        <v>0.21099999999999999</v>
      </c>
      <c r="G1275" s="5">
        <v>0.11</v>
      </c>
      <c r="H1275" s="5">
        <v>0.15</v>
      </c>
      <c r="I1275" s="5">
        <v>8</v>
      </c>
    </row>
    <row r="1276" spans="1:9">
      <c r="A1276" s="5" t="s">
        <v>208</v>
      </c>
      <c r="B1276" s="5">
        <v>0.48</v>
      </c>
      <c r="C1276" s="5">
        <v>0.37</v>
      </c>
      <c r="D1276" s="5">
        <v>0.125</v>
      </c>
      <c r="E1276" s="5">
        <v>0.54349999999999998</v>
      </c>
      <c r="F1276" s="5">
        <v>0.24399999999999999</v>
      </c>
      <c r="G1276" s="5">
        <v>0.10100000000000001</v>
      </c>
      <c r="H1276" s="5">
        <v>0.16500000000000001</v>
      </c>
      <c r="I1276" s="5">
        <v>9</v>
      </c>
    </row>
    <row r="1277" spans="1:9">
      <c r="A1277" s="5" t="s">
        <v>208</v>
      </c>
      <c r="B1277" s="5">
        <v>0.48</v>
      </c>
      <c r="C1277" s="5">
        <v>0.35499999999999998</v>
      </c>
      <c r="D1277" s="5">
        <v>0.115</v>
      </c>
      <c r="E1277" s="5">
        <v>0.47249999999999998</v>
      </c>
      <c r="F1277" s="5">
        <v>0.20649999999999999</v>
      </c>
      <c r="G1277" s="5">
        <v>0.112</v>
      </c>
      <c r="H1277" s="5">
        <v>0.13200000000000001</v>
      </c>
      <c r="I1277" s="5">
        <v>8</v>
      </c>
    </row>
    <row r="1278" spans="1:9">
      <c r="A1278" s="5" t="s">
        <v>208</v>
      </c>
      <c r="B1278" s="5">
        <v>0.48</v>
      </c>
      <c r="C1278" s="5">
        <v>0.36499999999999999</v>
      </c>
      <c r="D1278" s="5">
        <v>0.1</v>
      </c>
      <c r="E1278" s="5">
        <v>0.46100000000000002</v>
      </c>
      <c r="F1278" s="5">
        <v>0.2205</v>
      </c>
      <c r="G1278" s="5">
        <v>8.3500000000000005E-2</v>
      </c>
      <c r="H1278" s="5">
        <v>0.13500000000000001</v>
      </c>
      <c r="I1278" s="5">
        <v>8</v>
      </c>
    </row>
    <row r="1279" spans="1:9">
      <c r="A1279" s="5" t="s">
        <v>208</v>
      </c>
      <c r="B1279" s="5">
        <v>0.495</v>
      </c>
      <c r="C1279" s="5">
        <v>0.35499999999999998</v>
      </c>
      <c r="D1279" s="5">
        <v>0.12</v>
      </c>
      <c r="E1279" s="5">
        <v>0.4965</v>
      </c>
      <c r="F1279" s="5">
        <v>0.214</v>
      </c>
      <c r="G1279" s="5">
        <v>0.1045</v>
      </c>
      <c r="H1279" s="5">
        <v>0.14949999999999999</v>
      </c>
      <c r="I1279" s="5">
        <v>8</v>
      </c>
    </row>
    <row r="1280" spans="1:9">
      <c r="A1280" s="5" t="s">
        <v>208</v>
      </c>
      <c r="B1280" s="5">
        <v>0.495</v>
      </c>
      <c r="C1280" s="5">
        <v>0.38</v>
      </c>
      <c r="D1280" s="5">
        <v>0.13</v>
      </c>
      <c r="E1280" s="5">
        <v>0.51249999999999996</v>
      </c>
      <c r="F1280" s="5">
        <v>0.2185</v>
      </c>
      <c r="G1280" s="5">
        <v>0.11600000000000001</v>
      </c>
      <c r="H1280" s="5">
        <v>0.16</v>
      </c>
      <c r="I1280" s="5">
        <v>7</v>
      </c>
    </row>
    <row r="1281" spans="1:9">
      <c r="A1281" s="5" t="s">
        <v>206</v>
      </c>
      <c r="B1281" s="5">
        <v>0.495</v>
      </c>
      <c r="C1281" s="5">
        <v>0.39500000000000002</v>
      </c>
      <c r="D1281" s="5">
        <v>0.12</v>
      </c>
      <c r="E1281" s="5">
        <v>0.55300000000000005</v>
      </c>
      <c r="F1281" s="5">
        <v>0.224</v>
      </c>
      <c r="G1281" s="5">
        <v>0.13750000000000001</v>
      </c>
      <c r="H1281" s="5">
        <v>0.16700000000000001</v>
      </c>
      <c r="I1281" s="5">
        <v>8</v>
      </c>
    </row>
    <row r="1282" spans="1:9">
      <c r="A1282" s="5" t="s">
        <v>208</v>
      </c>
      <c r="B1282" s="5">
        <v>0.5</v>
      </c>
      <c r="C1282" s="5">
        <v>0.38</v>
      </c>
      <c r="D1282" s="5">
        <v>0.13500000000000001</v>
      </c>
      <c r="E1282" s="5">
        <v>0.59399999999999997</v>
      </c>
      <c r="F1282" s="5">
        <v>0.29449999999999998</v>
      </c>
      <c r="G1282" s="5">
        <v>0.104</v>
      </c>
      <c r="H1282" s="5">
        <v>0.1565</v>
      </c>
      <c r="I1282" s="5">
        <v>9</v>
      </c>
    </row>
    <row r="1283" spans="1:9">
      <c r="A1283" s="5" t="s">
        <v>206</v>
      </c>
      <c r="B1283" s="5">
        <v>0.5</v>
      </c>
      <c r="C1283" s="5">
        <v>0.42</v>
      </c>
      <c r="D1283" s="5">
        <v>0.13500000000000001</v>
      </c>
      <c r="E1283" s="5">
        <v>0.67649999999999999</v>
      </c>
      <c r="F1283" s="5">
        <v>0.30199999999999999</v>
      </c>
      <c r="G1283" s="5">
        <v>0.14149999999999999</v>
      </c>
      <c r="H1283" s="5">
        <v>0.20649999999999999</v>
      </c>
      <c r="I1283" s="5">
        <v>9</v>
      </c>
    </row>
    <row r="1284" spans="1:9">
      <c r="A1284" s="5" t="s">
        <v>208</v>
      </c>
      <c r="B1284" s="5">
        <v>0.5</v>
      </c>
      <c r="C1284" s="5">
        <v>0.375</v>
      </c>
      <c r="D1284" s="5">
        <v>0.14499999999999999</v>
      </c>
      <c r="E1284" s="5">
        <v>0.57950000000000002</v>
      </c>
      <c r="F1284" s="5">
        <v>0.23899999999999999</v>
      </c>
      <c r="G1284" s="5">
        <v>0.13750000000000001</v>
      </c>
      <c r="H1284" s="5">
        <v>0.185</v>
      </c>
      <c r="I1284" s="5">
        <v>9</v>
      </c>
    </row>
    <row r="1285" spans="1:9">
      <c r="A1285" s="5" t="s">
        <v>208</v>
      </c>
      <c r="B1285" s="5">
        <v>0.5</v>
      </c>
      <c r="C1285" s="5">
        <v>0.41</v>
      </c>
      <c r="D1285" s="5">
        <v>0.14000000000000001</v>
      </c>
      <c r="E1285" s="5">
        <v>0.66149999999999998</v>
      </c>
      <c r="F1285" s="5">
        <v>0.25850000000000001</v>
      </c>
      <c r="G1285" s="5">
        <v>0.16250000000000001</v>
      </c>
      <c r="H1285" s="5">
        <v>0.19600000000000001</v>
      </c>
      <c r="I1285" s="5">
        <v>9</v>
      </c>
    </row>
    <row r="1286" spans="1:9">
      <c r="A1286" s="5" t="s">
        <v>208</v>
      </c>
      <c r="B1286" s="5">
        <v>0.5</v>
      </c>
      <c r="C1286" s="5">
        <v>0.375</v>
      </c>
      <c r="D1286" s="5">
        <v>0.125</v>
      </c>
      <c r="E1286" s="5">
        <v>0.56950000000000001</v>
      </c>
      <c r="F1286" s="5">
        <v>0.25900000000000001</v>
      </c>
      <c r="G1286" s="5">
        <v>0.124</v>
      </c>
      <c r="H1286" s="5">
        <v>0.157</v>
      </c>
      <c r="I1286" s="5">
        <v>7</v>
      </c>
    </row>
    <row r="1287" spans="1:9">
      <c r="A1287" s="5" t="s">
        <v>208</v>
      </c>
      <c r="B1287" s="5">
        <v>0.5</v>
      </c>
      <c r="C1287" s="5">
        <v>0.39500000000000002</v>
      </c>
      <c r="D1287" s="5">
        <v>0.14000000000000001</v>
      </c>
      <c r="E1287" s="5">
        <v>0.62150000000000005</v>
      </c>
      <c r="F1287" s="5">
        <v>0.29249999999999998</v>
      </c>
      <c r="G1287" s="5">
        <v>0.1205</v>
      </c>
      <c r="H1287" s="5">
        <v>0.19500000000000001</v>
      </c>
      <c r="I1287" s="5">
        <v>9</v>
      </c>
    </row>
    <row r="1288" spans="1:9">
      <c r="A1288" s="5" t="s">
        <v>208</v>
      </c>
      <c r="B1288" s="5">
        <v>0.505</v>
      </c>
      <c r="C1288" s="5">
        <v>0.40500000000000003</v>
      </c>
      <c r="D1288" s="5">
        <v>0.13</v>
      </c>
      <c r="E1288" s="5">
        <v>0.60150000000000003</v>
      </c>
      <c r="F1288" s="5">
        <v>0.30149999999999999</v>
      </c>
      <c r="G1288" s="5">
        <v>0.11</v>
      </c>
      <c r="H1288" s="5">
        <v>0.18</v>
      </c>
      <c r="I1288" s="5">
        <v>8</v>
      </c>
    </row>
    <row r="1289" spans="1:9">
      <c r="A1289" s="5" t="s">
        <v>208</v>
      </c>
      <c r="B1289" s="5">
        <v>0.505</v>
      </c>
      <c r="C1289" s="5">
        <v>0.38</v>
      </c>
      <c r="D1289" s="5">
        <v>0.12</v>
      </c>
      <c r="E1289" s="5">
        <v>0.59399999999999997</v>
      </c>
      <c r="F1289" s="5">
        <v>0.25950000000000001</v>
      </c>
      <c r="G1289" s="5">
        <v>0.14349999999999999</v>
      </c>
      <c r="H1289" s="5">
        <v>0.18</v>
      </c>
      <c r="I1289" s="5">
        <v>7</v>
      </c>
    </row>
    <row r="1290" spans="1:9">
      <c r="A1290" s="5" t="s">
        <v>208</v>
      </c>
      <c r="B1290" s="5">
        <v>0.505</v>
      </c>
      <c r="C1290" s="5">
        <v>0.39500000000000002</v>
      </c>
      <c r="D1290" s="5">
        <v>0.105</v>
      </c>
      <c r="E1290" s="5">
        <v>0.55100000000000005</v>
      </c>
      <c r="F1290" s="5">
        <v>0.248</v>
      </c>
      <c r="G1290" s="5">
        <v>0.10299999999999999</v>
      </c>
      <c r="H1290" s="5">
        <v>0.17100000000000001</v>
      </c>
      <c r="I1290" s="5">
        <v>8</v>
      </c>
    </row>
    <row r="1291" spans="1:9">
      <c r="A1291" s="5" t="s">
        <v>208</v>
      </c>
      <c r="B1291" s="5">
        <v>0.51500000000000001</v>
      </c>
      <c r="C1291" s="5">
        <v>0.38</v>
      </c>
      <c r="D1291" s="5">
        <v>0.12</v>
      </c>
      <c r="E1291" s="5">
        <v>0.625</v>
      </c>
      <c r="F1291" s="5">
        <v>0.32650000000000001</v>
      </c>
      <c r="G1291" s="5">
        <v>0.1295</v>
      </c>
      <c r="H1291" s="5">
        <v>0.16</v>
      </c>
      <c r="I1291" s="5">
        <v>7</v>
      </c>
    </row>
    <row r="1292" spans="1:9">
      <c r="A1292" s="5" t="s">
        <v>208</v>
      </c>
      <c r="B1292" s="5">
        <v>0.51500000000000001</v>
      </c>
      <c r="C1292" s="5">
        <v>0.42</v>
      </c>
      <c r="D1292" s="5">
        <v>0.13500000000000001</v>
      </c>
      <c r="E1292" s="5">
        <v>0.71099999999999997</v>
      </c>
      <c r="F1292" s="5">
        <v>0.33700000000000002</v>
      </c>
      <c r="G1292" s="5">
        <v>0.14399999999999999</v>
      </c>
      <c r="H1292" s="5">
        <v>0.20499999999999999</v>
      </c>
      <c r="I1292" s="5">
        <v>13</v>
      </c>
    </row>
    <row r="1293" spans="1:9">
      <c r="A1293" s="5" t="s">
        <v>208</v>
      </c>
      <c r="B1293" s="5">
        <v>0.51500000000000001</v>
      </c>
      <c r="C1293" s="5">
        <v>0.4</v>
      </c>
      <c r="D1293" s="5">
        <v>0.13500000000000001</v>
      </c>
      <c r="E1293" s="5">
        <v>0.69650000000000001</v>
      </c>
      <c r="F1293" s="5">
        <v>0.32</v>
      </c>
      <c r="G1293" s="5">
        <v>0.1255</v>
      </c>
      <c r="H1293" s="5">
        <v>0.17499999999999999</v>
      </c>
      <c r="I1293" s="5">
        <v>9</v>
      </c>
    </row>
    <row r="1294" spans="1:9">
      <c r="A1294" s="5" t="s">
        <v>208</v>
      </c>
      <c r="B1294" s="5">
        <v>0.52</v>
      </c>
      <c r="C1294" s="5">
        <v>0.4</v>
      </c>
      <c r="D1294" s="5">
        <v>0.13</v>
      </c>
      <c r="E1294" s="5">
        <v>0.58250000000000002</v>
      </c>
      <c r="F1294" s="5">
        <v>0.23300000000000001</v>
      </c>
      <c r="G1294" s="5">
        <v>0.13650000000000001</v>
      </c>
      <c r="H1294" s="5">
        <v>0.18</v>
      </c>
      <c r="I1294" s="5">
        <v>10</v>
      </c>
    </row>
    <row r="1295" spans="1:9">
      <c r="A1295" s="5" t="s">
        <v>208</v>
      </c>
      <c r="B1295" s="5">
        <v>0.52</v>
      </c>
      <c r="C1295" s="5">
        <v>0.39500000000000002</v>
      </c>
      <c r="D1295" s="5">
        <v>0.125</v>
      </c>
      <c r="E1295" s="5">
        <v>0.66300000000000003</v>
      </c>
      <c r="F1295" s="5">
        <v>0.30049999999999999</v>
      </c>
      <c r="G1295" s="5">
        <v>0.13100000000000001</v>
      </c>
      <c r="H1295" s="5">
        <v>0.1905</v>
      </c>
      <c r="I1295" s="5">
        <v>9</v>
      </c>
    </row>
    <row r="1296" spans="1:9">
      <c r="A1296" s="5" t="s">
        <v>208</v>
      </c>
      <c r="B1296" s="5">
        <v>0.52500000000000002</v>
      </c>
      <c r="C1296" s="5">
        <v>0.4</v>
      </c>
      <c r="D1296" s="5">
        <v>0.125</v>
      </c>
      <c r="E1296" s="5">
        <v>0.69650000000000001</v>
      </c>
      <c r="F1296" s="5">
        <v>0.36899999999999999</v>
      </c>
      <c r="G1296" s="5">
        <v>0.13850000000000001</v>
      </c>
      <c r="H1296" s="5">
        <v>0.16400000000000001</v>
      </c>
      <c r="I1296" s="5">
        <v>9</v>
      </c>
    </row>
    <row r="1297" spans="1:9">
      <c r="A1297" s="5" t="s">
        <v>206</v>
      </c>
      <c r="B1297" s="5">
        <v>0.52500000000000002</v>
      </c>
      <c r="C1297" s="5">
        <v>0.42</v>
      </c>
      <c r="D1297" s="5">
        <v>0.155</v>
      </c>
      <c r="E1297" s="5">
        <v>0.84199999999999997</v>
      </c>
      <c r="F1297" s="5">
        <v>0.42799999999999999</v>
      </c>
      <c r="G1297" s="5">
        <v>0.14149999999999999</v>
      </c>
      <c r="H1297" s="5">
        <v>0.20449999999999999</v>
      </c>
      <c r="I1297" s="5">
        <v>9</v>
      </c>
    </row>
    <row r="1298" spans="1:9">
      <c r="A1298" s="5" t="s">
        <v>208</v>
      </c>
      <c r="B1298" s="5">
        <v>0.53</v>
      </c>
      <c r="C1298" s="5">
        <v>0.41499999999999998</v>
      </c>
      <c r="D1298" s="5">
        <v>0.13</v>
      </c>
      <c r="E1298" s="5">
        <v>0.69399999999999995</v>
      </c>
      <c r="F1298" s="5">
        <v>0.39050000000000001</v>
      </c>
      <c r="G1298" s="5">
        <v>0.111</v>
      </c>
      <c r="H1298" s="5">
        <v>0.16700000000000001</v>
      </c>
      <c r="I1298" s="5">
        <v>9</v>
      </c>
    </row>
    <row r="1299" spans="1:9">
      <c r="A1299" s="5" t="s">
        <v>208</v>
      </c>
      <c r="B1299" s="5">
        <v>0.53</v>
      </c>
      <c r="C1299" s="5">
        <v>0.42</v>
      </c>
      <c r="D1299" s="5">
        <v>0.155</v>
      </c>
      <c r="E1299" s="5">
        <v>0.81</v>
      </c>
      <c r="F1299" s="5">
        <v>0.47249999999999998</v>
      </c>
      <c r="G1299" s="5">
        <v>0.111</v>
      </c>
      <c r="H1299" s="5">
        <v>0.192</v>
      </c>
      <c r="I1299" s="5">
        <v>10</v>
      </c>
    </row>
    <row r="1300" spans="1:9">
      <c r="A1300" s="5" t="s">
        <v>208</v>
      </c>
      <c r="B1300" s="5">
        <v>0.53</v>
      </c>
      <c r="C1300" s="5">
        <v>0.41499999999999998</v>
      </c>
      <c r="D1300" s="5">
        <v>0.11</v>
      </c>
      <c r="E1300" s="5">
        <v>0.57450000000000001</v>
      </c>
      <c r="F1300" s="5">
        <v>0.2525</v>
      </c>
      <c r="G1300" s="5">
        <v>0.1235</v>
      </c>
      <c r="H1300" s="5">
        <v>0.189</v>
      </c>
      <c r="I1300" s="5">
        <v>9</v>
      </c>
    </row>
    <row r="1301" spans="1:9">
      <c r="A1301" s="5" t="s">
        <v>208</v>
      </c>
      <c r="B1301" s="5">
        <v>0.53</v>
      </c>
      <c r="C1301" s="5">
        <v>0.42499999999999999</v>
      </c>
      <c r="D1301" s="5">
        <v>0.13</v>
      </c>
      <c r="E1301" s="5">
        <v>0.76749999999999996</v>
      </c>
      <c r="F1301" s="5">
        <v>0.41899999999999998</v>
      </c>
      <c r="G1301" s="5">
        <v>0.1205</v>
      </c>
      <c r="H1301" s="5">
        <v>0.21</v>
      </c>
      <c r="I1301" s="5">
        <v>9</v>
      </c>
    </row>
    <row r="1302" spans="1:9">
      <c r="A1302" s="5" t="s">
        <v>208</v>
      </c>
      <c r="B1302" s="5">
        <v>0.53500000000000003</v>
      </c>
      <c r="C1302" s="5">
        <v>0.4</v>
      </c>
      <c r="D1302" s="5">
        <v>0.13500000000000001</v>
      </c>
      <c r="E1302" s="5">
        <v>0.60250000000000004</v>
      </c>
      <c r="F1302" s="5">
        <v>0.28949999999999998</v>
      </c>
      <c r="G1302" s="5">
        <v>0.121</v>
      </c>
      <c r="H1302" s="5">
        <v>0.154</v>
      </c>
      <c r="I1302" s="5">
        <v>9</v>
      </c>
    </row>
    <row r="1303" spans="1:9">
      <c r="A1303" s="5" t="s">
        <v>208</v>
      </c>
      <c r="B1303" s="5">
        <v>0.53500000000000003</v>
      </c>
      <c r="C1303" s="5">
        <v>0.41499999999999998</v>
      </c>
      <c r="D1303" s="5">
        <v>0.15</v>
      </c>
      <c r="E1303" s="5">
        <v>0.57650000000000001</v>
      </c>
      <c r="F1303" s="5">
        <v>0.35949999999999999</v>
      </c>
      <c r="G1303" s="5">
        <v>0.13500000000000001</v>
      </c>
      <c r="H1303" s="5">
        <v>0.22500000000000001</v>
      </c>
      <c r="I1303" s="5">
        <v>8</v>
      </c>
    </row>
    <row r="1304" spans="1:9">
      <c r="A1304" s="5" t="s">
        <v>207</v>
      </c>
      <c r="B1304" s="5">
        <v>0.53500000000000003</v>
      </c>
      <c r="C1304" s="5">
        <v>0.41</v>
      </c>
      <c r="D1304" s="5">
        <v>0.13</v>
      </c>
      <c r="E1304" s="5">
        <v>0.71450000000000002</v>
      </c>
      <c r="F1304" s="5">
        <v>0.33500000000000002</v>
      </c>
      <c r="G1304" s="5">
        <v>0.14399999999999999</v>
      </c>
      <c r="H1304" s="5">
        <v>0.20749999999999999</v>
      </c>
      <c r="I1304" s="5">
        <v>9</v>
      </c>
    </row>
    <row r="1305" spans="1:9">
      <c r="A1305" s="5" t="s">
        <v>206</v>
      </c>
      <c r="B1305" s="5">
        <v>0.53500000000000003</v>
      </c>
      <c r="C1305" s="5">
        <v>0.435</v>
      </c>
      <c r="D1305" s="5">
        <v>0.15</v>
      </c>
      <c r="E1305" s="5">
        <v>0.71699999999999997</v>
      </c>
      <c r="F1305" s="5">
        <v>0.34749999999999998</v>
      </c>
      <c r="G1305" s="5">
        <v>0.14449999999999999</v>
      </c>
      <c r="H1305" s="5">
        <v>0.19400000000000001</v>
      </c>
      <c r="I1305" s="5">
        <v>9</v>
      </c>
    </row>
    <row r="1306" spans="1:9">
      <c r="A1306" s="5" t="s">
        <v>207</v>
      </c>
      <c r="B1306" s="5">
        <v>0.54</v>
      </c>
      <c r="C1306" s="5">
        <v>0.42</v>
      </c>
      <c r="D1306" s="5">
        <v>0.14499999999999999</v>
      </c>
      <c r="E1306" s="5">
        <v>0.86550000000000005</v>
      </c>
      <c r="F1306" s="5">
        <v>0.43149999999999999</v>
      </c>
      <c r="G1306" s="5">
        <v>0.16300000000000001</v>
      </c>
      <c r="H1306" s="5">
        <v>0.2175</v>
      </c>
      <c r="I1306" s="5">
        <v>10</v>
      </c>
    </row>
    <row r="1307" spans="1:9">
      <c r="A1307" s="5" t="s">
        <v>208</v>
      </c>
      <c r="B1307" s="5">
        <v>0.54</v>
      </c>
      <c r="C1307" s="5">
        <v>0.42</v>
      </c>
      <c r="D1307" s="5">
        <v>0.14000000000000001</v>
      </c>
      <c r="E1307" s="5">
        <v>0.72650000000000003</v>
      </c>
      <c r="F1307" s="5">
        <v>0.32050000000000001</v>
      </c>
      <c r="G1307" s="5">
        <v>0.14449999999999999</v>
      </c>
      <c r="H1307" s="5">
        <v>0.22900000000000001</v>
      </c>
      <c r="I1307" s="5">
        <v>9</v>
      </c>
    </row>
    <row r="1308" spans="1:9">
      <c r="A1308" s="5" t="s">
        <v>208</v>
      </c>
      <c r="B1308" s="5">
        <v>0.54500000000000004</v>
      </c>
      <c r="C1308" s="5">
        <v>0.435</v>
      </c>
      <c r="D1308" s="5">
        <v>0.13500000000000001</v>
      </c>
      <c r="E1308" s="5">
        <v>0.77149999999999996</v>
      </c>
      <c r="F1308" s="5">
        <v>0.372</v>
      </c>
      <c r="G1308" s="5">
        <v>0.14799999999999999</v>
      </c>
      <c r="H1308" s="5">
        <v>0.22700000000000001</v>
      </c>
      <c r="I1308" s="5">
        <v>8</v>
      </c>
    </row>
    <row r="1309" spans="1:9">
      <c r="A1309" s="5" t="s">
        <v>207</v>
      </c>
      <c r="B1309" s="5">
        <v>0.54500000000000004</v>
      </c>
      <c r="C1309" s="5">
        <v>0.44500000000000001</v>
      </c>
      <c r="D1309" s="5">
        <v>0.15</v>
      </c>
      <c r="E1309" s="5">
        <v>0.8</v>
      </c>
      <c r="F1309" s="5">
        <v>0.35349999999999998</v>
      </c>
      <c r="G1309" s="5">
        <v>0.16300000000000001</v>
      </c>
      <c r="H1309" s="5">
        <v>0.20699999999999999</v>
      </c>
      <c r="I1309" s="5">
        <v>9</v>
      </c>
    </row>
    <row r="1310" spans="1:9">
      <c r="A1310" s="5" t="s">
        <v>208</v>
      </c>
      <c r="B1310" s="5">
        <v>0.54500000000000004</v>
      </c>
      <c r="C1310" s="5">
        <v>0.43</v>
      </c>
      <c r="D1310" s="5">
        <v>0.15</v>
      </c>
      <c r="E1310" s="5">
        <v>0.72850000000000004</v>
      </c>
      <c r="F1310" s="5">
        <v>0.30199999999999999</v>
      </c>
      <c r="G1310" s="5">
        <v>0.13150000000000001</v>
      </c>
      <c r="H1310" s="5">
        <v>0.2545</v>
      </c>
      <c r="I1310" s="5">
        <v>10</v>
      </c>
    </row>
    <row r="1311" spans="1:9">
      <c r="A1311" s="5" t="s">
        <v>208</v>
      </c>
      <c r="B1311" s="5">
        <v>0.54500000000000004</v>
      </c>
      <c r="C1311" s="5">
        <v>0.40500000000000003</v>
      </c>
      <c r="D1311" s="5">
        <v>0.13500000000000001</v>
      </c>
      <c r="E1311" s="5">
        <v>0.59450000000000003</v>
      </c>
      <c r="F1311" s="5">
        <v>0.27</v>
      </c>
      <c r="G1311" s="5">
        <v>0.11849999999999999</v>
      </c>
      <c r="H1311" s="5">
        <v>0.185</v>
      </c>
      <c r="I1311" s="5">
        <v>8</v>
      </c>
    </row>
    <row r="1312" spans="1:9">
      <c r="A1312" s="5" t="s">
        <v>208</v>
      </c>
      <c r="B1312" s="5">
        <v>0.55000000000000004</v>
      </c>
      <c r="C1312" s="5">
        <v>0.43</v>
      </c>
      <c r="D1312" s="5">
        <v>0.14499999999999999</v>
      </c>
      <c r="E1312" s="5">
        <v>0.78949999999999998</v>
      </c>
      <c r="F1312" s="5">
        <v>0.3745</v>
      </c>
      <c r="G1312" s="5">
        <v>0.17100000000000001</v>
      </c>
      <c r="H1312" s="5">
        <v>0.223</v>
      </c>
      <c r="I1312" s="5">
        <v>11</v>
      </c>
    </row>
    <row r="1313" spans="1:9">
      <c r="A1313" s="5" t="s">
        <v>207</v>
      </c>
      <c r="B1313" s="5">
        <v>0.55000000000000004</v>
      </c>
      <c r="C1313" s="5">
        <v>0.40500000000000003</v>
      </c>
      <c r="D1313" s="5">
        <v>0.125</v>
      </c>
      <c r="E1313" s="5">
        <v>0.65100000000000002</v>
      </c>
      <c r="F1313" s="5">
        <v>0.29649999999999999</v>
      </c>
      <c r="G1313" s="5">
        <v>0.13700000000000001</v>
      </c>
      <c r="H1313" s="5">
        <v>0.2</v>
      </c>
      <c r="I1313" s="5">
        <v>9</v>
      </c>
    </row>
    <row r="1314" spans="1:9">
      <c r="A1314" s="5" t="s">
        <v>206</v>
      </c>
      <c r="B1314" s="5">
        <v>0.55000000000000004</v>
      </c>
      <c r="C1314" s="5">
        <v>0.43</v>
      </c>
      <c r="D1314" s="5">
        <v>0.15</v>
      </c>
      <c r="E1314" s="5">
        <v>0.87450000000000006</v>
      </c>
      <c r="F1314" s="5">
        <v>0.41299999999999998</v>
      </c>
      <c r="G1314" s="5">
        <v>0.1905</v>
      </c>
      <c r="H1314" s="5">
        <v>0.248</v>
      </c>
      <c r="I1314" s="5">
        <v>9</v>
      </c>
    </row>
    <row r="1315" spans="1:9">
      <c r="A1315" s="5" t="s">
        <v>208</v>
      </c>
      <c r="B1315" s="5">
        <v>0.55000000000000004</v>
      </c>
      <c r="C1315" s="5">
        <v>0.435</v>
      </c>
      <c r="D1315" s="5">
        <v>0.14000000000000001</v>
      </c>
      <c r="E1315" s="5">
        <v>0.75349999999999995</v>
      </c>
      <c r="F1315" s="5">
        <v>0.32850000000000001</v>
      </c>
      <c r="G1315" s="5">
        <v>0.1555</v>
      </c>
      <c r="H1315" s="5">
        <v>0.23250000000000001</v>
      </c>
      <c r="I1315" s="5">
        <v>10</v>
      </c>
    </row>
    <row r="1316" spans="1:9">
      <c r="A1316" s="5" t="s">
        <v>208</v>
      </c>
      <c r="B1316" s="5">
        <v>0.55000000000000004</v>
      </c>
      <c r="C1316" s="5">
        <v>0.42499999999999999</v>
      </c>
      <c r="D1316" s="5">
        <v>0.13500000000000001</v>
      </c>
      <c r="E1316" s="5">
        <v>0.73050000000000004</v>
      </c>
      <c r="F1316" s="5">
        <v>0.33250000000000002</v>
      </c>
      <c r="G1316" s="5">
        <v>0.1545</v>
      </c>
      <c r="H1316" s="5">
        <v>0.215</v>
      </c>
      <c r="I1316" s="5">
        <v>9</v>
      </c>
    </row>
    <row r="1317" spans="1:9">
      <c r="A1317" s="5" t="s">
        <v>206</v>
      </c>
      <c r="B1317" s="5">
        <v>0.55500000000000005</v>
      </c>
      <c r="C1317" s="5">
        <v>0.44</v>
      </c>
      <c r="D1317" s="5">
        <v>0.14000000000000001</v>
      </c>
      <c r="E1317" s="5">
        <v>0.87050000000000005</v>
      </c>
      <c r="F1317" s="5">
        <v>0.40699999999999997</v>
      </c>
      <c r="G1317" s="5">
        <v>0.156</v>
      </c>
      <c r="H1317" s="5">
        <v>0.255</v>
      </c>
      <c r="I1317" s="5">
        <v>9</v>
      </c>
    </row>
    <row r="1318" spans="1:9">
      <c r="A1318" s="5" t="s">
        <v>208</v>
      </c>
      <c r="B1318" s="5">
        <v>0.55500000000000005</v>
      </c>
      <c r="C1318" s="5">
        <v>0.43</v>
      </c>
      <c r="D1318" s="5">
        <v>0.155</v>
      </c>
      <c r="E1318" s="5">
        <v>0.73950000000000005</v>
      </c>
      <c r="F1318" s="5">
        <v>0.3135</v>
      </c>
      <c r="G1318" s="5">
        <v>0.14349999999999999</v>
      </c>
      <c r="H1318" s="5">
        <v>0.28000000000000003</v>
      </c>
      <c r="I1318" s="5">
        <v>10</v>
      </c>
    </row>
    <row r="1319" spans="1:9">
      <c r="A1319" s="5" t="s">
        <v>208</v>
      </c>
      <c r="B1319" s="5">
        <v>0.55500000000000005</v>
      </c>
      <c r="C1319" s="5">
        <v>0.43</v>
      </c>
      <c r="D1319" s="5">
        <v>0.14000000000000001</v>
      </c>
      <c r="E1319" s="5">
        <v>0.76649999999999996</v>
      </c>
      <c r="F1319" s="5">
        <v>0.34100000000000003</v>
      </c>
      <c r="G1319" s="5">
        <v>0.16500000000000001</v>
      </c>
      <c r="H1319" s="5">
        <v>0.23</v>
      </c>
      <c r="I1319" s="5">
        <v>9</v>
      </c>
    </row>
    <row r="1320" spans="1:9">
      <c r="A1320" s="5" t="s">
        <v>208</v>
      </c>
      <c r="B1320" s="5">
        <v>0.55500000000000005</v>
      </c>
      <c r="C1320" s="5">
        <v>0.42499999999999999</v>
      </c>
      <c r="D1320" s="5">
        <v>0.14499999999999999</v>
      </c>
      <c r="E1320" s="5">
        <v>0.79049999999999998</v>
      </c>
      <c r="F1320" s="5">
        <v>0.34849999999999998</v>
      </c>
      <c r="G1320" s="5">
        <v>0.17649999999999999</v>
      </c>
      <c r="H1320" s="5">
        <v>0.22500000000000001</v>
      </c>
      <c r="I1320" s="5">
        <v>9</v>
      </c>
    </row>
    <row r="1321" spans="1:9">
      <c r="A1321" s="5" t="s">
        <v>208</v>
      </c>
      <c r="B1321" s="5">
        <v>0.56000000000000005</v>
      </c>
      <c r="C1321" s="5">
        <v>0.42499999999999999</v>
      </c>
      <c r="D1321" s="5">
        <v>0.13500000000000001</v>
      </c>
      <c r="E1321" s="5">
        <v>0.82050000000000001</v>
      </c>
      <c r="F1321" s="5">
        <v>0.3715</v>
      </c>
      <c r="G1321" s="5">
        <v>0.185</v>
      </c>
      <c r="H1321" s="5">
        <v>0.23599999999999999</v>
      </c>
      <c r="I1321" s="5">
        <v>9</v>
      </c>
    </row>
    <row r="1322" spans="1:9">
      <c r="A1322" s="5" t="s">
        <v>208</v>
      </c>
      <c r="B1322" s="5">
        <v>0.56000000000000005</v>
      </c>
      <c r="C1322" s="5">
        <v>0.42499999999999999</v>
      </c>
      <c r="D1322" s="5">
        <v>0.14499999999999999</v>
      </c>
      <c r="E1322" s="5">
        <v>0.68799999999999994</v>
      </c>
      <c r="F1322" s="5">
        <v>0.3095</v>
      </c>
      <c r="G1322" s="5">
        <v>0.1305</v>
      </c>
      <c r="H1322" s="5">
        <v>0.2165</v>
      </c>
      <c r="I1322" s="5">
        <v>9</v>
      </c>
    </row>
    <row r="1323" spans="1:9">
      <c r="A1323" s="5" t="s">
        <v>207</v>
      </c>
      <c r="B1323" s="5">
        <v>0.56000000000000005</v>
      </c>
      <c r="C1323" s="5">
        <v>0.44500000000000001</v>
      </c>
      <c r="D1323" s="5">
        <v>0.155</v>
      </c>
      <c r="E1323" s="5">
        <v>1.224</v>
      </c>
      <c r="F1323" s="5">
        <v>0.55649999999999999</v>
      </c>
      <c r="G1323" s="5">
        <v>0.32250000000000001</v>
      </c>
      <c r="H1323" s="5">
        <v>0.26950000000000002</v>
      </c>
      <c r="I1323" s="5">
        <v>10</v>
      </c>
    </row>
    <row r="1324" spans="1:9">
      <c r="A1324" s="5" t="s">
        <v>208</v>
      </c>
      <c r="B1324" s="5">
        <v>0.56000000000000005</v>
      </c>
      <c r="C1324" s="5">
        <v>0.45500000000000002</v>
      </c>
      <c r="D1324" s="5">
        <v>0.14499999999999999</v>
      </c>
      <c r="E1324" s="5">
        <v>0.97399999999999998</v>
      </c>
      <c r="F1324" s="5">
        <v>0.54700000000000004</v>
      </c>
      <c r="G1324" s="5">
        <v>0.1615</v>
      </c>
      <c r="H1324" s="5">
        <v>0.23499999999999999</v>
      </c>
      <c r="I1324" s="5">
        <v>9</v>
      </c>
    </row>
    <row r="1325" spans="1:9">
      <c r="A1325" s="5" t="s">
        <v>208</v>
      </c>
      <c r="B1325" s="5">
        <v>0.56499999999999995</v>
      </c>
      <c r="C1325" s="5">
        <v>0.44</v>
      </c>
      <c r="D1325" s="5">
        <v>0.17499999999999999</v>
      </c>
      <c r="E1325" s="5">
        <v>0.87350000000000005</v>
      </c>
      <c r="F1325" s="5">
        <v>0.41399999999999998</v>
      </c>
      <c r="G1325" s="5">
        <v>0.21</v>
      </c>
      <c r="H1325" s="5">
        <v>0.21</v>
      </c>
      <c r="I1325" s="5">
        <v>11</v>
      </c>
    </row>
    <row r="1326" spans="1:9">
      <c r="A1326" s="5" t="s">
        <v>207</v>
      </c>
      <c r="B1326" s="5">
        <v>0.56499999999999995</v>
      </c>
      <c r="C1326" s="5">
        <v>0.45</v>
      </c>
      <c r="D1326" s="5">
        <v>0.14499999999999999</v>
      </c>
      <c r="E1326" s="5">
        <v>0.84950000000000003</v>
      </c>
      <c r="F1326" s="5">
        <v>0.42149999999999999</v>
      </c>
      <c r="G1326" s="5">
        <v>0.16850000000000001</v>
      </c>
      <c r="H1326" s="5">
        <v>0.22500000000000001</v>
      </c>
      <c r="I1326" s="5">
        <v>8</v>
      </c>
    </row>
    <row r="1327" spans="1:9">
      <c r="A1327" s="5" t="s">
        <v>206</v>
      </c>
      <c r="B1327" s="5">
        <v>0.56499999999999995</v>
      </c>
      <c r="C1327" s="5">
        <v>0.44500000000000001</v>
      </c>
      <c r="D1327" s="5">
        <v>0.15</v>
      </c>
      <c r="E1327" s="5">
        <v>0.79600000000000004</v>
      </c>
      <c r="F1327" s="5">
        <v>0.36349999999999999</v>
      </c>
      <c r="G1327" s="5">
        <v>0.184</v>
      </c>
      <c r="H1327" s="5">
        <v>0.219</v>
      </c>
      <c r="I1327" s="5">
        <v>8</v>
      </c>
    </row>
    <row r="1328" spans="1:9">
      <c r="A1328" s="5" t="s">
        <v>206</v>
      </c>
      <c r="B1328" s="5">
        <v>0.56499999999999995</v>
      </c>
      <c r="C1328" s="5">
        <v>0.39</v>
      </c>
      <c r="D1328" s="5">
        <v>0.125</v>
      </c>
      <c r="E1328" s="5">
        <v>0.74399999999999999</v>
      </c>
      <c r="F1328" s="5">
        <v>0.35199999999999998</v>
      </c>
      <c r="G1328" s="5">
        <v>0.13</v>
      </c>
      <c r="H1328" s="5">
        <v>0.16850000000000001</v>
      </c>
      <c r="I1328" s="5">
        <v>11</v>
      </c>
    </row>
    <row r="1329" spans="1:9">
      <c r="A1329" s="5" t="s">
        <v>208</v>
      </c>
      <c r="B1329" s="5">
        <v>0.56999999999999995</v>
      </c>
      <c r="C1329" s="5">
        <v>0.45</v>
      </c>
      <c r="D1329" s="5">
        <v>0.14499999999999999</v>
      </c>
      <c r="E1329" s="5">
        <v>0.751</v>
      </c>
      <c r="F1329" s="5">
        <v>0.28249999999999997</v>
      </c>
      <c r="G1329" s="5">
        <v>0.2195</v>
      </c>
      <c r="H1329" s="5">
        <v>0.2215</v>
      </c>
      <c r="I1329" s="5">
        <v>10</v>
      </c>
    </row>
    <row r="1330" spans="1:9">
      <c r="A1330" s="5" t="s">
        <v>208</v>
      </c>
      <c r="B1330" s="5">
        <v>0.56999999999999995</v>
      </c>
      <c r="C1330" s="5">
        <v>0.45</v>
      </c>
      <c r="D1330" s="5">
        <v>0.13500000000000001</v>
      </c>
      <c r="E1330" s="5">
        <v>0.79400000000000004</v>
      </c>
      <c r="F1330" s="5">
        <v>0.38150000000000001</v>
      </c>
      <c r="G1330" s="5">
        <v>0.14149999999999999</v>
      </c>
      <c r="H1330" s="5">
        <v>0.245</v>
      </c>
      <c r="I1330" s="5">
        <v>8</v>
      </c>
    </row>
    <row r="1331" spans="1:9">
      <c r="A1331" s="5" t="s">
        <v>207</v>
      </c>
      <c r="B1331" s="5">
        <v>0.56999999999999995</v>
      </c>
      <c r="C1331" s="5">
        <v>0.46</v>
      </c>
      <c r="D1331" s="5">
        <v>0.13500000000000001</v>
      </c>
      <c r="E1331" s="5">
        <v>0.97950000000000004</v>
      </c>
      <c r="F1331" s="5">
        <v>0.39700000000000002</v>
      </c>
      <c r="G1331" s="5">
        <v>0.2525</v>
      </c>
      <c r="H1331" s="5">
        <v>0.26550000000000001</v>
      </c>
      <c r="I1331" s="5">
        <v>9</v>
      </c>
    </row>
    <row r="1332" spans="1:9">
      <c r="A1332" s="5" t="s">
        <v>206</v>
      </c>
      <c r="B1332" s="5">
        <v>0.56999999999999995</v>
      </c>
      <c r="C1332" s="5">
        <v>0.435</v>
      </c>
      <c r="D1332" s="5">
        <v>0.17</v>
      </c>
      <c r="E1332" s="5">
        <v>0.873</v>
      </c>
      <c r="F1332" s="5">
        <v>0.38200000000000001</v>
      </c>
      <c r="G1332" s="5">
        <v>0.183</v>
      </c>
      <c r="H1332" s="5">
        <v>0.27050000000000002</v>
      </c>
      <c r="I1332" s="5">
        <v>10</v>
      </c>
    </row>
    <row r="1333" spans="1:9">
      <c r="A1333" s="5" t="s">
        <v>208</v>
      </c>
      <c r="B1333" s="5">
        <v>0.56999999999999995</v>
      </c>
      <c r="C1333" s="5">
        <v>0.44</v>
      </c>
      <c r="D1333" s="5">
        <v>0.13</v>
      </c>
      <c r="E1333" s="5">
        <v>0.76649999999999996</v>
      </c>
      <c r="F1333" s="5">
        <v>0.34699999999999998</v>
      </c>
      <c r="G1333" s="5">
        <v>0.17849999999999999</v>
      </c>
      <c r="H1333" s="5">
        <v>0.20200000000000001</v>
      </c>
      <c r="I1333" s="5">
        <v>10</v>
      </c>
    </row>
    <row r="1334" spans="1:9">
      <c r="A1334" s="5" t="s">
        <v>206</v>
      </c>
      <c r="B1334" s="5">
        <v>0.56999999999999995</v>
      </c>
      <c r="C1334" s="5">
        <v>0.435</v>
      </c>
      <c r="D1334" s="5">
        <v>0.125</v>
      </c>
      <c r="E1334" s="5">
        <v>0.89649999999999996</v>
      </c>
      <c r="F1334" s="5">
        <v>0.38300000000000001</v>
      </c>
      <c r="G1334" s="5">
        <v>0.1835</v>
      </c>
      <c r="H1334" s="5">
        <v>0.27500000000000002</v>
      </c>
      <c r="I1334" s="5">
        <v>9</v>
      </c>
    </row>
    <row r="1335" spans="1:9">
      <c r="A1335" s="5" t="s">
        <v>207</v>
      </c>
      <c r="B1335" s="5">
        <v>0.57499999999999996</v>
      </c>
      <c r="C1335" s="5">
        <v>0.42</v>
      </c>
      <c r="D1335" s="5">
        <v>0.13500000000000001</v>
      </c>
      <c r="E1335" s="5">
        <v>0.85699999999999998</v>
      </c>
      <c r="F1335" s="5">
        <v>0.46100000000000002</v>
      </c>
      <c r="G1335" s="5">
        <v>0.14699999999999999</v>
      </c>
      <c r="H1335" s="5">
        <v>0.21249999999999999</v>
      </c>
      <c r="I1335" s="5">
        <v>10</v>
      </c>
    </row>
    <row r="1336" spans="1:9">
      <c r="A1336" s="5" t="s">
        <v>207</v>
      </c>
      <c r="B1336" s="5">
        <v>0.57499999999999996</v>
      </c>
      <c r="C1336" s="5">
        <v>0.48</v>
      </c>
      <c r="D1336" s="5">
        <v>0.16500000000000001</v>
      </c>
      <c r="E1336" s="5">
        <v>1.0780000000000001</v>
      </c>
      <c r="F1336" s="5">
        <v>0.51100000000000001</v>
      </c>
      <c r="G1336" s="5">
        <v>0.20949999999999999</v>
      </c>
      <c r="H1336" s="5">
        <v>0.30599999999999999</v>
      </c>
      <c r="I1336" s="5">
        <v>9</v>
      </c>
    </row>
    <row r="1337" spans="1:9">
      <c r="A1337" s="5" t="s">
        <v>206</v>
      </c>
      <c r="B1337" s="5">
        <v>0.57499999999999996</v>
      </c>
      <c r="C1337" s="5">
        <v>0.46</v>
      </c>
      <c r="D1337" s="5">
        <v>0.155</v>
      </c>
      <c r="E1337" s="5">
        <v>0.89200000000000002</v>
      </c>
      <c r="F1337" s="5">
        <v>0.4415</v>
      </c>
      <c r="G1337" s="5">
        <v>0.17599999999999999</v>
      </c>
      <c r="H1337" s="5">
        <v>0.22</v>
      </c>
      <c r="I1337" s="5">
        <v>10</v>
      </c>
    </row>
    <row r="1338" spans="1:9">
      <c r="A1338" s="5" t="s">
        <v>206</v>
      </c>
      <c r="B1338" s="5">
        <v>0.57999999999999996</v>
      </c>
      <c r="C1338" s="5">
        <v>0.46</v>
      </c>
      <c r="D1338" s="5">
        <v>0.155</v>
      </c>
      <c r="E1338" s="5">
        <v>1.4395</v>
      </c>
      <c r="F1338" s="5">
        <v>0.67149999999999999</v>
      </c>
      <c r="G1338" s="5">
        <v>0.27300000000000002</v>
      </c>
      <c r="H1338" s="5">
        <v>0.29549999999999998</v>
      </c>
      <c r="I1338" s="5">
        <v>10</v>
      </c>
    </row>
    <row r="1339" spans="1:9">
      <c r="A1339" s="5" t="s">
        <v>206</v>
      </c>
      <c r="B1339" s="5">
        <v>0.57999999999999996</v>
      </c>
      <c r="C1339" s="5">
        <v>0.45500000000000002</v>
      </c>
      <c r="D1339" s="5">
        <v>0.13500000000000001</v>
      </c>
      <c r="E1339" s="5">
        <v>0.79549999999999998</v>
      </c>
      <c r="F1339" s="5">
        <v>0.40500000000000003</v>
      </c>
      <c r="G1339" s="5">
        <v>0.16700000000000001</v>
      </c>
      <c r="H1339" s="5">
        <v>0.20399999999999999</v>
      </c>
      <c r="I1339" s="5">
        <v>10</v>
      </c>
    </row>
    <row r="1340" spans="1:9">
      <c r="A1340" s="5" t="s">
        <v>207</v>
      </c>
      <c r="B1340" s="5">
        <v>0.57999999999999996</v>
      </c>
      <c r="C1340" s="5">
        <v>0.44500000000000001</v>
      </c>
      <c r="D1340" s="5">
        <v>0.15</v>
      </c>
      <c r="E1340" s="5">
        <v>0.85799999999999998</v>
      </c>
      <c r="F1340" s="5">
        <v>0.4</v>
      </c>
      <c r="G1340" s="5">
        <v>0.156</v>
      </c>
      <c r="H1340" s="5">
        <v>0.253</v>
      </c>
      <c r="I1340" s="5">
        <v>8</v>
      </c>
    </row>
    <row r="1341" spans="1:9">
      <c r="A1341" s="5" t="s">
        <v>206</v>
      </c>
      <c r="B1341" s="5">
        <v>0.58499999999999996</v>
      </c>
      <c r="C1341" s="5">
        <v>0.46500000000000002</v>
      </c>
      <c r="D1341" s="5">
        <v>0.155</v>
      </c>
      <c r="E1341" s="5">
        <v>0.91449999999999998</v>
      </c>
      <c r="F1341" s="5">
        <v>0.45550000000000002</v>
      </c>
      <c r="G1341" s="5">
        <v>0.19650000000000001</v>
      </c>
      <c r="H1341" s="5">
        <v>0.23499999999999999</v>
      </c>
      <c r="I1341" s="5">
        <v>9</v>
      </c>
    </row>
    <row r="1342" spans="1:9">
      <c r="A1342" s="5" t="s">
        <v>206</v>
      </c>
      <c r="B1342" s="5">
        <v>0.58499999999999996</v>
      </c>
      <c r="C1342" s="5">
        <v>0.49</v>
      </c>
      <c r="D1342" s="5">
        <v>0.185</v>
      </c>
      <c r="E1342" s="5">
        <v>1.171</v>
      </c>
      <c r="F1342" s="5">
        <v>0.52200000000000002</v>
      </c>
      <c r="G1342" s="5">
        <v>0.2535</v>
      </c>
      <c r="H1342" s="5">
        <v>0.33500000000000002</v>
      </c>
      <c r="I1342" s="5">
        <v>10</v>
      </c>
    </row>
    <row r="1343" spans="1:9">
      <c r="A1343" s="5" t="s">
        <v>208</v>
      </c>
      <c r="B1343" s="5">
        <v>0.58499999999999996</v>
      </c>
      <c r="C1343" s="5">
        <v>0.47499999999999998</v>
      </c>
      <c r="D1343" s="5">
        <v>0.16</v>
      </c>
      <c r="E1343" s="5">
        <v>1.0505</v>
      </c>
      <c r="F1343" s="5">
        <v>0.48</v>
      </c>
      <c r="G1343" s="5">
        <v>0.23400000000000001</v>
      </c>
      <c r="H1343" s="5">
        <v>0.28499999999999998</v>
      </c>
      <c r="I1343" s="5">
        <v>10</v>
      </c>
    </row>
    <row r="1344" spans="1:9">
      <c r="A1344" s="5" t="s">
        <v>206</v>
      </c>
      <c r="B1344" s="5">
        <v>0.58499999999999996</v>
      </c>
      <c r="C1344" s="5">
        <v>0.46</v>
      </c>
      <c r="D1344" s="5">
        <v>0.16500000000000001</v>
      </c>
      <c r="E1344" s="5">
        <v>1.1134999999999999</v>
      </c>
      <c r="F1344" s="5">
        <v>0.58250000000000002</v>
      </c>
      <c r="G1344" s="5">
        <v>0.23449999999999999</v>
      </c>
      <c r="H1344" s="5">
        <v>0.27400000000000002</v>
      </c>
      <c r="I1344" s="5">
        <v>10</v>
      </c>
    </row>
    <row r="1345" spans="1:9">
      <c r="A1345" s="5" t="s">
        <v>206</v>
      </c>
      <c r="B1345" s="5">
        <v>0.58499999999999996</v>
      </c>
      <c r="C1345" s="5">
        <v>0.47</v>
      </c>
      <c r="D1345" s="5">
        <v>0.16500000000000001</v>
      </c>
      <c r="E1345" s="5">
        <v>1.409</v>
      </c>
      <c r="F1345" s="5">
        <v>0.8</v>
      </c>
      <c r="G1345" s="5">
        <v>0.22900000000000001</v>
      </c>
      <c r="H1345" s="5">
        <v>0.29499999999999998</v>
      </c>
      <c r="I1345" s="5">
        <v>10</v>
      </c>
    </row>
    <row r="1346" spans="1:9">
      <c r="A1346" s="5" t="s">
        <v>206</v>
      </c>
      <c r="B1346" s="5">
        <v>0.58499999999999996</v>
      </c>
      <c r="C1346" s="5">
        <v>0.47499999999999998</v>
      </c>
      <c r="D1346" s="5">
        <v>0.15</v>
      </c>
      <c r="E1346" s="5">
        <v>1.0649999999999999</v>
      </c>
      <c r="F1346" s="5">
        <v>0.53149999999999997</v>
      </c>
      <c r="G1346" s="5">
        <v>0.19900000000000001</v>
      </c>
      <c r="H1346" s="5">
        <v>0.28849999999999998</v>
      </c>
      <c r="I1346" s="5">
        <v>10</v>
      </c>
    </row>
    <row r="1347" spans="1:9">
      <c r="A1347" s="5" t="s">
        <v>206</v>
      </c>
      <c r="B1347" s="5">
        <v>0.58499999999999996</v>
      </c>
      <c r="C1347" s="5">
        <v>0.45</v>
      </c>
      <c r="D1347" s="5">
        <v>0.18</v>
      </c>
      <c r="E1347" s="5">
        <v>0.79949999999999999</v>
      </c>
      <c r="F1347" s="5">
        <v>0.33600000000000002</v>
      </c>
      <c r="G1347" s="5">
        <v>0.1855</v>
      </c>
      <c r="H1347" s="5">
        <v>0.23699999999999999</v>
      </c>
      <c r="I1347" s="5">
        <v>8</v>
      </c>
    </row>
    <row r="1348" spans="1:9">
      <c r="A1348" s="5" t="s">
        <v>208</v>
      </c>
      <c r="B1348" s="5">
        <v>0.59</v>
      </c>
      <c r="C1348" s="5">
        <v>0.44500000000000001</v>
      </c>
      <c r="D1348" s="5">
        <v>0.13500000000000001</v>
      </c>
      <c r="E1348" s="5">
        <v>0.77149999999999996</v>
      </c>
      <c r="F1348" s="5">
        <v>0.32800000000000001</v>
      </c>
      <c r="G1348" s="5">
        <v>0.17449999999999999</v>
      </c>
      <c r="H1348" s="5">
        <v>0.23</v>
      </c>
      <c r="I1348" s="5">
        <v>9</v>
      </c>
    </row>
    <row r="1349" spans="1:9">
      <c r="A1349" s="5" t="s">
        <v>206</v>
      </c>
      <c r="B1349" s="5">
        <v>0.59</v>
      </c>
      <c r="C1349" s="5">
        <v>0.47</v>
      </c>
      <c r="D1349" s="5">
        <v>0.18</v>
      </c>
      <c r="E1349" s="5">
        <v>1.1870000000000001</v>
      </c>
      <c r="F1349" s="5">
        <v>0.59850000000000003</v>
      </c>
      <c r="G1349" s="5">
        <v>0.22700000000000001</v>
      </c>
      <c r="H1349" s="5">
        <v>0.31</v>
      </c>
      <c r="I1349" s="5">
        <v>9</v>
      </c>
    </row>
    <row r="1350" spans="1:9">
      <c r="A1350" s="5" t="s">
        <v>206</v>
      </c>
      <c r="B1350" s="5">
        <v>0.59</v>
      </c>
      <c r="C1350" s="5">
        <v>0.45500000000000002</v>
      </c>
      <c r="D1350" s="5">
        <v>0.155</v>
      </c>
      <c r="E1350" s="5">
        <v>0.88549999999999995</v>
      </c>
      <c r="F1350" s="5">
        <v>0.38800000000000001</v>
      </c>
      <c r="G1350" s="5">
        <v>0.188</v>
      </c>
      <c r="H1350" s="5">
        <v>0.27500000000000002</v>
      </c>
      <c r="I1350" s="5">
        <v>10</v>
      </c>
    </row>
    <row r="1351" spans="1:9">
      <c r="A1351" s="5" t="s">
        <v>207</v>
      </c>
      <c r="B1351" s="5">
        <v>0.59499999999999997</v>
      </c>
      <c r="C1351" s="5">
        <v>0.46500000000000002</v>
      </c>
      <c r="D1351" s="5">
        <v>0.15</v>
      </c>
      <c r="E1351" s="5">
        <v>0.98</v>
      </c>
      <c r="F1351" s="5">
        <v>0.41149999999999998</v>
      </c>
      <c r="G1351" s="5">
        <v>0.19600000000000001</v>
      </c>
      <c r="H1351" s="5">
        <v>0.22550000000000001</v>
      </c>
      <c r="I1351" s="5">
        <v>10</v>
      </c>
    </row>
    <row r="1352" spans="1:9">
      <c r="A1352" s="5" t="s">
        <v>207</v>
      </c>
      <c r="B1352" s="5">
        <v>0.59499999999999997</v>
      </c>
      <c r="C1352" s="5">
        <v>0.46500000000000002</v>
      </c>
      <c r="D1352" s="5">
        <v>0.155</v>
      </c>
      <c r="E1352" s="5">
        <v>1.026</v>
      </c>
      <c r="F1352" s="5">
        <v>0.46450000000000002</v>
      </c>
      <c r="G1352" s="5">
        <v>0.112</v>
      </c>
      <c r="H1352" s="5">
        <v>0.30499999999999999</v>
      </c>
      <c r="I1352" s="5">
        <v>12</v>
      </c>
    </row>
    <row r="1353" spans="1:9">
      <c r="A1353" s="5" t="s">
        <v>206</v>
      </c>
      <c r="B1353" s="5">
        <v>0.6</v>
      </c>
      <c r="C1353" s="5">
        <v>0.47499999999999998</v>
      </c>
      <c r="D1353" s="5">
        <v>0.17</v>
      </c>
      <c r="E1353" s="5">
        <v>1.1315</v>
      </c>
      <c r="F1353" s="5">
        <v>0.50800000000000001</v>
      </c>
      <c r="G1353" s="5">
        <v>0.27200000000000002</v>
      </c>
      <c r="H1353" s="5">
        <v>0.309</v>
      </c>
      <c r="I1353" s="5">
        <v>10</v>
      </c>
    </row>
    <row r="1354" spans="1:9">
      <c r="A1354" s="5" t="s">
        <v>206</v>
      </c>
      <c r="B1354" s="5">
        <v>0.6</v>
      </c>
      <c r="C1354" s="5">
        <v>0.48</v>
      </c>
      <c r="D1354" s="5">
        <v>0.155</v>
      </c>
      <c r="E1354" s="5">
        <v>1.014</v>
      </c>
      <c r="F1354" s="5">
        <v>0.45100000000000001</v>
      </c>
      <c r="G1354" s="5">
        <v>0.1885</v>
      </c>
      <c r="H1354" s="5">
        <v>0.32500000000000001</v>
      </c>
      <c r="I1354" s="5">
        <v>11</v>
      </c>
    </row>
    <row r="1355" spans="1:9">
      <c r="A1355" s="5" t="s">
        <v>208</v>
      </c>
      <c r="B1355" s="5">
        <v>0.6</v>
      </c>
      <c r="C1355" s="5">
        <v>0.47499999999999998</v>
      </c>
      <c r="D1355" s="5">
        <v>0.15</v>
      </c>
      <c r="E1355" s="5">
        <v>1.1200000000000001</v>
      </c>
      <c r="F1355" s="5">
        <v>0.56499999999999995</v>
      </c>
      <c r="G1355" s="5">
        <v>0.2465</v>
      </c>
      <c r="H1355" s="5">
        <v>0.27</v>
      </c>
      <c r="I1355" s="5">
        <v>10</v>
      </c>
    </row>
    <row r="1356" spans="1:9">
      <c r="A1356" s="5" t="s">
        <v>207</v>
      </c>
      <c r="B1356" s="5">
        <v>0.6</v>
      </c>
      <c r="C1356" s="5">
        <v>0.46500000000000002</v>
      </c>
      <c r="D1356" s="5">
        <v>0.155</v>
      </c>
      <c r="E1356" s="5">
        <v>1.04</v>
      </c>
      <c r="F1356" s="5">
        <v>0.47549999999999998</v>
      </c>
      <c r="G1356" s="5">
        <v>0.25</v>
      </c>
      <c r="H1356" s="5">
        <v>0.28000000000000003</v>
      </c>
      <c r="I1356" s="5">
        <v>11</v>
      </c>
    </row>
    <row r="1357" spans="1:9">
      <c r="A1357" s="5" t="s">
        <v>207</v>
      </c>
      <c r="B1357" s="5">
        <v>0.6</v>
      </c>
      <c r="C1357" s="5">
        <v>0.45500000000000002</v>
      </c>
      <c r="D1357" s="5">
        <v>0.14499999999999999</v>
      </c>
      <c r="E1357" s="5">
        <v>0.88949999999999996</v>
      </c>
      <c r="F1357" s="5">
        <v>0.41899999999999998</v>
      </c>
      <c r="G1357" s="5">
        <v>0.17150000000000001</v>
      </c>
      <c r="H1357" s="5">
        <v>0.26900000000000002</v>
      </c>
      <c r="I1357" s="5">
        <v>10</v>
      </c>
    </row>
    <row r="1358" spans="1:9">
      <c r="A1358" s="5" t="s">
        <v>206</v>
      </c>
      <c r="B1358" s="5">
        <v>0.6</v>
      </c>
      <c r="C1358" s="5">
        <v>0.46</v>
      </c>
      <c r="D1358" s="5">
        <v>0.155</v>
      </c>
      <c r="E1358" s="5">
        <v>0.95950000000000002</v>
      </c>
      <c r="F1358" s="5">
        <v>0.44550000000000001</v>
      </c>
      <c r="G1358" s="5">
        <v>0.189</v>
      </c>
      <c r="H1358" s="5">
        <v>0.29499999999999998</v>
      </c>
      <c r="I1358" s="5">
        <v>11</v>
      </c>
    </row>
    <row r="1359" spans="1:9">
      <c r="A1359" s="5" t="s">
        <v>208</v>
      </c>
      <c r="B1359" s="5">
        <v>0.60499999999999998</v>
      </c>
      <c r="C1359" s="5">
        <v>0.48499999999999999</v>
      </c>
      <c r="D1359" s="5">
        <v>0.15</v>
      </c>
      <c r="E1359" s="5">
        <v>1.238</v>
      </c>
      <c r="F1359" s="5">
        <v>0.63149999999999995</v>
      </c>
      <c r="G1359" s="5">
        <v>0.22600000000000001</v>
      </c>
      <c r="H1359" s="5">
        <v>0.33</v>
      </c>
      <c r="I1359" s="5">
        <v>11</v>
      </c>
    </row>
    <row r="1360" spans="1:9">
      <c r="A1360" s="5" t="s">
        <v>206</v>
      </c>
      <c r="B1360" s="5">
        <v>0.60499999999999998</v>
      </c>
      <c r="C1360" s="5">
        <v>0.49</v>
      </c>
      <c r="D1360" s="5">
        <v>0.14000000000000001</v>
      </c>
      <c r="E1360" s="5">
        <v>0.97550000000000003</v>
      </c>
      <c r="F1360" s="5">
        <v>0.41899999999999998</v>
      </c>
      <c r="G1360" s="5">
        <v>0.20599999999999999</v>
      </c>
      <c r="H1360" s="5">
        <v>0.315</v>
      </c>
      <c r="I1360" s="5">
        <v>10</v>
      </c>
    </row>
    <row r="1361" spans="1:9">
      <c r="A1361" s="5" t="s">
        <v>208</v>
      </c>
      <c r="B1361" s="5">
        <v>0.60499999999999998</v>
      </c>
      <c r="C1361" s="5">
        <v>0.435</v>
      </c>
      <c r="D1361" s="5">
        <v>0.13</v>
      </c>
      <c r="E1361" s="5">
        <v>0.90249999999999997</v>
      </c>
      <c r="F1361" s="5">
        <v>0.432</v>
      </c>
      <c r="G1361" s="5">
        <v>0.17399999999999999</v>
      </c>
      <c r="H1361" s="5">
        <v>0.26</v>
      </c>
      <c r="I1361" s="5">
        <v>11</v>
      </c>
    </row>
    <row r="1362" spans="1:9">
      <c r="A1362" s="5" t="s">
        <v>207</v>
      </c>
      <c r="B1362" s="5">
        <v>0.60499999999999998</v>
      </c>
      <c r="C1362" s="5">
        <v>0.47499999999999998</v>
      </c>
      <c r="D1362" s="5">
        <v>0.17499999999999999</v>
      </c>
      <c r="E1362" s="5">
        <v>1.0760000000000001</v>
      </c>
      <c r="F1362" s="5">
        <v>0.46300000000000002</v>
      </c>
      <c r="G1362" s="5">
        <v>0.2195</v>
      </c>
      <c r="H1362" s="5">
        <v>0.33500000000000002</v>
      </c>
      <c r="I1362" s="5">
        <v>9</v>
      </c>
    </row>
    <row r="1363" spans="1:9">
      <c r="A1363" s="5" t="s">
        <v>207</v>
      </c>
      <c r="B1363" s="5">
        <v>0.60499999999999998</v>
      </c>
      <c r="C1363" s="5">
        <v>0.47</v>
      </c>
      <c r="D1363" s="5">
        <v>0.16</v>
      </c>
      <c r="E1363" s="5">
        <v>1.0834999999999999</v>
      </c>
      <c r="F1363" s="5">
        <v>0.54049999999999998</v>
      </c>
      <c r="G1363" s="5">
        <v>0.2215</v>
      </c>
      <c r="H1363" s="5">
        <v>0.27500000000000002</v>
      </c>
      <c r="I1363" s="5">
        <v>12</v>
      </c>
    </row>
    <row r="1364" spans="1:9">
      <c r="A1364" s="5" t="s">
        <v>206</v>
      </c>
      <c r="B1364" s="5">
        <v>0.61</v>
      </c>
      <c r="C1364" s="5">
        <v>0.45</v>
      </c>
      <c r="D1364" s="5">
        <v>0.15</v>
      </c>
      <c r="E1364" s="5">
        <v>0.871</v>
      </c>
      <c r="F1364" s="5">
        <v>0.40699999999999997</v>
      </c>
      <c r="G1364" s="5">
        <v>0.1835</v>
      </c>
      <c r="H1364" s="5">
        <v>0.25</v>
      </c>
      <c r="I1364" s="5">
        <v>10</v>
      </c>
    </row>
    <row r="1365" spans="1:9">
      <c r="A1365" s="5" t="s">
        <v>206</v>
      </c>
      <c r="B1365" s="5">
        <v>0.61</v>
      </c>
      <c r="C1365" s="5">
        <v>0.48</v>
      </c>
      <c r="D1365" s="5">
        <v>0.16500000000000001</v>
      </c>
      <c r="E1365" s="5">
        <v>1.244</v>
      </c>
      <c r="F1365" s="5">
        <v>0.63449999999999995</v>
      </c>
      <c r="G1365" s="5">
        <v>0.25700000000000001</v>
      </c>
      <c r="H1365" s="5">
        <v>0.30499999999999999</v>
      </c>
      <c r="I1365" s="5">
        <v>12</v>
      </c>
    </row>
    <row r="1366" spans="1:9">
      <c r="A1366" s="5" t="s">
        <v>206</v>
      </c>
      <c r="B1366" s="5">
        <v>0.61</v>
      </c>
      <c r="C1366" s="5">
        <v>0.47499999999999998</v>
      </c>
      <c r="D1366" s="5">
        <v>0.17</v>
      </c>
      <c r="E1366" s="5">
        <v>1.0265</v>
      </c>
      <c r="F1366" s="5">
        <v>0.435</v>
      </c>
      <c r="G1366" s="5">
        <v>0.23350000000000001</v>
      </c>
      <c r="H1366" s="5">
        <v>0.30349999999999999</v>
      </c>
      <c r="I1366" s="5">
        <v>10</v>
      </c>
    </row>
    <row r="1367" spans="1:9">
      <c r="A1367" s="5" t="s">
        <v>208</v>
      </c>
      <c r="B1367" s="5">
        <v>0.61</v>
      </c>
      <c r="C1367" s="5">
        <v>0.46500000000000002</v>
      </c>
      <c r="D1367" s="5">
        <v>0.15</v>
      </c>
      <c r="E1367" s="5">
        <v>0.96050000000000002</v>
      </c>
      <c r="F1367" s="5">
        <v>0.44950000000000001</v>
      </c>
      <c r="G1367" s="5">
        <v>0.17249999999999999</v>
      </c>
      <c r="H1367" s="5">
        <v>0.28599999999999998</v>
      </c>
      <c r="I1367" s="5">
        <v>9</v>
      </c>
    </row>
    <row r="1368" spans="1:9">
      <c r="A1368" s="5" t="s">
        <v>206</v>
      </c>
      <c r="B1368" s="5">
        <v>0.61</v>
      </c>
      <c r="C1368" s="5">
        <v>0.48</v>
      </c>
      <c r="D1368" s="5">
        <v>0.17</v>
      </c>
      <c r="E1368" s="5">
        <v>1.137</v>
      </c>
      <c r="F1368" s="5">
        <v>0.45650000000000002</v>
      </c>
      <c r="G1368" s="5">
        <v>0.28999999999999998</v>
      </c>
      <c r="H1368" s="5">
        <v>0.34699999999999998</v>
      </c>
      <c r="I1368" s="5">
        <v>10</v>
      </c>
    </row>
    <row r="1369" spans="1:9">
      <c r="A1369" s="5" t="s">
        <v>206</v>
      </c>
      <c r="B1369" s="5">
        <v>0.61</v>
      </c>
      <c r="C1369" s="5">
        <v>0.46</v>
      </c>
      <c r="D1369" s="5">
        <v>0.16</v>
      </c>
      <c r="E1369" s="5">
        <v>1</v>
      </c>
      <c r="F1369" s="5">
        <v>0.49399999999999999</v>
      </c>
      <c r="G1369" s="5">
        <v>0.19700000000000001</v>
      </c>
      <c r="H1369" s="5">
        <v>0.27500000000000002</v>
      </c>
      <c r="I1369" s="5">
        <v>10</v>
      </c>
    </row>
    <row r="1370" spans="1:9">
      <c r="A1370" s="5" t="s">
        <v>207</v>
      </c>
      <c r="B1370" s="5">
        <v>0.61499999999999999</v>
      </c>
      <c r="C1370" s="5">
        <v>0.47499999999999998</v>
      </c>
      <c r="D1370" s="5">
        <v>0.155</v>
      </c>
      <c r="E1370" s="5">
        <v>1.004</v>
      </c>
      <c r="F1370" s="5">
        <v>0.44750000000000001</v>
      </c>
      <c r="G1370" s="5">
        <v>0.193</v>
      </c>
      <c r="H1370" s="5">
        <v>0.28949999999999998</v>
      </c>
      <c r="I1370" s="5">
        <v>10</v>
      </c>
    </row>
    <row r="1371" spans="1:9">
      <c r="A1371" s="5" t="s">
        <v>206</v>
      </c>
      <c r="B1371" s="5">
        <v>0.61499999999999999</v>
      </c>
      <c r="C1371" s="5">
        <v>0.47</v>
      </c>
      <c r="D1371" s="5">
        <v>0.16500000000000001</v>
      </c>
      <c r="E1371" s="5">
        <v>1.1279999999999999</v>
      </c>
      <c r="F1371" s="5">
        <v>0.44650000000000001</v>
      </c>
      <c r="G1371" s="5">
        <v>0.2195</v>
      </c>
      <c r="H1371" s="5">
        <v>0.34</v>
      </c>
      <c r="I1371" s="5">
        <v>10</v>
      </c>
    </row>
    <row r="1372" spans="1:9">
      <c r="A1372" s="5" t="s">
        <v>206</v>
      </c>
      <c r="B1372" s="5">
        <v>0.61499999999999999</v>
      </c>
      <c r="C1372" s="5">
        <v>0.5</v>
      </c>
      <c r="D1372" s="5">
        <v>0.17</v>
      </c>
      <c r="E1372" s="5">
        <v>1.054</v>
      </c>
      <c r="F1372" s="5">
        <v>0.48449999999999999</v>
      </c>
      <c r="G1372" s="5">
        <v>0.22800000000000001</v>
      </c>
      <c r="H1372" s="5">
        <v>0.29499999999999998</v>
      </c>
      <c r="I1372" s="5">
        <v>10</v>
      </c>
    </row>
    <row r="1373" spans="1:9">
      <c r="A1373" s="5" t="s">
        <v>207</v>
      </c>
      <c r="B1373" s="5">
        <v>0.61499999999999999</v>
      </c>
      <c r="C1373" s="5">
        <v>0.47499999999999998</v>
      </c>
      <c r="D1373" s="5">
        <v>0.16500000000000001</v>
      </c>
      <c r="E1373" s="5">
        <v>1.0229999999999999</v>
      </c>
      <c r="F1373" s="5">
        <v>0.49049999999999999</v>
      </c>
      <c r="G1373" s="5">
        <v>0.19550000000000001</v>
      </c>
      <c r="H1373" s="5">
        <v>0.30349999999999999</v>
      </c>
      <c r="I1373" s="5">
        <v>12</v>
      </c>
    </row>
    <row r="1374" spans="1:9">
      <c r="A1374" s="5" t="s">
        <v>206</v>
      </c>
      <c r="B1374" s="5">
        <v>0.61499999999999999</v>
      </c>
      <c r="C1374" s="5">
        <v>0.47499999999999998</v>
      </c>
      <c r="D1374" s="5">
        <v>0.17</v>
      </c>
      <c r="E1374" s="5">
        <v>1.129</v>
      </c>
      <c r="F1374" s="5">
        <v>0.47949999999999998</v>
      </c>
      <c r="G1374" s="5">
        <v>0.30199999999999999</v>
      </c>
      <c r="H1374" s="5">
        <v>0.3</v>
      </c>
      <c r="I1374" s="5">
        <v>10</v>
      </c>
    </row>
    <row r="1375" spans="1:9">
      <c r="A1375" s="5" t="s">
        <v>206</v>
      </c>
      <c r="B1375" s="5">
        <v>0.61499999999999999</v>
      </c>
      <c r="C1375" s="5">
        <v>0.48</v>
      </c>
      <c r="D1375" s="5">
        <v>0.17499999999999999</v>
      </c>
      <c r="E1375" s="5">
        <v>1.1180000000000001</v>
      </c>
      <c r="F1375" s="5">
        <v>0.44600000000000001</v>
      </c>
      <c r="G1375" s="5">
        <v>0.31950000000000001</v>
      </c>
      <c r="H1375" s="5">
        <v>0.3</v>
      </c>
      <c r="I1375" s="5">
        <v>9</v>
      </c>
    </row>
    <row r="1376" spans="1:9">
      <c r="A1376" s="5" t="s">
        <v>207</v>
      </c>
      <c r="B1376" s="5">
        <v>0.61499999999999999</v>
      </c>
      <c r="C1376" s="5">
        <v>0.47499999999999998</v>
      </c>
      <c r="D1376" s="5">
        <v>0.155</v>
      </c>
      <c r="E1376" s="5">
        <v>1.115</v>
      </c>
      <c r="F1376" s="5">
        <v>0.48399999999999999</v>
      </c>
      <c r="G1376" s="5">
        <v>0.21149999999999999</v>
      </c>
      <c r="H1376" s="5">
        <v>0.35499999999999998</v>
      </c>
      <c r="I1376" s="5">
        <v>10</v>
      </c>
    </row>
    <row r="1377" spans="1:9">
      <c r="A1377" s="5" t="s">
        <v>206</v>
      </c>
      <c r="B1377" s="5">
        <v>0.62</v>
      </c>
      <c r="C1377" s="5">
        <v>0.51</v>
      </c>
      <c r="D1377" s="5">
        <v>0.17499999999999999</v>
      </c>
      <c r="E1377" s="5">
        <v>1.2815000000000001</v>
      </c>
      <c r="F1377" s="5">
        <v>0.57150000000000001</v>
      </c>
      <c r="G1377" s="5">
        <v>0.23849999999999999</v>
      </c>
      <c r="H1377" s="5">
        <v>0.39</v>
      </c>
      <c r="I1377" s="5">
        <v>10</v>
      </c>
    </row>
    <row r="1378" spans="1:9">
      <c r="A1378" s="5" t="s">
        <v>206</v>
      </c>
      <c r="B1378" s="5">
        <v>0.62</v>
      </c>
      <c r="C1378" s="5">
        <v>0.495</v>
      </c>
      <c r="D1378" s="5">
        <v>0.18</v>
      </c>
      <c r="E1378" s="5">
        <v>1.2555000000000001</v>
      </c>
      <c r="F1378" s="5">
        <v>0.57650000000000001</v>
      </c>
      <c r="G1378" s="5">
        <v>0.254</v>
      </c>
      <c r="H1378" s="5">
        <v>0.35499999999999998</v>
      </c>
      <c r="I1378" s="5">
        <v>12</v>
      </c>
    </row>
    <row r="1379" spans="1:9">
      <c r="A1379" s="5" t="s">
        <v>207</v>
      </c>
      <c r="B1379" s="5">
        <v>0.62</v>
      </c>
      <c r="C1379" s="5">
        <v>0.5</v>
      </c>
      <c r="D1379" s="5">
        <v>0.15</v>
      </c>
      <c r="E1379" s="5">
        <v>1.2929999999999999</v>
      </c>
      <c r="F1379" s="5">
        <v>0.59599999999999997</v>
      </c>
      <c r="G1379" s="5">
        <v>0.3135</v>
      </c>
      <c r="H1379" s="5">
        <v>0.35399999999999998</v>
      </c>
      <c r="I1379" s="5">
        <v>10</v>
      </c>
    </row>
    <row r="1380" spans="1:9">
      <c r="A1380" s="5" t="s">
        <v>207</v>
      </c>
      <c r="B1380" s="5">
        <v>0.62</v>
      </c>
      <c r="C1380" s="5">
        <v>0.47499999999999998</v>
      </c>
      <c r="D1380" s="5">
        <v>0.16</v>
      </c>
      <c r="E1380" s="5">
        <v>1.1294999999999999</v>
      </c>
      <c r="F1380" s="5">
        <v>0.46300000000000002</v>
      </c>
      <c r="G1380" s="5">
        <v>0.26850000000000002</v>
      </c>
      <c r="H1380" s="5">
        <v>0.33</v>
      </c>
      <c r="I1380" s="5">
        <v>10</v>
      </c>
    </row>
    <row r="1381" spans="1:9">
      <c r="A1381" s="5" t="s">
        <v>206</v>
      </c>
      <c r="B1381" s="5">
        <v>0.625</v>
      </c>
      <c r="C1381" s="5">
        <v>0.45500000000000002</v>
      </c>
      <c r="D1381" s="5">
        <v>0.17</v>
      </c>
      <c r="E1381" s="5">
        <v>1.0820000000000001</v>
      </c>
      <c r="F1381" s="5">
        <v>0.4955</v>
      </c>
      <c r="G1381" s="5">
        <v>0.23449999999999999</v>
      </c>
      <c r="H1381" s="5">
        <v>0.315</v>
      </c>
      <c r="I1381" s="5">
        <v>9</v>
      </c>
    </row>
    <row r="1382" spans="1:9">
      <c r="A1382" s="5" t="s">
        <v>207</v>
      </c>
      <c r="B1382" s="5">
        <v>0.625</v>
      </c>
      <c r="C1382" s="5">
        <v>0.505</v>
      </c>
      <c r="D1382" s="5">
        <v>0.17499999999999999</v>
      </c>
      <c r="E1382" s="5">
        <v>1.1499999999999999</v>
      </c>
      <c r="F1382" s="5">
        <v>0.54749999999999999</v>
      </c>
      <c r="G1382" s="5">
        <v>0.25600000000000001</v>
      </c>
      <c r="H1382" s="5">
        <v>0.30449999999999999</v>
      </c>
      <c r="I1382" s="5">
        <v>11</v>
      </c>
    </row>
    <row r="1383" spans="1:9">
      <c r="A1383" s="5" t="s">
        <v>207</v>
      </c>
      <c r="B1383" s="5">
        <v>0.625</v>
      </c>
      <c r="C1383" s="5">
        <v>0.51500000000000001</v>
      </c>
      <c r="D1383" s="5">
        <v>0.16</v>
      </c>
      <c r="E1383" s="5">
        <v>1.264</v>
      </c>
      <c r="F1383" s="5">
        <v>0.57150000000000001</v>
      </c>
      <c r="G1383" s="5">
        <v>0.32600000000000001</v>
      </c>
      <c r="H1383" s="5">
        <v>0.32100000000000001</v>
      </c>
      <c r="I1383" s="5">
        <v>9</v>
      </c>
    </row>
    <row r="1384" spans="1:9">
      <c r="A1384" s="5" t="s">
        <v>207</v>
      </c>
      <c r="B1384" s="5">
        <v>0.625</v>
      </c>
      <c r="C1384" s="5">
        <v>0.48</v>
      </c>
      <c r="D1384" s="5">
        <v>0.155</v>
      </c>
      <c r="E1384" s="5">
        <v>1.2035</v>
      </c>
      <c r="F1384" s="5">
        <v>0.58650000000000002</v>
      </c>
      <c r="G1384" s="5">
        <v>0.23899999999999999</v>
      </c>
      <c r="H1384" s="5">
        <v>0.31850000000000001</v>
      </c>
      <c r="I1384" s="5">
        <v>12</v>
      </c>
    </row>
    <row r="1385" spans="1:9">
      <c r="A1385" s="5" t="s">
        <v>207</v>
      </c>
      <c r="B1385" s="5">
        <v>0.63</v>
      </c>
      <c r="C1385" s="5">
        <v>0.48499999999999999</v>
      </c>
      <c r="D1385" s="5">
        <v>0.17</v>
      </c>
      <c r="E1385" s="5">
        <v>1.3205</v>
      </c>
      <c r="F1385" s="5">
        <v>0.59450000000000003</v>
      </c>
      <c r="G1385" s="5">
        <v>0.34499999999999997</v>
      </c>
      <c r="H1385" s="5">
        <v>0.34499999999999997</v>
      </c>
      <c r="I1385" s="5">
        <v>9</v>
      </c>
    </row>
    <row r="1386" spans="1:9">
      <c r="A1386" s="5" t="s">
        <v>208</v>
      </c>
      <c r="B1386" s="5">
        <v>0.63</v>
      </c>
      <c r="C1386" s="5">
        <v>0.505</v>
      </c>
      <c r="D1386" s="5">
        <v>0.18</v>
      </c>
      <c r="E1386" s="5">
        <v>1.272</v>
      </c>
      <c r="F1386" s="5">
        <v>0.60250000000000004</v>
      </c>
      <c r="G1386" s="5">
        <v>0.29499999999999998</v>
      </c>
      <c r="H1386" s="5">
        <v>0.315</v>
      </c>
      <c r="I1386" s="5">
        <v>11</v>
      </c>
    </row>
    <row r="1387" spans="1:9">
      <c r="A1387" s="5" t="s">
        <v>206</v>
      </c>
      <c r="B1387" s="5">
        <v>0.63</v>
      </c>
      <c r="C1387" s="5">
        <v>0.48499999999999999</v>
      </c>
      <c r="D1387" s="5">
        <v>0.14499999999999999</v>
      </c>
      <c r="E1387" s="5">
        <v>1.0620000000000001</v>
      </c>
      <c r="F1387" s="5">
        <v>0.50649999999999995</v>
      </c>
      <c r="G1387" s="5">
        <v>0.17849999999999999</v>
      </c>
      <c r="H1387" s="5">
        <v>0.33650000000000002</v>
      </c>
      <c r="I1387" s="5">
        <v>12</v>
      </c>
    </row>
    <row r="1388" spans="1:9">
      <c r="A1388" s="5" t="s">
        <v>208</v>
      </c>
      <c r="B1388" s="5">
        <v>0.63</v>
      </c>
      <c r="C1388" s="5">
        <v>0.47499999999999998</v>
      </c>
      <c r="D1388" s="5">
        <v>0.14499999999999999</v>
      </c>
      <c r="E1388" s="5">
        <v>1.0605</v>
      </c>
      <c r="F1388" s="5">
        <v>0.51649999999999996</v>
      </c>
      <c r="G1388" s="5">
        <v>0.2195</v>
      </c>
      <c r="H1388" s="5">
        <v>0.28000000000000003</v>
      </c>
      <c r="I1388" s="5">
        <v>10</v>
      </c>
    </row>
    <row r="1389" spans="1:9">
      <c r="A1389" s="5" t="s">
        <v>206</v>
      </c>
      <c r="B1389" s="5">
        <v>0.63</v>
      </c>
      <c r="C1389" s="5">
        <v>0.495</v>
      </c>
      <c r="D1389" s="5">
        <v>0.16</v>
      </c>
      <c r="E1389" s="5">
        <v>1.093</v>
      </c>
      <c r="F1389" s="5">
        <v>0.497</v>
      </c>
      <c r="G1389" s="5">
        <v>0.221</v>
      </c>
      <c r="H1389" s="5">
        <v>0.315</v>
      </c>
      <c r="I1389" s="5">
        <v>12</v>
      </c>
    </row>
    <row r="1390" spans="1:9">
      <c r="A1390" s="5" t="s">
        <v>206</v>
      </c>
      <c r="B1390" s="5">
        <v>0.63500000000000001</v>
      </c>
      <c r="C1390" s="5">
        <v>0.49</v>
      </c>
      <c r="D1390" s="5">
        <v>0.16</v>
      </c>
      <c r="E1390" s="5">
        <v>1.101</v>
      </c>
      <c r="F1390" s="5">
        <v>0.53400000000000003</v>
      </c>
      <c r="G1390" s="5">
        <v>0.1865</v>
      </c>
      <c r="H1390" s="5">
        <v>0.34549999999999997</v>
      </c>
      <c r="I1390" s="5">
        <v>10</v>
      </c>
    </row>
    <row r="1391" spans="1:9">
      <c r="A1391" s="5" t="s">
        <v>207</v>
      </c>
      <c r="B1391" s="5">
        <v>0.63500000000000001</v>
      </c>
      <c r="C1391" s="5">
        <v>0.5</v>
      </c>
      <c r="D1391" s="5">
        <v>0.16500000000000001</v>
      </c>
      <c r="E1391" s="5">
        <v>1.4595</v>
      </c>
      <c r="F1391" s="5">
        <v>0.70499999999999996</v>
      </c>
      <c r="G1391" s="5">
        <v>0.26450000000000001</v>
      </c>
      <c r="H1391" s="5">
        <v>0.39</v>
      </c>
      <c r="I1391" s="5">
        <v>9</v>
      </c>
    </row>
    <row r="1392" spans="1:9">
      <c r="A1392" s="5" t="s">
        <v>207</v>
      </c>
      <c r="B1392" s="5">
        <v>0.63500000000000001</v>
      </c>
      <c r="C1392" s="5">
        <v>0.495</v>
      </c>
      <c r="D1392" s="5">
        <v>0.17499999999999999</v>
      </c>
      <c r="E1392" s="5">
        <v>1.2110000000000001</v>
      </c>
      <c r="F1392" s="5">
        <v>0.70699999999999996</v>
      </c>
      <c r="G1392" s="5">
        <v>0.27250000000000002</v>
      </c>
      <c r="H1392" s="5">
        <v>0.32300000000000001</v>
      </c>
      <c r="I1392" s="5">
        <v>9</v>
      </c>
    </row>
    <row r="1393" spans="1:9">
      <c r="A1393" s="5" t="s">
        <v>206</v>
      </c>
      <c r="B1393" s="5">
        <v>0.63500000000000001</v>
      </c>
      <c r="C1393" s="5">
        <v>0.47499999999999998</v>
      </c>
      <c r="D1393" s="5">
        <v>0.17</v>
      </c>
      <c r="E1393" s="5">
        <v>1.1935</v>
      </c>
      <c r="F1393" s="5">
        <v>0.52049999999999996</v>
      </c>
      <c r="G1393" s="5">
        <v>0.26950000000000002</v>
      </c>
      <c r="H1393" s="5">
        <v>0.36649999999999999</v>
      </c>
      <c r="I1393" s="5">
        <v>10</v>
      </c>
    </row>
    <row r="1394" spans="1:9">
      <c r="A1394" s="5" t="s">
        <v>206</v>
      </c>
      <c r="B1394" s="5">
        <v>0.63500000000000001</v>
      </c>
      <c r="C1394" s="5">
        <v>0.51</v>
      </c>
      <c r="D1394" s="5">
        <v>0.155</v>
      </c>
      <c r="E1394" s="5">
        <v>0.98599999999999999</v>
      </c>
      <c r="F1394" s="5">
        <v>0.40500000000000003</v>
      </c>
      <c r="G1394" s="5">
        <v>0.22550000000000001</v>
      </c>
      <c r="H1394" s="5">
        <v>0.31</v>
      </c>
      <c r="I1394" s="5">
        <v>10</v>
      </c>
    </row>
    <row r="1395" spans="1:9">
      <c r="A1395" s="5" t="s">
        <v>206</v>
      </c>
      <c r="B1395" s="5">
        <v>0.64</v>
      </c>
      <c r="C1395" s="5">
        <v>0.56499999999999995</v>
      </c>
      <c r="D1395" s="5">
        <v>0.23</v>
      </c>
      <c r="E1395" s="5">
        <v>1.5209999999999999</v>
      </c>
      <c r="F1395" s="5">
        <v>0.64400000000000002</v>
      </c>
      <c r="G1395" s="5">
        <v>0.372</v>
      </c>
      <c r="H1395" s="5">
        <v>0.40600000000000003</v>
      </c>
      <c r="I1395" s="5">
        <v>15</v>
      </c>
    </row>
    <row r="1396" spans="1:9">
      <c r="A1396" s="5" t="s">
        <v>206</v>
      </c>
      <c r="B1396" s="5">
        <v>0.64</v>
      </c>
      <c r="C1396" s="5">
        <v>0.52500000000000002</v>
      </c>
      <c r="D1396" s="5">
        <v>0.18</v>
      </c>
      <c r="E1396" s="5">
        <v>1.3134999999999999</v>
      </c>
      <c r="F1396" s="5">
        <v>0.48649999999999999</v>
      </c>
      <c r="G1396" s="5">
        <v>0.29949999999999999</v>
      </c>
      <c r="H1396" s="5">
        <v>0.40749999999999997</v>
      </c>
      <c r="I1396" s="5">
        <v>10</v>
      </c>
    </row>
    <row r="1397" spans="1:9">
      <c r="A1397" s="5" t="s">
        <v>206</v>
      </c>
      <c r="B1397" s="5">
        <v>0.64500000000000002</v>
      </c>
      <c r="C1397" s="5">
        <v>0.51</v>
      </c>
      <c r="D1397" s="5">
        <v>0.16</v>
      </c>
      <c r="E1397" s="5">
        <v>1.1835</v>
      </c>
      <c r="F1397" s="5">
        <v>0.55600000000000005</v>
      </c>
      <c r="G1397" s="5">
        <v>0.23849999999999999</v>
      </c>
      <c r="H1397" s="5">
        <v>0.34499999999999997</v>
      </c>
      <c r="I1397" s="5">
        <v>11</v>
      </c>
    </row>
    <row r="1398" spans="1:9">
      <c r="A1398" s="5" t="s">
        <v>206</v>
      </c>
      <c r="B1398" s="5">
        <v>0.64500000000000002</v>
      </c>
      <c r="C1398" s="5">
        <v>0.5</v>
      </c>
      <c r="D1398" s="5">
        <v>0.19500000000000001</v>
      </c>
      <c r="E1398" s="5">
        <v>1.401</v>
      </c>
      <c r="F1398" s="5">
        <v>0.61650000000000005</v>
      </c>
      <c r="G1398" s="5">
        <v>0.35149999999999998</v>
      </c>
      <c r="H1398" s="5">
        <v>0.3725</v>
      </c>
      <c r="I1398" s="5">
        <v>10</v>
      </c>
    </row>
    <row r="1399" spans="1:9">
      <c r="A1399" s="5" t="s">
        <v>206</v>
      </c>
      <c r="B1399" s="5">
        <v>0.64500000000000002</v>
      </c>
      <c r="C1399" s="5">
        <v>0.52500000000000002</v>
      </c>
      <c r="D1399" s="5">
        <v>0.16</v>
      </c>
      <c r="E1399" s="5">
        <v>1.5075000000000001</v>
      </c>
      <c r="F1399" s="5">
        <v>0.74550000000000005</v>
      </c>
      <c r="G1399" s="5">
        <v>0.245</v>
      </c>
      <c r="H1399" s="5">
        <v>0.4325</v>
      </c>
      <c r="I1399" s="5">
        <v>11</v>
      </c>
    </row>
    <row r="1400" spans="1:9">
      <c r="A1400" s="5" t="s">
        <v>207</v>
      </c>
      <c r="B1400" s="5">
        <v>0.65</v>
      </c>
      <c r="C1400" s="5">
        <v>0.505</v>
      </c>
      <c r="D1400" s="5">
        <v>0.16500000000000001</v>
      </c>
      <c r="E1400" s="5">
        <v>1.1599999999999999</v>
      </c>
      <c r="F1400" s="5">
        <v>0.47849999999999998</v>
      </c>
      <c r="G1400" s="5">
        <v>0.27400000000000002</v>
      </c>
      <c r="H1400" s="5">
        <v>0.34899999999999998</v>
      </c>
      <c r="I1400" s="5">
        <v>11</v>
      </c>
    </row>
    <row r="1401" spans="1:9">
      <c r="A1401" s="5" t="s">
        <v>207</v>
      </c>
      <c r="B1401" s="5">
        <v>0.65</v>
      </c>
      <c r="C1401" s="5">
        <v>0.59</v>
      </c>
      <c r="D1401" s="5">
        <v>0.22</v>
      </c>
      <c r="E1401" s="5">
        <v>1.6619999999999999</v>
      </c>
      <c r="F1401" s="5">
        <v>0.77</v>
      </c>
      <c r="G1401" s="5">
        <v>0.378</v>
      </c>
      <c r="H1401" s="5">
        <v>0.435</v>
      </c>
      <c r="I1401" s="5">
        <v>11</v>
      </c>
    </row>
    <row r="1402" spans="1:9">
      <c r="A1402" s="5" t="s">
        <v>206</v>
      </c>
      <c r="B1402" s="5">
        <v>0.65</v>
      </c>
      <c r="C1402" s="5">
        <v>0.52500000000000002</v>
      </c>
      <c r="D1402" s="5">
        <v>0.17499999999999999</v>
      </c>
      <c r="E1402" s="5">
        <v>1.5365</v>
      </c>
      <c r="F1402" s="5">
        <v>0.6865</v>
      </c>
      <c r="G1402" s="5">
        <v>0.35849999999999999</v>
      </c>
      <c r="H1402" s="5">
        <v>0.40500000000000003</v>
      </c>
      <c r="I1402" s="5">
        <v>11</v>
      </c>
    </row>
    <row r="1403" spans="1:9">
      <c r="A1403" s="5" t="s">
        <v>206</v>
      </c>
      <c r="B1403" s="5">
        <v>0.65</v>
      </c>
      <c r="C1403" s="5">
        <v>0.51</v>
      </c>
      <c r="D1403" s="5">
        <v>0.19</v>
      </c>
      <c r="E1403" s="5">
        <v>1.542</v>
      </c>
      <c r="F1403" s="5">
        <v>0.71550000000000002</v>
      </c>
      <c r="G1403" s="5">
        <v>0.3735</v>
      </c>
      <c r="H1403" s="5">
        <v>0.375</v>
      </c>
      <c r="I1403" s="5">
        <v>9</v>
      </c>
    </row>
    <row r="1404" spans="1:9">
      <c r="A1404" s="5" t="s">
        <v>207</v>
      </c>
      <c r="B1404" s="5">
        <v>0.65</v>
      </c>
      <c r="C1404" s="5">
        <v>0.51</v>
      </c>
      <c r="D1404" s="5">
        <v>0.17</v>
      </c>
      <c r="E1404" s="5">
        <v>1.5669999999999999</v>
      </c>
      <c r="F1404" s="5">
        <v>0.72450000000000003</v>
      </c>
      <c r="G1404" s="5">
        <v>0.34899999999999998</v>
      </c>
      <c r="H1404" s="5">
        <v>0.39100000000000001</v>
      </c>
      <c r="I1404" s="5">
        <v>10</v>
      </c>
    </row>
    <row r="1405" spans="1:9">
      <c r="A1405" s="5" t="s">
        <v>207</v>
      </c>
      <c r="B1405" s="5">
        <v>0.65500000000000003</v>
      </c>
      <c r="C1405" s="5">
        <v>0.52500000000000002</v>
      </c>
      <c r="D1405" s="5">
        <v>0.19</v>
      </c>
      <c r="E1405" s="5">
        <v>1.3594999999999999</v>
      </c>
      <c r="F1405" s="5">
        <v>0.56399999999999995</v>
      </c>
      <c r="G1405" s="5">
        <v>0.32150000000000001</v>
      </c>
      <c r="H1405" s="5">
        <v>0.39850000000000002</v>
      </c>
      <c r="I1405" s="5">
        <v>10</v>
      </c>
    </row>
    <row r="1406" spans="1:9">
      <c r="A1406" s="5" t="s">
        <v>206</v>
      </c>
      <c r="B1406" s="5">
        <v>0.65500000000000003</v>
      </c>
      <c r="C1406" s="5">
        <v>0.53500000000000003</v>
      </c>
      <c r="D1406" s="5">
        <v>0.20499999999999999</v>
      </c>
      <c r="E1406" s="5">
        <v>1.6445000000000001</v>
      </c>
      <c r="F1406" s="5">
        <v>0.73050000000000004</v>
      </c>
      <c r="G1406" s="5">
        <v>0.35949999999999999</v>
      </c>
      <c r="H1406" s="5">
        <v>0.46</v>
      </c>
      <c r="I1406" s="5">
        <v>13</v>
      </c>
    </row>
    <row r="1407" spans="1:9">
      <c r="A1407" s="5" t="s">
        <v>207</v>
      </c>
      <c r="B1407" s="5">
        <v>0.65500000000000003</v>
      </c>
      <c r="C1407" s="5">
        <v>0.52</v>
      </c>
      <c r="D1407" s="5">
        <v>0.19</v>
      </c>
      <c r="E1407" s="5">
        <v>1.4544999999999999</v>
      </c>
      <c r="F1407" s="5">
        <v>0.6</v>
      </c>
      <c r="G1407" s="5">
        <v>0.38650000000000001</v>
      </c>
      <c r="H1407" s="5">
        <v>0.38300000000000001</v>
      </c>
      <c r="I1407" s="5">
        <v>10</v>
      </c>
    </row>
    <row r="1408" spans="1:9">
      <c r="A1408" s="5" t="s">
        <v>206</v>
      </c>
      <c r="B1408" s="5">
        <v>0.65500000000000003</v>
      </c>
      <c r="C1408" s="5">
        <v>0.49</v>
      </c>
      <c r="D1408" s="5">
        <v>0.17499999999999999</v>
      </c>
      <c r="E1408" s="5">
        <v>1.3585</v>
      </c>
      <c r="F1408" s="5">
        <v>0.63949999999999996</v>
      </c>
      <c r="G1408" s="5">
        <v>0.29399999999999998</v>
      </c>
      <c r="H1408" s="5">
        <v>0.36499999999999999</v>
      </c>
      <c r="I1408" s="5">
        <v>10</v>
      </c>
    </row>
    <row r="1409" spans="1:9">
      <c r="A1409" s="5" t="s">
        <v>207</v>
      </c>
      <c r="B1409" s="5">
        <v>0.66</v>
      </c>
      <c r="C1409" s="5">
        <v>0.495</v>
      </c>
      <c r="D1409" s="5">
        <v>0.21</v>
      </c>
      <c r="E1409" s="5">
        <v>1.548</v>
      </c>
      <c r="F1409" s="5">
        <v>0.72399999999999998</v>
      </c>
      <c r="G1409" s="5">
        <v>0.35249999999999998</v>
      </c>
      <c r="H1409" s="5">
        <v>0.39250000000000002</v>
      </c>
      <c r="I1409" s="5">
        <v>10</v>
      </c>
    </row>
    <row r="1410" spans="1:9">
      <c r="A1410" s="5" t="s">
        <v>207</v>
      </c>
      <c r="B1410" s="5">
        <v>0.66</v>
      </c>
      <c r="C1410" s="5">
        <v>0.51500000000000001</v>
      </c>
      <c r="D1410" s="5">
        <v>0.17</v>
      </c>
      <c r="E1410" s="5">
        <v>1.337</v>
      </c>
      <c r="F1410" s="5">
        <v>0.61499999999999999</v>
      </c>
      <c r="G1410" s="5">
        <v>0.3125</v>
      </c>
      <c r="H1410" s="5">
        <v>0.35749999999999998</v>
      </c>
      <c r="I1410" s="5">
        <v>10</v>
      </c>
    </row>
    <row r="1411" spans="1:9">
      <c r="A1411" s="5" t="s">
        <v>207</v>
      </c>
      <c r="B1411" s="5">
        <v>0.66500000000000004</v>
      </c>
      <c r="C1411" s="5">
        <v>0.53</v>
      </c>
      <c r="D1411" s="5">
        <v>0.18</v>
      </c>
      <c r="E1411" s="5">
        <v>1.4910000000000001</v>
      </c>
      <c r="F1411" s="5">
        <v>0.63449999999999995</v>
      </c>
      <c r="G1411" s="5">
        <v>0.34200000000000003</v>
      </c>
      <c r="H1411" s="5">
        <v>0.435</v>
      </c>
      <c r="I1411" s="5">
        <v>10</v>
      </c>
    </row>
    <row r="1412" spans="1:9">
      <c r="A1412" s="5" t="s">
        <v>207</v>
      </c>
      <c r="B1412" s="5">
        <v>0.67</v>
      </c>
      <c r="C1412" s="5">
        <v>0.53</v>
      </c>
      <c r="D1412" s="5">
        <v>0.22500000000000001</v>
      </c>
      <c r="E1412" s="5">
        <v>1.5615000000000001</v>
      </c>
      <c r="F1412" s="5">
        <v>0.63</v>
      </c>
      <c r="G1412" s="5">
        <v>0.48699999999999999</v>
      </c>
      <c r="H1412" s="5">
        <v>0.3725</v>
      </c>
      <c r="I1412" s="5">
        <v>11</v>
      </c>
    </row>
    <row r="1413" spans="1:9">
      <c r="A1413" s="5" t="s">
        <v>207</v>
      </c>
      <c r="B1413" s="5">
        <v>0.67</v>
      </c>
      <c r="C1413" s="5">
        <v>0.505</v>
      </c>
      <c r="D1413" s="5">
        <v>0.17499999999999999</v>
      </c>
      <c r="E1413" s="5">
        <v>1.0145</v>
      </c>
      <c r="F1413" s="5">
        <v>0.4375</v>
      </c>
      <c r="G1413" s="5">
        <v>0.27100000000000002</v>
      </c>
      <c r="H1413" s="5">
        <v>0.3745</v>
      </c>
      <c r="I1413" s="5">
        <v>10</v>
      </c>
    </row>
    <row r="1414" spans="1:9">
      <c r="A1414" s="5" t="s">
        <v>206</v>
      </c>
      <c r="B1414" s="5">
        <v>0.67500000000000004</v>
      </c>
      <c r="C1414" s="5">
        <v>0.54500000000000004</v>
      </c>
      <c r="D1414" s="5">
        <v>0.185</v>
      </c>
      <c r="E1414" s="5">
        <v>1.7375</v>
      </c>
      <c r="F1414" s="5">
        <v>0.876</v>
      </c>
      <c r="G1414" s="5">
        <v>0.3135</v>
      </c>
      <c r="H1414" s="5">
        <v>0.46899999999999997</v>
      </c>
      <c r="I1414" s="5">
        <v>13</v>
      </c>
    </row>
    <row r="1415" spans="1:9">
      <c r="A1415" s="5" t="s">
        <v>206</v>
      </c>
      <c r="B1415" s="5">
        <v>0.68500000000000005</v>
      </c>
      <c r="C1415" s="5">
        <v>0.54500000000000004</v>
      </c>
      <c r="D1415" s="5">
        <v>0.20499999999999999</v>
      </c>
      <c r="E1415" s="5">
        <v>1.7925</v>
      </c>
      <c r="F1415" s="5">
        <v>0.8145</v>
      </c>
      <c r="G1415" s="5">
        <v>0.41599999999999998</v>
      </c>
      <c r="H1415" s="5">
        <v>0.46100000000000002</v>
      </c>
      <c r="I1415" s="5">
        <v>9</v>
      </c>
    </row>
    <row r="1416" spans="1:9">
      <c r="A1416" s="5" t="s">
        <v>207</v>
      </c>
      <c r="B1416" s="5">
        <v>0.69499999999999995</v>
      </c>
      <c r="C1416" s="5">
        <v>0.56499999999999995</v>
      </c>
      <c r="D1416" s="5">
        <v>0.19</v>
      </c>
      <c r="E1416" s="5">
        <v>1.7635000000000001</v>
      </c>
      <c r="F1416" s="5">
        <v>0.74650000000000005</v>
      </c>
      <c r="G1416" s="5">
        <v>0.39900000000000002</v>
      </c>
      <c r="H1416" s="5">
        <v>0.4975</v>
      </c>
      <c r="I1416" s="5">
        <v>11</v>
      </c>
    </row>
    <row r="1417" spans="1:9">
      <c r="A1417" s="5" t="s">
        <v>207</v>
      </c>
      <c r="B1417" s="5">
        <v>0.7</v>
      </c>
      <c r="C1417" s="5">
        <v>0.54500000000000004</v>
      </c>
      <c r="D1417" s="5">
        <v>0.13</v>
      </c>
      <c r="E1417" s="5">
        <v>1.556</v>
      </c>
      <c r="F1417" s="5">
        <v>0.67249999999999999</v>
      </c>
      <c r="G1417" s="5">
        <v>0.374</v>
      </c>
      <c r="H1417" s="5">
        <v>0.19500000000000001</v>
      </c>
      <c r="I1417" s="5">
        <v>12</v>
      </c>
    </row>
    <row r="1418" spans="1:9">
      <c r="A1418" s="5" t="s">
        <v>206</v>
      </c>
      <c r="B1418" s="5">
        <v>0.70499999999999996</v>
      </c>
      <c r="C1418" s="5">
        <v>0.56499999999999995</v>
      </c>
      <c r="D1418" s="5">
        <v>0.51500000000000001</v>
      </c>
      <c r="E1418" s="5">
        <v>2.21</v>
      </c>
      <c r="F1418" s="5">
        <v>1.1074999999999999</v>
      </c>
      <c r="G1418" s="5">
        <v>0.48649999999999999</v>
      </c>
      <c r="H1418" s="5">
        <v>0.51200000000000001</v>
      </c>
      <c r="I1418" s="5">
        <v>10</v>
      </c>
    </row>
    <row r="1419" spans="1:9">
      <c r="A1419" s="5" t="s">
        <v>206</v>
      </c>
      <c r="B1419" s="5">
        <v>0.70499999999999996</v>
      </c>
      <c r="C1419" s="5">
        <v>0.55500000000000005</v>
      </c>
      <c r="D1419" s="5">
        <v>0.215</v>
      </c>
      <c r="E1419" s="5">
        <v>2.141</v>
      </c>
      <c r="F1419" s="5">
        <v>1.0465</v>
      </c>
      <c r="G1419" s="5">
        <v>0.38300000000000001</v>
      </c>
      <c r="H1419" s="5">
        <v>0.52800000000000002</v>
      </c>
      <c r="I1419" s="5">
        <v>11</v>
      </c>
    </row>
    <row r="1420" spans="1:9">
      <c r="A1420" s="5" t="s">
        <v>207</v>
      </c>
      <c r="B1420" s="5">
        <v>0.70499999999999996</v>
      </c>
      <c r="C1420" s="5">
        <v>0.56999999999999995</v>
      </c>
      <c r="D1420" s="5">
        <v>0.18</v>
      </c>
      <c r="E1420" s="5">
        <v>1.5345</v>
      </c>
      <c r="F1420" s="5">
        <v>0.96</v>
      </c>
      <c r="G1420" s="5">
        <v>0.41949999999999998</v>
      </c>
      <c r="H1420" s="5">
        <v>0.43</v>
      </c>
      <c r="I1420" s="5">
        <v>12</v>
      </c>
    </row>
    <row r="1421" spans="1:9">
      <c r="A1421" s="5" t="s">
        <v>207</v>
      </c>
      <c r="B1421" s="5">
        <v>0.71</v>
      </c>
      <c r="C1421" s="5">
        <v>0.55000000000000004</v>
      </c>
      <c r="D1421" s="5">
        <v>0.17</v>
      </c>
      <c r="E1421" s="5">
        <v>1.6140000000000001</v>
      </c>
      <c r="F1421" s="5">
        <v>0.74299999999999999</v>
      </c>
      <c r="G1421" s="5">
        <v>0.34499999999999997</v>
      </c>
      <c r="H1421" s="5">
        <v>0.45</v>
      </c>
      <c r="I1421" s="5">
        <v>11</v>
      </c>
    </row>
    <row r="1422" spans="1:9">
      <c r="A1422" s="5" t="s">
        <v>207</v>
      </c>
      <c r="B1422" s="5">
        <v>0.72</v>
      </c>
      <c r="C1422" s="5">
        <v>0.57499999999999996</v>
      </c>
      <c r="D1422" s="5">
        <v>0.17</v>
      </c>
      <c r="E1422" s="5">
        <v>1.9335</v>
      </c>
      <c r="F1422" s="5">
        <v>0.91300000000000003</v>
      </c>
      <c r="G1422" s="5">
        <v>0.38900000000000001</v>
      </c>
      <c r="H1422" s="5">
        <v>0.51</v>
      </c>
      <c r="I1422" s="5">
        <v>13</v>
      </c>
    </row>
    <row r="1423" spans="1:9">
      <c r="A1423" s="5" t="s">
        <v>206</v>
      </c>
      <c r="B1423" s="5">
        <v>0.72</v>
      </c>
      <c r="C1423" s="5">
        <v>0.57499999999999996</v>
      </c>
      <c r="D1423" s="5">
        <v>0.215</v>
      </c>
      <c r="E1423" s="5">
        <v>2.173</v>
      </c>
      <c r="F1423" s="5">
        <v>0.95150000000000001</v>
      </c>
      <c r="G1423" s="5">
        <v>0.56399999999999995</v>
      </c>
      <c r="H1423" s="5">
        <v>0.53649999999999998</v>
      </c>
      <c r="I1423" s="5">
        <v>12</v>
      </c>
    </row>
    <row r="1424" spans="1:9">
      <c r="A1424" s="5" t="s">
        <v>207</v>
      </c>
      <c r="B1424" s="5">
        <v>0.72499999999999998</v>
      </c>
      <c r="C1424" s="5">
        <v>0.6</v>
      </c>
      <c r="D1424" s="5">
        <v>0.2</v>
      </c>
      <c r="E1424" s="5">
        <v>1.7370000000000001</v>
      </c>
      <c r="F1424" s="5">
        <v>0.69699999999999995</v>
      </c>
      <c r="G1424" s="5">
        <v>0.35849999999999999</v>
      </c>
      <c r="H1424" s="5">
        <v>0.59499999999999997</v>
      </c>
      <c r="I1424" s="5">
        <v>11</v>
      </c>
    </row>
    <row r="1425" spans="1:9">
      <c r="A1425" s="5" t="s">
        <v>207</v>
      </c>
      <c r="B1425" s="5">
        <v>0.73</v>
      </c>
      <c r="C1425" s="5">
        <v>0.57999999999999996</v>
      </c>
      <c r="D1425" s="5">
        <v>0.19</v>
      </c>
      <c r="E1425" s="5">
        <v>1.7375</v>
      </c>
      <c r="F1425" s="5">
        <v>0.67849999999999999</v>
      </c>
      <c r="G1425" s="5">
        <v>0.4345</v>
      </c>
      <c r="H1425" s="5">
        <v>0.52</v>
      </c>
      <c r="I1425" s="5">
        <v>11</v>
      </c>
    </row>
    <row r="1426" spans="1:9">
      <c r="A1426" s="5" t="s">
        <v>207</v>
      </c>
      <c r="B1426" s="5">
        <v>0.73499999999999999</v>
      </c>
      <c r="C1426" s="5">
        <v>0.56499999999999995</v>
      </c>
      <c r="D1426" s="5">
        <v>0.20499999999999999</v>
      </c>
      <c r="E1426" s="5">
        <v>2.1274999999999999</v>
      </c>
      <c r="F1426" s="5">
        <v>0.94899999999999995</v>
      </c>
      <c r="G1426" s="5">
        <v>0.46</v>
      </c>
      <c r="H1426" s="5">
        <v>0.56499999999999995</v>
      </c>
      <c r="I1426" s="5">
        <v>12</v>
      </c>
    </row>
    <row r="1427" spans="1:9">
      <c r="A1427" s="5" t="s">
        <v>207</v>
      </c>
      <c r="B1427" s="5">
        <v>0.745</v>
      </c>
      <c r="C1427" s="5">
        <v>0.56999999999999995</v>
      </c>
      <c r="D1427" s="5">
        <v>0.215</v>
      </c>
      <c r="E1427" s="5">
        <v>2.25</v>
      </c>
      <c r="F1427" s="5">
        <v>1.1565000000000001</v>
      </c>
      <c r="G1427" s="5">
        <v>0.44600000000000001</v>
      </c>
      <c r="H1427" s="5">
        <v>0.55800000000000005</v>
      </c>
      <c r="I1427" s="5">
        <v>9</v>
      </c>
    </row>
    <row r="1428" spans="1:9">
      <c r="A1428" s="5" t="s">
        <v>207</v>
      </c>
      <c r="B1428" s="5">
        <v>0.75</v>
      </c>
      <c r="C1428" s="5">
        <v>0.61</v>
      </c>
      <c r="D1428" s="5">
        <v>0.23499999999999999</v>
      </c>
      <c r="E1428" s="5">
        <v>2.5085000000000002</v>
      </c>
      <c r="F1428" s="5">
        <v>1.232</v>
      </c>
      <c r="G1428" s="5">
        <v>0.51900000000000002</v>
      </c>
      <c r="H1428" s="5">
        <v>0.61199999999999999</v>
      </c>
      <c r="I1428" s="5">
        <v>14</v>
      </c>
    </row>
    <row r="1429" spans="1:9">
      <c r="A1429" s="5" t="s">
        <v>207</v>
      </c>
      <c r="B1429" s="5">
        <v>0.81499999999999995</v>
      </c>
      <c r="C1429" s="5">
        <v>0.65</v>
      </c>
      <c r="D1429" s="5">
        <v>0.25</v>
      </c>
      <c r="E1429" s="5">
        <v>2.2549999999999999</v>
      </c>
      <c r="F1429" s="5">
        <v>0.89049999999999996</v>
      </c>
      <c r="G1429" s="5">
        <v>0.42</v>
      </c>
      <c r="H1429" s="5">
        <v>0.79749999999999999</v>
      </c>
      <c r="I1429" s="5">
        <v>14</v>
      </c>
    </row>
    <row r="1430" spans="1:9">
      <c r="A1430" s="5" t="s">
        <v>208</v>
      </c>
      <c r="B1430" s="5">
        <v>0.14000000000000001</v>
      </c>
      <c r="C1430" s="5">
        <v>0.105</v>
      </c>
      <c r="D1430" s="5">
        <v>3.5000000000000003E-2</v>
      </c>
      <c r="E1430" s="5">
        <v>1.4E-2</v>
      </c>
      <c r="F1430" s="5">
        <v>5.4999999999999997E-3</v>
      </c>
      <c r="G1430" s="5">
        <v>2.5000000000000001E-3</v>
      </c>
      <c r="H1430" s="5">
        <v>4.0000000000000001E-3</v>
      </c>
      <c r="I1430" s="5">
        <v>3</v>
      </c>
    </row>
    <row r="1431" spans="1:9">
      <c r="A1431" s="5" t="s">
        <v>208</v>
      </c>
      <c r="B1431" s="5">
        <v>0.23</v>
      </c>
      <c r="C1431" s="5">
        <v>0.16500000000000001</v>
      </c>
      <c r="D1431" s="5">
        <v>0.06</v>
      </c>
      <c r="E1431" s="5">
        <v>5.1499999999999997E-2</v>
      </c>
      <c r="F1431" s="5">
        <v>1.9E-2</v>
      </c>
      <c r="G1431" s="5">
        <v>1.4500000000000001E-2</v>
      </c>
      <c r="H1431" s="5">
        <v>3.5999999999999997E-2</v>
      </c>
      <c r="I1431" s="5">
        <v>4</v>
      </c>
    </row>
    <row r="1432" spans="1:9">
      <c r="A1432" s="5" t="s">
        <v>208</v>
      </c>
      <c r="B1432" s="5">
        <v>0.36499999999999999</v>
      </c>
      <c r="C1432" s="5">
        <v>0.26500000000000001</v>
      </c>
      <c r="D1432" s="5">
        <v>0.13500000000000001</v>
      </c>
      <c r="E1432" s="5">
        <v>0.2215</v>
      </c>
      <c r="F1432" s="5">
        <v>0.105</v>
      </c>
      <c r="G1432" s="5">
        <v>4.7E-2</v>
      </c>
      <c r="H1432" s="5">
        <v>6.0499999999999998E-2</v>
      </c>
      <c r="I1432" s="5">
        <v>7</v>
      </c>
    </row>
    <row r="1433" spans="1:9">
      <c r="A1433" s="5" t="s">
        <v>208</v>
      </c>
      <c r="B1433" s="5">
        <v>0.36499999999999999</v>
      </c>
      <c r="C1433" s="5">
        <v>0.255</v>
      </c>
      <c r="D1433" s="5">
        <v>0.08</v>
      </c>
      <c r="E1433" s="5">
        <v>0.19850000000000001</v>
      </c>
      <c r="F1433" s="5">
        <v>7.85E-2</v>
      </c>
      <c r="G1433" s="5">
        <v>3.4500000000000003E-2</v>
      </c>
      <c r="H1433" s="5">
        <v>5.2999999999999999E-2</v>
      </c>
      <c r="I1433" s="5">
        <v>5</v>
      </c>
    </row>
    <row r="1434" spans="1:9">
      <c r="A1434" s="5" t="s">
        <v>208</v>
      </c>
      <c r="B1434" s="5">
        <v>0.37</v>
      </c>
      <c r="C1434" s="5">
        <v>0.27</v>
      </c>
      <c r="D1434" s="5">
        <v>9.5000000000000001E-2</v>
      </c>
      <c r="E1434" s="5">
        <v>0.23200000000000001</v>
      </c>
      <c r="F1434" s="5">
        <v>0.13250000000000001</v>
      </c>
      <c r="G1434" s="5">
        <v>4.1000000000000002E-2</v>
      </c>
      <c r="H1434" s="5">
        <v>6.1499999999999999E-2</v>
      </c>
      <c r="I1434" s="5">
        <v>6</v>
      </c>
    </row>
    <row r="1435" spans="1:9">
      <c r="A1435" s="5" t="s">
        <v>208</v>
      </c>
      <c r="B1435" s="5">
        <v>0.375</v>
      </c>
      <c r="C1435" s="5">
        <v>0.28000000000000003</v>
      </c>
      <c r="D1435" s="5">
        <v>8.5000000000000006E-2</v>
      </c>
      <c r="E1435" s="5">
        <v>0.3155</v>
      </c>
      <c r="F1435" s="5">
        <v>0.187</v>
      </c>
      <c r="G1435" s="5">
        <v>4.5999999999999999E-2</v>
      </c>
      <c r="H1435" s="5">
        <v>6.7000000000000004E-2</v>
      </c>
      <c r="I1435" s="5">
        <v>7</v>
      </c>
    </row>
    <row r="1436" spans="1:9">
      <c r="A1436" s="5" t="s">
        <v>208</v>
      </c>
      <c r="B1436" s="5">
        <v>0.38500000000000001</v>
      </c>
      <c r="C1436" s="5">
        <v>0.3</v>
      </c>
      <c r="D1436" s="5">
        <v>0.09</v>
      </c>
      <c r="E1436" s="5">
        <v>0.247</v>
      </c>
      <c r="F1436" s="5">
        <v>0.1225</v>
      </c>
      <c r="G1436" s="5">
        <v>4.3999999999999997E-2</v>
      </c>
      <c r="H1436" s="5">
        <v>6.7500000000000004E-2</v>
      </c>
      <c r="I1436" s="5">
        <v>5</v>
      </c>
    </row>
    <row r="1437" spans="1:9">
      <c r="A1437" s="5" t="s">
        <v>208</v>
      </c>
      <c r="B1437" s="5">
        <v>0.39500000000000002</v>
      </c>
      <c r="C1437" s="5">
        <v>0.29499999999999998</v>
      </c>
      <c r="D1437" s="5">
        <v>0.09</v>
      </c>
      <c r="E1437" s="5">
        <v>0.30249999999999999</v>
      </c>
      <c r="F1437" s="5">
        <v>0.14299999999999999</v>
      </c>
      <c r="G1437" s="5">
        <v>6.6500000000000004E-2</v>
      </c>
      <c r="H1437" s="5">
        <v>7.6499999999999999E-2</v>
      </c>
      <c r="I1437" s="5">
        <v>5</v>
      </c>
    </row>
    <row r="1438" spans="1:9">
      <c r="A1438" s="5" t="s">
        <v>208</v>
      </c>
      <c r="B1438" s="5">
        <v>0.4</v>
      </c>
      <c r="C1438" s="5">
        <v>0.28999999999999998</v>
      </c>
      <c r="D1438" s="5">
        <v>0.11</v>
      </c>
      <c r="E1438" s="5">
        <v>0.32900000000000001</v>
      </c>
      <c r="F1438" s="5">
        <v>0.188</v>
      </c>
      <c r="G1438" s="5">
        <v>4.5499999999999999E-2</v>
      </c>
      <c r="H1438" s="5">
        <v>8.2500000000000004E-2</v>
      </c>
      <c r="I1438" s="5">
        <v>6</v>
      </c>
    </row>
    <row r="1439" spans="1:9">
      <c r="A1439" s="5" t="s">
        <v>208</v>
      </c>
      <c r="B1439" s="5">
        <v>0.4</v>
      </c>
      <c r="C1439" s="5">
        <v>0.3</v>
      </c>
      <c r="D1439" s="5">
        <v>0.09</v>
      </c>
      <c r="E1439" s="5">
        <v>0.28149999999999997</v>
      </c>
      <c r="F1439" s="5">
        <v>0.11849999999999999</v>
      </c>
      <c r="G1439" s="5">
        <v>6.0999999999999999E-2</v>
      </c>
      <c r="H1439" s="5">
        <v>0.08</v>
      </c>
      <c r="I1439" s="5">
        <v>7</v>
      </c>
    </row>
    <row r="1440" spans="1:9">
      <c r="A1440" s="5" t="s">
        <v>208</v>
      </c>
      <c r="B1440" s="5">
        <v>0.40500000000000003</v>
      </c>
      <c r="C1440" s="5">
        <v>0.31</v>
      </c>
      <c r="D1440" s="5">
        <v>9.5000000000000001E-2</v>
      </c>
      <c r="E1440" s="5">
        <v>0.34250000000000003</v>
      </c>
      <c r="F1440" s="5">
        <v>0.17849999999999999</v>
      </c>
      <c r="G1440" s="5">
        <v>6.4000000000000001E-2</v>
      </c>
      <c r="H1440" s="5">
        <v>8.5500000000000007E-2</v>
      </c>
      <c r="I1440" s="5">
        <v>8</v>
      </c>
    </row>
    <row r="1441" spans="1:9">
      <c r="A1441" s="5" t="s">
        <v>208</v>
      </c>
      <c r="B1441" s="5">
        <v>0.40500000000000003</v>
      </c>
      <c r="C1441" s="5">
        <v>0.28999999999999998</v>
      </c>
      <c r="D1441" s="5">
        <v>0.09</v>
      </c>
      <c r="E1441" s="5">
        <v>0.28249999999999997</v>
      </c>
      <c r="F1441" s="5">
        <v>0.112</v>
      </c>
      <c r="G1441" s="5">
        <v>7.4999999999999997E-2</v>
      </c>
      <c r="H1441" s="5">
        <v>8.1500000000000003E-2</v>
      </c>
      <c r="I1441" s="5">
        <v>7</v>
      </c>
    </row>
    <row r="1442" spans="1:9">
      <c r="A1442" s="5" t="s">
        <v>208</v>
      </c>
      <c r="B1442" s="5">
        <v>0.40500000000000003</v>
      </c>
      <c r="C1442" s="5">
        <v>0.3</v>
      </c>
      <c r="D1442" s="5">
        <v>0.105</v>
      </c>
      <c r="E1442" s="5">
        <v>0.30399999999999999</v>
      </c>
      <c r="F1442" s="5">
        <v>0.14549999999999999</v>
      </c>
      <c r="G1442" s="5">
        <v>6.0999999999999999E-2</v>
      </c>
      <c r="H1442" s="5">
        <v>8.0500000000000002E-2</v>
      </c>
      <c r="I1442" s="5">
        <v>6</v>
      </c>
    </row>
    <row r="1443" spans="1:9">
      <c r="A1443" s="5" t="s">
        <v>208</v>
      </c>
      <c r="B1443" s="5">
        <v>0.41</v>
      </c>
      <c r="C1443" s="5">
        <v>0.32</v>
      </c>
      <c r="D1443" s="5">
        <v>9.5000000000000001E-2</v>
      </c>
      <c r="E1443" s="5">
        <v>0.29049999999999998</v>
      </c>
      <c r="F1443" s="5">
        <v>0.14099999999999999</v>
      </c>
      <c r="G1443" s="5">
        <v>6.3E-2</v>
      </c>
      <c r="H1443" s="5">
        <v>7.2999999999999995E-2</v>
      </c>
      <c r="I1443" s="5">
        <v>5</v>
      </c>
    </row>
    <row r="1444" spans="1:9">
      <c r="A1444" s="5" t="s">
        <v>206</v>
      </c>
      <c r="B1444" s="5">
        <v>0.41499999999999998</v>
      </c>
      <c r="C1444" s="5">
        <v>0.315</v>
      </c>
      <c r="D1444" s="5">
        <v>0.115</v>
      </c>
      <c r="E1444" s="5">
        <v>0.38950000000000001</v>
      </c>
      <c r="F1444" s="5">
        <v>0.20150000000000001</v>
      </c>
      <c r="G1444" s="5">
        <v>6.5000000000000002E-2</v>
      </c>
      <c r="H1444" s="5">
        <v>0.10299999999999999</v>
      </c>
      <c r="I1444" s="5">
        <v>9</v>
      </c>
    </row>
    <row r="1445" spans="1:9">
      <c r="A1445" s="5" t="s">
        <v>208</v>
      </c>
      <c r="B1445" s="5">
        <v>0.42499999999999999</v>
      </c>
      <c r="C1445" s="5">
        <v>0.34</v>
      </c>
      <c r="D1445" s="5">
        <v>0.105</v>
      </c>
      <c r="E1445" s="5">
        <v>0.38900000000000001</v>
      </c>
      <c r="F1445" s="5">
        <v>0.20150000000000001</v>
      </c>
      <c r="G1445" s="5">
        <v>9.0499999999999997E-2</v>
      </c>
      <c r="H1445" s="5">
        <v>8.7999999999999995E-2</v>
      </c>
      <c r="I1445" s="5">
        <v>6</v>
      </c>
    </row>
    <row r="1446" spans="1:9">
      <c r="A1446" s="5" t="s">
        <v>208</v>
      </c>
      <c r="B1446" s="5">
        <v>0.43</v>
      </c>
      <c r="C1446" s="5">
        <v>0.34</v>
      </c>
      <c r="D1446" s="5">
        <v>0.105</v>
      </c>
      <c r="E1446" s="5">
        <v>0.4405</v>
      </c>
      <c r="F1446" s="5">
        <v>0.23849999999999999</v>
      </c>
      <c r="G1446" s="5">
        <v>7.4499999999999997E-2</v>
      </c>
      <c r="H1446" s="5">
        <v>0.1075</v>
      </c>
      <c r="I1446" s="5">
        <v>6</v>
      </c>
    </row>
    <row r="1447" spans="1:9">
      <c r="A1447" s="5" t="s">
        <v>208</v>
      </c>
      <c r="B1447" s="5">
        <v>0.44</v>
      </c>
      <c r="C1447" s="5">
        <v>0.34</v>
      </c>
      <c r="D1447" s="5">
        <v>0.105</v>
      </c>
      <c r="E1447" s="5">
        <v>0.36899999999999999</v>
      </c>
      <c r="F1447" s="5">
        <v>0.16400000000000001</v>
      </c>
      <c r="G1447" s="5">
        <v>0.08</v>
      </c>
      <c r="H1447" s="5">
        <v>0.10150000000000001</v>
      </c>
      <c r="I1447" s="5">
        <v>5</v>
      </c>
    </row>
    <row r="1448" spans="1:9">
      <c r="A1448" s="5" t="s">
        <v>206</v>
      </c>
      <c r="B1448" s="5">
        <v>0.44</v>
      </c>
      <c r="C1448" s="5">
        <v>0.32</v>
      </c>
      <c r="D1448" s="5">
        <v>0.12</v>
      </c>
      <c r="E1448" s="5">
        <v>0.45650000000000002</v>
      </c>
      <c r="F1448" s="5">
        <v>0.24349999999999999</v>
      </c>
      <c r="G1448" s="5">
        <v>9.1999999999999998E-2</v>
      </c>
      <c r="H1448" s="5">
        <v>0.10249999999999999</v>
      </c>
      <c r="I1448" s="5">
        <v>8</v>
      </c>
    </row>
    <row r="1449" spans="1:9">
      <c r="A1449" s="5" t="s">
        <v>208</v>
      </c>
      <c r="B1449" s="5">
        <v>0.44</v>
      </c>
      <c r="C1449" s="5">
        <v>0.36499999999999999</v>
      </c>
      <c r="D1449" s="5">
        <v>0.11</v>
      </c>
      <c r="E1449" s="5">
        <v>0.44650000000000001</v>
      </c>
      <c r="F1449" s="5">
        <v>0.21299999999999999</v>
      </c>
      <c r="G1449" s="5">
        <v>8.8999999999999996E-2</v>
      </c>
      <c r="H1449" s="5">
        <v>0.1135</v>
      </c>
      <c r="I1449" s="5">
        <v>9</v>
      </c>
    </row>
    <row r="1450" spans="1:9">
      <c r="A1450" s="5" t="s">
        <v>206</v>
      </c>
      <c r="B1450" s="5">
        <v>0.45</v>
      </c>
      <c r="C1450" s="5">
        <v>0.33500000000000002</v>
      </c>
      <c r="D1450" s="5">
        <v>0.125</v>
      </c>
      <c r="E1450" s="5">
        <v>0.44750000000000001</v>
      </c>
      <c r="F1450" s="5">
        <v>0.2165</v>
      </c>
      <c r="G1450" s="5">
        <v>0.126</v>
      </c>
      <c r="H1450" s="5">
        <v>0.11</v>
      </c>
      <c r="I1450" s="5">
        <v>6</v>
      </c>
    </row>
    <row r="1451" spans="1:9">
      <c r="A1451" s="5" t="s">
        <v>208</v>
      </c>
      <c r="B1451" s="5">
        <v>0.45500000000000002</v>
      </c>
      <c r="C1451" s="5">
        <v>0.33500000000000002</v>
      </c>
      <c r="D1451" s="5">
        <v>0.13500000000000001</v>
      </c>
      <c r="E1451" s="5">
        <v>0.501</v>
      </c>
      <c r="F1451" s="5">
        <v>0.27400000000000002</v>
      </c>
      <c r="G1451" s="5">
        <v>9.9500000000000005E-2</v>
      </c>
      <c r="H1451" s="5">
        <v>0.1065</v>
      </c>
      <c r="I1451" s="5">
        <v>7</v>
      </c>
    </row>
    <row r="1452" spans="1:9">
      <c r="A1452" s="5" t="s">
        <v>208</v>
      </c>
      <c r="B1452" s="5">
        <v>0.46</v>
      </c>
      <c r="C1452" s="5">
        <v>0.35499999999999998</v>
      </c>
      <c r="D1452" s="5">
        <v>0.11</v>
      </c>
      <c r="E1452" s="5">
        <v>0.436</v>
      </c>
      <c r="F1452" s="5">
        <v>0.19750000000000001</v>
      </c>
      <c r="G1452" s="5">
        <v>9.6000000000000002E-2</v>
      </c>
      <c r="H1452" s="5">
        <v>0.125</v>
      </c>
      <c r="I1452" s="5">
        <v>8</v>
      </c>
    </row>
    <row r="1453" spans="1:9">
      <c r="A1453" s="5" t="s">
        <v>208</v>
      </c>
      <c r="B1453" s="5">
        <v>0.47</v>
      </c>
      <c r="C1453" s="5">
        <v>0.34499999999999997</v>
      </c>
      <c r="D1453" s="5">
        <v>0.14000000000000001</v>
      </c>
      <c r="E1453" s="5">
        <v>0.46150000000000002</v>
      </c>
      <c r="F1453" s="5">
        <v>0.22900000000000001</v>
      </c>
      <c r="G1453" s="5">
        <v>0.1105</v>
      </c>
      <c r="H1453" s="5">
        <v>0.11600000000000001</v>
      </c>
      <c r="I1453" s="5">
        <v>9</v>
      </c>
    </row>
    <row r="1454" spans="1:9">
      <c r="A1454" s="5" t="s">
        <v>208</v>
      </c>
      <c r="B1454" s="5">
        <v>0.47</v>
      </c>
      <c r="C1454" s="5">
        <v>0.35</v>
      </c>
      <c r="D1454" s="5">
        <v>0.125</v>
      </c>
      <c r="E1454" s="5">
        <v>0.43149999999999999</v>
      </c>
      <c r="F1454" s="5">
        <v>0.19</v>
      </c>
      <c r="G1454" s="5">
        <v>0.11650000000000001</v>
      </c>
      <c r="H1454" s="5">
        <v>0.11749999999999999</v>
      </c>
      <c r="I1454" s="5">
        <v>6</v>
      </c>
    </row>
    <row r="1455" spans="1:9">
      <c r="A1455" s="5" t="s">
        <v>208</v>
      </c>
      <c r="B1455" s="5">
        <v>0.47</v>
      </c>
      <c r="C1455" s="5">
        <v>0.35499999999999998</v>
      </c>
      <c r="D1455" s="5">
        <v>0.12</v>
      </c>
      <c r="E1455" s="5">
        <v>0.36849999999999999</v>
      </c>
      <c r="F1455" s="5">
        <v>0.126</v>
      </c>
      <c r="G1455" s="5">
        <v>8.3500000000000005E-2</v>
      </c>
      <c r="H1455" s="5">
        <v>0.13650000000000001</v>
      </c>
      <c r="I1455" s="5">
        <v>6</v>
      </c>
    </row>
    <row r="1456" spans="1:9">
      <c r="A1456" s="5" t="s">
        <v>206</v>
      </c>
      <c r="B1456" s="5">
        <v>0.47499999999999998</v>
      </c>
      <c r="C1456" s="5">
        <v>0.37</v>
      </c>
      <c r="D1456" s="5">
        <v>0.125</v>
      </c>
      <c r="E1456" s="5">
        <v>0.64900000000000002</v>
      </c>
      <c r="F1456" s="5">
        <v>0.34699999999999998</v>
      </c>
      <c r="G1456" s="5">
        <v>0.13600000000000001</v>
      </c>
      <c r="H1456" s="5">
        <v>0.14199999999999999</v>
      </c>
      <c r="I1456" s="5">
        <v>8</v>
      </c>
    </row>
    <row r="1457" spans="1:9">
      <c r="A1457" s="5" t="s">
        <v>208</v>
      </c>
      <c r="B1457" s="5">
        <v>0.47499999999999998</v>
      </c>
      <c r="C1457" s="5">
        <v>0.36499999999999999</v>
      </c>
      <c r="D1457" s="5">
        <v>0.115</v>
      </c>
      <c r="E1457" s="5">
        <v>0.45900000000000002</v>
      </c>
      <c r="F1457" s="5">
        <v>0.2175</v>
      </c>
      <c r="G1457" s="5">
        <v>9.2999999999999999E-2</v>
      </c>
      <c r="H1457" s="5">
        <v>0.11650000000000001</v>
      </c>
      <c r="I1457" s="5">
        <v>7</v>
      </c>
    </row>
    <row r="1458" spans="1:9">
      <c r="A1458" s="5" t="s">
        <v>207</v>
      </c>
      <c r="B1458" s="5">
        <v>0.47499999999999998</v>
      </c>
      <c r="C1458" s="5">
        <v>0.36499999999999999</v>
      </c>
      <c r="D1458" s="5">
        <v>0.115</v>
      </c>
      <c r="E1458" s="5">
        <v>0.56599999999999995</v>
      </c>
      <c r="F1458" s="5">
        <v>0.28100000000000003</v>
      </c>
      <c r="G1458" s="5">
        <v>0.11700000000000001</v>
      </c>
      <c r="H1458" s="5">
        <v>0.13350000000000001</v>
      </c>
      <c r="I1458" s="5">
        <v>7</v>
      </c>
    </row>
    <row r="1459" spans="1:9">
      <c r="A1459" s="5" t="s">
        <v>208</v>
      </c>
      <c r="B1459" s="5">
        <v>0.48</v>
      </c>
      <c r="C1459" s="5">
        <v>0.36</v>
      </c>
      <c r="D1459" s="5">
        <v>0.125</v>
      </c>
      <c r="E1459" s="5">
        <v>0.54200000000000004</v>
      </c>
      <c r="F1459" s="5">
        <v>0.27950000000000003</v>
      </c>
      <c r="G1459" s="5">
        <v>0.10249999999999999</v>
      </c>
      <c r="H1459" s="5">
        <v>0.14699999999999999</v>
      </c>
      <c r="I1459" s="5">
        <v>7</v>
      </c>
    </row>
    <row r="1460" spans="1:9">
      <c r="A1460" s="5" t="s">
        <v>208</v>
      </c>
      <c r="B1460" s="5">
        <v>0.48499999999999999</v>
      </c>
      <c r="C1460" s="5">
        <v>0.38</v>
      </c>
      <c r="D1460" s="5">
        <v>0.12</v>
      </c>
      <c r="E1460" s="5">
        <v>0.47249999999999998</v>
      </c>
      <c r="F1460" s="5">
        <v>0.20749999999999999</v>
      </c>
      <c r="G1460" s="5">
        <v>0.1075</v>
      </c>
      <c r="H1460" s="5">
        <v>0.14699999999999999</v>
      </c>
      <c r="I1460" s="5">
        <v>6</v>
      </c>
    </row>
    <row r="1461" spans="1:9">
      <c r="A1461" s="5" t="s">
        <v>206</v>
      </c>
      <c r="B1461" s="5">
        <v>0.48499999999999999</v>
      </c>
      <c r="C1461" s="5">
        <v>0.39</v>
      </c>
      <c r="D1461" s="5">
        <v>8.5000000000000006E-2</v>
      </c>
      <c r="E1461" s="5">
        <v>0.64349999999999996</v>
      </c>
      <c r="F1461" s="5">
        <v>0.29449999999999998</v>
      </c>
      <c r="G1461" s="5">
        <v>0.10299999999999999</v>
      </c>
      <c r="H1461" s="5">
        <v>0.19800000000000001</v>
      </c>
      <c r="I1461" s="5">
        <v>8</v>
      </c>
    </row>
    <row r="1462" spans="1:9">
      <c r="A1462" s="5" t="s">
        <v>206</v>
      </c>
      <c r="B1462" s="5">
        <v>0.48499999999999999</v>
      </c>
      <c r="C1462" s="5">
        <v>0.37</v>
      </c>
      <c r="D1462" s="5">
        <v>0.13</v>
      </c>
      <c r="E1462" s="5">
        <v>0.52600000000000002</v>
      </c>
      <c r="F1462" s="5">
        <v>0.2485</v>
      </c>
      <c r="G1462" s="5">
        <v>0.105</v>
      </c>
      <c r="H1462" s="5">
        <v>0.1555</v>
      </c>
      <c r="I1462" s="5">
        <v>6</v>
      </c>
    </row>
    <row r="1463" spans="1:9">
      <c r="A1463" s="5" t="s">
        <v>207</v>
      </c>
      <c r="B1463" s="5">
        <v>0.495</v>
      </c>
      <c r="C1463" s="5">
        <v>0.38</v>
      </c>
      <c r="D1463" s="5">
        <v>0.12</v>
      </c>
      <c r="E1463" s="5">
        <v>0.57299999999999995</v>
      </c>
      <c r="F1463" s="5">
        <v>0.26550000000000001</v>
      </c>
      <c r="G1463" s="5">
        <v>0.1285</v>
      </c>
      <c r="H1463" s="5">
        <v>0.14399999999999999</v>
      </c>
      <c r="I1463" s="5">
        <v>7</v>
      </c>
    </row>
    <row r="1464" spans="1:9">
      <c r="A1464" s="5" t="s">
        <v>206</v>
      </c>
      <c r="B1464" s="5">
        <v>0.505</v>
      </c>
      <c r="C1464" s="5">
        <v>0.38500000000000001</v>
      </c>
      <c r="D1464" s="5">
        <v>0.105</v>
      </c>
      <c r="E1464" s="5">
        <v>0.55249999999999999</v>
      </c>
      <c r="F1464" s="5">
        <v>0.23899999999999999</v>
      </c>
      <c r="G1464" s="5">
        <v>0.1245</v>
      </c>
      <c r="H1464" s="5">
        <v>0.1555</v>
      </c>
      <c r="I1464" s="5">
        <v>9</v>
      </c>
    </row>
    <row r="1465" spans="1:9">
      <c r="A1465" s="5" t="s">
        <v>207</v>
      </c>
      <c r="B1465" s="5">
        <v>0.505</v>
      </c>
      <c r="C1465" s="5">
        <v>0.38</v>
      </c>
      <c r="D1465" s="5">
        <v>0.13500000000000001</v>
      </c>
      <c r="E1465" s="5">
        <v>0.6855</v>
      </c>
      <c r="F1465" s="5">
        <v>0.36099999999999999</v>
      </c>
      <c r="G1465" s="5">
        <v>0.1565</v>
      </c>
      <c r="H1465" s="5">
        <v>0.161</v>
      </c>
      <c r="I1465" s="5">
        <v>9</v>
      </c>
    </row>
    <row r="1466" spans="1:9">
      <c r="A1466" s="5" t="s">
        <v>208</v>
      </c>
      <c r="B1466" s="5">
        <v>0.51500000000000001</v>
      </c>
      <c r="C1466" s="5">
        <v>0.39500000000000002</v>
      </c>
      <c r="D1466" s="5">
        <v>0.125</v>
      </c>
      <c r="E1466" s="5">
        <v>0.55600000000000005</v>
      </c>
      <c r="F1466" s="5">
        <v>0.26950000000000002</v>
      </c>
      <c r="G1466" s="5">
        <v>9.6000000000000002E-2</v>
      </c>
      <c r="H1466" s="5">
        <v>0.17</v>
      </c>
      <c r="I1466" s="5">
        <v>8</v>
      </c>
    </row>
    <row r="1467" spans="1:9">
      <c r="A1467" s="5" t="s">
        <v>206</v>
      </c>
      <c r="B1467" s="5">
        <v>0.51500000000000001</v>
      </c>
      <c r="C1467" s="5">
        <v>0.42499999999999999</v>
      </c>
      <c r="D1467" s="5">
        <v>0.14499999999999999</v>
      </c>
      <c r="E1467" s="5">
        <v>0.9365</v>
      </c>
      <c r="F1467" s="5">
        <v>0.497</v>
      </c>
      <c r="G1467" s="5">
        <v>0.18099999999999999</v>
      </c>
      <c r="H1467" s="5">
        <v>0.2185</v>
      </c>
      <c r="I1467" s="5">
        <v>8</v>
      </c>
    </row>
    <row r="1468" spans="1:9">
      <c r="A1468" s="5" t="s">
        <v>208</v>
      </c>
      <c r="B1468" s="5">
        <v>0.51500000000000001</v>
      </c>
      <c r="C1468" s="5">
        <v>0.4</v>
      </c>
      <c r="D1468" s="5">
        <v>0.125</v>
      </c>
      <c r="E1468" s="5">
        <v>0.5625</v>
      </c>
      <c r="F1468" s="5">
        <v>0.25</v>
      </c>
      <c r="G1468" s="5">
        <v>0.1245</v>
      </c>
      <c r="H1468" s="5">
        <v>0.17</v>
      </c>
      <c r="I1468" s="5">
        <v>7</v>
      </c>
    </row>
    <row r="1469" spans="1:9">
      <c r="A1469" s="5" t="s">
        <v>206</v>
      </c>
      <c r="B1469" s="5">
        <v>0.52</v>
      </c>
      <c r="C1469" s="5">
        <v>0.4</v>
      </c>
      <c r="D1469" s="5">
        <v>0.125</v>
      </c>
      <c r="E1469" s="5">
        <v>0.55900000000000005</v>
      </c>
      <c r="F1469" s="5">
        <v>0.254</v>
      </c>
      <c r="G1469" s="5">
        <v>0.13900000000000001</v>
      </c>
      <c r="H1469" s="5">
        <v>0.14899999999999999</v>
      </c>
      <c r="I1469" s="5">
        <v>8</v>
      </c>
    </row>
    <row r="1470" spans="1:9">
      <c r="A1470" s="5" t="s">
        <v>206</v>
      </c>
      <c r="B1470" s="5">
        <v>0.52500000000000002</v>
      </c>
      <c r="C1470" s="5">
        <v>0.4</v>
      </c>
      <c r="D1470" s="5">
        <v>0.14000000000000001</v>
      </c>
      <c r="E1470" s="5">
        <v>0.72050000000000003</v>
      </c>
      <c r="F1470" s="5">
        <v>0.36849999999999999</v>
      </c>
      <c r="G1470" s="5">
        <v>0.14499999999999999</v>
      </c>
      <c r="H1470" s="5">
        <v>0.17349999999999999</v>
      </c>
      <c r="I1470" s="5">
        <v>8</v>
      </c>
    </row>
    <row r="1471" spans="1:9">
      <c r="A1471" s="5" t="s">
        <v>208</v>
      </c>
      <c r="B1471" s="5">
        <v>0.53</v>
      </c>
      <c r="C1471" s="5">
        <v>0.43</v>
      </c>
      <c r="D1471" s="5">
        <v>0.13</v>
      </c>
      <c r="E1471" s="5">
        <v>0.70450000000000002</v>
      </c>
      <c r="F1471" s="5">
        <v>0.34599999999999997</v>
      </c>
      <c r="G1471" s="5">
        <v>0.14149999999999999</v>
      </c>
      <c r="H1471" s="5">
        <v>0.189</v>
      </c>
      <c r="I1471" s="5">
        <v>9</v>
      </c>
    </row>
    <row r="1472" spans="1:9">
      <c r="A1472" s="5" t="s">
        <v>206</v>
      </c>
      <c r="B1472" s="5">
        <v>0.53</v>
      </c>
      <c r="C1472" s="5">
        <v>0.4</v>
      </c>
      <c r="D1472" s="5">
        <v>0.125</v>
      </c>
      <c r="E1472" s="5">
        <v>0.75749999999999995</v>
      </c>
      <c r="F1472" s="5">
        <v>0.39800000000000002</v>
      </c>
      <c r="G1472" s="5">
        <v>0.151</v>
      </c>
      <c r="H1472" s="5">
        <v>0.17499999999999999</v>
      </c>
      <c r="I1472" s="5">
        <v>8</v>
      </c>
    </row>
    <row r="1473" spans="1:9">
      <c r="A1473" s="5" t="s">
        <v>207</v>
      </c>
      <c r="B1473" s="5">
        <v>0.54500000000000004</v>
      </c>
      <c r="C1473" s="5">
        <v>0.41</v>
      </c>
      <c r="D1473" s="5">
        <v>0.14000000000000001</v>
      </c>
      <c r="E1473" s="5">
        <v>0.74050000000000005</v>
      </c>
      <c r="F1473" s="5">
        <v>0.35649999999999998</v>
      </c>
      <c r="G1473" s="5">
        <v>0.17749999999999999</v>
      </c>
      <c r="H1473" s="5">
        <v>0.20300000000000001</v>
      </c>
      <c r="I1473" s="5">
        <v>9</v>
      </c>
    </row>
    <row r="1474" spans="1:9">
      <c r="A1474" s="5" t="s">
        <v>207</v>
      </c>
      <c r="B1474" s="5">
        <v>0.55000000000000004</v>
      </c>
      <c r="C1474" s="5">
        <v>0.43</v>
      </c>
      <c r="D1474" s="5">
        <v>0.14000000000000001</v>
      </c>
      <c r="E1474" s="5">
        <v>0.84</v>
      </c>
      <c r="F1474" s="5">
        <v>0.375</v>
      </c>
      <c r="G1474" s="5">
        <v>0.218</v>
      </c>
      <c r="H1474" s="5">
        <v>0.19450000000000001</v>
      </c>
      <c r="I1474" s="5">
        <v>8</v>
      </c>
    </row>
    <row r="1475" spans="1:9">
      <c r="A1475" s="5" t="s">
        <v>206</v>
      </c>
      <c r="B1475" s="5">
        <v>0.55000000000000004</v>
      </c>
      <c r="C1475" s="5">
        <v>0.42499999999999999</v>
      </c>
      <c r="D1475" s="5">
        <v>0.16</v>
      </c>
      <c r="E1475" s="5">
        <v>0.79300000000000004</v>
      </c>
      <c r="F1475" s="5">
        <v>0.34300000000000003</v>
      </c>
      <c r="G1475" s="5">
        <v>0.20349999999999999</v>
      </c>
      <c r="H1475" s="5">
        <v>0.215</v>
      </c>
      <c r="I1475" s="5">
        <v>9</v>
      </c>
    </row>
    <row r="1476" spans="1:9">
      <c r="A1476" s="5" t="s">
        <v>207</v>
      </c>
      <c r="B1476" s="5">
        <v>0.56000000000000005</v>
      </c>
      <c r="C1476" s="5">
        <v>0.43</v>
      </c>
      <c r="D1476" s="5">
        <v>0.15</v>
      </c>
      <c r="E1476" s="5">
        <v>0.87450000000000006</v>
      </c>
      <c r="F1476" s="5">
        <v>0.45300000000000001</v>
      </c>
      <c r="G1476" s="5">
        <v>0.161</v>
      </c>
      <c r="H1476" s="5">
        <v>0.22</v>
      </c>
      <c r="I1476" s="5">
        <v>8</v>
      </c>
    </row>
    <row r="1477" spans="1:9">
      <c r="A1477" s="5" t="s">
        <v>207</v>
      </c>
      <c r="B1477" s="5">
        <v>0.56000000000000005</v>
      </c>
      <c r="C1477" s="5">
        <v>0.435</v>
      </c>
      <c r="D1477" s="5">
        <v>0.15</v>
      </c>
      <c r="E1477" s="5">
        <v>0.87150000000000005</v>
      </c>
      <c r="F1477" s="5">
        <v>0.47549999999999998</v>
      </c>
      <c r="G1477" s="5">
        <v>0.1835</v>
      </c>
      <c r="H1477" s="5">
        <v>0.1835</v>
      </c>
      <c r="I1477" s="5">
        <v>9</v>
      </c>
    </row>
    <row r="1478" spans="1:9">
      <c r="A1478" s="5" t="s">
        <v>206</v>
      </c>
      <c r="B1478" s="5">
        <v>0.56999999999999995</v>
      </c>
      <c r="C1478" s="5">
        <v>0.44500000000000001</v>
      </c>
      <c r="D1478" s="5">
        <v>0.15</v>
      </c>
      <c r="E1478" s="5">
        <v>0.98750000000000004</v>
      </c>
      <c r="F1478" s="5">
        <v>0.504</v>
      </c>
      <c r="G1478" s="5">
        <v>0.20699999999999999</v>
      </c>
      <c r="H1478" s="5">
        <v>0.249</v>
      </c>
      <c r="I1478" s="5">
        <v>8</v>
      </c>
    </row>
    <row r="1479" spans="1:9">
      <c r="A1479" s="5" t="s">
        <v>206</v>
      </c>
      <c r="B1479" s="5">
        <v>0.57499999999999996</v>
      </c>
      <c r="C1479" s="5">
        <v>0.46500000000000002</v>
      </c>
      <c r="D1479" s="5">
        <v>0.15</v>
      </c>
      <c r="E1479" s="5">
        <v>1.08</v>
      </c>
      <c r="F1479" s="5">
        <v>0.59499999999999997</v>
      </c>
      <c r="G1479" s="5">
        <v>0.20649999999999999</v>
      </c>
      <c r="H1479" s="5">
        <v>0.23799999999999999</v>
      </c>
      <c r="I1479" s="5">
        <v>9</v>
      </c>
    </row>
    <row r="1480" spans="1:9">
      <c r="A1480" s="5" t="s">
        <v>206</v>
      </c>
      <c r="B1480" s="5">
        <v>0.57499999999999996</v>
      </c>
      <c r="C1480" s="5">
        <v>0.46</v>
      </c>
      <c r="D1480" s="5">
        <v>0.16500000000000001</v>
      </c>
      <c r="E1480" s="5">
        <v>0.91549999999999998</v>
      </c>
      <c r="F1480" s="5">
        <v>0.40050000000000002</v>
      </c>
      <c r="G1480" s="5">
        <v>0.2465</v>
      </c>
      <c r="H1480" s="5">
        <v>0.23849999999999999</v>
      </c>
      <c r="I1480" s="5">
        <v>8</v>
      </c>
    </row>
    <row r="1481" spans="1:9">
      <c r="A1481" s="5" t="s">
        <v>207</v>
      </c>
      <c r="B1481" s="5">
        <v>0.57999999999999996</v>
      </c>
      <c r="C1481" s="5">
        <v>0.46</v>
      </c>
      <c r="D1481" s="5">
        <v>0.17499999999999999</v>
      </c>
      <c r="E1481" s="5">
        <v>1.165</v>
      </c>
      <c r="F1481" s="5">
        <v>0.65</v>
      </c>
      <c r="G1481" s="5">
        <v>0.2205</v>
      </c>
      <c r="H1481" s="5">
        <v>0.30549999999999999</v>
      </c>
      <c r="I1481" s="5">
        <v>9</v>
      </c>
    </row>
    <row r="1482" spans="1:9">
      <c r="A1482" s="5" t="s">
        <v>207</v>
      </c>
      <c r="B1482" s="5">
        <v>0.57999999999999996</v>
      </c>
      <c r="C1482" s="5">
        <v>0.435</v>
      </c>
      <c r="D1482" s="5">
        <v>0.14000000000000001</v>
      </c>
      <c r="E1482" s="5">
        <v>0.95299999999999996</v>
      </c>
      <c r="F1482" s="5">
        <v>0.47499999999999998</v>
      </c>
      <c r="G1482" s="5">
        <v>0.2165</v>
      </c>
      <c r="H1482" s="5">
        <v>0.20949999999999999</v>
      </c>
      <c r="I1482" s="5">
        <v>9</v>
      </c>
    </row>
    <row r="1483" spans="1:9">
      <c r="A1483" s="5" t="s">
        <v>206</v>
      </c>
      <c r="B1483" s="5">
        <v>0.58499999999999996</v>
      </c>
      <c r="C1483" s="5">
        <v>0.45500000000000002</v>
      </c>
      <c r="D1483" s="5">
        <v>0.15</v>
      </c>
      <c r="E1483" s="5">
        <v>0.90600000000000003</v>
      </c>
      <c r="F1483" s="5">
        <v>0.40949999999999998</v>
      </c>
      <c r="G1483" s="5">
        <v>0.23</v>
      </c>
      <c r="H1483" s="5">
        <v>0.23350000000000001</v>
      </c>
      <c r="I1483" s="5">
        <v>8</v>
      </c>
    </row>
    <row r="1484" spans="1:9">
      <c r="A1484" s="5" t="s">
        <v>206</v>
      </c>
      <c r="B1484" s="5">
        <v>0.59</v>
      </c>
      <c r="C1484" s="5">
        <v>0.44</v>
      </c>
      <c r="D1484" s="5">
        <v>0.15</v>
      </c>
      <c r="E1484" s="5">
        <v>0.87250000000000005</v>
      </c>
      <c r="F1484" s="5">
        <v>0.38700000000000001</v>
      </c>
      <c r="G1484" s="5">
        <v>0.215</v>
      </c>
      <c r="H1484" s="5">
        <v>0.245</v>
      </c>
      <c r="I1484" s="5">
        <v>8</v>
      </c>
    </row>
    <row r="1485" spans="1:9">
      <c r="A1485" s="5" t="s">
        <v>207</v>
      </c>
      <c r="B1485" s="5">
        <v>0.59</v>
      </c>
      <c r="C1485" s="5">
        <v>0.46500000000000002</v>
      </c>
      <c r="D1485" s="5">
        <v>0.15</v>
      </c>
      <c r="E1485" s="5">
        <v>1.151</v>
      </c>
      <c r="F1485" s="5">
        <v>0.61299999999999999</v>
      </c>
      <c r="G1485" s="5">
        <v>0.23899999999999999</v>
      </c>
      <c r="H1485" s="5">
        <v>0.2515</v>
      </c>
      <c r="I1485" s="5">
        <v>9</v>
      </c>
    </row>
    <row r="1486" spans="1:9">
      <c r="A1486" s="5" t="s">
        <v>207</v>
      </c>
      <c r="B1486" s="5">
        <v>0.59</v>
      </c>
      <c r="C1486" s="5">
        <v>0.46</v>
      </c>
      <c r="D1486" s="5">
        <v>0.14499999999999999</v>
      </c>
      <c r="E1486" s="5">
        <v>0.99050000000000005</v>
      </c>
      <c r="F1486" s="5">
        <v>0.45300000000000001</v>
      </c>
      <c r="G1486" s="5">
        <v>0.2205</v>
      </c>
      <c r="H1486" s="5">
        <v>0.27500000000000002</v>
      </c>
      <c r="I1486" s="5">
        <v>8</v>
      </c>
    </row>
    <row r="1487" spans="1:9">
      <c r="A1487" s="5" t="s">
        <v>207</v>
      </c>
      <c r="B1487" s="5">
        <v>0.59499999999999997</v>
      </c>
      <c r="C1487" s="5">
        <v>0.45500000000000002</v>
      </c>
      <c r="D1487" s="5">
        <v>0.16</v>
      </c>
      <c r="E1487" s="5">
        <v>1.04</v>
      </c>
      <c r="F1487" s="5">
        <v>0.45200000000000001</v>
      </c>
      <c r="G1487" s="5">
        <v>0.26550000000000001</v>
      </c>
      <c r="H1487" s="5">
        <v>0.28799999999999998</v>
      </c>
      <c r="I1487" s="5">
        <v>9</v>
      </c>
    </row>
    <row r="1488" spans="1:9">
      <c r="A1488" s="5" t="s">
        <v>206</v>
      </c>
      <c r="B1488" s="5">
        <v>0.6</v>
      </c>
      <c r="C1488" s="5">
        <v>0.45500000000000002</v>
      </c>
      <c r="D1488" s="5">
        <v>0.155</v>
      </c>
      <c r="E1488" s="5">
        <v>0.94499999999999995</v>
      </c>
      <c r="F1488" s="5">
        <v>0.4365</v>
      </c>
      <c r="G1488" s="5">
        <v>0.20849999999999999</v>
      </c>
      <c r="H1488" s="5">
        <v>0.25</v>
      </c>
      <c r="I1488" s="5">
        <v>8</v>
      </c>
    </row>
    <row r="1489" spans="1:9">
      <c r="A1489" s="5" t="s">
        <v>206</v>
      </c>
      <c r="B1489" s="5">
        <v>0.6</v>
      </c>
      <c r="C1489" s="5">
        <v>0.46500000000000002</v>
      </c>
      <c r="D1489" s="5">
        <v>0.2</v>
      </c>
      <c r="E1489" s="5">
        <v>1.2589999999999999</v>
      </c>
      <c r="F1489" s="5">
        <v>0.64049999999999996</v>
      </c>
      <c r="G1489" s="5">
        <v>0.19850000000000001</v>
      </c>
      <c r="H1489" s="5">
        <v>0.35699999999999998</v>
      </c>
      <c r="I1489" s="5">
        <v>9</v>
      </c>
    </row>
    <row r="1490" spans="1:9">
      <c r="A1490" s="5" t="s">
        <v>207</v>
      </c>
      <c r="B1490" s="5">
        <v>0.60499999999999998</v>
      </c>
      <c r="C1490" s="5">
        <v>0.48499999999999999</v>
      </c>
      <c r="D1490" s="5">
        <v>0.16500000000000001</v>
      </c>
      <c r="E1490" s="5">
        <v>0.95150000000000001</v>
      </c>
      <c r="F1490" s="5">
        <v>0.45350000000000001</v>
      </c>
      <c r="G1490" s="5">
        <v>0.193</v>
      </c>
      <c r="H1490" s="5">
        <v>0.27650000000000002</v>
      </c>
      <c r="I1490" s="5">
        <v>11</v>
      </c>
    </row>
    <row r="1491" spans="1:9">
      <c r="A1491" s="5" t="s">
        <v>207</v>
      </c>
      <c r="B1491" s="5">
        <v>0.60499999999999998</v>
      </c>
      <c r="C1491" s="5">
        <v>0.48499999999999999</v>
      </c>
      <c r="D1491" s="5">
        <v>0.16</v>
      </c>
      <c r="E1491" s="5">
        <v>1.2010000000000001</v>
      </c>
      <c r="F1491" s="5">
        <v>0.41699999999999998</v>
      </c>
      <c r="G1491" s="5">
        <v>0.28749999999999998</v>
      </c>
      <c r="H1491" s="5">
        <v>0.38</v>
      </c>
      <c r="I1491" s="5">
        <v>9</v>
      </c>
    </row>
    <row r="1492" spans="1:9">
      <c r="A1492" s="5" t="s">
        <v>207</v>
      </c>
      <c r="B1492" s="5">
        <v>0.60499999999999998</v>
      </c>
      <c r="C1492" s="5">
        <v>0.51500000000000001</v>
      </c>
      <c r="D1492" s="5">
        <v>0.17</v>
      </c>
      <c r="E1492" s="5">
        <v>1.2889999999999999</v>
      </c>
      <c r="F1492" s="5">
        <v>0.6</v>
      </c>
      <c r="G1492" s="5">
        <v>0.29449999999999998</v>
      </c>
      <c r="H1492" s="5">
        <v>0.33150000000000002</v>
      </c>
      <c r="I1492" s="5">
        <v>9</v>
      </c>
    </row>
    <row r="1493" spans="1:9">
      <c r="A1493" s="5" t="s">
        <v>207</v>
      </c>
      <c r="B1493" s="5">
        <v>0.61</v>
      </c>
      <c r="C1493" s="5">
        <v>0.48499999999999999</v>
      </c>
      <c r="D1493" s="5">
        <v>0.17</v>
      </c>
      <c r="E1493" s="5">
        <v>1.1005</v>
      </c>
      <c r="F1493" s="5">
        <v>0.51249999999999996</v>
      </c>
      <c r="G1493" s="5">
        <v>0.22900000000000001</v>
      </c>
      <c r="H1493" s="5">
        <v>0.30499999999999999</v>
      </c>
      <c r="I1493" s="5">
        <v>11</v>
      </c>
    </row>
    <row r="1494" spans="1:9">
      <c r="A1494" s="5" t="s">
        <v>208</v>
      </c>
      <c r="B1494" s="5">
        <v>0.61499999999999999</v>
      </c>
      <c r="C1494" s="5">
        <v>0.47499999999999998</v>
      </c>
      <c r="D1494" s="5">
        <v>0.13</v>
      </c>
      <c r="E1494" s="5">
        <v>0.84250000000000003</v>
      </c>
      <c r="F1494" s="5">
        <v>0.35299999999999998</v>
      </c>
      <c r="G1494" s="5">
        <v>0.1915</v>
      </c>
      <c r="H1494" s="5">
        <v>0.251</v>
      </c>
      <c r="I1494" s="5">
        <v>8</v>
      </c>
    </row>
    <row r="1495" spans="1:9">
      <c r="A1495" s="5" t="s">
        <v>206</v>
      </c>
      <c r="B1495" s="5">
        <v>0.62</v>
      </c>
      <c r="C1495" s="5">
        <v>0.48499999999999999</v>
      </c>
      <c r="D1495" s="5">
        <v>0.155</v>
      </c>
      <c r="E1495" s="5">
        <v>1.0489999999999999</v>
      </c>
      <c r="F1495" s="5">
        <v>0.46200000000000002</v>
      </c>
      <c r="G1495" s="5">
        <v>0.23100000000000001</v>
      </c>
      <c r="H1495" s="5">
        <v>0.25</v>
      </c>
      <c r="I1495" s="5">
        <v>10</v>
      </c>
    </row>
    <row r="1496" spans="1:9">
      <c r="A1496" s="5" t="s">
        <v>207</v>
      </c>
      <c r="B1496" s="5">
        <v>0.62</v>
      </c>
      <c r="C1496" s="5">
        <v>0.435</v>
      </c>
      <c r="D1496" s="5">
        <v>0.155</v>
      </c>
      <c r="E1496" s="5">
        <v>1.012</v>
      </c>
      <c r="F1496" s="5">
        <v>0.47699999999999998</v>
      </c>
      <c r="G1496" s="5">
        <v>0.23599999999999999</v>
      </c>
      <c r="H1496" s="5">
        <v>0.27500000000000002</v>
      </c>
      <c r="I1496" s="5">
        <v>8</v>
      </c>
    </row>
    <row r="1497" spans="1:9">
      <c r="A1497" s="5" t="s">
        <v>206</v>
      </c>
      <c r="B1497" s="5">
        <v>0.62</v>
      </c>
      <c r="C1497" s="5">
        <v>0.48</v>
      </c>
      <c r="D1497" s="5">
        <v>0.16500000000000001</v>
      </c>
      <c r="E1497" s="5">
        <v>1.0725</v>
      </c>
      <c r="F1497" s="5">
        <v>0.48149999999999998</v>
      </c>
      <c r="G1497" s="5">
        <v>0.23499999999999999</v>
      </c>
      <c r="H1497" s="5">
        <v>0.312</v>
      </c>
      <c r="I1497" s="5">
        <v>9</v>
      </c>
    </row>
    <row r="1498" spans="1:9">
      <c r="A1498" s="5" t="s">
        <v>206</v>
      </c>
      <c r="B1498" s="5">
        <v>0.625</v>
      </c>
      <c r="C1498" s="5">
        <v>0.52</v>
      </c>
      <c r="D1498" s="5">
        <v>0.17499999999999999</v>
      </c>
      <c r="E1498" s="5">
        <v>1.4105000000000001</v>
      </c>
      <c r="F1498" s="5">
        <v>0.69099999999999995</v>
      </c>
      <c r="G1498" s="5">
        <v>0.32200000000000001</v>
      </c>
      <c r="H1498" s="5">
        <v>0.34649999999999997</v>
      </c>
      <c r="I1498" s="5">
        <v>10</v>
      </c>
    </row>
    <row r="1499" spans="1:9">
      <c r="A1499" s="5" t="s">
        <v>206</v>
      </c>
      <c r="B1499" s="5">
        <v>0.625</v>
      </c>
      <c r="C1499" s="5">
        <v>0.47</v>
      </c>
      <c r="D1499" s="5">
        <v>0.18</v>
      </c>
      <c r="E1499" s="5">
        <v>1.1359999999999999</v>
      </c>
      <c r="F1499" s="5">
        <v>0.45100000000000001</v>
      </c>
      <c r="G1499" s="5">
        <v>0.32450000000000001</v>
      </c>
      <c r="H1499" s="5">
        <v>0.30499999999999999</v>
      </c>
      <c r="I1499" s="5">
        <v>11</v>
      </c>
    </row>
    <row r="1500" spans="1:9">
      <c r="A1500" s="5" t="s">
        <v>206</v>
      </c>
      <c r="B1500" s="5">
        <v>0.63</v>
      </c>
      <c r="C1500" s="5">
        <v>0.47</v>
      </c>
      <c r="D1500" s="5">
        <v>0.14499999999999999</v>
      </c>
      <c r="E1500" s="5">
        <v>1.1005</v>
      </c>
      <c r="F1500" s="5">
        <v>0.52</v>
      </c>
      <c r="G1500" s="5">
        <v>0.26</v>
      </c>
      <c r="H1500" s="5">
        <v>0.27600000000000002</v>
      </c>
      <c r="I1500" s="5">
        <v>9</v>
      </c>
    </row>
    <row r="1501" spans="1:9">
      <c r="A1501" s="5" t="s">
        <v>207</v>
      </c>
      <c r="B1501" s="5">
        <v>0.63</v>
      </c>
      <c r="C1501" s="5">
        <v>0.5</v>
      </c>
      <c r="D1501" s="5">
        <v>0.17499999999999999</v>
      </c>
      <c r="E1501" s="5">
        <v>1.1105</v>
      </c>
      <c r="F1501" s="5">
        <v>0.46700000000000003</v>
      </c>
      <c r="G1501" s="5">
        <v>0.26800000000000002</v>
      </c>
      <c r="H1501" s="5">
        <v>0.32900000000000001</v>
      </c>
      <c r="I1501" s="5">
        <v>10</v>
      </c>
    </row>
    <row r="1502" spans="1:9">
      <c r="A1502" s="5" t="s">
        <v>206</v>
      </c>
      <c r="B1502" s="5">
        <v>0.63</v>
      </c>
      <c r="C1502" s="5">
        <v>0.45500000000000002</v>
      </c>
      <c r="D1502" s="5">
        <v>0.15</v>
      </c>
      <c r="E1502" s="5">
        <v>1.1315</v>
      </c>
      <c r="F1502" s="5">
        <v>0.48099999999999998</v>
      </c>
      <c r="G1502" s="5">
        <v>0.27450000000000002</v>
      </c>
      <c r="H1502" s="5">
        <v>0.30499999999999999</v>
      </c>
      <c r="I1502" s="5">
        <v>9</v>
      </c>
    </row>
    <row r="1503" spans="1:9">
      <c r="A1503" s="5" t="s">
        <v>206</v>
      </c>
      <c r="B1503" s="5">
        <v>0.63</v>
      </c>
      <c r="C1503" s="5">
        <v>0.48</v>
      </c>
      <c r="D1503" s="5">
        <v>0.15</v>
      </c>
      <c r="E1503" s="5">
        <v>1.2709999999999999</v>
      </c>
      <c r="F1503" s="5">
        <v>0.66049999999999998</v>
      </c>
      <c r="G1503" s="5">
        <v>0.24249999999999999</v>
      </c>
      <c r="H1503" s="5">
        <v>0.31</v>
      </c>
      <c r="I1503" s="5">
        <v>11</v>
      </c>
    </row>
    <row r="1504" spans="1:9">
      <c r="A1504" s="5" t="s">
        <v>207</v>
      </c>
      <c r="B1504" s="5">
        <v>0.63</v>
      </c>
      <c r="C1504" s="5">
        <v>0.49</v>
      </c>
      <c r="D1504" s="5">
        <v>0.22500000000000001</v>
      </c>
      <c r="E1504" s="5">
        <v>1.3360000000000001</v>
      </c>
      <c r="F1504" s="5">
        <v>0.68049999999999999</v>
      </c>
      <c r="G1504" s="5">
        <v>0.25900000000000001</v>
      </c>
      <c r="H1504" s="5">
        <v>0.32450000000000001</v>
      </c>
      <c r="I1504" s="5">
        <v>10</v>
      </c>
    </row>
    <row r="1505" spans="1:9">
      <c r="A1505" s="5" t="s">
        <v>207</v>
      </c>
      <c r="B1505" s="5">
        <v>0.63500000000000001</v>
      </c>
      <c r="C1505" s="5">
        <v>0.505</v>
      </c>
      <c r="D1505" s="5">
        <v>0.14499999999999999</v>
      </c>
      <c r="E1505" s="5">
        <v>1.1345000000000001</v>
      </c>
      <c r="F1505" s="5">
        <v>0.505</v>
      </c>
      <c r="G1505" s="5">
        <v>0.26550000000000001</v>
      </c>
      <c r="H1505" s="5">
        <v>0.315</v>
      </c>
      <c r="I1505" s="5">
        <v>10</v>
      </c>
    </row>
    <row r="1506" spans="1:9">
      <c r="A1506" s="5" t="s">
        <v>206</v>
      </c>
      <c r="B1506" s="5">
        <v>0.63500000000000001</v>
      </c>
      <c r="C1506" s="5">
        <v>0.51</v>
      </c>
      <c r="D1506" s="5">
        <v>0.185</v>
      </c>
      <c r="E1506" s="5">
        <v>1.3080000000000001</v>
      </c>
      <c r="F1506" s="5">
        <v>0.54400000000000004</v>
      </c>
      <c r="G1506" s="5">
        <v>0.318</v>
      </c>
      <c r="H1506" s="5">
        <v>0.377</v>
      </c>
      <c r="I1506" s="5">
        <v>8</v>
      </c>
    </row>
    <row r="1507" spans="1:9">
      <c r="A1507" s="5" t="s">
        <v>207</v>
      </c>
      <c r="B1507" s="5">
        <v>0.64</v>
      </c>
      <c r="C1507" s="5">
        <v>0.51500000000000001</v>
      </c>
      <c r="D1507" s="5">
        <v>0.20499999999999999</v>
      </c>
      <c r="E1507" s="5">
        <v>1.5335000000000001</v>
      </c>
      <c r="F1507" s="5">
        <v>0.66349999999999998</v>
      </c>
      <c r="G1507" s="5">
        <v>0.33450000000000002</v>
      </c>
      <c r="H1507" s="5">
        <v>0.40250000000000002</v>
      </c>
      <c r="I1507" s="5">
        <v>9</v>
      </c>
    </row>
    <row r="1508" spans="1:9">
      <c r="A1508" s="5" t="s">
        <v>207</v>
      </c>
      <c r="B1508" s="5">
        <v>0.64500000000000002</v>
      </c>
      <c r="C1508" s="5">
        <v>0.51500000000000001</v>
      </c>
      <c r="D1508" s="5">
        <v>0.17499999999999999</v>
      </c>
      <c r="E1508" s="5">
        <v>1.546</v>
      </c>
      <c r="F1508" s="5">
        <v>0.70350000000000001</v>
      </c>
      <c r="G1508" s="5">
        <v>0.36499999999999999</v>
      </c>
      <c r="H1508" s="5">
        <v>0.41499999999999998</v>
      </c>
      <c r="I1508" s="5">
        <v>10</v>
      </c>
    </row>
    <row r="1509" spans="1:9">
      <c r="A1509" s="5" t="s">
        <v>206</v>
      </c>
      <c r="B1509" s="5">
        <v>0.64500000000000002</v>
      </c>
      <c r="C1509" s="5">
        <v>0.51</v>
      </c>
      <c r="D1509" s="5">
        <v>0.155</v>
      </c>
      <c r="E1509" s="5">
        <v>1.5389999999999999</v>
      </c>
      <c r="F1509" s="5">
        <v>0.64049999999999996</v>
      </c>
      <c r="G1509" s="5">
        <v>0.35849999999999999</v>
      </c>
      <c r="H1509" s="5">
        <v>0.43</v>
      </c>
      <c r="I1509" s="5">
        <v>11</v>
      </c>
    </row>
    <row r="1510" spans="1:9">
      <c r="A1510" s="5" t="s">
        <v>207</v>
      </c>
      <c r="B1510" s="5">
        <v>0.64500000000000002</v>
      </c>
      <c r="C1510" s="5">
        <v>0.505</v>
      </c>
      <c r="D1510" s="5">
        <v>0.16500000000000001</v>
      </c>
      <c r="E1510" s="5">
        <v>1.3180000000000001</v>
      </c>
      <c r="F1510" s="5">
        <v>0.55000000000000004</v>
      </c>
      <c r="G1510" s="5">
        <v>0.30149999999999999</v>
      </c>
      <c r="H1510" s="5">
        <v>0.33500000000000002</v>
      </c>
      <c r="I1510" s="5">
        <v>11</v>
      </c>
    </row>
    <row r="1511" spans="1:9">
      <c r="A1511" s="5" t="s">
        <v>207</v>
      </c>
      <c r="B1511" s="5">
        <v>0.65</v>
      </c>
      <c r="C1511" s="5">
        <v>0.54500000000000004</v>
      </c>
      <c r="D1511" s="5">
        <v>0.17499999999999999</v>
      </c>
      <c r="E1511" s="5">
        <v>1.5245</v>
      </c>
      <c r="F1511" s="5">
        <v>0.59</v>
      </c>
      <c r="G1511" s="5">
        <v>0.32600000000000001</v>
      </c>
      <c r="H1511" s="5">
        <v>0.495</v>
      </c>
      <c r="I1511" s="5">
        <v>10</v>
      </c>
    </row>
    <row r="1512" spans="1:9">
      <c r="A1512" s="5" t="s">
        <v>206</v>
      </c>
      <c r="B1512" s="5">
        <v>0.65</v>
      </c>
      <c r="C1512" s="5">
        <v>0.51500000000000001</v>
      </c>
      <c r="D1512" s="5">
        <v>0.17499999999999999</v>
      </c>
      <c r="E1512" s="5">
        <v>1.466</v>
      </c>
      <c r="F1512" s="5">
        <v>0.67700000000000005</v>
      </c>
      <c r="G1512" s="5">
        <v>0.30449999999999999</v>
      </c>
      <c r="H1512" s="5">
        <v>0.4</v>
      </c>
      <c r="I1512" s="5">
        <v>10</v>
      </c>
    </row>
    <row r="1513" spans="1:9">
      <c r="A1513" s="5" t="s">
        <v>207</v>
      </c>
      <c r="B1513" s="5">
        <v>0.65</v>
      </c>
      <c r="C1513" s="5">
        <v>0.5</v>
      </c>
      <c r="D1513" s="5">
        <v>0.16</v>
      </c>
      <c r="E1513" s="5">
        <v>1.3825000000000001</v>
      </c>
      <c r="F1513" s="5">
        <v>0.70199999999999996</v>
      </c>
      <c r="G1513" s="5">
        <v>0.30399999999999999</v>
      </c>
      <c r="H1513" s="5">
        <v>0.31950000000000001</v>
      </c>
      <c r="I1513" s="5">
        <v>9</v>
      </c>
    </row>
    <row r="1514" spans="1:9">
      <c r="A1514" s="5" t="s">
        <v>206</v>
      </c>
      <c r="B1514" s="5">
        <v>0.65</v>
      </c>
      <c r="C1514" s="5">
        <v>0.48499999999999999</v>
      </c>
      <c r="D1514" s="5">
        <v>0.14000000000000001</v>
      </c>
      <c r="E1514" s="5">
        <v>1.175</v>
      </c>
      <c r="F1514" s="5">
        <v>0.47499999999999998</v>
      </c>
      <c r="G1514" s="5">
        <v>0.24349999999999999</v>
      </c>
      <c r="H1514" s="5">
        <v>0.215</v>
      </c>
      <c r="I1514" s="5">
        <v>8</v>
      </c>
    </row>
    <row r="1515" spans="1:9">
      <c r="A1515" s="5" t="s">
        <v>207</v>
      </c>
      <c r="B1515" s="5">
        <v>0.65500000000000003</v>
      </c>
      <c r="C1515" s="5">
        <v>0.54</v>
      </c>
      <c r="D1515" s="5">
        <v>0.215</v>
      </c>
      <c r="E1515" s="5">
        <v>1.5555000000000001</v>
      </c>
      <c r="F1515" s="5">
        <v>0.69499999999999995</v>
      </c>
      <c r="G1515" s="5">
        <v>0.29599999999999999</v>
      </c>
      <c r="H1515" s="5">
        <v>0.44400000000000001</v>
      </c>
      <c r="I1515" s="5">
        <v>11</v>
      </c>
    </row>
    <row r="1516" spans="1:9">
      <c r="A1516" s="5" t="s">
        <v>206</v>
      </c>
      <c r="B1516" s="5">
        <v>0.65500000000000003</v>
      </c>
      <c r="C1516" s="5">
        <v>0.51</v>
      </c>
      <c r="D1516" s="5">
        <v>0.215</v>
      </c>
      <c r="E1516" s="5">
        <v>1.7835000000000001</v>
      </c>
      <c r="F1516" s="5">
        <v>0.88849999999999996</v>
      </c>
      <c r="G1516" s="5">
        <v>0.40949999999999998</v>
      </c>
      <c r="H1516" s="5">
        <v>0.41949999999999998</v>
      </c>
      <c r="I1516" s="5">
        <v>11</v>
      </c>
    </row>
    <row r="1517" spans="1:9">
      <c r="A1517" s="5" t="s">
        <v>206</v>
      </c>
      <c r="B1517" s="5">
        <v>0.66</v>
      </c>
      <c r="C1517" s="5">
        <v>0.505</v>
      </c>
      <c r="D1517" s="5">
        <v>0.16500000000000001</v>
      </c>
      <c r="E1517" s="5">
        <v>1.3740000000000001</v>
      </c>
      <c r="F1517" s="5">
        <v>0.58899999999999997</v>
      </c>
      <c r="G1517" s="5">
        <v>0.35099999999999998</v>
      </c>
      <c r="H1517" s="5">
        <v>0.34499999999999997</v>
      </c>
      <c r="I1517" s="5">
        <v>10</v>
      </c>
    </row>
    <row r="1518" spans="1:9">
      <c r="A1518" s="5" t="s">
        <v>207</v>
      </c>
      <c r="B1518" s="5">
        <v>0.66500000000000004</v>
      </c>
      <c r="C1518" s="5">
        <v>0.51500000000000001</v>
      </c>
      <c r="D1518" s="5">
        <v>0.18</v>
      </c>
      <c r="E1518" s="5">
        <v>1.389</v>
      </c>
      <c r="F1518" s="5">
        <v>0.59450000000000003</v>
      </c>
      <c r="G1518" s="5">
        <v>0.32400000000000001</v>
      </c>
      <c r="H1518" s="5">
        <v>0.39500000000000002</v>
      </c>
      <c r="I1518" s="5">
        <v>10</v>
      </c>
    </row>
    <row r="1519" spans="1:9">
      <c r="A1519" s="5" t="s">
        <v>206</v>
      </c>
      <c r="B1519" s="5">
        <v>0.67</v>
      </c>
      <c r="C1519" s="5">
        <v>0.54500000000000004</v>
      </c>
      <c r="D1519" s="5">
        <v>0.2</v>
      </c>
      <c r="E1519" s="5">
        <v>1.7024999999999999</v>
      </c>
      <c r="F1519" s="5">
        <v>0.83299999999999996</v>
      </c>
      <c r="G1519" s="5">
        <v>0.374</v>
      </c>
      <c r="H1519" s="5">
        <v>0.41</v>
      </c>
      <c r="I1519" s="5">
        <v>11</v>
      </c>
    </row>
    <row r="1520" spans="1:9">
      <c r="A1520" s="5" t="s">
        <v>206</v>
      </c>
      <c r="B1520" s="5">
        <v>0.67</v>
      </c>
      <c r="C1520" s="5">
        <v>0.51</v>
      </c>
      <c r="D1520" s="5">
        <v>0.17499999999999999</v>
      </c>
      <c r="E1520" s="5">
        <v>1.5265</v>
      </c>
      <c r="F1520" s="5">
        <v>0.65100000000000002</v>
      </c>
      <c r="G1520" s="5">
        <v>0.44750000000000001</v>
      </c>
      <c r="H1520" s="5">
        <v>0.34499999999999997</v>
      </c>
      <c r="I1520" s="5">
        <v>10</v>
      </c>
    </row>
    <row r="1521" spans="1:9">
      <c r="A1521" s="5" t="s">
        <v>206</v>
      </c>
      <c r="B1521" s="5">
        <v>0.67</v>
      </c>
      <c r="C1521" s="5">
        <v>0.5</v>
      </c>
      <c r="D1521" s="5">
        <v>0.19</v>
      </c>
      <c r="E1521" s="5">
        <v>1.5189999999999999</v>
      </c>
      <c r="F1521" s="5">
        <v>0.61599999999999999</v>
      </c>
      <c r="G1521" s="5">
        <v>0.38800000000000001</v>
      </c>
      <c r="H1521" s="5">
        <v>0.41499999999999998</v>
      </c>
      <c r="I1521" s="5">
        <v>10</v>
      </c>
    </row>
    <row r="1522" spans="1:9">
      <c r="A1522" s="5" t="s">
        <v>207</v>
      </c>
      <c r="B1522" s="5">
        <v>0.68</v>
      </c>
      <c r="C1522" s="5">
        <v>0.5</v>
      </c>
      <c r="D1522" s="5">
        <v>0.185</v>
      </c>
      <c r="E1522" s="5">
        <v>1.7410000000000001</v>
      </c>
      <c r="F1522" s="5">
        <v>0.76649999999999996</v>
      </c>
      <c r="G1522" s="5">
        <v>0.32550000000000001</v>
      </c>
      <c r="H1522" s="5">
        <v>0.46850000000000003</v>
      </c>
      <c r="I1522" s="5">
        <v>12</v>
      </c>
    </row>
    <row r="1523" spans="1:9">
      <c r="A1523" s="5" t="s">
        <v>206</v>
      </c>
      <c r="B1523" s="5">
        <v>0.68</v>
      </c>
      <c r="C1523" s="5">
        <v>0.51500000000000001</v>
      </c>
      <c r="D1523" s="5">
        <v>0.17</v>
      </c>
      <c r="E1523" s="5">
        <v>1.6114999999999999</v>
      </c>
      <c r="F1523" s="5">
        <v>0.84150000000000003</v>
      </c>
      <c r="G1523" s="5">
        <v>0.30599999999999999</v>
      </c>
      <c r="H1523" s="5">
        <v>0.39500000000000002</v>
      </c>
      <c r="I1523" s="5">
        <v>11</v>
      </c>
    </row>
    <row r="1524" spans="1:9">
      <c r="A1524" s="5" t="s">
        <v>206</v>
      </c>
      <c r="B1524" s="5">
        <v>0.69</v>
      </c>
      <c r="C1524" s="5">
        <v>0.52500000000000002</v>
      </c>
      <c r="D1524" s="5">
        <v>0.2</v>
      </c>
      <c r="E1524" s="5">
        <v>1.7825</v>
      </c>
      <c r="F1524" s="5">
        <v>0.91649999999999998</v>
      </c>
      <c r="G1524" s="5">
        <v>0.33250000000000002</v>
      </c>
      <c r="H1524" s="5">
        <v>0.46100000000000002</v>
      </c>
      <c r="I1524" s="5">
        <v>12</v>
      </c>
    </row>
    <row r="1525" spans="1:9">
      <c r="A1525" s="5" t="s">
        <v>207</v>
      </c>
      <c r="B1525" s="5">
        <v>0.7</v>
      </c>
      <c r="C1525" s="5">
        <v>0.55000000000000004</v>
      </c>
      <c r="D1525" s="5">
        <v>0.17</v>
      </c>
      <c r="E1525" s="5">
        <v>1.6839999999999999</v>
      </c>
      <c r="F1525" s="5">
        <v>0.75349999999999995</v>
      </c>
      <c r="G1525" s="5">
        <v>0.32650000000000001</v>
      </c>
      <c r="H1525" s="5">
        <v>0.32</v>
      </c>
      <c r="I1525" s="5">
        <v>11</v>
      </c>
    </row>
    <row r="1526" spans="1:9">
      <c r="A1526" s="5" t="s">
        <v>206</v>
      </c>
      <c r="B1526" s="5">
        <v>0.7</v>
      </c>
      <c r="C1526" s="5">
        <v>0.55500000000000005</v>
      </c>
      <c r="D1526" s="5">
        <v>0.2</v>
      </c>
      <c r="E1526" s="5">
        <v>1.8580000000000001</v>
      </c>
      <c r="F1526" s="5">
        <v>0.73</v>
      </c>
      <c r="G1526" s="5">
        <v>0.36649999999999999</v>
      </c>
      <c r="H1526" s="5">
        <v>0.59499999999999997</v>
      </c>
      <c r="I1526" s="5">
        <v>11</v>
      </c>
    </row>
    <row r="1527" spans="1:9">
      <c r="A1527" s="5" t="s">
        <v>206</v>
      </c>
      <c r="B1527" s="5">
        <v>0.70499999999999996</v>
      </c>
      <c r="C1527" s="5">
        <v>0.56000000000000005</v>
      </c>
      <c r="D1527" s="5">
        <v>0.16500000000000001</v>
      </c>
      <c r="E1527" s="5">
        <v>1.675</v>
      </c>
      <c r="F1527" s="5">
        <v>0.79700000000000004</v>
      </c>
      <c r="G1527" s="5">
        <v>0.40949999999999998</v>
      </c>
      <c r="H1527" s="5">
        <v>0.38800000000000001</v>
      </c>
      <c r="I1527" s="5">
        <v>10</v>
      </c>
    </row>
    <row r="1528" spans="1:9">
      <c r="A1528" s="5" t="s">
        <v>206</v>
      </c>
      <c r="B1528" s="5">
        <v>0.72</v>
      </c>
      <c r="C1528" s="5">
        <v>0.56499999999999995</v>
      </c>
      <c r="D1528" s="5">
        <v>0.2</v>
      </c>
      <c r="E1528" s="5">
        <v>2.1055000000000001</v>
      </c>
      <c r="F1528" s="5">
        <v>1.0169999999999999</v>
      </c>
      <c r="G1528" s="5">
        <v>0.36299999999999999</v>
      </c>
      <c r="H1528" s="5">
        <v>0.49399999999999999</v>
      </c>
      <c r="I1528" s="5">
        <v>12</v>
      </c>
    </row>
    <row r="1529" spans="1:9">
      <c r="A1529" s="5" t="s">
        <v>206</v>
      </c>
      <c r="B1529" s="5">
        <v>0.72499999999999998</v>
      </c>
      <c r="C1529" s="5">
        <v>0.57499999999999996</v>
      </c>
      <c r="D1529" s="5">
        <v>0.24</v>
      </c>
      <c r="E1529" s="5">
        <v>2.21</v>
      </c>
      <c r="F1529" s="5">
        <v>1.351</v>
      </c>
      <c r="G1529" s="5">
        <v>0.41299999999999998</v>
      </c>
      <c r="H1529" s="5">
        <v>0.50149999999999995</v>
      </c>
      <c r="I1529" s="5">
        <v>13</v>
      </c>
    </row>
    <row r="1530" spans="1:9">
      <c r="A1530" s="5" t="s">
        <v>206</v>
      </c>
      <c r="B1530" s="5">
        <v>0.74</v>
      </c>
      <c r="C1530" s="5">
        <v>0.56999999999999995</v>
      </c>
      <c r="D1530" s="5">
        <v>0.18</v>
      </c>
      <c r="E1530" s="5">
        <v>1.8725000000000001</v>
      </c>
      <c r="F1530" s="5">
        <v>0.91149999999999998</v>
      </c>
      <c r="G1530" s="5">
        <v>0.42699999999999999</v>
      </c>
      <c r="H1530" s="5">
        <v>0.44600000000000001</v>
      </c>
      <c r="I1530" s="5">
        <v>10</v>
      </c>
    </row>
    <row r="1531" spans="1:9">
      <c r="A1531" s="5" t="s">
        <v>206</v>
      </c>
      <c r="B1531" s="5">
        <v>0.75</v>
      </c>
      <c r="C1531" s="5">
        <v>0.55000000000000004</v>
      </c>
      <c r="D1531" s="5">
        <v>0.18</v>
      </c>
      <c r="E1531" s="5">
        <v>1.893</v>
      </c>
      <c r="F1531" s="5">
        <v>0.94199999999999995</v>
      </c>
      <c r="G1531" s="5">
        <v>0.39700000000000002</v>
      </c>
      <c r="H1531" s="5">
        <v>0.44500000000000001</v>
      </c>
      <c r="I1531" s="5">
        <v>11</v>
      </c>
    </row>
    <row r="1532" spans="1:9">
      <c r="A1532" s="5" t="s">
        <v>208</v>
      </c>
      <c r="B1532" s="5">
        <v>0.21</v>
      </c>
      <c r="C1532" s="5">
        <v>0.17</v>
      </c>
      <c r="D1532" s="5">
        <v>4.4999999999999998E-2</v>
      </c>
      <c r="E1532" s="5">
        <v>4.7500000000000001E-2</v>
      </c>
      <c r="F1532" s="5">
        <v>1.9E-2</v>
      </c>
      <c r="G1532" s="5">
        <v>1.0999999999999999E-2</v>
      </c>
      <c r="H1532" s="5">
        <v>1.2999999999999999E-2</v>
      </c>
      <c r="I1532" s="5">
        <v>5</v>
      </c>
    </row>
    <row r="1533" spans="1:9">
      <c r="A1533" s="5" t="s">
        <v>208</v>
      </c>
      <c r="B1533" s="5">
        <v>0.28499999999999998</v>
      </c>
      <c r="C1533" s="5">
        <v>0.21</v>
      </c>
      <c r="D1533" s="5">
        <v>5.5E-2</v>
      </c>
      <c r="E1533" s="5">
        <v>0.10100000000000001</v>
      </c>
      <c r="F1533" s="5">
        <v>4.1500000000000002E-2</v>
      </c>
      <c r="G1533" s="5">
        <v>1.7000000000000001E-2</v>
      </c>
      <c r="H1533" s="5">
        <v>3.3500000000000002E-2</v>
      </c>
      <c r="I1533" s="5">
        <v>5</v>
      </c>
    </row>
    <row r="1534" spans="1:9">
      <c r="A1534" s="5" t="s">
        <v>208</v>
      </c>
      <c r="B1534" s="5">
        <v>0.29499999999999998</v>
      </c>
      <c r="C1534" s="5">
        <v>0.215</v>
      </c>
      <c r="D1534" s="5">
        <v>7.0000000000000007E-2</v>
      </c>
      <c r="E1534" s="5">
        <v>0.121</v>
      </c>
      <c r="F1534" s="5">
        <v>4.7E-2</v>
      </c>
      <c r="G1534" s="5">
        <v>1.55E-2</v>
      </c>
      <c r="H1534" s="5">
        <v>4.0500000000000001E-2</v>
      </c>
      <c r="I1534" s="5">
        <v>6</v>
      </c>
    </row>
    <row r="1535" spans="1:9">
      <c r="A1535" s="5" t="s">
        <v>208</v>
      </c>
      <c r="B1535" s="5">
        <v>0.3</v>
      </c>
      <c r="C1535" s="5">
        <v>0.23</v>
      </c>
      <c r="D1535" s="5">
        <v>8.5000000000000006E-2</v>
      </c>
      <c r="E1535" s="5">
        <v>0.11700000000000001</v>
      </c>
      <c r="F1535" s="5">
        <v>0.05</v>
      </c>
      <c r="G1535" s="5">
        <v>1.7500000000000002E-2</v>
      </c>
      <c r="H1535" s="5">
        <v>4.1500000000000002E-2</v>
      </c>
      <c r="I1535" s="5">
        <v>6</v>
      </c>
    </row>
    <row r="1536" spans="1:9">
      <c r="A1536" s="5" t="s">
        <v>208</v>
      </c>
      <c r="B1536" s="5">
        <v>0.30499999999999999</v>
      </c>
      <c r="C1536" s="5">
        <v>0.22500000000000001</v>
      </c>
      <c r="D1536" s="5">
        <v>0.09</v>
      </c>
      <c r="E1536" s="5">
        <v>0.14649999999999999</v>
      </c>
      <c r="F1536" s="5">
        <v>6.3E-2</v>
      </c>
      <c r="G1536" s="5">
        <v>3.4000000000000002E-2</v>
      </c>
      <c r="H1536" s="5">
        <v>4.1500000000000002E-2</v>
      </c>
      <c r="I1536" s="5">
        <v>6</v>
      </c>
    </row>
    <row r="1537" spans="1:9">
      <c r="A1537" s="5" t="s">
        <v>208</v>
      </c>
      <c r="B1537" s="5">
        <v>0.33500000000000002</v>
      </c>
      <c r="C1537" s="5">
        <v>0.255</v>
      </c>
      <c r="D1537" s="5">
        <v>0.08</v>
      </c>
      <c r="E1537" s="5">
        <v>0.16800000000000001</v>
      </c>
      <c r="F1537" s="5">
        <v>7.9000000000000001E-2</v>
      </c>
      <c r="G1537" s="5">
        <v>3.5499999999999997E-2</v>
      </c>
      <c r="H1537" s="5">
        <v>0.05</v>
      </c>
      <c r="I1537" s="5">
        <v>5</v>
      </c>
    </row>
    <row r="1538" spans="1:9">
      <c r="A1538" s="5" t="s">
        <v>208</v>
      </c>
      <c r="B1538" s="5">
        <v>0.35</v>
      </c>
      <c r="C1538" s="5">
        <v>0.26</v>
      </c>
      <c r="D1538" s="5">
        <v>7.4999999999999997E-2</v>
      </c>
      <c r="E1538" s="5">
        <v>0.18</v>
      </c>
      <c r="F1538" s="5">
        <v>0.09</v>
      </c>
      <c r="G1538" s="5">
        <v>2.4500000000000001E-2</v>
      </c>
      <c r="H1538" s="5">
        <v>5.5E-2</v>
      </c>
      <c r="I1538" s="5">
        <v>5</v>
      </c>
    </row>
    <row r="1539" spans="1:9">
      <c r="A1539" s="5" t="s">
        <v>208</v>
      </c>
      <c r="B1539" s="5">
        <v>0.35499999999999998</v>
      </c>
      <c r="C1539" s="5">
        <v>0.27</v>
      </c>
      <c r="D1539" s="5">
        <v>7.4999999999999997E-2</v>
      </c>
      <c r="E1539" s="5">
        <v>0.17749999999999999</v>
      </c>
      <c r="F1539" s="5">
        <v>7.9000000000000001E-2</v>
      </c>
      <c r="G1539" s="5">
        <v>3.15E-2</v>
      </c>
      <c r="H1539" s="5">
        <v>5.3999999999999999E-2</v>
      </c>
      <c r="I1539" s="5">
        <v>6</v>
      </c>
    </row>
    <row r="1540" spans="1:9">
      <c r="A1540" s="5" t="s">
        <v>208</v>
      </c>
      <c r="B1540" s="5">
        <v>0.35499999999999998</v>
      </c>
      <c r="C1540" s="5">
        <v>0.26</v>
      </c>
      <c r="D1540" s="5">
        <v>0.09</v>
      </c>
      <c r="E1540" s="5">
        <v>0.19850000000000001</v>
      </c>
      <c r="F1540" s="5">
        <v>7.1499999999999994E-2</v>
      </c>
      <c r="G1540" s="5">
        <v>4.9500000000000002E-2</v>
      </c>
      <c r="H1540" s="5">
        <v>5.8000000000000003E-2</v>
      </c>
      <c r="I1540" s="5">
        <v>7</v>
      </c>
    </row>
    <row r="1541" spans="1:9">
      <c r="A1541" s="5" t="s">
        <v>208</v>
      </c>
      <c r="B1541" s="5">
        <v>0.36</v>
      </c>
      <c r="C1541" s="5">
        <v>0.27</v>
      </c>
      <c r="D1541" s="5">
        <v>9.5000000000000001E-2</v>
      </c>
      <c r="E1541" s="5">
        <v>0.2</v>
      </c>
      <c r="F1541" s="5">
        <v>7.2999999999999995E-2</v>
      </c>
      <c r="G1541" s="5">
        <v>5.6000000000000001E-2</v>
      </c>
      <c r="H1541" s="5">
        <v>6.0999999999999999E-2</v>
      </c>
      <c r="I1541" s="5">
        <v>8</v>
      </c>
    </row>
    <row r="1542" spans="1:9">
      <c r="A1542" s="5" t="s">
        <v>208</v>
      </c>
      <c r="B1542" s="5">
        <v>0.36</v>
      </c>
      <c r="C1542" s="5">
        <v>0.27500000000000002</v>
      </c>
      <c r="D1542" s="5">
        <v>7.4999999999999997E-2</v>
      </c>
      <c r="E1542" s="5">
        <v>0.2205</v>
      </c>
      <c r="F1542" s="5">
        <v>9.8500000000000004E-2</v>
      </c>
      <c r="G1542" s="5">
        <v>4.3999999999999997E-2</v>
      </c>
      <c r="H1542" s="5">
        <v>6.6000000000000003E-2</v>
      </c>
      <c r="I1542" s="5">
        <v>7</v>
      </c>
    </row>
    <row r="1543" spans="1:9">
      <c r="A1543" s="5" t="s">
        <v>208</v>
      </c>
      <c r="B1543" s="5">
        <v>0.36</v>
      </c>
      <c r="C1543" s="5">
        <v>0.26500000000000001</v>
      </c>
      <c r="D1543" s="5">
        <v>7.4999999999999997E-2</v>
      </c>
      <c r="E1543" s="5">
        <v>0.1845</v>
      </c>
      <c r="F1543" s="5">
        <v>8.3000000000000004E-2</v>
      </c>
      <c r="G1543" s="5">
        <v>3.6499999999999998E-2</v>
      </c>
      <c r="H1543" s="5">
        <v>5.5E-2</v>
      </c>
      <c r="I1543" s="5">
        <v>7</v>
      </c>
    </row>
    <row r="1544" spans="1:9">
      <c r="A1544" s="5" t="s">
        <v>208</v>
      </c>
      <c r="B1544" s="5">
        <v>0.36499999999999999</v>
      </c>
      <c r="C1544" s="5">
        <v>0.27</v>
      </c>
      <c r="D1544" s="5">
        <v>8.5000000000000006E-2</v>
      </c>
      <c r="E1544" s="5">
        <v>0.2225</v>
      </c>
      <c r="F1544" s="5">
        <v>9.35E-2</v>
      </c>
      <c r="G1544" s="5">
        <v>5.2499999999999998E-2</v>
      </c>
      <c r="H1544" s="5">
        <v>6.6000000000000003E-2</v>
      </c>
      <c r="I1544" s="5">
        <v>7</v>
      </c>
    </row>
    <row r="1545" spans="1:9">
      <c r="A1545" s="5" t="s">
        <v>208</v>
      </c>
      <c r="B1545" s="5">
        <v>0.37</v>
      </c>
      <c r="C1545" s="5">
        <v>0.27</v>
      </c>
      <c r="D1545" s="5">
        <v>9.5000000000000001E-2</v>
      </c>
      <c r="E1545" s="5">
        <v>0.2175</v>
      </c>
      <c r="F1545" s="5">
        <v>9.7000000000000003E-2</v>
      </c>
      <c r="G1545" s="5">
        <v>4.5999999999999999E-2</v>
      </c>
      <c r="H1545" s="5">
        <v>6.5000000000000002E-2</v>
      </c>
      <c r="I1545" s="5">
        <v>6</v>
      </c>
    </row>
    <row r="1546" spans="1:9">
      <c r="A1546" s="5" t="s">
        <v>208</v>
      </c>
      <c r="B1546" s="5">
        <v>0.375</v>
      </c>
      <c r="C1546" s="5">
        <v>0.28000000000000003</v>
      </c>
      <c r="D1546" s="5">
        <v>0.08</v>
      </c>
      <c r="E1546" s="5">
        <v>0.2165</v>
      </c>
      <c r="F1546" s="5">
        <v>9.35E-2</v>
      </c>
      <c r="G1546" s="5">
        <v>9.2499999999999999E-2</v>
      </c>
      <c r="H1546" s="5">
        <v>7.0000000000000007E-2</v>
      </c>
      <c r="I1546" s="5">
        <v>7</v>
      </c>
    </row>
    <row r="1547" spans="1:9">
      <c r="A1547" s="5" t="s">
        <v>208</v>
      </c>
      <c r="B1547" s="5">
        <v>0.38</v>
      </c>
      <c r="C1547" s="5">
        <v>0.28499999999999998</v>
      </c>
      <c r="D1547" s="5">
        <v>9.5000000000000001E-2</v>
      </c>
      <c r="E1547" s="5">
        <v>0.24299999999999999</v>
      </c>
      <c r="F1547" s="5">
        <v>8.9499999999999996E-2</v>
      </c>
      <c r="G1547" s="5">
        <v>6.6500000000000004E-2</v>
      </c>
      <c r="H1547" s="5">
        <v>7.4999999999999997E-2</v>
      </c>
      <c r="I1547" s="5">
        <v>7</v>
      </c>
    </row>
    <row r="1548" spans="1:9">
      <c r="A1548" s="5" t="s">
        <v>208</v>
      </c>
      <c r="B1548" s="5">
        <v>0.38</v>
      </c>
      <c r="C1548" s="5">
        <v>0.28999999999999998</v>
      </c>
      <c r="D1548" s="5">
        <v>0.1</v>
      </c>
      <c r="E1548" s="5">
        <v>0.23699999999999999</v>
      </c>
      <c r="F1548" s="5">
        <v>0.108</v>
      </c>
      <c r="G1548" s="5">
        <v>3.95E-2</v>
      </c>
      <c r="H1548" s="5">
        <v>8.2000000000000003E-2</v>
      </c>
      <c r="I1548" s="5">
        <v>6</v>
      </c>
    </row>
    <row r="1549" spans="1:9">
      <c r="A1549" s="5" t="s">
        <v>208</v>
      </c>
      <c r="B1549" s="5">
        <v>0.38500000000000001</v>
      </c>
      <c r="C1549" s="5">
        <v>0.28999999999999998</v>
      </c>
      <c r="D1549" s="5">
        <v>0.09</v>
      </c>
      <c r="E1549" s="5">
        <v>0.23649999999999999</v>
      </c>
      <c r="F1549" s="5">
        <v>0.1</v>
      </c>
      <c r="G1549" s="5">
        <v>5.0500000000000003E-2</v>
      </c>
      <c r="H1549" s="5">
        <v>7.5999999999999998E-2</v>
      </c>
      <c r="I1549" s="5">
        <v>8</v>
      </c>
    </row>
    <row r="1550" spans="1:9">
      <c r="A1550" s="5" t="s">
        <v>208</v>
      </c>
      <c r="B1550" s="5">
        <v>0.38500000000000001</v>
      </c>
      <c r="C1550" s="5">
        <v>0.28000000000000003</v>
      </c>
      <c r="D1550" s="5">
        <v>9.5000000000000001E-2</v>
      </c>
      <c r="E1550" s="5">
        <v>0.25700000000000001</v>
      </c>
      <c r="F1550" s="5">
        <v>0.11899999999999999</v>
      </c>
      <c r="G1550" s="5">
        <v>5.8999999999999997E-2</v>
      </c>
      <c r="H1550" s="5">
        <v>7.0000000000000007E-2</v>
      </c>
      <c r="I1550" s="5">
        <v>7</v>
      </c>
    </row>
    <row r="1551" spans="1:9">
      <c r="A1551" s="5" t="s">
        <v>208</v>
      </c>
      <c r="B1551" s="5">
        <v>0.38500000000000001</v>
      </c>
      <c r="C1551" s="5">
        <v>0.3</v>
      </c>
      <c r="D1551" s="5">
        <v>0.09</v>
      </c>
      <c r="E1551" s="5">
        <v>0.308</v>
      </c>
      <c r="F1551" s="5">
        <v>0.1525</v>
      </c>
      <c r="G1551" s="5">
        <v>5.6000000000000001E-2</v>
      </c>
      <c r="H1551" s="5">
        <v>8.3500000000000005E-2</v>
      </c>
      <c r="I1551" s="5">
        <v>8</v>
      </c>
    </row>
    <row r="1552" spans="1:9">
      <c r="A1552" s="5" t="s">
        <v>208</v>
      </c>
      <c r="B1552" s="5">
        <v>0.39</v>
      </c>
      <c r="C1552" s="5">
        <v>0.3</v>
      </c>
      <c r="D1552" s="5">
        <v>0.09</v>
      </c>
      <c r="E1552" s="5">
        <v>0.252</v>
      </c>
      <c r="F1552" s="5">
        <v>0.1065</v>
      </c>
      <c r="G1552" s="5">
        <v>5.2999999999999999E-2</v>
      </c>
      <c r="H1552" s="5">
        <v>0.08</v>
      </c>
      <c r="I1552" s="5">
        <v>7</v>
      </c>
    </row>
    <row r="1553" spans="1:9">
      <c r="A1553" s="5" t="s">
        <v>208</v>
      </c>
      <c r="B1553" s="5">
        <v>0.39</v>
      </c>
      <c r="C1553" s="5">
        <v>0.28499999999999998</v>
      </c>
      <c r="D1553" s="5">
        <v>0.1</v>
      </c>
      <c r="E1553" s="5">
        <v>0.28100000000000003</v>
      </c>
      <c r="F1553" s="5">
        <v>0.1275</v>
      </c>
      <c r="G1553" s="5">
        <v>6.2E-2</v>
      </c>
      <c r="H1553" s="5">
        <v>7.6999999999999999E-2</v>
      </c>
      <c r="I1553" s="5">
        <v>7</v>
      </c>
    </row>
    <row r="1554" spans="1:9">
      <c r="A1554" s="5" t="s">
        <v>208</v>
      </c>
      <c r="B1554" s="5">
        <v>0.39</v>
      </c>
      <c r="C1554" s="5">
        <v>0.28999999999999998</v>
      </c>
      <c r="D1554" s="5">
        <v>0.1</v>
      </c>
      <c r="E1554" s="5">
        <v>0.2225</v>
      </c>
      <c r="F1554" s="5">
        <v>9.5000000000000001E-2</v>
      </c>
      <c r="G1554" s="5">
        <v>4.65E-2</v>
      </c>
      <c r="H1554" s="5">
        <v>7.2999999999999995E-2</v>
      </c>
      <c r="I1554" s="5">
        <v>7</v>
      </c>
    </row>
    <row r="1555" spans="1:9">
      <c r="A1555" s="5" t="s">
        <v>208</v>
      </c>
      <c r="B1555" s="5">
        <v>0.41</v>
      </c>
      <c r="C1555" s="5">
        <v>0.3</v>
      </c>
      <c r="D1555" s="5">
        <v>0.09</v>
      </c>
      <c r="E1555" s="5">
        <v>0.30399999999999999</v>
      </c>
      <c r="F1555" s="5">
        <v>0.129</v>
      </c>
      <c r="G1555" s="5">
        <v>7.0999999999999994E-2</v>
      </c>
      <c r="H1555" s="5">
        <v>9.5500000000000002E-2</v>
      </c>
      <c r="I1555" s="5">
        <v>8</v>
      </c>
    </row>
    <row r="1556" spans="1:9">
      <c r="A1556" s="5" t="s">
        <v>208</v>
      </c>
      <c r="B1556" s="5">
        <v>0.41</v>
      </c>
      <c r="C1556" s="5">
        <v>0.3</v>
      </c>
      <c r="D1556" s="5">
        <v>0.09</v>
      </c>
      <c r="E1556" s="5">
        <v>0.28000000000000003</v>
      </c>
      <c r="F1556" s="5">
        <v>0.14099999999999999</v>
      </c>
      <c r="G1556" s="5">
        <v>5.7500000000000002E-2</v>
      </c>
      <c r="H1556" s="5">
        <v>7.4999999999999997E-2</v>
      </c>
      <c r="I1556" s="5">
        <v>8</v>
      </c>
    </row>
    <row r="1557" spans="1:9">
      <c r="A1557" s="5" t="s">
        <v>208</v>
      </c>
      <c r="B1557" s="5">
        <v>0.41499999999999998</v>
      </c>
      <c r="C1557" s="5">
        <v>0.32500000000000001</v>
      </c>
      <c r="D1557" s="5">
        <v>0.1</v>
      </c>
      <c r="E1557" s="5">
        <v>0.313</v>
      </c>
      <c r="F1557" s="5">
        <v>0.13900000000000001</v>
      </c>
      <c r="G1557" s="5">
        <v>6.25E-2</v>
      </c>
      <c r="H1557" s="5">
        <v>9.6500000000000002E-2</v>
      </c>
      <c r="I1557" s="5">
        <v>7</v>
      </c>
    </row>
    <row r="1558" spans="1:9">
      <c r="A1558" s="5" t="s">
        <v>208</v>
      </c>
      <c r="B1558" s="5">
        <v>0.42499999999999999</v>
      </c>
      <c r="C1558" s="5">
        <v>0.32500000000000001</v>
      </c>
      <c r="D1558" s="5">
        <v>0.11</v>
      </c>
      <c r="E1558" s="5">
        <v>0.317</v>
      </c>
      <c r="F1558" s="5">
        <v>0.13500000000000001</v>
      </c>
      <c r="G1558" s="5">
        <v>4.8000000000000001E-2</v>
      </c>
      <c r="H1558" s="5">
        <v>0.09</v>
      </c>
      <c r="I1558" s="5">
        <v>8</v>
      </c>
    </row>
    <row r="1559" spans="1:9">
      <c r="A1559" s="5" t="s">
        <v>208</v>
      </c>
      <c r="B1559" s="5">
        <v>0.42499999999999999</v>
      </c>
      <c r="C1559" s="5">
        <v>0.315</v>
      </c>
      <c r="D1559" s="5">
        <v>0.08</v>
      </c>
      <c r="E1559" s="5">
        <v>0.30299999999999999</v>
      </c>
      <c r="F1559" s="5">
        <v>0.13100000000000001</v>
      </c>
      <c r="G1559" s="5">
        <v>5.8500000000000003E-2</v>
      </c>
      <c r="H1559" s="5">
        <v>9.5000000000000001E-2</v>
      </c>
      <c r="I1559" s="5">
        <v>7</v>
      </c>
    </row>
    <row r="1560" spans="1:9">
      <c r="A1560" s="5" t="s">
        <v>208</v>
      </c>
      <c r="B1560" s="5">
        <v>0.435</v>
      </c>
      <c r="C1560" s="5">
        <v>0.33500000000000002</v>
      </c>
      <c r="D1560" s="5">
        <v>0.1</v>
      </c>
      <c r="E1560" s="5">
        <v>0.32950000000000002</v>
      </c>
      <c r="F1560" s="5">
        <v>0.129</v>
      </c>
      <c r="G1560" s="5">
        <v>7.0000000000000007E-2</v>
      </c>
      <c r="H1560" s="5">
        <v>0.11</v>
      </c>
      <c r="I1560" s="5">
        <v>7</v>
      </c>
    </row>
    <row r="1561" spans="1:9">
      <c r="A1561" s="5" t="s">
        <v>208</v>
      </c>
      <c r="B1561" s="5">
        <v>0.435</v>
      </c>
      <c r="C1561" s="5">
        <v>0.32500000000000001</v>
      </c>
      <c r="D1561" s="5">
        <v>0.11</v>
      </c>
      <c r="E1561" s="5">
        <v>0.36699999999999999</v>
      </c>
      <c r="F1561" s="5">
        <v>0.1595</v>
      </c>
      <c r="G1561" s="5">
        <v>0.08</v>
      </c>
      <c r="H1561" s="5">
        <v>0.105</v>
      </c>
      <c r="I1561" s="5">
        <v>6</v>
      </c>
    </row>
    <row r="1562" spans="1:9">
      <c r="A1562" s="5" t="s">
        <v>208</v>
      </c>
      <c r="B1562" s="5">
        <v>0.45</v>
      </c>
      <c r="C1562" s="5">
        <v>0.34</v>
      </c>
      <c r="D1562" s="5">
        <v>9.5000000000000001E-2</v>
      </c>
      <c r="E1562" s="5">
        <v>0.32450000000000001</v>
      </c>
      <c r="F1562" s="5">
        <v>0.13850000000000001</v>
      </c>
      <c r="G1562" s="5">
        <v>6.4000000000000001E-2</v>
      </c>
      <c r="H1562" s="5">
        <v>0.105</v>
      </c>
      <c r="I1562" s="5">
        <v>8</v>
      </c>
    </row>
    <row r="1563" spans="1:9">
      <c r="A1563" s="5" t="s">
        <v>208</v>
      </c>
      <c r="B1563" s="5">
        <v>0.45</v>
      </c>
      <c r="C1563" s="5">
        <v>0.33500000000000002</v>
      </c>
      <c r="D1563" s="5">
        <v>0.11</v>
      </c>
      <c r="E1563" s="5">
        <v>0.41949999999999998</v>
      </c>
      <c r="F1563" s="5">
        <v>0.18099999999999999</v>
      </c>
      <c r="G1563" s="5">
        <v>8.5000000000000006E-2</v>
      </c>
      <c r="H1563" s="5">
        <v>0.13450000000000001</v>
      </c>
      <c r="I1563" s="5">
        <v>7</v>
      </c>
    </row>
    <row r="1564" spans="1:9">
      <c r="A1564" s="5" t="s">
        <v>208</v>
      </c>
      <c r="B1564" s="5">
        <v>0.45500000000000002</v>
      </c>
      <c r="C1564" s="5">
        <v>0.36</v>
      </c>
      <c r="D1564" s="5">
        <v>0.115</v>
      </c>
      <c r="E1564" s="5">
        <v>0.45700000000000002</v>
      </c>
      <c r="F1564" s="5">
        <v>0.20849999999999999</v>
      </c>
      <c r="G1564" s="5">
        <v>8.5500000000000007E-2</v>
      </c>
      <c r="H1564" s="5">
        <v>0.14699999999999999</v>
      </c>
      <c r="I1564" s="5">
        <v>10</v>
      </c>
    </row>
    <row r="1565" spans="1:9">
      <c r="A1565" s="5" t="s">
        <v>208</v>
      </c>
      <c r="B1565" s="5">
        <v>0.46</v>
      </c>
      <c r="C1565" s="5">
        <v>0.35</v>
      </c>
      <c r="D1565" s="5">
        <v>0.11</v>
      </c>
      <c r="E1565" s="5">
        <v>0.4</v>
      </c>
      <c r="F1565" s="5">
        <v>0.17599999999999999</v>
      </c>
      <c r="G1565" s="5">
        <v>8.3000000000000004E-2</v>
      </c>
      <c r="H1565" s="5">
        <v>0.1205</v>
      </c>
      <c r="I1565" s="5">
        <v>7</v>
      </c>
    </row>
    <row r="1566" spans="1:9">
      <c r="A1566" s="5" t="s">
        <v>208</v>
      </c>
      <c r="B1566" s="5">
        <v>0.46</v>
      </c>
      <c r="C1566" s="5">
        <v>0.35499999999999998</v>
      </c>
      <c r="D1566" s="5">
        <v>0.11</v>
      </c>
      <c r="E1566" s="5">
        <v>0.42549999999999999</v>
      </c>
      <c r="F1566" s="5">
        <v>0.20150000000000001</v>
      </c>
      <c r="G1566" s="5">
        <v>8.1000000000000003E-2</v>
      </c>
      <c r="H1566" s="5">
        <v>0.13</v>
      </c>
      <c r="I1566" s="5">
        <v>7</v>
      </c>
    </row>
    <row r="1567" spans="1:9">
      <c r="A1567" s="5" t="s">
        <v>208</v>
      </c>
      <c r="B1567" s="5">
        <v>0.46500000000000002</v>
      </c>
      <c r="C1567" s="5">
        <v>0.37</v>
      </c>
      <c r="D1567" s="5">
        <v>0.12</v>
      </c>
      <c r="E1567" s="5">
        <v>0.4365</v>
      </c>
      <c r="F1567" s="5">
        <v>0.188</v>
      </c>
      <c r="G1567" s="5">
        <v>8.1500000000000003E-2</v>
      </c>
      <c r="H1567" s="5">
        <v>0.14699999999999999</v>
      </c>
      <c r="I1567" s="5">
        <v>9</v>
      </c>
    </row>
    <row r="1568" spans="1:9">
      <c r="A1568" s="5" t="s">
        <v>208</v>
      </c>
      <c r="B1568" s="5">
        <v>0.46500000000000002</v>
      </c>
      <c r="C1568" s="5">
        <v>0.34499999999999997</v>
      </c>
      <c r="D1568" s="5">
        <v>0.11</v>
      </c>
      <c r="E1568" s="5">
        <v>0.39300000000000002</v>
      </c>
      <c r="F1568" s="5">
        <v>0.1825</v>
      </c>
      <c r="G1568" s="5">
        <v>7.3499999999999996E-2</v>
      </c>
      <c r="H1568" s="5">
        <v>0.12</v>
      </c>
      <c r="I1568" s="5">
        <v>8</v>
      </c>
    </row>
    <row r="1569" spans="1:9">
      <c r="A1569" s="5" t="s">
        <v>208</v>
      </c>
      <c r="B1569" s="5">
        <v>0.47</v>
      </c>
      <c r="C1569" s="5">
        <v>0.35499999999999998</v>
      </c>
      <c r="D1569" s="5">
        <v>0.125</v>
      </c>
      <c r="E1569" s="5">
        <v>0.499</v>
      </c>
      <c r="F1569" s="5">
        <v>0.21</v>
      </c>
      <c r="G1569" s="5">
        <v>9.8500000000000004E-2</v>
      </c>
      <c r="H1569" s="5">
        <v>0.155</v>
      </c>
      <c r="I1569" s="5">
        <v>8</v>
      </c>
    </row>
    <row r="1570" spans="1:9">
      <c r="A1570" s="5" t="s">
        <v>208</v>
      </c>
      <c r="B1570" s="5">
        <v>0.47499999999999998</v>
      </c>
      <c r="C1570" s="5">
        <v>0.36</v>
      </c>
      <c r="D1570" s="5">
        <v>0.14499999999999999</v>
      </c>
      <c r="E1570" s="5">
        <v>0.63249999999999995</v>
      </c>
      <c r="F1570" s="5">
        <v>0.28249999999999997</v>
      </c>
      <c r="G1570" s="5">
        <v>0.13700000000000001</v>
      </c>
      <c r="H1570" s="5">
        <v>0.19</v>
      </c>
      <c r="I1570" s="5">
        <v>8</v>
      </c>
    </row>
    <row r="1571" spans="1:9">
      <c r="A1571" s="5" t="s">
        <v>206</v>
      </c>
      <c r="B1571" s="5">
        <v>0.47499999999999998</v>
      </c>
      <c r="C1571" s="5">
        <v>0.36</v>
      </c>
      <c r="D1571" s="5">
        <v>0.1</v>
      </c>
      <c r="E1571" s="5">
        <v>0.42849999999999999</v>
      </c>
      <c r="F1571" s="5">
        <v>0.19650000000000001</v>
      </c>
      <c r="G1571" s="5">
        <v>9.9000000000000005E-2</v>
      </c>
      <c r="H1571" s="5">
        <v>0.112</v>
      </c>
      <c r="I1571" s="5">
        <v>7</v>
      </c>
    </row>
    <row r="1572" spans="1:9">
      <c r="A1572" s="5" t="s">
        <v>208</v>
      </c>
      <c r="B1572" s="5">
        <v>0.47499999999999998</v>
      </c>
      <c r="C1572" s="5">
        <v>0.36</v>
      </c>
      <c r="D1572" s="5">
        <v>0.125</v>
      </c>
      <c r="E1572" s="5">
        <v>0.49049999999999999</v>
      </c>
      <c r="F1572" s="5">
        <v>0.20499999999999999</v>
      </c>
      <c r="G1572" s="5">
        <v>0.1305</v>
      </c>
      <c r="H1572" s="5">
        <v>0.125</v>
      </c>
      <c r="I1572" s="5">
        <v>8</v>
      </c>
    </row>
    <row r="1573" spans="1:9">
      <c r="A1573" s="5" t="s">
        <v>208</v>
      </c>
      <c r="B1573" s="5">
        <v>0.48</v>
      </c>
      <c r="C1573" s="5">
        <v>0.37</v>
      </c>
      <c r="D1573" s="5">
        <v>0.125</v>
      </c>
      <c r="E1573" s="5">
        <v>0.47399999999999998</v>
      </c>
      <c r="F1573" s="5">
        <v>0.17899999999999999</v>
      </c>
      <c r="G1573" s="5">
        <v>0.10349999999999999</v>
      </c>
      <c r="H1573" s="5">
        <v>0.17499999999999999</v>
      </c>
      <c r="I1573" s="5">
        <v>9</v>
      </c>
    </row>
    <row r="1574" spans="1:9">
      <c r="A1574" s="5" t="s">
        <v>208</v>
      </c>
      <c r="B1574" s="5">
        <v>0.48</v>
      </c>
      <c r="C1574" s="5">
        <v>0.37</v>
      </c>
      <c r="D1574" s="5">
        <v>0.12</v>
      </c>
      <c r="E1574" s="5">
        <v>0.53600000000000003</v>
      </c>
      <c r="F1574" s="5">
        <v>0.251</v>
      </c>
      <c r="G1574" s="5">
        <v>0.114</v>
      </c>
      <c r="H1574" s="5">
        <v>0.15</v>
      </c>
      <c r="I1574" s="5">
        <v>8</v>
      </c>
    </row>
    <row r="1575" spans="1:9">
      <c r="A1575" s="5" t="s">
        <v>206</v>
      </c>
      <c r="B1575" s="5">
        <v>0.48</v>
      </c>
      <c r="C1575" s="5">
        <v>0.35499999999999998</v>
      </c>
      <c r="D1575" s="5">
        <v>0.16</v>
      </c>
      <c r="E1575" s="5">
        <v>0.46400000000000002</v>
      </c>
      <c r="F1575" s="5">
        <v>0.221</v>
      </c>
      <c r="G1575" s="5">
        <v>0.106</v>
      </c>
      <c r="H1575" s="5">
        <v>0.23899999999999999</v>
      </c>
      <c r="I1575" s="5">
        <v>8</v>
      </c>
    </row>
    <row r="1576" spans="1:9">
      <c r="A1576" s="5" t="s">
        <v>208</v>
      </c>
      <c r="B1576" s="5">
        <v>0.48499999999999999</v>
      </c>
      <c r="C1576" s="5">
        <v>0.375</v>
      </c>
      <c r="D1576" s="5">
        <v>0.13</v>
      </c>
      <c r="E1576" s="5">
        <v>0.60250000000000004</v>
      </c>
      <c r="F1576" s="5">
        <v>0.29349999999999998</v>
      </c>
      <c r="G1576" s="5">
        <v>0.1285</v>
      </c>
      <c r="H1576" s="5">
        <v>0.16</v>
      </c>
      <c r="I1576" s="5">
        <v>7</v>
      </c>
    </row>
    <row r="1577" spans="1:9">
      <c r="A1577" s="5" t="s">
        <v>208</v>
      </c>
      <c r="B1577" s="5">
        <v>0.49</v>
      </c>
      <c r="C1577" s="5">
        <v>0.375</v>
      </c>
      <c r="D1577" s="5">
        <v>0.115</v>
      </c>
      <c r="E1577" s="5">
        <v>0.46150000000000002</v>
      </c>
      <c r="F1577" s="5">
        <v>0.20399999999999999</v>
      </c>
      <c r="G1577" s="5">
        <v>9.4500000000000001E-2</v>
      </c>
      <c r="H1577" s="5">
        <v>0.14299999999999999</v>
      </c>
      <c r="I1577" s="5">
        <v>8</v>
      </c>
    </row>
    <row r="1578" spans="1:9">
      <c r="A1578" s="5" t="s">
        <v>208</v>
      </c>
      <c r="B1578" s="5">
        <v>0.49</v>
      </c>
      <c r="C1578" s="5">
        <v>0.4</v>
      </c>
      <c r="D1578" s="5">
        <v>0.13500000000000001</v>
      </c>
      <c r="E1578" s="5">
        <v>0.624</v>
      </c>
      <c r="F1578" s="5">
        <v>0.30349999999999999</v>
      </c>
      <c r="G1578" s="5">
        <v>0.1285</v>
      </c>
      <c r="H1578" s="5">
        <v>0.16900000000000001</v>
      </c>
      <c r="I1578" s="5">
        <v>8</v>
      </c>
    </row>
    <row r="1579" spans="1:9">
      <c r="A1579" s="5" t="s">
        <v>208</v>
      </c>
      <c r="B1579" s="5">
        <v>0.495</v>
      </c>
      <c r="C1579" s="5">
        <v>0.37</v>
      </c>
      <c r="D1579" s="5">
        <v>0.125</v>
      </c>
      <c r="E1579" s="5">
        <v>0.47149999999999997</v>
      </c>
      <c r="F1579" s="5">
        <v>0.20749999999999999</v>
      </c>
      <c r="G1579" s="5">
        <v>9.0999999999999998E-2</v>
      </c>
      <c r="H1579" s="5">
        <v>0.15</v>
      </c>
      <c r="I1579" s="5">
        <v>8</v>
      </c>
    </row>
    <row r="1580" spans="1:9">
      <c r="A1580" s="5" t="s">
        <v>208</v>
      </c>
      <c r="B1580" s="5">
        <v>0.495</v>
      </c>
      <c r="C1580" s="5">
        <v>0.4</v>
      </c>
      <c r="D1580" s="5">
        <v>0.105</v>
      </c>
      <c r="E1580" s="5">
        <v>0.60199999999999998</v>
      </c>
      <c r="F1580" s="5">
        <v>0.2505</v>
      </c>
      <c r="G1580" s="5">
        <v>0.1265</v>
      </c>
      <c r="H1580" s="5">
        <v>0.19</v>
      </c>
      <c r="I1580" s="5">
        <v>8</v>
      </c>
    </row>
    <row r="1581" spans="1:9">
      <c r="A1581" s="5" t="s">
        <v>208</v>
      </c>
      <c r="B1581" s="5">
        <v>0.5</v>
      </c>
      <c r="C1581" s="5">
        <v>0.4</v>
      </c>
      <c r="D1581" s="5">
        <v>0.12</v>
      </c>
      <c r="E1581" s="5">
        <v>0.61599999999999999</v>
      </c>
      <c r="F1581" s="5">
        <v>0.26100000000000001</v>
      </c>
      <c r="G1581" s="5">
        <v>0.14299999999999999</v>
      </c>
      <c r="H1581" s="5">
        <v>0.19350000000000001</v>
      </c>
      <c r="I1581" s="5">
        <v>8</v>
      </c>
    </row>
    <row r="1582" spans="1:9">
      <c r="A1582" s="5" t="s">
        <v>208</v>
      </c>
      <c r="B1582" s="5">
        <v>0.5</v>
      </c>
      <c r="C1582" s="5">
        <v>0.39</v>
      </c>
      <c r="D1582" s="5">
        <v>0.12</v>
      </c>
      <c r="E1582" s="5">
        <v>0.59550000000000003</v>
      </c>
      <c r="F1582" s="5">
        <v>0.2455</v>
      </c>
      <c r="G1582" s="5">
        <v>0.14699999999999999</v>
      </c>
      <c r="H1582" s="5">
        <v>0.17299999999999999</v>
      </c>
      <c r="I1582" s="5">
        <v>8</v>
      </c>
    </row>
    <row r="1583" spans="1:9">
      <c r="A1583" s="5" t="s">
        <v>208</v>
      </c>
      <c r="B1583" s="5">
        <v>0.5</v>
      </c>
      <c r="C1583" s="5">
        <v>0.375</v>
      </c>
      <c r="D1583" s="5">
        <v>0.14000000000000001</v>
      </c>
      <c r="E1583" s="5">
        <v>0.55900000000000005</v>
      </c>
      <c r="F1583" s="5">
        <v>0.23749999999999999</v>
      </c>
      <c r="G1583" s="5">
        <v>0.13500000000000001</v>
      </c>
      <c r="H1583" s="5">
        <v>0.16900000000000001</v>
      </c>
      <c r="I1583" s="5">
        <v>9</v>
      </c>
    </row>
    <row r="1584" spans="1:9">
      <c r="A1584" s="5" t="s">
        <v>208</v>
      </c>
      <c r="B1584" s="5">
        <v>0.51</v>
      </c>
      <c r="C1584" s="5">
        <v>0.39500000000000002</v>
      </c>
      <c r="D1584" s="5">
        <v>0.13</v>
      </c>
      <c r="E1584" s="5">
        <v>0.60250000000000004</v>
      </c>
      <c r="F1584" s="5">
        <v>0.28100000000000003</v>
      </c>
      <c r="G1584" s="5">
        <v>0.14299999999999999</v>
      </c>
      <c r="H1584" s="5">
        <v>0.16200000000000001</v>
      </c>
      <c r="I1584" s="5">
        <v>7</v>
      </c>
    </row>
    <row r="1585" spans="1:9">
      <c r="A1585" s="5" t="s">
        <v>207</v>
      </c>
      <c r="B1585" s="5">
        <v>0.51500000000000001</v>
      </c>
      <c r="C1585" s="5">
        <v>0.375</v>
      </c>
      <c r="D1585" s="5">
        <v>0.11</v>
      </c>
      <c r="E1585" s="5">
        <v>0.60650000000000004</v>
      </c>
      <c r="F1585" s="5">
        <v>0.30049999999999999</v>
      </c>
      <c r="G1585" s="5">
        <v>0.13100000000000001</v>
      </c>
      <c r="H1585" s="5">
        <v>0.15</v>
      </c>
      <c r="I1585" s="5">
        <v>6</v>
      </c>
    </row>
    <row r="1586" spans="1:9">
      <c r="A1586" s="5" t="s">
        <v>208</v>
      </c>
      <c r="B1586" s="5">
        <v>0.51500000000000001</v>
      </c>
      <c r="C1586" s="5">
        <v>0.36</v>
      </c>
      <c r="D1586" s="5">
        <v>0.125</v>
      </c>
      <c r="E1586" s="5">
        <v>0.47249999999999998</v>
      </c>
      <c r="F1586" s="5">
        <v>0.18149999999999999</v>
      </c>
      <c r="G1586" s="5">
        <v>0.125</v>
      </c>
      <c r="H1586" s="5">
        <v>0.13800000000000001</v>
      </c>
      <c r="I1586" s="5">
        <v>9</v>
      </c>
    </row>
    <row r="1587" spans="1:9">
      <c r="A1587" s="5" t="s">
        <v>208</v>
      </c>
      <c r="B1587" s="5">
        <v>0.51500000000000001</v>
      </c>
      <c r="C1587" s="5">
        <v>0.35</v>
      </c>
      <c r="D1587" s="5">
        <v>0.105</v>
      </c>
      <c r="E1587" s="5">
        <v>0.47449999999999998</v>
      </c>
      <c r="F1587" s="5">
        <v>0.21299999999999999</v>
      </c>
      <c r="G1587" s="5">
        <v>0.123</v>
      </c>
      <c r="H1587" s="5">
        <v>0.1275</v>
      </c>
      <c r="I1587" s="5">
        <v>10</v>
      </c>
    </row>
    <row r="1588" spans="1:9">
      <c r="A1588" s="5" t="s">
        <v>208</v>
      </c>
      <c r="B1588" s="5">
        <v>0.51500000000000001</v>
      </c>
      <c r="C1588" s="5">
        <v>0.39500000000000002</v>
      </c>
      <c r="D1588" s="5">
        <v>0.125</v>
      </c>
      <c r="E1588" s="5">
        <v>0.66349999999999998</v>
      </c>
      <c r="F1588" s="5">
        <v>0.32</v>
      </c>
      <c r="G1588" s="5">
        <v>0.14000000000000001</v>
      </c>
      <c r="H1588" s="5">
        <v>0.17</v>
      </c>
      <c r="I1588" s="5">
        <v>8</v>
      </c>
    </row>
    <row r="1589" spans="1:9">
      <c r="A1589" s="5" t="s">
        <v>208</v>
      </c>
      <c r="B1589" s="5">
        <v>0.51500000000000001</v>
      </c>
      <c r="C1589" s="5">
        <v>0.39</v>
      </c>
      <c r="D1589" s="5">
        <v>0.125</v>
      </c>
      <c r="E1589" s="5">
        <v>0.57050000000000001</v>
      </c>
      <c r="F1589" s="5">
        <v>0.23799999999999999</v>
      </c>
      <c r="G1589" s="5">
        <v>0.1265</v>
      </c>
      <c r="H1589" s="5">
        <v>0.185</v>
      </c>
      <c r="I1589" s="5">
        <v>8</v>
      </c>
    </row>
    <row r="1590" spans="1:9">
      <c r="A1590" s="5" t="s">
        <v>208</v>
      </c>
      <c r="B1590" s="5">
        <v>0.52</v>
      </c>
      <c r="C1590" s="5">
        <v>0.41</v>
      </c>
      <c r="D1590" s="5">
        <v>0.14499999999999999</v>
      </c>
      <c r="E1590" s="5">
        <v>0.64600000000000002</v>
      </c>
      <c r="F1590" s="5">
        <v>0.29649999999999999</v>
      </c>
      <c r="G1590" s="5">
        <v>0.1595</v>
      </c>
      <c r="H1590" s="5">
        <v>0.16500000000000001</v>
      </c>
      <c r="I1590" s="5">
        <v>9</v>
      </c>
    </row>
    <row r="1591" spans="1:9">
      <c r="A1591" s="5" t="s">
        <v>208</v>
      </c>
      <c r="B1591" s="5">
        <v>0.52</v>
      </c>
      <c r="C1591" s="5">
        <v>0.39</v>
      </c>
      <c r="D1591" s="5">
        <v>0.13</v>
      </c>
      <c r="E1591" s="5">
        <v>0.55449999999999999</v>
      </c>
      <c r="F1591" s="5">
        <v>0.23549999999999999</v>
      </c>
      <c r="G1591" s="5">
        <v>0.1095</v>
      </c>
      <c r="H1591" s="5">
        <v>0.1895</v>
      </c>
      <c r="I1591" s="5">
        <v>7</v>
      </c>
    </row>
    <row r="1592" spans="1:9">
      <c r="A1592" s="5" t="s">
        <v>206</v>
      </c>
      <c r="B1592" s="5">
        <v>0.52500000000000002</v>
      </c>
      <c r="C1592" s="5">
        <v>0.41499999999999998</v>
      </c>
      <c r="D1592" s="5">
        <v>0.14499999999999999</v>
      </c>
      <c r="E1592" s="5">
        <v>0.84499999999999997</v>
      </c>
      <c r="F1592" s="5">
        <v>0.35249999999999998</v>
      </c>
      <c r="G1592" s="5">
        <v>0.16350000000000001</v>
      </c>
      <c r="H1592" s="5">
        <v>0.28749999999999998</v>
      </c>
      <c r="I1592" s="5">
        <v>8</v>
      </c>
    </row>
    <row r="1593" spans="1:9">
      <c r="A1593" s="5" t="s">
        <v>208</v>
      </c>
      <c r="B1593" s="5">
        <v>0.52500000000000002</v>
      </c>
      <c r="C1593" s="5">
        <v>0.39</v>
      </c>
      <c r="D1593" s="5">
        <v>0.12</v>
      </c>
      <c r="E1593" s="5">
        <v>0.66400000000000003</v>
      </c>
      <c r="F1593" s="5">
        <v>0.3115</v>
      </c>
      <c r="G1593" s="5">
        <v>0.14699999999999999</v>
      </c>
      <c r="H1593" s="5">
        <v>0.17799999999999999</v>
      </c>
      <c r="I1593" s="5">
        <v>9</v>
      </c>
    </row>
    <row r="1594" spans="1:9">
      <c r="A1594" s="5" t="s">
        <v>208</v>
      </c>
      <c r="B1594" s="5">
        <v>0.52500000000000002</v>
      </c>
      <c r="C1594" s="5">
        <v>0.38</v>
      </c>
      <c r="D1594" s="5">
        <v>0.13500000000000001</v>
      </c>
      <c r="E1594" s="5">
        <v>0.61499999999999999</v>
      </c>
      <c r="F1594" s="5">
        <v>0.26100000000000001</v>
      </c>
      <c r="G1594" s="5">
        <v>0.159</v>
      </c>
      <c r="H1594" s="5">
        <v>0.17499999999999999</v>
      </c>
      <c r="I1594" s="5">
        <v>8</v>
      </c>
    </row>
    <row r="1595" spans="1:9">
      <c r="A1595" s="5" t="s">
        <v>208</v>
      </c>
      <c r="B1595" s="5">
        <v>0.52500000000000002</v>
      </c>
      <c r="C1595" s="5">
        <v>0.4</v>
      </c>
      <c r="D1595" s="5">
        <v>0.14000000000000001</v>
      </c>
      <c r="E1595" s="5">
        <v>0.65400000000000003</v>
      </c>
      <c r="F1595" s="5">
        <v>0.30499999999999999</v>
      </c>
      <c r="G1595" s="5">
        <v>0.16</v>
      </c>
      <c r="H1595" s="5">
        <v>0.16900000000000001</v>
      </c>
      <c r="I1595" s="5">
        <v>7</v>
      </c>
    </row>
    <row r="1596" spans="1:9">
      <c r="A1596" s="5" t="s">
        <v>206</v>
      </c>
      <c r="B1596" s="5">
        <v>0.52500000000000002</v>
      </c>
      <c r="C1596" s="5">
        <v>0.4</v>
      </c>
      <c r="D1596" s="5">
        <v>0.155</v>
      </c>
      <c r="E1596" s="5">
        <v>0.70699999999999996</v>
      </c>
      <c r="F1596" s="5">
        <v>0.28199999999999997</v>
      </c>
      <c r="G1596" s="5">
        <v>0.1605</v>
      </c>
      <c r="H1596" s="5">
        <v>0.22500000000000001</v>
      </c>
      <c r="I1596" s="5">
        <v>9</v>
      </c>
    </row>
    <row r="1597" spans="1:9">
      <c r="A1597" s="5" t="s">
        <v>208</v>
      </c>
      <c r="B1597" s="5">
        <v>0.53</v>
      </c>
      <c r="C1597" s="5">
        <v>0.42</v>
      </c>
      <c r="D1597" s="5">
        <v>0.12</v>
      </c>
      <c r="E1597" s="5">
        <v>0.59650000000000003</v>
      </c>
      <c r="F1597" s="5">
        <v>0.2555</v>
      </c>
      <c r="G1597" s="5">
        <v>0.14099999999999999</v>
      </c>
      <c r="H1597" s="5">
        <v>0.17699999999999999</v>
      </c>
      <c r="I1597" s="5">
        <v>7</v>
      </c>
    </row>
    <row r="1598" spans="1:9">
      <c r="A1598" s="5" t="s">
        <v>208</v>
      </c>
      <c r="B1598" s="5">
        <v>0.53</v>
      </c>
      <c r="C1598" s="5">
        <v>0.43</v>
      </c>
      <c r="D1598" s="5">
        <v>0.13500000000000001</v>
      </c>
      <c r="E1598" s="5">
        <v>0.62549999999999994</v>
      </c>
      <c r="F1598" s="5">
        <v>0.245</v>
      </c>
      <c r="G1598" s="5">
        <v>0.14549999999999999</v>
      </c>
      <c r="H1598" s="5">
        <v>0.2135</v>
      </c>
      <c r="I1598" s="5">
        <v>10</v>
      </c>
    </row>
    <row r="1599" spans="1:9">
      <c r="A1599" s="5" t="s">
        <v>208</v>
      </c>
      <c r="B1599" s="5">
        <v>0.53</v>
      </c>
      <c r="C1599" s="5">
        <v>0.4</v>
      </c>
      <c r="D1599" s="5">
        <v>0.14499999999999999</v>
      </c>
      <c r="E1599" s="5">
        <v>0.55500000000000005</v>
      </c>
      <c r="F1599" s="5">
        <v>0.19350000000000001</v>
      </c>
      <c r="G1599" s="5">
        <v>0.1305</v>
      </c>
      <c r="H1599" s="5">
        <v>0.19500000000000001</v>
      </c>
      <c r="I1599" s="5">
        <v>9</v>
      </c>
    </row>
    <row r="1600" spans="1:9">
      <c r="A1600" s="5" t="s">
        <v>208</v>
      </c>
      <c r="B1600" s="5">
        <v>0.53</v>
      </c>
      <c r="C1600" s="5">
        <v>0.42</v>
      </c>
      <c r="D1600" s="5">
        <v>0.13</v>
      </c>
      <c r="E1600" s="5">
        <v>0.83650000000000002</v>
      </c>
      <c r="F1600" s="5">
        <v>0.3745</v>
      </c>
      <c r="G1600" s="5">
        <v>0.16700000000000001</v>
      </c>
      <c r="H1600" s="5">
        <v>0.249</v>
      </c>
      <c r="I1600" s="5">
        <v>11</v>
      </c>
    </row>
    <row r="1601" spans="1:9">
      <c r="A1601" s="5" t="s">
        <v>208</v>
      </c>
      <c r="B1601" s="5">
        <v>0.53500000000000003</v>
      </c>
      <c r="C1601" s="5">
        <v>0.4</v>
      </c>
      <c r="D1601" s="5">
        <v>0.13</v>
      </c>
      <c r="E1601" s="5">
        <v>0.65700000000000003</v>
      </c>
      <c r="F1601" s="5">
        <v>0.28349999999999997</v>
      </c>
      <c r="G1601" s="5">
        <v>0.16200000000000001</v>
      </c>
      <c r="H1601" s="5">
        <v>0.17499999999999999</v>
      </c>
      <c r="I1601" s="5">
        <v>7</v>
      </c>
    </row>
    <row r="1602" spans="1:9">
      <c r="A1602" s="5" t="s">
        <v>208</v>
      </c>
      <c r="B1602" s="5">
        <v>0.54</v>
      </c>
      <c r="C1602" s="5">
        <v>0.43</v>
      </c>
      <c r="D1602" s="5">
        <v>0.17</v>
      </c>
      <c r="E1602" s="5">
        <v>0.83599999999999997</v>
      </c>
      <c r="F1602" s="5">
        <v>0.3725</v>
      </c>
      <c r="G1602" s="5">
        <v>0.18149999999999999</v>
      </c>
      <c r="H1602" s="5">
        <v>0.24</v>
      </c>
      <c r="I1602" s="5">
        <v>9</v>
      </c>
    </row>
    <row r="1603" spans="1:9">
      <c r="A1603" s="5" t="s">
        <v>208</v>
      </c>
      <c r="B1603" s="5">
        <v>0.54</v>
      </c>
      <c r="C1603" s="5">
        <v>0.42499999999999999</v>
      </c>
      <c r="D1603" s="5">
        <v>0.14000000000000001</v>
      </c>
      <c r="E1603" s="5">
        <v>0.74199999999999999</v>
      </c>
      <c r="F1603" s="5">
        <v>0.32</v>
      </c>
      <c r="G1603" s="5">
        <v>0.13950000000000001</v>
      </c>
      <c r="H1603" s="5">
        <v>0.25</v>
      </c>
      <c r="I1603" s="5">
        <v>9</v>
      </c>
    </row>
    <row r="1604" spans="1:9">
      <c r="A1604" s="5" t="s">
        <v>208</v>
      </c>
      <c r="B1604" s="5">
        <v>0.54</v>
      </c>
      <c r="C1604" s="5">
        <v>0.43</v>
      </c>
      <c r="D1604" s="5">
        <v>0.14000000000000001</v>
      </c>
      <c r="E1604" s="5">
        <v>0.81950000000000001</v>
      </c>
      <c r="F1604" s="5">
        <v>0.39350000000000002</v>
      </c>
      <c r="G1604" s="5">
        <v>0.17249999999999999</v>
      </c>
      <c r="H1604" s="5">
        <v>0.22950000000000001</v>
      </c>
      <c r="I1604" s="5">
        <v>9</v>
      </c>
    </row>
    <row r="1605" spans="1:9">
      <c r="A1605" s="5" t="s">
        <v>206</v>
      </c>
      <c r="B1605" s="5">
        <v>0.54</v>
      </c>
      <c r="C1605" s="5">
        <v>0.45500000000000002</v>
      </c>
      <c r="D1605" s="5">
        <v>0.14000000000000001</v>
      </c>
      <c r="E1605" s="5">
        <v>0.97199999999999998</v>
      </c>
      <c r="F1605" s="5">
        <v>0.41899999999999998</v>
      </c>
      <c r="G1605" s="5">
        <v>0.255</v>
      </c>
      <c r="H1605" s="5">
        <v>0.26900000000000002</v>
      </c>
      <c r="I1605" s="5">
        <v>10</v>
      </c>
    </row>
    <row r="1606" spans="1:9">
      <c r="A1606" s="5" t="s">
        <v>208</v>
      </c>
      <c r="B1606" s="5">
        <v>0.54</v>
      </c>
      <c r="C1606" s="5">
        <v>0.42</v>
      </c>
      <c r="D1606" s="5">
        <v>0.14000000000000001</v>
      </c>
      <c r="E1606" s="5">
        <v>0.62749999999999995</v>
      </c>
      <c r="F1606" s="5">
        <v>0.2505</v>
      </c>
      <c r="G1606" s="5">
        <v>0.11749999999999999</v>
      </c>
      <c r="H1606" s="5">
        <v>0.23499999999999999</v>
      </c>
      <c r="I1606" s="5">
        <v>9</v>
      </c>
    </row>
    <row r="1607" spans="1:9">
      <c r="A1607" s="5" t="s">
        <v>208</v>
      </c>
      <c r="B1607" s="5">
        <v>0.54</v>
      </c>
      <c r="C1607" s="5">
        <v>0.42499999999999999</v>
      </c>
      <c r="D1607" s="5">
        <v>0.13</v>
      </c>
      <c r="E1607" s="5">
        <v>0.72050000000000003</v>
      </c>
      <c r="F1607" s="5">
        <v>0.29549999999999998</v>
      </c>
      <c r="G1607" s="5">
        <v>0.16900000000000001</v>
      </c>
      <c r="H1607" s="5">
        <v>0.22500000000000001</v>
      </c>
      <c r="I1607" s="5">
        <v>10</v>
      </c>
    </row>
    <row r="1608" spans="1:9">
      <c r="A1608" s="5" t="s">
        <v>208</v>
      </c>
      <c r="B1608" s="5">
        <v>0.54</v>
      </c>
      <c r="C1608" s="5">
        <v>0.42499999999999999</v>
      </c>
      <c r="D1608" s="5">
        <v>0.13500000000000001</v>
      </c>
      <c r="E1608" s="5">
        <v>0.68600000000000005</v>
      </c>
      <c r="F1608" s="5">
        <v>0.34749999999999998</v>
      </c>
      <c r="G1608" s="5">
        <v>0.1545</v>
      </c>
      <c r="H1608" s="5">
        <v>0.21299999999999999</v>
      </c>
      <c r="I1608" s="5">
        <v>8</v>
      </c>
    </row>
    <row r="1609" spans="1:9">
      <c r="A1609" s="5" t="s">
        <v>208</v>
      </c>
      <c r="B1609" s="5">
        <v>0.54500000000000004</v>
      </c>
      <c r="C1609" s="5">
        <v>0.4</v>
      </c>
      <c r="D1609" s="5">
        <v>0.13</v>
      </c>
      <c r="E1609" s="5">
        <v>0.68600000000000005</v>
      </c>
      <c r="F1609" s="5">
        <v>0.32850000000000001</v>
      </c>
      <c r="G1609" s="5">
        <v>0.14549999999999999</v>
      </c>
      <c r="H1609" s="5">
        <v>0.18</v>
      </c>
      <c r="I1609" s="5">
        <v>9</v>
      </c>
    </row>
    <row r="1610" spans="1:9">
      <c r="A1610" s="5" t="s">
        <v>208</v>
      </c>
      <c r="B1610" s="5">
        <v>0.54500000000000004</v>
      </c>
      <c r="C1610" s="5">
        <v>0.375</v>
      </c>
      <c r="D1610" s="5">
        <v>0.12</v>
      </c>
      <c r="E1610" s="5">
        <v>0.54300000000000004</v>
      </c>
      <c r="F1610" s="5">
        <v>0.23749999999999999</v>
      </c>
      <c r="G1610" s="5">
        <v>0.11550000000000001</v>
      </c>
      <c r="H1610" s="5">
        <v>0.17249999999999999</v>
      </c>
      <c r="I1610" s="5">
        <v>8</v>
      </c>
    </row>
    <row r="1611" spans="1:9">
      <c r="A1611" s="5" t="s">
        <v>208</v>
      </c>
      <c r="B1611" s="5">
        <v>0.54500000000000004</v>
      </c>
      <c r="C1611" s="5">
        <v>0.42</v>
      </c>
      <c r="D1611" s="5">
        <v>0.125</v>
      </c>
      <c r="E1611" s="5">
        <v>0.71699999999999997</v>
      </c>
      <c r="F1611" s="5">
        <v>0.35799999999999998</v>
      </c>
      <c r="G1611" s="5">
        <v>0.112</v>
      </c>
      <c r="H1611" s="5">
        <v>0.22</v>
      </c>
      <c r="I1611" s="5">
        <v>8</v>
      </c>
    </row>
    <row r="1612" spans="1:9">
      <c r="A1612" s="5" t="s">
        <v>206</v>
      </c>
      <c r="B1612" s="5">
        <v>0.55000000000000004</v>
      </c>
      <c r="C1612" s="5">
        <v>0.435</v>
      </c>
      <c r="D1612" s="5">
        <v>0.14000000000000001</v>
      </c>
      <c r="E1612" s="5">
        <v>0.76249999999999996</v>
      </c>
      <c r="F1612" s="5">
        <v>0.32700000000000001</v>
      </c>
      <c r="G1612" s="5">
        <v>0.16850000000000001</v>
      </c>
      <c r="H1612" s="5">
        <v>0.25900000000000001</v>
      </c>
      <c r="I1612" s="5">
        <v>10</v>
      </c>
    </row>
    <row r="1613" spans="1:9">
      <c r="A1613" s="5" t="s">
        <v>208</v>
      </c>
      <c r="B1613" s="5">
        <v>0.55000000000000004</v>
      </c>
      <c r="C1613" s="5">
        <v>0.42499999999999999</v>
      </c>
      <c r="D1613" s="5">
        <v>0.15</v>
      </c>
      <c r="E1613" s="5">
        <v>0.63900000000000001</v>
      </c>
      <c r="F1613" s="5">
        <v>0.26900000000000002</v>
      </c>
      <c r="G1613" s="5">
        <v>0.13450000000000001</v>
      </c>
      <c r="H1613" s="5">
        <v>0.217</v>
      </c>
      <c r="I1613" s="5">
        <v>9</v>
      </c>
    </row>
    <row r="1614" spans="1:9">
      <c r="A1614" s="5" t="s">
        <v>208</v>
      </c>
      <c r="B1614" s="5">
        <v>0.55000000000000004</v>
      </c>
      <c r="C1614" s="5">
        <v>0.42</v>
      </c>
      <c r="D1614" s="5">
        <v>0.13500000000000001</v>
      </c>
      <c r="E1614" s="5">
        <v>0.81599999999999995</v>
      </c>
      <c r="F1614" s="5">
        <v>0.39950000000000002</v>
      </c>
      <c r="G1614" s="5">
        <v>0.14849999999999999</v>
      </c>
      <c r="H1614" s="5">
        <v>0.23</v>
      </c>
      <c r="I1614" s="5">
        <v>12</v>
      </c>
    </row>
    <row r="1615" spans="1:9">
      <c r="A1615" s="5" t="s">
        <v>208</v>
      </c>
      <c r="B1615" s="5">
        <v>0.55000000000000004</v>
      </c>
      <c r="C1615" s="5">
        <v>0.41499999999999998</v>
      </c>
      <c r="D1615" s="5">
        <v>0.14499999999999999</v>
      </c>
      <c r="E1615" s="5">
        <v>0.78149999999999997</v>
      </c>
      <c r="F1615" s="5">
        <v>0.373</v>
      </c>
      <c r="G1615" s="5">
        <v>0.16</v>
      </c>
      <c r="H1615" s="5">
        <v>0.2215</v>
      </c>
      <c r="I1615" s="5">
        <v>8</v>
      </c>
    </row>
    <row r="1616" spans="1:9">
      <c r="A1616" s="5" t="s">
        <v>208</v>
      </c>
      <c r="B1616" s="5">
        <v>0.55000000000000004</v>
      </c>
      <c r="C1616" s="5">
        <v>0.42499999999999999</v>
      </c>
      <c r="D1616" s="5">
        <v>0.15</v>
      </c>
      <c r="E1616" s="5">
        <v>0.76649999999999996</v>
      </c>
      <c r="F1616" s="5">
        <v>0.33900000000000002</v>
      </c>
      <c r="G1616" s="5">
        <v>0.17599999999999999</v>
      </c>
      <c r="H1616" s="5">
        <v>0.21</v>
      </c>
      <c r="I1616" s="5">
        <v>8</v>
      </c>
    </row>
    <row r="1617" spans="1:9">
      <c r="A1617" s="5" t="s">
        <v>208</v>
      </c>
      <c r="B1617" s="5">
        <v>0.55500000000000005</v>
      </c>
      <c r="C1617" s="5">
        <v>0.39500000000000002</v>
      </c>
      <c r="D1617" s="5">
        <v>0.13</v>
      </c>
      <c r="E1617" s="5">
        <v>0.5585</v>
      </c>
      <c r="F1617" s="5">
        <v>0.222</v>
      </c>
      <c r="G1617" s="5">
        <v>0.1245</v>
      </c>
      <c r="H1617" s="5">
        <v>0.17</v>
      </c>
      <c r="I1617" s="5">
        <v>9</v>
      </c>
    </row>
    <row r="1618" spans="1:9">
      <c r="A1618" s="5" t="s">
        <v>208</v>
      </c>
      <c r="B1618" s="5">
        <v>0.55500000000000005</v>
      </c>
      <c r="C1618" s="5">
        <v>0.435</v>
      </c>
      <c r="D1618" s="5">
        <v>0.14000000000000001</v>
      </c>
      <c r="E1618" s="5">
        <v>0.76500000000000001</v>
      </c>
      <c r="F1618" s="5">
        <v>0.39450000000000002</v>
      </c>
      <c r="G1618" s="5">
        <v>0.15</v>
      </c>
      <c r="H1618" s="5">
        <v>0.20599999999999999</v>
      </c>
      <c r="I1618" s="5">
        <v>8</v>
      </c>
    </row>
    <row r="1619" spans="1:9">
      <c r="A1619" s="5" t="s">
        <v>208</v>
      </c>
      <c r="B1619" s="5">
        <v>0.55500000000000005</v>
      </c>
      <c r="C1619" s="5">
        <v>0.46</v>
      </c>
      <c r="D1619" s="5">
        <v>0.14499999999999999</v>
      </c>
      <c r="E1619" s="5">
        <v>0.90049999999999997</v>
      </c>
      <c r="F1619" s="5">
        <v>0.38450000000000001</v>
      </c>
      <c r="G1619" s="5">
        <v>0.158</v>
      </c>
      <c r="H1619" s="5">
        <v>0.27650000000000002</v>
      </c>
      <c r="I1619" s="5">
        <v>11</v>
      </c>
    </row>
    <row r="1620" spans="1:9">
      <c r="A1620" s="5" t="s">
        <v>208</v>
      </c>
      <c r="B1620" s="5">
        <v>0.56000000000000005</v>
      </c>
      <c r="C1620" s="5">
        <v>0.44500000000000001</v>
      </c>
      <c r="D1620" s="5">
        <v>0.15</v>
      </c>
      <c r="E1620" s="5">
        <v>0.82250000000000001</v>
      </c>
      <c r="F1620" s="5">
        <v>0.36849999999999999</v>
      </c>
      <c r="G1620" s="5">
        <v>0.187</v>
      </c>
      <c r="H1620" s="5">
        <v>0.23599999999999999</v>
      </c>
      <c r="I1620" s="5">
        <v>10</v>
      </c>
    </row>
    <row r="1621" spans="1:9">
      <c r="A1621" s="5" t="s">
        <v>208</v>
      </c>
      <c r="B1621" s="5">
        <v>0.56000000000000005</v>
      </c>
      <c r="C1621" s="5">
        <v>0.44</v>
      </c>
      <c r="D1621" s="5">
        <v>0.13</v>
      </c>
      <c r="E1621" s="5">
        <v>0.72350000000000003</v>
      </c>
      <c r="F1621" s="5">
        <v>0.34899999999999998</v>
      </c>
      <c r="G1621" s="5">
        <v>0.14899999999999999</v>
      </c>
      <c r="H1621" s="5">
        <v>0.2</v>
      </c>
      <c r="I1621" s="5">
        <v>8</v>
      </c>
    </row>
    <row r="1622" spans="1:9">
      <c r="A1622" s="5" t="s">
        <v>206</v>
      </c>
      <c r="B1622" s="5">
        <v>0.56000000000000005</v>
      </c>
      <c r="C1622" s="5">
        <v>0.42499999999999999</v>
      </c>
      <c r="D1622" s="5">
        <v>0.13500000000000001</v>
      </c>
      <c r="E1622" s="5">
        <v>0.84899999999999998</v>
      </c>
      <c r="F1622" s="5">
        <v>0.32650000000000001</v>
      </c>
      <c r="G1622" s="5">
        <v>0.221</v>
      </c>
      <c r="H1622" s="5">
        <v>0.26450000000000001</v>
      </c>
      <c r="I1622" s="5">
        <v>10</v>
      </c>
    </row>
    <row r="1623" spans="1:9">
      <c r="A1623" s="5" t="s">
        <v>208</v>
      </c>
      <c r="B1623" s="5">
        <v>0.56499999999999995</v>
      </c>
      <c r="C1623" s="5">
        <v>0.42</v>
      </c>
      <c r="D1623" s="5">
        <v>0.155</v>
      </c>
      <c r="E1623" s="5">
        <v>0.74299999999999999</v>
      </c>
      <c r="F1623" s="5">
        <v>0.31</v>
      </c>
      <c r="G1623" s="5">
        <v>0.186</v>
      </c>
      <c r="H1623" s="5">
        <v>0.23100000000000001</v>
      </c>
      <c r="I1623" s="5">
        <v>9</v>
      </c>
    </row>
    <row r="1624" spans="1:9">
      <c r="A1624" s="5" t="s">
        <v>207</v>
      </c>
      <c r="B1624" s="5">
        <v>0.56499999999999995</v>
      </c>
      <c r="C1624" s="5">
        <v>0.44</v>
      </c>
      <c r="D1624" s="5">
        <v>0.15</v>
      </c>
      <c r="E1624" s="5">
        <v>0.86299999999999999</v>
      </c>
      <c r="F1624" s="5">
        <v>0.435</v>
      </c>
      <c r="G1624" s="5">
        <v>0.14899999999999999</v>
      </c>
      <c r="H1624" s="5">
        <v>0.27</v>
      </c>
      <c r="I1624" s="5">
        <v>9</v>
      </c>
    </row>
    <row r="1625" spans="1:9">
      <c r="A1625" s="5" t="s">
        <v>206</v>
      </c>
      <c r="B1625" s="5">
        <v>0.56499999999999995</v>
      </c>
      <c r="C1625" s="5">
        <v>0.44</v>
      </c>
      <c r="D1625" s="5">
        <v>0.125</v>
      </c>
      <c r="E1625" s="5">
        <v>0.80200000000000005</v>
      </c>
      <c r="F1625" s="5">
        <v>0.35949999999999999</v>
      </c>
      <c r="G1625" s="5">
        <v>0.1825</v>
      </c>
      <c r="H1625" s="5">
        <v>0.215</v>
      </c>
      <c r="I1625" s="5">
        <v>9</v>
      </c>
    </row>
    <row r="1626" spans="1:9">
      <c r="A1626" s="5" t="s">
        <v>206</v>
      </c>
      <c r="B1626" s="5">
        <v>0.56499999999999995</v>
      </c>
      <c r="C1626" s="5">
        <v>0.43</v>
      </c>
      <c r="D1626" s="5">
        <v>0.15</v>
      </c>
      <c r="E1626" s="5">
        <v>0.83099999999999996</v>
      </c>
      <c r="F1626" s="5">
        <v>0.42449999999999999</v>
      </c>
      <c r="G1626" s="5">
        <v>0.17349999999999999</v>
      </c>
      <c r="H1626" s="5">
        <v>0.219</v>
      </c>
      <c r="I1626" s="5">
        <v>10</v>
      </c>
    </row>
    <row r="1627" spans="1:9">
      <c r="A1627" s="5" t="s">
        <v>207</v>
      </c>
      <c r="B1627" s="5">
        <v>0.56999999999999995</v>
      </c>
      <c r="C1627" s="5">
        <v>0.45</v>
      </c>
      <c r="D1627" s="5">
        <v>0.13500000000000001</v>
      </c>
      <c r="E1627" s="5">
        <v>0.78049999999999997</v>
      </c>
      <c r="F1627" s="5">
        <v>0.33450000000000002</v>
      </c>
      <c r="G1627" s="5">
        <v>0.185</v>
      </c>
      <c r="H1627" s="5">
        <v>0.21</v>
      </c>
      <c r="I1627" s="5">
        <v>8</v>
      </c>
    </row>
    <row r="1628" spans="1:9">
      <c r="A1628" s="5" t="s">
        <v>206</v>
      </c>
      <c r="B1628" s="5">
        <v>0.56999999999999995</v>
      </c>
      <c r="C1628" s="5">
        <v>0.45</v>
      </c>
      <c r="D1628" s="5">
        <v>0.14000000000000001</v>
      </c>
      <c r="E1628" s="5">
        <v>0.79500000000000004</v>
      </c>
      <c r="F1628" s="5">
        <v>0.33850000000000002</v>
      </c>
      <c r="G1628" s="5">
        <v>0.14799999999999999</v>
      </c>
      <c r="H1628" s="5">
        <v>0.245</v>
      </c>
      <c r="I1628" s="5">
        <v>9</v>
      </c>
    </row>
    <row r="1629" spans="1:9">
      <c r="A1629" s="5" t="s">
        <v>208</v>
      </c>
      <c r="B1629" s="5">
        <v>0.56999999999999995</v>
      </c>
      <c r="C1629" s="5">
        <v>0.435</v>
      </c>
      <c r="D1629" s="5">
        <v>0.17</v>
      </c>
      <c r="E1629" s="5">
        <v>0.84799999999999998</v>
      </c>
      <c r="F1629" s="5">
        <v>0.4</v>
      </c>
      <c r="G1629" s="5">
        <v>0.16600000000000001</v>
      </c>
      <c r="H1629" s="5">
        <v>0.25</v>
      </c>
      <c r="I1629" s="5">
        <v>9</v>
      </c>
    </row>
    <row r="1630" spans="1:9">
      <c r="A1630" s="5" t="s">
        <v>208</v>
      </c>
      <c r="B1630" s="5">
        <v>0.56999999999999995</v>
      </c>
      <c r="C1630" s="5">
        <v>0.43</v>
      </c>
      <c r="D1630" s="5">
        <v>0.14499999999999999</v>
      </c>
      <c r="E1630" s="5">
        <v>0.83299999999999996</v>
      </c>
      <c r="F1630" s="5">
        <v>0.35399999999999998</v>
      </c>
      <c r="G1630" s="5">
        <v>0.14399999999999999</v>
      </c>
      <c r="H1630" s="5">
        <v>0.28149999999999997</v>
      </c>
      <c r="I1630" s="5">
        <v>10</v>
      </c>
    </row>
    <row r="1631" spans="1:9">
      <c r="A1631" s="5" t="s">
        <v>208</v>
      </c>
      <c r="B1631" s="5">
        <v>0.56999999999999995</v>
      </c>
      <c r="C1631" s="5">
        <v>0.44500000000000001</v>
      </c>
      <c r="D1631" s="5">
        <v>0.155</v>
      </c>
      <c r="E1631" s="5">
        <v>0.86699999999999999</v>
      </c>
      <c r="F1631" s="5">
        <v>0.3705</v>
      </c>
      <c r="G1631" s="5">
        <v>0.17050000000000001</v>
      </c>
      <c r="H1631" s="5">
        <v>0.28000000000000003</v>
      </c>
      <c r="I1631" s="5">
        <v>9</v>
      </c>
    </row>
    <row r="1632" spans="1:9">
      <c r="A1632" s="5" t="s">
        <v>208</v>
      </c>
      <c r="B1632" s="5">
        <v>0.56999999999999995</v>
      </c>
      <c r="C1632" s="5">
        <v>0.44500000000000001</v>
      </c>
      <c r="D1632" s="5">
        <v>0.14499999999999999</v>
      </c>
      <c r="E1632" s="5">
        <v>0.74050000000000005</v>
      </c>
      <c r="F1632" s="5">
        <v>0.30599999999999999</v>
      </c>
      <c r="G1632" s="5">
        <v>0.17199999999999999</v>
      </c>
      <c r="H1632" s="5">
        <v>0.1825</v>
      </c>
      <c r="I1632" s="5">
        <v>12</v>
      </c>
    </row>
    <row r="1633" spans="1:9">
      <c r="A1633" s="5" t="s">
        <v>206</v>
      </c>
      <c r="B1633" s="5">
        <v>0.57499999999999996</v>
      </c>
      <c r="C1633" s="5">
        <v>0.45500000000000002</v>
      </c>
      <c r="D1633" s="5">
        <v>0.16500000000000001</v>
      </c>
      <c r="E1633" s="5">
        <v>0.86699999999999999</v>
      </c>
      <c r="F1633" s="5">
        <v>0.3765</v>
      </c>
      <c r="G1633" s="5">
        <v>0.18049999999999999</v>
      </c>
      <c r="H1633" s="5">
        <v>0.26800000000000002</v>
      </c>
      <c r="I1633" s="5">
        <v>8</v>
      </c>
    </row>
    <row r="1634" spans="1:9">
      <c r="A1634" s="5" t="s">
        <v>208</v>
      </c>
      <c r="B1634" s="5">
        <v>0.57499999999999996</v>
      </c>
      <c r="C1634" s="5">
        <v>0.42499999999999999</v>
      </c>
      <c r="D1634" s="5">
        <v>0.13500000000000001</v>
      </c>
      <c r="E1634" s="5">
        <v>0.79649999999999999</v>
      </c>
      <c r="F1634" s="5">
        <v>0.36399999999999999</v>
      </c>
      <c r="G1634" s="5">
        <v>0.19600000000000001</v>
      </c>
      <c r="H1634" s="5">
        <v>0.23899999999999999</v>
      </c>
      <c r="I1634" s="5">
        <v>10</v>
      </c>
    </row>
    <row r="1635" spans="1:9">
      <c r="A1635" s="5" t="s">
        <v>207</v>
      </c>
      <c r="B1635" s="5">
        <v>0.57499999999999996</v>
      </c>
      <c r="C1635" s="5">
        <v>0.47</v>
      </c>
      <c r="D1635" s="5">
        <v>0.155</v>
      </c>
      <c r="E1635" s="5">
        <v>1.1160000000000001</v>
      </c>
      <c r="F1635" s="5">
        <v>0.50900000000000001</v>
      </c>
      <c r="G1635" s="5">
        <v>0.23799999999999999</v>
      </c>
      <c r="H1635" s="5">
        <v>0.34</v>
      </c>
      <c r="I1635" s="5">
        <v>10</v>
      </c>
    </row>
    <row r="1636" spans="1:9">
      <c r="A1636" s="5" t="s">
        <v>208</v>
      </c>
      <c r="B1636" s="5">
        <v>0.57499999999999996</v>
      </c>
      <c r="C1636" s="5">
        <v>0.45</v>
      </c>
      <c r="D1636" s="5">
        <v>0.125</v>
      </c>
      <c r="E1636" s="5">
        <v>0.78</v>
      </c>
      <c r="F1636" s="5">
        <v>0.32750000000000001</v>
      </c>
      <c r="G1636" s="5">
        <v>0.188</v>
      </c>
      <c r="H1636" s="5">
        <v>0.23499999999999999</v>
      </c>
      <c r="I1636" s="5">
        <v>9</v>
      </c>
    </row>
    <row r="1637" spans="1:9">
      <c r="A1637" s="5" t="s">
        <v>206</v>
      </c>
      <c r="B1637" s="5">
        <v>0.57499999999999996</v>
      </c>
      <c r="C1637" s="5">
        <v>0.47</v>
      </c>
      <c r="D1637" s="5">
        <v>0.185</v>
      </c>
      <c r="E1637" s="5">
        <v>0.98499999999999999</v>
      </c>
      <c r="F1637" s="5">
        <v>0.3745</v>
      </c>
      <c r="G1637" s="5">
        <v>0.2175</v>
      </c>
      <c r="H1637" s="5">
        <v>0.35499999999999998</v>
      </c>
      <c r="I1637" s="5">
        <v>10</v>
      </c>
    </row>
    <row r="1638" spans="1:9">
      <c r="A1638" s="5" t="s">
        <v>207</v>
      </c>
      <c r="B1638" s="5">
        <v>0.57499999999999996</v>
      </c>
      <c r="C1638" s="5">
        <v>0.46500000000000002</v>
      </c>
      <c r="D1638" s="5">
        <v>0.19500000000000001</v>
      </c>
      <c r="E1638" s="5">
        <v>0.99650000000000005</v>
      </c>
      <c r="F1638" s="5">
        <v>0.41699999999999998</v>
      </c>
      <c r="G1638" s="5">
        <v>0.247</v>
      </c>
      <c r="H1638" s="5">
        <v>0.47</v>
      </c>
      <c r="I1638" s="5">
        <v>8</v>
      </c>
    </row>
    <row r="1639" spans="1:9">
      <c r="A1639" s="5" t="s">
        <v>208</v>
      </c>
      <c r="B1639" s="5">
        <v>0.57499999999999996</v>
      </c>
      <c r="C1639" s="5">
        <v>0.44500000000000001</v>
      </c>
      <c r="D1639" s="5">
        <v>0.17</v>
      </c>
      <c r="E1639" s="5">
        <v>0.80149999999999999</v>
      </c>
      <c r="F1639" s="5">
        <v>0.34749999999999998</v>
      </c>
      <c r="G1639" s="5">
        <v>0.14649999999999999</v>
      </c>
      <c r="H1639" s="5">
        <v>0.25</v>
      </c>
      <c r="I1639" s="5">
        <v>9</v>
      </c>
    </row>
    <row r="1640" spans="1:9">
      <c r="A1640" s="5" t="s">
        <v>208</v>
      </c>
      <c r="B1640" s="5">
        <v>0.57499999999999996</v>
      </c>
      <c r="C1640" s="5">
        <v>0.45</v>
      </c>
      <c r="D1640" s="5">
        <v>0.13500000000000001</v>
      </c>
      <c r="E1640" s="5">
        <v>0.80700000000000005</v>
      </c>
      <c r="F1640" s="5">
        <v>0.36149999999999999</v>
      </c>
      <c r="G1640" s="5">
        <v>0.17599999999999999</v>
      </c>
      <c r="H1640" s="5">
        <v>0.254</v>
      </c>
      <c r="I1640" s="5">
        <v>10</v>
      </c>
    </row>
    <row r="1641" spans="1:9">
      <c r="A1641" s="5" t="s">
        <v>207</v>
      </c>
      <c r="B1641" s="5">
        <v>0.57499999999999996</v>
      </c>
      <c r="C1641" s="5">
        <v>0.435</v>
      </c>
      <c r="D1641" s="5">
        <v>0.15</v>
      </c>
      <c r="E1641" s="5">
        <v>1.0305</v>
      </c>
      <c r="F1641" s="5">
        <v>0.46050000000000002</v>
      </c>
      <c r="G1641" s="5">
        <v>0.218</v>
      </c>
      <c r="H1641" s="5">
        <v>0.36</v>
      </c>
      <c r="I1641" s="5">
        <v>8</v>
      </c>
    </row>
    <row r="1642" spans="1:9">
      <c r="A1642" s="5" t="s">
        <v>206</v>
      </c>
      <c r="B1642" s="5">
        <v>0.57499999999999996</v>
      </c>
      <c r="C1642" s="5">
        <v>0.44500000000000001</v>
      </c>
      <c r="D1642" s="5">
        <v>0.16</v>
      </c>
      <c r="E1642" s="5">
        <v>0.83899999999999997</v>
      </c>
      <c r="F1642" s="5">
        <v>0.40050000000000002</v>
      </c>
      <c r="G1642" s="5">
        <v>0.19800000000000001</v>
      </c>
      <c r="H1642" s="5">
        <v>0.23899999999999999</v>
      </c>
      <c r="I1642" s="5">
        <v>9</v>
      </c>
    </row>
    <row r="1643" spans="1:9">
      <c r="A1643" s="5" t="s">
        <v>206</v>
      </c>
      <c r="B1643" s="5">
        <v>0.57499999999999996</v>
      </c>
      <c r="C1643" s="5">
        <v>0.44</v>
      </c>
      <c r="D1643" s="5">
        <v>0.16</v>
      </c>
      <c r="E1643" s="5">
        <v>0.96150000000000002</v>
      </c>
      <c r="F1643" s="5">
        <v>0.48299999999999998</v>
      </c>
      <c r="G1643" s="5">
        <v>0.16600000000000001</v>
      </c>
      <c r="H1643" s="5">
        <v>0.27500000000000002</v>
      </c>
      <c r="I1643" s="5">
        <v>13</v>
      </c>
    </row>
    <row r="1644" spans="1:9">
      <c r="A1644" s="5" t="s">
        <v>207</v>
      </c>
      <c r="B1644" s="5">
        <v>0.57999999999999996</v>
      </c>
      <c r="C1644" s="5">
        <v>0.435</v>
      </c>
      <c r="D1644" s="5">
        <v>0.15</v>
      </c>
      <c r="E1644" s="5">
        <v>0.83399999999999996</v>
      </c>
      <c r="F1644" s="5">
        <v>0.42799999999999999</v>
      </c>
      <c r="G1644" s="5">
        <v>0.1515</v>
      </c>
      <c r="H1644" s="5">
        <v>0.23</v>
      </c>
      <c r="I1644" s="5">
        <v>8</v>
      </c>
    </row>
    <row r="1645" spans="1:9">
      <c r="A1645" s="5" t="s">
        <v>206</v>
      </c>
      <c r="B1645" s="5">
        <v>0.57999999999999996</v>
      </c>
      <c r="C1645" s="5">
        <v>0.46</v>
      </c>
      <c r="D1645" s="5">
        <v>0.155</v>
      </c>
      <c r="E1645" s="5">
        <v>1.0335000000000001</v>
      </c>
      <c r="F1645" s="5">
        <v>0.46899999999999997</v>
      </c>
      <c r="G1645" s="5">
        <v>0.2225</v>
      </c>
      <c r="H1645" s="5">
        <v>0.29499999999999998</v>
      </c>
      <c r="I1645" s="5">
        <v>10</v>
      </c>
    </row>
    <row r="1646" spans="1:9">
      <c r="A1646" s="5" t="s">
        <v>206</v>
      </c>
      <c r="B1646" s="5">
        <v>0.57999999999999996</v>
      </c>
      <c r="C1646" s="5">
        <v>0.43</v>
      </c>
      <c r="D1646" s="5">
        <v>0.13</v>
      </c>
      <c r="E1646" s="5">
        <v>0.79800000000000004</v>
      </c>
      <c r="F1646" s="5">
        <v>0.36499999999999999</v>
      </c>
      <c r="G1646" s="5">
        <v>0.17299999999999999</v>
      </c>
      <c r="H1646" s="5">
        <v>0.22850000000000001</v>
      </c>
      <c r="I1646" s="5">
        <v>10</v>
      </c>
    </row>
    <row r="1647" spans="1:9">
      <c r="A1647" s="5" t="s">
        <v>208</v>
      </c>
      <c r="B1647" s="5">
        <v>0.57999999999999996</v>
      </c>
      <c r="C1647" s="5">
        <v>0.44500000000000001</v>
      </c>
      <c r="D1647" s="5">
        <v>0.125</v>
      </c>
      <c r="E1647" s="5">
        <v>0.70950000000000002</v>
      </c>
      <c r="F1647" s="5">
        <v>0.30299999999999999</v>
      </c>
      <c r="G1647" s="5">
        <v>0.14050000000000001</v>
      </c>
      <c r="H1647" s="5">
        <v>0.23499999999999999</v>
      </c>
      <c r="I1647" s="5">
        <v>9</v>
      </c>
    </row>
    <row r="1648" spans="1:9">
      <c r="A1648" s="5" t="s">
        <v>207</v>
      </c>
      <c r="B1648" s="5">
        <v>0.58499999999999996</v>
      </c>
      <c r="C1648" s="5">
        <v>0.44500000000000001</v>
      </c>
      <c r="D1648" s="5">
        <v>0.14000000000000001</v>
      </c>
      <c r="E1648" s="5">
        <v>0.91300000000000003</v>
      </c>
      <c r="F1648" s="5">
        <v>0.43049999999999999</v>
      </c>
      <c r="G1648" s="5">
        <v>0.2205</v>
      </c>
      <c r="H1648" s="5">
        <v>0.253</v>
      </c>
      <c r="I1648" s="5">
        <v>10</v>
      </c>
    </row>
    <row r="1649" spans="1:9">
      <c r="A1649" s="5" t="s">
        <v>206</v>
      </c>
      <c r="B1649" s="5">
        <v>0.59</v>
      </c>
      <c r="C1649" s="5">
        <v>0.49</v>
      </c>
      <c r="D1649" s="5">
        <v>0.16500000000000001</v>
      </c>
      <c r="E1649" s="5">
        <v>1.2070000000000001</v>
      </c>
      <c r="F1649" s="5">
        <v>0.55900000000000005</v>
      </c>
      <c r="G1649" s="5">
        <v>0.23499999999999999</v>
      </c>
      <c r="H1649" s="5">
        <v>0.309</v>
      </c>
      <c r="I1649" s="5">
        <v>10</v>
      </c>
    </row>
    <row r="1650" spans="1:9">
      <c r="A1650" s="5" t="s">
        <v>208</v>
      </c>
      <c r="B1650" s="5">
        <v>0.59</v>
      </c>
      <c r="C1650" s="5">
        <v>0.45</v>
      </c>
      <c r="D1650" s="5">
        <v>0.14499999999999999</v>
      </c>
      <c r="E1650" s="5">
        <v>1.022</v>
      </c>
      <c r="F1650" s="5">
        <v>0.42799999999999999</v>
      </c>
      <c r="G1650" s="5">
        <v>0.26800000000000002</v>
      </c>
      <c r="H1650" s="5">
        <v>0.26500000000000001</v>
      </c>
      <c r="I1650" s="5">
        <v>10</v>
      </c>
    </row>
    <row r="1651" spans="1:9">
      <c r="A1651" s="5" t="s">
        <v>208</v>
      </c>
      <c r="B1651" s="5">
        <v>0.59</v>
      </c>
      <c r="C1651" s="5">
        <v>0.46</v>
      </c>
      <c r="D1651" s="5">
        <v>0.14499999999999999</v>
      </c>
      <c r="E1651" s="5">
        <v>0.90149999999999997</v>
      </c>
      <c r="F1651" s="5">
        <v>0.41899999999999998</v>
      </c>
      <c r="G1651" s="5">
        <v>0.17849999999999999</v>
      </c>
      <c r="H1651" s="5">
        <v>0.26</v>
      </c>
      <c r="I1651" s="5">
        <v>11</v>
      </c>
    </row>
    <row r="1652" spans="1:9">
      <c r="A1652" s="5" t="s">
        <v>207</v>
      </c>
      <c r="B1652" s="5">
        <v>0.59499999999999997</v>
      </c>
      <c r="C1652" s="5">
        <v>0.435</v>
      </c>
      <c r="D1652" s="5">
        <v>0.15</v>
      </c>
      <c r="E1652" s="5">
        <v>0.9</v>
      </c>
      <c r="F1652" s="5">
        <v>0.41749999999999998</v>
      </c>
      <c r="G1652" s="5">
        <v>0.17</v>
      </c>
      <c r="H1652" s="5">
        <v>0.26500000000000001</v>
      </c>
      <c r="I1652" s="5">
        <v>8</v>
      </c>
    </row>
    <row r="1653" spans="1:9">
      <c r="A1653" s="5" t="s">
        <v>206</v>
      </c>
      <c r="B1653" s="5">
        <v>0.59499999999999997</v>
      </c>
      <c r="C1653" s="5">
        <v>0.45</v>
      </c>
      <c r="D1653" s="5">
        <v>0.14000000000000001</v>
      </c>
      <c r="E1653" s="5">
        <v>0.83799999999999997</v>
      </c>
      <c r="F1653" s="5">
        <v>0.39650000000000002</v>
      </c>
      <c r="G1653" s="5">
        <v>0.19400000000000001</v>
      </c>
      <c r="H1653" s="5">
        <v>0.217</v>
      </c>
      <c r="I1653" s="5">
        <v>10</v>
      </c>
    </row>
    <row r="1654" spans="1:9">
      <c r="A1654" s="5" t="s">
        <v>206</v>
      </c>
      <c r="B1654" s="5">
        <v>0.59499999999999997</v>
      </c>
      <c r="C1654" s="5">
        <v>0.45</v>
      </c>
      <c r="D1654" s="5">
        <v>0.14499999999999999</v>
      </c>
      <c r="E1654" s="5">
        <v>0.95899999999999996</v>
      </c>
      <c r="F1654" s="5">
        <v>0.46300000000000002</v>
      </c>
      <c r="G1654" s="5">
        <v>0.20649999999999999</v>
      </c>
      <c r="H1654" s="5">
        <v>0.2535</v>
      </c>
      <c r="I1654" s="5">
        <v>10</v>
      </c>
    </row>
    <row r="1655" spans="1:9">
      <c r="A1655" s="5" t="s">
        <v>208</v>
      </c>
      <c r="B1655" s="5">
        <v>0.59499999999999997</v>
      </c>
      <c r="C1655" s="5">
        <v>0.46</v>
      </c>
      <c r="D1655" s="5">
        <v>0.15</v>
      </c>
      <c r="E1655" s="5">
        <v>0.83350000000000002</v>
      </c>
      <c r="F1655" s="5">
        <v>0.377</v>
      </c>
      <c r="G1655" s="5">
        <v>0.1925</v>
      </c>
      <c r="H1655" s="5">
        <v>0.23499999999999999</v>
      </c>
      <c r="I1655" s="5">
        <v>8</v>
      </c>
    </row>
    <row r="1656" spans="1:9">
      <c r="A1656" s="5" t="s">
        <v>207</v>
      </c>
      <c r="B1656" s="5">
        <v>0.6</v>
      </c>
      <c r="C1656" s="5">
        <v>0.46</v>
      </c>
      <c r="D1656" s="5">
        <v>0.155</v>
      </c>
      <c r="E1656" s="5">
        <v>0.97350000000000003</v>
      </c>
      <c r="F1656" s="5">
        <v>0.42699999999999999</v>
      </c>
      <c r="G1656" s="5">
        <v>0.20449999999999999</v>
      </c>
      <c r="H1656" s="5">
        <v>0.3</v>
      </c>
      <c r="I1656" s="5">
        <v>8</v>
      </c>
    </row>
    <row r="1657" spans="1:9">
      <c r="A1657" s="5" t="s">
        <v>207</v>
      </c>
      <c r="B1657" s="5">
        <v>0.6</v>
      </c>
      <c r="C1657" s="5">
        <v>0.47499999999999998</v>
      </c>
      <c r="D1657" s="5">
        <v>0.15</v>
      </c>
      <c r="E1657" s="5">
        <v>1.1299999999999999</v>
      </c>
      <c r="F1657" s="5">
        <v>0.57499999999999996</v>
      </c>
      <c r="G1657" s="5">
        <v>0.19600000000000001</v>
      </c>
      <c r="H1657" s="5">
        <v>0.30499999999999999</v>
      </c>
      <c r="I1657" s="5">
        <v>9</v>
      </c>
    </row>
    <row r="1658" spans="1:9">
      <c r="A1658" s="5" t="s">
        <v>206</v>
      </c>
      <c r="B1658" s="5">
        <v>0.6</v>
      </c>
      <c r="C1658" s="5">
        <v>0.48</v>
      </c>
      <c r="D1658" s="5">
        <v>0.16500000000000001</v>
      </c>
      <c r="E1658" s="5">
        <v>0.91649999999999998</v>
      </c>
      <c r="F1658" s="5">
        <v>0.41349999999999998</v>
      </c>
      <c r="G1658" s="5">
        <v>0.19650000000000001</v>
      </c>
      <c r="H1658" s="5">
        <v>0.27250000000000002</v>
      </c>
      <c r="I1658" s="5">
        <v>9</v>
      </c>
    </row>
    <row r="1659" spans="1:9">
      <c r="A1659" s="5" t="s">
        <v>208</v>
      </c>
      <c r="B1659" s="5">
        <v>0.6</v>
      </c>
      <c r="C1659" s="5">
        <v>0.48</v>
      </c>
      <c r="D1659" s="5">
        <v>0.17</v>
      </c>
      <c r="E1659" s="5">
        <v>0.91749999999999998</v>
      </c>
      <c r="F1659" s="5">
        <v>0.38</v>
      </c>
      <c r="G1659" s="5">
        <v>0.2225</v>
      </c>
      <c r="H1659" s="5">
        <v>0.28999999999999998</v>
      </c>
      <c r="I1659" s="5">
        <v>8</v>
      </c>
    </row>
    <row r="1660" spans="1:9">
      <c r="A1660" s="5" t="s">
        <v>207</v>
      </c>
      <c r="B1660" s="5">
        <v>0.6</v>
      </c>
      <c r="C1660" s="5">
        <v>0.48</v>
      </c>
      <c r="D1660" s="5">
        <v>0.18</v>
      </c>
      <c r="E1660" s="5">
        <v>1.0645</v>
      </c>
      <c r="F1660" s="5">
        <v>0.44950000000000001</v>
      </c>
      <c r="G1660" s="5">
        <v>0.2455</v>
      </c>
      <c r="H1660" s="5">
        <v>0.32500000000000001</v>
      </c>
      <c r="I1660" s="5">
        <v>10</v>
      </c>
    </row>
    <row r="1661" spans="1:9">
      <c r="A1661" s="5" t="s">
        <v>206</v>
      </c>
      <c r="B1661" s="5">
        <v>0.6</v>
      </c>
      <c r="C1661" s="5">
        <v>0.47</v>
      </c>
      <c r="D1661" s="5">
        <v>0.16500000000000001</v>
      </c>
      <c r="E1661" s="5">
        <v>1.0589999999999999</v>
      </c>
      <c r="F1661" s="5">
        <v>0.504</v>
      </c>
      <c r="G1661" s="5">
        <v>0.24099999999999999</v>
      </c>
      <c r="H1661" s="5">
        <v>0.27500000000000002</v>
      </c>
      <c r="I1661" s="5">
        <v>9</v>
      </c>
    </row>
    <row r="1662" spans="1:9">
      <c r="A1662" s="5" t="s">
        <v>206</v>
      </c>
      <c r="B1662" s="5">
        <v>0.6</v>
      </c>
      <c r="C1662" s="5">
        <v>0.47</v>
      </c>
      <c r="D1662" s="5">
        <v>0.16</v>
      </c>
      <c r="E1662" s="5">
        <v>1.194</v>
      </c>
      <c r="F1662" s="5">
        <v>0.5625</v>
      </c>
      <c r="G1662" s="5">
        <v>0.30449999999999999</v>
      </c>
      <c r="H1662" s="5">
        <v>0.26350000000000001</v>
      </c>
      <c r="I1662" s="5">
        <v>10</v>
      </c>
    </row>
    <row r="1663" spans="1:9">
      <c r="A1663" s="5" t="s">
        <v>207</v>
      </c>
      <c r="B1663" s="5">
        <v>0.60499999999999998</v>
      </c>
      <c r="C1663" s="5">
        <v>0.45500000000000002</v>
      </c>
      <c r="D1663" s="5">
        <v>0.14499999999999999</v>
      </c>
      <c r="E1663" s="5">
        <v>0.97750000000000004</v>
      </c>
      <c r="F1663" s="5">
        <v>0.46800000000000003</v>
      </c>
      <c r="G1663" s="5">
        <v>0.17749999999999999</v>
      </c>
      <c r="H1663" s="5">
        <v>0.27500000000000002</v>
      </c>
      <c r="I1663" s="5">
        <v>9</v>
      </c>
    </row>
    <row r="1664" spans="1:9">
      <c r="A1664" s="5" t="s">
        <v>206</v>
      </c>
      <c r="B1664" s="5">
        <v>0.60499999999999998</v>
      </c>
      <c r="C1664" s="5">
        <v>0.47499999999999998</v>
      </c>
      <c r="D1664" s="5">
        <v>0.14499999999999999</v>
      </c>
      <c r="E1664" s="5">
        <v>0.88400000000000001</v>
      </c>
      <c r="F1664" s="5">
        <v>0.38350000000000001</v>
      </c>
      <c r="G1664" s="5">
        <v>0.1905</v>
      </c>
      <c r="H1664" s="5">
        <v>0.27</v>
      </c>
      <c r="I1664" s="5">
        <v>8</v>
      </c>
    </row>
    <row r="1665" spans="1:9">
      <c r="A1665" s="5" t="s">
        <v>208</v>
      </c>
      <c r="B1665" s="5">
        <v>0.60499999999999998</v>
      </c>
      <c r="C1665" s="5">
        <v>0.47</v>
      </c>
      <c r="D1665" s="5">
        <v>0.14499999999999999</v>
      </c>
      <c r="E1665" s="5">
        <v>0.80249999999999999</v>
      </c>
      <c r="F1665" s="5">
        <v>0.379</v>
      </c>
      <c r="G1665" s="5">
        <v>0.22650000000000001</v>
      </c>
      <c r="H1665" s="5">
        <v>0.22</v>
      </c>
      <c r="I1665" s="5">
        <v>9</v>
      </c>
    </row>
    <row r="1666" spans="1:9">
      <c r="A1666" s="5" t="s">
        <v>207</v>
      </c>
      <c r="B1666" s="5">
        <v>0.60499999999999998</v>
      </c>
      <c r="C1666" s="5">
        <v>0.48</v>
      </c>
      <c r="D1666" s="5">
        <v>0.14000000000000001</v>
      </c>
      <c r="E1666" s="5">
        <v>0.99099999999999999</v>
      </c>
      <c r="F1666" s="5">
        <v>0.47349999999999998</v>
      </c>
      <c r="G1666" s="5">
        <v>0.23449999999999999</v>
      </c>
      <c r="H1666" s="5">
        <v>0.24</v>
      </c>
      <c r="I1666" s="5">
        <v>8</v>
      </c>
    </row>
    <row r="1667" spans="1:9">
      <c r="A1667" s="5" t="s">
        <v>207</v>
      </c>
      <c r="B1667" s="5">
        <v>0.60499999999999998</v>
      </c>
      <c r="C1667" s="5">
        <v>0.47</v>
      </c>
      <c r="D1667" s="5">
        <v>0.155</v>
      </c>
      <c r="E1667" s="5">
        <v>0.97399999999999998</v>
      </c>
      <c r="F1667" s="5">
        <v>0.39300000000000002</v>
      </c>
      <c r="G1667" s="5">
        <v>0.224</v>
      </c>
      <c r="H1667" s="5">
        <v>0.33450000000000002</v>
      </c>
      <c r="I1667" s="5">
        <v>9</v>
      </c>
    </row>
    <row r="1668" spans="1:9">
      <c r="A1668" s="5" t="s">
        <v>207</v>
      </c>
      <c r="B1668" s="5">
        <v>0.60499999999999998</v>
      </c>
      <c r="C1668" s="5">
        <v>0.505</v>
      </c>
      <c r="D1668" s="5">
        <v>0.18</v>
      </c>
      <c r="E1668" s="5">
        <v>1.4339999999999999</v>
      </c>
      <c r="F1668" s="5">
        <v>0.72850000000000004</v>
      </c>
      <c r="G1668" s="5">
        <v>0.26400000000000001</v>
      </c>
      <c r="H1668" s="5">
        <v>0.43099999999999999</v>
      </c>
      <c r="I1668" s="5">
        <v>11</v>
      </c>
    </row>
    <row r="1669" spans="1:9">
      <c r="A1669" s="5" t="s">
        <v>206</v>
      </c>
      <c r="B1669" s="5">
        <v>0.61</v>
      </c>
      <c r="C1669" s="5">
        <v>0.47499999999999998</v>
      </c>
      <c r="D1669" s="5">
        <v>0.155</v>
      </c>
      <c r="E1669" s="5">
        <v>0.98299999999999998</v>
      </c>
      <c r="F1669" s="5">
        <v>0.45650000000000002</v>
      </c>
      <c r="G1669" s="5">
        <v>0.22800000000000001</v>
      </c>
      <c r="H1669" s="5">
        <v>0.26600000000000001</v>
      </c>
      <c r="I1669" s="5">
        <v>10</v>
      </c>
    </row>
    <row r="1670" spans="1:9">
      <c r="A1670" s="5" t="s">
        <v>207</v>
      </c>
      <c r="B1670" s="5">
        <v>0.61</v>
      </c>
      <c r="C1670" s="5">
        <v>0.46500000000000002</v>
      </c>
      <c r="D1670" s="5">
        <v>0.16</v>
      </c>
      <c r="E1670" s="5">
        <v>1.0725</v>
      </c>
      <c r="F1670" s="5">
        <v>0.48349999999999999</v>
      </c>
      <c r="G1670" s="5">
        <v>0.2515</v>
      </c>
      <c r="H1670" s="5">
        <v>0.28000000000000003</v>
      </c>
      <c r="I1670" s="5">
        <v>10</v>
      </c>
    </row>
    <row r="1671" spans="1:9">
      <c r="A1671" s="5" t="s">
        <v>207</v>
      </c>
      <c r="B1671" s="5">
        <v>0.61</v>
      </c>
      <c r="C1671" s="5">
        <v>0.48499999999999999</v>
      </c>
      <c r="D1671" s="5">
        <v>0.15</v>
      </c>
      <c r="E1671" s="5">
        <v>1.2404999999999999</v>
      </c>
      <c r="F1671" s="5">
        <v>0.60250000000000004</v>
      </c>
      <c r="G1671" s="5">
        <v>0.29149999999999998</v>
      </c>
      <c r="H1671" s="5">
        <v>0.3085</v>
      </c>
      <c r="I1671" s="5">
        <v>12</v>
      </c>
    </row>
    <row r="1672" spans="1:9">
      <c r="A1672" s="5" t="s">
        <v>206</v>
      </c>
      <c r="B1672" s="5">
        <v>0.61</v>
      </c>
      <c r="C1672" s="5">
        <v>0.47</v>
      </c>
      <c r="D1672" s="5">
        <v>0.16</v>
      </c>
      <c r="E1672" s="5">
        <v>1.022</v>
      </c>
      <c r="F1672" s="5">
        <v>0.44900000000000001</v>
      </c>
      <c r="G1672" s="5">
        <v>0.23449999999999999</v>
      </c>
      <c r="H1672" s="5">
        <v>0.29449999999999998</v>
      </c>
      <c r="I1672" s="5">
        <v>9</v>
      </c>
    </row>
    <row r="1673" spans="1:9">
      <c r="A1673" s="5" t="s">
        <v>207</v>
      </c>
      <c r="B1673" s="5">
        <v>0.61</v>
      </c>
      <c r="C1673" s="5">
        <v>0.47499999999999998</v>
      </c>
      <c r="D1673" s="5">
        <v>0.16</v>
      </c>
      <c r="E1673" s="5">
        <v>1.1154999999999999</v>
      </c>
      <c r="F1673" s="5">
        <v>0.38350000000000001</v>
      </c>
      <c r="G1673" s="5">
        <v>0.223</v>
      </c>
      <c r="H1673" s="5">
        <v>0.379</v>
      </c>
      <c r="I1673" s="5">
        <v>10</v>
      </c>
    </row>
    <row r="1674" spans="1:9">
      <c r="A1674" s="5" t="s">
        <v>208</v>
      </c>
      <c r="B1674" s="5">
        <v>0.61</v>
      </c>
      <c r="C1674" s="5">
        <v>0.46500000000000002</v>
      </c>
      <c r="D1674" s="5">
        <v>0.125</v>
      </c>
      <c r="E1674" s="5">
        <v>0.92249999999999999</v>
      </c>
      <c r="F1674" s="5">
        <v>0.436</v>
      </c>
      <c r="G1674" s="5">
        <v>0.19</v>
      </c>
      <c r="H1674" s="5">
        <v>0.26</v>
      </c>
      <c r="I1674" s="5">
        <v>9</v>
      </c>
    </row>
    <row r="1675" spans="1:9">
      <c r="A1675" s="5" t="s">
        <v>206</v>
      </c>
      <c r="B1675" s="5">
        <v>0.61</v>
      </c>
      <c r="C1675" s="5">
        <v>0.47</v>
      </c>
      <c r="D1675" s="5">
        <v>0.17</v>
      </c>
      <c r="E1675" s="5">
        <v>1.1185</v>
      </c>
      <c r="F1675" s="5">
        <v>0.52249999999999996</v>
      </c>
      <c r="G1675" s="5">
        <v>0.24049999999999999</v>
      </c>
      <c r="H1675" s="5">
        <v>0.31</v>
      </c>
      <c r="I1675" s="5">
        <v>9</v>
      </c>
    </row>
    <row r="1676" spans="1:9">
      <c r="A1676" s="5" t="s">
        <v>207</v>
      </c>
      <c r="B1676" s="5">
        <v>0.61</v>
      </c>
      <c r="C1676" s="5">
        <v>0.48499999999999999</v>
      </c>
      <c r="D1676" s="5">
        <v>0.18</v>
      </c>
      <c r="E1676" s="5">
        <v>1.2795000000000001</v>
      </c>
      <c r="F1676" s="5">
        <v>0.57350000000000001</v>
      </c>
      <c r="G1676" s="5">
        <v>0.28549999999999998</v>
      </c>
      <c r="H1676" s="5">
        <v>0.35499999999999998</v>
      </c>
      <c r="I1676" s="5">
        <v>7</v>
      </c>
    </row>
    <row r="1677" spans="1:9">
      <c r="A1677" s="5" t="s">
        <v>206</v>
      </c>
      <c r="B1677" s="5">
        <v>0.61499999999999999</v>
      </c>
      <c r="C1677" s="5">
        <v>0.47</v>
      </c>
      <c r="D1677" s="5">
        <v>0.16</v>
      </c>
      <c r="E1677" s="5">
        <v>1.0175000000000001</v>
      </c>
      <c r="F1677" s="5">
        <v>0.47299999999999998</v>
      </c>
      <c r="G1677" s="5">
        <v>0.23949999999999999</v>
      </c>
      <c r="H1677" s="5">
        <v>0.28000000000000003</v>
      </c>
      <c r="I1677" s="5">
        <v>10</v>
      </c>
    </row>
    <row r="1678" spans="1:9">
      <c r="A1678" s="5" t="s">
        <v>206</v>
      </c>
      <c r="B1678" s="5">
        <v>0.61499999999999999</v>
      </c>
      <c r="C1678" s="5">
        <v>0.47499999999999998</v>
      </c>
      <c r="D1678" s="5">
        <v>0.17499999999999999</v>
      </c>
      <c r="E1678" s="5">
        <v>1.224</v>
      </c>
      <c r="F1678" s="5">
        <v>0.60350000000000004</v>
      </c>
      <c r="G1678" s="5">
        <v>0.26100000000000001</v>
      </c>
      <c r="H1678" s="5">
        <v>0.311</v>
      </c>
      <c r="I1678" s="5">
        <v>9</v>
      </c>
    </row>
    <row r="1679" spans="1:9">
      <c r="A1679" s="5" t="s">
        <v>208</v>
      </c>
      <c r="B1679" s="5">
        <v>0.62</v>
      </c>
      <c r="C1679" s="5">
        <v>0.48499999999999999</v>
      </c>
      <c r="D1679" s="5">
        <v>0.18</v>
      </c>
      <c r="E1679" s="5">
        <v>1.1539999999999999</v>
      </c>
      <c r="F1679" s="5">
        <v>0.49349999999999999</v>
      </c>
      <c r="G1679" s="5">
        <v>0.25600000000000001</v>
      </c>
      <c r="H1679" s="5">
        <v>0.315</v>
      </c>
      <c r="I1679" s="5">
        <v>12</v>
      </c>
    </row>
    <row r="1680" spans="1:9">
      <c r="A1680" s="5" t="s">
        <v>207</v>
      </c>
      <c r="B1680" s="5">
        <v>0.62</v>
      </c>
      <c r="C1680" s="5">
        <v>0.51500000000000001</v>
      </c>
      <c r="D1680" s="5">
        <v>0.155</v>
      </c>
      <c r="E1680" s="5">
        <v>1.3254999999999999</v>
      </c>
      <c r="F1680" s="5">
        <v>0.66849999999999998</v>
      </c>
      <c r="G1680" s="5">
        <v>0.26050000000000001</v>
      </c>
      <c r="H1680" s="5">
        <v>0.33500000000000002</v>
      </c>
      <c r="I1680" s="5">
        <v>12</v>
      </c>
    </row>
    <row r="1681" spans="1:9">
      <c r="A1681" s="5" t="s">
        <v>206</v>
      </c>
      <c r="B1681" s="5">
        <v>0.62</v>
      </c>
      <c r="C1681" s="5">
        <v>0.51500000000000001</v>
      </c>
      <c r="D1681" s="5">
        <v>0.17499999999999999</v>
      </c>
      <c r="E1681" s="5">
        <v>1.2210000000000001</v>
      </c>
      <c r="F1681" s="5">
        <v>0.53500000000000003</v>
      </c>
      <c r="G1681" s="5">
        <v>0.24099999999999999</v>
      </c>
      <c r="H1681" s="5">
        <v>0.39500000000000002</v>
      </c>
      <c r="I1681" s="5">
        <v>13</v>
      </c>
    </row>
    <row r="1682" spans="1:9">
      <c r="A1682" s="5" t="s">
        <v>207</v>
      </c>
      <c r="B1682" s="5">
        <v>0.62</v>
      </c>
      <c r="C1682" s="5">
        <v>0.54</v>
      </c>
      <c r="D1682" s="5">
        <v>0.16500000000000001</v>
      </c>
      <c r="E1682" s="5">
        <v>1.139</v>
      </c>
      <c r="F1682" s="5">
        <v>0.4995</v>
      </c>
      <c r="G1682" s="5">
        <v>0.24349999999999999</v>
      </c>
      <c r="H1682" s="5">
        <v>0.35699999999999998</v>
      </c>
      <c r="I1682" s="5">
        <v>11</v>
      </c>
    </row>
    <row r="1683" spans="1:9">
      <c r="A1683" s="5" t="s">
        <v>208</v>
      </c>
      <c r="B1683" s="5">
        <v>0.62</v>
      </c>
      <c r="C1683" s="5">
        <v>0.49</v>
      </c>
      <c r="D1683" s="5">
        <v>0.16</v>
      </c>
      <c r="E1683" s="5">
        <v>1.0660000000000001</v>
      </c>
      <c r="F1683" s="5">
        <v>0.44600000000000001</v>
      </c>
      <c r="G1683" s="5">
        <v>0.246</v>
      </c>
      <c r="H1683" s="5">
        <v>0.30499999999999999</v>
      </c>
      <c r="I1683" s="5">
        <v>11</v>
      </c>
    </row>
    <row r="1684" spans="1:9">
      <c r="A1684" s="5" t="s">
        <v>207</v>
      </c>
      <c r="B1684" s="5">
        <v>0.62</v>
      </c>
      <c r="C1684" s="5">
        <v>0.48</v>
      </c>
      <c r="D1684" s="5">
        <v>0.18</v>
      </c>
      <c r="E1684" s="5">
        <v>1.2215</v>
      </c>
      <c r="F1684" s="5">
        <v>0.58199999999999996</v>
      </c>
      <c r="G1684" s="5">
        <v>0.26950000000000002</v>
      </c>
      <c r="H1684" s="5">
        <v>0.313</v>
      </c>
      <c r="I1684" s="5">
        <v>12</v>
      </c>
    </row>
    <row r="1685" spans="1:9">
      <c r="A1685" s="5" t="s">
        <v>208</v>
      </c>
      <c r="B1685" s="5">
        <v>0.62</v>
      </c>
      <c r="C1685" s="5">
        <v>0.47</v>
      </c>
      <c r="D1685" s="5">
        <v>0.14000000000000001</v>
      </c>
      <c r="E1685" s="5">
        <v>0.85650000000000004</v>
      </c>
      <c r="F1685" s="5">
        <v>0.35949999999999999</v>
      </c>
      <c r="G1685" s="5">
        <v>0.16</v>
      </c>
      <c r="H1685" s="5">
        <v>0.29499999999999998</v>
      </c>
      <c r="I1685" s="5">
        <v>9</v>
      </c>
    </row>
    <row r="1686" spans="1:9">
      <c r="A1686" s="5" t="s">
        <v>208</v>
      </c>
      <c r="B1686" s="5">
        <v>0.62</v>
      </c>
      <c r="C1686" s="5">
        <v>0.45</v>
      </c>
      <c r="D1686" s="5">
        <v>0.13500000000000001</v>
      </c>
      <c r="E1686" s="5">
        <v>0.92400000000000004</v>
      </c>
      <c r="F1686" s="5">
        <v>0.35799999999999998</v>
      </c>
      <c r="G1686" s="5">
        <v>0.22650000000000001</v>
      </c>
      <c r="H1686" s="5">
        <v>0.29649999999999999</v>
      </c>
      <c r="I1686" s="5">
        <v>10</v>
      </c>
    </row>
    <row r="1687" spans="1:9">
      <c r="A1687" s="5" t="s">
        <v>206</v>
      </c>
      <c r="B1687" s="5">
        <v>0.62</v>
      </c>
      <c r="C1687" s="5">
        <v>0.48</v>
      </c>
      <c r="D1687" s="5">
        <v>0.15</v>
      </c>
      <c r="E1687" s="5">
        <v>1.266</v>
      </c>
      <c r="F1687" s="5">
        <v>0.62849999999999995</v>
      </c>
      <c r="G1687" s="5">
        <v>0.25750000000000001</v>
      </c>
      <c r="H1687" s="5">
        <v>0.309</v>
      </c>
      <c r="I1687" s="5">
        <v>12</v>
      </c>
    </row>
    <row r="1688" spans="1:9">
      <c r="A1688" s="5" t="s">
        <v>207</v>
      </c>
      <c r="B1688" s="5">
        <v>0.62</v>
      </c>
      <c r="C1688" s="5">
        <v>0.48</v>
      </c>
      <c r="D1688" s="5">
        <v>0.17499999999999999</v>
      </c>
      <c r="E1688" s="5">
        <v>1.0405</v>
      </c>
      <c r="F1688" s="5">
        <v>0.46400000000000002</v>
      </c>
      <c r="G1688" s="5">
        <v>0.2225</v>
      </c>
      <c r="H1688" s="5">
        <v>0.3</v>
      </c>
      <c r="I1688" s="5">
        <v>9</v>
      </c>
    </row>
    <row r="1689" spans="1:9">
      <c r="A1689" s="5" t="s">
        <v>206</v>
      </c>
      <c r="B1689" s="5">
        <v>0.625</v>
      </c>
      <c r="C1689" s="5">
        <v>0.49</v>
      </c>
      <c r="D1689" s="5">
        <v>0.16500000000000001</v>
      </c>
      <c r="E1689" s="5">
        <v>1.1165</v>
      </c>
      <c r="F1689" s="5">
        <v>0.48949999999999999</v>
      </c>
      <c r="G1689" s="5">
        <v>0.26150000000000001</v>
      </c>
      <c r="H1689" s="5">
        <v>0.33250000000000002</v>
      </c>
      <c r="I1689" s="5">
        <v>11</v>
      </c>
    </row>
    <row r="1690" spans="1:9">
      <c r="A1690" s="5" t="s">
        <v>206</v>
      </c>
      <c r="B1690" s="5">
        <v>0.625</v>
      </c>
      <c r="C1690" s="5">
        <v>0.47499999999999998</v>
      </c>
      <c r="D1690" s="5">
        <v>0.16</v>
      </c>
      <c r="E1690" s="5">
        <v>1.0845</v>
      </c>
      <c r="F1690" s="5">
        <v>0.50049999999999994</v>
      </c>
      <c r="G1690" s="5">
        <v>0.23549999999999999</v>
      </c>
      <c r="H1690" s="5">
        <v>0.3105</v>
      </c>
      <c r="I1690" s="5">
        <v>10</v>
      </c>
    </row>
    <row r="1691" spans="1:9">
      <c r="A1691" s="5" t="s">
        <v>206</v>
      </c>
      <c r="B1691" s="5">
        <v>0.625</v>
      </c>
      <c r="C1691" s="5">
        <v>0.5</v>
      </c>
      <c r="D1691" s="5">
        <v>0.17</v>
      </c>
      <c r="E1691" s="5">
        <v>1.0985</v>
      </c>
      <c r="F1691" s="5">
        <v>0.46450000000000002</v>
      </c>
      <c r="G1691" s="5">
        <v>0.22</v>
      </c>
      <c r="H1691" s="5">
        <v>0.35399999999999998</v>
      </c>
      <c r="I1691" s="5">
        <v>9</v>
      </c>
    </row>
    <row r="1692" spans="1:9">
      <c r="A1692" s="5" t="s">
        <v>208</v>
      </c>
      <c r="B1692" s="5">
        <v>0.625</v>
      </c>
      <c r="C1692" s="5">
        <v>0.47</v>
      </c>
      <c r="D1692" s="5">
        <v>0.155</v>
      </c>
      <c r="E1692" s="5">
        <v>1.1955</v>
      </c>
      <c r="F1692" s="5">
        <v>0.64300000000000002</v>
      </c>
      <c r="G1692" s="5">
        <v>0.20549999999999999</v>
      </c>
      <c r="H1692" s="5">
        <v>0.3145</v>
      </c>
      <c r="I1692" s="5">
        <v>12</v>
      </c>
    </row>
    <row r="1693" spans="1:9">
      <c r="A1693" s="5" t="s">
        <v>207</v>
      </c>
      <c r="B1693" s="5">
        <v>0.625</v>
      </c>
      <c r="C1693" s="5">
        <v>0.48499999999999999</v>
      </c>
      <c r="D1693" s="5">
        <v>0.17499999999999999</v>
      </c>
      <c r="E1693" s="5">
        <v>1.3620000000000001</v>
      </c>
      <c r="F1693" s="5">
        <v>0.67649999999999999</v>
      </c>
      <c r="G1693" s="5">
        <v>0.26150000000000001</v>
      </c>
      <c r="H1693" s="5">
        <v>0.3705</v>
      </c>
      <c r="I1693" s="5">
        <v>10</v>
      </c>
    </row>
    <row r="1694" spans="1:9">
      <c r="A1694" s="5" t="s">
        <v>208</v>
      </c>
      <c r="B1694" s="5">
        <v>0.625</v>
      </c>
      <c r="C1694" s="5">
        <v>0.48499999999999999</v>
      </c>
      <c r="D1694" s="5">
        <v>0.15</v>
      </c>
      <c r="E1694" s="5">
        <v>1.044</v>
      </c>
      <c r="F1694" s="5">
        <v>0.438</v>
      </c>
      <c r="G1694" s="5">
        <v>0.28649999999999998</v>
      </c>
      <c r="H1694" s="5">
        <v>0.27800000000000002</v>
      </c>
      <c r="I1694" s="5">
        <v>9</v>
      </c>
    </row>
    <row r="1695" spans="1:9">
      <c r="A1695" s="5" t="s">
        <v>206</v>
      </c>
      <c r="B1695" s="5">
        <v>0.63</v>
      </c>
      <c r="C1695" s="5">
        <v>0.505</v>
      </c>
      <c r="D1695" s="5">
        <v>0.17</v>
      </c>
      <c r="E1695" s="5">
        <v>1.0914999999999999</v>
      </c>
      <c r="F1695" s="5">
        <v>0.46150000000000002</v>
      </c>
      <c r="G1695" s="5">
        <v>0.26600000000000001</v>
      </c>
      <c r="H1695" s="5">
        <v>0.3</v>
      </c>
      <c r="I1695" s="5">
        <v>9</v>
      </c>
    </row>
    <row r="1696" spans="1:9">
      <c r="A1696" s="5" t="s">
        <v>207</v>
      </c>
      <c r="B1696" s="5">
        <v>0.63</v>
      </c>
      <c r="C1696" s="5">
        <v>0.5</v>
      </c>
      <c r="D1696" s="5">
        <v>0.18</v>
      </c>
      <c r="E1696" s="5">
        <v>1.1964999999999999</v>
      </c>
      <c r="F1696" s="5">
        <v>0.51400000000000001</v>
      </c>
      <c r="G1696" s="5">
        <v>0.23250000000000001</v>
      </c>
      <c r="H1696" s="5">
        <v>0.39950000000000002</v>
      </c>
      <c r="I1696" s="5">
        <v>8</v>
      </c>
    </row>
    <row r="1697" spans="1:9">
      <c r="A1697" s="5" t="s">
        <v>206</v>
      </c>
      <c r="B1697" s="5">
        <v>0.63</v>
      </c>
      <c r="C1697" s="5">
        <v>0.49</v>
      </c>
      <c r="D1697" s="5">
        <v>0.17</v>
      </c>
      <c r="E1697" s="5">
        <v>1.1745000000000001</v>
      </c>
      <c r="F1697" s="5">
        <v>0.52549999999999997</v>
      </c>
      <c r="G1697" s="5">
        <v>0.27300000000000002</v>
      </c>
      <c r="H1697" s="5">
        <v>0.33900000000000002</v>
      </c>
      <c r="I1697" s="5">
        <v>11</v>
      </c>
    </row>
    <row r="1698" spans="1:9">
      <c r="A1698" s="5" t="s">
        <v>206</v>
      </c>
      <c r="B1698" s="5">
        <v>0.63</v>
      </c>
      <c r="C1698" s="5">
        <v>0.48499999999999999</v>
      </c>
      <c r="D1698" s="5">
        <v>0.16500000000000001</v>
      </c>
      <c r="E1698" s="5">
        <v>1.2330000000000001</v>
      </c>
      <c r="F1698" s="5">
        <v>0.65649999999999997</v>
      </c>
      <c r="G1698" s="5">
        <v>0.23150000000000001</v>
      </c>
      <c r="H1698" s="5">
        <v>0.30349999999999999</v>
      </c>
      <c r="I1698" s="5">
        <v>10</v>
      </c>
    </row>
    <row r="1699" spans="1:9">
      <c r="A1699" s="5" t="s">
        <v>206</v>
      </c>
      <c r="B1699" s="5">
        <v>0.63</v>
      </c>
      <c r="C1699" s="5">
        <v>0.495</v>
      </c>
      <c r="D1699" s="5">
        <v>0.17499999999999999</v>
      </c>
      <c r="E1699" s="5">
        <v>1.2695000000000001</v>
      </c>
      <c r="F1699" s="5">
        <v>0.60499999999999998</v>
      </c>
      <c r="G1699" s="5">
        <v>0.27100000000000002</v>
      </c>
      <c r="H1699" s="5">
        <v>0.32800000000000001</v>
      </c>
      <c r="I1699" s="5">
        <v>11</v>
      </c>
    </row>
    <row r="1700" spans="1:9">
      <c r="A1700" s="5" t="s">
        <v>208</v>
      </c>
      <c r="B1700" s="5">
        <v>0.63500000000000001</v>
      </c>
      <c r="C1700" s="5">
        <v>0.5</v>
      </c>
      <c r="D1700" s="5">
        <v>0.16500000000000001</v>
      </c>
      <c r="E1700" s="5">
        <v>1.4890000000000001</v>
      </c>
      <c r="F1700" s="5">
        <v>0.71499999999999997</v>
      </c>
      <c r="G1700" s="5">
        <v>0.34449999999999997</v>
      </c>
      <c r="H1700" s="5">
        <v>0.36149999999999999</v>
      </c>
      <c r="I1700" s="5">
        <v>13</v>
      </c>
    </row>
    <row r="1701" spans="1:9">
      <c r="A1701" s="5" t="s">
        <v>206</v>
      </c>
      <c r="B1701" s="5">
        <v>0.63500000000000001</v>
      </c>
      <c r="C1701" s="5">
        <v>0.5</v>
      </c>
      <c r="D1701" s="5">
        <v>0.17</v>
      </c>
      <c r="E1701" s="5">
        <v>1.4345000000000001</v>
      </c>
      <c r="F1701" s="5">
        <v>0.61099999999999999</v>
      </c>
      <c r="G1701" s="5">
        <v>0.309</v>
      </c>
      <c r="H1701" s="5">
        <v>0.41799999999999998</v>
      </c>
      <c r="I1701" s="5">
        <v>12</v>
      </c>
    </row>
    <row r="1702" spans="1:9">
      <c r="A1702" s="5" t="s">
        <v>207</v>
      </c>
      <c r="B1702" s="5">
        <v>0.63500000000000001</v>
      </c>
      <c r="C1702" s="5">
        <v>0.49</v>
      </c>
      <c r="D1702" s="5">
        <v>0.17499999999999999</v>
      </c>
      <c r="E1702" s="5">
        <v>1.2435</v>
      </c>
      <c r="F1702" s="5">
        <v>0.58050000000000002</v>
      </c>
      <c r="G1702" s="5">
        <v>0.313</v>
      </c>
      <c r="H1702" s="5">
        <v>0.30499999999999999</v>
      </c>
      <c r="I1702" s="5">
        <v>10</v>
      </c>
    </row>
    <row r="1703" spans="1:9">
      <c r="A1703" s="5" t="s">
        <v>207</v>
      </c>
      <c r="B1703" s="5">
        <v>0.63500000000000001</v>
      </c>
      <c r="C1703" s="5">
        <v>0.49</v>
      </c>
      <c r="D1703" s="5">
        <v>0.17</v>
      </c>
      <c r="E1703" s="5">
        <v>1.2615000000000001</v>
      </c>
      <c r="F1703" s="5">
        <v>0.53849999999999998</v>
      </c>
      <c r="G1703" s="5">
        <v>0.26650000000000001</v>
      </c>
      <c r="H1703" s="5">
        <v>0.38</v>
      </c>
      <c r="I1703" s="5">
        <v>9</v>
      </c>
    </row>
    <row r="1704" spans="1:9">
      <c r="A1704" s="5" t="s">
        <v>207</v>
      </c>
      <c r="B1704" s="5">
        <v>0.64</v>
      </c>
      <c r="C1704" s="5">
        <v>0.505</v>
      </c>
      <c r="D1704" s="5">
        <v>0.16500000000000001</v>
      </c>
      <c r="E1704" s="5">
        <v>1.2235</v>
      </c>
      <c r="F1704" s="5">
        <v>0.52149999999999996</v>
      </c>
      <c r="G1704" s="5">
        <v>0.26950000000000002</v>
      </c>
      <c r="H1704" s="5">
        <v>0.36</v>
      </c>
      <c r="I1704" s="5">
        <v>10</v>
      </c>
    </row>
    <row r="1705" spans="1:9">
      <c r="A1705" s="5" t="s">
        <v>206</v>
      </c>
      <c r="B1705" s="5">
        <v>0.64</v>
      </c>
      <c r="C1705" s="5">
        <v>0.51500000000000001</v>
      </c>
      <c r="D1705" s="5">
        <v>0.18</v>
      </c>
      <c r="E1705" s="5">
        <v>1.2470000000000001</v>
      </c>
      <c r="F1705" s="5">
        <v>0.54749999999999999</v>
      </c>
      <c r="G1705" s="5">
        <v>0.29249999999999998</v>
      </c>
      <c r="H1705" s="5">
        <v>0.36849999999999999</v>
      </c>
      <c r="I1705" s="5">
        <v>10</v>
      </c>
    </row>
    <row r="1706" spans="1:9">
      <c r="A1706" s="5" t="s">
        <v>206</v>
      </c>
      <c r="B1706" s="5">
        <v>0.64</v>
      </c>
      <c r="C1706" s="5">
        <v>0.52500000000000002</v>
      </c>
      <c r="D1706" s="5">
        <v>0.185</v>
      </c>
      <c r="E1706" s="5">
        <v>1.7070000000000001</v>
      </c>
      <c r="F1706" s="5">
        <v>0.76300000000000001</v>
      </c>
      <c r="G1706" s="5">
        <v>0.42049999999999998</v>
      </c>
      <c r="H1706" s="5">
        <v>0.44350000000000001</v>
      </c>
      <c r="I1706" s="5">
        <v>11</v>
      </c>
    </row>
    <row r="1707" spans="1:9">
      <c r="A1707" s="5" t="s">
        <v>206</v>
      </c>
      <c r="B1707" s="5">
        <v>0.64500000000000002</v>
      </c>
      <c r="C1707" s="5">
        <v>0.505</v>
      </c>
      <c r="D1707" s="5">
        <v>0.15</v>
      </c>
      <c r="E1707" s="5">
        <v>1.1605000000000001</v>
      </c>
      <c r="F1707" s="5">
        <v>0.51900000000000002</v>
      </c>
      <c r="G1707" s="5">
        <v>0.26150000000000001</v>
      </c>
      <c r="H1707" s="5">
        <v>0.33500000000000002</v>
      </c>
      <c r="I1707" s="5">
        <v>10</v>
      </c>
    </row>
    <row r="1708" spans="1:9">
      <c r="A1708" s="5" t="s">
        <v>206</v>
      </c>
      <c r="B1708" s="5">
        <v>0.64500000000000002</v>
      </c>
      <c r="C1708" s="5">
        <v>0.5</v>
      </c>
      <c r="D1708" s="5">
        <v>0.17499999999999999</v>
      </c>
      <c r="E1708" s="5">
        <v>1.286</v>
      </c>
      <c r="F1708" s="5">
        <v>0.5645</v>
      </c>
      <c r="G1708" s="5">
        <v>0.28799999999999998</v>
      </c>
      <c r="H1708" s="5">
        <v>0.38600000000000001</v>
      </c>
      <c r="I1708" s="5">
        <v>12</v>
      </c>
    </row>
    <row r="1709" spans="1:9">
      <c r="A1709" s="5" t="s">
        <v>206</v>
      </c>
      <c r="B1709" s="5">
        <v>0.64500000000000002</v>
      </c>
      <c r="C1709" s="5">
        <v>0.5</v>
      </c>
      <c r="D1709" s="5">
        <v>0.19</v>
      </c>
      <c r="E1709" s="5">
        <v>1.5595000000000001</v>
      </c>
      <c r="F1709" s="5">
        <v>0.74099999999999999</v>
      </c>
      <c r="G1709" s="5">
        <v>0.3715</v>
      </c>
      <c r="H1709" s="5">
        <v>0.38450000000000001</v>
      </c>
      <c r="I1709" s="5">
        <v>14</v>
      </c>
    </row>
    <row r="1710" spans="1:9">
      <c r="A1710" s="5" t="s">
        <v>206</v>
      </c>
      <c r="B1710" s="5">
        <v>0.64500000000000002</v>
      </c>
      <c r="C1710" s="5">
        <v>0.51</v>
      </c>
      <c r="D1710" s="5">
        <v>0.19</v>
      </c>
      <c r="E1710" s="5">
        <v>1.4744999999999999</v>
      </c>
      <c r="F1710" s="5">
        <v>0.60499999999999998</v>
      </c>
      <c r="G1710" s="5">
        <v>0.34499999999999997</v>
      </c>
      <c r="H1710" s="5">
        <v>0.48</v>
      </c>
      <c r="I1710" s="5">
        <v>9</v>
      </c>
    </row>
    <row r="1711" spans="1:9">
      <c r="A1711" s="5" t="s">
        <v>206</v>
      </c>
      <c r="B1711" s="5">
        <v>0.64500000000000002</v>
      </c>
      <c r="C1711" s="5">
        <v>0.51</v>
      </c>
      <c r="D1711" s="5">
        <v>0.19500000000000001</v>
      </c>
      <c r="E1711" s="5">
        <v>1.226</v>
      </c>
      <c r="F1711" s="5">
        <v>0.58850000000000002</v>
      </c>
      <c r="G1711" s="5">
        <v>0.2215</v>
      </c>
      <c r="H1711" s="5">
        <v>0.3745</v>
      </c>
      <c r="I1711" s="5">
        <v>10</v>
      </c>
    </row>
    <row r="1712" spans="1:9">
      <c r="A1712" s="5" t="s">
        <v>206</v>
      </c>
      <c r="B1712" s="5">
        <v>0.64500000000000002</v>
      </c>
      <c r="C1712" s="5">
        <v>0.51</v>
      </c>
      <c r="D1712" s="5">
        <v>0.16</v>
      </c>
      <c r="E1712" s="5">
        <v>1.33</v>
      </c>
      <c r="F1712" s="5">
        <v>0.66649999999999998</v>
      </c>
      <c r="G1712" s="5">
        <v>0.309</v>
      </c>
      <c r="H1712" s="5">
        <v>0.317</v>
      </c>
      <c r="I1712" s="5">
        <v>9</v>
      </c>
    </row>
    <row r="1713" spans="1:9">
      <c r="A1713" s="5" t="s">
        <v>207</v>
      </c>
      <c r="B1713" s="5">
        <v>0.64500000000000002</v>
      </c>
      <c r="C1713" s="5">
        <v>0.51</v>
      </c>
      <c r="D1713" s="5">
        <v>0.16</v>
      </c>
      <c r="E1713" s="5">
        <v>1.2415</v>
      </c>
      <c r="F1713" s="5">
        <v>0.58150000000000002</v>
      </c>
      <c r="G1713" s="5">
        <v>0.27600000000000002</v>
      </c>
      <c r="H1713" s="5">
        <v>0.315</v>
      </c>
      <c r="I1713" s="5">
        <v>9</v>
      </c>
    </row>
    <row r="1714" spans="1:9">
      <c r="A1714" s="5" t="s">
        <v>206</v>
      </c>
      <c r="B1714" s="5">
        <v>0.64500000000000002</v>
      </c>
      <c r="C1714" s="5">
        <v>0.5</v>
      </c>
      <c r="D1714" s="5">
        <v>0.17499999999999999</v>
      </c>
      <c r="E1714" s="5">
        <v>1.3374999999999999</v>
      </c>
      <c r="F1714" s="5">
        <v>0.55400000000000005</v>
      </c>
      <c r="G1714" s="5">
        <v>0.308</v>
      </c>
      <c r="H1714" s="5">
        <v>0.41499999999999998</v>
      </c>
      <c r="I1714" s="5">
        <v>10</v>
      </c>
    </row>
    <row r="1715" spans="1:9">
      <c r="A1715" s="5" t="s">
        <v>207</v>
      </c>
      <c r="B1715" s="5">
        <v>0.64500000000000002</v>
      </c>
      <c r="C1715" s="5">
        <v>0.51</v>
      </c>
      <c r="D1715" s="5">
        <v>0.19</v>
      </c>
      <c r="E1715" s="5">
        <v>1.363</v>
      </c>
      <c r="F1715" s="5">
        <v>0.57299999999999995</v>
      </c>
      <c r="G1715" s="5">
        <v>0.36199999999999999</v>
      </c>
      <c r="H1715" s="5">
        <v>0.36</v>
      </c>
      <c r="I1715" s="5">
        <v>10</v>
      </c>
    </row>
    <row r="1716" spans="1:9">
      <c r="A1716" s="5" t="s">
        <v>206</v>
      </c>
      <c r="B1716" s="5">
        <v>0.64500000000000002</v>
      </c>
      <c r="C1716" s="5">
        <v>0.48499999999999999</v>
      </c>
      <c r="D1716" s="5">
        <v>0.15</v>
      </c>
      <c r="E1716" s="5">
        <v>1.2215</v>
      </c>
      <c r="F1716" s="5">
        <v>0.56950000000000001</v>
      </c>
      <c r="G1716" s="5">
        <v>0.27350000000000002</v>
      </c>
      <c r="H1716" s="5">
        <v>0.33</v>
      </c>
      <c r="I1716" s="5">
        <v>9</v>
      </c>
    </row>
    <row r="1717" spans="1:9">
      <c r="A1717" s="5" t="s">
        <v>207</v>
      </c>
      <c r="B1717" s="5">
        <v>0.64500000000000002</v>
      </c>
      <c r="C1717" s="5">
        <v>0.48</v>
      </c>
      <c r="D1717" s="5">
        <v>0.19</v>
      </c>
      <c r="E1717" s="5">
        <v>1.371</v>
      </c>
      <c r="F1717" s="5">
        <v>0.6925</v>
      </c>
      <c r="G1717" s="5">
        <v>0.29049999999999998</v>
      </c>
      <c r="H1717" s="5">
        <v>0.35</v>
      </c>
      <c r="I1717" s="5">
        <v>12</v>
      </c>
    </row>
    <row r="1718" spans="1:9">
      <c r="A1718" s="5" t="s">
        <v>207</v>
      </c>
      <c r="B1718" s="5">
        <v>0.65</v>
      </c>
      <c r="C1718" s="5">
        <v>0.495</v>
      </c>
      <c r="D1718" s="5">
        <v>0.155</v>
      </c>
      <c r="E1718" s="5">
        <v>1.337</v>
      </c>
      <c r="F1718" s="5">
        <v>0.61499999999999999</v>
      </c>
      <c r="G1718" s="5">
        <v>0.31950000000000001</v>
      </c>
      <c r="H1718" s="5">
        <v>0.33500000000000002</v>
      </c>
      <c r="I1718" s="5">
        <v>9</v>
      </c>
    </row>
    <row r="1719" spans="1:9">
      <c r="A1719" s="5" t="s">
        <v>206</v>
      </c>
      <c r="B1719" s="5">
        <v>0.65</v>
      </c>
      <c r="C1719" s="5">
        <v>0.505</v>
      </c>
      <c r="D1719" s="5">
        <v>0.19</v>
      </c>
      <c r="E1719" s="5">
        <v>1.274</v>
      </c>
      <c r="F1719" s="5">
        <v>0.59</v>
      </c>
      <c r="G1719" s="5">
        <v>0.23</v>
      </c>
      <c r="H1719" s="5">
        <v>0.39100000000000001</v>
      </c>
      <c r="I1719" s="5">
        <v>11</v>
      </c>
    </row>
    <row r="1720" spans="1:9">
      <c r="A1720" s="5" t="s">
        <v>206</v>
      </c>
      <c r="B1720" s="5">
        <v>0.65</v>
      </c>
      <c r="C1720" s="5">
        <v>0.52500000000000002</v>
      </c>
      <c r="D1720" s="5">
        <v>0.185</v>
      </c>
      <c r="E1720" s="5">
        <v>1.488</v>
      </c>
      <c r="F1720" s="5">
        <v>0.66500000000000004</v>
      </c>
      <c r="G1720" s="5">
        <v>0.33700000000000002</v>
      </c>
      <c r="H1720" s="5">
        <v>0.378</v>
      </c>
      <c r="I1720" s="5">
        <v>11</v>
      </c>
    </row>
    <row r="1721" spans="1:9">
      <c r="A1721" s="5" t="s">
        <v>206</v>
      </c>
      <c r="B1721" s="5">
        <v>0.65</v>
      </c>
      <c r="C1721" s="5">
        <v>0.51</v>
      </c>
      <c r="D1721" s="5">
        <v>0.16</v>
      </c>
      <c r="E1721" s="5">
        <v>1.3835</v>
      </c>
      <c r="F1721" s="5">
        <v>0.63849999999999996</v>
      </c>
      <c r="G1721" s="5">
        <v>0.29049999999999998</v>
      </c>
      <c r="H1721" s="5">
        <v>0.36649999999999999</v>
      </c>
      <c r="I1721" s="5">
        <v>9</v>
      </c>
    </row>
    <row r="1722" spans="1:9">
      <c r="A1722" s="5" t="s">
        <v>206</v>
      </c>
      <c r="B1722" s="5">
        <v>0.65500000000000003</v>
      </c>
      <c r="C1722" s="5">
        <v>0.55000000000000004</v>
      </c>
      <c r="D1722" s="5">
        <v>0.18</v>
      </c>
      <c r="E1722" s="5">
        <v>1.274</v>
      </c>
      <c r="F1722" s="5">
        <v>0.58599999999999997</v>
      </c>
      <c r="G1722" s="5">
        <v>0.28100000000000003</v>
      </c>
      <c r="H1722" s="5">
        <v>0.36499999999999999</v>
      </c>
      <c r="I1722" s="5">
        <v>10</v>
      </c>
    </row>
    <row r="1723" spans="1:9">
      <c r="A1723" s="5" t="s">
        <v>207</v>
      </c>
      <c r="B1723" s="5">
        <v>0.65500000000000003</v>
      </c>
      <c r="C1723" s="5">
        <v>0.51</v>
      </c>
      <c r="D1723" s="5">
        <v>0.15</v>
      </c>
      <c r="E1723" s="5">
        <v>1.0429999999999999</v>
      </c>
      <c r="F1723" s="5">
        <v>0.47949999999999998</v>
      </c>
      <c r="G1723" s="5">
        <v>0.223</v>
      </c>
      <c r="H1723" s="5">
        <v>0.30499999999999999</v>
      </c>
      <c r="I1723" s="5">
        <v>9</v>
      </c>
    </row>
    <row r="1724" spans="1:9">
      <c r="A1724" s="5" t="s">
        <v>207</v>
      </c>
      <c r="B1724" s="5">
        <v>0.65500000000000003</v>
      </c>
      <c r="C1724" s="5">
        <v>0.505</v>
      </c>
      <c r="D1724" s="5">
        <v>0.19</v>
      </c>
      <c r="E1724" s="5">
        <v>1.3485</v>
      </c>
      <c r="F1724" s="5">
        <v>0.59350000000000003</v>
      </c>
      <c r="G1724" s="5">
        <v>0.27450000000000002</v>
      </c>
      <c r="H1724" s="5">
        <v>0.42499999999999999</v>
      </c>
      <c r="I1724" s="5">
        <v>12</v>
      </c>
    </row>
    <row r="1725" spans="1:9">
      <c r="A1725" s="5" t="s">
        <v>207</v>
      </c>
      <c r="B1725" s="5">
        <v>0.65500000000000003</v>
      </c>
      <c r="C1725" s="5">
        <v>0.505</v>
      </c>
      <c r="D1725" s="5">
        <v>0.19500000000000001</v>
      </c>
      <c r="E1725" s="5">
        <v>1.4404999999999999</v>
      </c>
      <c r="F1725" s="5">
        <v>0.68799999999999994</v>
      </c>
      <c r="G1725" s="5">
        <v>0.3805</v>
      </c>
      <c r="H1725" s="5">
        <v>0.36299999999999999</v>
      </c>
      <c r="I1725" s="5">
        <v>11</v>
      </c>
    </row>
    <row r="1726" spans="1:9">
      <c r="A1726" s="5" t="s">
        <v>206</v>
      </c>
      <c r="B1726" s="5">
        <v>0.66</v>
      </c>
      <c r="C1726" s="5">
        <v>0.5</v>
      </c>
      <c r="D1726" s="5">
        <v>0.16500000000000001</v>
      </c>
      <c r="E1726" s="5">
        <v>1.3194999999999999</v>
      </c>
      <c r="F1726" s="5">
        <v>0.66700000000000004</v>
      </c>
      <c r="G1726" s="5">
        <v>0.26900000000000002</v>
      </c>
      <c r="H1726" s="5">
        <v>0.34100000000000003</v>
      </c>
      <c r="I1726" s="5">
        <v>9</v>
      </c>
    </row>
    <row r="1727" spans="1:9">
      <c r="A1727" s="5" t="s">
        <v>207</v>
      </c>
      <c r="B1727" s="5">
        <v>0.66</v>
      </c>
      <c r="C1727" s="5">
        <v>0.53500000000000003</v>
      </c>
      <c r="D1727" s="5">
        <v>0.17499999999999999</v>
      </c>
      <c r="E1727" s="5">
        <v>1.5175000000000001</v>
      </c>
      <c r="F1727" s="5">
        <v>0.71099999999999997</v>
      </c>
      <c r="G1727" s="5">
        <v>0.3125</v>
      </c>
      <c r="H1727" s="5">
        <v>0.41499999999999998</v>
      </c>
      <c r="I1727" s="5">
        <v>12</v>
      </c>
    </row>
    <row r="1728" spans="1:9">
      <c r="A1728" s="5" t="s">
        <v>206</v>
      </c>
      <c r="B1728" s="5">
        <v>0.66</v>
      </c>
      <c r="C1728" s="5">
        <v>0.53</v>
      </c>
      <c r="D1728" s="5">
        <v>0.19500000000000001</v>
      </c>
      <c r="E1728" s="5">
        <v>1.5505</v>
      </c>
      <c r="F1728" s="5">
        <v>0.65049999999999997</v>
      </c>
      <c r="G1728" s="5">
        <v>0.32950000000000002</v>
      </c>
      <c r="H1728" s="5">
        <v>0.495</v>
      </c>
      <c r="I1728" s="5">
        <v>10</v>
      </c>
    </row>
    <row r="1729" spans="1:9">
      <c r="A1729" s="5" t="s">
        <v>206</v>
      </c>
      <c r="B1729" s="5">
        <v>0.66</v>
      </c>
      <c r="C1729" s="5">
        <v>0.51</v>
      </c>
      <c r="D1729" s="5">
        <v>0.16500000000000001</v>
      </c>
      <c r="E1729" s="5">
        <v>1.6375</v>
      </c>
      <c r="F1729" s="5">
        <v>0.76849999999999996</v>
      </c>
      <c r="G1729" s="5">
        <v>0.35449999999999998</v>
      </c>
      <c r="H1729" s="5">
        <v>0.39250000000000002</v>
      </c>
      <c r="I1729" s="5">
        <v>14</v>
      </c>
    </row>
    <row r="1730" spans="1:9">
      <c r="A1730" s="5" t="s">
        <v>206</v>
      </c>
      <c r="B1730" s="5">
        <v>0.66500000000000004</v>
      </c>
      <c r="C1730" s="5">
        <v>0.52500000000000002</v>
      </c>
      <c r="D1730" s="5">
        <v>0.17499999999999999</v>
      </c>
      <c r="E1730" s="5">
        <v>1.4430000000000001</v>
      </c>
      <c r="F1730" s="5">
        <v>0.66349999999999998</v>
      </c>
      <c r="G1730" s="5">
        <v>0.38450000000000001</v>
      </c>
      <c r="H1730" s="5">
        <v>0.35299999999999998</v>
      </c>
      <c r="I1730" s="5">
        <v>11</v>
      </c>
    </row>
    <row r="1731" spans="1:9">
      <c r="A1731" s="5" t="s">
        <v>206</v>
      </c>
      <c r="B1731" s="5">
        <v>0.66500000000000004</v>
      </c>
      <c r="C1731" s="5">
        <v>0.505</v>
      </c>
      <c r="D1731" s="5">
        <v>0.16</v>
      </c>
      <c r="E1731" s="5">
        <v>1.2889999999999999</v>
      </c>
      <c r="F1731" s="5">
        <v>0.61450000000000005</v>
      </c>
      <c r="G1731" s="5">
        <v>0.253</v>
      </c>
      <c r="H1731" s="5">
        <v>0.36649999999999999</v>
      </c>
      <c r="I1731" s="5">
        <v>11</v>
      </c>
    </row>
    <row r="1732" spans="1:9">
      <c r="A1732" s="5" t="s">
        <v>207</v>
      </c>
      <c r="B1732" s="5">
        <v>0.66500000000000004</v>
      </c>
      <c r="C1732" s="5">
        <v>0.505</v>
      </c>
      <c r="D1732" s="5">
        <v>0.16</v>
      </c>
      <c r="E1732" s="5">
        <v>1.2915000000000001</v>
      </c>
      <c r="F1732" s="5">
        <v>0.63100000000000001</v>
      </c>
      <c r="G1732" s="5">
        <v>0.29249999999999998</v>
      </c>
      <c r="H1732" s="5">
        <v>0.32</v>
      </c>
      <c r="I1732" s="5">
        <v>11</v>
      </c>
    </row>
    <row r="1733" spans="1:9">
      <c r="A1733" s="5" t="s">
        <v>206</v>
      </c>
      <c r="B1733" s="5">
        <v>0.66500000000000004</v>
      </c>
      <c r="C1733" s="5">
        <v>0.52</v>
      </c>
      <c r="D1733" s="5">
        <v>0.17499999999999999</v>
      </c>
      <c r="E1733" s="5">
        <v>1.3725000000000001</v>
      </c>
      <c r="F1733" s="5">
        <v>0.60599999999999998</v>
      </c>
      <c r="G1733" s="5">
        <v>0.32</v>
      </c>
      <c r="H1733" s="5">
        <v>0.39500000000000002</v>
      </c>
      <c r="I1733" s="5">
        <v>12</v>
      </c>
    </row>
    <row r="1734" spans="1:9">
      <c r="A1734" s="5" t="s">
        <v>206</v>
      </c>
      <c r="B1734" s="5">
        <v>0.66500000000000004</v>
      </c>
      <c r="C1734" s="5">
        <v>0.5</v>
      </c>
      <c r="D1734" s="5">
        <v>0.17499999999999999</v>
      </c>
      <c r="E1734" s="5">
        <v>1.2975000000000001</v>
      </c>
      <c r="F1734" s="5">
        <v>0.60750000000000004</v>
      </c>
      <c r="G1734" s="5">
        <v>0.314</v>
      </c>
      <c r="H1734" s="5">
        <v>0.315</v>
      </c>
      <c r="I1734" s="5">
        <v>9</v>
      </c>
    </row>
    <row r="1735" spans="1:9">
      <c r="A1735" s="5" t="s">
        <v>206</v>
      </c>
      <c r="B1735" s="5">
        <v>0.67</v>
      </c>
      <c r="C1735" s="5">
        <v>0.505</v>
      </c>
      <c r="D1735" s="5">
        <v>0.16</v>
      </c>
      <c r="E1735" s="5">
        <v>1.2585</v>
      </c>
      <c r="F1735" s="5">
        <v>0.62549999999999994</v>
      </c>
      <c r="G1735" s="5">
        <v>0.311</v>
      </c>
      <c r="H1735" s="5">
        <v>0.308</v>
      </c>
      <c r="I1735" s="5">
        <v>12</v>
      </c>
    </row>
    <row r="1736" spans="1:9">
      <c r="A1736" s="5" t="s">
        <v>206</v>
      </c>
      <c r="B1736" s="5">
        <v>0.67</v>
      </c>
      <c r="C1736" s="5">
        <v>0.52</v>
      </c>
      <c r="D1736" s="5">
        <v>0.16500000000000001</v>
      </c>
      <c r="E1736" s="5">
        <v>1.39</v>
      </c>
      <c r="F1736" s="5">
        <v>0.71099999999999997</v>
      </c>
      <c r="G1736" s="5">
        <v>0.28649999999999998</v>
      </c>
      <c r="H1736" s="5">
        <v>0.3</v>
      </c>
      <c r="I1736" s="5">
        <v>11</v>
      </c>
    </row>
    <row r="1737" spans="1:9">
      <c r="A1737" s="5" t="s">
        <v>207</v>
      </c>
      <c r="B1737" s="5">
        <v>0.67</v>
      </c>
      <c r="C1737" s="5">
        <v>0.52</v>
      </c>
      <c r="D1737" s="5">
        <v>0.19</v>
      </c>
      <c r="E1737" s="5">
        <v>1.32</v>
      </c>
      <c r="F1737" s="5">
        <v>0.52349999999999997</v>
      </c>
      <c r="G1737" s="5">
        <v>0.3095</v>
      </c>
      <c r="H1737" s="5">
        <v>0.42749999999999999</v>
      </c>
      <c r="I1737" s="5">
        <v>13</v>
      </c>
    </row>
    <row r="1738" spans="1:9">
      <c r="A1738" s="5" t="s">
        <v>207</v>
      </c>
      <c r="B1738" s="5">
        <v>0.67</v>
      </c>
      <c r="C1738" s="5">
        <v>0.55000000000000004</v>
      </c>
      <c r="D1738" s="5">
        <v>0.155</v>
      </c>
      <c r="E1738" s="5">
        <v>1.5660000000000001</v>
      </c>
      <c r="F1738" s="5">
        <v>0.85799999999999998</v>
      </c>
      <c r="G1738" s="5">
        <v>0.33900000000000002</v>
      </c>
      <c r="H1738" s="5">
        <v>0.35399999999999998</v>
      </c>
      <c r="I1738" s="5">
        <v>10</v>
      </c>
    </row>
    <row r="1739" spans="1:9">
      <c r="A1739" s="5" t="s">
        <v>207</v>
      </c>
      <c r="B1739" s="5">
        <v>0.67</v>
      </c>
      <c r="C1739" s="5">
        <v>0.54</v>
      </c>
      <c r="D1739" s="5">
        <v>0.19500000000000001</v>
      </c>
      <c r="E1739" s="5">
        <v>1.619</v>
      </c>
      <c r="F1739" s="5">
        <v>0.74</v>
      </c>
      <c r="G1739" s="5">
        <v>0.33050000000000002</v>
      </c>
      <c r="H1739" s="5">
        <v>0.46500000000000002</v>
      </c>
      <c r="I1739" s="5">
        <v>11</v>
      </c>
    </row>
    <row r="1740" spans="1:9">
      <c r="A1740" s="5" t="s">
        <v>206</v>
      </c>
      <c r="B1740" s="5">
        <v>0.67500000000000004</v>
      </c>
      <c r="C1740" s="5">
        <v>0.52500000000000002</v>
      </c>
      <c r="D1740" s="5">
        <v>0.16</v>
      </c>
      <c r="E1740" s="5">
        <v>1.2835000000000001</v>
      </c>
      <c r="F1740" s="5">
        <v>0.57199999999999995</v>
      </c>
      <c r="G1740" s="5">
        <v>0.27550000000000002</v>
      </c>
      <c r="H1740" s="5">
        <v>0.35449999999999998</v>
      </c>
      <c r="I1740" s="5">
        <v>13</v>
      </c>
    </row>
    <row r="1741" spans="1:9">
      <c r="A1741" s="5" t="s">
        <v>207</v>
      </c>
      <c r="B1741" s="5">
        <v>0.67500000000000004</v>
      </c>
      <c r="C1741" s="5">
        <v>0.51</v>
      </c>
      <c r="D1741" s="5">
        <v>0.19500000000000001</v>
      </c>
      <c r="E1741" s="5">
        <v>1.3819999999999999</v>
      </c>
      <c r="F1741" s="5">
        <v>0.60450000000000004</v>
      </c>
      <c r="G1741" s="5">
        <v>0.3175</v>
      </c>
      <c r="H1741" s="5">
        <v>0.39650000000000002</v>
      </c>
      <c r="I1741" s="5">
        <v>10</v>
      </c>
    </row>
    <row r="1742" spans="1:9">
      <c r="A1742" s="5" t="s">
        <v>206</v>
      </c>
      <c r="B1742" s="5">
        <v>0.68</v>
      </c>
      <c r="C1742" s="5">
        <v>0.52</v>
      </c>
      <c r="D1742" s="5">
        <v>0.19500000000000001</v>
      </c>
      <c r="E1742" s="5">
        <v>1.4535</v>
      </c>
      <c r="F1742" s="5">
        <v>0.59199999999999997</v>
      </c>
      <c r="G1742" s="5">
        <v>0.39100000000000001</v>
      </c>
      <c r="H1742" s="5">
        <v>0.41249999999999998</v>
      </c>
      <c r="I1742" s="5">
        <v>10</v>
      </c>
    </row>
    <row r="1743" spans="1:9">
      <c r="A1743" s="5" t="s">
        <v>207</v>
      </c>
      <c r="B1743" s="5">
        <v>0.68</v>
      </c>
      <c r="C1743" s="5">
        <v>0.51</v>
      </c>
      <c r="D1743" s="5">
        <v>0.2</v>
      </c>
      <c r="E1743" s="5">
        <v>1.6074999999999999</v>
      </c>
      <c r="F1743" s="5">
        <v>0.71399999999999997</v>
      </c>
      <c r="G1743" s="5">
        <v>0.33900000000000002</v>
      </c>
      <c r="H1743" s="5">
        <v>0.47049999999999997</v>
      </c>
      <c r="I1743" s="5">
        <v>11</v>
      </c>
    </row>
    <row r="1744" spans="1:9">
      <c r="A1744" s="5" t="s">
        <v>206</v>
      </c>
      <c r="B1744" s="5">
        <v>0.68500000000000005</v>
      </c>
      <c r="C1744" s="5">
        <v>0.52</v>
      </c>
      <c r="D1744" s="5">
        <v>0.15</v>
      </c>
      <c r="E1744" s="5">
        <v>1.3734999999999999</v>
      </c>
      <c r="F1744" s="5">
        <v>0.71850000000000003</v>
      </c>
      <c r="G1744" s="5">
        <v>0.29299999999999998</v>
      </c>
      <c r="H1744" s="5">
        <v>0.32</v>
      </c>
      <c r="I1744" s="5">
        <v>11</v>
      </c>
    </row>
    <row r="1745" spans="1:9">
      <c r="A1745" s="5" t="s">
        <v>207</v>
      </c>
      <c r="B1745" s="5">
        <v>0.68500000000000005</v>
      </c>
      <c r="C1745" s="5">
        <v>0.56499999999999995</v>
      </c>
      <c r="D1745" s="5">
        <v>0.17499999999999999</v>
      </c>
      <c r="E1745" s="5">
        <v>1.6379999999999999</v>
      </c>
      <c r="F1745" s="5">
        <v>0.77749999999999997</v>
      </c>
      <c r="G1745" s="5">
        <v>0.375</v>
      </c>
      <c r="H1745" s="5">
        <v>0.438</v>
      </c>
      <c r="I1745" s="5">
        <v>11</v>
      </c>
    </row>
    <row r="1746" spans="1:9">
      <c r="A1746" s="5" t="s">
        <v>207</v>
      </c>
      <c r="B1746" s="5">
        <v>0.69</v>
      </c>
      <c r="C1746" s="5">
        <v>0.55000000000000004</v>
      </c>
      <c r="D1746" s="5">
        <v>0.2</v>
      </c>
      <c r="E1746" s="5">
        <v>1.569</v>
      </c>
      <c r="F1746" s="5">
        <v>0.68700000000000006</v>
      </c>
      <c r="G1746" s="5">
        <v>0.36749999999999999</v>
      </c>
      <c r="H1746" s="5">
        <v>0.46</v>
      </c>
      <c r="I1746" s="5">
        <v>12</v>
      </c>
    </row>
    <row r="1747" spans="1:9">
      <c r="A1747" s="5" t="s">
        <v>206</v>
      </c>
      <c r="B1747" s="5">
        <v>0.7</v>
      </c>
      <c r="C1747" s="5">
        <v>0.56499999999999995</v>
      </c>
      <c r="D1747" s="5">
        <v>0.17499999999999999</v>
      </c>
      <c r="E1747" s="5">
        <v>1.8565</v>
      </c>
      <c r="F1747" s="5">
        <v>0.84450000000000003</v>
      </c>
      <c r="G1747" s="5">
        <v>0.39350000000000002</v>
      </c>
      <c r="H1747" s="5">
        <v>0.54</v>
      </c>
      <c r="I1747" s="5">
        <v>10</v>
      </c>
    </row>
    <row r="1748" spans="1:9">
      <c r="A1748" s="5" t="s">
        <v>207</v>
      </c>
      <c r="B1748" s="5">
        <v>0.7</v>
      </c>
      <c r="C1748" s="5">
        <v>0.53500000000000003</v>
      </c>
      <c r="D1748" s="5">
        <v>0.17499999999999999</v>
      </c>
      <c r="E1748" s="5">
        <v>1.7729999999999999</v>
      </c>
      <c r="F1748" s="5">
        <v>0.68049999999999999</v>
      </c>
      <c r="G1748" s="5">
        <v>0.48</v>
      </c>
      <c r="H1748" s="5">
        <v>0.51200000000000001</v>
      </c>
      <c r="I1748" s="5">
        <v>15</v>
      </c>
    </row>
    <row r="1749" spans="1:9">
      <c r="A1749" s="5" t="s">
        <v>207</v>
      </c>
      <c r="B1749" s="5">
        <v>0.70499999999999996</v>
      </c>
      <c r="C1749" s="5">
        <v>0.54500000000000004</v>
      </c>
      <c r="D1749" s="5">
        <v>0.17</v>
      </c>
      <c r="E1749" s="5">
        <v>1.58</v>
      </c>
      <c r="F1749" s="5">
        <v>0.64349999999999996</v>
      </c>
      <c r="G1749" s="5">
        <v>0.45650000000000002</v>
      </c>
      <c r="H1749" s="5">
        <v>0.26500000000000001</v>
      </c>
      <c r="I1749" s="5">
        <v>11</v>
      </c>
    </row>
    <row r="1750" spans="1:9">
      <c r="A1750" s="5" t="s">
        <v>206</v>
      </c>
      <c r="B1750" s="5">
        <v>0.71</v>
      </c>
      <c r="C1750" s="5">
        <v>0.57499999999999996</v>
      </c>
      <c r="D1750" s="5">
        <v>0.215</v>
      </c>
      <c r="E1750" s="5">
        <v>2.0089999999999999</v>
      </c>
      <c r="F1750" s="5">
        <v>0.98950000000000005</v>
      </c>
      <c r="G1750" s="5">
        <v>0.44750000000000001</v>
      </c>
      <c r="H1750" s="5">
        <v>0.502</v>
      </c>
      <c r="I1750" s="5">
        <v>11</v>
      </c>
    </row>
    <row r="1751" spans="1:9">
      <c r="A1751" s="5" t="s">
        <v>207</v>
      </c>
      <c r="B1751" s="5">
        <v>0.71</v>
      </c>
      <c r="C1751" s="5">
        <v>0.56999999999999995</v>
      </c>
      <c r="D1751" s="5">
        <v>0.19500000000000001</v>
      </c>
      <c r="E1751" s="5">
        <v>1.9804999999999999</v>
      </c>
      <c r="F1751" s="5">
        <v>0.99250000000000005</v>
      </c>
      <c r="G1751" s="5">
        <v>0.49249999999999999</v>
      </c>
      <c r="H1751" s="5">
        <v>0.48</v>
      </c>
      <c r="I1751" s="5">
        <v>12</v>
      </c>
    </row>
    <row r="1752" spans="1:9">
      <c r="A1752" s="5" t="s">
        <v>207</v>
      </c>
      <c r="B1752" s="5">
        <v>0.71</v>
      </c>
      <c r="C1752" s="5">
        <v>0.54</v>
      </c>
      <c r="D1752" s="5">
        <v>0.20499999999999999</v>
      </c>
      <c r="E1752" s="5">
        <v>1.5805</v>
      </c>
      <c r="F1752" s="5">
        <v>0.80200000000000005</v>
      </c>
      <c r="G1752" s="5">
        <v>0.28699999999999998</v>
      </c>
      <c r="H1752" s="5">
        <v>0.435</v>
      </c>
      <c r="I1752" s="5">
        <v>10</v>
      </c>
    </row>
    <row r="1753" spans="1:9">
      <c r="A1753" s="5" t="s">
        <v>206</v>
      </c>
      <c r="B1753" s="5">
        <v>0.71</v>
      </c>
      <c r="C1753" s="5">
        <v>0.56000000000000005</v>
      </c>
      <c r="D1753" s="5">
        <v>0.22</v>
      </c>
      <c r="E1753" s="5">
        <v>2.0150000000000001</v>
      </c>
      <c r="F1753" s="5">
        <v>0.92149999999999999</v>
      </c>
      <c r="G1753" s="5">
        <v>0.45400000000000001</v>
      </c>
      <c r="H1753" s="5">
        <v>0.56599999999999995</v>
      </c>
      <c r="I1753" s="5">
        <v>11</v>
      </c>
    </row>
    <row r="1754" spans="1:9">
      <c r="A1754" s="5" t="s">
        <v>206</v>
      </c>
      <c r="B1754" s="5">
        <v>0.72</v>
      </c>
      <c r="C1754" s="5">
        <v>0.56999999999999995</v>
      </c>
      <c r="D1754" s="5">
        <v>0.2</v>
      </c>
      <c r="E1754" s="5">
        <v>1.8274999999999999</v>
      </c>
      <c r="F1754" s="5">
        <v>0.91900000000000004</v>
      </c>
      <c r="G1754" s="5">
        <v>0.36599999999999999</v>
      </c>
      <c r="H1754" s="5">
        <v>0.48499999999999999</v>
      </c>
      <c r="I1754" s="5">
        <v>10</v>
      </c>
    </row>
    <row r="1755" spans="1:9">
      <c r="A1755" s="5" t="s">
        <v>206</v>
      </c>
      <c r="B1755" s="5">
        <v>0.72</v>
      </c>
      <c r="C1755" s="5">
        <v>0.55000000000000004</v>
      </c>
      <c r="D1755" s="5">
        <v>0.20499999999999999</v>
      </c>
      <c r="E1755" s="5">
        <v>2.125</v>
      </c>
      <c r="F1755" s="5">
        <v>1.1455</v>
      </c>
      <c r="G1755" s="5">
        <v>0.4425</v>
      </c>
      <c r="H1755" s="5">
        <v>0.51100000000000001</v>
      </c>
      <c r="I1755" s="5">
        <v>13</v>
      </c>
    </row>
    <row r="1756" spans="1:9">
      <c r="A1756" s="5" t="s">
        <v>207</v>
      </c>
      <c r="B1756" s="5">
        <v>0.72</v>
      </c>
      <c r="C1756" s="5">
        <v>0.52500000000000002</v>
      </c>
      <c r="D1756" s="5">
        <v>0.18</v>
      </c>
      <c r="E1756" s="5">
        <v>1.4450000000000001</v>
      </c>
      <c r="F1756" s="5">
        <v>0.63100000000000001</v>
      </c>
      <c r="G1756" s="5">
        <v>0.32150000000000001</v>
      </c>
      <c r="H1756" s="5">
        <v>0.435</v>
      </c>
      <c r="I1756" s="5">
        <v>7</v>
      </c>
    </row>
    <row r="1757" spans="1:9">
      <c r="A1757" s="5" t="s">
        <v>207</v>
      </c>
      <c r="B1757" s="5">
        <v>0.72499999999999998</v>
      </c>
      <c r="C1757" s="5">
        <v>0.56499999999999995</v>
      </c>
      <c r="D1757" s="5">
        <v>0.21</v>
      </c>
      <c r="E1757" s="5">
        <v>2.1425000000000001</v>
      </c>
      <c r="F1757" s="5">
        <v>1.03</v>
      </c>
      <c r="G1757" s="5">
        <v>0.48699999999999999</v>
      </c>
      <c r="H1757" s="5">
        <v>0.503</v>
      </c>
      <c r="I1757" s="5">
        <v>14</v>
      </c>
    </row>
    <row r="1758" spans="1:9">
      <c r="A1758" s="5" t="s">
        <v>207</v>
      </c>
      <c r="B1758" s="5">
        <v>0.73</v>
      </c>
      <c r="C1758" s="5">
        <v>0.56000000000000005</v>
      </c>
      <c r="D1758" s="5">
        <v>0.19</v>
      </c>
      <c r="E1758" s="5">
        <v>1.9424999999999999</v>
      </c>
      <c r="F1758" s="5">
        <v>0.79900000000000004</v>
      </c>
      <c r="G1758" s="5">
        <v>0.51949999999999996</v>
      </c>
      <c r="H1758" s="5">
        <v>0.5655</v>
      </c>
      <c r="I1758" s="5">
        <v>11</v>
      </c>
    </row>
    <row r="1759" spans="1:9">
      <c r="A1759" s="5" t="s">
        <v>206</v>
      </c>
      <c r="B1759" s="5">
        <v>0.73499999999999999</v>
      </c>
      <c r="C1759" s="5">
        <v>0.59</v>
      </c>
      <c r="D1759" s="5">
        <v>0.215</v>
      </c>
      <c r="E1759" s="5">
        <v>1.7470000000000001</v>
      </c>
      <c r="F1759" s="5">
        <v>0.72750000000000004</v>
      </c>
      <c r="G1759" s="5">
        <v>0.40300000000000002</v>
      </c>
      <c r="H1759" s="5">
        <v>0.55700000000000005</v>
      </c>
      <c r="I1759" s="5">
        <v>11</v>
      </c>
    </row>
    <row r="1760" spans="1:9">
      <c r="A1760" s="5" t="s">
        <v>207</v>
      </c>
      <c r="B1760" s="5">
        <v>0.74</v>
      </c>
      <c r="C1760" s="5">
        <v>0.56499999999999995</v>
      </c>
      <c r="D1760" s="5">
        <v>0.20499999999999999</v>
      </c>
      <c r="E1760" s="5">
        <v>2.1190000000000002</v>
      </c>
      <c r="F1760" s="5">
        <v>0.96550000000000002</v>
      </c>
      <c r="G1760" s="5">
        <v>0.51849999999999996</v>
      </c>
      <c r="H1760" s="5">
        <v>0.48199999999999998</v>
      </c>
      <c r="I1760" s="5">
        <v>12</v>
      </c>
    </row>
    <row r="1761" spans="1:9">
      <c r="A1761" s="5" t="s">
        <v>207</v>
      </c>
      <c r="B1761" s="5">
        <v>0.75</v>
      </c>
      <c r="C1761" s="5">
        <v>0.56499999999999995</v>
      </c>
      <c r="D1761" s="5">
        <v>0.215</v>
      </c>
      <c r="E1761" s="5">
        <v>1.9379999999999999</v>
      </c>
      <c r="F1761" s="5">
        <v>0.77349999999999997</v>
      </c>
      <c r="G1761" s="5">
        <v>0.48249999999999998</v>
      </c>
      <c r="H1761" s="5">
        <v>0.57499999999999996</v>
      </c>
      <c r="I1761" s="5">
        <v>11</v>
      </c>
    </row>
    <row r="1762" spans="1:9">
      <c r="A1762" s="5" t="s">
        <v>206</v>
      </c>
      <c r="B1762" s="5">
        <v>0.75</v>
      </c>
      <c r="C1762" s="5">
        <v>0.59499999999999997</v>
      </c>
      <c r="D1762" s="5">
        <v>0.20499999999999999</v>
      </c>
      <c r="E1762" s="5">
        <v>2.2204999999999999</v>
      </c>
      <c r="F1762" s="5">
        <v>1.083</v>
      </c>
      <c r="G1762" s="5">
        <v>0.42099999999999999</v>
      </c>
      <c r="H1762" s="5">
        <v>0.63</v>
      </c>
      <c r="I1762" s="5">
        <v>12</v>
      </c>
    </row>
    <row r="1763" spans="1:9">
      <c r="A1763" s="5" t="s">
        <v>206</v>
      </c>
      <c r="B1763" s="5">
        <v>0.77</v>
      </c>
      <c r="C1763" s="5">
        <v>0.62</v>
      </c>
      <c r="D1763" s="5">
        <v>0.19500000000000001</v>
      </c>
      <c r="E1763" s="5">
        <v>2.5154999999999998</v>
      </c>
      <c r="F1763" s="5">
        <v>1.1154999999999999</v>
      </c>
      <c r="G1763" s="5">
        <v>0.64149999999999996</v>
      </c>
      <c r="H1763" s="5">
        <v>0.64200000000000002</v>
      </c>
      <c r="I1763" s="5">
        <v>12</v>
      </c>
    </row>
    <row r="1764" spans="1:9">
      <c r="A1764" s="5" t="s">
        <v>206</v>
      </c>
      <c r="B1764" s="5">
        <v>0.77500000000000002</v>
      </c>
      <c r="C1764" s="5">
        <v>0.63</v>
      </c>
      <c r="D1764" s="5">
        <v>0.25</v>
      </c>
      <c r="E1764" s="5">
        <v>2.7795000000000001</v>
      </c>
      <c r="F1764" s="5">
        <v>1.3485</v>
      </c>
      <c r="G1764" s="5">
        <v>0.76</v>
      </c>
      <c r="H1764" s="5">
        <v>0.57799999999999996</v>
      </c>
      <c r="I1764" s="5">
        <v>12</v>
      </c>
    </row>
    <row r="1765" spans="1:9">
      <c r="A1765" s="5" t="s">
        <v>208</v>
      </c>
      <c r="B1765" s="5">
        <v>0.27500000000000002</v>
      </c>
      <c r="C1765" s="5">
        <v>0.17499999999999999</v>
      </c>
      <c r="D1765" s="5">
        <v>0.09</v>
      </c>
      <c r="E1765" s="5">
        <v>0.23150000000000001</v>
      </c>
      <c r="F1765" s="5">
        <v>9.6000000000000002E-2</v>
      </c>
      <c r="G1765" s="5">
        <v>5.7000000000000002E-2</v>
      </c>
      <c r="H1765" s="5">
        <v>7.0499999999999993E-2</v>
      </c>
      <c r="I1765" s="5">
        <v>5</v>
      </c>
    </row>
    <row r="1766" spans="1:9">
      <c r="A1766" s="5" t="s">
        <v>208</v>
      </c>
      <c r="B1766" s="5">
        <v>0.375</v>
      </c>
      <c r="C1766" s="5">
        <v>0.245</v>
      </c>
      <c r="D1766" s="5">
        <v>0.1</v>
      </c>
      <c r="E1766" s="5">
        <v>0.39400000000000002</v>
      </c>
      <c r="F1766" s="5">
        <v>0.16600000000000001</v>
      </c>
      <c r="G1766" s="5">
        <v>9.0999999999999998E-2</v>
      </c>
      <c r="H1766" s="5">
        <v>0.1125</v>
      </c>
      <c r="I1766" s="5">
        <v>6</v>
      </c>
    </row>
    <row r="1767" spans="1:9">
      <c r="A1767" s="5" t="s">
        <v>207</v>
      </c>
      <c r="B1767" s="5">
        <v>0.375</v>
      </c>
      <c r="C1767" s="5">
        <v>0.27</v>
      </c>
      <c r="D1767" s="5">
        <v>0.13500000000000001</v>
      </c>
      <c r="E1767" s="5">
        <v>0.59699999999999998</v>
      </c>
      <c r="F1767" s="5">
        <v>0.27200000000000002</v>
      </c>
      <c r="G1767" s="5">
        <v>0.13100000000000001</v>
      </c>
      <c r="H1767" s="5">
        <v>0.16750000000000001</v>
      </c>
      <c r="I1767" s="5">
        <v>7</v>
      </c>
    </row>
    <row r="1768" spans="1:9">
      <c r="A1768" s="5" t="s">
        <v>206</v>
      </c>
      <c r="B1768" s="5">
        <v>0.39</v>
      </c>
      <c r="C1768" s="5">
        <v>0.28000000000000003</v>
      </c>
      <c r="D1768" s="5">
        <v>0.125</v>
      </c>
      <c r="E1768" s="5">
        <v>0.56399999999999995</v>
      </c>
      <c r="F1768" s="5">
        <v>0.30349999999999999</v>
      </c>
      <c r="G1768" s="5">
        <v>9.5500000000000002E-2</v>
      </c>
      <c r="H1768" s="5">
        <v>0.14299999999999999</v>
      </c>
      <c r="I1768" s="5">
        <v>7</v>
      </c>
    </row>
    <row r="1769" spans="1:9">
      <c r="A1769" s="5" t="s">
        <v>208</v>
      </c>
      <c r="B1769" s="5">
        <v>0.435</v>
      </c>
      <c r="C1769" s="5">
        <v>0.3</v>
      </c>
      <c r="D1769" s="5">
        <v>0.12</v>
      </c>
      <c r="E1769" s="5">
        <v>0.59650000000000003</v>
      </c>
      <c r="F1769" s="5">
        <v>0.25900000000000001</v>
      </c>
      <c r="G1769" s="5">
        <v>0.13900000000000001</v>
      </c>
      <c r="H1769" s="5">
        <v>0.16450000000000001</v>
      </c>
      <c r="I1769" s="5">
        <v>8</v>
      </c>
    </row>
    <row r="1770" spans="1:9">
      <c r="A1770" s="5" t="s">
        <v>206</v>
      </c>
      <c r="B1770" s="5">
        <v>0.44500000000000001</v>
      </c>
      <c r="C1770" s="5">
        <v>0.32</v>
      </c>
      <c r="D1770" s="5">
        <v>0.12</v>
      </c>
      <c r="E1770" s="5">
        <v>0.41399999999999998</v>
      </c>
      <c r="F1770" s="5">
        <v>0.19900000000000001</v>
      </c>
      <c r="G1770" s="5">
        <v>0.09</v>
      </c>
      <c r="H1770" s="5">
        <v>0.11700000000000001</v>
      </c>
      <c r="I1770" s="5">
        <v>7</v>
      </c>
    </row>
    <row r="1771" spans="1:9">
      <c r="A1771" s="5" t="s">
        <v>208</v>
      </c>
      <c r="B1771" s="5">
        <v>0.45500000000000002</v>
      </c>
      <c r="C1771" s="5">
        <v>0.33500000000000002</v>
      </c>
      <c r="D1771" s="5">
        <v>0.105</v>
      </c>
      <c r="E1771" s="5">
        <v>0.42199999999999999</v>
      </c>
      <c r="F1771" s="5">
        <v>0.22900000000000001</v>
      </c>
      <c r="G1771" s="5">
        <v>8.6499999999999994E-2</v>
      </c>
      <c r="H1771" s="5">
        <v>0.1</v>
      </c>
      <c r="I1771" s="5">
        <v>6</v>
      </c>
    </row>
    <row r="1772" spans="1:9">
      <c r="A1772" s="5" t="s">
        <v>208</v>
      </c>
      <c r="B1772" s="5">
        <v>0.45500000000000002</v>
      </c>
      <c r="C1772" s="5">
        <v>0.32500000000000001</v>
      </c>
      <c r="D1772" s="5">
        <v>0.13500000000000001</v>
      </c>
      <c r="E1772" s="5">
        <v>0.82</v>
      </c>
      <c r="F1772" s="5">
        <v>0.40050000000000002</v>
      </c>
      <c r="G1772" s="5">
        <v>0.17150000000000001</v>
      </c>
      <c r="H1772" s="5">
        <v>0.21099999999999999</v>
      </c>
      <c r="I1772" s="5">
        <v>8</v>
      </c>
    </row>
    <row r="1773" spans="1:9">
      <c r="A1773" s="5" t="s">
        <v>208</v>
      </c>
      <c r="B1773" s="5">
        <v>0.45500000000000002</v>
      </c>
      <c r="C1773" s="5">
        <v>0.34499999999999997</v>
      </c>
      <c r="D1773" s="5">
        <v>0.11</v>
      </c>
      <c r="E1773" s="5">
        <v>0.434</v>
      </c>
      <c r="F1773" s="5">
        <v>0.20699999999999999</v>
      </c>
      <c r="G1773" s="5">
        <v>8.5500000000000007E-2</v>
      </c>
      <c r="H1773" s="5">
        <v>0.1215</v>
      </c>
      <c r="I1773" s="5">
        <v>8</v>
      </c>
    </row>
    <row r="1774" spans="1:9">
      <c r="A1774" s="5" t="s">
        <v>208</v>
      </c>
      <c r="B1774" s="5">
        <v>0.46500000000000002</v>
      </c>
      <c r="C1774" s="5">
        <v>0.32500000000000001</v>
      </c>
      <c r="D1774" s="5">
        <v>0.14000000000000001</v>
      </c>
      <c r="E1774" s="5">
        <v>0.76149999999999995</v>
      </c>
      <c r="F1774" s="5">
        <v>0.36199999999999999</v>
      </c>
      <c r="G1774" s="5">
        <v>0.1535</v>
      </c>
      <c r="H1774" s="5">
        <v>0.20899999999999999</v>
      </c>
      <c r="I1774" s="5">
        <v>10</v>
      </c>
    </row>
    <row r="1775" spans="1:9">
      <c r="A1775" s="5" t="s">
        <v>206</v>
      </c>
      <c r="B1775" s="5">
        <v>0.46500000000000002</v>
      </c>
      <c r="C1775" s="5">
        <v>0.36</v>
      </c>
      <c r="D1775" s="5">
        <v>0.115</v>
      </c>
      <c r="E1775" s="5">
        <v>0.57950000000000002</v>
      </c>
      <c r="F1775" s="5">
        <v>0.29499999999999998</v>
      </c>
      <c r="G1775" s="5">
        <v>0.13950000000000001</v>
      </c>
      <c r="H1775" s="5">
        <v>0.12</v>
      </c>
      <c r="I1775" s="5">
        <v>7</v>
      </c>
    </row>
    <row r="1776" spans="1:9">
      <c r="A1776" s="5" t="s">
        <v>208</v>
      </c>
      <c r="B1776" s="5">
        <v>0.48499999999999999</v>
      </c>
      <c r="C1776" s="5">
        <v>0.36499999999999999</v>
      </c>
      <c r="D1776" s="5">
        <v>0.105</v>
      </c>
      <c r="E1776" s="5">
        <v>0.52049999999999996</v>
      </c>
      <c r="F1776" s="5">
        <v>0.19500000000000001</v>
      </c>
      <c r="G1776" s="5">
        <v>0.123</v>
      </c>
      <c r="H1776" s="5">
        <v>0.182</v>
      </c>
      <c r="I1776" s="5">
        <v>8</v>
      </c>
    </row>
    <row r="1777" spans="1:9">
      <c r="A1777" s="5" t="s">
        <v>206</v>
      </c>
      <c r="B1777" s="5">
        <v>0.48499999999999999</v>
      </c>
      <c r="C1777" s="5">
        <v>0.37</v>
      </c>
      <c r="D1777" s="5">
        <v>0.155</v>
      </c>
      <c r="E1777" s="5">
        <v>0.96799999999999997</v>
      </c>
      <c r="F1777" s="5">
        <v>0.41899999999999998</v>
      </c>
      <c r="G1777" s="5">
        <v>0.2455</v>
      </c>
      <c r="H1777" s="5">
        <v>0.23649999999999999</v>
      </c>
      <c r="I1777" s="5">
        <v>9</v>
      </c>
    </row>
    <row r="1778" spans="1:9">
      <c r="A1778" s="5" t="s">
        <v>208</v>
      </c>
      <c r="B1778" s="5">
        <v>0.48499999999999999</v>
      </c>
      <c r="C1778" s="5">
        <v>0.34499999999999997</v>
      </c>
      <c r="D1778" s="5">
        <v>0.16</v>
      </c>
      <c r="E1778" s="5">
        <v>0.86899999999999999</v>
      </c>
      <c r="F1778" s="5">
        <v>0.3085</v>
      </c>
      <c r="G1778" s="5">
        <v>0.185</v>
      </c>
      <c r="H1778" s="5">
        <v>0.31900000000000001</v>
      </c>
      <c r="I1778" s="5">
        <v>9</v>
      </c>
    </row>
    <row r="1779" spans="1:9">
      <c r="A1779" s="5" t="s">
        <v>207</v>
      </c>
      <c r="B1779" s="5">
        <v>0.49</v>
      </c>
      <c r="C1779" s="5">
        <v>0.35499999999999998</v>
      </c>
      <c r="D1779" s="5">
        <v>0.16</v>
      </c>
      <c r="E1779" s="5">
        <v>0.87949999999999995</v>
      </c>
      <c r="F1779" s="5">
        <v>0.34849999999999998</v>
      </c>
      <c r="G1779" s="5">
        <v>0.215</v>
      </c>
      <c r="H1779" s="5">
        <v>0.28249999999999997</v>
      </c>
      <c r="I1779" s="5">
        <v>8</v>
      </c>
    </row>
    <row r="1780" spans="1:9">
      <c r="A1780" s="5" t="s">
        <v>206</v>
      </c>
      <c r="B1780" s="5">
        <v>0.5</v>
      </c>
      <c r="C1780" s="5">
        <v>0.37</v>
      </c>
      <c r="D1780" s="5">
        <v>0.15</v>
      </c>
      <c r="E1780" s="5">
        <v>1.0615000000000001</v>
      </c>
      <c r="F1780" s="5">
        <v>0.49399999999999999</v>
      </c>
      <c r="G1780" s="5">
        <v>0.223</v>
      </c>
      <c r="H1780" s="5">
        <v>0.29599999999999999</v>
      </c>
      <c r="I1780" s="5">
        <v>9</v>
      </c>
    </row>
    <row r="1781" spans="1:9">
      <c r="A1781" s="5" t="s">
        <v>206</v>
      </c>
      <c r="B1781" s="5">
        <v>0.51500000000000001</v>
      </c>
      <c r="C1781" s="5">
        <v>0.35</v>
      </c>
      <c r="D1781" s="5">
        <v>0.155</v>
      </c>
      <c r="E1781" s="5">
        <v>0.92249999999999999</v>
      </c>
      <c r="F1781" s="5">
        <v>0.41849999999999998</v>
      </c>
      <c r="G1781" s="5">
        <v>0.19800000000000001</v>
      </c>
      <c r="H1781" s="5">
        <v>0.27300000000000002</v>
      </c>
      <c r="I1781" s="5">
        <v>9</v>
      </c>
    </row>
    <row r="1782" spans="1:9">
      <c r="A1782" s="5" t="s">
        <v>206</v>
      </c>
      <c r="B1782" s="5">
        <v>0.51500000000000001</v>
      </c>
      <c r="C1782" s="5">
        <v>0.39500000000000002</v>
      </c>
      <c r="D1782" s="5">
        <v>0.13500000000000001</v>
      </c>
      <c r="E1782" s="5">
        <v>1.0069999999999999</v>
      </c>
      <c r="F1782" s="5">
        <v>0.47199999999999998</v>
      </c>
      <c r="G1782" s="5">
        <v>0.2495</v>
      </c>
      <c r="H1782" s="5">
        <v>0.252</v>
      </c>
      <c r="I1782" s="5">
        <v>8</v>
      </c>
    </row>
    <row r="1783" spans="1:9">
      <c r="A1783" s="5" t="s">
        <v>206</v>
      </c>
      <c r="B1783" s="5">
        <v>0.52500000000000002</v>
      </c>
      <c r="C1783" s="5">
        <v>0.36499999999999999</v>
      </c>
      <c r="D1783" s="5">
        <v>0.17</v>
      </c>
      <c r="E1783" s="5">
        <v>0.96050000000000002</v>
      </c>
      <c r="F1783" s="5">
        <v>0.438</v>
      </c>
      <c r="G1783" s="5">
        <v>0.2225</v>
      </c>
      <c r="H1783" s="5">
        <v>0.27600000000000002</v>
      </c>
      <c r="I1783" s="5">
        <v>10</v>
      </c>
    </row>
    <row r="1784" spans="1:9">
      <c r="A1784" s="5" t="s">
        <v>206</v>
      </c>
      <c r="B1784" s="5">
        <v>0.52500000000000002</v>
      </c>
      <c r="C1784" s="5">
        <v>0.38</v>
      </c>
      <c r="D1784" s="5">
        <v>0.125</v>
      </c>
      <c r="E1784" s="5">
        <v>0.65</v>
      </c>
      <c r="F1784" s="5">
        <v>0.30299999999999999</v>
      </c>
      <c r="G1784" s="5">
        <v>0.155</v>
      </c>
      <c r="H1784" s="5">
        <v>0.159</v>
      </c>
      <c r="I1784" s="5">
        <v>7</v>
      </c>
    </row>
    <row r="1785" spans="1:9">
      <c r="A1785" s="5" t="s">
        <v>206</v>
      </c>
      <c r="B1785" s="5">
        <v>0.53</v>
      </c>
      <c r="C1785" s="5">
        <v>0.41</v>
      </c>
      <c r="D1785" s="5">
        <v>0.14000000000000001</v>
      </c>
      <c r="E1785" s="5">
        <v>0.75449999999999995</v>
      </c>
      <c r="F1785" s="5">
        <v>0.34949999999999998</v>
      </c>
      <c r="G1785" s="5">
        <v>0.17150000000000001</v>
      </c>
      <c r="H1785" s="5">
        <v>0.21049999999999999</v>
      </c>
      <c r="I1785" s="5">
        <v>8</v>
      </c>
    </row>
    <row r="1786" spans="1:9">
      <c r="A1786" s="5" t="s">
        <v>207</v>
      </c>
      <c r="B1786" s="5">
        <v>0.53500000000000003</v>
      </c>
      <c r="C1786" s="5">
        <v>0.42499999999999999</v>
      </c>
      <c r="D1786" s="5">
        <v>0.13500000000000001</v>
      </c>
      <c r="E1786" s="5">
        <v>0.77100000000000002</v>
      </c>
      <c r="F1786" s="5">
        <v>0.3765</v>
      </c>
      <c r="G1786" s="5">
        <v>0.18149999999999999</v>
      </c>
      <c r="H1786" s="5">
        <v>0.17949999999999999</v>
      </c>
      <c r="I1786" s="5">
        <v>8</v>
      </c>
    </row>
    <row r="1787" spans="1:9">
      <c r="A1787" s="5" t="s">
        <v>208</v>
      </c>
      <c r="B1787" s="5">
        <v>0.53500000000000003</v>
      </c>
      <c r="C1787" s="5">
        <v>0.38500000000000001</v>
      </c>
      <c r="D1787" s="5">
        <v>0.18</v>
      </c>
      <c r="E1787" s="5">
        <v>1.0834999999999999</v>
      </c>
      <c r="F1787" s="5">
        <v>0.4955</v>
      </c>
      <c r="G1787" s="5">
        <v>0.22950000000000001</v>
      </c>
      <c r="H1787" s="5">
        <v>0.30399999999999999</v>
      </c>
      <c r="I1787" s="5">
        <v>8</v>
      </c>
    </row>
    <row r="1788" spans="1:9">
      <c r="A1788" s="5" t="s">
        <v>208</v>
      </c>
      <c r="B1788" s="5">
        <v>0.54500000000000004</v>
      </c>
      <c r="C1788" s="5">
        <v>0.42</v>
      </c>
      <c r="D1788" s="5">
        <v>0.16500000000000001</v>
      </c>
      <c r="E1788" s="5">
        <v>0.89349999999999996</v>
      </c>
      <c r="F1788" s="5">
        <v>0.42349999999999999</v>
      </c>
      <c r="G1788" s="5">
        <v>0.2195</v>
      </c>
      <c r="H1788" s="5">
        <v>0.22800000000000001</v>
      </c>
      <c r="I1788" s="5">
        <v>8</v>
      </c>
    </row>
    <row r="1789" spans="1:9">
      <c r="A1789" s="5" t="s">
        <v>207</v>
      </c>
      <c r="B1789" s="5">
        <v>0.54500000000000004</v>
      </c>
      <c r="C1789" s="5">
        <v>0.41499999999999998</v>
      </c>
      <c r="D1789" s="5">
        <v>0.2</v>
      </c>
      <c r="E1789" s="5">
        <v>1.3580000000000001</v>
      </c>
      <c r="F1789" s="5">
        <v>0.56699999999999995</v>
      </c>
      <c r="G1789" s="5">
        <v>0.318</v>
      </c>
      <c r="H1789" s="5">
        <v>0.40300000000000002</v>
      </c>
      <c r="I1789" s="5">
        <v>10</v>
      </c>
    </row>
    <row r="1790" spans="1:9">
      <c r="A1790" s="5" t="s">
        <v>207</v>
      </c>
      <c r="B1790" s="5">
        <v>0.54500000000000004</v>
      </c>
      <c r="C1790" s="5">
        <v>0.38500000000000001</v>
      </c>
      <c r="D1790" s="5">
        <v>0.15</v>
      </c>
      <c r="E1790" s="5">
        <v>1.1185</v>
      </c>
      <c r="F1790" s="5">
        <v>0.54249999999999998</v>
      </c>
      <c r="G1790" s="5">
        <v>0.2445</v>
      </c>
      <c r="H1790" s="5">
        <v>0.28449999999999998</v>
      </c>
      <c r="I1790" s="5">
        <v>9</v>
      </c>
    </row>
    <row r="1791" spans="1:9">
      <c r="A1791" s="5" t="s">
        <v>207</v>
      </c>
      <c r="B1791" s="5">
        <v>0.55000000000000004</v>
      </c>
      <c r="C1791" s="5">
        <v>0.38</v>
      </c>
      <c r="D1791" s="5">
        <v>0.16500000000000001</v>
      </c>
      <c r="E1791" s="5">
        <v>1.2050000000000001</v>
      </c>
      <c r="F1791" s="5">
        <v>0.54300000000000004</v>
      </c>
      <c r="G1791" s="5">
        <v>0.29399999999999998</v>
      </c>
      <c r="H1791" s="5">
        <v>0.33450000000000002</v>
      </c>
      <c r="I1791" s="5">
        <v>10</v>
      </c>
    </row>
    <row r="1792" spans="1:9">
      <c r="A1792" s="5" t="s">
        <v>206</v>
      </c>
      <c r="B1792" s="5">
        <v>0.55000000000000004</v>
      </c>
      <c r="C1792" s="5">
        <v>0.42</v>
      </c>
      <c r="D1792" s="5">
        <v>0.16</v>
      </c>
      <c r="E1792" s="5">
        <v>1.3405</v>
      </c>
      <c r="F1792" s="5">
        <v>0.63249999999999995</v>
      </c>
      <c r="G1792" s="5">
        <v>0.311</v>
      </c>
      <c r="H1792" s="5">
        <v>0.34399999999999997</v>
      </c>
      <c r="I1792" s="5">
        <v>10</v>
      </c>
    </row>
    <row r="1793" spans="1:9">
      <c r="A1793" s="5" t="s">
        <v>206</v>
      </c>
      <c r="B1793" s="5">
        <v>0.56999999999999995</v>
      </c>
      <c r="C1793" s="5">
        <v>0.45500000000000002</v>
      </c>
      <c r="D1793" s="5">
        <v>0.17499999999999999</v>
      </c>
      <c r="E1793" s="5">
        <v>1.02</v>
      </c>
      <c r="F1793" s="5">
        <v>0.48049999999999998</v>
      </c>
      <c r="G1793" s="5">
        <v>0.2145</v>
      </c>
      <c r="H1793" s="5">
        <v>0.28999999999999998</v>
      </c>
      <c r="I1793" s="5">
        <v>9</v>
      </c>
    </row>
    <row r="1794" spans="1:9">
      <c r="A1794" s="5" t="s">
        <v>206</v>
      </c>
      <c r="B1794" s="5">
        <v>0.57499999999999996</v>
      </c>
      <c r="C1794" s="5">
        <v>0.44</v>
      </c>
      <c r="D1794" s="5">
        <v>0.185</v>
      </c>
      <c r="E1794" s="5">
        <v>1.0249999999999999</v>
      </c>
      <c r="F1794" s="5">
        <v>0.50749999999999995</v>
      </c>
      <c r="G1794" s="5">
        <v>0.22450000000000001</v>
      </c>
      <c r="H1794" s="5">
        <v>0.2485</v>
      </c>
      <c r="I1794" s="5">
        <v>10</v>
      </c>
    </row>
    <row r="1795" spans="1:9">
      <c r="A1795" s="5" t="s">
        <v>208</v>
      </c>
      <c r="B1795" s="5">
        <v>0.57499999999999996</v>
      </c>
      <c r="C1795" s="5">
        <v>0.45</v>
      </c>
      <c r="D1795" s="5">
        <v>0.13</v>
      </c>
      <c r="E1795" s="5">
        <v>0.8145</v>
      </c>
      <c r="F1795" s="5">
        <v>0.40300000000000002</v>
      </c>
      <c r="G1795" s="5">
        <v>0.17150000000000001</v>
      </c>
      <c r="H1795" s="5">
        <v>0.21299999999999999</v>
      </c>
      <c r="I1795" s="5">
        <v>10</v>
      </c>
    </row>
    <row r="1796" spans="1:9">
      <c r="A1796" s="5" t="s">
        <v>207</v>
      </c>
      <c r="B1796" s="5">
        <v>0.57999999999999996</v>
      </c>
      <c r="C1796" s="5">
        <v>0.43</v>
      </c>
      <c r="D1796" s="5">
        <v>0.17</v>
      </c>
      <c r="E1796" s="5">
        <v>1.48</v>
      </c>
      <c r="F1796" s="5">
        <v>0.65349999999999997</v>
      </c>
      <c r="G1796" s="5">
        <v>0.32400000000000001</v>
      </c>
      <c r="H1796" s="5">
        <v>0.41549999999999998</v>
      </c>
      <c r="I1796" s="5">
        <v>10</v>
      </c>
    </row>
    <row r="1797" spans="1:9">
      <c r="A1797" s="5" t="s">
        <v>206</v>
      </c>
      <c r="B1797" s="5">
        <v>0.58499999999999996</v>
      </c>
      <c r="C1797" s="5">
        <v>0.45500000000000002</v>
      </c>
      <c r="D1797" s="5">
        <v>0.14499999999999999</v>
      </c>
      <c r="E1797" s="5">
        <v>0.95299999999999996</v>
      </c>
      <c r="F1797" s="5">
        <v>0.39450000000000002</v>
      </c>
      <c r="G1797" s="5">
        <v>0.26850000000000002</v>
      </c>
      <c r="H1797" s="5">
        <v>0.25800000000000001</v>
      </c>
      <c r="I1797" s="5">
        <v>10</v>
      </c>
    </row>
    <row r="1798" spans="1:9">
      <c r="A1798" s="5" t="s">
        <v>208</v>
      </c>
      <c r="B1798" s="5">
        <v>0.58499999999999996</v>
      </c>
      <c r="C1798" s="5">
        <v>0.45</v>
      </c>
      <c r="D1798" s="5">
        <v>0.15</v>
      </c>
      <c r="E1798" s="5">
        <v>0.89149999999999996</v>
      </c>
      <c r="F1798" s="5">
        <v>0.39750000000000002</v>
      </c>
      <c r="G1798" s="5">
        <v>0.20349999999999999</v>
      </c>
      <c r="H1798" s="5">
        <v>0.253</v>
      </c>
      <c r="I1798" s="5">
        <v>8</v>
      </c>
    </row>
    <row r="1799" spans="1:9">
      <c r="A1799" s="5" t="s">
        <v>206</v>
      </c>
      <c r="B1799" s="5">
        <v>0.6</v>
      </c>
      <c r="C1799" s="5">
        <v>0.495</v>
      </c>
      <c r="D1799" s="5">
        <v>0.17499999999999999</v>
      </c>
      <c r="E1799" s="5">
        <v>1.3005</v>
      </c>
      <c r="F1799" s="5">
        <v>0.61950000000000005</v>
      </c>
      <c r="G1799" s="5">
        <v>0.28399999999999997</v>
      </c>
      <c r="H1799" s="5">
        <v>0.32850000000000001</v>
      </c>
      <c r="I1799" s="5">
        <v>11</v>
      </c>
    </row>
    <row r="1800" spans="1:9">
      <c r="A1800" s="5" t="s">
        <v>206</v>
      </c>
      <c r="B1800" s="5">
        <v>0.6</v>
      </c>
      <c r="C1800" s="5">
        <v>0.46500000000000002</v>
      </c>
      <c r="D1800" s="5">
        <v>0.16500000000000001</v>
      </c>
      <c r="E1800" s="5">
        <v>1.038</v>
      </c>
      <c r="F1800" s="5">
        <v>0.4975</v>
      </c>
      <c r="G1800" s="5">
        <v>0.2205</v>
      </c>
      <c r="H1800" s="5">
        <v>0.251</v>
      </c>
      <c r="I1800" s="5">
        <v>9</v>
      </c>
    </row>
    <row r="1801" spans="1:9">
      <c r="A1801" s="5" t="s">
        <v>206</v>
      </c>
      <c r="B1801" s="5">
        <v>0.60499999999999998</v>
      </c>
      <c r="C1801" s="5">
        <v>0.47499999999999998</v>
      </c>
      <c r="D1801" s="5">
        <v>0.17499999999999999</v>
      </c>
      <c r="E1801" s="5">
        <v>1.2524999999999999</v>
      </c>
      <c r="F1801" s="5">
        <v>0.5575</v>
      </c>
      <c r="G1801" s="5">
        <v>0.30549999999999999</v>
      </c>
      <c r="H1801" s="5">
        <v>0.34300000000000003</v>
      </c>
      <c r="I1801" s="5">
        <v>9</v>
      </c>
    </row>
    <row r="1802" spans="1:9">
      <c r="A1802" s="5" t="s">
        <v>206</v>
      </c>
      <c r="B1802" s="5">
        <v>0.60499999999999998</v>
      </c>
      <c r="C1802" s="5">
        <v>0.47499999999999998</v>
      </c>
      <c r="D1802" s="5">
        <v>0.15</v>
      </c>
      <c r="E1802" s="5">
        <v>1.1499999999999999</v>
      </c>
      <c r="F1802" s="5">
        <v>0.57499999999999996</v>
      </c>
      <c r="G1802" s="5">
        <v>0.23200000000000001</v>
      </c>
      <c r="H1802" s="5">
        <v>0.29699999999999999</v>
      </c>
      <c r="I1802" s="5">
        <v>10</v>
      </c>
    </row>
    <row r="1803" spans="1:9">
      <c r="A1803" s="5" t="s">
        <v>207</v>
      </c>
      <c r="B1803" s="5">
        <v>0.61</v>
      </c>
      <c r="C1803" s="5">
        <v>0.47499999999999998</v>
      </c>
      <c r="D1803" s="5">
        <v>0.15</v>
      </c>
      <c r="E1803" s="5">
        <v>1.1134999999999999</v>
      </c>
      <c r="F1803" s="5">
        <v>0.51949999999999996</v>
      </c>
      <c r="G1803" s="5">
        <v>0.25750000000000001</v>
      </c>
      <c r="H1803" s="5">
        <v>0.30049999999999999</v>
      </c>
      <c r="I1803" s="5">
        <v>11</v>
      </c>
    </row>
    <row r="1804" spans="1:9">
      <c r="A1804" s="5" t="s">
        <v>207</v>
      </c>
      <c r="B1804" s="5">
        <v>0.61499999999999999</v>
      </c>
      <c r="C1804" s="5">
        <v>0.45500000000000002</v>
      </c>
      <c r="D1804" s="5">
        <v>0.14499999999999999</v>
      </c>
      <c r="E1804" s="5">
        <v>1.1154999999999999</v>
      </c>
      <c r="F1804" s="5">
        <v>0.50449999999999995</v>
      </c>
      <c r="G1804" s="5">
        <v>0.23799999999999999</v>
      </c>
      <c r="H1804" s="5">
        <v>0.315</v>
      </c>
      <c r="I1804" s="5">
        <v>10</v>
      </c>
    </row>
    <row r="1805" spans="1:9">
      <c r="A1805" s="5" t="s">
        <v>206</v>
      </c>
      <c r="B1805" s="5">
        <v>0.62</v>
      </c>
      <c r="C1805" s="5">
        <v>0.47</v>
      </c>
      <c r="D1805" s="5">
        <v>0.14499999999999999</v>
      </c>
      <c r="E1805" s="5">
        <v>1.0865</v>
      </c>
      <c r="F1805" s="5">
        <v>0.51100000000000001</v>
      </c>
      <c r="G1805" s="5">
        <v>0.27150000000000002</v>
      </c>
      <c r="H1805" s="5">
        <v>0.25650000000000001</v>
      </c>
      <c r="I1805" s="5">
        <v>10</v>
      </c>
    </row>
    <row r="1806" spans="1:9">
      <c r="A1806" s="5" t="s">
        <v>206</v>
      </c>
      <c r="B1806" s="5">
        <v>0.625</v>
      </c>
      <c r="C1806" s="5">
        <v>0.495</v>
      </c>
      <c r="D1806" s="5">
        <v>0.17499999999999999</v>
      </c>
      <c r="E1806" s="5">
        <v>1.254</v>
      </c>
      <c r="F1806" s="5">
        <v>0.58150000000000002</v>
      </c>
      <c r="G1806" s="5">
        <v>0.28599999999999998</v>
      </c>
      <c r="H1806" s="5">
        <v>0.31850000000000001</v>
      </c>
      <c r="I1806" s="5">
        <v>9</v>
      </c>
    </row>
    <row r="1807" spans="1:9">
      <c r="A1807" s="5" t="s">
        <v>206</v>
      </c>
      <c r="B1807" s="5">
        <v>0.625</v>
      </c>
      <c r="C1807" s="5">
        <v>0.49</v>
      </c>
      <c r="D1807" s="5">
        <v>0.185</v>
      </c>
      <c r="E1807" s="5">
        <v>1.169</v>
      </c>
      <c r="F1807" s="5">
        <v>0.52749999999999997</v>
      </c>
      <c r="G1807" s="5">
        <v>0.2535</v>
      </c>
      <c r="H1807" s="5">
        <v>0.34399999999999997</v>
      </c>
      <c r="I1807" s="5">
        <v>11</v>
      </c>
    </row>
    <row r="1808" spans="1:9">
      <c r="A1808" s="5" t="s">
        <v>206</v>
      </c>
      <c r="B1808" s="5">
        <v>0.63500000000000001</v>
      </c>
      <c r="C1808" s="5">
        <v>0.495</v>
      </c>
      <c r="D1808" s="5">
        <v>0.19500000000000001</v>
      </c>
      <c r="E1808" s="5">
        <v>1.1719999999999999</v>
      </c>
      <c r="F1808" s="5">
        <v>0.44500000000000001</v>
      </c>
      <c r="G1808" s="5">
        <v>0.3115</v>
      </c>
      <c r="H1808" s="5">
        <v>0.34749999999999998</v>
      </c>
      <c r="I1808" s="5">
        <v>11</v>
      </c>
    </row>
    <row r="1809" spans="1:9">
      <c r="A1809" s="5" t="s">
        <v>207</v>
      </c>
      <c r="B1809" s="5">
        <v>0.63500000000000001</v>
      </c>
      <c r="C1809" s="5">
        <v>0.47499999999999998</v>
      </c>
      <c r="D1809" s="5">
        <v>0.15</v>
      </c>
      <c r="E1809" s="5">
        <v>1.1845000000000001</v>
      </c>
      <c r="F1809" s="5">
        <v>0.53300000000000003</v>
      </c>
      <c r="G1809" s="5">
        <v>0.307</v>
      </c>
      <c r="H1809" s="5">
        <v>0.29099999999999998</v>
      </c>
      <c r="I1809" s="5">
        <v>10</v>
      </c>
    </row>
    <row r="1810" spans="1:9">
      <c r="A1810" s="5" t="s">
        <v>207</v>
      </c>
      <c r="B1810" s="5">
        <v>0.64</v>
      </c>
      <c r="C1810" s="5">
        <v>0.47499999999999998</v>
      </c>
      <c r="D1810" s="5">
        <v>0.14000000000000001</v>
      </c>
      <c r="E1810" s="5">
        <v>1.0725</v>
      </c>
      <c r="F1810" s="5">
        <v>0.48949999999999999</v>
      </c>
      <c r="G1810" s="5">
        <v>0.22950000000000001</v>
      </c>
      <c r="H1810" s="5">
        <v>0.31</v>
      </c>
      <c r="I1810" s="5">
        <v>8</v>
      </c>
    </row>
    <row r="1811" spans="1:9">
      <c r="A1811" s="5" t="s">
        <v>206</v>
      </c>
      <c r="B1811" s="5">
        <v>0.64500000000000002</v>
      </c>
      <c r="C1811" s="5">
        <v>0.5</v>
      </c>
      <c r="D1811" s="5">
        <v>0.16</v>
      </c>
      <c r="E1811" s="5">
        <v>1.3815</v>
      </c>
      <c r="F1811" s="5">
        <v>0.67200000000000004</v>
      </c>
      <c r="G1811" s="5">
        <v>0.32600000000000001</v>
      </c>
      <c r="H1811" s="5">
        <v>0.315</v>
      </c>
      <c r="I1811" s="5">
        <v>9</v>
      </c>
    </row>
    <row r="1812" spans="1:9">
      <c r="A1812" s="5" t="s">
        <v>206</v>
      </c>
      <c r="B1812" s="5">
        <v>0.65</v>
      </c>
      <c r="C1812" s="5">
        <v>0.52500000000000002</v>
      </c>
      <c r="D1812" s="5">
        <v>0.19</v>
      </c>
      <c r="E1812" s="5">
        <v>1.6125</v>
      </c>
      <c r="F1812" s="5">
        <v>0.77700000000000002</v>
      </c>
      <c r="G1812" s="5">
        <v>0.36849999999999999</v>
      </c>
      <c r="H1812" s="5">
        <v>0.39650000000000002</v>
      </c>
      <c r="I1812" s="5">
        <v>11</v>
      </c>
    </row>
    <row r="1813" spans="1:9">
      <c r="A1813" s="5" t="s">
        <v>206</v>
      </c>
      <c r="B1813" s="5">
        <v>0.65</v>
      </c>
      <c r="C1813" s="5">
        <v>0.48499999999999999</v>
      </c>
      <c r="D1813" s="5">
        <v>0.16</v>
      </c>
      <c r="E1813" s="5">
        <v>1.7395</v>
      </c>
      <c r="F1813" s="5">
        <v>0.57150000000000001</v>
      </c>
      <c r="G1813" s="5">
        <v>0.27850000000000003</v>
      </c>
      <c r="H1813" s="5">
        <v>0.3075</v>
      </c>
      <c r="I1813" s="5">
        <v>10</v>
      </c>
    </row>
    <row r="1814" spans="1:9">
      <c r="A1814" s="5" t="s">
        <v>207</v>
      </c>
      <c r="B1814" s="5">
        <v>0.65500000000000003</v>
      </c>
      <c r="C1814" s="5">
        <v>0.52</v>
      </c>
      <c r="D1814" s="5">
        <v>0.2</v>
      </c>
      <c r="E1814" s="5">
        <v>1.5475000000000001</v>
      </c>
      <c r="F1814" s="5">
        <v>0.71299999999999997</v>
      </c>
      <c r="G1814" s="5">
        <v>0.314</v>
      </c>
      <c r="H1814" s="5">
        <v>0.46600000000000003</v>
      </c>
      <c r="I1814" s="5">
        <v>9</v>
      </c>
    </row>
    <row r="1815" spans="1:9">
      <c r="A1815" s="5" t="s">
        <v>206</v>
      </c>
      <c r="B1815" s="5">
        <v>0.65500000000000003</v>
      </c>
      <c r="C1815" s="5">
        <v>0.54500000000000004</v>
      </c>
      <c r="D1815" s="5">
        <v>0.19</v>
      </c>
      <c r="E1815" s="5">
        <v>1.4245000000000001</v>
      </c>
      <c r="F1815" s="5">
        <v>0.63249999999999995</v>
      </c>
      <c r="G1815" s="5">
        <v>0.33300000000000002</v>
      </c>
      <c r="H1815" s="5">
        <v>0.378</v>
      </c>
      <c r="I1815" s="5">
        <v>10</v>
      </c>
    </row>
    <row r="1816" spans="1:9">
      <c r="A1816" s="5" t="s">
        <v>207</v>
      </c>
      <c r="B1816" s="5">
        <v>0.66500000000000004</v>
      </c>
      <c r="C1816" s="5">
        <v>0.51500000000000001</v>
      </c>
      <c r="D1816" s="5">
        <v>0.185</v>
      </c>
      <c r="E1816" s="5">
        <v>1.3405</v>
      </c>
      <c r="F1816" s="5">
        <v>0.5595</v>
      </c>
      <c r="G1816" s="5">
        <v>0.29299999999999998</v>
      </c>
      <c r="H1816" s="5">
        <v>0.4375</v>
      </c>
      <c r="I1816" s="5">
        <v>11</v>
      </c>
    </row>
    <row r="1817" spans="1:9">
      <c r="A1817" s="5" t="s">
        <v>207</v>
      </c>
      <c r="B1817" s="5">
        <v>0.67500000000000004</v>
      </c>
      <c r="C1817" s="5">
        <v>0.53</v>
      </c>
      <c r="D1817" s="5">
        <v>0.17499999999999999</v>
      </c>
      <c r="E1817" s="5">
        <v>1.4464999999999999</v>
      </c>
      <c r="F1817" s="5">
        <v>0.67749999999999999</v>
      </c>
      <c r="G1817" s="5">
        <v>0.33</v>
      </c>
      <c r="H1817" s="5">
        <v>0.38900000000000001</v>
      </c>
      <c r="I1817" s="5">
        <v>10</v>
      </c>
    </row>
    <row r="1818" spans="1:9">
      <c r="A1818" s="5" t="s">
        <v>207</v>
      </c>
      <c r="B1818" s="5">
        <v>0.68500000000000005</v>
      </c>
      <c r="C1818" s="5">
        <v>0.53500000000000003</v>
      </c>
      <c r="D1818" s="5">
        <v>0.17499999999999999</v>
      </c>
      <c r="E1818" s="5">
        <v>1.5845</v>
      </c>
      <c r="F1818" s="5">
        <v>0.71750000000000003</v>
      </c>
      <c r="G1818" s="5">
        <v>0.3775</v>
      </c>
      <c r="H1818" s="5">
        <v>0.42149999999999999</v>
      </c>
      <c r="I1818" s="5">
        <v>9</v>
      </c>
    </row>
    <row r="1819" spans="1:9">
      <c r="A1819" s="5" t="s">
        <v>207</v>
      </c>
      <c r="B1819" s="5">
        <v>0.69499999999999995</v>
      </c>
      <c r="C1819" s="5">
        <v>0.55000000000000004</v>
      </c>
      <c r="D1819" s="5">
        <v>0.185</v>
      </c>
      <c r="E1819" s="5">
        <v>1.679</v>
      </c>
      <c r="F1819" s="5">
        <v>0.80500000000000005</v>
      </c>
      <c r="G1819" s="5">
        <v>0.40150000000000002</v>
      </c>
      <c r="H1819" s="5">
        <v>0.39650000000000002</v>
      </c>
      <c r="I1819" s="5">
        <v>10</v>
      </c>
    </row>
    <row r="1820" spans="1:9">
      <c r="A1820" s="5" t="s">
        <v>206</v>
      </c>
      <c r="B1820" s="5">
        <v>0.69499999999999995</v>
      </c>
      <c r="C1820" s="5">
        <v>0.53</v>
      </c>
      <c r="D1820" s="5">
        <v>0.19</v>
      </c>
      <c r="E1820" s="5">
        <v>1.726</v>
      </c>
      <c r="F1820" s="5">
        <v>0.76249999999999996</v>
      </c>
      <c r="G1820" s="5">
        <v>0.436</v>
      </c>
      <c r="H1820" s="5">
        <v>0.45500000000000002</v>
      </c>
      <c r="I1820" s="5">
        <v>11</v>
      </c>
    </row>
    <row r="1821" spans="1:9">
      <c r="A1821" s="5" t="s">
        <v>207</v>
      </c>
      <c r="B1821" s="5">
        <v>0.70499999999999996</v>
      </c>
      <c r="C1821" s="5">
        <v>0.54500000000000004</v>
      </c>
      <c r="D1821" s="5">
        <v>0.18</v>
      </c>
      <c r="E1821" s="5">
        <v>1.5395000000000001</v>
      </c>
      <c r="F1821" s="5">
        <v>0.60750000000000004</v>
      </c>
      <c r="G1821" s="5">
        <v>0.36749999999999999</v>
      </c>
      <c r="H1821" s="5">
        <v>0.46450000000000002</v>
      </c>
      <c r="I1821" s="5">
        <v>13</v>
      </c>
    </row>
    <row r="1822" spans="1:9">
      <c r="A1822" s="5" t="s">
        <v>207</v>
      </c>
      <c r="B1822" s="5">
        <v>0.72</v>
      </c>
      <c r="C1822" s="5">
        <v>0.55000000000000004</v>
      </c>
      <c r="D1822" s="5">
        <v>0.19500000000000001</v>
      </c>
      <c r="E1822" s="5">
        <v>2.073</v>
      </c>
      <c r="F1822" s="5">
        <v>1.0714999999999999</v>
      </c>
      <c r="G1822" s="5">
        <v>0.42649999999999999</v>
      </c>
      <c r="H1822" s="5">
        <v>0.50149999999999995</v>
      </c>
      <c r="I1822" s="5">
        <v>9</v>
      </c>
    </row>
    <row r="1823" spans="1:9">
      <c r="A1823" s="5" t="s">
        <v>206</v>
      </c>
      <c r="B1823" s="5">
        <v>0.72</v>
      </c>
      <c r="C1823" s="5">
        <v>0.56000000000000005</v>
      </c>
      <c r="D1823" s="5">
        <v>0.18</v>
      </c>
      <c r="E1823" s="5">
        <v>1.5865</v>
      </c>
      <c r="F1823" s="5">
        <v>0.69099999999999995</v>
      </c>
      <c r="G1823" s="5">
        <v>0.375</v>
      </c>
      <c r="H1823" s="5">
        <v>0.4425</v>
      </c>
      <c r="I1823" s="5">
        <v>11</v>
      </c>
    </row>
    <row r="1824" spans="1:9">
      <c r="A1824" s="5" t="s">
        <v>206</v>
      </c>
      <c r="B1824" s="5">
        <v>0.73</v>
      </c>
      <c r="C1824" s="5">
        <v>0.57499999999999996</v>
      </c>
      <c r="D1824" s="5">
        <v>0.21</v>
      </c>
      <c r="E1824" s="5">
        <v>2.069</v>
      </c>
      <c r="F1824" s="5">
        <v>0.92849999999999999</v>
      </c>
      <c r="G1824" s="5">
        <v>0.40899999999999997</v>
      </c>
      <c r="H1824" s="5">
        <v>0.64300000000000002</v>
      </c>
      <c r="I1824" s="5">
        <v>11</v>
      </c>
    </row>
    <row r="1825" spans="1:9">
      <c r="A1825" s="5" t="s">
        <v>208</v>
      </c>
      <c r="B1825" s="5">
        <v>0.185</v>
      </c>
      <c r="C1825" s="5">
        <v>0.13500000000000001</v>
      </c>
      <c r="D1825" s="5">
        <v>0.04</v>
      </c>
      <c r="E1825" s="5">
        <v>2.7E-2</v>
      </c>
      <c r="F1825" s="5">
        <v>1.0500000000000001E-2</v>
      </c>
      <c r="G1825" s="5">
        <v>5.4999999999999997E-3</v>
      </c>
      <c r="H1825" s="5">
        <v>8.9999999999999993E-3</v>
      </c>
      <c r="I1825" s="5">
        <v>5</v>
      </c>
    </row>
    <row r="1826" spans="1:9">
      <c r="A1826" s="5" t="s">
        <v>208</v>
      </c>
      <c r="B1826" s="5">
        <v>0.24</v>
      </c>
      <c r="C1826" s="5">
        <v>0.18</v>
      </c>
      <c r="D1826" s="5">
        <v>5.5E-2</v>
      </c>
      <c r="E1826" s="5">
        <v>5.5500000000000001E-2</v>
      </c>
      <c r="F1826" s="5">
        <v>2.35E-2</v>
      </c>
      <c r="G1826" s="5">
        <v>1.2999999999999999E-2</v>
      </c>
      <c r="H1826" s="5">
        <v>1.7999999999999999E-2</v>
      </c>
      <c r="I1826" s="5">
        <v>4</v>
      </c>
    </row>
    <row r="1827" spans="1:9">
      <c r="A1827" s="5" t="s">
        <v>208</v>
      </c>
      <c r="B1827" s="5">
        <v>0.31</v>
      </c>
      <c r="C1827" s="5">
        <v>0.215</v>
      </c>
      <c r="D1827" s="5">
        <v>7.4999999999999997E-2</v>
      </c>
      <c r="E1827" s="5">
        <v>0.1275</v>
      </c>
      <c r="F1827" s="5">
        <v>5.6500000000000002E-2</v>
      </c>
      <c r="G1827" s="5">
        <v>2.75E-2</v>
      </c>
      <c r="H1827" s="5">
        <v>3.5999999999999997E-2</v>
      </c>
      <c r="I1827" s="5">
        <v>7</v>
      </c>
    </row>
    <row r="1828" spans="1:9">
      <c r="A1828" s="5" t="s">
        <v>208</v>
      </c>
      <c r="B1828" s="5">
        <v>0.34</v>
      </c>
      <c r="C1828" s="5">
        <v>0.26</v>
      </c>
      <c r="D1828" s="5">
        <v>8.5000000000000006E-2</v>
      </c>
      <c r="E1828" s="5">
        <v>0.1885</v>
      </c>
      <c r="F1828" s="5">
        <v>8.1500000000000003E-2</v>
      </c>
      <c r="G1828" s="5">
        <v>3.3500000000000002E-2</v>
      </c>
      <c r="H1828" s="5">
        <v>0.06</v>
      </c>
      <c r="I1828" s="5">
        <v>6</v>
      </c>
    </row>
    <row r="1829" spans="1:9">
      <c r="A1829" s="5" t="s">
        <v>208</v>
      </c>
      <c r="B1829" s="5">
        <v>0.35</v>
      </c>
      <c r="C1829" s="5">
        <v>0.26500000000000001</v>
      </c>
      <c r="D1829" s="5">
        <v>0.08</v>
      </c>
      <c r="E1829" s="5">
        <v>0.2</v>
      </c>
      <c r="F1829" s="5">
        <v>0.09</v>
      </c>
      <c r="G1829" s="5">
        <v>4.2000000000000003E-2</v>
      </c>
      <c r="H1829" s="5">
        <v>0.06</v>
      </c>
      <c r="I1829" s="5">
        <v>7</v>
      </c>
    </row>
    <row r="1830" spans="1:9">
      <c r="A1830" s="5" t="s">
        <v>208</v>
      </c>
      <c r="B1830" s="5">
        <v>0.36499999999999999</v>
      </c>
      <c r="C1830" s="5">
        <v>0.27</v>
      </c>
      <c r="D1830" s="5">
        <v>8.5000000000000006E-2</v>
      </c>
      <c r="E1830" s="5">
        <v>0.19700000000000001</v>
      </c>
      <c r="F1830" s="5">
        <v>8.1500000000000003E-2</v>
      </c>
      <c r="G1830" s="5">
        <v>3.2500000000000001E-2</v>
      </c>
      <c r="H1830" s="5">
        <v>6.5000000000000002E-2</v>
      </c>
      <c r="I1830" s="5">
        <v>6</v>
      </c>
    </row>
    <row r="1831" spans="1:9">
      <c r="A1831" s="5" t="s">
        <v>208</v>
      </c>
      <c r="B1831" s="5">
        <v>0.36499999999999999</v>
      </c>
      <c r="C1831" s="5">
        <v>0.27500000000000002</v>
      </c>
      <c r="D1831" s="5">
        <v>8.5000000000000006E-2</v>
      </c>
      <c r="E1831" s="5">
        <v>0.223</v>
      </c>
      <c r="F1831" s="5">
        <v>9.8000000000000004E-2</v>
      </c>
      <c r="G1831" s="5">
        <v>3.7499999999999999E-2</v>
      </c>
      <c r="H1831" s="5">
        <v>7.4999999999999997E-2</v>
      </c>
      <c r="I1831" s="5">
        <v>7</v>
      </c>
    </row>
    <row r="1832" spans="1:9">
      <c r="A1832" s="5" t="s">
        <v>208</v>
      </c>
      <c r="B1832" s="5">
        <v>0.36499999999999999</v>
      </c>
      <c r="C1832" s="5">
        <v>0.27</v>
      </c>
      <c r="D1832" s="5">
        <v>7.4999999999999997E-2</v>
      </c>
      <c r="E1832" s="5">
        <v>0.2215</v>
      </c>
      <c r="F1832" s="5">
        <v>9.5000000000000001E-2</v>
      </c>
      <c r="G1832" s="5">
        <v>4.4499999999999998E-2</v>
      </c>
      <c r="H1832" s="5">
        <v>7.0000000000000007E-2</v>
      </c>
      <c r="I1832" s="5">
        <v>6</v>
      </c>
    </row>
    <row r="1833" spans="1:9">
      <c r="A1833" s="5" t="s">
        <v>208</v>
      </c>
      <c r="B1833" s="5">
        <v>0.39</v>
      </c>
      <c r="C1833" s="5">
        <v>0.31</v>
      </c>
      <c r="D1833" s="5">
        <v>0.105</v>
      </c>
      <c r="E1833" s="5">
        <v>0.26650000000000001</v>
      </c>
      <c r="F1833" s="5">
        <v>0.11849999999999999</v>
      </c>
      <c r="G1833" s="5">
        <v>5.2499999999999998E-2</v>
      </c>
      <c r="H1833" s="5">
        <v>8.1000000000000003E-2</v>
      </c>
      <c r="I1833" s="5">
        <v>8</v>
      </c>
    </row>
    <row r="1834" spans="1:9">
      <c r="A1834" s="5" t="s">
        <v>208</v>
      </c>
      <c r="B1834" s="5">
        <v>0.40500000000000003</v>
      </c>
      <c r="C1834" s="5">
        <v>0.3</v>
      </c>
      <c r="D1834" s="5">
        <v>0.09</v>
      </c>
      <c r="E1834" s="5">
        <v>0.26900000000000002</v>
      </c>
      <c r="F1834" s="5">
        <v>0.10299999999999999</v>
      </c>
      <c r="G1834" s="5">
        <v>6.7000000000000004E-2</v>
      </c>
      <c r="H1834" s="5">
        <v>0.11</v>
      </c>
      <c r="I1834" s="5">
        <v>6</v>
      </c>
    </row>
    <row r="1835" spans="1:9">
      <c r="A1835" s="5" t="s">
        <v>208</v>
      </c>
      <c r="B1835" s="5">
        <v>0.41</v>
      </c>
      <c r="C1835" s="5">
        <v>0.315</v>
      </c>
      <c r="D1835" s="5">
        <v>9.5000000000000001E-2</v>
      </c>
      <c r="E1835" s="5">
        <v>0.28050000000000003</v>
      </c>
      <c r="F1835" s="5">
        <v>0.114</v>
      </c>
      <c r="G1835" s="5">
        <v>3.4500000000000003E-2</v>
      </c>
      <c r="H1835" s="5">
        <v>0.11</v>
      </c>
      <c r="I1835" s="5">
        <v>7</v>
      </c>
    </row>
    <row r="1836" spans="1:9">
      <c r="A1836" s="5" t="s">
        <v>208</v>
      </c>
      <c r="B1836" s="5">
        <v>0.41</v>
      </c>
      <c r="C1836" s="5">
        <v>0.33500000000000002</v>
      </c>
      <c r="D1836" s="5">
        <v>0.105</v>
      </c>
      <c r="E1836" s="5">
        <v>0.33050000000000002</v>
      </c>
      <c r="F1836" s="5">
        <v>0.14050000000000001</v>
      </c>
      <c r="G1836" s="5">
        <v>6.4000000000000001E-2</v>
      </c>
      <c r="H1836" s="5">
        <v>0.105</v>
      </c>
      <c r="I1836" s="5">
        <v>7</v>
      </c>
    </row>
    <row r="1837" spans="1:9">
      <c r="A1837" s="5" t="s">
        <v>208</v>
      </c>
      <c r="B1837" s="5">
        <v>0.41499999999999998</v>
      </c>
      <c r="C1837" s="5">
        <v>0.31</v>
      </c>
      <c r="D1837" s="5">
        <v>0.09</v>
      </c>
      <c r="E1837" s="5">
        <v>0.28149999999999997</v>
      </c>
      <c r="F1837" s="5">
        <v>0.1245</v>
      </c>
      <c r="G1837" s="5">
        <v>6.1499999999999999E-2</v>
      </c>
      <c r="H1837" s="5">
        <v>8.5000000000000006E-2</v>
      </c>
      <c r="I1837" s="5">
        <v>6</v>
      </c>
    </row>
    <row r="1838" spans="1:9">
      <c r="A1838" s="5" t="s">
        <v>208</v>
      </c>
      <c r="B1838" s="5">
        <v>0.41499999999999998</v>
      </c>
      <c r="C1838" s="5">
        <v>0.31</v>
      </c>
      <c r="D1838" s="5">
        <v>0.1</v>
      </c>
      <c r="E1838" s="5">
        <v>0.28050000000000003</v>
      </c>
      <c r="F1838" s="5">
        <v>0.114</v>
      </c>
      <c r="G1838" s="5">
        <v>5.6500000000000002E-2</v>
      </c>
      <c r="H1838" s="5">
        <v>9.7500000000000003E-2</v>
      </c>
      <c r="I1838" s="5">
        <v>6</v>
      </c>
    </row>
    <row r="1839" spans="1:9">
      <c r="A1839" s="5" t="s">
        <v>208</v>
      </c>
      <c r="B1839" s="5">
        <v>0.41499999999999998</v>
      </c>
      <c r="C1839" s="5">
        <v>0.31</v>
      </c>
      <c r="D1839" s="5">
        <v>9.5000000000000001E-2</v>
      </c>
      <c r="E1839" s="5">
        <v>0.311</v>
      </c>
      <c r="F1839" s="5">
        <v>0.1125</v>
      </c>
      <c r="G1839" s="5">
        <v>6.25E-2</v>
      </c>
      <c r="H1839" s="5">
        <v>0.115</v>
      </c>
      <c r="I1839" s="5">
        <v>8</v>
      </c>
    </row>
    <row r="1840" spans="1:9">
      <c r="A1840" s="5" t="s">
        <v>208</v>
      </c>
      <c r="B1840" s="5">
        <v>0.42</v>
      </c>
      <c r="C1840" s="5">
        <v>0.32500000000000001</v>
      </c>
      <c r="D1840" s="5">
        <v>0.1</v>
      </c>
      <c r="E1840" s="5">
        <v>0.36799999999999999</v>
      </c>
      <c r="F1840" s="5">
        <v>0.16750000000000001</v>
      </c>
      <c r="G1840" s="5">
        <v>6.25E-2</v>
      </c>
      <c r="H1840" s="5">
        <v>0.1135</v>
      </c>
      <c r="I1840" s="5">
        <v>11</v>
      </c>
    </row>
    <row r="1841" spans="1:9">
      <c r="A1841" s="5" t="s">
        <v>208</v>
      </c>
      <c r="B1841" s="5">
        <v>0.43</v>
      </c>
      <c r="C1841" s="5">
        <v>0.34</v>
      </c>
      <c r="D1841" s="5">
        <v>0.1</v>
      </c>
      <c r="E1841" s="5">
        <v>0.34050000000000002</v>
      </c>
      <c r="F1841" s="5">
        <v>0.13950000000000001</v>
      </c>
      <c r="G1841" s="5">
        <v>6.6500000000000004E-2</v>
      </c>
      <c r="H1841" s="5">
        <v>0.12</v>
      </c>
      <c r="I1841" s="5">
        <v>8</v>
      </c>
    </row>
    <row r="1842" spans="1:9">
      <c r="A1842" s="5" t="s">
        <v>208</v>
      </c>
      <c r="B1842" s="5">
        <v>0.435</v>
      </c>
      <c r="C1842" s="5">
        <v>0.33500000000000002</v>
      </c>
      <c r="D1842" s="5">
        <v>0.1</v>
      </c>
      <c r="E1842" s="5">
        <v>0.32450000000000001</v>
      </c>
      <c r="F1842" s="5">
        <v>0.13500000000000001</v>
      </c>
      <c r="G1842" s="5">
        <v>7.85E-2</v>
      </c>
      <c r="H1842" s="5">
        <v>9.8000000000000004E-2</v>
      </c>
      <c r="I1842" s="5">
        <v>7</v>
      </c>
    </row>
    <row r="1843" spans="1:9">
      <c r="A1843" s="5" t="s">
        <v>208</v>
      </c>
      <c r="B1843" s="5">
        <v>0.435</v>
      </c>
      <c r="C1843" s="5">
        <v>0.33</v>
      </c>
      <c r="D1843" s="5">
        <v>0.11</v>
      </c>
      <c r="E1843" s="5">
        <v>0.38</v>
      </c>
      <c r="F1843" s="5">
        <v>0.1515</v>
      </c>
      <c r="G1843" s="5">
        <v>9.4500000000000001E-2</v>
      </c>
      <c r="H1843" s="5">
        <v>0.11</v>
      </c>
      <c r="I1843" s="5">
        <v>7</v>
      </c>
    </row>
    <row r="1844" spans="1:9">
      <c r="A1844" s="5" t="s">
        <v>208</v>
      </c>
      <c r="B1844" s="5">
        <v>0.435</v>
      </c>
      <c r="C1844" s="5">
        <v>0.33</v>
      </c>
      <c r="D1844" s="5">
        <v>0.105</v>
      </c>
      <c r="E1844" s="5">
        <v>0.33500000000000002</v>
      </c>
      <c r="F1844" s="5">
        <v>0.156</v>
      </c>
      <c r="G1844" s="5">
        <v>5.5500000000000001E-2</v>
      </c>
      <c r="H1844" s="5">
        <v>0.105</v>
      </c>
      <c r="I1844" s="5">
        <v>8</v>
      </c>
    </row>
    <row r="1845" spans="1:9">
      <c r="A1845" s="5" t="s">
        <v>208</v>
      </c>
      <c r="B1845" s="5">
        <v>0.435</v>
      </c>
      <c r="C1845" s="5">
        <v>0.34499999999999997</v>
      </c>
      <c r="D1845" s="5">
        <v>0.12</v>
      </c>
      <c r="E1845" s="5">
        <v>0.32150000000000001</v>
      </c>
      <c r="F1845" s="5">
        <v>0.13</v>
      </c>
      <c r="G1845" s="5">
        <v>5.6000000000000001E-2</v>
      </c>
      <c r="H1845" s="5">
        <v>0.11849999999999999</v>
      </c>
      <c r="I1845" s="5">
        <v>7</v>
      </c>
    </row>
    <row r="1846" spans="1:9">
      <c r="A1846" s="5" t="s">
        <v>208</v>
      </c>
      <c r="B1846" s="5">
        <v>0.44500000000000001</v>
      </c>
      <c r="C1846" s="5">
        <v>0.33</v>
      </c>
      <c r="D1846" s="5">
        <v>0.11</v>
      </c>
      <c r="E1846" s="5">
        <v>0.35799999999999998</v>
      </c>
      <c r="F1846" s="5">
        <v>0.1525</v>
      </c>
      <c r="G1846" s="5">
        <v>6.7000000000000004E-2</v>
      </c>
      <c r="H1846" s="5">
        <v>0.11849999999999999</v>
      </c>
      <c r="I1846" s="5">
        <v>8</v>
      </c>
    </row>
    <row r="1847" spans="1:9">
      <c r="A1847" s="5" t="s">
        <v>208</v>
      </c>
      <c r="B1847" s="5">
        <v>0.46500000000000002</v>
      </c>
      <c r="C1847" s="5">
        <v>0.37</v>
      </c>
      <c r="D1847" s="5">
        <v>0.11</v>
      </c>
      <c r="E1847" s="5">
        <v>0.44500000000000001</v>
      </c>
      <c r="F1847" s="5">
        <v>0.16350000000000001</v>
      </c>
      <c r="G1847" s="5">
        <v>9.6000000000000002E-2</v>
      </c>
      <c r="H1847" s="5">
        <v>0.16600000000000001</v>
      </c>
      <c r="I1847" s="5">
        <v>7</v>
      </c>
    </row>
    <row r="1848" spans="1:9">
      <c r="A1848" s="5" t="s">
        <v>208</v>
      </c>
      <c r="B1848" s="5">
        <v>0.47</v>
      </c>
      <c r="C1848" s="5">
        <v>0.375</v>
      </c>
      <c r="D1848" s="5">
        <v>0.12</v>
      </c>
      <c r="E1848" s="5">
        <v>0.48699999999999999</v>
      </c>
      <c r="F1848" s="5">
        <v>0.19600000000000001</v>
      </c>
      <c r="G1848" s="5">
        <v>9.9000000000000005E-2</v>
      </c>
      <c r="H1848" s="5">
        <v>0.13500000000000001</v>
      </c>
      <c r="I1848" s="5">
        <v>8</v>
      </c>
    </row>
    <row r="1849" spans="1:9">
      <c r="A1849" s="5" t="s">
        <v>208</v>
      </c>
      <c r="B1849" s="5">
        <v>0.47499999999999998</v>
      </c>
      <c r="C1849" s="5">
        <v>0.34</v>
      </c>
      <c r="D1849" s="5">
        <v>0.105</v>
      </c>
      <c r="E1849" s="5">
        <v>0.45350000000000001</v>
      </c>
      <c r="F1849" s="5">
        <v>0.20300000000000001</v>
      </c>
      <c r="G1849" s="5">
        <v>0.08</v>
      </c>
      <c r="H1849" s="5">
        <v>0.14649999999999999</v>
      </c>
      <c r="I1849" s="5">
        <v>9</v>
      </c>
    </row>
    <row r="1850" spans="1:9">
      <c r="A1850" s="5" t="s">
        <v>208</v>
      </c>
      <c r="B1850" s="5">
        <v>0.48499999999999999</v>
      </c>
      <c r="C1850" s="5">
        <v>0.38500000000000001</v>
      </c>
      <c r="D1850" s="5">
        <v>0.13</v>
      </c>
      <c r="E1850" s="5">
        <v>0.56799999999999995</v>
      </c>
      <c r="F1850" s="5">
        <v>0.2505</v>
      </c>
      <c r="G1850" s="5">
        <v>0.17799999999999999</v>
      </c>
      <c r="H1850" s="5">
        <v>0.154</v>
      </c>
      <c r="I1850" s="5">
        <v>7</v>
      </c>
    </row>
    <row r="1851" spans="1:9">
      <c r="A1851" s="5" t="s">
        <v>208</v>
      </c>
      <c r="B1851" s="5">
        <v>0.48499999999999999</v>
      </c>
      <c r="C1851" s="5">
        <v>0.36</v>
      </c>
      <c r="D1851" s="5">
        <v>0.12</v>
      </c>
      <c r="E1851" s="5">
        <v>0.51549999999999996</v>
      </c>
      <c r="F1851" s="5">
        <v>0.2465</v>
      </c>
      <c r="G1851" s="5">
        <v>0.10249999999999999</v>
      </c>
      <c r="H1851" s="5">
        <v>0.14699999999999999</v>
      </c>
      <c r="I1851" s="5">
        <v>8</v>
      </c>
    </row>
    <row r="1852" spans="1:9">
      <c r="A1852" s="5" t="s">
        <v>208</v>
      </c>
      <c r="B1852" s="5">
        <v>0.48499999999999999</v>
      </c>
      <c r="C1852" s="5">
        <v>0.37</v>
      </c>
      <c r="D1852" s="5">
        <v>0.115</v>
      </c>
      <c r="E1852" s="5">
        <v>0.45700000000000002</v>
      </c>
      <c r="F1852" s="5">
        <v>0.1885</v>
      </c>
      <c r="G1852" s="5">
        <v>9.6500000000000002E-2</v>
      </c>
      <c r="H1852" s="5">
        <v>0.15</v>
      </c>
      <c r="I1852" s="5">
        <v>9</v>
      </c>
    </row>
    <row r="1853" spans="1:9">
      <c r="A1853" s="5" t="s">
        <v>208</v>
      </c>
      <c r="B1853" s="5">
        <v>0.495</v>
      </c>
      <c r="C1853" s="5">
        <v>0.38</v>
      </c>
      <c r="D1853" s="5">
        <v>0.13500000000000001</v>
      </c>
      <c r="E1853" s="5">
        <v>0.50949999999999995</v>
      </c>
      <c r="F1853" s="5">
        <v>0.20649999999999999</v>
      </c>
      <c r="G1853" s="5">
        <v>0.11650000000000001</v>
      </c>
      <c r="H1853" s="5">
        <v>0.16500000000000001</v>
      </c>
      <c r="I1853" s="5">
        <v>8</v>
      </c>
    </row>
    <row r="1854" spans="1:9">
      <c r="A1854" s="5" t="s">
        <v>208</v>
      </c>
      <c r="B1854" s="5">
        <v>0.495</v>
      </c>
      <c r="C1854" s="5">
        <v>0.38</v>
      </c>
      <c r="D1854" s="5">
        <v>0.14499999999999999</v>
      </c>
      <c r="E1854" s="5">
        <v>0.5</v>
      </c>
      <c r="F1854" s="5">
        <v>0.20499999999999999</v>
      </c>
      <c r="G1854" s="5">
        <v>0.14799999999999999</v>
      </c>
      <c r="H1854" s="5">
        <v>0.15049999999999999</v>
      </c>
      <c r="I1854" s="5">
        <v>8</v>
      </c>
    </row>
    <row r="1855" spans="1:9">
      <c r="A1855" s="5" t="s">
        <v>208</v>
      </c>
      <c r="B1855" s="5">
        <v>0.495</v>
      </c>
      <c r="C1855" s="5">
        <v>0.375</v>
      </c>
      <c r="D1855" s="5">
        <v>0.14000000000000001</v>
      </c>
      <c r="E1855" s="5">
        <v>0.49399999999999999</v>
      </c>
      <c r="F1855" s="5">
        <v>0.18099999999999999</v>
      </c>
      <c r="G1855" s="5">
        <v>9.7500000000000003E-2</v>
      </c>
      <c r="H1855" s="5">
        <v>0.191</v>
      </c>
      <c r="I1855" s="5">
        <v>8</v>
      </c>
    </row>
    <row r="1856" spans="1:9">
      <c r="A1856" s="5" t="s">
        <v>208</v>
      </c>
      <c r="B1856" s="5">
        <v>0.5</v>
      </c>
      <c r="C1856" s="5">
        <v>0.38</v>
      </c>
      <c r="D1856" s="5">
        <v>0.11</v>
      </c>
      <c r="E1856" s="5">
        <v>0.5605</v>
      </c>
      <c r="F1856" s="5">
        <v>0.28000000000000003</v>
      </c>
      <c r="G1856" s="5">
        <v>0.106</v>
      </c>
      <c r="H1856" s="5">
        <v>0.15</v>
      </c>
      <c r="I1856" s="5">
        <v>9</v>
      </c>
    </row>
    <row r="1857" spans="1:9">
      <c r="A1857" s="5" t="s">
        <v>208</v>
      </c>
      <c r="B1857" s="5">
        <v>0.505</v>
      </c>
      <c r="C1857" s="5">
        <v>0.40500000000000003</v>
      </c>
      <c r="D1857" s="5">
        <v>0.13</v>
      </c>
      <c r="E1857" s="5">
        <v>0.59899999999999998</v>
      </c>
      <c r="F1857" s="5">
        <v>0.22450000000000001</v>
      </c>
      <c r="G1857" s="5">
        <v>0.11749999999999999</v>
      </c>
      <c r="H1857" s="5">
        <v>0.22500000000000001</v>
      </c>
      <c r="I1857" s="5">
        <v>11</v>
      </c>
    </row>
    <row r="1858" spans="1:9">
      <c r="A1858" s="5" t="s">
        <v>208</v>
      </c>
      <c r="B1858" s="5">
        <v>0.505</v>
      </c>
      <c r="C1858" s="5">
        <v>0.4</v>
      </c>
      <c r="D1858" s="5">
        <v>0.14499999999999999</v>
      </c>
      <c r="E1858" s="5">
        <v>0.70450000000000002</v>
      </c>
      <c r="F1858" s="5">
        <v>0.33400000000000002</v>
      </c>
      <c r="G1858" s="5">
        <v>0.14249999999999999</v>
      </c>
      <c r="H1858" s="5">
        <v>0.20699999999999999</v>
      </c>
      <c r="I1858" s="5">
        <v>8</v>
      </c>
    </row>
    <row r="1859" spans="1:9">
      <c r="A1859" s="5" t="s">
        <v>207</v>
      </c>
      <c r="B1859" s="5">
        <v>0.51</v>
      </c>
      <c r="C1859" s="5">
        <v>0.4</v>
      </c>
      <c r="D1859" s="5">
        <v>0.12</v>
      </c>
      <c r="E1859" s="5">
        <v>0.70050000000000001</v>
      </c>
      <c r="F1859" s="5">
        <v>0.34699999999999998</v>
      </c>
      <c r="G1859" s="5">
        <v>0.1105</v>
      </c>
      <c r="H1859" s="5">
        <v>0.19500000000000001</v>
      </c>
      <c r="I1859" s="5">
        <v>10</v>
      </c>
    </row>
    <row r="1860" spans="1:9">
      <c r="A1860" s="5" t="s">
        <v>208</v>
      </c>
      <c r="B1860" s="5">
        <v>0.51500000000000001</v>
      </c>
      <c r="C1860" s="5">
        <v>0.41499999999999998</v>
      </c>
      <c r="D1860" s="5">
        <v>0.13500000000000001</v>
      </c>
      <c r="E1860" s="5">
        <v>0.71250000000000002</v>
      </c>
      <c r="F1860" s="5">
        <v>0.28499999999999998</v>
      </c>
      <c r="G1860" s="5">
        <v>0.152</v>
      </c>
      <c r="H1860" s="5">
        <v>0.245</v>
      </c>
      <c r="I1860" s="5">
        <v>10</v>
      </c>
    </row>
    <row r="1861" spans="1:9">
      <c r="A1861" s="5" t="s">
        <v>208</v>
      </c>
      <c r="B1861" s="5">
        <v>0.51500000000000001</v>
      </c>
      <c r="C1861" s="5">
        <v>0.42</v>
      </c>
      <c r="D1861" s="5">
        <v>0.15</v>
      </c>
      <c r="E1861" s="5">
        <v>0.67249999999999999</v>
      </c>
      <c r="F1861" s="5">
        <v>0.2555</v>
      </c>
      <c r="G1861" s="5">
        <v>0.13350000000000001</v>
      </c>
      <c r="H1861" s="5">
        <v>0.23499999999999999</v>
      </c>
      <c r="I1861" s="5">
        <v>10</v>
      </c>
    </row>
    <row r="1862" spans="1:9">
      <c r="A1862" s="5" t="s">
        <v>206</v>
      </c>
      <c r="B1862" s="5">
        <v>0.51500000000000001</v>
      </c>
      <c r="C1862" s="5">
        <v>0.38500000000000001</v>
      </c>
      <c r="D1862" s="5">
        <v>0.11</v>
      </c>
      <c r="E1862" s="5">
        <v>0.57850000000000001</v>
      </c>
      <c r="F1862" s="5">
        <v>0.253</v>
      </c>
      <c r="G1862" s="5">
        <v>0.16</v>
      </c>
      <c r="H1862" s="5">
        <v>0.14000000000000001</v>
      </c>
      <c r="I1862" s="5">
        <v>8</v>
      </c>
    </row>
    <row r="1863" spans="1:9">
      <c r="A1863" s="5" t="s">
        <v>208</v>
      </c>
      <c r="B1863" s="5">
        <v>0.52</v>
      </c>
      <c r="C1863" s="5">
        <v>0.41</v>
      </c>
      <c r="D1863" s="5">
        <v>0.11</v>
      </c>
      <c r="E1863" s="5">
        <v>0.51849999999999996</v>
      </c>
      <c r="F1863" s="5">
        <v>0.2165</v>
      </c>
      <c r="G1863" s="5">
        <v>9.1499999999999998E-2</v>
      </c>
      <c r="H1863" s="5">
        <v>0.184</v>
      </c>
      <c r="I1863" s="5">
        <v>8</v>
      </c>
    </row>
    <row r="1864" spans="1:9">
      <c r="A1864" s="5" t="s">
        <v>208</v>
      </c>
      <c r="B1864" s="5">
        <v>0.52</v>
      </c>
      <c r="C1864" s="5">
        <v>0.41499999999999998</v>
      </c>
      <c r="D1864" s="5">
        <v>0.14000000000000001</v>
      </c>
      <c r="E1864" s="5">
        <v>0.63749999999999996</v>
      </c>
      <c r="F1864" s="5">
        <v>0.308</v>
      </c>
      <c r="G1864" s="5">
        <v>0.13350000000000001</v>
      </c>
      <c r="H1864" s="5">
        <v>0.16800000000000001</v>
      </c>
      <c r="I1864" s="5">
        <v>9</v>
      </c>
    </row>
    <row r="1865" spans="1:9">
      <c r="A1865" s="5" t="s">
        <v>208</v>
      </c>
      <c r="B1865" s="5">
        <v>0.52</v>
      </c>
      <c r="C1865" s="5">
        <v>0.39500000000000002</v>
      </c>
      <c r="D1865" s="5">
        <v>0.125</v>
      </c>
      <c r="E1865" s="5">
        <v>0.58050000000000002</v>
      </c>
      <c r="F1865" s="5">
        <v>0.2445</v>
      </c>
      <c r="G1865" s="5">
        <v>0.14599999999999999</v>
      </c>
      <c r="H1865" s="5">
        <v>0.16500000000000001</v>
      </c>
      <c r="I1865" s="5">
        <v>9</v>
      </c>
    </row>
    <row r="1866" spans="1:9">
      <c r="A1866" s="5" t="s">
        <v>208</v>
      </c>
      <c r="B1866" s="5">
        <v>0.52</v>
      </c>
      <c r="C1866" s="5">
        <v>0.38</v>
      </c>
      <c r="D1866" s="5">
        <v>0.115</v>
      </c>
      <c r="E1866" s="5">
        <v>0.66449999999999998</v>
      </c>
      <c r="F1866" s="5">
        <v>0.32850000000000001</v>
      </c>
      <c r="G1866" s="5">
        <v>0.17</v>
      </c>
      <c r="H1866" s="5">
        <v>0.14249999999999999</v>
      </c>
      <c r="I1866" s="5">
        <v>7</v>
      </c>
    </row>
    <row r="1867" spans="1:9">
      <c r="A1867" s="5" t="s">
        <v>208</v>
      </c>
      <c r="B1867" s="5">
        <v>0.52</v>
      </c>
      <c r="C1867" s="5">
        <v>0.38500000000000001</v>
      </c>
      <c r="D1867" s="5">
        <v>0.115</v>
      </c>
      <c r="E1867" s="5">
        <v>0.58099999999999996</v>
      </c>
      <c r="F1867" s="5">
        <v>0.2555</v>
      </c>
      <c r="G1867" s="5">
        <v>0.156</v>
      </c>
      <c r="H1867" s="5">
        <v>0.14299999999999999</v>
      </c>
      <c r="I1867" s="5">
        <v>10</v>
      </c>
    </row>
    <row r="1868" spans="1:9">
      <c r="A1868" s="5" t="s">
        <v>208</v>
      </c>
      <c r="B1868" s="5">
        <v>0.52500000000000002</v>
      </c>
      <c r="C1868" s="5">
        <v>0.41499999999999998</v>
      </c>
      <c r="D1868" s="5">
        <v>0.12</v>
      </c>
      <c r="E1868" s="5">
        <v>0.59599999999999997</v>
      </c>
      <c r="F1868" s="5">
        <v>0.28050000000000003</v>
      </c>
      <c r="G1868" s="5">
        <v>0.12</v>
      </c>
      <c r="H1868" s="5">
        <v>0.16950000000000001</v>
      </c>
      <c r="I1868" s="5">
        <v>9</v>
      </c>
    </row>
    <row r="1869" spans="1:9">
      <c r="A1869" s="5" t="s">
        <v>208</v>
      </c>
      <c r="B1869" s="5">
        <v>0.52500000000000002</v>
      </c>
      <c r="C1869" s="5">
        <v>0.40500000000000003</v>
      </c>
      <c r="D1869" s="5">
        <v>0.14499999999999999</v>
      </c>
      <c r="E1869" s="5">
        <v>0.69650000000000001</v>
      </c>
      <c r="F1869" s="5">
        <v>0.30449999999999999</v>
      </c>
      <c r="G1869" s="5">
        <v>0.1535</v>
      </c>
      <c r="H1869" s="5">
        <v>0.21</v>
      </c>
      <c r="I1869" s="5">
        <v>8</v>
      </c>
    </row>
    <row r="1870" spans="1:9">
      <c r="A1870" s="5" t="s">
        <v>208</v>
      </c>
      <c r="B1870" s="5">
        <v>0.52500000000000002</v>
      </c>
      <c r="C1870" s="5">
        <v>0.4</v>
      </c>
      <c r="D1870" s="5">
        <v>0.14499999999999999</v>
      </c>
      <c r="E1870" s="5">
        <v>0.60950000000000004</v>
      </c>
      <c r="F1870" s="5">
        <v>0.248</v>
      </c>
      <c r="G1870" s="5">
        <v>0.159</v>
      </c>
      <c r="H1870" s="5">
        <v>0.17499999999999999</v>
      </c>
      <c r="I1870" s="5">
        <v>9</v>
      </c>
    </row>
    <row r="1871" spans="1:9">
      <c r="A1871" s="5" t="s">
        <v>208</v>
      </c>
      <c r="B1871" s="5">
        <v>0.53</v>
      </c>
      <c r="C1871" s="5">
        <v>0.43</v>
      </c>
      <c r="D1871" s="5">
        <v>0.14000000000000001</v>
      </c>
      <c r="E1871" s="5">
        <v>0.67700000000000005</v>
      </c>
      <c r="F1871" s="5">
        <v>0.29799999999999999</v>
      </c>
      <c r="G1871" s="5">
        <v>9.6500000000000002E-2</v>
      </c>
      <c r="H1871" s="5">
        <v>0.23</v>
      </c>
      <c r="I1871" s="5">
        <v>8</v>
      </c>
    </row>
    <row r="1872" spans="1:9">
      <c r="A1872" s="5" t="s">
        <v>208</v>
      </c>
      <c r="B1872" s="5">
        <v>0.53</v>
      </c>
      <c r="C1872" s="5">
        <v>0.43</v>
      </c>
      <c r="D1872" s="5">
        <v>0.16</v>
      </c>
      <c r="E1872" s="5">
        <v>0.72450000000000003</v>
      </c>
      <c r="F1872" s="5">
        <v>0.32100000000000001</v>
      </c>
      <c r="G1872" s="5">
        <v>0.1275</v>
      </c>
      <c r="H1872" s="5">
        <v>0.24</v>
      </c>
      <c r="I1872" s="5">
        <v>9</v>
      </c>
    </row>
    <row r="1873" spans="1:9">
      <c r="A1873" s="5" t="s">
        <v>208</v>
      </c>
      <c r="B1873" s="5">
        <v>0.53</v>
      </c>
      <c r="C1873" s="5">
        <v>0.39500000000000002</v>
      </c>
      <c r="D1873" s="5">
        <v>0.13</v>
      </c>
      <c r="E1873" s="5">
        <v>0.57499999999999996</v>
      </c>
      <c r="F1873" s="5">
        <v>0.247</v>
      </c>
      <c r="G1873" s="5">
        <v>0.115</v>
      </c>
      <c r="H1873" s="5">
        <v>0.183</v>
      </c>
      <c r="I1873" s="5">
        <v>9</v>
      </c>
    </row>
    <row r="1874" spans="1:9">
      <c r="A1874" s="5" t="s">
        <v>208</v>
      </c>
      <c r="B1874" s="5">
        <v>0.53</v>
      </c>
      <c r="C1874" s="5">
        <v>0.40500000000000003</v>
      </c>
      <c r="D1874" s="5">
        <v>0.12</v>
      </c>
      <c r="E1874" s="5">
        <v>0.63200000000000001</v>
      </c>
      <c r="F1874" s="5">
        <v>0.27150000000000002</v>
      </c>
      <c r="G1874" s="5">
        <v>0.14799999999999999</v>
      </c>
      <c r="H1874" s="5">
        <v>0.1875</v>
      </c>
      <c r="I1874" s="5">
        <v>9</v>
      </c>
    </row>
    <row r="1875" spans="1:9">
      <c r="A1875" s="5" t="s">
        <v>208</v>
      </c>
      <c r="B1875" s="5">
        <v>0.53500000000000003</v>
      </c>
      <c r="C1875" s="5">
        <v>0.45500000000000002</v>
      </c>
      <c r="D1875" s="5">
        <v>0.14000000000000001</v>
      </c>
      <c r="E1875" s="5">
        <v>1.0015000000000001</v>
      </c>
      <c r="F1875" s="5">
        <v>0.53</v>
      </c>
      <c r="G1875" s="5">
        <v>0.17649999999999999</v>
      </c>
      <c r="H1875" s="5">
        <v>0.24399999999999999</v>
      </c>
      <c r="I1875" s="5">
        <v>9</v>
      </c>
    </row>
    <row r="1876" spans="1:9">
      <c r="A1876" s="5" t="s">
        <v>207</v>
      </c>
      <c r="B1876" s="5">
        <v>0.54</v>
      </c>
      <c r="C1876" s="5">
        <v>0.42499999999999999</v>
      </c>
      <c r="D1876" s="5">
        <v>0.16</v>
      </c>
      <c r="E1876" s="5">
        <v>0.94550000000000001</v>
      </c>
      <c r="F1876" s="5">
        <v>0.36749999999999999</v>
      </c>
      <c r="G1876" s="5">
        <v>0.20050000000000001</v>
      </c>
      <c r="H1876" s="5">
        <v>0.29499999999999998</v>
      </c>
      <c r="I1876" s="5">
        <v>9</v>
      </c>
    </row>
    <row r="1877" spans="1:9">
      <c r="A1877" s="5" t="s">
        <v>208</v>
      </c>
      <c r="B1877" s="5">
        <v>0.54</v>
      </c>
      <c r="C1877" s="5">
        <v>0.39500000000000002</v>
      </c>
      <c r="D1877" s="5">
        <v>0.13500000000000001</v>
      </c>
      <c r="E1877" s="5">
        <v>0.65549999999999997</v>
      </c>
      <c r="F1877" s="5">
        <v>0.27050000000000002</v>
      </c>
      <c r="G1877" s="5">
        <v>0.155</v>
      </c>
      <c r="H1877" s="5">
        <v>0.192</v>
      </c>
      <c r="I1877" s="5">
        <v>9</v>
      </c>
    </row>
    <row r="1878" spans="1:9">
      <c r="A1878" s="5" t="s">
        <v>208</v>
      </c>
      <c r="B1878" s="5">
        <v>0.54</v>
      </c>
      <c r="C1878" s="5">
        <v>0.39</v>
      </c>
      <c r="D1878" s="5">
        <v>0.125</v>
      </c>
      <c r="E1878" s="5">
        <v>0.62549999999999994</v>
      </c>
      <c r="F1878" s="5">
        <v>0.2525</v>
      </c>
      <c r="G1878" s="5">
        <v>0.158</v>
      </c>
      <c r="H1878" s="5">
        <v>0.19</v>
      </c>
      <c r="I1878" s="5">
        <v>8</v>
      </c>
    </row>
    <row r="1879" spans="1:9">
      <c r="A1879" s="5" t="s">
        <v>208</v>
      </c>
      <c r="B1879" s="5">
        <v>0.54500000000000004</v>
      </c>
      <c r="C1879" s="5">
        <v>0.42499999999999999</v>
      </c>
      <c r="D1879" s="5">
        <v>0.14000000000000001</v>
      </c>
      <c r="E1879" s="5">
        <v>0.8145</v>
      </c>
      <c r="F1879" s="5">
        <v>0.30499999999999999</v>
      </c>
      <c r="G1879" s="5">
        <v>0.23100000000000001</v>
      </c>
      <c r="H1879" s="5">
        <v>0.24399999999999999</v>
      </c>
      <c r="I1879" s="5">
        <v>10</v>
      </c>
    </row>
    <row r="1880" spans="1:9">
      <c r="A1880" s="5" t="s">
        <v>208</v>
      </c>
      <c r="B1880" s="5">
        <v>0.54500000000000004</v>
      </c>
      <c r="C1880" s="5">
        <v>0.43</v>
      </c>
      <c r="D1880" s="5">
        <v>0.14000000000000001</v>
      </c>
      <c r="E1880" s="5">
        <v>0.68700000000000006</v>
      </c>
      <c r="F1880" s="5">
        <v>0.26150000000000001</v>
      </c>
      <c r="G1880" s="5">
        <v>0.14050000000000001</v>
      </c>
      <c r="H1880" s="5">
        <v>0.25</v>
      </c>
      <c r="I1880" s="5">
        <v>9</v>
      </c>
    </row>
    <row r="1881" spans="1:9">
      <c r="A1881" s="5" t="s">
        <v>208</v>
      </c>
      <c r="B1881" s="5">
        <v>0.55000000000000004</v>
      </c>
      <c r="C1881" s="5">
        <v>0.435</v>
      </c>
      <c r="D1881" s="5">
        <v>0.14000000000000001</v>
      </c>
      <c r="E1881" s="5">
        <v>0.79949999999999999</v>
      </c>
      <c r="F1881" s="5">
        <v>0.29499999999999998</v>
      </c>
      <c r="G1881" s="5">
        <v>0.1905</v>
      </c>
      <c r="H1881" s="5">
        <v>0.23799999999999999</v>
      </c>
      <c r="I1881" s="5">
        <v>10</v>
      </c>
    </row>
    <row r="1882" spans="1:9">
      <c r="A1882" s="5" t="s">
        <v>208</v>
      </c>
      <c r="B1882" s="5">
        <v>0.55000000000000004</v>
      </c>
      <c r="C1882" s="5">
        <v>0.45</v>
      </c>
      <c r="D1882" s="5">
        <v>0.13</v>
      </c>
      <c r="E1882" s="5">
        <v>0.80400000000000005</v>
      </c>
      <c r="F1882" s="5">
        <v>0.33750000000000002</v>
      </c>
      <c r="G1882" s="5">
        <v>0.14050000000000001</v>
      </c>
      <c r="H1882" s="5">
        <v>0.23</v>
      </c>
      <c r="I1882" s="5">
        <v>6</v>
      </c>
    </row>
    <row r="1883" spans="1:9">
      <c r="A1883" s="5" t="s">
        <v>206</v>
      </c>
      <c r="B1883" s="5">
        <v>0.55500000000000005</v>
      </c>
      <c r="C1883" s="5">
        <v>0.435</v>
      </c>
      <c r="D1883" s="5">
        <v>0.14000000000000001</v>
      </c>
      <c r="E1883" s="5">
        <v>0.74950000000000006</v>
      </c>
      <c r="F1883" s="5">
        <v>0.34100000000000003</v>
      </c>
      <c r="G1883" s="5">
        <v>0.16450000000000001</v>
      </c>
      <c r="H1883" s="5">
        <v>0.214</v>
      </c>
      <c r="I1883" s="5">
        <v>8</v>
      </c>
    </row>
    <row r="1884" spans="1:9">
      <c r="A1884" s="5" t="s">
        <v>206</v>
      </c>
      <c r="B1884" s="5">
        <v>0.55500000000000005</v>
      </c>
      <c r="C1884" s="5">
        <v>0.41</v>
      </c>
      <c r="D1884" s="5">
        <v>0.125</v>
      </c>
      <c r="E1884" s="5">
        <v>0.59899999999999998</v>
      </c>
      <c r="F1884" s="5">
        <v>0.23449999999999999</v>
      </c>
      <c r="G1884" s="5">
        <v>0.14649999999999999</v>
      </c>
      <c r="H1884" s="5">
        <v>0.19400000000000001</v>
      </c>
      <c r="I1884" s="5">
        <v>8</v>
      </c>
    </row>
    <row r="1885" spans="1:9">
      <c r="A1885" s="5" t="s">
        <v>206</v>
      </c>
      <c r="B1885" s="5">
        <v>0.55500000000000005</v>
      </c>
      <c r="C1885" s="5">
        <v>0.4</v>
      </c>
      <c r="D1885" s="5">
        <v>0.13</v>
      </c>
      <c r="E1885" s="5">
        <v>0.70750000000000002</v>
      </c>
      <c r="F1885" s="5">
        <v>0.33200000000000002</v>
      </c>
      <c r="G1885" s="5">
        <v>0.1585</v>
      </c>
      <c r="H1885" s="5">
        <v>0.18</v>
      </c>
      <c r="I1885" s="5">
        <v>7</v>
      </c>
    </row>
    <row r="1886" spans="1:9">
      <c r="A1886" s="5" t="s">
        <v>208</v>
      </c>
      <c r="B1886" s="5">
        <v>0.55500000000000005</v>
      </c>
      <c r="C1886" s="5">
        <v>0.45</v>
      </c>
      <c r="D1886" s="5">
        <v>0.17499999999999999</v>
      </c>
      <c r="E1886" s="5">
        <v>0.73799999999999999</v>
      </c>
      <c r="F1886" s="5">
        <v>0.30399999999999999</v>
      </c>
      <c r="G1886" s="5">
        <v>0.17549999999999999</v>
      </c>
      <c r="H1886" s="5">
        <v>0.22</v>
      </c>
      <c r="I1886" s="5">
        <v>9</v>
      </c>
    </row>
    <row r="1887" spans="1:9">
      <c r="A1887" s="5" t="s">
        <v>206</v>
      </c>
      <c r="B1887" s="5">
        <v>0.55500000000000005</v>
      </c>
      <c r="C1887" s="5">
        <v>0.45500000000000002</v>
      </c>
      <c r="D1887" s="5">
        <v>0.13500000000000001</v>
      </c>
      <c r="E1887" s="5">
        <v>0.83699999999999997</v>
      </c>
      <c r="F1887" s="5">
        <v>0.38200000000000001</v>
      </c>
      <c r="G1887" s="5">
        <v>0.17100000000000001</v>
      </c>
      <c r="H1887" s="5">
        <v>0.23499999999999999</v>
      </c>
      <c r="I1887" s="5">
        <v>9</v>
      </c>
    </row>
    <row r="1888" spans="1:9">
      <c r="A1888" s="5" t="s">
        <v>208</v>
      </c>
      <c r="B1888" s="5">
        <v>0.56000000000000005</v>
      </c>
      <c r="C1888" s="5">
        <v>0.44500000000000001</v>
      </c>
      <c r="D1888" s="5">
        <v>0.16500000000000001</v>
      </c>
      <c r="E1888" s="5">
        <v>0.83199999999999996</v>
      </c>
      <c r="F1888" s="5">
        <v>0.34549999999999997</v>
      </c>
      <c r="G1888" s="5">
        <v>0.17899999999999999</v>
      </c>
      <c r="H1888" s="5">
        <v>0.27900000000000003</v>
      </c>
      <c r="I1888" s="5">
        <v>9</v>
      </c>
    </row>
    <row r="1889" spans="1:9">
      <c r="A1889" s="5" t="s">
        <v>207</v>
      </c>
      <c r="B1889" s="5">
        <v>0.56499999999999995</v>
      </c>
      <c r="C1889" s="5">
        <v>0.44500000000000001</v>
      </c>
      <c r="D1889" s="5">
        <v>0.125</v>
      </c>
      <c r="E1889" s="5">
        <v>0.83050000000000002</v>
      </c>
      <c r="F1889" s="5">
        <v>0.3135</v>
      </c>
      <c r="G1889" s="5">
        <v>0.17849999999999999</v>
      </c>
      <c r="H1889" s="5">
        <v>0.23</v>
      </c>
      <c r="I1889" s="5">
        <v>11</v>
      </c>
    </row>
    <row r="1890" spans="1:9">
      <c r="A1890" s="5" t="s">
        <v>206</v>
      </c>
      <c r="B1890" s="5">
        <v>0.56499999999999995</v>
      </c>
      <c r="C1890" s="5">
        <v>0.41499999999999998</v>
      </c>
      <c r="D1890" s="5">
        <v>0.125</v>
      </c>
      <c r="E1890" s="5">
        <v>0.66700000000000004</v>
      </c>
      <c r="F1890" s="5">
        <v>0.30199999999999999</v>
      </c>
      <c r="G1890" s="5">
        <v>0.1545</v>
      </c>
      <c r="H1890" s="5">
        <v>0.185</v>
      </c>
      <c r="I1890" s="5">
        <v>7</v>
      </c>
    </row>
    <row r="1891" spans="1:9">
      <c r="A1891" s="5" t="s">
        <v>206</v>
      </c>
      <c r="B1891" s="5">
        <v>0.56499999999999995</v>
      </c>
      <c r="C1891" s="5">
        <v>0.45500000000000002</v>
      </c>
      <c r="D1891" s="5">
        <v>0.155</v>
      </c>
      <c r="E1891" s="5">
        <v>0.9355</v>
      </c>
      <c r="F1891" s="5">
        <v>0.42099999999999999</v>
      </c>
      <c r="G1891" s="5">
        <v>0.183</v>
      </c>
      <c r="H1891" s="5">
        <v>0.26</v>
      </c>
      <c r="I1891" s="5">
        <v>11</v>
      </c>
    </row>
    <row r="1892" spans="1:9">
      <c r="A1892" s="5" t="s">
        <v>208</v>
      </c>
      <c r="B1892" s="5">
        <v>0.56499999999999995</v>
      </c>
      <c r="C1892" s="5">
        <v>0.435</v>
      </c>
      <c r="D1892" s="5">
        <v>0.14499999999999999</v>
      </c>
      <c r="E1892" s="5">
        <v>0.84450000000000003</v>
      </c>
      <c r="F1892" s="5">
        <v>0.39750000000000002</v>
      </c>
      <c r="G1892" s="5">
        <v>0.158</v>
      </c>
      <c r="H1892" s="5">
        <v>0.255</v>
      </c>
      <c r="I1892" s="5">
        <v>9</v>
      </c>
    </row>
    <row r="1893" spans="1:9">
      <c r="A1893" s="5" t="s">
        <v>206</v>
      </c>
      <c r="B1893" s="5">
        <v>0.56499999999999995</v>
      </c>
      <c r="C1893" s="5">
        <v>0.45</v>
      </c>
      <c r="D1893" s="5">
        <v>0.16</v>
      </c>
      <c r="E1893" s="5">
        <v>0.89500000000000002</v>
      </c>
      <c r="F1893" s="5">
        <v>0.41499999999999998</v>
      </c>
      <c r="G1893" s="5">
        <v>0.19500000000000001</v>
      </c>
      <c r="H1893" s="5">
        <v>0.246</v>
      </c>
      <c r="I1893" s="5">
        <v>9</v>
      </c>
    </row>
    <row r="1894" spans="1:9">
      <c r="A1894" s="5" t="s">
        <v>208</v>
      </c>
      <c r="B1894" s="5">
        <v>0.56499999999999995</v>
      </c>
      <c r="C1894" s="5">
        <v>0.46</v>
      </c>
      <c r="D1894" s="5">
        <v>0.155</v>
      </c>
      <c r="E1894" s="5">
        <v>0.87150000000000005</v>
      </c>
      <c r="F1894" s="5">
        <v>0.3755</v>
      </c>
      <c r="G1894" s="5">
        <v>0.215</v>
      </c>
      <c r="H1894" s="5">
        <v>0.25</v>
      </c>
      <c r="I1894" s="5">
        <v>10</v>
      </c>
    </row>
    <row r="1895" spans="1:9">
      <c r="A1895" s="5" t="s">
        <v>206</v>
      </c>
      <c r="B1895" s="5">
        <v>0.56999999999999995</v>
      </c>
      <c r="C1895" s="5">
        <v>0.46</v>
      </c>
      <c r="D1895" s="5">
        <v>0.155</v>
      </c>
      <c r="E1895" s="5">
        <v>1.0004999999999999</v>
      </c>
      <c r="F1895" s="5">
        <v>0.45400000000000001</v>
      </c>
      <c r="G1895" s="5">
        <v>0.20499999999999999</v>
      </c>
      <c r="H1895" s="5">
        <v>0.26500000000000001</v>
      </c>
      <c r="I1895" s="5">
        <v>11</v>
      </c>
    </row>
    <row r="1896" spans="1:9">
      <c r="A1896" s="5" t="s">
        <v>206</v>
      </c>
      <c r="B1896" s="5">
        <v>0.56999999999999995</v>
      </c>
      <c r="C1896" s="5">
        <v>0.45500000000000002</v>
      </c>
      <c r="D1896" s="5">
        <v>0.155</v>
      </c>
      <c r="E1896" s="5">
        <v>0.83199999999999996</v>
      </c>
      <c r="F1896" s="5">
        <v>0.35849999999999999</v>
      </c>
      <c r="G1896" s="5">
        <v>0.17399999999999999</v>
      </c>
      <c r="H1896" s="5">
        <v>0.27700000000000002</v>
      </c>
      <c r="I1896" s="5">
        <v>11</v>
      </c>
    </row>
    <row r="1897" spans="1:9">
      <c r="A1897" s="5" t="s">
        <v>206</v>
      </c>
      <c r="B1897" s="5">
        <v>0.56999999999999995</v>
      </c>
      <c r="C1897" s="5">
        <v>0.44</v>
      </c>
      <c r="D1897" s="5">
        <v>0.17499999999999999</v>
      </c>
      <c r="E1897" s="5">
        <v>0.9415</v>
      </c>
      <c r="F1897" s="5">
        <v>0.3805</v>
      </c>
      <c r="G1897" s="5">
        <v>0.22850000000000001</v>
      </c>
      <c r="H1897" s="5">
        <v>0.28299999999999997</v>
      </c>
      <c r="I1897" s="5">
        <v>9</v>
      </c>
    </row>
    <row r="1898" spans="1:9">
      <c r="A1898" s="5" t="s">
        <v>206</v>
      </c>
      <c r="B1898" s="5">
        <v>0.56999999999999995</v>
      </c>
      <c r="C1898" s="5">
        <v>0.41499999999999998</v>
      </c>
      <c r="D1898" s="5">
        <v>0.13</v>
      </c>
      <c r="E1898" s="5">
        <v>0.88</v>
      </c>
      <c r="F1898" s="5">
        <v>0.42749999999999999</v>
      </c>
      <c r="G1898" s="5">
        <v>0.19550000000000001</v>
      </c>
      <c r="H1898" s="5">
        <v>0.23799999999999999</v>
      </c>
      <c r="I1898" s="5">
        <v>13</v>
      </c>
    </row>
    <row r="1899" spans="1:9">
      <c r="A1899" s="5" t="s">
        <v>207</v>
      </c>
      <c r="B1899" s="5">
        <v>0.56999999999999995</v>
      </c>
      <c r="C1899" s="5">
        <v>0.44</v>
      </c>
      <c r="D1899" s="5">
        <v>0.12</v>
      </c>
      <c r="E1899" s="5">
        <v>0.80300000000000005</v>
      </c>
      <c r="F1899" s="5">
        <v>0.38200000000000001</v>
      </c>
      <c r="G1899" s="5">
        <v>0.1525</v>
      </c>
      <c r="H1899" s="5">
        <v>0.23400000000000001</v>
      </c>
      <c r="I1899" s="5">
        <v>9</v>
      </c>
    </row>
    <row r="1900" spans="1:9">
      <c r="A1900" s="5" t="s">
        <v>206</v>
      </c>
      <c r="B1900" s="5">
        <v>0.57499999999999996</v>
      </c>
      <c r="C1900" s="5">
        <v>0.45</v>
      </c>
      <c r="D1900" s="5">
        <v>0.13</v>
      </c>
      <c r="E1900" s="5">
        <v>0.78500000000000003</v>
      </c>
      <c r="F1900" s="5">
        <v>0.318</v>
      </c>
      <c r="G1900" s="5">
        <v>0.193</v>
      </c>
      <c r="H1900" s="5">
        <v>0.22650000000000001</v>
      </c>
      <c r="I1900" s="5">
        <v>9</v>
      </c>
    </row>
    <row r="1901" spans="1:9">
      <c r="A1901" s="5" t="s">
        <v>206</v>
      </c>
      <c r="B1901" s="5">
        <v>0.57499999999999996</v>
      </c>
      <c r="C1901" s="5">
        <v>0.45</v>
      </c>
      <c r="D1901" s="5">
        <v>0.155</v>
      </c>
      <c r="E1901" s="5">
        <v>0.97650000000000003</v>
      </c>
      <c r="F1901" s="5">
        <v>0.495</v>
      </c>
      <c r="G1901" s="5">
        <v>0.2145</v>
      </c>
      <c r="H1901" s="5">
        <v>0.23499999999999999</v>
      </c>
      <c r="I1901" s="5">
        <v>9</v>
      </c>
    </row>
    <row r="1902" spans="1:9">
      <c r="A1902" s="5" t="s">
        <v>206</v>
      </c>
      <c r="B1902" s="5">
        <v>0.57499999999999996</v>
      </c>
      <c r="C1902" s="5">
        <v>0.435</v>
      </c>
      <c r="D1902" s="5">
        <v>0.13500000000000001</v>
      </c>
      <c r="E1902" s="5">
        <v>0.99199999999999999</v>
      </c>
      <c r="F1902" s="5">
        <v>0.432</v>
      </c>
      <c r="G1902" s="5">
        <v>0.2225</v>
      </c>
      <c r="H1902" s="5">
        <v>0.23899999999999999</v>
      </c>
      <c r="I1902" s="5">
        <v>10</v>
      </c>
    </row>
    <row r="1903" spans="1:9">
      <c r="A1903" s="5" t="s">
        <v>206</v>
      </c>
      <c r="B1903" s="5">
        <v>0.57499999999999996</v>
      </c>
      <c r="C1903" s="5">
        <v>0.45500000000000002</v>
      </c>
      <c r="D1903" s="5">
        <v>0.155</v>
      </c>
      <c r="E1903" s="5">
        <v>1.0129999999999999</v>
      </c>
      <c r="F1903" s="5">
        <v>0.46850000000000003</v>
      </c>
      <c r="G1903" s="5">
        <v>0.20849999999999999</v>
      </c>
      <c r="H1903" s="5">
        <v>0.29499999999999998</v>
      </c>
      <c r="I1903" s="5">
        <v>11</v>
      </c>
    </row>
    <row r="1904" spans="1:9">
      <c r="A1904" s="5" t="s">
        <v>206</v>
      </c>
      <c r="B1904" s="5">
        <v>0.57499999999999996</v>
      </c>
      <c r="C1904" s="5">
        <v>0.44500000000000001</v>
      </c>
      <c r="D1904" s="5">
        <v>0.14499999999999999</v>
      </c>
      <c r="E1904" s="5">
        <v>0.876</v>
      </c>
      <c r="F1904" s="5">
        <v>0.3795</v>
      </c>
      <c r="G1904" s="5">
        <v>0.1615</v>
      </c>
      <c r="H1904" s="5">
        <v>0.27</v>
      </c>
      <c r="I1904" s="5">
        <v>10</v>
      </c>
    </row>
    <row r="1905" spans="1:9">
      <c r="A1905" s="5" t="s">
        <v>207</v>
      </c>
      <c r="B1905" s="5">
        <v>0.57499999999999996</v>
      </c>
      <c r="C1905" s="5">
        <v>0.46500000000000002</v>
      </c>
      <c r="D1905" s="5">
        <v>0.17499999999999999</v>
      </c>
      <c r="E1905" s="5">
        <v>1.099</v>
      </c>
      <c r="F1905" s="5">
        <v>0.47349999999999998</v>
      </c>
      <c r="G1905" s="5">
        <v>0.20200000000000001</v>
      </c>
      <c r="H1905" s="5">
        <v>0.35</v>
      </c>
      <c r="I1905" s="5">
        <v>9</v>
      </c>
    </row>
    <row r="1906" spans="1:9">
      <c r="A1906" s="5" t="s">
        <v>208</v>
      </c>
      <c r="B1906" s="5">
        <v>0.57499999999999996</v>
      </c>
      <c r="C1906" s="5">
        <v>0.45</v>
      </c>
      <c r="D1906" s="5">
        <v>0.13500000000000001</v>
      </c>
      <c r="E1906" s="5">
        <v>0.87150000000000005</v>
      </c>
      <c r="F1906" s="5">
        <v>0.45</v>
      </c>
      <c r="G1906" s="5">
        <v>0.16200000000000001</v>
      </c>
      <c r="H1906" s="5">
        <v>0.22500000000000001</v>
      </c>
      <c r="I1906" s="5">
        <v>10</v>
      </c>
    </row>
    <row r="1907" spans="1:9">
      <c r="A1907" s="5" t="s">
        <v>208</v>
      </c>
      <c r="B1907" s="5">
        <v>0.57499999999999996</v>
      </c>
      <c r="C1907" s="5">
        <v>0.45</v>
      </c>
      <c r="D1907" s="5">
        <v>0.13500000000000001</v>
      </c>
      <c r="E1907" s="5">
        <v>0.82450000000000001</v>
      </c>
      <c r="F1907" s="5">
        <v>0.33750000000000002</v>
      </c>
      <c r="G1907" s="5">
        <v>0.21149999999999999</v>
      </c>
      <c r="H1907" s="5">
        <v>0.23899999999999999</v>
      </c>
      <c r="I1907" s="5">
        <v>11</v>
      </c>
    </row>
    <row r="1908" spans="1:9">
      <c r="A1908" s="5" t="s">
        <v>207</v>
      </c>
      <c r="B1908" s="5">
        <v>0.57499999999999996</v>
      </c>
      <c r="C1908" s="5">
        <v>0.43</v>
      </c>
      <c r="D1908" s="5">
        <v>0.155</v>
      </c>
      <c r="E1908" s="5">
        <v>0.79549999999999998</v>
      </c>
      <c r="F1908" s="5">
        <v>0.34849999999999998</v>
      </c>
      <c r="G1908" s="5">
        <v>0.1925</v>
      </c>
      <c r="H1908" s="5">
        <v>0.22</v>
      </c>
      <c r="I1908" s="5">
        <v>9</v>
      </c>
    </row>
    <row r="1909" spans="1:9">
      <c r="A1909" s="5" t="s">
        <v>206</v>
      </c>
      <c r="B1909" s="5">
        <v>0.57499999999999996</v>
      </c>
      <c r="C1909" s="5">
        <v>0.47499999999999998</v>
      </c>
      <c r="D1909" s="5">
        <v>0.14499999999999999</v>
      </c>
      <c r="E1909" s="5">
        <v>0.85699999999999998</v>
      </c>
      <c r="F1909" s="5">
        <v>0.36649999999999999</v>
      </c>
      <c r="G1909" s="5">
        <v>0.17299999999999999</v>
      </c>
      <c r="H1909" s="5">
        <v>0.26900000000000002</v>
      </c>
      <c r="I1909" s="5">
        <v>9</v>
      </c>
    </row>
    <row r="1910" spans="1:9">
      <c r="A1910" s="5" t="s">
        <v>207</v>
      </c>
      <c r="B1910" s="5">
        <v>0.57999999999999996</v>
      </c>
      <c r="C1910" s="5">
        <v>0.45</v>
      </c>
      <c r="D1910" s="5">
        <v>0.19500000000000001</v>
      </c>
      <c r="E1910" s="5">
        <v>0.82650000000000001</v>
      </c>
      <c r="F1910" s="5">
        <v>0.40350000000000003</v>
      </c>
      <c r="G1910" s="5">
        <v>0.17299999999999999</v>
      </c>
      <c r="H1910" s="5">
        <v>0.22500000000000001</v>
      </c>
      <c r="I1910" s="5">
        <v>9</v>
      </c>
    </row>
    <row r="1911" spans="1:9">
      <c r="A1911" s="5" t="s">
        <v>207</v>
      </c>
      <c r="B1911" s="5">
        <v>0.57999999999999996</v>
      </c>
      <c r="C1911" s="5">
        <v>0.5</v>
      </c>
      <c r="D1911" s="5">
        <v>0.16500000000000001</v>
      </c>
      <c r="E1911" s="5">
        <v>0.92500000000000004</v>
      </c>
      <c r="F1911" s="5">
        <v>0.37</v>
      </c>
      <c r="G1911" s="5">
        <v>0.185</v>
      </c>
      <c r="H1911" s="5">
        <v>0.30049999999999999</v>
      </c>
      <c r="I1911" s="5">
        <v>10</v>
      </c>
    </row>
    <row r="1912" spans="1:9">
      <c r="A1912" s="5" t="s">
        <v>206</v>
      </c>
      <c r="B1912" s="5">
        <v>0.57999999999999996</v>
      </c>
      <c r="C1912" s="5">
        <v>0.44</v>
      </c>
      <c r="D1912" s="5">
        <v>0.15</v>
      </c>
      <c r="E1912" s="5">
        <v>1.0465</v>
      </c>
      <c r="F1912" s="5">
        <v>0.51800000000000002</v>
      </c>
      <c r="G1912" s="5">
        <v>0.2185</v>
      </c>
      <c r="H1912" s="5">
        <v>0.27950000000000003</v>
      </c>
      <c r="I1912" s="5">
        <v>10</v>
      </c>
    </row>
    <row r="1913" spans="1:9">
      <c r="A1913" s="5" t="s">
        <v>208</v>
      </c>
      <c r="B1913" s="5">
        <v>0.57999999999999996</v>
      </c>
      <c r="C1913" s="5">
        <v>0.44</v>
      </c>
      <c r="D1913" s="5">
        <v>0.14499999999999999</v>
      </c>
      <c r="E1913" s="5">
        <v>0.79049999999999998</v>
      </c>
      <c r="F1913" s="5">
        <v>0.35249999999999998</v>
      </c>
      <c r="G1913" s="5">
        <v>0.16450000000000001</v>
      </c>
      <c r="H1913" s="5">
        <v>0.24199999999999999</v>
      </c>
      <c r="I1913" s="5">
        <v>10</v>
      </c>
    </row>
    <row r="1914" spans="1:9">
      <c r="A1914" s="5" t="s">
        <v>206</v>
      </c>
      <c r="B1914" s="5">
        <v>0.57999999999999996</v>
      </c>
      <c r="C1914" s="5">
        <v>0.44</v>
      </c>
      <c r="D1914" s="5">
        <v>0.16</v>
      </c>
      <c r="E1914" s="5">
        <v>0.82950000000000002</v>
      </c>
      <c r="F1914" s="5">
        <v>0.33650000000000002</v>
      </c>
      <c r="G1914" s="5">
        <v>0.20050000000000001</v>
      </c>
      <c r="H1914" s="5">
        <v>0.2485</v>
      </c>
      <c r="I1914" s="5">
        <v>9</v>
      </c>
    </row>
    <row r="1915" spans="1:9">
      <c r="A1915" s="5" t="s">
        <v>206</v>
      </c>
      <c r="B1915" s="5">
        <v>0.59499999999999997</v>
      </c>
      <c r="C1915" s="5">
        <v>0.45500000000000002</v>
      </c>
      <c r="D1915" s="5">
        <v>0.15</v>
      </c>
      <c r="E1915" s="5">
        <v>0.88600000000000001</v>
      </c>
      <c r="F1915" s="5">
        <v>0.43149999999999999</v>
      </c>
      <c r="G1915" s="5">
        <v>0.20100000000000001</v>
      </c>
      <c r="H1915" s="5">
        <v>0.223</v>
      </c>
      <c r="I1915" s="5">
        <v>10</v>
      </c>
    </row>
    <row r="1916" spans="1:9">
      <c r="A1916" s="5" t="s">
        <v>207</v>
      </c>
      <c r="B1916" s="5">
        <v>0.6</v>
      </c>
      <c r="C1916" s="5">
        <v>0.47</v>
      </c>
      <c r="D1916" s="5">
        <v>0.13500000000000001</v>
      </c>
      <c r="E1916" s="5">
        <v>0.97</v>
      </c>
      <c r="F1916" s="5">
        <v>0.46550000000000002</v>
      </c>
      <c r="G1916" s="5">
        <v>0.19550000000000001</v>
      </c>
      <c r="H1916" s="5">
        <v>0.26400000000000001</v>
      </c>
      <c r="I1916" s="5">
        <v>11</v>
      </c>
    </row>
    <row r="1917" spans="1:9">
      <c r="A1917" s="5" t="s">
        <v>206</v>
      </c>
      <c r="B1917" s="5">
        <v>0.6</v>
      </c>
      <c r="C1917" s="5">
        <v>0.46</v>
      </c>
      <c r="D1917" s="5">
        <v>0.17</v>
      </c>
      <c r="E1917" s="5">
        <v>1.1805000000000001</v>
      </c>
      <c r="F1917" s="5">
        <v>0.45600000000000002</v>
      </c>
      <c r="G1917" s="5">
        <v>0.33700000000000002</v>
      </c>
      <c r="H1917" s="5">
        <v>0.32900000000000001</v>
      </c>
      <c r="I1917" s="5">
        <v>11</v>
      </c>
    </row>
    <row r="1918" spans="1:9">
      <c r="A1918" s="5" t="s">
        <v>206</v>
      </c>
      <c r="B1918" s="5">
        <v>0.6</v>
      </c>
      <c r="C1918" s="5">
        <v>0.47499999999999998</v>
      </c>
      <c r="D1918" s="5">
        <v>0.15</v>
      </c>
      <c r="E1918" s="5">
        <v>0.99</v>
      </c>
      <c r="F1918" s="5">
        <v>0.38600000000000001</v>
      </c>
      <c r="G1918" s="5">
        <v>0.2195</v>
      </c>
      <c r="H1918" s="5">
        <v>0.3105</v>
      </c>
      <c r="I1918" s="5">
        <v>10</v>
      </c>
    </row>
    <row r="1919" spans="1:9">
      <c r="A1919" s="5" t="s">
        <v>207</v>
      </c>
      <c r="B1919" s="5">
        <v>0.6</v>
      </c>
      <c r="C1919" s="5">
        <v>0.46500000000000002</v>
      </c>
      <c r="D1919" s="5">
        <v>0.16</v>
      </c>
      <c r="E1919" s="5">
        <v>1.133</v>
      </c>
      <c r="F1919" s="5">
        <v>0.46600000000000003</v>
      </c>
      <c r="G1919" s="5">
        <v>0.28849999999999998</v>
      </c>
      <c r="H1919" s="5">
        <v>0.29799999999999999</v>
      </c>
      <c r="I1919" s="5">
        <v>11</v>
      </c>
    </row>
    <row r="1920" spans="1:9">
      <c r="A1920" s="5" t="s">
        <v>208</v>
      </c>
      <c r="B1920" s="5">
        <v>0.60499999999999998</v>
      </c>
      <c r="C1920" s="5">
        <v>0.49</v>
      </c>
      <c r="D1920" s="5">
        <v>0.16500000000000001</v>
      </c>
      <c r="E1920" s="5">
        <v>1.071</v>
      </c>
      <c r="F1920" s="5">
        <v>0.48199999999999998</v>
      </c>
      <c r="G1920" s="5">
        <v>0.19350000000000001</v>
      </c>
      <c r="H1920" s="5">
        <v>0.35199999999999998</v>
      </c>
      <c r="I1920" s="5">
        <v>10</v>
      </c>
    </row>
    <row r="1921" spans="1:9">
      <c r="A1921" s="5" t="s">
        <v>207</v>
      </c>
      <c r="B1921" s="5">
        <v>0.60499999999999998</v>
      </c>
      <c r="C1921" s="5">
        <v>0.45500000000000002</v>
      </c>
      <c r="D1921" s="5">
        <v>0.14499999999999999</v>
      </c>
      <c r="E1921" s="5">
        <v>0.86199999999999999</v>
      </c>
      <c r="F1921" s="5">
        <v>0.33400000000000002</v>
      </c>
      <c r="G1921" s="5">
        <v>0.19850000000000001</v>
      </c>
      <c r="H1921" s="5">
        <v>0.3</v>
      </c>
      <c r="I1921" s="5">
        <v>9</v>
      </c>
    </row>
    <row r="1922" spans="1:9">
      <c r="A1922" s="5" t="s">
        <v>206</v>
      </c>
      <c r="B1922" s="5">
        <v>0.60499999999999998</v>
      </c>
      <c r="C1922" s="5">
        <v>0.47</v>
      </c>
      <c r="D1922" s="5">
        <v>0.18</v>
      </c>
      <c r="E1922" s="5">
        <v>1.1154999999999999</v>
      </c>
      <c r="F1922" s="5">
        <v>0.47899999999999998</v>
      </c>
      <c r="G1922" s="5">
        <v>0.25650000000000001</v>
      </c>
      <c r="H1922" s="5">
        <v>0.32100000000000001</v>
      </c>
      <c r="I1922" s="5">
        <v>10</v>
      </c>
    </row>
    <row r="1923" spans="1:9">
      <c r="A1923" s="5" t="s">
        <v>206</v>
      </c>
      <c r="B1923" s="5">
        <v>0.61</v>
      </c>
      <c r="C1923" s="5">
        <v>0.48</v>
      </c>
      <c r="D1923" s="5">
        <v>0.14000000000000001</v>
      </c>
      <c r="E1923" s="5">
        <v>1.0309999999999999</v>
      </c>
      <c r="F1923" s="5">
        <v>0.4375</v>
      </c>
      <c r="G1923" s="5">
        <v>0.26150000000000001</v>
      </c>
      <c r="H1923" s="5">
        <v>0.27</v>
      </c>
      <c r="I1923" s="5">
        <v>8</v>
      </c>
    </row>
    <row r="1924" spans="1:9">
      <c r="A1924" s="5" t="s">
        <v>207</v>
      </c>
      <c r="B1924" s="5">
        <v>0.61</v>
      </c>
      <c r="C1924" s="5">
        <v>0.46</v>
      </c>
      <c r="D1924" s="5">
        <v>0.14499999999999999</v>
      </c>
      <c r="E1924" s="5">
        <v>1.1185</v>
      </c>
      <c r="F1924" s="5">
        <v>0.47799999999999998</v>
      </c>
      <c r="G1924" s="5">
        <v>0.29449999999999998</v>
      </c>
      <c r="H1924" s="5">
        <v>0.29849999999999999</v>
      </c>
      <c r="I1924" s="5">
        <v>10</v>
      </c>
    </row>
    <row r="1925" spans="1:9">
      <c r="A1925" s="5" t="s">
        <v>207</v>
      </c>
      <c r="B1925" s="5">
        <v>0.61</v>
      </c>
      <c r="C1925" s="5">
        <v>0.46</v>
      </c>
      <c r="D1925" s="5">
        <v>0.155</v>
      </c>
      <c r="E1925" s="5">
        <v>0.95699999999999996</v>
      </c>
      <c r="F1925" s="5">
        <v>0.42549999999999999</v>
      </c>
      <c r="G1925" s="5">
        <v>0.19750000000000001</v>
      </c>
      <c r="H1925" s="5">
        <v>0.26500000000000001</v>
      </c>
      <c r="I1925" s="5">
        <v>8</v>
      </c>
    </row>
    <row r="1926" spans="1:9">
      <c r="A1926" s="5" t="s">
        <v>207</v>
      </c>
      <c r="B1926" s="5">
        <v>0.61</v>
      </c>
      <c r="C1926" s="5">
        <v>0.47</v>
      </c>
      <c r="D1926" s="5">
        <v>0.16500000000000001</v>
      </c>
      <c r="E1926" s="5">
        <v>1.1785000000000001</v>
      </c>
      <c r="F1926" s="5">
        <v>0.56599999999999995</v>
      </c>
      <c r="G1926" s="5">
        <v>0.27850000000000003</v>
      </c>
      <c r="H1926" s="5">
        <v>0.29399999999999998</v>
      </c>
      <c r="I1926" s="5">
        <v>11</v>
      </c>
    </row>
    <row r="1927" spans="1:9">
      <c r="A1927" s="5" t="s">
        <v>206</v>
      </c>
      <c r="B1927" s="5">
        <v>0.61499999999999999</v>
      </c>
      <c r="C1927" s="5">
        <v>0.47</v>
      </c>
      <c r="D1927" s="5">
        <v>0.14499999999999999</v>
      </c>
      <c r="E1927" s="5">
        <v>1.0285</v>
      </c>
      <c r="F1927" s="5">
        <v>0.44350000000000001</v>
      </c>
      <c r="G1927" s="5">
        <v>0.28249999999999997</v>
      </c>
      <c r="H1927" s="5">
        <v>0.28499999999999998</v>
      </c>
      <c r="I1927" s="5">
        <v>11</v>
      </c>
    </row>
    <row r="1928" spans="1:9">
      <c r="A1928" s="5" t="s">
        <v>206</v>
      </c>
      <c r="B1928" s="5">
        <v>0.61499999999999999</v>
      </c>
      <c r="C1928" s="5">
        <v>0.47</v>
      </c>
      <c r="D1928" s="5">
        <v>0.15</v>
      </c>
      <c r="E1928" s="5">
        <v>1.0874999999999999</v>
      </c>
      <c r="F1928" s="5">
        <v>0.4975</v>
      </c>
      <c r="G1928" s="5">
        <v>0.28299999999999997</v>
      </c>
      <c r="H1928" s="5">
        <v>0.26850000000000002</v>
      </c>
      <c r="I1928" s="5">
        <v>9</v>
      </c>
    </row>
    <row r="1929" spans="1:9">
      <c r="A1929" s="5" t="s">
        <v>207</v>
      </c>
      <c r="B1929" s="5">
        <v>0.61499999999999999</v>
      </c>
      <c r="C1929" s="5">
        <v>0.495</v>
      </c>
      <c r="D1929" s="5">
        <v>0.16</v>
      </c>
      <c r="E1929" s="5">
        <v>1.2549999999999999</v>
      </c>
      <c r="F1929" s="5">
        <v>0.58150000000000002</v>
      </c>
      <c r="G1929" s="5">
        <v>0.31950000000000001</v>
      </c>
      <c r="H1929" s="5">
        <v>0.32250000000000001</v>
      </c>
      <c r="I1929" s="5">
        <v>12</v>
      </c>
    </row>
    <row r="1930" spans="1:9">
      <c r="A1930" s="5" t="s">
        <v>206</v>
      </c>
      <c r="B1930" s="5">
        <v>0.61499999999999999</v>
      </c>
      <c r="C1930" s="5">
        <v>0.495</v>
      </c>
      <c r="D1930" s="5">
        <v>0.2</v>
      </c>
      <c r="E1930" s="5">
        <v>1.2190000000000001</v>
      </c>
      <c r="F1930" s="5">
        <v>0.56399999999999995</v>
      </c>
      <c r="G1930" s="5">
        <v>0.22700000000000001</v>
      </c>
      <c r="H1930" s="5">
        <v>0.38850000000000001</v>
      </c>
      <c r="I1930" s="5">
        <v>10</v>
      </c>
    </row>
    <row r="1931" spans="1:9">
      <c r="A1931" s="5" t="s">
        <v>206</v>
      </c>
      <c r="B1931" s="5">
        <v>0.62</v>
      </c>
      <c r="C1931" s="5">
        <v>0.49</v>
      </c>
      <c r="D1931" s="5">
        <v>0.16</v>
      </c>
      <c r="E1931" s="5">
        <v>1.0349999999999999</v>
      </c>
      <c r="F1931" s="5">
        <v>0.44</v>
      </c>
      <c r="G1931" s="5">
        <v>0.2525</v>
      </c>
      <c r="H1931" s="5">
        <v>0.28499999999999998</v>
      </c>
      <c r="I1931" s="5">
        <v>11</v>
      </c>
    </row>
    <row r="1932" spans="1:9">
      <c r="A1932" s="5" t="s">
        <v>206</v>
      </c>
      <c r="B1932" s="5">
        <v>0.62</v>
      </c>
      <c r="C1932" s="5">
        <v>0.49</v>
      </c>
      <c r="D1932" s="5">
        <v>0.15</v>
      </c>
      <c r="E1932" s="5">
        <v>1.1950000000000001</v>
      </c>
      <c r="F1932" s="5">
        <v>0.46050000000000002</v>
      </c>
      <c r="G1932" s="5">
        <v>0.30199999999999999</v>
      </c>
      <c r="H1932" s="5">
        <v>0.35499999999999998</v>
      </c>
      <c r="I1932" s="5">
        <v>9</v>
      </c>
    </row>
    <row r="1933" spans="1:9">
      <c r="A1933" s="5" t="s">
        <v>207</v>
      </c>
      <c r="B1933" s="5">
        <v>0.62</v>
      </c>
      <c r="C1933" s="5">
        <v>0.495</v>
      </c>
      <c r="D1933" s="5">
        <v>0.17</v>
      </c>
      <c r="E1933" s="5">
        <v>1.0620000000000001</v>
      </c>
      <c r="F1933" s="5">
        <v>0.372</v>
      </c>
      <c r="G1933" s="5">
        <v>0.21299999999999999</v>
      </c>
      <c r="H1933" s="5">
        <v>0.34</v>
      </c>
      <c r="I1933" s="5">
        <v>11</v>
      </c>
    </row>
    <row r="1934" spans="1:9">
      <c r="A1934" s="5" t="s">
        <v>206</v>
      </c>
      <c r="B1934" s="5">
        <v>0.62</v>
      </c>
      <c r="C1934" s="5">
        <v>0.495</v>
      </c>
      <c r="D1934" s="5">
        <v>0.19500000000000001</v>
      </c>
      <c r="E1934" s="5">
        <v>1.5145</v>
      </c>
      <c r="F1934" s="5">
        <v>0.57899999999999996</v>
      </c>
      <c r="G1934" s="5">
        <v>0.34599999999999997</v>
      </c>
      <c r="H1934" s="5">
        <v>0.51949999999999996</v>
      </c>
      <c r="I1934" s="5">
        <v>15</v>
      </c>
    </row>
    <row r="1935" spans="1:9">
      <c r="A1935" s="5" t="s">
        <v>206</v>
      </c>
      <c r="B1935" s="5">
        <v>0.62</v>
      </c>
      <c r="C1935" s="5">
        <v>0.47</v>
      </c>
      <c r="D1935" s="5">
        <v>0.15</v>
      </c>
      <c r="E1935" s="5">
        <v>1.3089999999999999</v>
      </c>
      <c r="F1935" s="5">
        <v>0.58699999999999997</v>
      </c>
      <c r="G1935" s="5">
        <v>0.4405</v>
      </c>
      <c r="H1935" s="5">
        <v>0.32500000000000001</v>
      </c>
      <c r="I1935" s="5">
        <v>9</v>
      </c>
    </row>
    <row r="1936" spans="1:9">
      <c r="A1936" s="5" t="s">
        <v>206</v>
      </c>
      <c r="B1936" s="5">
        <v>0.62</v>
      </c>
      <c r="C1936" s="5">
        <v>0.48499999999999999</v>
      </c>
      <c r="D1936" s="5">
        <v>0.155</v>
      </c>
      <c r="E1936" s="5">
        <v>1.0295000000000001</v>
      </c>
      <c r="F1936" s="5">
        <v>0.42499999999999999</v>
      </c>
      <c r="G1936" s="5">
        <v>0.23150000000000001</v>
      </c>
      <c r="H1936" s="5">
        <v>0.33500000000000002</v>
      </c>
      <c r="I1936" s="5">
        <v>12</v>
      </c>
    </row>
    <row r="1937" spans="1:9">
      <c r="A1937" s="5" t="s">
        <v>206</v>
      </c>
      <c r="B1937" s="5">
        <v>0.625</v>
      </c>
      <c r="C1937" s="5">
        <v>0.495</v>
      </c>
      <c r="D1937" s="5">
        <v>0.155</v>
      </c>
      <c r="E1937" s="5">
        <v>1.0485</v>
      </c>
      <c r="F1937" s="5">
        <v>0.48699999999999999</v>
      </c>
      <c r="G1937" s="5">
        <v>0.21199999999999999</v>
      </c>
      <c r="H1937" s="5">
        <v>0.32150000000000001</v>
      </c>
      <c r="I1937" s="5">
        <v>11</v>
      </c>
    </row>
    <row r="1938" spans="1:9">
      <c r="A1938" s="5" t="s">
        <v>206</v>
      </c>
      <c r="B1938" s="5">
        <v>0.625</v>
      </c>
      <c r="C1938" s="5">
        <v>0.51500000000000001</v>
      </c>
      <c r="D1938" s="5">
        <v>0.17</v>
      </c>
      <c r="E1938" s="5">
        <v>1.331</v>
      </c>
      <c r="F1938" s="5">
        <v>0.57250000000000001</v>
      </c>
      <c r="G1938" s="5">
        <v>0.30049999999999999</v>
      </c>
      <c r="H1938" s="5">
        <v>0.36099999999999999</v>
      </c>
      <c r="I1938" s="5">
        <v>9</v>
      </c>
    </row>
    <row r="1939" spans="1:9">
      <c r="A1939" s="5" t="s">
        <v>206</v>
      </c>
      <c r="B1939" s="5">
        <v>0.625</v>
      </c>
      <c r="C1939" s="5">
        <v>0.505</v>
      </c>
      <c r="D1939" s="5">
        <v>0.185</v>
      </c>
      <c r="E1939" s="5">
        <v>1.1565000000000001</v>
      </c>
      <c r="F1939" s="5">
        <v>0.52</v>
      </c>
      <c r="G1939" s="5">
        <v>0.24049999999999999</v>
      </c>
      <c r="H1939" s="5">
        <v>0.35349999999999998</v>
      </c>
      <c r="I1939" s="5">
        <v>10</v>
      </c>
    </row>
    <row r="1940" spans="1:9">
      <c r="A1940" s="5" t="s">
        <v>207</v>
      </c>
      <c r="B1940" s="5">
        <v>0.625</v>
      </c>
      <c r="C1940" s="5">
        <v>0.44500000000000001</v>
      </c>
      <c r="D1940" s="5">
        <v>0.16</v>
      </c>
      <c r="E1940" s="5">
        <v>1.0900000000000001</v>
      </c>
      <c r="F1940" s="5">
        <v>0.46</v>
      </c>
      <c r="G1940" s="5">
        <v>0.29649999999999999</v>
      </c>
      <c r="H1940" s="5">
        <v>0.30399999999999999</v>
      </c>
      <c r="I1940" s="5">
        <v>11</v>
      </c>
    </row>
    <row r="1941" spans="1:9">
      <c r="A1941" s="5" t="s">
        <v>207</v>
      </c>
      <c r="B1941" s="5">
        <v>0.625</v>
      </c>
      <c r="C1941" s="5">
        <v>0.52</v>
      </c>
      <c r="D1941" s="5">
        <v>0.18</v>
      </c>
      <c r="E1941" s="5">
        <v>1.3540000000000001</v>
      </c>
      <c r="F1941" s="5">
        <v>0.48449999999999999</v>
      </c>
      <c r="G1941" s="5">
        <v>0.35099999999999998</v>
      </c>
      <c r="H1941" s="5">
        <v>0.375</v>
      </c>
      <c r="I1941" s="5">
        <v>11</v>
      </c>
    </row>
    <row r="1942" spans="1:9">
      <c r="A1942" s="5" t="s">
        <v>207</v>
      </c>
      <c r="B1942" s="5">
        <v>0.625</v>
      </c>
      <c r="C1942" s="5">
        <v>0.47</v>
      </c>
      <c r="D1942" s="5">
        <v>0.14499999999999999</v>
      </c>
      <c r="E1942" s="5">
        <v>0.98399999999999999</v>
      </c>
      <c r="F1942" s="5">
        <v>0.47499999999999998</v>
      </c>
      <c r="G1942" s="5">
        <v>0.2</v>
      </c>
      <c r="H1942" s="5">
        <v>0.26500000000000001</v>
      </c>
      <c r="I1942" s="5">
        <v>11</v>
      </c>
    </row>
    <row r="1943" spans="1:9">
      <c r="A1943" s="5" t="s">
        <v>206</v>
      </c>
      <c r="B1943" s="5">
        <v>0.63</v>
      </c>
      <c r="C1943" s="5">
        <v>0.49</v>
      </c>
      <c r="D1943" s="5">
        <v>0.155</v>
      </c>
      <c r="E1943" s="5">
        <v>1.2524999999999999</v>
      </c>
      <c r="F1943" s="5">
        <v>0.63</v>
      </c>
      <c r="G1943" s="5">
        <v>0.246</v>
      </c>
      <c r="H1943" s="5">
        <v>0.28899999999999998</v>
      </c>
      <c r="I1943" s="5">
        <v>9</v>
      </c>
    </row>
    <row r="1944" spans="1:9">
      <c r="A1944" s="5" t="s">
        <v>207</v>
      </c>
      <c r="B1944" s="5">
        <v>0.63500000000000001</v>
      </c>
      <c r="C1944" s="5">
        <v>0.48499999999999999</v>
      </c>
      <c r="D1944" s="5">
        <v>0.16500000000000001</v>
      </c>
      <c r="E1944" s="5">
        <v>1.2695000000000001</v>
      </c>
      <c r="F1944" s="5">
        <v>0.5635</v>
      </c>
      <c r="G1944" s="5">
        <v>0.30649999999999999</v>
      </c>
      <c r="H1944" s="5">
        <v>0.33950000000000002</v>
      </c>
      <c r="I1944" s="5">
        <v>11</v>
      </c>
    </row>
    <row r="1945" spans="1:9">
      <c r="A1945" s="5" t="s">
        <v>207</v>
      </c>
      <c r="B1945" s="5">
        <v>0.63500000000000001</v>
      </c>
      <c r="C1945" s="5">
        <v>0.52</v>
      </c>
      <c r="D1945" s="5">
        <v>0.16500000000000001</v>
      </c>
      <c r="E1945" s="5">
        <v>1.3405</v>
      </c>
      <c r="F1945" s="5">
        <v>0.50649999999999995</v>
      </c>
      <c r="G1945" s="5">
        <v>0.29599999999999999</v>
      </c>
      <c r="H1945" s="5">
        <v>0.41199999999999998</v>
      </c>
      <c r="I1945" s="5">
        <v>11</v>
      </c>
    </row>
    <row r="1946" spans="1:9">
      <c r="A1946" s="5" t="s">
        <v>207</v>
      </c>
      <c r="B1946" s="5">
        <v>0.63500000000000001</v>
      </c>
      <c r="C1946" s="5">
        <v>0.505</v>
      </c>
      <c r="D1946" s="5">
        <v>0.155</v>
      </c>
      <c r="E1946" s="5">
        <v>1.2895000000000001</v>
      </c>
      <c r="F1946" s="5">
        <v>0.59399999999999997</v>
      </c>
      <c r="G1946" s="5">
        <v>0.314</v>
      </c>
      <c r="H1946" s="5">
        <v>0.34499999999999997</v>
      </c>
      <c r="I1946" s="5">
        <v>11</v>
      </c>
    </row>
    <row r="1947" spans="1:9">
      <c r="A1947" s="5" t="s">
        <v>206</v>
      </c>
      <c r="B1947" s="5">
        <v>0.63500000000000001</v>
      </c>
      <c r="C1947" s="5">
        <v>0.52500000000000002</v>
      </c>
      <c r="D1947" s="5">
        <v>0.16</v>
      </c>
      <c r="E1947" s="5">
        <v>1.1950000000000001</v>
      </c>
      <c r="F1947" s="5">
        <v>0.54349999999999998</v>
      </c>
      <c r="G1947" s="5">
        <v>0.246</v>
      </c>
      <c r="H1947" s="5">
        <v>0.33500000000000002</v>
      </c>
      <c r="I1947" s="5">
        <v>12</v>
      </c>
    </row>
    <row r="1948" spans="1:9">
      <c r="A1948" s="5" t="s">
        <v>206</v>
      </c>
      <c r="B1948" s="5">
        <v>0.63500000000000001</v>
      </c>
      <c r="C1948" s="5">
        <v>0.5</v>
      </c>
      <c r="D1948" s="5">
        <v>0.16500000000000001</v>
      </c>
      <c r="E1948" s="5">
        <v>1.2729999999999999</v>
      </c>
      <c r="F1948" s="5">
        <v>0.65349999999999997</v>
      </c>
      <c r="G1948" s="5">
        <v>0.21299999999999999</v>
      </c>
      <c r="H1948" s="5">
        <v>0.36499999999999999</v>
      </c>
      <c r="I1948" s="5">
        <v>12</v>
      </c>
    </row>
    <row r="1949" spans="1:9">
      <c r="A1949" s="5" t="s">
        <v>206</v>
      </c>
      <c r="B1949" s="5">
        <v>0.63500000000000001</v>
      </c>
      <c r="C1949" s="5">
        <v>0.51500000000000001</v>
      </c>
      <c r="D1949" s="5">
        <v>0.16500000000000001</v>
      </c>
      <c r="E1949" s="5">
        <v>1.2290000000000001</v>
      </c>
      <c r="F1949" s="5">
        <v>0.50549999999999995</v>
      </c>
      <c r="G1949" s="5">
        <v>0.29749999999999999</v>
      </c>
      <c r="H1949" s="5">
        <v>0.35349999999999998</v>
      </c>
      <c r="I1949" s="5">
        <v>10</v>
      </c>
    </row>
    <row r="1950" spans="1:9">
      <c r="A1950" s="5" t="s">
        <v>206</v>
      </c>
      <c r="B1950" s="5">
        <v>0.64</v>
      </c>
      <c r="C1950" s="5">
        <v>0.53</v>
      </c>
      <c r="D1950" s="5">
        <v>0.16500000000000001</v>
      </c>
      <c r="E1950" s="5">
        <v>1.1895</v>
      </c>
      <c r="F1950" s="5">
        <v>0.47649999999999998</v>
      </c>
      <c r="G1950" s="5">
        <v>0.3</v>
      </c>
      <c r="H1950" s="5">
        <v>0.35</v>
      </c>
      <c r="I1950" s="5">
        <v>11</v>
      </c>
    </row>
    <row r="1951" spans="1:9">
      <c r="A1951" s="5" t="s">
        <v>207</v>
      </c>
      <c r="B1951" s="5">
        <v>0.64</v>
      </c>
      <c r="C1951" s="5">
        <v>0.48</v>
      </c>
      <c r="D1951" s="5">
        <v>0.14499999999999999</v>
      </c>
      <c r="E1951" s="5">
        <v>1.1145</v>
      </c>
      <c r="F1951" s="5">
        <v>0.50800000000000001</v>
      </c>
      <c r="G1951" s="5">
        <v>0.24</v>
      </c>
      <c r="H1951" s="5">
        <v>0.34</v>
      </c>
      <c r="I1951" s="5">
        <v>10</v>
      </c>
    </row>
    <row r="1952" spans="1:9">
      <c r="A1952" s="5" t="s">
        <v>207</v>
      </c>
      <c r="B1952" s="5">
        <v>0.64</v>
      </c>
      <c r="C1952" s="5">
        <v>0.51500000000000001</v>
      </c>
      <c r="D1952" s="5">
        <v>0.16500000000000001</v>
      </c>
      <c r="E1952" s="5">
        <v>1.3115000000000001</v>
      </c>
      <c r="F1952" s="5">
        <v>0.4945</v>
      </c>
      <c r="G1952" s="5">
        <v>0.2555</v>
      </c>
      <c r="H1952" s="5">
        <v>0.41</v>
      </c>
      <c r="I1952" s="5">
        <v>10</v>
      </c>
    </row>
    <row r="1953" spans="1:9">
      <c r="A1953" s="5" t="s">
        <v>208</v>
      </c>
      <c r="B1953" s="5">
        <v>0.64</v>
      </c>
      <c r="C1953" s="5">
        <v>0.49</v>
      </c>
      <c r="D1953" s="5">
        <v>0.13500000000000001</v>
      </c>
      <c r="E1953" s="5">
        <v>1.1000000000000001</v>
      </c>
      <c r="F1953" s="5">
        <v>0.48799999999999999</v>
      </c>
      <c r="G1953" s="5">
        <v>0.2505</v>
      </c>
      <c r="H1953" s="5">
        <v>0.29249999999999998</v>
      </c>
      <c r="I1953" s="5">
        <v>10</v>
      </c>
    </row>
    <row r="1954" spans="1:9">
      <c r="A1954" s="5" t="s">
        <v>206</v>
      </c>
      <c r="B1954" s="5">
        <v>0.64</v>
      </c>
      <c r="C1954" s="5">
        <v>0.49</v>
      </c>
      <c r="D1954" s="5">
        <v>0.155</v>
      </c>
      <c r="E1954" s="5">
        <v>1.1285000000000001</v>
      </c>
      <c r="F1954" s="5">
        <v>0.47699999999999998</v>
      </c>
      <c r="G1954" s="5">
        <v>0.26900000000000002</v>
      </c>
      <c r="H1954" s="5">
        <v>0.34</v>
      </c>
      <c r="I1954" s="5">
        <v>9</v>
      </c>
    </row>
    <row r="1955" spans="1:9">
      <c r="A1955" s="5" t="s">
        <v>207</v>
      </c>
      <c r="B1955" s="5">
        <v>0.64</v>
      </c>
      <c r="C1955" s="5">
        <v>0.48499999999999999</v>
      </c>
      <c r="D1955" s="5">
        <v>0.185</v>
      </c>
      <c r="E1955" s="5">
        <v>1.4195</v>
      </c>
      <c r="F1955" s="5">
        <v>0.67349999999999999</v>
      </c>
      <c r="G1955" s="5">
        <v>0.34649999999999997</v>
      </c>
      <c r="H1955" s="5">
        <v>0.32550000000000001</v>
      </c>
      <c r="I1955" s="5">
        <v>11</v>
      </c>
    </row>
    <row r="1956" spans="1:9">
      <c r="A1956" s="5" t="s">
        <v>207</v>
      </c>
      <c r="B1956" s="5">
        <v>0.64500000000000002</v>
      </c>
      <c r="C1956" s="5">
        <v>0.51</v>
      </c>
      <c r="D1956" s="5">
        <v>0.18</v>
      </c>
      <c r="E1956" s="5">
        <v>1.6194999999999999</v>
      </c>
      <c r="F1956" s="5">
        <v>0.78149999999999997</v>
      </c>
      <c r="G1956" s="5">
        <v>0.32200000000000001</v>
      </c>
      <c r="H1956" s="5">
        <v>0.46750000000000003</v>
      </c>
      <c r="I1956" s="5">
        <v>12</v>
      </c>
    </row>
    <row r="1957" spans="1:9">
      <c r="A1957" s="5" t="s">
        <v>206</v>
      </c>
      <c r="B1957" s="5">
        <v>0.64500000000000002</v>
      </c>
      <c r="C1957" s="5">
        <v>0.49</v>
      </c>
      <c r="D1957" s="5">
        <v>0.17499999999999999</v>
      </c>
      <c r="E1957" s="5">
        <v>1.32</v>
      </c>
      <c r="F1957" s="5">
        <v>0.65249999999999997</v>
      </c>
      <c r="G1957" s="5">
        <v>0.23749999999999999</v>
      </c>
      <c r="H1957" s="5">
        <v>0.33850000000000002</v>
      </c>
      <c r="I1957" s="5">
        <v>11</v>
      </c>
    </row>
    <row r="1958" spans="1:9">
      <c r="A1958" s="5" t="s">
        <v>207</v>
      </c>
      <c r="B1958" s="5">
        <v>0.64500000000000002</v>
      </c>
      <c r="C1958" s="5">
        <v>0.52</v>
      </c>
      <c r="D1958" s="5">
        <v>0.21</v>
      </c>
      <c r="E1958" s="5">
        <v>1.5535000000000001</v>
      </c>
      <c r="F1958" s="5">
        <v>0.61599999999999999</v>
      </c>
      <c r="G1958" s="5">
        <v>0.36549999999999999</v>
      </c>
      <c r="H1958" s="5">
        <v>0.47399999999999998</v>
      </c>
      <c r="I1958" s="5">
        <v>16</v>
      </c>
    </row>
    <row r="1959" spans="1:9">
      <c r="A1959" s="5" t="s">
        <v>208</v>
      </c>
      <c r="B1959" s="5">
        <v>0.65</v>
      </c>
      <c r="C1959" s="5">
        <v>0.52</v>
      </c>
      <c r="D1959" s="5">
        <v>0.15</v>
      </c>
      <c r="E1959" s="5">
        <v>1.238</v>
      </c>
      <c r="F1959" s="5">
        <v>0.54949999999999999</v>
      </c>
      <c r="G1959" s="5">
        <v>0.29599999999999999</v>
      </c>
      <c r="H1959" s="5">
        <v>0.33050000000000002</v>
      </c>
      <c r="I1959" s="5">
        <v>10</v>
      </c>
    </row>
    <row r="1960" spans="1:9">
      <c r="A1960" s="5" t="s">
        <v>207</v>
      </c>
      <c r="B1960" s="5">
        <v>0.65</v>
      </c>
      <c r="C1960" s="5">
        <v>0.51</v>
      </c>
      <c r="D1960" s="5">
        <v>0.155</v>
      </c>
      <c r="E1960" s="5">
        <v>1.1890000000000001</v>
      </c>
      <c r="F1960" s="5">
        <v>0.48299999999999998</v>
      </c>
      <c r="G1960" s="5">
        <v>0.27800000000000002</v>
      </c>
      <c r="H1960" s="5">
        <v>0.36449999999999999</v>
      </c>
      <c r="I1960" s="5">
        <v>13</v>
      </c>
    </row>
    <row r="1961" spans="1:9">
      <c r="A1961" s="5" t="s">
        <v>207</v>
      </c>
      <c r="B1961" s="5">
        <v>0.65</v>
      </c>
      <c r="C1961" s="5">
        <v>0.51</v>
      </c>
      <c r="D1961" s="5">
        <v>0.185</v>
      </c>
      <c r="E1961" s="5">
        <v>1.375</v>
      </c>
      <c r="F1961" s="5">
        <v>0.53100000000000003</v>
      </c>
      <c r="G1961" s="5">
        <v>0.38400000000000001</v>
      </c>
      <c r="H1961" s="5">
        <v>0.39850000000000002</v>
      </c>
      <c r="I1961" s="5">
        <v>10</v>
      </c>
    </row>
    <row r="1962" spans="1:9">
      <c r="A1962" s="5" t="s">
        <v>207</v>
      </c>
      <c r="B1962" s="5">
        <v>0.65500000000000003</v>
      </c>
      <c r="C1962" s="5">
        <v>0.51500000000000001</v>
      </c>
      <c r="D1962" s="5">
        <v>0.18</v>
      </c>
      <c r="E1962" s="5">
        <v>1.4119999999999999</v>
      </c>
      <c r="F1962" s="5">
        <v>0.61950000000000005</v>
      </c>
      <c r="G1962" s="5">
        <v>0.2485</v>
      </c>
      <c r="H1962" s="5">
        <v>0.497</v>
      </c>
      <c r="I1962" s="5">
        <v>11</v>
      </c>
    </row>
    <row r="1963" spans="1:9">
      <c r="A1963" s="5" t="s">
        <v>207</v>
      </c>
      <c r="B1963" s="5">
        <v>0.65500000000000003</v>
      </c>
      <c r="C1963" s="5">
        <v>0.52500000000000002</v>
      </c>
      <c r="D1963" s="5">
        <v>0.17499999999999999</v>
      </c>
      <c r="E1963" s="5">
        <v>1.3480000000000001</v>
      </c>
      <c r="F1963" s="5">
        <v>0.58550000000000002</v>
      </c>
      <c r="G1963" s="5">
        <v>0.26050000000000001</v>
      </c>
      <c r="H1963" s="5">
        <v>0.39400000000000002</v>
      </c>
      <c r="I1963" s="5">
        <v>10</v>
      </c>
    </row>
    <row r="1964" spans="1:9">
      <c r="A1964" s="5" t="s">
        <v>206</v>
      </c>
      <c r="B1964" s="5">
        <v>0.65500000000000003</v>
      </c>
      <c r="C1964" s="5">
        <v>0.52</v>
      </c>
      <c r="D1964" s="5">
        <v>0.17</v>
      </c>
      <c r="E1964" s="5">
        <v>1.1445000000000001</v>
      </c>
      <c r="F1964" s="5">
        <v>0.53</v>
      </c>
      <c r="G1964" s="5">
        <v>0.223</v>
      </c>
      <c r="H1964" s="5">
        <v>0.34799999999999998</v>
      </c>
      <c r="I1964" s="5">
        <v>9</v>
      </c>
    </row>
    <row r="1965" spans="1:9">
      <c r="A1965" s="5" t="s">
        <v>207</v>
      </c>
      <c r="B1965" s="5">
        <v>0.66</v>
      </c>
      <c r="C1965" s="5">
        <v>0.53500000000000003</v>
      </c>
      <c r="D1965" s="5">
        <v>0.20499999999999999</v>
      </c>
      <c r="E1965" s="5">
        <v>1.4415</v>
      </c>
      <c r="F1965" s="5">
        <v>0.59250000000000003</v>
      </c>
      <c r="G1965" s="5">
        <v>0.27750000000000002</v>
      </c>
      <c r="H1965" s="5">
        <v>0.49</v>
      </c>
      <c r="I1965" s="5">
        <v>10</v>
      </c>
    </row>
    <row r="1966" spans="1:9">
      <c r="A1966" s="5" t="s">
        <v>206</v>
      </c>
      <c r="B1966" s="5">
        <v>0.66</v>
      </c>
      <c r="C1966" s="5">
        <v>0.51</v>
      </c>
      <c r="D1966" s="5">
        <v>0.17499999999999999</v>
      </c>
      <c r="E1966" s="5">
        <v>1.218</v>
      </c>
      <c r="F1966" s="5">
        <v>0.50549999999999995</v>
      </c>
      <c r="G1966" s="5">
        <v>0.30299999999999999</v>
      </c>
      <c r="H1966" s="5">
        <v>0.37</v>
      </c>
      <c r="I1966" s="5">
        <v>11</v>
      </c>
    </row>
    <row r="1967" spans="1:9">
      <c r="A1967" s="5" t="s">
        <v>207</v>
      </c>
      <c r="B1967" s="5">
        <v>0.66500000000000004</v>
      </c>
      <c r="C1967" s="5">
        <v>0.5</v>
      </c>
      <c r="D1967" s="5">
        <v>0.15</v>
      </c>
      <c r="E1967" s="5">
        <v>1.2475000000000001</v>
      </c>
      <c r="F1967" s="5">
        <v>0.46250000000000002</v>
      </c>
      <c r="G1967" s="5">
        <v>0.29549999999999998</v>
      </c>
      <c r="H1967" s="5">
        <v>0.35949999999999999</v>
      </c>
      <c r="I1967" s="5">
        <v>10</v>
      </c>
    </row>
    <row r="1968" spans="1:9">
      <c r="A1968" s="5" t="s">
        <v>206</v>
      </c>
      <c r="B1968" s="5">
        <v>0.66500000000000004</v>
      </c>
      <c r="C1968" s="5">
        <v>0.51500000000000001</v>
      </c>
      <c r="D1968" s="5">
        <v>0.2</v>
      </c>
      <c r="E1968" s="5">
        <v>1.2695000000000001</v>
      </c>
      <c r="F1968" s="5">
        <v>0.51149999999999995</v>
      </c>
      <c r="G1968" s="5">
        <v>0.26750000000000002</v>
      </c>
      <c r="H1968" s="5">
        <v>0.436</v>
      </c>
      <c r="I1968" s="5">
        <v>12</v>
      </c>
    </row>
    <row r="1969" spans="1:9">
      <c r="A1969" s="5" t="s">
        <v>206</v>
      </c>
      <c r="B1969" s="5">
        <v>0.66500000000000004</v>
      </c>
      <c r="C1969" s="5">
        <v>0.52500000000000002</v>
      </c>
      <c r="D1969" s="5">
        <v>0.18</v>
      </c>
      <c r="E1969" s="5">
        <v>1.429</v>
      </c>
      <c r="F1969" s="5">
        <v>0.67149999999999999</v>
      </c>
      <c r="G1969" s="5">
        <v>0.28999999999999998</v>
      </c>
      <c r="H1969" s="5">
        <v>0.4</v>
      </c>
      <c r="I1969" s="5">
        <v>12</v>
      </c>
    </row>
    <row r="1970" spans="1:9">
      <c r="A1970" s="5" t="s">
        <v>207</v>
      </c>
      <c r="B1970" s="5">
        <v>0.67</v>
      </c>
      <c r="C1970" s="5">
        <v>0.53</v>
      </c>
      <c r="D1970" s="5">
        <v>0.20499999999999999</v>
      </c>
      <c r="E1970" s="5">
        <v>1.4015</v>
      </c>
      <c r="F1970" s="5">
        <v>0.64300000000000002</v>
      </c>
      <c r="G1970" s="5">
        <v>0.2465</v>
      </c>
      <c r="H1970" s="5">
        <v>0.41599999999999998</v>
      </c>
      <c r="I1970" s="5">
        <v>12</v>
      </c>
    </row>
    <row r="1971" spans="1:9">
      <c r="A1971" s="5" t="s">
        <v>206</v>
      </c>
      <c r="B1971" s="5">
        <v>0.67500000000000004</v>
      </c>
      <c r="C1971" s="5">
        <v>0.51500000000000001</v>
      </c>
      <c r="D1971" s="5">
        <v>0.15</v>
      </c>
      <c r="E1971" s="5">
        <v>1.3120000000000001</v>
      </c>
      <c r="F1971" s="5">
        <v>0.55600000000000005</v>
      </c>
      <c r="G1971" s="5">
        <v>0.28449999999999998</v>
      </c>
      <c r="H1971" s="5">
        <v>0.41149999999999998</v>
      </c>
      <c r="I1971" s="5">
        <v>11</v>
      </c>
    </row>
    <row r="1972" spans="1:9">
      <c r="A1972" s="5" t="s">
        <v>207</v>
      </c>
      <c r="B1972" s="5">
        <v>0.67500000000000004</v>
      </c>
      <c r="C1972" s="5">
        <v>0.51</v>
      </c>
      <c r="D1972" s="5">
        <v>0.185</v>
      </c>
      <c r="E1972" s="5">
        <v>1.4730000000000001</v>
      </c>
      <c r="F1972" s="5">
        <v>0.62949999999999995</v>
      </c>
      <c r="G1972" s="5">
        <v>0.30249999999999999</v>
      </c>
      <c r="H1972" s="5">
        <v>0.42449999999999999</v>
      </c>
      <c r="I1972" s="5">
        <v>11</v>
      </c>
    </row>
    <row r="1973" spans="1:9">
      <c r="A1973" s="5" t="s">
        <v>206</v>
      </c>
      <c r="B1973" s="5">
        <v>0.68</v>
      </c>
      <c r="C1973" s="5">
        <v>0.54</v>
      </c>
      <c r="D1973" s="5">
        <v>0.19</v>
      </c>
      <c r="E1973" s="5">
        <v>1.623</v>
      </c>
      <c r="F1973" s="5">
        <v>0.71650000000000003</v>
      </c>
      <c r="G1973" s="5">
        <v>0.35399999999999998</v>
      </c>
      <c r="H1973" s="5">
        <v>0.47149999999999997</v>
      </c>
      <c r="I1973" s="5">
        <v>12</v>
      </c>
    </row>
    <row r="1974" spans="1:9">
      <c r="A1974" s="5" t="s">
        <v>206</v>
      </c>
      <c r="B1974" s="5">
        <v>0.68</v>
      </c>
      <c r="C1974" s="5">
        <v>0.54</v>
      </c>
      <c r="D1974" s="5">
        <v>0.155</v>
      </c>
      <c r="E1974" s="5">
        <v>1.534</v>
      </c>
      <c r="F1974" s="5">
        <v>0.67100000000000004</v>
      </c>
      <c r="G1974" s="5">
        <v>0.379</v>
      </c>
      <c r="H1974" s="5">
        <v>0.38400000000000001</v>
      </c>
      <c r="I1974" s="5">
        <v>10</v>
      </c>
    </row>
    <row r="1975" spans="1:9">
      <c r="A1975" s="5" t="s">
        <v>206</v>
      </c>
      <c r="B1975" s="5">
        <v>0.68500000000000005</v>
      </c>
      <c r="C1975" s="5">
        <v>0.53500000000000003</v>
      </c>
      <c r="D1975" s="5">
        <v>0.155</v>
      </c>
      <c r="E1975" s="5">
        <v>1.3845000000000001</v>
      </c>
      <c r="F1975" s="5">
        <v>0.66149999999999998</v>
      </c>
      <c r="G1975" s="5">
        <v>0.2145</v>
      </c>
      <c r="H1975" s="5">
        <v>0.40749999999999997</v>
      </c>
      <c r="I1975" s="5">
        <v>10</v>
      </c>
    </row>
    <row r="1976" spans="1:9">
      <c r="A1976" s="5" t="s">
        <v>206</v>
      </c>
      <c r="B1976" s="5">
        <v>0.69</v>
      </c>
      <c r="C1976" s="5">
        <v>0.55000000000000004</v>
      </c>
      <c r="D1976" s="5">
        <v>0.18</v>
      </c>
      <c r="E1976" s="5">
        <v>1.6915</v>
      </c>
      <c r="F1976" s="5">
        <v>0.66549999999999998</v>
      </c>
      <c r="G1976" s="5">
        <v>0.40200000000000002</v>
      </c>
      <c r="H1976" s="5">
        <v>0.5</v>
      </c>
      <c r="I1976" s="5">
        <v>11</v>
      </c>
    </row>
    <row r="1977" spans="1:9">
      <c r="A1977" s="5" t="s">
        <v>206</v>
      </c>
      <c r="B1977" s="5">
        <v>0.69499999999999995</v>
      </c>
      <c r="C1977" s="5">
        <v>0.54500000000000004</v>
      </c>
      <c r="D1977" s="5">
        <v>0.185</v>
      </c>
      <c r="E1977" s="5">
        <v>1.5714999999999999</v>
      </c>
      <c r="F1977" s="5">
        <v>0.66449999999999998</v>
      </c>
      <c r="G1977" s="5">
        <v>0.38350000000000001</v>
      </c>
      <c r="H1977" s="5">
        <v>0.45050000000000001</v>
      </c>
      <c r="I1977" s="5">
        <v>13</v>
      </c>
    </row>
    <row r="1978" spans="1:9">
      <c r="A1978" s="5" t="s">
        <v>207</v>
      </c>
      <c r="B1978" s="5">
        <v>0.7</v>
      </c>
      <c r="C1978" s="5">
        <v>0.57499999999999996</v>
      </c>
      <c r="D1978" s="5">
        <v>0.20499999999999999</v>
      </c>
      <c r="E1978" s="5">
        <v>1.7729999999999999</v>
      </c>
      <c r="F1978" s="5">
        <v>0.60499999999999998</v>
      </c>
      <c r="G1978" s="5">
        <v>0.44700000000000001</v>
      </c>
      <c r="H1978" s="5">
        <v>0.53800000000000003</v>
      </c>
      <c r="I1978" s="5">
        <v>13</v>
      </c>
    </row>
    <row r="1979" spans="1:9">
      <c r="A1979" s="5" t="s">
        <v>206</v>
      </c>
      <c r="B1979" s="5">
        <v>0.7</v>
      </c>
      <c r="C1979" s="5">
        <v>0.55000000000000004</v>
      </c>
      <c r="D1979" s="5">
        <v>0.17499999999999999</v>
      </c>
      <c r="E1979" s="5">
        <v>1.4404999999999999</v>
      </c>
      <c r="F1979" s="5">
        <v>0.65649999999999997</v>
      </c>
      <c r="G1979" s="5">
        <v>0.29849999999999999</v>
      </c>
      <c r="H1979" s="5">
        <v>0.375</v>
      </c>
      <c r="I1979" s="5">
        <v>12</v>
      </c>
    </row>
    <row r="1980" spans="1:9">
      <c r="A1980" s="5" t="s">
        <v>206</v>
      </c>
      <c r="B1980" s="5">
        <v>0.7</v>
      </c>
      <c r="C1980" s="5">
        <v>0.55000000000000004</v>
      </c>
      <c r="D1980" s="5">
        <v>0.19500000000000001</v>
      </c>
      <c r="E1980" s="5">
        <v>1.6245000000000001</v>
      </c>
      <c r="F1980" s="5">
        <v>0.67500000000000004</v>
      </c>
      <c r="G1980" s="5">
        <v>0.34699999999999998</v>
      </c>
      <c r="H1980" s="5">
        <v>0.53500000000000003</v>
      </c>
      <c r="I1980" s="5">
        <v>13</v>
      </c>
    </row>
    <row r="1981" spans="1:9">
      <c r="A1981" s="5" t="s">
        <v>207</v>
      </c>
      <c r="B1981" s="5">
        <v>0.70499999999999996</v>
      </c>
      <c r="C1981" s="5">
        <v>0.53500000000000003</v>
      </c>
      <c r="D1981" s="5">
        <v>0.22</v>
      </c>
      <c r="E1981" s="5">
        <v>1.8660000000000001</v>
      </c>
      <c r="F1981" s="5">
        <v>0.92900000000000005</v>
      </c>
      <c r="G1981" s="5">
        <v>0.38350000000000001</v>
      </c>
      <c r="H1981" s="5">
        <v>0.4395</v>
      </c>
      <c r="I1981" s="5">
        <v>10</v>
      </c>
    </row>
    <row r="1982" spans="1:9">
      <c r="A1982" s="5" t="s">
        <v>207</v>
      </c>
      <c r="B1982" s="5">
        <v>0.72</v>
      </c>
      <c r="C1982" s="5">
        <v>0.57499999999999996</v>
      </c>
      <c r="D1982" s="5">
        <v>0.18</v>
      </c>
      <c r="E1982" s="5">
        <v>1.6705000000000001</v>
      </c>
      <c r="F1982" s="5">
        <v>0.73199999999999998</v>
      </c>
      <c r="G1982" s="5">
        <v>0.36049999999999999</v>
      </c>
      <c r="H1982" s="5">
        <v>0.501</v>
      </c>
      <c r="I1982" s="5">
        <v>12</v>
      </c>
    </row>
    <row r="1983" spans="1:9">
      <c r="A1983" s="5" t="s">
        <v>206</v>
      </c>
      <c r="B1983" s="5">
        <v>0.72</v>
      </c>
      <c r="C1983" s="5">
        <v>0.56499999999999995</v>
      </c>
      <c r="D1983" s="5">
        <v>0.19</v>
      </c>
      <c r="E1983" s="5">
        <v>2.081</v>
      </c>
      <c r="F1983" s="5">
        <v>1.0814999999999999</v>
      </c>
      <c r="G1983" s="5">
        <v>0.43049999999999999</v>
      </c>
      <c r="H1983" s="5">
        <v>0.503</v>
      </c>
      <c r="I1983" s="5">
        <v>11</v>
      </c>
    </row>
    <row r="1984" spans="1:9">
      <c r="A1984" s="5" t="s">
        <v>207</v>
      </c>
      <c r="B1984" s="5">
        <v>0.72499999999999998</v>
      </c>
      <c r="C1984" s="5">
        <v>0.56999999999999995</v>
      </c>
      <c r="D1984" s="5">
        <v>0.20499999999999999</v>
      </c>
      <c r="E1984" s="5">
        <v>1.6194999999999999</v>
      </c>
      <c r="F1984" s="5">
        <v>0.74399999999999999</v>
      </c>
      <c r="G1984" s="5">
        <v>0.315</v>
      </c>
      <c r="H1984" s="5">
        <v>0.48799999999999999</v>
      </c>
      <c r="I1984" s="5">
        <v>11</v>
      </c>
    </row>
    <row r="1985" spans="1:9">
      <c r="A1985" s="5" t="s">
        <v>207</v>
      </c>
      <c r="B1985" s="5">
        <v>0.75</v>
      </c>
      <c r="C1985" s="5">
        <v>0.55000000000000004</v>
      </c>
      <c r="D1985" s="5">
        <v>0.19500000000000001</v>
      </c>
      <c r="E1985" s="5">
        <v>1.8325</v>
      </c>
      <c r="F1985" s="5">
        <v>0.83</v>
      </c>
      <c r="G1985" s="5">
        <v>0.36599999999999999</v>
      </c>
      <c r="H1985" s="5">
        <v>0.44</v>
      </c>
      <c r="I1985" s="5">
        <v>11</v>
      </c>
    </row>
    <row r="1986" spans="1:9">
      <c r="A1986" s="5" t="s">
        <v>206</v>
      </c>
      <c r="B1986" s="5">
        <v>0.76</v>
      </c>
      <c r="C1986" s="5">
        <v>0.60499999999999998</v>
      </c>
      <c r="D1986" s="5">
        <v>0.215</v>
      </c>
      <c r="E1986" s="5">
        <v>2.173</v>
      </c>
      <c r="F1986" s="5">
        <v>0.80100000000000005</v>
      </c>
      <c r="G1986" s="5">
        <v>0.49149999999999999</v>
      </c>
      <c r="H1986" s="5">
        <v>0.64600000000000002</v>
      </c>
      <c r="I1986" s="5">
        <v>13</v>
      </c>
    </row>
    <row r="1987" spans="1:9">
      <c r="A1987" s="5" t="s">
        <v>208</v>
      </c>
      <c r="B1987" s="5">
        <v>0.13500000000000001</v>
      </c>
      <c r="C1987" s="5">
        <v>0.13</v>
      </c>
      <c r="D1987" s="5">
        <v>0.04</v>
      </c>
      <c r="E1987" s="5">
        <v>2.9000000000000001E-2</v>
      </c>
      <c r="F1987" s="5">
        <v>1.2500000000000001E-2</v>
      </c>
      <c r="G1987" s="5">
        <v>6.4999999999999997E-3</v>
      </c>
      <c r="H1987" s="5">
        <v>8.0000000000000002E-3</v>
      </c>
      <c r="I1987" s="5">
        <v>4</v>
      </c>
    </row>
    <row r="1988" spans="1:9">
      <c r="A1988" s="5" t="s">
        <v>208</v>
      </c>
      <c r="B1988" s="5">
        <v>0.16</v>
      </c>
      <c r="C1988" s="5">
        <v>0.11</v>
      </c>
      <c r="D1988" s="5">
        <v>2.5000000000000001E-2</v>
      </c>
      <c r="E1988" s="5">
        <v>1.95E-2</v>
      </c>
      <c r="F1988" s="5">
        <v>7.4999999999999997E-3</v>
      </c>
      <c r="G1988" s="5">
        <v>5.0000000000000001E-3</v>
      </c>
      <c r="H1988" s="5">
        <v>6.0000000000000001E-3</v>
      </c>
      <c r="I1988" s="5">
        <v>4</v>
      </c>
    </row>
    <row r="1989" spans="1:9">
      <c r="A1989" s="5" t="s">
        <v>208</v>
      </c>
      <c r="B1989" s="5">
        <v>0.21</v>
      </c>
      <c r="C1989" s="5">
        <v>0.15</v>
      </c>
      <c r="D1989" s="5">
        <v>5.5E-2</v>
      </c>
      <c r="E1989" s="5">
        <v>4.65E-2</v>
      </c>
      <c r="F1989" s="5">
        <v>1.7000000000000001E-2</v>
      </c>
      <c r="G1989" s="5">
        <v>1.2E-2</v>
      </c>
      <c r="H1989" s="5">
        <v>1.4999999999999999E-2</v>
      </c>
      <c r="I1989" s="5">
        <v>5</v>
      </c>
    </row>
    <row r="1990" spans="1:9">
      <c r="A1990" s="5" t="s">
        <v>208</v>
      </c>
      <c r="B1990" s="5">
        <v>0.28000000000000003</v>
      </c>
      <c r="C1990" s="5">
        <v>0.21</v>
      </c>
      <c r="D1990" s="5">
        <v>7.4999999999999997E-2</v>
      </c>
      <c r="E1990" s="5">
        <v>0.1195</v>
      </c>
      <c r="F1990" s="5">
        <v>5.2999999999999999E-2</v>
      </c>
      <c r="G1990" s="5">
        <v>2.6499999999999999E-2</v>
      </c>
      <c r="H1990" s="5">
        <v>0.03</v>
      </c>
      <c r="I1990" s="5">
        <v>6</v>
      </c>
    </row>
    <row r="1991" spans="1:9">
      <c r="A1991" s="5" t="s">
        <v>208</v>
      </c>
      <c r="B1991" s="5">
        <v>0.28000000000000003</v>
      </c>
      <c r="C1991" s="5">
        <v>0.2</v>
      </c>
      <c r="D1991" s="5">
        <v>6.5000000000000002E-2</v>
      </c>
      <c r="E1991" s="5">
        <v>8.9499999999999996E-2</v>
      </c>
      <c r="F1991" s="5">
        <v>3.5999999999999997E-2</v>
      </c>
      <c r="G1991" s="5">
        <v>1.8499999999999999E-2</v>
      </c>
      <c r="H1991" s="5">
        <v>0.03</v>
      </c>
      <c r="I1991" s="5">
        <v>7</v>
      </c>
    </row>
    <row r="1992" spans="1:9">
      <c r="A1992" s="5" t="s">
        <v>208</v>
      </c>
      <c r="B1992" s="5">
        <v>0.28499999999999998</v>
      </c>
      <c r="C1992" s="5">
        <v>0.215</v>
      </c>
      <c r="D1992" s="5">
        <v>0.06</v>
      </c>
      <c r="E1992" s="5">
        <v>9.35E-2</v>
      </c>
      <c r="F1992" s="5">
        <v>3.1E-2</v>
      </c>
      <c r="G1992" s="5">
        <v>2.3E-2</v>
      </c>
      <c r="H1992" s="5">
        <v>0.03</v>
      </c>
      <c r="I1992" s="5">
        <v>6</v>
      </c>
    </row>
    <row r="1993" spans="1:9">
      <c r="A1993" s="5" t="s">
        <v>208</v>
      </c>
      <c r="B1993" s="5">
        <v>0.28999999999999998</v>
      </c>
      <c r="C1993" s="5">
        <v>0.21</v>
      </c>
      <c r="D1993" s="5">
        <v>7.0000000000000007E-2</v>
      </c>
      <c r="E1993" s="5">
        <v>0.1115</v>
      </c>
      <c r="F1993" s="5">
        <v>4.8000000000000001E-2</v>
      </c>
      <c r="G1993" s="5">
        <v>2.0500000000000001E-2</v>
      </c>
      <c r="H1993" s="5">
        <v>0.03</v>
      </c>
      <c r="I1993" s="5">
        <v>5</v>
      </c>
    </row>
    <row r="1994" spans="1:9">
      <c r="A1994" s="5" t="s">
        <v>208</v>
      </c>
      <c r="B1994" s="5">
        <v>0.28999999999999998</v>
      </c>
      <c r="C1994" s="5">
        <v>0.21</v>
      </c>
      <c r="D1994" s="5">
        <v>0.06</v>
      </c>
      <c r="E1994" s="5">
        <v>0.1195</v>
      </c>
      <c r="F1994" s="5">
        <v>5.6000000000000001E-2</v>
      </c>
      <c r="G1994" s="5">
        <v>2.35E-2</v>
      </c>
      <c r="H1994" s="5">
        <v>0.03</v>
      </c>
      <c r="I1994" s="5">
        <v>6</v>
      </c>
    </row>
    <row r="1995" spans="1:9">
      <c r="A1995" s="5" t="s">
        <v>208</v>
      </c>
      <c r="B1995" s="5">
        <v>0.28999999999999998</v>
      </c>
      <c r="C1995" s="5">
        <v>0.21</v>
      </c>
      <c r="D1995" s="5">
        <v>6.5000000000000002E-2</v>
      </c>
      <c r="E1995" s="5">
        <v>9.7000000000000003E-2</v>
      </c>
      <c r="F1995" s="5">
        <v>3.7499999999999999E-2</v>
      </c>
      <c r="G1995" s="5">
        <v>2.1999999999999999E-2</v>
      </c>
      <c r="H1995" s="5">
        <v>0.03</v>
      </c>
      <c r="I1995" s="5">
        <v>6</v>
      </c>
    </row>
    <row r="1996" spans="1:9">
      <c r="A1996" s="5" t="s">
        <v>208</v>
      </c>
      <c r="B1996" s="5">
        <v>0.32</v>
      </c>
      <c r="C1996" s="5">
        <v>0.24</v>
      </c>
      <c r="D1996" s="5">
        <v>7.0000000000000007E-2</v>
      </c>
      <c r="E1996" s="5">
        <v>0.13300000000000001</v>
      </c>
      <c r="F1996" s="5">
        <v>5.8500000000000003E-2</v>
      </c>
      <c r="G1996" s="5">
        <v>2.5499999999999998E-2</v>
      </c>
      <c r="H1996" s="5">
        <v>4.1000000000000002E-2</v>
      </c>
      <c r="I1996" s="5">
        <v>6</v>
      </c>
    </row>
    <row r="1997" spans="1:9">
      <c r="A1997" s="5" t="s">
        <v>208</v>
      </c>
      <c r="B1997" s="5">
        <v>0.32500000000000001</v>
      </c>
      <c r="C1997" s="5">
        <v>0.25</v>
      </c>
      <c r="D1997" s="5">
        <v>7.0000000000000007E-2</v>
      </c>
      <c r="E1997" s="5">
        <v>0.17449999999999999</v>
      </c>
      <c r="F1997" s="5">
        <v>8.7499999999999994E-2</v>
      </c>
      <c r="G1997" s="5">
        <v>3.5499999999999997E-2</v>
      </c>
      <c r="H1997" s="5">
        <v>0.04</v>
      </c>
      <c r="I1997" s="5">
        <v>7</v>
      </c>
    </row>
    <row r="1998" spans="1:9">
      <c r="A1998" s="5" t="s">
        <v>208</v>
      </c>
      <c r="B1998" s="5">
        <v>0.33500000000000002</v>
      </c>
      <c r="C1998" s="5">
        <v>0.25</v>
      </c>
      <c r="D1998" s="5">
        <v>0.08</v>
      </c>
      <c r="E1998" s="5">
        <v>0.16950000000000001</v>
      </c>
      <c r="F1998" s="5">
        <v>6.9500000000000006E-2</v>
      </c>
      <c r="G1998" s="5">
        <v>4.3999999999999997E-2</v>
      </c>
      <c r="H1998" s="5">
        <v>4.9500000000000002E-2</v>
      </c>
      <c r="I1998" s="5">
        <v>6</v>
      </c>
    </row>
    <row r="1999" spans="1:9">
      <c r="A1999" s="5" t="s">
        <v>208</v>
      </c>
      <c r="B1999" s="5">
        <v>0.35</v>
      </c>
      <c r="C1999" s="5">
        <v>0.23499999999999999</v>
      </c>
      <c r="D1999" s="5">
        <v>0.08</v>
      </c>
      <c r="E1999" s="5">
        <v>0.17</v>
      </c>
      <c r="F1999" s="5">
        <v>7.2499999999999995E-2</v>
      </c>
      <c r="G1999" s="5">
        <v>4.65E-2</v>
      </c>
      <c r="H1999" s="5">
        <v>4.9500000000000002E-2</v>
      </c>
      <c r="I1999" s="5">
        <v>7</v>
      </c>
    </row>
    <row r="2000" spans="1:9">
      <c r="A2000" s="5" t="s">
        <v>208</v>
      </c>
      <c r="B2000" s="5">
        <v>0.35</v>
      </c>
      <c r="C2000" s="5">
        <v>0.25</v>
      </c>
      <c r="D2000" s="5">
        <v>7.0000000000000007E-2</v>
      </c>
      <c r="E2000" s="5">
        <v>0.1605</v>
      </c>
      <c r="F2000" s="5">
        <v>7.1499999999999994E-2</v>
      </c>
      <c r="G2000" s="5">
        <v>3.3500000000000002E-2</v>
      </c>
      <c r="H2000" s="5">
        <v>4.5999999999999999E-2</v>
      </c>
      <c r="I2000" s="5">
        <v>6</v>
      </c>
    </row>
    <row r="2001" spans="1:9">
      <c r="A2001" s="5" t="s">
        <v>208</v>
      </c>
      <c r="B2001" s="5">
        <v>0.35499999999999998</v>
      </c>
      <c r="C2001" s="5">
        <v>0.27</v>
      </c>
      <c r="D2001" s="5">
        <v>0.105</v>
      </c>
      <c r="E2001" s="5">
        <v>0.27100000000000002</v>
      </c>
      <c r="F2001" s="5">
        <v>0.14249999999999999</v>
      </c>
      <c r="G2001" s="5">
        <v>5.2499999999999998E-2</v>
      </c>
      <c r="H2001" s="5">
        <v>7.3499999999999996E-2</v>
      </c>
      <c r="I2001" s="5">
        <v>9</v>
      </c>
    </row>
    <row r="2002" spans="1:9">
      <c r="A2002" s="5" t="s">
        <v>208</v>
      </c>
      <c r="B2002" s="5">
        <v>0.36</v>
      </c>
      <c r="C2002" s="5">
        <v>0.27</v>
      </c>
      <c r="D2002" s="5">
        <v>8.5000000000000006E-2</v>
      </c>
      <c r="E2002" s="5">
        <v>0.2185</v>
      </c>
      <c r="F2002" s="5">
        <v>0.1065</v>
      </c>
      <c r="G2002" s="5">
        <v>3.7999999999999999E-2</v>
      </c>
      <c r="H2002" s="5">
        <v>6.2E-2</v>
      </c>
      <c r="I2002" s="5">
        <v>6</v>
      </c>
    </row>
    <row r="2003" spans="1:9">
      <c r="A2003" s="5" t="s">
        <v>208</v>
      </c>
      <c r="B2003" s="5">
        <v>0.36</v>
      </c>
      <c r="C2003" s="5">
        <v>0.27</v>
      </c>
      <c r="D2003" s="5">
        <v>8.5000000000000006E-2</v>
      </c>
      <c r="E2003" s="5">
        <v>0.19600000000000001</v>
      </c>
      <c r="F2003" s="5">
        <v>9.0499999999999997E-2</v>
      </c>
      <c r="G2003" s="5">
        <v>3.4000000000000002E-2</v>
      </c>
      <c r="H2003" s="5">
        <v>5.2999999999999999E-2</v>
      </c>
      <c r="I2003" s="5">
        <v>7</v>
      </c>
    </row>
    <row r="2004" spans="1:9">
      <c r="A2004" s="5" t="s">
        <v>208</v>
      </c>
      <c r="B2004" s="5">
        <v>0.375</v>
      </c>
      <c r="C2004" s="5">
        <v>0.28000000000000003</v>
      </c>
      <c r="D2004" s="5">
        <v>0.08</v>
      </c>
      <c r="E2004" s="5">
        <v>0.22600000000000001</v>
      </c>
      <c r="F2004" s="5">
        <v>0.105</v>
      </c>
      <c r="G2004" s="5">
        <v>4.7E-2</v>
      </c>
      <c r="H2004" s="5">
        <v>6.5000000000000002E-2</v>
      </c>
      <c r="I2004" s="5">
        <v>6</v>
      </c>
    </row>
    <row r="2005" spans="1:9">
      <c r="A2005" s="5" t="s">
        <v>208</v>
      </c>
      <c r="B2005" s="5">
        <v>0.375</v>
      </c>
      <c r="C2005" s="5">
        <v>0.27500000000000002</v>
      </c>
      <c r="D2005" s="5">
        <v>8.5000000000000006E-2</v>
      </c>
      <c r="E2005" s="5">
        <v>0.22</v>
      </c>
      <c r="F2005" s="5">
        <v>0.109</v>
      </c>
      <c r="G2005" s="5">
        <v>0.05</v>
      </c>
      <c r="H2005" s="5">
        <v>6.0499999999999998E-2</v>
      </c>
      <c r="I2005" s="5">
        <v>7</v>
      </c>
    </row>
    <row r="2006" spans="1:9">
      <c r="A2006" s="5" t="s">
        <v>208</v>
      </c>
      <c r="B2006" s="5">
        <v>0.39500000000000002</v>
      </c>
      <c r="C2006" s="5">
        <v>0.28999999999999998</v>
      </c>
      <c r="D2006" s="5">
        <v>9.5000000000000001E-2</v>
      </c>
      <c r="E2006" s="5">
        <v>0.3</v>
      </c>
      <c r="F2006" s="5">
        <v>0.158</v>
      </c>
      <c r="G2006" s="5">
        <v>6.8000000000000005E-2</v>
      </c>
      <c r="H2006" s="5">
        <v>7.8E-2</v>
      </c>
      <c r="I2006" s="5">
        <v>7</v>
      </c>
    </row>
    <row r="2007" spans="1:9">
      <c r="A2007" s="5" t="s">
        <v>208</v>
      </c>
      <c r="B2007" s="5">
        <v>0.40500000000000003</v>
      </c>
      <c r="C2007" s="5">
        <v>0.25</v>
      </c>
      <c r="D2007" s="5">
        <v>0.09</v>
      </c>
      <c r="E2007" s="5">
        <v>0.28749999999999998</v>
      </c>
      <c r="F2007" s="5">
        <v>0.128</v>
      </c>
      <c r="G2007" s="5">
        <v>6.3E-2</v>
      </c>
      <c r="H2007" s="5">
        <v>8.0500000000000002E-2</v>
      </c>
      <c r="I2007" s="5">
        <v>7</v>
      </c>
    </row>
    <row r="2008" spans="1:9">
      <c r="A2008" s="5" t="s">
        <v>208</v>
      </c>
      <c r="B2008" s="5">
        <v>0.41499999999999998</v>
      </c>
      <c r="C2008" s="5">
        <v>0.32500000000000001</v>
      </c>
      <c r="D2008" s="5">
        <v>0.11</v>
      </c>
      <c r="E2008" s="5">
        <v>0.316</v>
      </c>
      <c r="F2008" s="5">
        <v>0.13850000000000001</v>
      </c>
      <c r="G2008" s="5">
        <v>7.9500000000000001E-2</v>
      </c>
      <c r="H2008" s="5">
        <v>9.2499999999999999E-2</v>
      </c>
      <c r="I2008" s="5">
        <v>8</v>
      </c>
    </row>
    <row r="2009" spans="1:9">
      <c r="A2009" s="5" t="s">
        <v>208</v>
      </c>
      <c r="B2009" s="5">
        <v>0.42499999999999999</v>
      </c>
      <c r="C2009" s="5">
        <v>0.315</v>
      </c>
      <c r="D2009" s="5">
        <v>9.5000000000000001E-2</v>
      </c>
      <c r="E2009" s="5">
        <v>0.36749999999999999</v>
      </c>
      <c r="F2009" s="5">
        <v>0.1865</v>
      </c>
      <c r="G2009" s="5">
        <v>6.7500000000000004E-2</v>
      </c>
      <c r="H2009" s="5">
        <v>9.8500000000000004E-2</v>
      </c>
      <c r="I2009" s="5">
        <v>7</v>
      </c>
    </row>
    <row r="2010" spans="1:9">
      <c r="A2010" s="5" t="s">
        <v>208</v>
      </c>
      <c r="B2010" s="5">
        <v>0.43</v>
      </c>
      <c r="C2010" s="5">
        <v>0.32</v>
      </c>
      <c r="D2010" s="5">
        <v>0.11</v>
      </c>
      <c r="E2010" s="5">
        <v>0.36749999999999999</v>
      </c>
      <c r="F2010" s="5">
        <v>0.16750000000000001</v>
      </c>
      <c r="G2010" s="5">
        <v>0.10199999999999999</v>
      </c>
      <c r="H2010" s="5">
        <v>0.105</v>
      </c>
      <c r="I2010" s="5">
        <v>8</v>
      </c>
    </row>
    <row r="2011" spans="1:9">
      <c r="A2011" s="5" t="s">
        <v>208</v>
      </c>
      <c r="B2011" s="5">
        <v>0.435</v>
      </c>
      <c r="C2011" s="5">
        <v>0.32500000000000001</v>
      </c>
      <c r="D2011" s="5">
        <v>0.12</v>
      </c>
      <c r="E2011" s="5">
        <v>0.34599999999999997</v>
      </c>
      <c r="F2011" s="5">
        <v>0.159</v>
      </c>
      <c r="G2011" s="5">
        <v>8.4000000000000005E-2</v>
      </c>
      <c r="H2011" s="5">
        <v>9.5000000000000001E-2</v>
      </c>
      <c r="I2011" s="5">
        <v>7</v>
      </c>
    </row>
    <row r="2012" spans="1:9">
      <c r="A2012" s="5" t="s">
        <v>206</v>
      </c>
      <c r="B2012" s="5">
        <v>0.45</v>
      </c>
      <c r="C2012" s="5">
        <v>0.33</v>
      </c>
      <c r="D2012" s="5">
        <v>0.105</v>
      </c>
      <c r="E2012" s="5">
        <v>0.4955</v>
      </c>
      <c r="F2012" s="5">
        <v>0.25750000000000001</v>
      </c>
      <c r="G2012" s="5">
        <v>8.2000000000000003E-2</v>
      </c>
      <c r="H2012" s="5">
        <v>0.129</v>
      </c>
      <c r="I2012" s="5">
        <v>8</v>
      </c>
    </row>
    <row r="2013" spans="1:9">
      <c r="A2013" s="5" t="s">
        <v>208</v>
      </c>
      <c r="B2013" s="5">
        <v>0.46</v>
      </c>
      <c r="C2013" s="5">
        <v>0.35</v>
      </c>
      <c r="D2013" s="5">
        <v>0.11</v>
      </c>
      <c r="E2013" s="5">
        <v>0.46750000000000003</v>
      </c>
      <c r="F2013" s="5">
        <v>0.21249999999999999</v>
      </c>
      <c r="G2013" s="5">
        <v>9.9000000000000005E-2</v>
      </c>
      <c r="H2013" s="5">
        <v>0.13750000000000001</v>
      </c>
      <c r="I2013" s="5">
        <v>7</v>
      </c>
    </row>
    <row r="2014" spans="1:9">
      <c r="A2014" s="5" t="s">
        <v>206</v>
      </c>
      <c r="B2014" s="5">
        <v>0.47</v>
      </c>
      <c r="C2014" s="5">
        <v>0.36499999999999999</v>
      </c>
      <c r="D2014" s="5">
        <v>0.13500000000000001</v>
      </c>
      <c r="E2014" s="5">
        <v>0.52200000000000002</v>
      </c>
      <c r="F2014" s="5">
        <v>0.23949999999999999</v>
      </c>
      <c r="G2014" s="5">
        <v>0.1525</v>
      </c>
      <c r="H2014" s="5">
        <v>0.14499999999999999</v>
      </c>
      <c r="I2014" s="5">
        <v>10</v>
      </c>
    </row>
    <row r="2015" spans="1:9">
      <c r="A2015" s="5" t="s">
        <v>208</v>
      </c>
      <c r="B2015" s="5">
        <v>0.47</v>
      </c>
      <c r="C2015" s="5">
        <v>0.375</v>
      </c>
      <c r="D2015" s="5">
        <v>0.105</v>
      </c>
      <c r="E2015" s="5">
        <v>0.441</v>
      </c>
      <c r="F2015" s="5">
        <v>0.16700000000000001</v>
      </c>
      <c r="G2015" s="5">
        <v>8.6499999999999994E-2</v>
      </c>
      <c r="H2015" s="5">
        <v>0.14499999999999999</v>
      </c>
      <c r="I2015" s="5">
        <v>10</v>
      </c>
    </row>
    <row r="2016" spans="1:9">
      <c r="A2016" s="5" t="s">
        <v>208</v>
      </c>
      <c r="B2016" s="5">
        <v>0.47499999999999998</v>
      </c>
      <c r="C2016" s="5">
        <v>0.36499999999999999</v>
      </c>
      <c r="D2016" s="5">
        <v>0.12</v>
      </c>
      <c r="E2016" s="5">
        <v>0.51849999999999996</v>
      </c>
      <c r="F2016" s="5">
        <v>0.26800000000000002</v>
      </c>
      <c r="G2016" s="5">
        <v>0.1095</v>
      </c>
      <c r="H2016" s="5">
        <v>0.13650000000000001</v>
      </c>
      <c r="I2016" s="5">
        <v>8</v>
      </c>
    </row>
    <row r="2017" spans="1:9">
      <c r="A2017" s="5" t="s">
        <v>206</v>
      </c>
      <c r="B2017" s="5">
        <v>0.505</v>
      </c>
      <c r="C2017" s="5">
        <v>0.39</v>
      </c>
      <c r="D2017" s="5">
        <v>0.12</v>
      </c>
      <c r="E2017" s="5">
        <v>0.65300000000000002</v>
      </c>
      <c r="F2017" s="5">
        <v>0.33150000000000002</v>
      </c>
      <c r="G2017" s="5">
        <v>0.13850000000000001</v>
      </c>
      <c r="H2017" s="5">
        <v>0.16700000000000001</v>
      </c>
      <c r="I2017" s="5">
        <v>9</v>
      </c>
    </row>
    <row r="2018" spans="1:9">
      <c r="A2018" s="5" t="s">
        <v>206</v>
      </c>
      <c r="B2018" s="5">
        <v>0.505</v>
      </c>
      <c r="C2018" s="5">
        <v>0.39500000000000002</v>
      </c>
      <c r="D2018" s="5">
        <v>0.13500000000000001</v>
      </c>
      <c r="E2018" s="5">
        <v>0.59150000000000003</v>
      </c>
      <c r="F2018" s="5">
        <v>0.28799999999999998</v>
      </c>
      <c r="G2018" s="5">
        <v>0.13150000000000001</v>
      </c>
      <c r="H2018" s="5">
        <v>0.185</v>
      </c>
      <c r="I2018" s="5">
        <v>12</v>
      </c>
    </row>
    <row r="2019" spans="1:9">
      <c r="A2019" s="5" t="s">
        <v>206</v>
      </c>
      <c r="B2019" s="5">
        <v>0.505</v>
      </c>
      <c r="C2019" s="5">
        <v>0.38500000000000001</v>
      </c>
      <c r="D2019" s="5">
        <v>0.115</v>
      </c>
      <c r="E2019" s="5">
        <v>0.48249999999999998</v>
      </c>
      <c r="F2019" s="5">
        <v>0.21</v>
      </c>
      <c r="G2019" s="5">
        <v>0.10349999999999999</v>
      </c>
      <c r="H2019" s="5">
        <v>0.1535</v>
      </c>
      <c r="I2019" s="5">
        <v>10</v>
      </c>
    </row>
    <row r="2020" spans="1:9">
      <c r="A2020" s="5" t="s">
        <v>208</v>
      </c>
      <c r="B2020" s="5">
        <v>0.51</v>
      </c>
      <c r="C2020" s="5">
        <v>0.45500000000000002</v>
      </c>
      <c r="D2020" s="5">
        <v>0.13500000000000001</v>
      </c>
      <c r="E2020" s="5">
        <v>0.6855</v>
      </c>
      <c r="F2020" s="5">
        <v>0.28749999999999998</v>
      </c>
      <c r="G2020" s="5">
        <v>0.154</v>
      </c>
      <c r="H2020" s="5">
        <v>0.20349999999999999</v>
      </c>
      <c r="I2020" s="5">
        <v>9</v>
      </c>
    </row>
    <row r="2021" spans="1:9">
      <c r="A2021" s="5" t="s">
        <v>206</v>
      </c>
      <c r="B2021" s="5">
        <v>0.51500000000000001</v>
      </c>
      <c r="C2021" s="5">
        <v>0.4</v>
      </c>
      <c r="D2021" s="5">
        <v>0.14000000000000001</v>
      </c>
      <c r="E2021" s="5">
        <v>0.63349999999999995</v>
      </c>
      <c r="F2021" s="5">
        <v>0.28799999999999998</v>
      </c>
      <c r="G2021" s="5">
        <v>0.14499999999999999</v>
      </c>
      <c r="H2021" s="5">
        <v>0.16800000000000001</v>
      </c>
      <c r="I2021" s="5">
        <v>9</v>
      </c>
    </row>
    <row r="2022" spans="1:9">
      <c r="A2022" s="5" t="s">
        <v>206</v>
      </c>
      <c r="B2022" s="5">
        <v>0.52500000000000002</v>
      </c>
      <c r="C2022" s="5">
        <v>0.41</v>
      </c>
      <c r="D2022" s="5">
        <v>0.13</v>
      </c>
      <c r="E2022" s="5">
        <v>0.6875</v>
      </c>
      <c r="F2022" s="5">
        <v>0.34350000000000003</v>
      </c>
      <c r="G2022" s="5">
        <v>0.14949999999999999</v>
      </c>
      <c r="H2022" s="5">
        <v>0.17649999999999999</v>
      </c>
      <c r="I2022" s="5">
        <v>9</v>
      </c>
    </row>
    <row r="2023" spans="1:9">
      <c r="A2023" s="5" t="s">
        <v>207</v>
      </c>
      <c r="B2023" s="5">
        <v>0.53</v>
      </c>
      <c r="C2023" s="5">
        <v>0.43</v>
      </c>
      <c r="D2023" s="5">
        <v>0.15</v>
      </c>
      <c r="E2023" s="5">
        <v>0.74099999999999999</v>
      </c>
      <c r="F2023" s="5">
        <v>0.32500000000000001</v>
      </c>
      <c r="G2023" s="5">
        <v>0.1855</v>
      </c>
      <c r="H2023" s="5">
        <v>0.19600000000000001</v>
      </c>
      <c r="I2023" s="5">
        <v>9</v>
      </c>
    </row>
    <row r="2024" spans="1:9">
      <c r="A2024" s="5" t="s">
        <v>207</v>
      </c>
      <c r="B2024" s="5">
        <v>0.53</v>
      </c>
      <c r="C2024" s="5">
        <v>0.40500000000000003</v>
      </c>
      <c r="D2024" s="5">
        <v>0.13</v>
      </c>
      <c r="E2024" s="5">
        <v>0.63549999999999995</v>
      </c>
      <c r="F2024" s="5">
        <v>0.26350000000000001</v>
      </c>
      <c r="G2024" s="5">
        <v>0.1565</v>
      </c>
      <c r="H2024" s="5">
        <v>0.185</v>
      </c>
      <c r="I2024" s="5">
        <v>9</v>
      </c>
    </row>
    <row r="2025" spans="1:9">
      <c r="A2025" s="5" t="s">
        <v>206</v>
      </c>
      <c r="B2025" s="5">
        <v>0.54500000000000004</v>
      </c>
      <c r="C2025" s="5">
        <v>0.44</v>
      </c>
      <c r="D2025" s="5">
        <v>0.14000000000000001</v>
      </c>
      <c r="E2025" s="5">
        <v>0.83950000000000002</v>
      </c>
      <c r="F2025" s="5">
        <v>0.35599999999999998</v>
      </c>
      <c r="G2025" s="5">
        <v>0.1905</v>
      </c>
      <c r="H2025" s="5">
        <v>0.23849999999999999</v>
      </c>
      <c r="I2025" s="5">
        <v>11</v>
      </c>
    </row>
    <row r="2026" spans="1:9">
      <c r="A2026" s="5" t="s">
        <v>207</v>
      </c>
      <c r="B2026" s="5">
        <v>0.55000000000000004</v>
      </c>
      <c r="C2026" s="5">
        <v>0.47</v>
      </c>
      <c r="D2026" s="5">
        <v>0.15</v>
      </c>
      <c r="E2026" s="5">
        <v>0.92049999999999998</v>
      </c>
      <c r="F2026" s="5">
        <v>0.38100000000000001</v>
      </c>
      <c r="G2026" s="5">
        <v>0.24349999999999999</v>
      </c>
      <c r="H2026" s="5">
        <v>0.26750000000000002</v>
      </c>
      <c r="I2026" s="5">
        <v>10</v>
      </c>
    </row>
    <row r="2027" spans="1:9">
      <c r="A2027" s="5" t="s">
        <v>207</v>
      </c>
      <c r="B2027" s="5">
        <v>0.56000000000000005</v>
      </c>
      <c r="C2027" s="5">
        <v>0.41</v>
      </c>
      <c r="D2027" s="5">
        <v>0.16</v>
      </c>
      <c r="E2027" s="5">
        <v>0.82150000000000001</v>
      </c>
      <c r="F2027" s="5">
        <v>0.34200000000000003</v>
      </c>
      <c r="G2027" s="5">
        <v>0.184</v>
      </c>
      <c r="H2027" s="5">
        <v>0.253</v>
      </c>
      <c r="I2027" s="5">
        <v>9</v>
      </c>
    </row>
    <row r="2028" spans="1:9">
      <c r="A2028" s="5" t="s">
        <v>206</v>
      </c>
      <c r="B2028" s="5">
        <v>0.56499999999999995</v>
      </c>
      <c r="C2028" s="5">
        <v>0.44500000000000001</v>
      </c>
      <c r="D2028" s="5">
        <v>0.14499999999999999</v>
      </c>
      <c r="E2028" s="5">
        <v>0.92549999999999999</v>
      </c>
      <c r="F2028" s="5">
        <v>0.4345</v>
      </c>
      <c r="G2028" s="5">
        <v>0.21199999999999999</v>
      </c>
      <c r="H2028" s="5">
        <v>0.2475</v>
      </c>
      <c r="I2028" s="5">
        <v>9</v>
      </c>
    </row>
    <row r="2029" spans="1:9">
      <c r="A2029" s="5" t="s">
        <v>207</v>
      </c>
      <c r="B2029" s="5">
        <v>0.56999999999999995</v>
      </c>
      <c r="C2029" s="5">
        <v>0.435</v>
      </c>
      <c r="D2029" s="5">
        <v>0.15</v>
      </c>
      <c r="E2029" s="5">
        <v>0.82950000000000002</v>
      </c>
      <c r="F2029" s="5">
        <v>0.38750000000000001</v>
      </c>
      <c r="G2029" s="5">
        <v>0.156</v>
      </c>
      <c r="H2029" s="5">
        <v>0.245</v>
      </c>
      <c r="I2029" s="5">
        <v>10</v>
      </c>
    </row>
    <row r="2030" spans="1:9">
      <c r="A2030" s="5" t="s">
        <v>206</v>
      </c>
      <c r="B2030" s="5">
        <v>0.57999999999999996</v>
      </c>
      <c r="C2030" s="5">
        <v>0.46</v>
      </c>
      <c r="D2030" s="5">
        <v>0.16</v>
      </c>
      <c r="E2030" s="5">
        <v>1.0629999999999999</v>
      </c>
      <c r="F2030" s="5">
        <v>0.51300000000000001</v>
      </c>
      <c r="G2030" s="5">
        <v>0.27050000000000002</v>
      </c>
      <c r="H2030" s="5">
        <v>0.26250000000000001</v>
      </c>
      <c r="I2030" s="5">
        <v>9</v>
      </c>
    </row>
    <row r="2031" spans="1:9">
      <c r="A2031" s="5" t="s">
        <v>206</v>
      </c>
      <c r="B2031" s="5">
        <v>0.59</v>
      </c>
      <c r="C2031" s="5">
        <v>0.46500000000000002</v>
      </c>
      <c r="D2031" s="5">
        <v>0.16500000000000001</v>
      </c>
      <c r="E2031" s="5">
        <v>1.115</v>
      </c>
      <c r="F2031" s="5">
        <v>0.51649999999999996</v>
      </c>
      <c r="G2031" s="5">
        <v>0.27300000000000002</v>
      </c>
      <c r="H2031" s="5">
        <v>0.27500000000000002</v>
      </c>
      <c r="I2031" s="5">
        <v>10</v>
      </c>
    </row>
    <row r="2032" spans="1:9">
      <c r="A2032" s="5" t="s">
        <v>207</v>
      </c>
      <c r="B2032" s="5">
        <v>0.6</v>
      </c>
      <c r="C2032" s="5">
        <v>0.45</v>
      </c>
      <c r="D2032" s="5">
        <v>0.14000000000000001</v>
      </c>
      <c r="E2032" s="5">
        <v>0.83699999999999997</v>
      </c>
      <c r="F2032" s="5">
        <v>0.37</v>
      </c>
      <c r="G2032" s="5">
        <v>0.17699999999999999</v>
      </c>
      <c r="H2032" s="5">
        <v>0.24249999999999999</v>
      </c>
      <c r="I2032" s="5">
        <v>10</v>
      </c>
    </row>
    <row r="2033" spans="1:9">
      <c r="A2033" s="5" t="s">
        <v>206</v>
      </c>
      <c r="B2033" s="5">
        <v>0.60499999999999998</v>
      </c>
      <c r="C2033" s="5">
        <v>0.44500000000000001</v>
      </c>
      <c r="D2033" s="5">
        <v>0.14000000000000001</v>
      </c>
      <c r="E2033" s="5">
        <v>0.98199999999999998</v>
      </c>
      <c r="F2033" s="5">
        <v>0.42949999999999999</v>
      </c>
      <c r="G2033" s="5">
        <v>0.20849999999999999</v>
      </c>
      <c r="H2033" s="5">
        <v>0.29499999999999998</v>
      </c>
      <c r="I2033" s="5">
        <v>12</v>
      </c>
    </row>
    <row r="2034" spans="1:9">
      <c r="A2034" s="5" t="s">
        <v>206</v>
      </c>
      <c r="B2034" s="5">
        <v>0.61</v>
      </c>
      <c r="C2034" s="5">
        <v>0.49</v>
      </c>
      <c r="D2034" s="5">
        <v>0.16</v>
      </c>
      <c r="E2034" s="5">
        <v>1.1120000000000001</v>
      </c>
      <c r="F2034" s="5">
        <v>0.46500000000000002</v>
      </c>
      <c r="G2034" s="5">
        <v>0.22800000000000001</v>
      </c>
      <c r="H2034" s="5">
        <v>0.34100000000000003</v>
      </c>
      <c r="I2034" s="5">
        <v>10</v>
      </c>
    </row>
    <row r="2035" spans="1:9">
      <c r="A2035" s="5" t="s">
        <v>207</v>
      </c>
      <c r="B2035" s="5">
        <v>0.625</v>
      </c>
      <c r="C2035" s="5">
        <v>0.51500000000000001</v>
      </c>
      <c r="D2035" s="5">
        <v>0.18</v>
      </c>
      <c r="E2035" s="5">
        <v>1.3485</v>
      </c>
      <c r="F2035" s="5">
        <v>0.52549999999999997</v>
      </c>
      <c r="G2035" s="5">
        <v>0.252</v>
      </c>
      <c r="H2035" s="5">
        <v>0.39250000000000002</v>
      </c>
      <c r="I2035" s="5">
        <v>14</v>
      </c>
    </row>
    <row r="2036" spans="1:9">
      <c r="A2036" s="5" t="s">
        <v>206</v>
      </c>
      <c r="B2036" s="5">
        <v>0.66</v>
      </c>
      <c r="C2036" s="5">
        <v>0.51500000000000001</v>
      </c>
      <c r="D2036" s="5">
        <v>0.19500000000000001</v>
      </c>
      <c r="E2036" s="5">
        <v>1.5654999999999999</v>
      </c>
      <c r="F2036" s="5">
        <v>0.73450000000000004</v>
      </c>
      <c r="G2036" s="5">
        <v>0.35299999999999998</v>
      </c>
      <c r="H2036" s="5">
        <v>0.38600000000000001</v>
      </c>
      <c r="I2036" s="5">
        <v>9</v>
      </c>
    </row>
    <row r="2037" spans="1:9">
      <c r="A2037" s="5" t="s">
        <v>208</v>
      </c>
      <c r="B2037" s="5">
        <v>0.255</v>
      </c>
      <c r="C2037" s="5">
        <v>0.19</v>
      </c>
      <c r="D2037" s="5">
        <v>0.06</v>
      </c>
      <c r="E2037" s="5">
        <v>8.5999999999999993E-2</v>
      </c>
      <c r="F2037" s="5">
        <v>0.04</v>
      </c>
      <c r="G2037" s="5">
        <v>1.8499999999999999E-2</v>
      </c>
      <c r="H2037" s="5">
        <v>2.5000000000000001E-2</v>
      </c>
      <c r="I2037" s="5">
        <v>5</v>
      </c>
    </row>
    <row r="2038" spans="1:9">
      <c r="A2038" s="5" t="s">
        <v>208</v>
      </c>
      <c r="B2038" s="5">
        <v>0.27</v>
      </c>
      <c r="C2038" s="5">
        <v>0.19500000000000001</v>
      </c>
      <c r="D2038" s="5">
        <v>6.5000000000000002E-2</v>
      </c>
      <c r="E2038" s="5">
        <v>0.1065</v>
      </c>
      <c r="F2038" s="5">
        <v>4.7500000000000001E-2</v>
      </c>
      <c r="G2038" s="5">
        <v>2.2499999999999999E-2</v>
      </c>
      <c r="H2038" s="5">
        <v>2.8500000000000001E-2</v>
      </c>
      <c r="I2038" s="5">
        <v>5</v>
      </c>
    </row>
    <row r="2039" spans="1:9">
      <c r="A2039" s="5" t="s">
        <v>208</v>
      </c>
      <c r="B2039" s="5">
        <v>0.28000000000000003</v>
      </c>
      <c r="C2039" s="5">
        <v>0.215</v>
      </c>
      <c r="D2039" s="5">
        <v>0.08</v>
      </c>
      <c r="E2039" s="5">
        <v>0.13200000000000001</v>
      </c>
      <c r="F2039" s="5">
        <v>7.1999999999999995E-2</v>
      </c>
      <c r="G2039" s="5">
        <v>2.1999999999999999E-2</v>
      </c>
      <c r="H2039" s="5">
        <v>3.3000000000000002E-2</v>
      </c>
      <c r="I2039" s="5">
        <v>5</v>
      </c>
    </row>
    <row r="2040" spans="1:9">
      <c r="A2040" s="5" t="s">
        <v>208</v>
      </c>
      <c r="B2040" s="5">
        <v>0.28499999999999998</v>
      </c>
      <c r="C2040" s="5">
        <v>0.215</v>
      </c>
      <c r="D2040" s="5">
        <v>7.0000000000000007E-2</v>
      </c>
      <c r="E2040" s="5">
        <v>0.1075</v>
      </c>
      <c r="F2040" s="5">
        <v>5.0999999999999997E-2</v>
      </c>
      <c r="G2040" s="5">
        <v>2.2499999999999999E-2</v>
      </c>
      <c r="H2040" s="5">
        <v>2.7E-2</v>
      </c>
      <c r="I2040" s="5">
        <v>6</v>
      </c>
    </row>
    <row r="2041" spans="1:9">
      <c r="A2041" s="5" t="s">
        <v>208</v>
      </c>
      <c r="B2041" s="5">
        <v>0.32</v>
      </c>
      <c r="C2041" s="5">
        <v>0.255</v>
      </c>
      <c r="D2041" s="5">
        <v>8.5000000000000006E-2</v>
      </c>
      <c r="E2041" s="5">
        <v>0.17449999999999999</v>
      </c>
      <c r="F2041" s="5">
        <v>7.1999999999999995E-2</v>
      </c>
      <c r="G2041" s="5">
        <v>3.3000000000000002E-2</v>
      </c>
      <c r="H2041" s="5">
        <v>5.7000000000000002E-2</v>
      </c>
      <c r="I2041" s="5">
        <v>8</v>
      </c>
    </row>
    <row r="2042" spans="1:9">
      <c r="A2042" s="5" t="s">
        <v>208</v>
      </c>
      <c r="B2042" s="5">
        <v>0.32500000000000001</v>
      </c>
      <c r="C2042" s="5">
        <v>0.24</v>
      </c>
      <c r="D2042" s="5">
        <v>7.0000000000000007E-2</v>
      </c>
      <c r="E2042" s="5">
        <v>0.152</v>
      </c>
      <c r="F2042" s="5">
        <v>5.6500000000000002E-2</v>
      </c>
      <c r="G2042" s="5">
        <v>3.0499999999999999E-2</v>
      </c>
      <c r="H2042" s="5">
        <v>5.3999999999999999E-2</v>
      </c>
      <c r="I2042" s="5">
        <v>8</v>
      </c>
    </row>
    <row r="2043" spans="1:9">
      <c r="A2043" s="5" t="s">
        <v>208</v>
      </c>
      <c r="B2043" s="5">
        <v>0.38500000000000001</v>
      </c>
      <c r="C2043" s="5">
        <v>0.28000000000000003</v>
      </c>
      <c r="D2043" s="5">
        <v>0.1</v>
      </c>
      <c r="E2043" s="5">
        <v>0.27550000000000002</v>
      </c>
      <c r="F2043" s="5">
        <v>0.1305</v>
      </c>
      <c r="G2043" s="5">
        <v>6.0999999999999999E-2</v>
      </c>
      <c r="H2043" s="5">
        <v>7.2499999999999995E-2</v>
      </c>
      <c r="I2043" s="5">
        <v>8</v>
      </c>
    </row>
    <row r="2044" spans="1:9">
      <c r="A2044" s="5" t="s">
        <v>208</v>
      </c>
      <c r="B2044" s="5">
        <v>0.39500000000000002</v>
      </c>
      <c r="C2044" s="5">
        <v>0.29499999999999998</v>
      </c>
      <c r="D2044" s="5">
        <v>0.1</v>
      </c>
      <c r="E2044" s="5">
        <v>0.29299999999999998</v>
      </c>
      <c r="F2044" s="5">
        <v>0.14000000000000001</v>
      </c>
      <c r="G2044" s="5">
        <v>6.2E-2</v>
      </c>
      <c r="H2044" s="5">
        <v>8.2000000000000003E-2</v>
      </c>
      <c r="I2044" s="5">
        <v>7</v>
      </c>
    </row>
    <row r="2045" spans="1:9">
      <c r="A2045" s="5" t="s">
        <v>207</v>
      </c>
      <c r="B2045" s="5">
        <v>0.4</v>
      </c>
      <c r="C2045" s="5">
        <v>0.30499999999999999</v>
      </c>
      <c r="D2045" s="5">
        <v>0.16</v>
      </c>
      <c r="E2045" s="5">
        <v>0.36799999999999999</v>
      </c>
      <c r="F2045" s="5">
        <v>0.17299999999999999</v>
      </c>
      <c r="G2045" s="5">
        <v>7.0499999999999993E-2</v>
      </c>
      <c r="H2045" s="5">
        <v>0.105</v>
      </c>
      <c r="I2045" s="5">
        <v>7</v>
      </c>
    </row>
    <row r="2046" spans="1:9">
      <c r="A2046" s="5" t="s">
        <v>208</v>
      </c>
      <c r="B2046" s="5">
        <v>0.40500000000000003</v>
      </c>
      <c r="C2046" s="5">
        <v>0.31</v>
      </c>
      <c r="D2046" s="5">
        <v>0.09</v>
      </c>
      <c r="E2046" s="5">
        <v>0.312</v>
      </c>
      <c r="F2046" s="5">
        <v>0.13800000000000001</v>
      </c>
      <c r="G2046" s="5">
        <v>0.06</v>
      </c>
      <c r="H2046" s="5">
        <v>8.6999999999999994E-2</v>
      </c>
      <c r="I2046" s="5">
        <v>8</v>
      </c>
    </row>
    <row r="2047" spans="1:9">
      <c r="A2047" s="5" t="s">
        <v>208</v>
      </c>
      <c r="B2047" s="5">
        <v>0.41499999999999998</v>
      </c>
      <c r="C2047" s="5">
        <v>0.30499999999999999</v>
      </c>
      <c r="D2047" s="5">
        <v>0.12</v>
      </c>
      <c r="E2047" s="5">
        <v>0.33600000000000002</v>
      </c>
      <c r="F2047" s="5">
        <v>0.16500000000000001</v>
      </c>
      <c r="G2047" s="5">
        <v>7.5999999999999998E-2</v>
      </c>
      <c r="H2047" s="5">
        <v>8.0500000000000002E-2</v>
      </c>
      <c r="I2047" s="5">
        <v>7</v>
      </c>
    </row>
    <row r="2048" spans="1:9">
      <c r="A2048" s="5" t="s">
        <v>208</v>
      </c>
      <c r="B2048" s="5">
        <v>0.42</v>
      </c>
      <c r="C2048" s="5">
        <v>0.315</v>
      </c>
      <c r="D2048" s="5">
        <v>0.115</v>
      </c>
      <c r="E2048" s="5">
        <v>0.35499999999999998</v>
      </c>
      <c r="F2048" s="5">
        <v>0.1895</v>
      </c>
      <c r="G2048" s="5">
        <v>6.5000000000000002E-2</v>
      </c>
      <c r="H2048" s="5">
        <v>8.6999999999999994E-2</v>
      </c>
      <c r="I2048" s="5">
        <v>6</v>
      </c>
    </row>
    <row r="2049" spans="1:9">
      <c r="A2049" s="5" t="s">
        <v>208</v>
      </c>
      <c r="B2049" s="5">
        <v>0.44</v>
      </c>
      <c r="C2049" s="5">
        <v>0.30499999999999999</v>
      </c>
      <c r="D2049" s="5">
        <v>0.115</v>
      </c>
      <c r="E2049" s="5">
        <v>0.379</v>
      </c>
      <c r="F2049" s="5">
        <v>0.16200000000000001</v>
      </c>
      <c r="G2049" s="5">
        <v>9.0999999999999998E-2</v>
      </c>
      <c r="H2049" s="5">
        <v>0.11</v>
      </c>
      <c r="I2049" s="5">
        <v>9</v>
      </c>
    </row>
    <row r="2050" spans="1:9">
      <c r="A2050" s="5" t="s">
        <v>208</v>
      </c>
      <c r="B2050" s="5">
        <v>0.44500000000000001</v>
      </c>
      <c r="C2050" s="5">
        <v>0.32</v>
      </c>
      <c r="D2050" s="5">
        <v>0.12</v>
      </c>
      <c r="E2050" s="5">
        <v>0.378</v>
      </c>
      <c r="F2050" s="5">
        <v>0.152</v>
      </c>
      <c r="G2050" s="5">
        <v>8.2500000000000004E-2</v>
      </c>
      <c r="H2050" s="5">
        <v>0.12</v>
      </c>
      <c r="I2050" s="5">
        <v>8</v>
      </c>
    </row>
    <row r="2051" spans="1:9">
      <c r="A2051" s="5" t="s">
        <v>206</v>
      </c>
      <c r="B2051" s="5">
        <v>0.45</v>
      </c>
      <c r="C2051" s="5">
        <v>0.35</v>
      </c>
      <c r="D2051" s="5">
        <v>0.13</v>
      </c>
      <c r="E2051" s="5">
        <v>0.46550000000000002</v>
      </c>
      <c r="F2051" s="5">
        <v>0.20749999999999999</v>
      </c>
      <c r="G2051" s="5">
        <v>0.1045</v>
      </c>
      <c r="H2051" s="5">
        <v>0.13500000000000001</v>
      </c>
      <c r="I2051" s="5">
        <v>8</v>
      </c>
    </row>
    <row r="2052" spans="1:9">
      <c r="A2052" s="5" t="s">
        <v>207</v>
      </c>
      <c r="B2052" s="5">
        <v>0.45500000000000002</v>
      </c>
      <c r="C2052" s="5">
        <v>0.35499999999999998</v>
      </c>
      <c r="D2052" s="5">
        <v>1.1299999999999999</v>
      </c>
      <c r="E2052" s="5">
        <v>0.59399999999999997</v>
      </c>
      <c r="F2052" s="5">
        <v>0.33200000000000002</v>
      </c>
      <c r="G2052" s="5">
        <v>0.11600000000000001</v>
      </c>
      <c r="H2052" s="5">
        <v>0.13350000000000001</v>
      </c>
      <c r="I2052" s="5">
        <v>8</v>
      </c>
    </row>
    <row r="2053" spans="1:9">
      <c r="A2053" s="5" t="s">
        <v>206</v>
      </c>
      <c r="B2053" s="5">
        <v>0.46</v>
      </c>
      <c r="C2053" s="5">
        <v>0.34499999999999997</v>
      </c>
      <c r="D2053" s="5">
        <v>0.12</v>
      </c>
      <c r="E2053" s="5">
        <v>0.49349999999999999</v>
      </c>
      <c r="F2053" s="5">
        <v>0.24349999999999999</v>
      </c>
      <c r="G2053" s="5">
        <v>0.11749999999999999</v>
      </c>
      <c r="H2053" s="5">
        <v>0.13200000000000001</v>
      </c>
      <c r="I2053" s="5">
        <v>8</v>
      </c>
    </row>
    <row r="2054" spans="1:9">
      <c r="A2054" s="5" t="s">
        <v>206</v>
      </c>
      <c r="B2054" s="5">
        <v>0.46</v>
      </c>
      <c r="C2054" s="5">
        <v>0.34499999999999997</v>
      </c>
      <c r="D2054" s="5">
        <v>0.11</v>
      </c>
      <c r="E2054" s="5">
        <v>0.45950000000000002</v>
      </c>
      <c r="F2054" s="5">
        <v>0.23499999999999999</v>
      </c>
      <c r="G2054" s="5">
        <v>8.8499999999999995E-2</v>
      </c>
      <c r="H2054" s="5">
        <v>0.11600000000000001</v>
      </c>
      <c r="I2054" s="5">
        <v>7</v>
      </c>
    </row>
    <row r="2055" spans="1:9">
      <c r="A2055" s="5" t="s">
        <v>206</v>
      </c>
      <c r="B2055" s="5">
        <v>0.46500000000000002</v>
      </c>
      <c r="C2055" s="5">
        <v>0.36</v>
      </c>
      <c r="D2055" s="5">
        <v>0.11</v>
      </c>
      <c r="E2055" s="5">
        <v>0.4955</v>
      </c>
      <c r="F2055" s="5">
        <v>0.26650000000000001</v>
      </c>
      <c r="G2055" s="5">
        <v>8.5000000000000006E-2</v>
      </c>
      <c r="H2055" s="5">
        <v>0.121</v>
      </c>
      <c r="I2055" s="5">
        <v>7</v>
      </c>
    </row>
    <row r="2056" spans="1:9">
      <c r="A2056" s="5" t="s">
        <v>208</v>
      </c>
      <c r="B2056" s="5">
        <v>0.46500000000000002</v>
      </c>
      <c r="C2056" s="5">
        <v>0.35499999999999998</v>
      </c>
      <c r="D2056" s="5">
        <v>0.09</v>
      </c>
      <c r="E2056" s="5">
        <v>0.4325</v>
      </c>
      <c r="F2056" s="5">
        <v>0.20050000000000001</v>
      </c>
      <c r="G2056" s="5">
        <v>7.3999999999999996E-2</v>
      </c>
      <c r="H2056" s="5">
        <v>0.1275</v>
      </c>
      <c r="I2056" s="5">
        <v>9</v>
      </c>
    </row>
    <row r="2057" spans="1:9">
      <c r="A2057" s="5" t="s">
        <v>207</v>
      </c>
      <c r="B2057" s="5">
        <v>0.47499999999999998</v>
      </c>
      <c r="C2057" s="5">
        <v>0.38</v>
      </c>
      <c r="D2057" s="5">
        <v>0.14000000000000001</v>
      </c>
      <c r="E2057" s="5">
        <v>0.68899999999999995</v>
      </c>
      <c r="F2057" s="5">
        <v>0.3165</v>
      </c>
      <c r="G2057" s="5">
        <v>0.13150000000000001</v>
      </c>
      <c r="H2057" s="5">
        <v>0.19550000000000001</v>
      </c>
      <c r="I2057" s="5">
        <v>7</v>
      </c>
    </row>
    <row r="2058" spans="1:9">
      <c r="A2058" s="5" t="s">
        <v>208</v>
      </c>
      <c r="B2058" s="5">
        <v>0.48</v>
      </c>
      <c r="C2058" s="5">
        <v>0.35</v>
      </c>
      <c r="D2058" s="5">
        <v>0.13500000000000001</v>
      </c>
      <c r="E2058" s="5">
        <v>0.54649999999999999</v>
      </c>
      <c r="F2058" s="5">
        <v>0.27350000000000002</v>
      </c>
      <c r="G2058" s="5">
        <v>9.9500000000000005E-2</v>
      </c>
      <c r="H2058" s="5">
        <v>0.158</v>
      </c>
      <c r="I2058" s="5">
        <v>8</v>
      </c>
    </row>
    <row r="2059" spans="1:9">
      <c r="A2059" s="5" t="s">
        <v>206</v>
      </c>
      <c r="B2059" s="5">
        <v>0.48499999999999999</v>
      </c>
      <c r="C2059" s="5">
        <v>0.39</v>
      </c>
      <c r="D2059" s="5">
        <v>0.13500000000000001</v>
      </c>
      <c r="E2059" s="5">
        <v>0.61699999999999999</v>
      </c>
      <c r="F2059" s="5">
        <v>0.25</v>
      </c>
      <c r="G2059" s="5">
        <v>0.13450000000000001</v>
      </c>
      <c r="H2059" s="5">
        <v>0.16350000000000001</v>
      </c>
      <c r="I2059" s="5">
        <v>8</v>
      </c>
    </row>
    <row r="2060" spans="1:9">
      <c r="A2060" s="5" t="s">
        <v>208</v>
      </c>
      <c r="B2060" s="5">
        <v>0.49</v>
      </c>
      <c r="C2060" s="5">
        <v>0.37</v>
      </c>
      <c r="D2060" s="5">
        <v>0.11</v>
      </c>
      <c r="E2060" s="5">
        <v>0.53800000000000003</v>
      </c>
      <c r="F2060" s="5">
        <v>0.27100000000000002</v>
      </c>
      <c r="G2060" s="5">
        <v>0.10349999999999999</v>
      </c>
      <c r="H2060" s="5">
        <v>0.13900000000000001</v>
      </c>
      <c r="I2060" s="5">
        <v>8</v>
      </c>
    </row>
    <row r="2061" spans="1:9">
      <c r="A2061" s="5" t="s">
        <v>206</v>
      </c>
      <c r="B2061" s="5">
        <v>0.5</v>
      </c>
      <c r="C2061" s="5">
        <v>0.39</v>
      </c>
      <c r="D2061" s="5">
        <v>0.13500000000000001</v>
      </c>
      <c r="E2061" s="5">
        <v>0.78149999999999997</v>
      </c>
      <c r="F2061" s="5">
        <v>0.36099999999999999</v>
      </c>
      <c r="G2061" s="5">
        <v>0.1575</v>
      </c>
      <c r="H2061" s="5">
        <v>0.23849999999999999</v>
      </c>
      <c r="I2061" s="5">
        <v>9</v>
      </c>
    </row>
    <row r="2062" spans="1:9">
      <c r="A2062" s="5" t="s">
        <v>207</v>
      </c>
      <c r="B2062" s="5">
        <v>0.5</v>
      </c>
      <c r="C2062" s="5">
        <v>0.38</v>
      </c>
      <c r="D2062" s="5">
        <v>0.14000000000000001</v>
      </c>
      <c r="E2062" s="5">
        <v>0.63549999999999995</v>
      </c>
      <c r="F2062" s="5">
        <v>0.27700000000000002</v>
      </c>
      <c r="G2062" s="5">
        <v>0.14299999999999999</v>
      </c>
      <c r="H2062" s="5">
        <v>0.17849999999999999</v>
      </c>
      <c r="I2062" s="5">
        <v>8</v>
      </c>
    </row>
    <row r="2063" spans="1:9">
      <c r="A2063" s="5" t="s">
        <v>206</v>
      </c>
      <c r="B2063" s="5">
        <v>0.505</v>
      </c>
      <c r="C2063" s="5">
        <v>0.38500000000000001</v>
      </c>
      <c r="D2063" s="5">
        <v>0.13</v>
      </c>
      <c r="E2063" s="5">
        <v>0.64349999999999996</v>
      </c>
      <c r="F2063" s="5">
        <v>0.3135</v>
      </c>
      <c r="G2063" s="5">
        <v>0.14899999999999999</v>
      </c>
      <c r="H2063" s="5">
        <v>0.1515</v>
      </c>
      <c r="I2063" s="5">
        <v>7</v>
      </c>
    </row>
    <row r="2064" spans="1:9">
      <c r="A2064" s="5" t="s">
        <v>206</v>
      </c>
      <c r="B2064" s="5">
        <v>0.52500000000000002</v>
      </c>
      <c r="C2064" s="5">
        <v>0.38500000000000001</v>
      </c>
      <c r="D2064" s="5">
        <v>0.1</v>
      </c>
      <c r="E2064" s="5">
        <v>0.51149999999999995</v>
      </c>
      <c r="F2064" s="5">
        <v>0.246</v>
      </c>
      <c r="G2064" s="5">
        <v>0.10050000000000001</v>
      </c>
      <c r="H2064" s="5">
        <v>0.14549999999999999</v>
      </c>
      <c r="I2064" s="5">
        <v>8</v>
      </c>
    </row>
    <row r="2065" spans="1:9">
      <c r="A2065" s="5" t="s">
        <v>206</v>
      </c>
      <c r="B2065" s="5">
        <v>0.53500000000000003</v>
      </c>
      <c r="C2065" s="5">
        <v>0.42</v>
      </c>
      <c r="D2065" s="5">
        <v>0.125</v>
      </c>
      <c r="E2065" s="5">
        <v>0.73799999999999999</v>
      </c>
      <c r="F2065" s="5">
        <v>0.35499999999999998</v>
      </c>
      <c r="G2065" s="5">
        <v>0.1895</v>
      </c>
      <c r="H2065" s="5">
        <v>0.17949999999999999</v>
      </c>
      <c r="I2065" s="5">
        <v>8</v>
      </c>
    </row>
    <row r="2066" spans="1:9">
      <c r="A2066" s="5" t="s">
        <v>207</v>
      </c>
      <c r="B2066" s="5">
        <v>0.53500000000000003</v>
      </c>
      <c r="C2066" s="5">
        <v>0.42</v>
      </c>
      <c r="D2066" s="5">
        <v>0.13</v>
      </c>
      <c r="E2066" s="5">
        <v>0.69899999999999995</v>
      </c>
      <c r="F2066" s="5">
        <v>0.3125</v>
      </c>
      <c r="G2066" s="5">
        <v>0.1565</v>
      </c>
      <c r="H2066" s="5">
        <v>0.20349999999999999</v>
      </c>
      <c r="I2066" s="5">
        <v>8</v>
      </c>
    </row>
    <row r="2067" spans="1:9">
      <c r="A2067" s="5" t="s">
        <v>207</v>
      </c>
      <c r="B2067" s="5">
        <v>0.54</v>
      </c>
      <c r="C2067" s="5">
        <v>0.38500000000000001</v>
      </c>
      <c r="D2067" s="5">
        <v>0.14000000000000001</v>
      </c>
      <c r="E2067" s="5">
        <v>0.76549999999999996</v>
      </c>
      <c r="F2067" s="5">
        <v>0.32650000000000001</v>
      </c>
      <c r="G2067" s="5">
        <v>0.11600000000000001</v>
      </c>
      <c r="H2067" s="5">
        <v>0.23649999999999999</v>
      </c>
      <c r="I2067" s="5">
        <v>10</v>
      </c>
    </row>
    <row r="2068" spans="1:9">
      <c r="A2068" s="5" t="s">
        <v>207</v>
      </c>
      <c r="B2068" s="5">
        <v>0.54</v>
      </c>
      <c r="C2068" s="5">
        <v>0.42</v>
      </c>
      <c r="D2068" s="5">
        <v>0.13</v>
      </c>
      <c r="E2068" s="5">
        <v>0.75049999999999994</v>
      </c>
      <c r="F2068" s="5">
        <v>0.36799999999999999</v>
      </c>
      <c r="G2068" s="5">
        <v>0.16750000000000001</v>
      </c>
      <c r="H2068" s="5">
        <v>0.1845</v>
      </c>
      <c r="I2068" s="5">
        <v>9</v>
      </c>
    </row>
    <row r="2069" spans="1:9">
      <c r="A2069" s="5" t="s">
        <v>207</v>
      </c>
      <c r="B2069" s="5">
        <v>0.54500000000000004</v>
      </c>
      <c r="C2069" s="5">
        <v>0.43</v>
      </c>
      <c r="D2069" s="5">
        <v>0.16</v>
      </c>
      <c r="E2069" s="5">
        <v>0.84399999999999997</v>
      </c>
      <c r="F2069" s="5">
        <v>0.39450000000000002</v>
      </c>
      <c r="G2069" s="5">
        <v>0.1855</v>
      </c>
      <c r="H2069" s="5">
        <v>0.23100000000000001</v>
      </c>
      <c r="I2069" s="5">
        <v>9</v>
      </c>
    </row>
    <row r="2070" spans="1:9">
      <c r="A2070" s="5" t="s">
        <v>206</v>
      </c>
      <c r="B2070" s="5">
        <v>0.55000000000000004</v>
      </c>
      <c r="C2070" s="5">
        <v>0.41</v>
      </c>
      <c r="D2070" s="5">
        <v>0.13</v>
      </c>
      <c r="E2070" s="5">
        <v>0.87050000000000005</v>
      </c>
      <c r="F2070" s="5">
        <v>0.44550000000000001</v>
      </c>
      <c r="G2070" s="5">
        <v>0.21149999999999999</v>
      </c>
      <c r="H2070" s="5">
        <v>0.21299999999999999</v>
      </c>
      <c r="I2070" s="5">
        <v>9</v>
      </c>
    </row>
    <row r="2071" spans="1:9">
      <c r="A2071" s="5" t="s">
        <v>208</v>
      </c>
      <c r="B2071" s="5">
        <v>0.55000000000000004</v>
      </c>
      <c r="C2071" s="5">
        <v>0.42</v>
      </c>
      <c r="D2071" s="5">
        <v>0.115</v>
      </c>
      <c r="E2071" s="5">
        <v>0.66800000000000004</v>
      </c>
      <c r="F2071" s="5">
        <v>0.29249999999999998</v>
      </c>
      <c r="G2071" s="5">
        <v>0.13700000000000001</v>
      </c>
      <c r="H2071" s="5">
        <v>0.20899999999999999</v>
      </c>
      <c r="I2071" s="5">
        <v>11</v>
      </c>
    </row>
    <row r="2072" spans="1:9">
      <c r="A2072" s="5" t="s">
        <v>207</v>
      </c>
      <c r="B2072" s="5">
        <v>0.56499999999999995</v>
      </c>
      <c r="C2072" s="5">
        <v>0.44</v>
      </c>
      <c r="D2072" s="5">
        <v>0.13500000000000001</v>
      </c>
      <c r="E2072" s="5">
        <v>0.83</v>
      </c>
      <c r="F2072" s="5">
        <v>0.39300000000000002</v>
      </c>
      <c r="G2072" s="5">
        <v>0.17349999999999999</v>
      </c>
      <c r="H2072" s="5">
        <v>0.23799999999999999</v>
      </c>
      <c r="I2072" s="5">
        <v>9</v>
      </c>
    </row>
    <row r="2073" spans="1:9">
      <c r="A2073" s="5" t="s">
        <v>206</v>
      </c>
      <c r="B2073" s="5">
        <v>0.57999999999999996</v>
      </c>
      <c r="C2073" s="5">
        <v>0.45</v>
      </c>
      <c r="D2073" s="5">
        <v>0.12</v>
      </c>
      <c r="E2073" s="5">
        <v>0.86850000000000005</v>
      </c>
      <c r="F2073" s="5">
        <v>0.41799999999999998</v>
      </c>
      <c r="G2073" s="5">
        <v>0.14749999999999999</v>
      </c>
      <c r="H2073" s="5">
        <v>0.26050000000000001</v>
      </c>
      <c r="I2073" s="5">
        <v>8</v>
      </c>
    </row>
    <row r="2074" spans="1:9">
      <c r="A2074" s="5" t="s">
        <v>207</v>
      </c>
      <c r="B2074" s="5">
        <v>0.57999999999999996</v>
      </c>
      <c r="C2074" s="5">
        <v>0.435</v>
      </c>
      <c r="D2074" s="5">
        <v>0.15</v>
      </c>
      <c r="E2074" s="5">
        <v>0.83899999999999997</v>
      </c>
      <c r="F2074" s="5">
        <v>0.34849999999999998</v>
      </c>
      <c r="G2074" s="5">
        <v>0.20699999999999999</v>
      </c>
      <c r="H2074" s="5">
        <v>0.192</v>
      </c>
      <c r="I2074" s="5">
        <v>7</v>
      </c>
    </row>
    <row r="2075" spans="1:9">
      <c r="A2075" s="5" t="s">
        <v>207</v>
      </c>
      <c r="B2075" s="5">
        <v>0.58499999999999996</v>
      </c>
      <c r="C2075" s="5">
        <v>0.48499999999999999</v>
      </c>
      <c r="D2075" s="5">
        <v>0.15</v>
      </c>
      <c r="E2075" s="5">
        <v>1.079</v>
      </c>
      <c r="F2075" s="5">
        <v>0.41449999999999998</v>
      </c>
      <c r="G2075" s="5">
        <v>0.21149999999999999</v>
      </c>
      <c r="H2075" s="5">
        <v>0.35599999999999998</v>
      </c>
      <c r="I2075" s="5">
        <v>11</v>
      </c>
    </row>
    <row r="2076" spans="1:9">
      <c r="A2076" s="5" t="s">
        <v>206</v>
      </c>
      <c r="B2076" s="5">
        <v>0.59499999999999997</v>
      </c>
      <c r="C2076" s="5">
        <v>0.46500000000000002</v>
      </c>
      <c r="D2076" s="5">
        <v>0.15</v>
      </c>
      <c r="E2076" s="5">
        <v>0.91900000000000004</v>
      </c>
      <c r="F2076" s="5">
        <v>0.4335</v>
      </c>
      <c r="G2076" s="5">
        <v>0.17649999999999999</v>
      </c>
      <c r="H2076" s="5">
        <v>0.26200000000000001</v>
      </c>
      <c r="I2076" s="5">
        <v>9</v>
      </c>
    </row>
    <row r="2077" spans="1:9">
      <c r="A2077" s="5" t="s">
        <v>207</v>
      </c>
      <c r="B2077" s="5">
        <v>0.6</v>
      </c>
      <c r="C2077" s="5">
        <v>0.47</v>
      </c>
      <c r="D2077" s="5">
        <v>0.19</v>
      </c>
      <c r="E2077" s="5">
        <v>1.1345000000000001</v>
      </c>
      <c r="F2077" s="5">
        <v>0.49199999999999999</v>
      </c>
      <c r="G2077" s="5">
        <v>0.25950000000000001</v>
      </c>
      <c r="H2077" s="5">
        <v>0.33750000000000002</v>
      </c>
      <c r="I2077" s="5">
        <v>10</v>
      </c>
    </row>
    <row r="2078" spans="1:9">
      <c r="A2078" s="5" t="s">
        <v>207</v>
      </c>
      <c r="B2078" s="5">
        <v>0.61</v>
      </c>
      <c r="C2078" s="5">
        <v>0.43</v>
      </c>
      <c r="D2078" s="5">
        <v>0.14000000000000001</v>
      </c>
      <c r="E2078" s="5">
        <v>0.90900000000000003</v>
      </c>
      <c r="F2078" s="5">
        <v>0.438</v>
      </c>
      <c r="G2078" s="5">
        <v>0.2</v>
      </c>
      <c r="H2078" s="5">
        <v>0.22</v>
      </c>
      <c r="I2078" s="5">
        <v>8</v>
      </c>
    </row>
    <row r="2079" spans="1:9">
      <c r="A2079" s="5" t="s">
        <v>206</v>
      </c>
      <c r="B2079" s="5">
        <v>0.61</v>
      </c>
      <c r="C2079" s="5">
        <v>0.48</v>
      </c>
      <c r="D2079" s="5">
        <v>0.16500000000000001</v>
      </c>
      <c r="E2079" s="5">
        <v>1.2435</v>
      </c>
      <c r="F2079" s="5">
        <v>0.5575</v>
      </c>
      <c r="G2079" s="5">
        <v>0.26750000000000002</v>
      </c>
      <c r="H2079" s="5">
        <v>0.372</v>
      </c>
      <c r="I2079" s="5">
        <v>8</v>
      </c>
    </row>
    <row r="2080" spans="1:9">
      <c r="A2080" s="5" t="s">
        <v>207</v>
      </c>
      <c r="B2080" s="5">
        <v>0.62</v>
      </c>
      <c r="C2080" s="5">
        <v>0.49</v>
      </c>
      <c r="D2080" s="5">
        <v>0.16</v>
      </c>
      <c r="E2080" s="5">
        <v>1.056</v>
      </c>
      <c r="F2080" s="5">
        <v>0.49299999999999999</v>
      </c>
      <c r="G2080" s="5">
        <v>0.24399999999999999</v>
      </c>
      <c r="H2080" s="5">
        <v>0.27250000000000002</v>
      </c>
      <c r="I2080" s="5">
        <v>9</v>
      </c>
    </row>
    <row r="2081" spans="1:9">
      <c r="A2081" s="5" t="s">
        <v>206</v>
      </c>
      <c r="B2081" s="5">
        <v>0.64500000000000002</v>
      </c>
      <c r="C2081" s="5">
        <v>0.495</v>
      </c>
      <c r="D2081" s="5">
        <v>0.15</v>
      </c>
      <c r="E2081" s="5">
        <v>1.2095</v>
      </c>
      <c r="F2081" s="5">
        <v>0.60299999999999998</v>
      </c>
      <c r="G2081" s="5">
        <v>0.2225</v>
      </c>
      <c r="H2081" s="5">
        <v>0.33900000000000002</v>
      </c>
      <c r="I2081" s="5">
        <v>9</v>
      </c>
    </row>
    <row r="2082" spans="1:9">
      <c r="A2082" s="5" t="s">
        <v>206</v>
      </c>
      <c r="B2082" s="5">
        <v>0.65</v>
      </c>
      <c r="C2082" s="5">
        <v>0.5</v>
      </c>
      <c r="D2082" s="5">
        <v>0.14000000000000001</v>
      </c>
      <c r="E2082" s="5">
        <v>1.238</v>
      </c>
      <c r="F2082" s="5">
        <v>0.61650000000000005</v>
      </c>
      <c r="G2082" s="5">
        <v>0.23549999999999999</v>
      </c>
      <c r="H2082" s="5">
        <v>0.32</v>
      </c>
      <c r="I2082" s="5">
        <v>8</v>
      </c>
    </row>
    <row r="2083" spans="1:9">
      <c r="A2083" s="5" t="s">
        <v>207</v>
      </c>
      <c r="B2083" s="5">
        <v>0.66500000000000004</v>
      </c>
      <c r="C2083" s="5">
        <v>0.52500000000000002</v>
      </c>
      <c r="D2083" s="5">
        <v>0.21</v>
      </c>
      <c r="E2083" s="5">
        <v>1.6439999999999999</v>
      </c>
      <c r="F2083" s="5">
        <v>0.81799999999999995</v>
      </c>
      <c r="G2083" s="5">
        <v>0.33950000000000002</v>
      </c>
      <c r="H2083" s="5">
        <v>0.42749999999999999</v>
      </c>
      <c r="I2083" s="5">
        <v>10</v>
      </c>
    </row>
    <row r="2084" spans="1:9">
      <c r="A2084" s="5" t="s">
        <v>206</v>
      </c>
      <c r="B2084" s="5">
        <v>0.68500000000000005</v>
      </c>
      <c r="C2084" s="5">
        <v>0.55000000000000004</v>
      </c>
      <c r="D2084" s="5">
        <v>0.2</v>
      </c>
      <c r="E2084" s="5">
        <v>1.7725</v>
      </c>
      <c r="F2084" s="5">
        <v>0.81299999999999994</v>
      </c>
      <c r="G2084" s="5">
        <v>0.38700000000000001</v>
      </c>
      <c r="H2084" s="5">
        <v>0.49</v>
      </c>
      <c r="I2084" s="5">
        <v>11</v>
      </c>
    </row>
    <row r="2085" spans="1:9">
      <c r="A2085" s="5" t="s">
        <v>207</v>
      </c>
      <c r="B2085" s="5">
        <v>0.69</v>
      </c>
      <c r="C2085" s="5">
        <v>0.54</v>
      </c>
      <c r="D2085" s="5">
        <v>0.19500000000000001</v>
      </c>
      <c r="E2085" s="5">
        <v>1.2524999999999999</v>
      </c>
      <c r="F2085" s="5">
        <v>0.73</v>
      </c>
      <c r="G2085" s="5">
        <v>0.39750000000000002</v>
      </c>
      <c r="H2085" s="5">
        <v>0.46200000000000002</v>
      </c>
      <c r="I2085" s="5">
        <v>12</v>
      </c>
    </row>
    <row r="2086" spans="1:9">
      <c r="A2086" s="5" t="s">
        <v>207</v>
      </c>
      <c r="B2086" s="5">
        <v>0.70499999999999996</v>
      </c>
      <c r="C2086" s="5">
        <v>0.56999999999999995</v>
      </c>
      <c r="D2086" s="5">
        <v>0.185</v>
      </c>
      <c r="E2086" s="5">
        <v>1.7609999999999999</v>
      </c>
      <c r="F2086" s="5">
        <v>0.747</v>
      </c>
      <c r="G2086" s="5">
        <v>0.3725</v>
      </c>
      <c r="H2086" s="5">
        <v>0.48799999999999999</v>
      </c>
      <c r="I2086" s="5">
        <v>10</v>
      </c>
    </row>
    <row r="2087" spans="1:9">
      <c r="A2087" s="5" t="s">
        <v>207</v>
      </c>
      <c r="B2087" s="5">
        <v>0.71</v>
      </c>
      <c r="C2087" s="5">
        <v>0.5</v>
      </c>
      <c r="D2087" s="5">
        <v>0.15</v>
      </c>
      <c r="E2087" s="5">
        <v>1.3165</v>
      </c>
      <c r="F2087" s="5">
        <v>0.6835</v>
      </c>
      <c r="G2087" s="5">
        <v>0.28149999999999997</v>
      </c>
      <c r="H2087" s="5">
        <v>0.28000000000000003</v>
      </c>
      <c r="I2087" s="5">
        <v>10</v>
      </c>
    </row>
    <row r="2088" spans="1:9">
      <c r="A2088" s="5" t="s">
        <v>206</v>
      </c>
      <c r="B2088" s="5">
        <v>0.72</v>
      </c>
      <c r="C2088" s="5">
        <v>0.58499999999999996</v>
      </c>
      <c r="D2088" s="5">
        <v>0.22</v>
      </c>
      <c r="E2088" s="5">
        <v>1.9139999999999999</v>
      </c>
      <c r="F2088" s="5">
        <v>0.91549999999999998</v>
      </c>
      <c r="G2088" s="5">
        <v>0.44800000000000001</v>
      </c>
      <c r="H2088" s="5">
        <v>0.47899999999999998</v>
      </c>
      <c r="I2088" s="5">
        <v>11</v>
      </c>
    </row>
    <row r="2089" spans="1:9">
      <c r="A2089" s="5" t="s">
        <v>207</v>
      </c>
      <c r="B2089" s="5">
        <v>0.72</v>
      </c>
      <c r="C2089" s="5">
        <v>0.57499999999999996</v>
      </c>
      <c r="D2089" s="5">
        <v>0.215</v>
      </c>
      <c r="E2089" s="5">
        <v>2.1</v>
      </c>
      <c r="F2089" s="5">
        <v>0.85650000000000004</v>
      </c>
      <c r="G2089" s="5">
        <v>0.48249999999999998</v>
      </c>
      <c r="H2089" s="5">
        <v>0.60199999999999998</v>
      </c>
      <c r="I2089" s="5">
        <v>12</v>
      </c>
    </row>
    <row r="2090" spans="1:9">
      <c r="A2090" s="5" t="s">
        <v>207</v>
      </c>
      <c r="B2090" s="5">
        <v>0.73</v>
      </c>
      <c r="C2090" s="5">
        <v>0.55500000000000005</v>
      </c>
      <c r="D2090" s="5">
        <v>0.18</v>
      </c>
      <c r="E2090" s="5">
        <v>1.6895</v>
      </c>
      <c r="F2090" s="5">
        <v>0.65549999999999997</v>
      </c>
      <c r="G2090" s="5">
        <v>0.19650000000000001</v>
      </c>
      <c r="H2090" s="5">
        <v>0.49349999999999999</v>
      </c>
      <c r="I2090" s="5">
        <v>10</v>
      </c>
    </row>
    <row r="2091" spans="1:9">
      <c r="A2091" s="5" t="s">
        <v>206</v>
      </c>
      <c r="B2091" s="5">
        <v>0.77500000000000002</v>
      </c>
      <c r="C2091" s="5">
        <v>0.56999999999999995</v>
      </c>
      <c r="D2091" s="5">
        <v>0.22</v>
      </c>
      <c r="E2091" s="5">
        <v>2.032</v>
      </c>
      <c r="F2091" s="5">
        <v>0.73499999999999999</v>
      </c>
      <c r="G2091" s="5">
        <v>0.47549999999999998</v>
      </c>
      <c r="H2091" s="5">
        <v>0.65849999999999997</v>
      </c>
      <c r="I2091" s="5">
        <v>17</v>
      </c>
    </row>
    <row r="2092" spans="1:9">
      <c r="A2092" s="5" t="s">
        <v>207</v>
      </c>
      <c r="B2092" s="5">
        <v>0.505</v>
      </c>
      <c r="C2092" s="5">
        <v>0.39</v>
      </c>
      <c r="D2092" s="5">
        <v>0.115</v>
      </c>
      <c r="E2092" s="5">
        <v>0.66</v>
      </c>
      <c r="F2092" s="5">
        <v>0.30449999999999999</v>
      </c>
      <c r="G2092" s="5">
        <v>0.1555</v>
      </c>
      <c r="H2092" s="5">
        <v>0.17499999999999999</v>
      </c>
      <c r="I2092" s="5">
        <v>8</v>
      </c>
    </row>
    <row r="2093" spans="1:9">
      <c r="A2093" s="5" t="s">
        <v>206</v>
      </c>
      <c r="B2093" s="5">
        <v>0.53</v>
      </c>
      <c r="C2093" s="5">
        <v>0.42499999999999999</v>
      </c>
      <c r="D2093" s="5">
        <v>0.13</v>
      </c>
      <c r="E2093" s="5">
        <v>0.74550000000000005</v>
      </c>
      <c r="F2093" s="5">
        <v>0.29949999999999999</v>
      </c>
      <c r="G2093" s="5">
        <v>0.13550000000000001</v>
      </c>
      <c r="H2093" s="5">
        <v>0.245</v>
      </c>
      <c r="I2093" s="5">
        <v>10</v>
      </c>
    </row>
    <row r="2094" spans="1:9">
      <c r="A2094" s="5" t="s">
        <v>207</v>
      </c>
      <c r="B2094" s="5">
        <v>0.505</v>
      </c>
      <c r="C2094" s="5">
        <v>0.38500000000000001</v>
      </c>
      <c r="D2094" s="5">
        <v>0.115</v>
      </c>
      <c r="E2094" s="5">
        <v>0.61599999999999999</v>
      </c>
      <c r="F2094" s="5">
        <v>0.24299999999999999</v>
      </c>
      <c r="G2094" s="5">
        <v>0.1075</v>
      </c>
      <c r="H2094" s="5">
        <v>0.21</v>
      </c>
      <c r="I2094" s="5">
        <v>11</v>
      </c>
    </row>
    <row r="2095" spans="1:9">
      <c r="A2095" s="5" t="s">
        <v>208</v>
      </c>
      <c r="B2095" s="5">
        <v>0.40500000000000003</v>
      </c>
      <c r="C2095" s="5">
        <v>0.30499999999999999</v>
      </c>
      <c r="D2095" s="5">
        <v>0.09</v>
      </c>
      <c r="E2095" s="5">
        <v>0.28249999999999997</v>
      </c>
      <c r="F2095" s="5">
        <v>0.114</v>
      </c>
      <c r="G2095" s="5">
        <v>5.7500000000000002E-2</v>
      </c>
      <c r="H2095" s="5">
        <v>9.5000000000000001E-2</v>
      </c>
      <c r="I2095" s="5">
        <v>7</v>
      </c>
    </row>
    <row r="2096" spans="1:9">
      <c r="A2096" s="5" t="s">
        <v>206</v>
      </c>
      <c r="B2096" s="5">
        <v>0.41499999999999998</v>
      </c>
      <c r="C2096" s="5">
        <v>0.3</v>
      </c>
      <c r="D2096" s="5">
        <v>0.1</v>
      </c>
      <c r="E2096" s="5">
        <v>0.33550000000000002</v>
      </c>
      <c r="F2096" s="5">
        <v>0.1545</v>
      </c>
      <c r="G2096" s="5">
        <v>6.8500000000000005E-2</v>
      </c>
      <c r="H2096" s="5">
        <v>9.5000000000000001E-2</v>
      </c>
      <c r="I2096" s="5">
        <v>7</v>
      </c>
    </row>
    <row r="2097" spans="1:9">
      <c r="A2097" s="5" t="s">
        <v>206</v>
      </c>
      <c r="B2097" s="5">
        <v>0.5</v>
      </c>
      <c r="C2097" s="5">
        <v>0.39</v>
      </c>
      <c r="D2097" s="5">
        <v>0.14499999999999999</v>
      </c>
      <c r="E2097" s="5">
        <v>0.65100000000000002</v>
      </c>
      <c r="F2097" s="5">
        <v>0.27300000000000002</v>
      </c>
      <c r="G2097" s="5">
        <v>0.13200000000000001</v>
      </c>
      <c r="H2097" s="5">
        <v>0.22</v>
      </c>
      <c r="I2097" s="5">
        <v>11</v>
      </c>
    </row>
    <row r="2098" spans="1:9">
      <c r="A2098" s="5" t="s">
        <v>206</v>
      </c>
      <c r="B2098" s="5">
        <v>0.42499999999999999</v>
      </c>
      <c r="C2098" s="5">
        <v>0.33</v>
      </c>
      <c r="D2098" s="5">
        <v>0.08</v>
      </c>
      <c r="E2098" s="5">
        <v>0.36099999999999999</v>
      </c>
      <c r="F2098" s="5">
        <v>0.13400000000000001</v>
      </c>
      <c r="G2098" s="5">
        <v>8.2500000000000004E-2</v>
      </c>
      <c r="H2098" s="5">
        <v>0.125</v>
      </c>
      <c r="I2098" s="5">
        <v>7</v>
      </c>
    </row>
    <row r="2099" spans="1:9">
      <c r="A2099" s="5" t="s">
        <v>206</v>
      </c>
      <c r="B2099" s="5">
        <v>0.47</v>
      </c>
      <c r="C2099" s="5">
        <v>0.35</v>
      </c>
      <c r="D2099" s="5">
        <v>0.1</v>
      </c>
      <c r="E2099" s="5">
        <v>0.47749999999999998</v>
      </c>
      <c r="F2099" s="5">
        <v>0.1885</v>
      </c>
      <c r="G2099" s="5">
        <v>8.8499999999999995E-2</v>
      </c>
      <c r="H2099" s="5">
        <v>0.17499999999999999</v>
      </c>
      <c r="I2099" s="5">
        <v>8</v>
      </c>
    </row>
    <row r="2100" spans="1:9">
      <c r="A2100" s="5" t="s">
        <v>207</v>
      </c>
      <c r="B2100" s="5">
        <v>0.4</v>
      </c>
      <c r="C2100" s="5">
        <v>0.31</v>
      </c>
      <c r="D2100" s="5">
        <v>0.115</v>
      </c>
      <c r="E2100" s="5">
        <v>0.34649999999999997</v>
      </c>
      <c r="F2100" s="5">
        <v>0.14749999999999999</v>
      </c>
      <c r="G2100" s="5">
        <v>6.9500000000000006E-2</v>
      </c>
      <c r="H2100" s="5">
        <v>0.115</v>
      </c>
      <c r="I2100" s="5">
        <v>10</v>
      </c>
    </row>
    <row r="2101" spans="1:9">
      <c r="A2101" s="5" t="s">
        <v>208</v>
      </c>
      <c r="B2101" s="5">
        <v>0.37</v>
      </c>
      <c r="C2101" s="5">
        <v>0.28999999999999998</v>
      </c>
      <c r="D2101" s="5">
        <v>0.1</v>
      </c>
      <c r="E2101" s="5">
        <v>0.25</v>
      </c>
      <c r="F2101" s="5">
        <v>0.10249999999999999</v>
      </c>
      <c r="G2101" s="5">
        <v>5.0500000000000003E-2</v>
      </c>
      <c r="H2101" s="5">
        <v>8.5000000000000006E-2</v>
      </c>
      <c r="I2101" s="5">
        <v>10</v>
      </c>
    </row>
    <row r="2102" spans="1:9">
      <c r="A2102" s="5" t="s">
        <v>206</v>
      </c>
      <c r="B2102" s="5">
        <v>0.5</v>
      </c>
      <c r="C2102" s="5">
        <v>0.38</v>
      </c>
      <c r="D2102" s="5">
        <v>0.155</v>
      </c>
      <c r="E2102" s="5">
        <v>0.66</v>
      </c>
      <c r="F2102" s="5">
        <v>0.26550000000000001</v>
      </c>
      <c r="G2102" s="5">
        <v>0.13650000000000001</v>
      </c>
      <c r="H2102" s="5">
        <v>0.215</v>
      </c>
      <c r="I2102" s="5">
        <v>19</v>
      </c>
    </row>
    <row r="2103" spans="1:9">
      <c r="A2103" s="5" t="s">
        <v>208</v>
      </c>
      <c r="B2103" s="5">
        <v>0.41</v>
      </c>
      <c r="C2103" s="5">
        <v>0.31</v>
      </c>
      <c r="D2103" s="5">
        <v>0.11</v>
      </c>
      <c r="E2103" s="5">
        <v>0.315</v>
      </c>
      <c r="F2103" s="5">
        <v>0.124</v>
      </c>
      <c r="G2103" s="5">
        <v>8.2000000000000003E-2</v>
      </c>
      <c r="H2103" s="5">
        <v>9.5000000000000001E-2</v>
      </c>
      <c r="I2103" s="5">
        <v>9</v>
      </c>
    </row>
    <row r="2104" spans="1:9">
      <c r="A2104" s="5" t="s">
        <v>206</v>
      </c>
      <c r="B2104" s="5">
        <v>0.375</v>
      </c>
      <c r="C2104" s="5">
        <v>0.28999999999999998</v>
      </c>
      <c r="D2104" s="5">
        <v>0.1</v>
      </c>
      <c r="E2104" s="5">
        <v>0.27600000000000002</v>
      </c>
      <c r="F2104" s="5">
        <v>0.11749999999999999</v>
      </c>
      <c r="G2104" s="5">
        <v>5.6500000000000002E-2</v>
      </c>
      <c r="H2104" s="5">
        <v>8.5000000000000006E-2</v>
      </c>
      <c r="I2104" s="5">
        <v>9</v>
      </c>
    </row>
    <row r="2105" spans="1:9">
      <c r="A2105" s="5" t="s">
        <v>207</v>
      </c>
      <c r="B2105" s="5">
        <v>0.49</v>
      </c>
      <c r="C2105" s="5">
        <v>0.38500000000000001</v>
      </c>
      <c r="D2105" s="5">
        <v>0.125</v>
      </c>
      <c r="E2105" s="5">
        <v>0.53949999999999998</v>
      </c>
      <c r="F2105" s="5">
        <v>0.2175</v>
      </c>
      <c r="G2105" s="5">
        <v>0.128</v>
      </c>
      <c r="H2105" s="5">
        <v>0.16500000000000001</v>
      </c>
      <c r="I2105" s="5">
        <v>11</v>
      </c>
    </row>
    <row r="2106" spans="1:9">
      <c r="A2106" s="5" t="s">
        <v>206</v>
      </c>
      <c r="B2106" s="5">
        <v>0.58499999999999996</v>
      </c>
      <c r="C2106" s="5">
        <v>0.48</v>
      </c>
      <c r="D2106" s="5">
        <v>0.185</v>
      </c>
      <c r="E2106" s="5">
        <v>1.04</v>
      </c>
      <c r="F2106" s="5">
        <v>0.434</v>
      </c>
      <c r="G2106" s="5">
        <v>0.26500000000000001</v>
      </c>
      <c r="H2106" s="5">
        <v>0.28499999999999998</v>
      </c>
      <c r="I2106" s="5">
        <v>10</v>
      </c>
    </row>
    <row r="2107" spans="1:9">
      <c r="A2107" s="5" t="s">
        <v>206</v>
      </c>
      <c r="B2107" s="5">
        <v>0.59499999999999997</v>
      </c>
      <c r="C2107" s="5">
        <v>0.45500000000000002</v>
      </c>
      <c r="D2107" s="5">
        <v>0.155</v>
      </c>
      <c r="E2107" s="5">
        <v>1.0409999999999999</v>
      </c>
      <c r="F2107" s="5">
        <v>0.41599999999999998</v>
      </c>
      <c r="G2107" s="5">
        <v>0.21049999999999999</v>
      </c>
      <c r="H2107" s="5">
        <v>0.36499999999999999</v>
      </c>
      <c r="I2107" s="5">
        <v>14</v>
      </c>
    </row>
    <row r="2108" spans="1:9">
      <c r="A2108" s="5" t="s">
        <v>207</v>
      </c>
      <c r="B2108" s="5">
        <v>0.67500000000000004</v>
      </c>
      <c r="C2108" s="5">
        <v>0.55000000000000004</v>
      </c>
      <c r="D2108" s="5">
        <v>0.18</v>
      </c>
      <c r="E2108" s="5">
        <v>1.6884999999999999</v>
      </c>
      <c r="F2108" s="5">
        <v>0.56200000000000006</v>
      </c>
      <c r="G2108" s="5">
        <v>0.3705</v>
      </c>
      <c r="H2108" s="5">
        <v>0.6</v>
      </c>
      <c r="I2108" s="5">
        <v>15</v>
      </c>
    </row>
    <row r="2109" spans="1:9">
      <c r="A2109" s="5" t="s">
        <v>206</v>
      </c>
      <c r="B2109" s="5">
        <v>0.66500000000000004</v>
      </c>
      <c r="C2109" s="5">
        <v>0.53500000000000003</v>
      </c>
      <c r="D2109" s="5">
        <v>0.22500000000000001</v>
      </c>
      <c r="E2109" s="5">
        <v>2.1835</v>
      </c>
      <c r="F2109" s="5">
        <v>0.75349999999999995</v>
      </c>
      <c r="G2109" s="5">
        <v>0.39100000000000001</v>
      </c>
      <c r="H2109" s="5">
        <v>0.88500000000000001</v>
      </c>
      <c r="I2109" s="5">
        <v>27</v>
      </c>
    </row>
    <row r="2110" spans="1:9">
      <c r="A2110" s="5" t="s">
        <v>206</v>
      </c>
      <c r="B2110" s="5">
        <v>0.62</v>
      </c>
      <c r="C2110" s="5">
        <v>0.49</v>
      </c>
      <c r="D2110" s="5">
        <v>0.17</v>
      </c>
      <c r="E2110" s="5">
        <v>1.2104999999999999</v>
      </c>
      <c r="F2110" s="5">
        <v>0.51849999999999996</v>
      </c>
      <c r="G2110" s="5">
        <v>0.2555</v>
      </c>
      <c r="H2110" s="5">
        <v>0.33500000000000002</v>
      </c>
      <c r="I2110" s="5">
        <v>13</v>
      </c>
    </row>
    <row r="2111" spans="1:9">
      <c r="A2111" s="5" t="s">
        <v>208</v>
      </c>
      <c r="B2111" s="5">
        <v>0.32500000000000001</v>
      </c>
      <c r="C2111" s="5">
        <v>0.25</v>
      </c>
      <c r="D2111" s="5">
        <v>5.5E-2</v>
      </c>
      <c r="E2111" s="5">
        <v>0.16600000000000001</v>
      </c>
      <c r="F2111" s="5">
        <v>7.5999999999999998E-2</v>
      </c>
      <c r="G2111" s="5">
        <v>5.0999999999999997E-2</v>
      </c>
      <c r="H2111" s="5">
        <v>4.4999999999999998E-2</v>
      </c>
      <c r="I2111" s="5">
        <v>5</v>
      </c>
    </row>
    <row r="2112" spans="1:9">
      <c r="A2112" s="5" t="s">
        <v>208</v>
      </c>
      <c r="B2112" s="5">
        <v>0.45500000000000002</v>
      </c>
      <c r="C2112" s="5">
        <v>0.35499999999999998</v>
      </c>
      <c r="D2112" s="5">
        <v>0.08</v>
      </c>
      <c r="E2112" s="5">
        <v>0.45200000000000001</v>
      </c>
      <c r="F2112" s="5">
        <v>0.2165</v>
      </c>
      <c r="G2112" s="5">
        <v>9.9500000000000005E-2</v>
      </c>
      <c r="H2112" s="5">
        <v>0.125</v>
      </c>
      <c r="I2112" s="5">
        <v>9</v>
      </c>
    </row>
    <row r="2113" spans="1:9">
      <c r="A2113" s="5" t="s">
        <v>206</v>
      </c>
      <c r="B2113" s="5">
        <v>0.52500000000000002</v>
      </c>
      <c r="C2113" s="5">
        <v>0.40500000000000003</v>
      </c>
      <c r="D2113" s="5">
        <v>0.13</v>
      </c>
      <c r="E2113" s="5">
        <v>0.71850000000000003</v>
      </c>
      <c r="F2113" s="5">
        <v>0.32650000000000001</v>
      </c>
      <c r="G2113" s="5">
        <v>0.19750000000000001</v>
      </c>
      <c r="H2113" s="5">
        <v>0.17499999999999999</v>
      </c>
      <c r="I2113" s="5">
        <v>8</v>
      </c>
    </row>
    <row r="2114" spans="1:9">
      <c r="A2114" s="5" t="s">
        <v>208</v>
      </c>
      <c r="B2114" s="5">
        <v>0.38500000000000001</v>
      </c>
      <c r="C2114" s="5">
        <v>0.28999999999999998</v>
      </c>
      <c r="D2114" s="5">
        <v>0.09</v>
      </c>
      <c r="E2114" s="5">
        <v>0.23200000000000001</v>
      </c>
      <c r="F2114" s="5">
        <v>8.5500000000000007E-2</v>
      </c>
      <c r="G2114" s="5">
        <v>4.9500000000000002E-2</v>
      </c>
      <c r="H2114" s="5">
        <v>0.08</v>
      </c>
      <c r="I2114" s="5">
        <v>7</v>
      </c>
    </row>
    <row r="2115" spans="1:9">
      <c r="A2115" s="5" t="s">
        <v>208</v>
      </c>
      <c r="B2115" s="5">
        <v>0.13</v>
      </c>
      <c r="C2115" s="5">
        <v>9.5000000000000001E-2</v>
      </c>
      <c r="D2115" s="5">
        <v>3.5000000000000003E-2</v>
      </c>
      <c r="E2115" s="5">
        <v>1.0500000000000001E-2</v>
      </c>
      <c r="F2115" s="5">
        <v>5.0000000000000001E-3</v>
      </c>
      <c r="G2115" s="5">
        <v>6.4999999999999997E-3</v>
      </c>
      <c r="H2115" s="5">
        <v>3.5000000000000001E-3</v>
      </c>
      <c r="I2115" s="5">
        <v>4</v>
      </c>
    </row>
    <row r="2116" spans="1:9">
      <c r="A2116" s="5" t="s">
        <v>208</v>
      </c>
      <c r="B2116" s="5">
        <v>0.18</v>
      </c>
      <c r="C2116" s="5">
        <v>0.13</v>
      </c>
      <c r="D2116" s="5">
        <v>4.4999999999999998E-2</v>
      </c>
      <c r="E2116" s="5">
        <v>2.75E-2</v>
      </c>
      <c r="F2116" s="5">
        <v>1.2500000000000001E-2</v>
      </c>
      <c r="G2116" s="5">
        <v>0.01</v>
      </c>
      <c r="H2116" s="5">
        <v>8.9999999999999993E-3</v>
      </c>
      <c r="I2116" s="5">
        <v>3</v>
      </c>
    </row>
    <row r="2117" spans="1:9">
      <c r="A2117" s="5" t="s">
        <v>208</v>
      </c>
      <c r="B2117" s="5">
        <v>0.31</v>
      </c>
      <c r="C2117" s="5">
        <v>0.22500000000000001</v>
      </c>
      <c r="D2117" s="5">
        <v>0.05</v>
      </c>
      <c r="E2117" s="5">
        <v>0.14449999999999999</v>
      </c>
      <c r="F2117" s="5">
        <v>6.7500000000000004E-2</v>
      </c>
      <c r="G2117" s="5">
        <v>3.85E-2</v>
      </c>
      <c r="H2117" s="5">
        <v>4.4999999999999998E-2</v>
      </c>
      <c r="I2117" s="5">
        <v>6</v>
      </c>
    </row>
    <row r="2118" spans="1:9">
      <c r="A2118" s="5" t="s">
        <v>207</v>
      </c>
      <c r="B2118" s="5">
        <v>0.375</v>
      </c>
      <c r="C2118" s="5">
        <v>0.28999999999999998</v>
      </c>
      <c r="D2118" s="5">
        <v>0.08</v>
      </c>
      <c r="E2118" s="5">
        <v>0.28199999999999997</v>
      </c>
      <c r="F2118" s="5">
        <v>0.14050000000000001</v>
      </c>
      <c r="G2118" s="5">
        <v>7.2499999999999995E-2</v>
      </c>
      <c r="H2118" s="5">
        <v>0.08</v>
      </c>
      <c r="I2118" s="5">
        <v>7</v>
      </c>
    </row>
    <row r="2119" spans="1:9">
      <c r="A2119" s="5" t="s">
        <v>207</v>
      </c>
      <c r="B2119" s="5">
        <v>0.48</v>
      </c>
      <c r="C2119" s="5">
        <v>0.38</v>
      </c>
      <c r="D2119" s="5">
        <v>0.12</v>
      </c>
      <c r="E2119" s="5">
        <v>0.60799999999999998</v>
      </c>
      <c r="F2119" s="5">
        <v>0.27050000000000002</v>
      </c>
      <c r="G2119" s="5">
        <v>0.14050000000000001</v>
      </c>
      <c r="H2119" s="5">
        <v>0.185</v>
      </c>
      <c r="I2119" s="5">
        <v>8</v>
      </c>
    </row>
    <row r="2120" spans="1:9">
      <c r="A2120" s="5" t="s">
        <v>208</v>
      </c>
      <c r="B2120" s="5">
        <v>0.45500000000000002</v>
      </c>
      <c r="C2120" s="5">
        <v>0.37</v>
      </c>
      <c r="D2120" s="5">
        <v>0.125</v>
      </c>
      <c r="E2120" s="5">
        <v>0.433</v>
      </c>
      <c r="F2120" s="5">
        <v>0.20100000000000001</v>
      </c>
      <c r="G2120" s="5">
        <v>0.1265</v>
      </c>
      <c r="H2120" s="5">
        <v>0.14499999999999999</v>
      </c>
      <c r="I2120" s="5">
        <v>9</v>
      </c>
    </row>
    <row r="2121" spans="1:9">
      <c r="A2121" s="5" t="s">
        <v>206</v>
      </c>
      <c r="B2121" s="5">
        <v>0.42499999999999999</v>
      </c>
      <c r="C2121" s="5">
        <v>0.32500000000000001</v>
      </c>
      <c r="D2121" s="5">
        <v>0.1</v>
      </c>
      <c r="E2121" s="5">
        <v>0.32950000000000002</v>
      </c>
      <c r="F2121" s="5">
        <v>0.13650000000000001</v>
      </c>
      <c r="G2121" s="5">
        <v>7.2499999999999995E-2</v>
      </c>
      <c r="H2121" s="5">
        <v>0.11</v>
      </c>
      <c r="I2121" s="5">
        <v>7</v>
      </c>
    </row>
    <row r="2122" spans="1:9">
      <c r="A2122" s="5" t="s">
        <v>208</v>
      </c>
      <c r="B2122" s="5">
        <v>0.47499999999999998</v>
      </c>
      <c r="C2122" s="5">
        <v>0.36</v>
      </c>
      <c r="D2122" s="5">
        <v>0.11</v>
      </c>
      <c r="E2122" s="5">
        <v>0.45550000000000002</v>
      </c>
      <c r="F2122" s="5">
        <v>0.17699999999999999</v>
      </c>
      <c r="G2122" s="5">
        <v>9.6500000000000002E-2</v>
      </c>
      <c r="H2122" s="5">
        <v>0.14499999999999999</v>
      </c>
      <c r="I2122" s="5">
        <v>9</v>
      </c>
    </row>
    <row r="2123" spans="1:9">
      <c r="A2123" s="5" t="s">
        <v>207</v>
      </c>
      <c r="B2123" s="5">
        <v>0.435</v>
      </c>
      <c r="C2123" s="5">
        <v>0.35</v>
      </c>
      <c r="D2123" s="5">
        <v>0.12</v>
      </c>
      <c r="E2123" s="5">
        <v>0.45850000000000002</v>
      </c>
      <c r="F2123" s="5">
        <v>0.192</v>
      </c>
      <c r="G2123" s="5">
        <v>0.1</v>
      </c>
      <c r="H2123" s="5">
        <v>0.13</v>
      </c>
      <c r="I2123" s="5">
        <v>11</v>
      </c>
    </row>
    <row r="2124" spans="1:9">
      <c r="A2124" s="5" t="s">
        <v>207</v>
      </c>
      <c r="B2124" s="5">
        <v>0.28999999999999998</v>
      </c>
      <c r="C2124" s="5">
        <v>0.21</v>
      </c>
      <c r="D2124" s="5">
        <v>7.4999999999999997E-2</v>
      </c>
      <c r="E2124" s="5">
        <v>0.27500000000000002</v>
      </c>
      <c r="F2124" s="5">
        <v>0.113</v>
      </c>
      <c r="G2124" s="5">
        <v>6.7500000000000004E-2</v>
      </c>
      <c r="H2124" s="5">
        <v>3.5000000000000003E-2</v>
      </c>
      <c r="I2124" s="5">
        <v>6</v>
      </c>
    </row>
    <row r="2125" spans="1:9">
      <c r="A2125" s="5" t="s">
        <v>206</v>
      </c>
      <c r="B2125" s="5">
        <v>0.38500000000000001</v>
      </c>
      <c r="C2125" s="5">
        <v>0.29499999999999998</v>
      </c>
      <c r="D2125" s="5">
        <v>9.5000000000000001E-2</v>
      </c>
      <c r="E2125" s="5">
        <v>0.33500000000000002</v>
      </c>
      <c r="F2125" s="5">
        <v>0.14699999999999999</v>
      </c>
      <c r="G2125" s="5">
        <v>9.4E-2</v>
      </c>
      <c r="H2125" s="5">
        <v>0.09</v>
      </c>
      <c r="I2125" s="5">
        <v>7</v>
      </c>
    </row>
    <row r="2126" spans="1:9">
      <c r="A2126" s="5" t="s">
        <v>206</v>
      </c>
      <c r="B2126" s="5">
        <v>0.47</v>
      </c>
      <c r="C2126" s="5">
        <v>0.375</v>
      </c>
      <c r="D2126" s="5">
        <v>0.115</v>
      </c>
      <c r="E2126" s="5">
        <v>0.42649999999999999</v>
      </c>
      <c r="F2126" s="5">
        <v>0.16850000000000001</v>
      </c>
      <c r="G2126" s="5">
        <v>7.5499999999999998E-2</v>
      </c>
      <c r="H2126" s="5">
        <v>0.15</v>
      </c>
      <c r="I2126" s="5">
        <v>8</v>
      </c>
    </row>
    <row r="2127" spans="1:9">
      <c r="A2127" s="5" t="s">
        <v>207</v>
      </c>
      <c r="B2127" s="5">
        <v>0.5</v>
      </c>
      <c r="C2127" s="5">
        <v>0.4</v>
      </c>
      <c r="D2127" s="5">
        <v>0.125</v>
      </c>
      <c r="E2127" s="5">
        <v>0.57650000000000001</v>
      </c>
      <c r="F2127" s="5">
        <v>0.23949999999999999</v>
      </c>
      <c r="G2127" s="5">
        <v>0.126</v>
      </c>
      <c r="H2127" s="5">
        <v>0.185</v>
      </c>
      <c r="I2127" s="5">
        <v>10</v>
      </c>
    </row>
    <row r="2128" spans="1:9">
      <c r="A2128" s="5" t="s">
        <v>208</v>
      </c>
      <c r="B2128" s="5">
        <v>0.4</v>
      </c>
      <c r="C2128" s="5">
        <v>0.31</v>
      </c>
      <c r="D2128" s="5">
        <v>0.1</v>
      </c>
      <c r="E2128" s="5">
        <v>0.127</v>
      </c>
      <c r="F2128" s="5">
        <v>0.106</v>
      </c>
      <c r="G2128" s="5">
        <v>7.0999999999999994E-2</v>
      </c>
      <c r="H2128" s="5">
        <v>8.5000000000000006E-2</v>
      </c>
      <c r="I2128" s="5">
        <v>7</v>
      </c>
    </row>
    <row r="2129" spans="1:9">
      <c r="A2129" s="5" t="s">
        <v>206</v>
      </c>
      <c r="B2129" s="5">
        <v>0.62</v>
      </c>
      <c r="C2129" s="5">
        <v>0.51</v>
      </c>
      <c r="D2129" s="5">
        <v>0.17499999999999999</v>
      </c>
      <c r="E2129" s="5">
        <v>1.1505000000000001</v>
      </c>
      <c r="F2129" s="5">
        <v>0.4375</v>
      </c>
      <c r="G2129" s="5">
        <v>0.22650000000000001</v>
      </c>
      <c r="H2129" s="5">
        <v>0.4</v>
      </c>
      <c r="I2129" s="5">
        <v>12</v>
      </c>
    </row>
    <row r="2130" spans="1:9">
      <c r="A2130" s="5" t="s">
        <v>206</v>
      </c>
      <c r="B2130" s="5">
        <v>0.59499999999999997</v>
      </c>
      <c r="C2130" s="5">
        <v>0.47</v>
      </c>
      <c r="D2130" s="5">
        <v>0.15</v>
      </c>
      <c r="E2130" s="5">
        <v>0.89149999999999996</v>
      </c>
      <c r="F2130" s="5">
        <v>0.35899999999999999</v>
      </c>
      <c r="G2130" s="5">
        <v>0.21049999999999999</v>
      </c>
      <c r="H2130" s="5">
        <v>0.245</v>
      </c>
      <c r="I2130" s="5">
        <v>12</v>
      </c>
    </row>
    <row r="2131" spans="1:9">
      <c r="A2131" s="5" t="s">
        <v>206</v>
      </c>
      <c r="B2131" s="5">
        <v>0.58499999999999996</v>
      </c>
      <c r="C2131" s="5">
        <v>0.45500000000000002</v>
      </c>
      <c r="D2131" s="5">
        <v>0.14000000000000001</v>
      </c>
      <c r="E2131" s="5">
        <v>0.97</v>
      </c>
      <c r="F2131" s="5">
        <v>0.46200000000000002</v>
      </c>
      <c r="G2131" s="5">
        <v>0.185</v>
      </c>
      <c r="H2131" s="5">
        <v>0.29499999999999998</v>
      </c>
      <c r="I2131" s="5">
        <v>9</v>
      </c>
    </row>
    <row r="2132" spans="1:9">
      <c r="A2132" s="5" t="s">
        <v>206</v>
      </c>
      <c r="B2132" s="5">
        <v>0.32</v>
      </c>
      <c r="C2132" s="5">
        <v>0.24</v>
      </c>
      <c r="D2132" s="5">
        <v>0.08</v>
      </c>
      <c r="E2132" s="5">
        <v>0.18</v>
      </c>
      <c r="F2132" s="5">
        <v>0.08</v>
      </c>
      <c r="G2132" s="5">
        <v>3.85E-2</v>
      </c>
      <c r="H2132" s="5">
        <v>5.5E-2</v>
      </c>
      <c r="I2132" s="5">
        <v>6</v>
      </c>
    </row>
    <row r="2133" spans="1:9">
      <c r="A2133" s="5" t="s">
        <v>207</v>
      </c>
      <c r="B2133" s="5">
        <v>0.52</v>
      </c>
      <c r="C2133" s="5">
        <v>0.41</v>
      </c>
      <c r="D2133" s="5">
        <v>0.125</v>
      </c>
      <c r="E2133" s="5">
        <v>0.69850000000000001</v>
      </c>
      <c r="F2133" s="5">
        <v>0.29449999999999998</v>
      </c>
      <c r="G2133" s="5">
        <v>0.16250000000000001</v>
      </c>
      <c r="H2133" s="5">
        <v>0.215</v>
      </c>
      <c r="I2133" s="5">
        <v>10</v>
      </c>
    </row>
    <row r="2134" spans="1:9">
      <c r="A2134" s="5" t="s">
        <v>206</v>
      </c>
      <c r="B2134" s="5">
        <v>0.44</v>
      </c>
      <c r="C2134" s="5">
        <v>0.35</v>
      </c>
      <c r="D2134" s="5">
        <v>0.11</v>
      </c>
      <c r="E2134" s="5">
        <v>0.45850000000000002</v>
      </c>
      <c r="F2134" s="5">
        <v>0.2</v>
      </c>
      <c r="G2134" s="5">
        <v>8.8499999999999995E-2</v>
      </c>
      <c r="H2134" s="5">
        <v>0.13</v>
      </c>
      <c r="I2134" s="5">
        <v>9</v>
      </c>
    </row>
    <row r="2135" spans="1:9">
      <c r="A2135" s="5" t="s">
        <v>207</v>
      </c>
      <c r="B2135" s="5">
        <v>0.44</v>
      </c>
      <c r="C2135" s="5">
        <v>0.33</v>
      </c>
      <c r="D2135" s="5">
        <v>0.115</v>
      </c>
      <c r="E2135" s="5">
        <v>0.40050000000000002</v>
      </c>
      <c r="F2135" s="5">
        <v>0.14299999999999999</v>
      </c>
      <c r="G2135" s="5">
        <v>0.113</v>
      </c>
      <c r="H2135" s="5">
        <v>0.12</v>
      </c>
      <c r="I2135" s="5">
        <v>8</v>
      </c>
    </row>
    <row r="2136" spans="1:9">
      <c r="A2136" s="5" t="s">
        <v>206</v>
      </c>
      <c r="B2136" s="5">
        <v>0.56499999999999995</v>
      </c>
      <c r="C2136" s="5">
        <v>0.42499999999999999</v>
      </c>
      <c r="D2136" s="5">
        <v>0.1</v>
      </c>
      <c r="E2136" s="5">
        <v>0.71450000000000002</v>
      </c>
      <c r="F2136" s="5">
        <v>0.30549999999999999</v>
      </c>
      <c r="G2136" s="5">
        <v>0.16600000000000001</v>
      </c>
      <c r="H2136" s="5">
        <v>0.18</v>
      </c>
      <c r="I2136" s="5">
        <v>12</v>
      </c>
    </row>
    <row r="2137" spans="1:9">
      <c r="A2137" s="5" t="s">
        <v>207</v>
      </c>
      <c r="B2137" s="5">
        <v>0.56000000000000005</v>
      </c>
      <c r="C2137" s="5">
        <v>0.42499999999999999</v>
      </c>
      <c r="D2137" s="5">
        <v>0.125</v>
      </c>
      <c r="E2137" s="5">
        <v>0.93200000000000005</v>
      </c>
      <c r="F2137" s="5">
        <v>0.36099999999999999</v>
      </c>
      <c r="G2137" s="5">
        <v>0.21299999999999999</v>
      </c>
      <c r="H2137" s="5">
        <v>0.33500000000000002</v>
      </c>
      <c r="I2137" s="5">
        <v>9</v>
      </c>
    </row>
    <row r="2138" spans="1:9">
      <c r="A2138" s="5" t="s">
        <v>207</v>
      </c>
      <c r="B2138" s="5">
        <v>0.59</v>
      </c>
      <c r="C2138" s="5">
        <v>0.45500000000000002</v>
      </c>
      <c r="D2138" s="5">
        <v>0.17499999999999999</v>
      </c>
      <c r="E2138" s="5">
        <v>0.96599999999999997</v>
      </c>
      <c r="F2138" s="5">
        <v>0.39100000000000001</v>
      </c>
      <c r="G2138" s="5">
        <v>0.2455</v>
      </c>
      <c r="H2138" s="5">
        <v>0.31</v>
      </c>
      <c r="I2138" s="5">
        <v>10</v>
      </c>
    </row>
    <row r="2139" spans="1:9">
      <c r="A2139" s="5" t="s">
        <v>207</v>
      </c>
      <c r="B2139" s="5">
        <v>0.56999999999999995</v>
      </c>
      <c r="C2139" s="5">
        <v>0.46500000000000002</v>
      </c>
      <c r="D2139" s="5">
        <v>0.18</v>
      </c>
      <c r="E2139" s="5">
        <v>0.99950000000000006</v>
      </c>
      <c r="F2139" s="5">
        <v>0.40500000000000003</v>
      </c>
      <c r="G2139" s="5">
        <v>0.27700000000000002</v>
      </c>
      <c r="H2139" s="5">
        <v>0.29499999999999998</v>
      </c>
      <c r="I2139" s="5">
        <v>16</v>
      </c>
    </row>
    <row r="2140" spans="1:9">
      <c r="A2140" s="5" t="s">
        <v>206</v>
      </c>
      <c r="B2140" s="5">
        <v>0.68</v>
      </c>
      <c r="C2140" s="5">
        <v>0.53</v>
      </c>
      <c r="D2140" s="5">
        <v>0.20499999999999999</v>
      </c>
      <c r="E2140" s="5">
        <v>1.496</v>
      </c>
      <c r="F2140" s="5">
        <v>0.58250000000000002</v>
      </c>
      <c r="G2140" s="5">
        <v>0.33700000000000002</v>
      </c>
      <c r="H2140" s="5">
        <v>0.46500000000000002</v>
      </c>
      <c r="I2140" s="5">
        <v>14</v>
      </c>
    </row>
    <row r="2141" spans="1:9">
      <c r="A2141" s="5" t="s">
        <v>207</v>
      </c>
      <c r="B2141" s="5">
        <v>0.45</v>
      </c>
      <c r="C2141" s="5">
        <v>0.36</v>
      </c>
      <c r="D2141" s="5">
        <v>0.125</v>
      </c>
      <c r="E2141" s="5">
        <v>0.50649999999999995</v>
      </c>
      <c r="F2141" s="5">
        <v>0.222</v>
      </c>
      <c r="G2141" s="5">
        <v>0.105</v>
      </c>
      <c r="H2141" s="5">
        <v>0.16</v>
      </c>
      <c r="I2141" s="5">
        <v>10</v>
      </c>
    </row>
    <row r="2142" spans="1:9">
      <c r="A2142" s="5" t="s">
        <v>208</v>
      </c>
      <c r="B2142" s="5">
        <v>0.32</v>
      </c>
      <c r="C2142" s="5">
        <v>0.24</v>
      </c>
      <c r="D2142" s="5">
        <v>7.4999999999999997E-2</v>
      </c>
      <c r="E2142" s="5">
        <v>0.17349999999999999</v>
      </c>
      <c r="F2142" s="5">
        <v>7.5999999999999998E-2</v>
      </c>
      <c r="G2142" s="5">
        <v>3.5499999999999997E-2</v>
      </c>
      <c r="H2142" s="5">
        <v>0.05</v>
      </c>
      <c r="I2142" s="5">
        <v>7</v>
      </c>
    </row>
    <row r="2143" spans="1:9">
      <c r="A2143" s="5" t="s">
        <v>208</v>
      </c>
      <c r="B2143" s="5">
        <v>0.46</v>
      </c>
      <c r="C2143" s="5">
        <v>0.35</v>
      </c>
      <c r="D2143" s="5">
        <v>0.11</v>
      </c>
      <c r="E2143" s="5">
        <v>0.39450000000000002</v>
      </c>
      <c r="F2143" s="5">
        <v>0.16850000000000001</v>
      </c>
      <c r="G2143" s="5">
        <v>8.6499999999999994E-2</v>
      </c>
      <c r="H2143" s="5">
        <v>0.125</v>
      </c>
      <c r="I2143" s="5">
        <v>9</v>
      </c>
    </row>
    <row r="2144" spans="1:9">
      <c r="A2144" s="5" t="s">
        <v>206</v>
      </c>
      <c r="B2144" s="5">
        <v>0.47</v>
      </c>
      <c r="C2144" s="5">
        <v>0.37</v>
      </c>
      <c r="D2144" s="5">
        <v>0.105</v>
      </c>
      <c r="E2144" s="5">
        <v>0.46650000000000003</v>
      </c>
      <c r="F2144" s="5">
        <v>0.20250000000000001</v>
      </c>
      <c r="G2144" s="5">
        <v>0.10150000000000001</v>
      </c>
      <c r="H2144" s="5">
        <v>0.155</v>
      </c>
      <c r="I2144" s="5">
        <v>10</v>
      </c>
    </row>
    <row r="2145" spans="1:9">
      <c r="A2145" s="5" t="s">
        <v>206</v>
      </c>
      <c r="B2145" s="5">
        <v>0.45500000000000002</v>
      </c>
      <c r="C2145" s="5">
        <v>0.35</v>
      </c>
      <c r="D2145" s="5">
        <v>0.105</v>
      </c>
      <c r="E2145" s="5">
        <v>0.40100000000000002</v>
      </c>
      <c r="F2145" s="5">
        <v>0.1575</v>
      </c>
      <c r="G2145" s="5">
        <v>8.3000000000000004E-2</v>
      </c>
      <c r="H2145" s="5">
        <v>0.13500000000000001</v>
      </c>
      <c r="I2145" s="5">
        <v>9</v>
      </c>
    </row>
    <row r="2146" spans="1:9">
      <c r="A2146" s="5" t="s">
        <v>207</v>
      </c>
      <c r="B2146" s="5">
        <v>0.41499999999999998</v>
      </c>
      <c r="C2146" s="5">
        <v>0.32500000000000001</v>
      </c>
      <c r="D2146" s="5">
        <v>0.115</v>
      </c>
      <c r="E2146" s="5">
        <v>0.34549999999999997</v>
      </c>
      <c r="F2146" s="5">
        <v>0.14050000000000001</v>
      </c>
      <c r="G2146" s="5">
        <v>7.6499999999999999E-2</v>
      </c>
      <c r="H2146" s="5">
        <v>0.11</v>
      </c>
      <c r="I2146" s="5">
        <v>9</v>
      </c>
    </row>
    <row r="2147" spans="1:9">
      <c r="A2147" s="5" t="s">
        <v>206</v>
      </c>
      <c r="B2147" s="5">
        <v>0.46500000000000002</v>
      </c>
      <c r="C2147" s="5">
        <v>0.35</v>
      </c>
      <c r="D2147" s="5">
        <v>0.12</v>
      </c>
      <c r="E2147" s="5">
        <v>0.52049999999999996</v>
      </c>
      <c r="F2147" s="5">
        <v>0.20150000000000001</v>
      </c>
      <c r="G2147" s="5">
        <v>0.16250000000000001</v>
      </c>
      <c r="H2147" s="5">
        <v>0.185</v>
      </c>
      <c r="I2147" s="5">
        <v>11</v>
      </c>
    </row>
    <row r="2148" spans="1:9">
      <c r="A2148" s="5" t="s">
        <v>206</v>
      </c>
      <c r="B2148" s="5">
        <v>0.46</v>
      </c>
      <c r="C2148" s="5">
        <v>0.375</v>
      </c>
      <c r="D2148" s="5">
        <v>0.13500000000000001</v>
      </c>
      <c r="E2148" s="5">
        <v>0.49349999999999999</v>
      </c>
      <c r="F2148" s="5">
        <v>0.186</v>
      </c>
      <c r="G2148" s="5">
        <v>8.4500000000000006E-2</v>
      </c>
      <c r="H2148" s="5">
        <v>0.17</v>
      </c>
      <c r="I2148" s="5">
        <v>12</v>
      </c>
    </row>
    <row r="2149" spans="1:9">
      <c r="A2149" s="5" t="s">
        <v>206</v>
      </c>
      <c r="B2149" s="5">
        <v>0.41499999999999998</v>
      </c>
      <c r="C2149" s="5">
        <v>0.31</v>
      </c>
      <c r="D2149" s="5">
        <v>0.09</v>
      </c>
      <c r="E2149" s="5">
        <v>0.32450000000000001</v>
      </c>
      <c r="F2149" s="5">
        <v>0.1305</v>
      </c>
      <c r="G2149" s="5">
        <v>7.3499999999999996E-2</v>
      </c>
      <c r="H2149" s="5">
        <v>0.115</v>
      </c>
      <c r="I2149" s="5">
        <v>8</v>
      </c>
    </row>
    <row r="2150" spans="1:9">
      <c r="A2150" s="5" t="s">
        <v>206</v>
      </c>
      <c r="B2150" s="5">
        <v>0.27</v>
      </c>
      <c r="C2150" s="5">
        <v>0.19500000000000001</v>
      </c>
      <c r="D2150" s="5">
        <v>7.0000000000000007E-2</v>
      </c>
      <c r="E2150" s="5">
        <v>0.106</v>
      </c>
      <c r="F2150" s="5">
        <v>4.65E-2</v>
      </c>
      <c r="G2150" s="5">
        <v>1.7999999999999999E-2</v>
      </c>
      <c r="H2150" s="5">
        <v>3.5999999999999997E-2</v>
      </c>
      <c r="I2150" s="5">
        <v>7</v>
      </c>
    </row>
    <row r="2151" spans="1:9">
      <c r="A2151" s="5" t="s">
        <v>206</v>
      </c>
      <c r="B2151" s="5">
        <v>0.44500000000000001</v>
      </c>
      <c r="C2151" s="5">
        <v>0.35499999999999998</v>
      </c>
      <c r="D2151" s="5">
        <v>0.11</v>
      </c>
      <c r="E2151" s="5">
        <v>0.4415</v>
      </c>
      <c r="F2151" s="5">
        <v>0.18049999999999999</v>
      </c>
      <c r="G2151" s="5">
        <v>0.10349999999999999</v>
      </c>
      <c r="H2151" s="5">
        <v>0.15049999999999999</v>
      </c>
      <c r="I2151" s="5">
        <v>10</v>
      </c>
    </row>
    <row r="2152" spans="1:9">
      <c r="A2152" s="5" t="s">
        <v>207</v>
      </c>
      <c r="B2152" s="5">
        <v>0.745</v>
      </c>
      <c r="C2152" s="5">
        <v>0.58499999999999996</v>
      </c>
      <c r="D2152" s="5">
        <v>0.19</v>
      </c>
      <c r="E2152" s="5">
        <v>1.966</v>
      </c>
      <c r="F2152" s="5">
        <v>0.84350000000000003</v>
      </c>
      <c r="G2152" s="5">
        <v>0.437</v>
      </c>
      <c r="H2152" s="5">
        <v>0.58550000000000002</v>
      </c>
      <c r="I2152" s="5">
        <v>18</v>
      </c>
    </row>
    <row r="2153" spans="1:9">
      <c r="A2153" s="5" t="s">
        <v>207</v>
      </c>
      <c r="B2153" s="5">
        <v>0.4</v>
      </c>
      <c r="C2153" s="5">
        <v>0.3</v>
      </c>
      <c r="D2153" s="5">
        <v>0.115</v>
      </c>
      <c r="E2153" s="5">
        <v>0.30249999999999999</v>
      </c>
      <c r="F2153" s="5">
        <v>0.13350000000000001</v>
      </c>
      <c r="G2153" s="5">
        <v>4.65E-2</v>
      </c>
      <c r="H2153" s="5">
        <v>9.35E-2</v>
      </c>
      <c r="I2153" s="5">
        <v>8</v>
      </c>
    </row>
    <row r="2154" spans="1:9">
      <c r="A2154" s="5" t="s">
        <v>208</v>
      </c>
      <c r="B2154" s="5">
        <v>0.28000000000000003</v>
      </c>
      <c r="C2154" s="5">
        <v>0.2</v>
      </c>
      <c r="D2154" s="5">
        <v>7.4999999999999997E-2</v>
      </c>
      <c r="E2154" s="5">
        <v>0.1225</v>
      </c>
      <c r="F2154" s="5">
        <v>5.45E-2</v>
      </c>
      <c r="G2154" s="5">
        <v>1.15E-2</v>
      </c>
      <c r="H2154" s="5">
        <v>3.5000000000000003E-2</v>
      </c>
      <c r="I2154" s="5">
        <v>5</v>
      </c>
    </row>
    <row r="2155" spans="1:9">
      <c r="A2155" s="5" t="s">
        <v>206</v>
      </c>
      <c r="B2155" s="5">
        <v>0.55000000000000004</v>
      </c>
      <c r="C2155" s="5">
        <v>0.44</v>
      </c>
      <c r="D2155" s="5">
        <v>0.13500000000000001</v>
      </c>
      <c r="E2155" s="5">
        <v>0.879</v>
      </c>
      <c r="F2155" s="5">
        <v>0.36799999999999999</v>
      </c>
      <c r="G2155" s="5">
        <v>0.20949999999999999</v>
      </c>
      <c r="H2155" s="5">
        <v>0.26500000000000001</v>
      </c>
      <c r="I2155" s="5">
        <v>10</v>
      </c>
    </row>
    <row r="2156" spans="1:9">
      <c r="A2156" s="5" t="s">
        <v>206</v>
      </c>
      <c r="B2156" s="5">
        <v>0.57999999999999996</v>
      </c>
      <c r="C2156" s="5">
        <v>0.46</v>
      </c>
      <c r="D2156" s="5">
        <v>0.16500000000000001</v>
      </c>
      <c r="E2156" s="5">
        <v>1.2275</v>
      </c>
      <c r="F2156" s="5">
        <v>0.47299999999999998</v>
      </c>
      <c r="G2156" s="5">
        <v>0.19650000000000001</v>
      </c>
      <c r="H2156" s="5">
        <v>0.435</v>
      </c>
      <c r="I2156" s="5">
        <v>16</v>
      </c>
    </row>
    <row r="2157" spans="1:9">
      <c r="A2157" s="5" t="s">
        <v>206</v>
      </c>
      <c r="B2157" s="5">
        <v>0.61</v>
      </c>
      <c r="C2157" s="5">
        <v>0.5</v>
      </c>
      <c r="D2157" s="5">
        <v>0.16500000000000001</v>
      </c>
      <c r="E2157" s="5">
        <v>1.2715000000000001</v>
      </c>
      <c r="F2157" s="5">
        <v>0.49149999999999999</v>
      </c>
      <c r="G2157" s="5">
        <v>0.185</v>
      </c>
      <c r="H2157" s="5">
        <v>0.49</v>
      </c>
      <c r="I2157" s="5">
        <v>12</v>
      </c>
    </row>
    <row r="2158" spans="1:9">
      <c r="A2158" s="5" t="s">
        <v>206</v>
      </c>
      <c r="B2158" s="5">
        <v>0.62</v>
      </c>
      <c r="C2158" s="5">
        <v>0.495</v>
      </c>
      <c r="D2158" s="5">
        <v>0.17499999999999999</v>
      </c>
      <c r="E2158" s="5">
        <v>1.806</v>
      </c>
      <c r="F2158" s="5">
        <v>0.64300000000000002</v>
      </c>
      <c r="G2158" s="5">
        <v>0.32850000000000001</v>
      </c>
      <c r="H2158" s="5">
        <v>0.72499999999999998</v>
      </c>
      <c r="I2158" s="5">
        <v>17</v>
      </c>
    </row>
    <row r="2159" spans="1:9">
      <c r="A2159" s="5" t="s">
        <v>206</v>
      </c>
      <c r="B2159" s="5">
        <v>0.56000000000000005</v>
      </c>
      <c r="C2159" s="5">
        <v>0.42</v>
      </c>
      <c r="D2159" s="5">
        <v>0.19500000000000001</v>
      </c>
      <c r="E2159" s="5">
        <v>0.8085</v>
      </c>
      <c r="F2159" s="5">
        <v>0.30249999999999999</v>
      </c>
      <c r="G2159" s="5">
        <v>0.17949999999999999</v>
      </c>
      <c r="H2159" s="5">
        <v>0.28499999999999998</v>
      </c>
      <c r="I2159" s="5">
        <v>14</v>
      </c>
    </row>
    <row r="2160" spans="1:9">
      <c r="A2160" s="5" t="s">
        <v>207</v>
      </c>
      <c r="B2160" s="5">
        <v>0.64</v>
      </c>
      <c r="C2160" s="5">
        <v>0.51</v>
      </c>
      <c r="D2160" s="5">
        <v>0.2</v>
      </c>
      <c r="E2160" s="5">
        <v>1.3905000000000001</v>
      </c>
      <c r="F2160" s="5">
        <v>0.61</v>
      </c>
      <c r="G2160" s="5">
        <v>0.33150000000000002</v>
      </c>
      <c r="H2160" s="5">
        <v>0.41</v>
      </c>
      <c r="I2160" s="5">
        <v>12</v>
      </c>
    </row>
    <row r="2161" spans="1:9">
      <c r="A2161" s="5" t="s">
        <v>206</v>
      </c>
      <c r="B2161" s="5">
        <v>0.69</v>
      </c>
      <c r="C2161" s="5">
        <v>0.55000000000000004</v>
      </c>
      <c r="D2161" s="5">
        <v>0.2</v>
      </c>
      <c r="E2161" s="5">
        <v>1.8465</v>
      </c>
      <c r="F2161" s="5">
        <v>0.73199999999999998</v>
      </c>
      <c r="G2161" s="5">
        <v>0.47199999999999998</v>
      </c>
      <c r="H2161" s="5">
        <v>0.56999999999999995</v>
      </c>
      <c r="I2161" s="5">
        <v>19</v>
      </c>
    </row>
    <row r="2162" spans="1:9">
      <c r="A2162" s="5" t="s">
        <v>207</v>
      </c>
      <c r="B2162" s="5">
        <v>0.71499999999999997</v>
      </c>
      <c r="C2162" s="5">
        <v>0.56499999999999995</v>
      </c>
      <c r="D2162" s="5">
        <v>0.24</v>
      </c>
      <c r="E2162" s="5">
        <v>2.1995</v>
      </c>
      <c r="F2162" s="5">
        <v>0.72450000000000003</v>
      </c>
      <c r="G2162" s="5">
        <v>0.46500000000000002</v>
      </c>
      <c r="H2162" s="5">
        <v>0.88500000000000001</v>
      </c>
      <c r="I2162" s="5">
        <v>17</v>
      </c>
    </row>
    <row r="2163" spans="1:9">
      <c r="A2163" s="5" t="s">
        <v>207</v>
      </c>
      <c r="B2163" s="5">
        <v>0.71</v>
      </c>
      <c r="C2163" s="5">
        <v>0.56499999999999995</v>
      </c>
      <c r="D2163" s="5">
        <v>0.19500000000000001</v>
      </c>
      <c r="E2163" s="5">
        <v>1.8169999999999999</v>
      </c>
      <c r="F2163" s="5">
        <v>0.78500000000000003</v>
      </c>
      <c r="G2163" s="5">
        <v>0.49199999999999999</v>
      </c>
      <c r="H2163" s="5">
        <v>0.49</v>
      </c>
      <c r="I2163" s="5">
        <v>11</v>
      </c>
    </row>
    <row r="2164" spans="1:9">
      <c r="A2164" s="5" t="s">
        <v>207</v>
      </c>
      <c r="B2164" s="5">
        <v>0.55000000000000004</v>
      </c>
      <c r="C2164" s="5">
        <v>0.47</v>
      </c>
      <c r="D2164" s="5">
        <v>0.15</v>
      </c>
      <c r="E2164" s="5">
        <v>0.89700000000000002</v>
      </c>
      <c r="F2164" s="5">
        <v>0.377</v>
      </c>
      <c r="G2164" s="5">
        <v>0.184</v>
      </c>
      <c r="H2164" s="5">
        <v>0.28999999999999998</v>
      </c>
      <c r="I2164" s="5">
        <v>9</v>
      </c>
    </row>
    <row r="2165" spans="1:9">
      <c r="A2165" s="5" t="s">
        <v>206</v>
      </c>
      <c r="B2165" s="5">
        <v>0.375</v>
      </c>
      <c r="C2165" s="5">
        <v>0.30499999999999999</v>
      </c>
      <c r="D2165" s="5">
        <v>0.09</v>
      </c>
      <c r="E2165" s="5">
        <v>0.32450000000000001</v>
      </c>
      <c r="F2165" s="5">
        <v>0.13950000000000001</v>
      </c>
      <c r="G2165" s="5">
        <v>5.6500000000000002E-2</v>
      </c>
      <c r="H2165" s="5">
        <v>9.5000000000000001E-2</v>
      </c>
      <c r="I2165" s="5">
        <v>5</v>
      </c>
    </row>
    <row r="2166" spans="1:9">
      <c r="A2166" s="5" t="s">
        <v>207</v>
      </c>
      <c r="B2166" s="5">
        <v>0.61</v>
      </c>
      <c r="C2166" s="5">
        <v>0.45</v>
      </c>
      <c r="D2166" s="5">
        <v>0.16</v>
      </c>
      <c r="E2166" s="5">
        <v>1.1359999999999999</v>
      </c>
      <c r="F2166" s="5">
        <v>0.41399999999999998</v>
      </c>
      <c r="G2166" s="5">
        <v>0.311</v>
      </c>
      <c r="H2166" s="5">
        <v>0.3</v>
      </c>
      <c r="I2166" s="5">
        <v>9</v>
      </c>
    </row>
    <row r="2167" spans="1:9">
      <c r="A2167" s="5" t="s">
        <v>208</v>
      </c>
      <c r="B2167" s="5">
        <v>0.38</v>
      </c>
      <c r="C2167" s="5">
        <v>0.28000000000000003</v>
      </c>
      <c r="D2167" s="5">
        <v>8.5000000000000006E-2</v>
      </c>
      <c r="E2167" s="5">
        <v>0.27350000000000002</v>
      </c>
      <c r="F2167" s="5">
        <v>0.115</v>
      </c>
      <c r="G2167" s="5">
        <v>6.0999999999999999E-2</v>
      </c>
      <c r="H2167" s="5">
        <v>8.5000000000000006E-2</v>
      </c>
      <c r="I2167" s="5">
        <v>6</v>
      </c>
    </row>
    <row r="2168" spans="1:9">
      <c r="A2168" s="5" t="s">
        <v>207</v>
      </c>
      <c r="B2168" s="5">
        <v>0.37</v>
      </c>
      <c r="C2168" s="5">
        <v>0.27500000000000002</v>
      </c>
      <c r="D2168" s="5">
        <v>8.5000000000000006E-2</v>
      </c>
      <c r="E2168" s="5">
        <v>0.24049999999999999</v>
      </c>
      <c r="F2168" s="5">
        <v>0.104</v>
      </c>
      <c r="G2168" s="5">
        <v>5.3499999999999999E-2</v>
      </c>
      <c r="H2168" s="5">
        <v>7.0000000000000007E-2</v>
      </c>
      <c r="I2168" s="5">
        <v>5</v>
      </c>
    </row>
    <row r="2169" spans="1:9">
      <c r="A2169" s="5" t="s">
        <v>206</v>
      </c>
      <c r="B2169" s="5">
        <v>0.33500000000000002</v>
      </c>
      <c r="C2169" s="5">
        <v>0.23499999999999999</v>
      </c>
      <c r="D2169" s="5">
        <v>8.5000000000000006E-2</v>
      </c>
      <c r="E2169" s="5">
        <v>0.1545</v>
      </c>
      <c r="F2169" s="5">
        <v>6.6000000000000003E-2</v>
      </c>
      <c r="G2169" s="5">
        <v>3.4500000000000003E-2</v>
      </c>
      <c r="H2169" s="5">
        <v>4.4999999999999998E-2</v>
      </c>
      <c r="I2169" s="5">
        <v>6</v>
      </c>
    </row>
    <row r="2170" spans="1:9">
      <c r="A2170" s="5" t="s">
        <v>208</v>
      </c>
      <c r="B2170" s="5">
        <v>0.16500000000000001</v>
      </c>
      <c r="C2170" s="5">
        <v>0.115</v>
      </c>
      <c r="D2170" s="5">
        <v>1.4999999999999999E-2</v>
      </c>
      <c r="E2170" s="5">
        <v>1.4500000000000001E-2</v>
      </c>
      <c r="F2170" s="5">
        <v>5.4999999999999997E-3</v>
      </c>
      <c r="G2170" s="5">
        <v>3.0000000000000001E-3</v>
      </c>
      <c r="H2170" s="5">
        <v>5.0000000000000001E-3</v>
      </c>
      <c r="I2170" s="5">
        <v>4</v>
      </c>
    </row>
    <row r="2171" spans="1:9">
      <c r="A2171" s="5" t="s">
        <v>206</v>
      </c>
      <c r="B2171" s="5">
        <v>0.28499999999999998</v>
      </c>
      <c r="C2171" s="5">
        <v>0.21</v>
      </c>
      <c r="D2171" s="5">
        <v>7.4999999999999997E-2</v>
      </c>
      <c r="E2171" s="5">
        <v>0.11849999999999999</v>
      </c>
      <c r="F2171" s="5">
        <v>5.5E-2</v>
      </c>
      <c r="G2171" s="5">
        <v>2.8500000000000001E-2</v>
      </c>
      <c r="H2171" s="5">
        <v>0.04</v>
      </c>
      <c r="I2171" s="5">
        <v>7</v>
      </c>
    </row>
    <row r="2172" spans="1:9">
      <c r="A2172" s="5" t="s">
        <v>208</v>
      </c>
      <c r="B2172" s="5">
        <v>0.19</v>
      </c>
      <c r="C2172" s="5">
        <v>0.13</v>
      </c>
      <c r="D2172" s="5">
        <v>0.03</v>
      </c>
      <c r="E2172" s="5">
        <v>2.9499999999999998E-2</v>
      </c>
      <c r="F2172" s="5">
        <v>1.55E-2</v>
      </c>
      <c r="G2172" s="5">
        <v>1.4999999999999999E-2</v>
      </c>
      <c r="H2172" s="5">
        <v>0.01</v>
      </c>
      <c r="I2172" s="5">
        <v>6</v>
      </c>
    </row>
    <row r="2173" spans="1:9">
      <c r="A2173" s="5" t="s">
        <v>208</v>
      </c>
      <c r="B2173" s="5">
        <v>0.215</v>
      </c>
      <c r="C2173" s="5">
        <v>0.15</v>
      </c>
      <c r="D2173" s="5">
        <v>0.03</v>
      </c>
      <c r="E2173" s="5">
        <v>3.85E-2</v>
      </c>
      <c r="F2173" s="5">
        <v>1.15E-2</v>
      </c>
      <c r="G2173" s="5">
        <v>5.0000000000000001E-3</v>
      </c>
      <c r="H2173" s="5">
        <v>0.01</v>
      </c>
      <c r="I2173" s="5">
        <v>5</v>
      </c>
    </row>
    <row r="2174" spans="1:9">
      <c r="A2174" s="5" t="s">
        <v>206</v>
      </c>
      <c r="B2174" s="5">
        <v>0.59499999999999997</v>
      </c>
      <c r="C2174" s="5">
        <v>0.46500000000000002</v>
      </c>
      <c r="D2174" s="5">
        <v>0.125</v>
      </c>
      <c r="E2174" s="5">
        <v>0.79900000000000004</v>
      </c>
      <c r="F2174" s="5">
        <v>0.32450000000000001</v>
      </c>
      <c r="G2174" s="5">
        <v>0.2</v>
      </c>
      <c r="H2174" s="5">
        <v>0.23</v>
      </c>
      <c r="I2174" s="5">
        <v>10</v>
      </c>
    </row>
    <row r="2175" spans="1:9">
      <c r="A2175" s="5" t="s">
        <v>207</v>
      </c>
      <c r="B2175" s="5">
        <v>0.64500000000000002</v>
      </c>
      <c r="C2175" s="5">
        <v>0.5</v>
      </c>
      <c r="D2175" s="5">
        <v>0.17</v>
      </c>
      <c r="E2175" s="5">
        <v>1.1845000000000001</v>
      </c>
      <c r="F2175" s="5">
        <v>0.48049999999999998</v>
      </c>
      <c r="G2175" s="5">
        <v>0.27400000000000002</v>
      </c>
      <c r="H2175" s="5">
        <v>0.35499999999999998</v>
      </c>
      <c r="I2175" s="5">
        <v>13</v>
      </c>
    </row>
    <row r="2176" spans="1:9">
      <c r="A2176" s="5" t="s">
        <v>206</v>
      </c>
      <c r="B2176" s="5">
        <v>0.57499999999999996</v>
      </c>
      <c r="C2176" s="5">
        <v>0.45</v>
      </c>
      <c r="D2176" s="5">
        <v>0.185</v>
      </c>
      <c r="E2176" s="5">
        <v>0.92500000000000004</v>
      </c>
      <c r="F2176" s="5">
        <v>0.34200000000000003</v>
      </c>
      <c r="G2176" s="5">
        <v>0.19700000000000001</v>
      </c>
      <c r="H2176" s="5">
        <v>0.35</v>
      </c>
      <c r="I2176" s="5">
        <v>12</v>
      </c>
    </row>
    <row r="2177" spans="1:9">
      <c r="A2177" s="5" t="s">
        <v>207</v>
      </c>
      <c r="B2177" s="5">
        <v>0.56999999999999995</v>
      </c>
      <c r="C2177" s="5">
        <v>0.45</v>
      </c>
      <c r="D2177" s="5">
        <v>0.17</v>
      </c>
      <c r="E2177" s="5">
        <v>1.0980000000000001</v>
      </c>
      <c r="F2177" s="5">
        <v>0.41399999999999998</v>
      </c>
      <c r="G2177" s="5">
        <v>0.187</v>
      </c>
      <c r="H2177" s="5">
        <v>0.40500000000000003</v>
      </c>
      <c r="I2177" s="5">
        <v>20</v>
      </c>
    </row>
    <row r="2178" spans="1:9">
      <c r="A2178" s="5" t="s">
        <v>207</v>
      </c>
      <c r="B2178" s="5">
        <v>0.57999999999999996</v>
      </c>
      <c r="C2178" s="5">
        <v>0.45</v>
      </c>
      <c r="D2178" s="5">
        <v>0.23499999999999999</v>
      </c>
      <c r="E2178" s="5">
        <v>1.071</v>
      </c>
      <c r="F2178" s="5">
        <v>0.3</v>
      </c>
      <c r="G2178" s="5">
        <v>0.20599999999999999</v>
      </c>
      <c r="H2178" s="5">
        <v>0.39500000000000002</v>
      </c>
      <c r="I2178" s="5">
        <v>14</v>
      </c>
    </row>
    <row r="2179" spans="1:9">
      <c r="A2179" s="5" t="s">
        <v>207</v>
      </c>
      <c r="B2179" s="5">
        <v>0.59499999999999997</v>
      </c>
      <c r="C2179" s="5">
        <v>0.48</v>
      </c>
      <c r="D2179" s="5">
        <v>0.2</v>
      </c>
      <c r="E2179" s="5">
        <v>0.97499999999999998</v>
      </c>
      <c r="F2179" s="5">
        <v>0.35799999999999998</v>
      </c>
      <c r="G2179" s="5">
        <v>0.20349999999999999</v>
      </c>
      <c r="H2179" s="5">
        <v>0.34</v>
      </c>
      <c r="I2179" s="5">
        <v>15</v>
      </c>
    </row>
    <row r="2180" spans="1:9">
      <c r="A2180" s="5" t="s">
        <v>207</v>
      </c>
      <c r="B2180" s="5">
        <v>0.59499999999999997</v>
      </c>
      <c r="C2180" s="5">
        <v>0.47</v>
      </c>
      <c r="D2180" s="5">
        <v>0.25</v>
      </c>
      <c r="E2180" s="5">
        <v>1.2829999999999999</v>
      </c>
      <c r="F2180" s="5">
        <v>0.46200000000000002</v>
      </c>
      <c r="G2180" s="5">
        <v>0.2475</v>
      </c>
      <c r="H2180" s="5">
        <v>0.44500000000000001</v>
      </c>
      <c r="I2180" s="5">
        <v>14</v>
      </c>
    </row>
    <row r="2181" spans="1:9">
      <c r="A2181" s="5" t="s">
        <v>207</v>
      </c>
      <c r="B2181" s="5">
        <v>0.625</v>
      </c>
      <c r="C2181" s="5">
        <v>0.42</v>
      </c>
      <c r="D2181" s="5">
        <v>0.16500000000000001</v>
      </c>
      <c r="E2181" s="5">
        <v>1.0595000000000001</v>
      </c>
      <c r="F2181" s="5">
        <v>0.35799999999999998</v>
      </c>
      <c r="G2181" s="5">
        <v>0.16500000000000001</v>
      </c>
      <c r="H2181" s="5">
        <v>0.44500000000000001</v>
      </c>
      <c r="I2181" s="5">
        <v>21</v>
      </c>
    </row>
    <row r="2182" spans="1:9">
      <c r="A2182" s="5" t="s">
        <v>206</v>
      </c>
      <c r="B2182" s="5">
        <v>0.53500000000000003</v>
      </c>
      <c r="C2182" s="5">
        <v>0.42</v>
      </c>
      <c r="D2182" s="5">
        <v>0.16500000000000001</v>
      </c>
      <c r="E2182" s="5">
        <v>0.91949999999999998</v>
      </c>
      <c r="F2182" s="5">
        <v>0.33550000000000002</v>
      </c>
      <c r="G2182" s="5">
        <v>0.19850000000000001</v>
      </c>
      <c r="H2182" s="5">
        <v>0.26</v>
      </c>
      <c r="I2182" s="5">
        <v>16</v>
      </c>
    </row>
    <row r="2183" spans="1:9">
      <c r="A2183" s="5" t="s">
        <v>206</v>
      </c>
      <c r="B2183" s="5">
        <v>0.55000000000000004</v>
      </c>
      <c r="C2183" s="5">
        <v>0.43</v>
      </c>
      <c r="D2183" s="5">
        <v>0.16</v>
      </c>
      <c r="E2183" s="5">
        <v>0.92949999999999999</v>
      </c>
      <c r="F2183" s="5">
        <v>0.317</v>
      </c>
      <c r="G2183" s="5">
        <v>0.17349999999999999</v>
      </c>
      <c r="H2183" s="5">
        <v>0.35499999999999998</v>
      </c>
      <c r="I2183" s="5">
        <v>13</v>
      </c>
    </row>
    <row r="2184" spans="1:9">
      <c r="A2184" s="5" t="s">
        <v>206</v>
      </c>
      <c r="B2184" s="5">
        <v>0.495</v>
      </c>
      <c r="C2184" s="5">
        <v>0.4</v>
      </c>
      <c r="D2184" s="5">
        <v>0.155</v>
      </c>
      <c r="E2184" s="5">
        <v>0.8085</v>
      </c>
      <c r="F2184" s="5">
        <v>0.23449999999999999</v>
      </c>
      <c r="G2184" s="5">
        <v>0.11550000000000001</v>
      </c>
      <c r="H2184" s="5">
        <v>0.35</v>
      </c>
      <c r="I2184" s="5">
        <v>6</v>
      </c>
    </row>
    <row r="2185" spans="1:9">
      <c r="A2185" s="5" t="s">
        <v>208</v>
      </c>
      <c r="B2185" s="5">
        <v>0.32</v>
      </c>
      <c r="C2185" s="5">
        <v>0.23499999999999999</v>
      </c>
      <c r="D2185" s="5">
        <v>0.08</v>
      </c>
      <c r="E2185" s="5">
        <v>0.14849999999999999</v>
      </c>
      <c r="F2185" s="5">
        <v>6.4000000000000001E-2</v>
      </c>
      <c r="G2185" s="5">
        <v>3.1E-2</v>
      </c>
      <c r="H2185" s="5">
        <v>4.4999999999999998E-2</v>
      </c>
      <c r="I2185" s="5">
        <v>6</v>
      </c>
    </row>
    <row r="2186" spans="1:9">
      <c r="A2186" s="5" t="s">
        <v>206</v>
      </c>
      <c r="B2186" s="5">
        <v>0.44500000000000001</v>
      </c>
      <c r="C2186" s="5">
        <v>0.34</v>
      </c>
      <c r="D2186" s="5">
        <v>0.12</v>
      </c>
      <c r="E2186" s="5">
        <v>0.44750000000000001</v>
      </c>
      <c r="F2186" s="5">
        <v>0.193</v>
      </c>
      <c r="G2186" s="5">
        <v>0.10349999999999999</v>
      </c>
      <c r="H2186" s="5">
        <v>0.13</v>
      </c>
      <c r="I2186" s="5">
        <v>9</v>
      </c>
    </row>
    <row r="2187" spans="1:9">
      <c r="A2187" s="5" t="s">
        <v>207</v>
      </c>
      <c r="B2187" s="5">
        <v>0.52</v>
      </c>
      <c r="C2187" s="5">
        <v>0.4</v>
      </c>
      <c r="D2187" s="5">
        <v>0.125</v>
      </c>
      <c r="E2187" s="5">
        <v>0.6865</v>
      </c>
      <c r="F2187" s="5">
        <v>0.29499999999999998</v>
      </c>
      <c r="G2187" s="5">
        <v>0.17150000000000001</v>
      </c>
      <c r="H2187" s="5">
        <v>0.185</v>
      </c>
      <c r="I2187" s="5">
        <v>9</v>
      </c>
    </row>
    <row r="2188" spans="1:9">
      <c r="A2188" s="5" t="s">
        <v>206</v>
      </c>
      <c r="B2188" s="5">
        <v>0.495</v>
      </c>
      <c r="C2188" s="5">
        <v>0.38500000000000001</v>
      </c>
      <c r="D2188" s="5">
        <v>0.13500000000000001</v>
      </c>
      <c r="E2188" s="5">
        <v>0.63349999999999995</v>
      </c>
      <c r="F2188" s="5">
        <v>0.2</v>
      </c>
      <c r="G2188" s="5">
        <v>0.1225</v>
      </c>
      <c r="H2188" s="5">
        <v>0.26</v>
      </c>
      <c r="I2188" s="5">
        <v>14</v>
      </c>
    </row>
    <row r="2189" spans="1:9">
      <c r="A2189" s="5" t="s">
        <v>206</v>
      </c>
      <c r="B2189" s="5">
        <v>0.47</v>
      </c>
      <c r="C2189" s="5">
        <v>0.37</v>
      </c>
      <c r="D2189" s="5">
        <v>0.13500000000000001</v>
      </c>
      <c r="E2189" s="5">
        <v>0.54700000000000004</v>
      </c>
      <c r="F2189" s="5">
        <v>0.222</v>
      </c>
      <c r="G2189" s="5">
        <v>0.13250000000000001</v>
      </c>
      <c r="H2189" s="5">
        <v>0.17</v>
      </c>
      <c r="I2189" s="5">
        <v>12</v>
      </c>
    </row>
    <row r="2190" spans="1:9">
      <c r="A2190" s="5" t="s">
        <v>207</v>
      </c>
      <c r="B2190" s="5">
        <v>0.49</v>
      </c>
      <c r="C2190" s="5">
        <v>0.37</v>
      </c>
      <c r="D2190" s="5">
        <v>0.14000000000000001</v>
      </c>
      <c r="E2190" s="5">
        <v>0.58499999999999996</v>
      </c>
      <c r="F2190" s="5">
        <v>0.24299999999999999</v>
      </c>
      <c r="G2190" s="5">
        <v>0.115</v>
      </c>
      <c r="H2190" s="5">
        <v>0.19500000000000001</v>
      </c>
      <c r="I2190" s="5">
        <v>10</v>
      </c>
    </row>
    <row r="2191" spans="1:9">
      <c r="A2191" s="5" t="s">
        <v>206</v>
      </c>
      <c r="B2191" s="5">
        <v>0.57999999999999996</v>
      </c>
      <c r="C2191" s="5">
        <v>0.47</v>
      </c>
      <c r="D2191" s="5">
        <v>0.16500000000000001</v>
      </c>
      <c r="E2191" s="5">
        <v>0.92700000000000005</v>
      </c>
      <c r="F2191" s="5">
        <v>0.32150000000000001</v>
      </c>
      <c r="G2191" s="5">
        <v>0.19850000000000001</v>
      </c>
      <c r="H2191" s="5">
        <v>0.315</v>
      </c>
      <c r="I2191" s="5">
        <v>11</v>
      </c>
    </row>
    <row r="2192" spans="1:9">
      <c r="A2192" s="5" t="s">
        <v>206</v>
      </c>
      <c r="B2192" s="5">
        <v>0.64500000000000002</v>
      </c>
      <c r="C2192" s="5">
        <v>0.495</v>
      </c>
      <c r="D2192" s="5">
        <v>0.185</v>
      </c>
      <c r="E2192" s="5">
        <v>1.4935</v>
      </c>
      <c r="F2192" s="5">
        <v>0.52649999999999997</v>
      </c>
      <c r="G2192" s="5">
        <v>0.27850000000000003</v>
      </c>
      <c r="H2192" s="5">
        <v>0.45500000000000002</v>
      </c>
      <c r="I2192" s="5">
        <v>15</v>
      </c>
    </row>
    <row r="2193" spans="1:9">
      <c r="A2193" s="5" t="s">
        <v>207</v>
      </c>
      <c r="B2193" s="5">
        <v>0.57499999999999996</v>
      </c>
      <c r="C2193" s="5">
        <v>0.48499999999999999</v>
      </c>
      <c r="D2193" s="5">
        <v>0.16500000000000001</v>
      </c>
      <c r="E2193" s="5">
        <v>1.0405</v>
      </c>
      <c r="F2193" s="5">
        <v>0.41899999999999998</v>
      </c>
      <c r="G2193" s="5">
        <v>0.26400000000000001</v>
      </c>
      <c r="H2193" s="5">
        <v>0.3</v>
      </c>
      <c r="I2193" s="5">
        <v>14</v>
      </c>
    </row>
    <row r="2194" spans="1:9">
      <c r="A2194" s="5" t="s">
        <v>208</v>
      </c>
      <c r="B2194" s="5">
        <v>0.215</v>
      </c>
      <c r="C2194" s="5">
        <v>0.17</v>
      </c>
      <c r="D2194" s="5">
        <v>5.5E-2</v>
      </c>
      <c r="E2194" s="5">
        <v>6.0499999999999998E-2</v>
      </c>
      <c r="F2194" s="5">
        <v>2.0500000000000001E-2</v>
      </c>
      <c r="G2194" s="5">
        <v>1.4E-2</v>
      </c>
      <c r="H2194" s="5">
        <v>0.02</v>
      </c>
      <c r="I2194" s="5">
        <v>6</v>
      </c>
    </row>
    <row r="2195" spans="1:9">
      <c r="A2195" s="5" t="s">
        <v>208</v>
      </c>
      <c r="B2195" s="5">
        <v>0.43</v>
      </c>
      <c r="C2195" s="5">
        <v>0.32500000000000001</v>
      </c>
      <c r="D2195" s="5">
        <v>0.11</v>
      </c>
      <c r="E2195" s="5">
        <v>0.36749999999999999</v>
      </c>
      <c r="F2195" s="5">
        <v>0.13550000000000001</v>
      </c>
      <c r="G2195" s="5">
        <v>9.35E-2</v>
      </c>
      <c r="H2195" s="5">
        <v>0.12</v>
      </c>
      <c r="I2195" s="5">
        <v>13</v>
      </c>
    </row>
    <row r="2196" spans="1:9">
      <c r="A2196" s="5" t="s">
        <v>208</v>
      </c>
      <c r="B2196" s="5">
        <v>0.26</v>
      </c>
      <c r="C2196" s="5">
        <v>0.215</v>
      </c>
      <c r="D2196" s="5">
        <v>0.08</v>
      </c>
      <c r="E2196" s="5">
        <v>9.9000000000000005E-2</v>
      </c>
      <c r="F2196" s="5">
        <v>3.6999999999999998E-2</v>
      </c>
      <c r="G2196" s="5">
        <v>2.5499999999999998E-2</v>
      </c>
      <c r="H2196" s="5">
        <v>4.4999999999999998E-2</v>
      </c>
      <c r="I2196" s="5">
        <v>5</v>
      </c>
    </row>
    <row r="2197" spans="1:9">
      <c r="A2197" s="5" t="s">
        <v>208</v>
      </c>
      <c r="B2197" s="5">
        <v>0.37</v>
      </c>
      <c r="C2197" s="5">
        <v>0.28000000000000003</v>
      </c>
      <c r="D2197" s="5">
        <v>0.09</v>
      </c>
      <c r="E2197" s="5">
        <v>0.23300000000000001</v>
      </c>
      <c r="F2197" s="5">
        <v>9.0499999999999997E-2</v>
      </c>
      <c r="G2197" s="5">
        <v>5.45E-2</v>
      </c>
      <c r="H2197" s="5">
        <v>7.0000000000000007E-2</v>
      </c>
      <c r="I2197" s="5">
        <v>11</v>
      </c>
    </row>
    <row r="2198" spans="1:9">
      <c r="A2198" s="5" t="s">
        <v>208</v>
      </c>
      <c r="B2198" s="5">
        <v>0.40500000000000003</v>
      </c>
      <c r="C2198" s="5">
        <v>0.30499999999999999</v>
      </c>
      <c r="D2198" s="5">
        <v>0.105</v>
      </c>
      <c r="E2198" s="5">
        <v>0.36249999999999999</v>
      </c>
      <c r="F2198" s="5">
        <v>0.1565</v>
      </c>
      <c r="G2198" s="5">
        <v>7.0499999999999993E-2</v>
      </c>
      <c r="H2198" s="5">
        <v>0.125</v>
      </c>
      <c r="I2198" s="5">
        <v>10</v>
      </c>
    </row>
    <row r="2199" spans="1:9">
      <c r="A2199" s="5" t="s">
        <v>208</v>
      </c>
      <c r="B2199" s="5">
        <v>0.27</v>
      </c>
      <c r="C2199" s="5">
        <v>0.19</v>
      </c>
      <c r="D2199" s="5">
        <v>0.08</v>
      </c>
      <c r="E2199" s="5">
        <v>8.1000000000000003E-2</v>
      </c>
      <c r="F2199" s="5">
        <v>2.6499999999999999E-2</v>
      </c>
      <c r="G2199" s="5">
        <v>1.95E-2</v>
      </c>
      <c r="H2199" s="5">
        <v>0.03</v>
      </c>
      <c r="I2199" s="5">
        <v>6</v>
      </c>
    </row>
    <row r="2200" spans="1:9">
      <c r="A2200" s="5" t="s">
        <v>207</v>
      </c>
      <c r="B2200" s="5">
        <v>0.68</v>
      </c>
      <c r="C2200" s="5">
        <v>0.55000000000000004</v>
      </c>
      <c r="D2200" s="5">
        <v>0.2</v>
      </c>
      <c r="E2200" s="5">
        <v>1.5960000000000001</v>
      </c>
      <c r="F2200" s="5">
        <v>0.52500000000000002</v>
      </c>
      <c r="G2200" s="5">
        <v>0.40749999999999997</v>
      </c>
      <c r="H2200" s="5">
        <v>0.58499999999999996</v>
      </c>
      <c r="I2200" s="5">
        <v>21</v>
      </c>
    </row>
    <row r="2201" spans="1:9">
      <c r="A2201" s="5" t="s">
        <v>207</v>
      </c>
      <c r="B2201" s="5">
        <v>0.65</v>
      </c>
      <c r="C2201" s="5">
        <v>0.51500000000000001</v>
      </c>
      <c r="D2201" s="5">
        <v>0.19500000000000001</v>
      </c>
      <c r="E2201" s="5">
        <v>1.4005000000000001</v>
      </c>
      <c r="F2201" s="5">
        <v>0.51949999999999996</v>
      </c>
      <c r="G2201" s="5">
        <v>0.36</v>
      </c>
      <c r="H2201" s="5">
        <v>0.44</v>
      </c>
      <c r="I2201" s="5">
        <v>13</v>
      </c>
    </row>
    <row r="2202" spans="1:9">
      <c r="A2202" s="5" t="s">
        <v>207</v>
      </c>
      <c r="B2202" s="5">
        <v>0.64500000000000002</v>
      </c>
      <c r="C2202" s="5">
        <v>0.49</v>
      </c>
      <c r="D2202" s="5">
        <v>0.215</v>
      </c>
      <c r="E2202" s="5">
        <v>1.4059999999999999</v>
      </c>
      <c r="F2202" s="5">
        <v>0.42649999999999999</v>
      </c>
      <c r="G2202" s="5">
        <v>0.22850000000000001</v>
      </c>
      <c r="H2202" s="5">
        <v>0.51</v>
      </c>
      <c r="I2202" s="5">
        <v>25</v>
      </c>
    </row>
    <row r="2203" spans="1:9">
      <c r="A2203" s="5" t="s">
        <v>206</v>
      </c>
      <c r="B2203" s="5">
        <v>0.56999999999999995</v>
      </c>
      <c r="C2203" s="5">
        <v>0.40500000000000003</v>
      </c>
      <c r="D2203" s="5">
        <v>0.16</v>
      </c>
      <c r="E2203" s="5">
        <v>0.92449999999999999</v>
      </c>
      <c r="F2203" s="5">
        <v>0.34449999999999997</v>
      </c>
      <c r="G2203" s="5">
        <v>0.2185</v>
      </c>
      <c r="H2203" s="5">
        <v>0.29499999999999998</v>
      </c>
      <c r="I2203" s="5">
        <v>19</v>
      </c>
    </row>
    <row r="2204" spans="1:9">
      <c r="A2204" s="5" t="s">
        <v>206</v>
      </c>
      <c r="B2204" s="5">
        <v>0.61499999999999999</v>
      </c>
      <c r="C2204" s="5">
        <v>0.48</v>
      </c>
      <c r="D2204" s="5">
        <v>0.19</v>
      </c>
      <c r="E2204" s="5">
        <v>1.36</v>
      </c>
      <c r="F2204" s="5">
        <v>0.53049999999999997</v>
      </c>
      <c r="G2204" s="5">
        <v>0.23749999999999999</v>
      </c>
      <c r="H2204" s="5">
        <v>0.47</v>
      </c>
      <c r="I2204" s="5">
        <v>18</v>
      </c>
    </row>
    <row r="2205" spans="1:9">
      <c r="A2205" s="5" t="s">
        <v>206</v>
      </c>
      <c r="B2205" s="5">
        <v>0.42</v>
      </c>
      <c r="C2205" s="5">
        <v>0.34499999999999997</v>
      </c>
      <c r="D2205" s="5">
        <v>0.105</v>
      </c>
      <c r="E2205" s="5">
        <v>0.43</v>
      </c>
      <c r="F2205" s="5">
        <v>0.17499999999999999</v>
      </c>
      <c r="G2205" s="5">
        <v>9.6000000000000002E-2</v>
      </c>
      <c r="H2205" s="5">
        <v>0.13</v>
      </c>
      <c r="I2205" s="5">
        <v>7</v>
      </c>
    </row>
    <row r="2206" spans="1:9">
      <c r="A2206" s="5" t="s">
        <v>208</v>
      </c>
      <c r="B2206" s="5">
        <v>0.27500000000000002</v>
      </c>
      <c r="C2206" s="5">
        <v>0.22</v>
      </c>
      <c r="D2206" s="5">
        <v>0.08</v>
      </c>
      <c r="E2206" s="5">
        <v>0.13650000000000001</v>
      </c>
      <c r="F2206" s="5">
        <v>5.6500000000000002E-2</v>
      </c>
      <c r="G2206" s="5">
        <v>2.8500000000000001E-2</v>
      </c>
      <c r="H2206" s="5">
        <v>4.2000000000000003E-2</v>
      </c>
      <c r="I2206" s="5">
        <v>6</v>
      </c>
    </row>
    <row r="2207" spans="1:9">
      <c r="A2207" s="5" t="s">
        <v>207</v>
      </c>
      <c r="B2207" s="5">
        <v>0.28999999999999998</v>
      </c>
      <c r="C2207" s="5">
        <v>0.22500000000000001</v>
      </c>
      <c r="D2207" s="5">
        <v>7.4999999999999997E-2</v>
      </c>
      <c r="E2207" s="5">
        <v>0.14000000000000001</v>
      </c>
      <c r="F2207" s="5">
        <v>5.1499999999999997E-2</v>
      </c>
      <c r="G2207" s="5">
        <v>2.35E-2</v>
      </c>
      <c r="H2207" s="5">
        <v>0.04</v>
      </c>
      <c r="I2207" s="5">
        <v>5</v>
      </c>
    </row>
    <row r="2208" spans="1:9">
      <c r="A2208" s="5" t="s">
        <v>206</v>
      </c>
      <c r="B2208" s="5">
        <v>0.42</v>
      </c>
      <c r="C2208" s="5">
        <v>0.34</v>
      </c>
      <c r="D2208" s="5">
        <v>0.115</v>
      </c>
      <c r="E2208" s="5">
        <v>0.42149999999999999</v>
      </c>
      <c r="F2208" s="5">
        <v>0.17499999999999999</v>
      </c>
      <c r="G2208" s="5">
        <v>9.2999999999999999E-2</v>
      </c>
      <c r="H2208" s="5">
        <v>0.13500000000000001</v>
      </c>
      <c r="I2208" s="5">
        <v>8</v>
      </c>
    </row>
    <row r="2209" spans="1:9">
      <c r="A2209" s="5" t="s">
        <v>207</v>
      </c>
      <c r="B2209" s="5">
        <v>0.625</v>
      </c>
      <c r="C2209" s="5">
        <v>0.52500000000000002</v>
      </c>
      <c r="D2209" s="5">
        <v>0.215</v>
      </c>
      <c r="E2209" s="5">
        <v>1.5765</v>
      </c>
      <c r="F2209" s="5">
        <v>0.51149999999999995</v>
      </c>
      <c r="G2209" s="5">
        <v>0.25950000000000001</v>
      </c>
      <c r="H2209" s="5">
        <v>0.66500000000000004</v>
      </c>
      <c r="I2209" s="5">
        <v>16</v>
      </c>
    </row>
    <row r="2210" spans="1:9">
      <c r="A2210" s="5" t="s">
        <v>207</v>
      </c>
      <c r="B2210" s="5">
        <v>0.55000000000000004</v>
      </c>
      <c r="C2210" s="5">
        <v>0.46500000000000002</v>
      </c>
      <c r="D2210" s="5">
        <v>0.18</v>
      </c>
      <c r="E2210" s="5">
        <v>1.2124999999999999</v>
      </c>
      <c r="F2210" s="5">
        <v>0.32450000000000001</v>
      </c>
      <c r="G2210" s="5">
        <v>0.20499999999999999</v>
      </c>
      <c r="H2210" s="5">
        <v>0.52500000000000002</v>
      </c>
      <c r="I2210" s="5">
        <v>27</v>
      </c>
    </row>
    <row r="2211" spans="1:9">
      <c r="A2211" s="5" t="s">
        <v>206</v>
      </c>
      <c r="B2211" s="5">
        <v>0.66</v>
      </c>
      <c r="C2211" s="5">
        <v>0.505</v>
      </c>
      <c r="D2211" s="5">
        <v>0.2</v>
      </c>
      <c r="E2211" s="5">
        <v>1.6305000000000001</v>
      </c>
      <c r="F2211" s="5">
        <v>0.48649999999999999</v>
      </c>
      <c r="G2211" s="5">
        <v>0.29699999999999999</v>
      </c>
      <c r="H2211" s="5">
        <v>0.61</v>
      </c>
      <c r="I2211" s="5">
        <v>18</v>
      </c>
    </row>
    <row r="2212" spans="1:9">
      <c r="A2212" s="5" t="s">
        <v>206</v>
      </c>
      <c r="B2212" s="5">
        <v>0.56499999999999995</v>
      </c>
      <c r="C2212" s="5">
        <v>0.47</v>
      </c>
      <c r="D2212" s="5">
        <v>0.19500000000000001</v>
      </c>
      <c r="E2212" s="5">
        <v>1.1419999999999999</v>
      </c>
      <c r="F2212" s="5">
        <v>0.38700000000000001</v>
      </c>
      <c r="G2212" s="5">
        <v>0.25800000000000001</v>
      </c>
      <c r="H2212" s="5">
        <v>0.35</v>
      </c>
      <c r="I2212" s="5">
        <v>17</v>
      </c>
    </row>
    <row r="2213" spans="1:9">
      <c r="A2213" s="5" t="s">
        <v>207</v>
      </c>
      <c r="B2213" s="5">
        <v>0.59499999999999997</v>
      </c>
      <c r="C2213" s="5">
        <v>0.495</v>
      </c>
      <c r="D2213" s="5">
        <v>0.23499999999999999</v>
      </c>
      <c r="E2213" s="5">
        <v>1.3660000000000001</v>
      </c>
      <c r="F2213" s="5">
        <v>0.50649999999999995</v>
      </c>
      <c r="G2213" s="5">
        <v>0.219</v>
      </c>
      <c r="H2213" s="5">
        <v>0.52</v>
      </c>
      <c r="I2213" s="5">
        <v>13</v>
      </c>
    </row>
    <row r="2214" spans="1:9">
      <c r="A2214" s="5" t="s">
        <v>206</v>
      </c>
      <c r="B2214" s="5">
        <v>0.63</v>
      </c>
      <c r="C2214" s="5">
        <v>0.51</v>
      </c>
      <c r="D2214" s="5">
        <v>0.23</v>
      </c>
      <c r="E2214" s="5">
        <v>1.5389999999999999</v>
      </c>
      <c r="F2214" s="5">
        <v>0.5635</v>
      </c>
      <c r="G2214" s="5">
        <v>0.28149999999999997</v>
      </c>
      <c r="H2214" s="5">
        <v>0.56999999999999995</v>
      </c>
      <c r="I2214" s="5">
        <v>17</v>
      </c>
    </row>
    <row r="2215" spans="1:9">
      <c r="A2215" s="5" t="s">
        <v>207</v>
      </c>
      <c r="B2215" s="5">
        <v>0.43</v>
      </c>
      <c r="C2215" s="5">
        <v>0.32500000000000001</v>
      </c>
      <c r="D2215" s="5">
        <v>0.12</v>
      </c>
      <c r="E2215" s="5">
        <v>0.44500000000000001</v>
      </c>
      <c r="F2215" s="5">
        <v>0.16500000000000001</v>
      </c>
      <c r="G2215" s="5">
        <v>9.9500000000000005E-2</v>
      </c>
      <c r="H2215" s="5">
        <v>0.155</v>
      </c>
      <c r="I2215" s="5">
        <v>8</v>
      </c>
    </row>
    <row r="2216" spans="1:9">
      <c r="A2216" s="5" t="s">
        <v>207</v>
      </c>
      <c r="B2216" s="5">
        <v>0.45500000000000002</v>
      </c>
      <c r="C2216" s="5">
        <v>0.35</v>
      </c>
      <c r="D2216" s="5">
        <v>0.14000000000000001</v>
      </c>
      <c r="E2216" s="5">
        <v>0.57250000000000001</v>
      </c>
      <c r="F2216" s="5">
        <v>0.19650000000000001</v>
      </c>
      <c r="G2216" s="5">
        <v>0.13250000000000001</v>
      </c>
      <c r="H2216" s="5">
        <v>0.17499999999999999</v>
      </c>
      <c r="I2216" s="5">
        <v>10</v>
      </c>
    </row>
    <row r="2217" spans="1:9">
      <c r="A2217" s="5" t="s">
        <v>208</v>
      </c>
      <c r="B2217" s="5">
        <v>0.33</v>
      </c>
      <c r="C2217" s="5">
        <v>0.26</v>
      </c>
      <c r="D2217" s="5">
        <v>0.08</v>
      </c>
      <c r="E2217" s="5">
        <v>0.19</v>
      </c>
      <c r="F2217" s="5">
        <v>7.6499999999999999E-2</v>
      </c>
      <c r="G2217" s="5">
        <v>3.85E-2</v>
      </c>
      <c r="H2217" s="5">
        <v>6.5000000000000002E-2</v>
      </c>
      <c r="I2217" s="5">
        <v>7</v>
      </c>
    </row>
    <row r="2218" spans="1:9">
      <c r="A2218" s="5" t="s">
        <v>207</v>
      </c>
      <c r="B2218" s="5">
        <v>0.51500000000000001</v>
      </c>
      <c r="C2218" s="5">
        <v>0.41499999999999998</v>
      </c>
      <c r="D2218" s="5">
        <v>0.13</v>
      </c>
      <c r="E2218" s="5">
        <v>0.76400000000000001</v>
      </c>
      <c r="F2218" s="5">
        <v>0.27600000000000002</v>
      </c>
      <c r="G2218" s="5">
        <v>0.19600000000000001</v>
      </c>
      <c r="H2218" s="5">
        <v>0.25</v>
      </c>
      <c r="I2218" s="5">
        <v>13</v>
      </c>
    </row>
    <row r="2219" spans="1:9">
      <c r="A2219" s="5" t="s">
        <v>206</v>
      </c>
      <c r="B2219" s="5">
        <v>0.495</v>
      </c>
      <c r="C2219" s="5">
        <v>0.39</v>
      </c>
      <c r="D2219" s="5">
        <v>0.15</v>
      </c>
      <c r="E2219" s="5">
        <v>0.85299999999999998</v>
      </c>
      <c r="F2219" s="5">
        <v>0.32850000000000001</v>
      </c>
      <c r="G2219" s="5">
        <v>0.189</v>
      </c>
      <c r="H2219" s="5">
        <v>0.27</v>
      </c>
      <c r="I2219" s="5">
        <v>14</v>
      </c>
    </row>
    <row r="2220" spans="1:9">
      <c r="A2220" s="5" t="s">
        <v>207</v>
      </c>
      <c r="B2220" s="5">
        <v>0.48499999999999999</v>
      </c>
      <c r="C2220" s="5">
        <v>0.375</v>
      </c>
      <c r="D2220" s="5">
        <v>0.14499999999999999</v>
      </c>
      <c r="E2220" s="5">
        <v>0.58850000000000002</v>
      </c>
      <c r="F2220" s="5">
        <v>0.23849999999999999</v>
      </c>
      <c r="G2220" s="5">
        <v>0.11550000000000001</v>
      </c>
      <c r="H2220" s="5">
        <v>0.19</v>
      </c>
      <c r="I2220" s="5">
        <v>13</v>
      </c>
    </row>
    <row r="2221" spans="1:9">
      <c r="A2221" s="5" t="s">
        <v>207</v>
      </c>
      <c r="B2221" s="5">
        <v>0.53500000000000003</v>
      </c>
      <c r="C2221" s="5">
        <v>0.46</v>
      </c>
      <c r="D2221" s="5">
        <v>0.14499999999999999</v>
      </c>
      <c r="E2221" s="5">
        <v>0.78749999999999998</v>
      </c>
      <c r="F2221" s="5">
        <v>0.33950000000000002</v>
      </c>
      <c r="G2221" s="5">
        <v>0.20050000000000001</v>
      </c>
      <c r="H2221" s="5">
        <v>0.2</v>
      </c>
      <c r="I2221" s="5">
        <v>8</v>
      </c>
    </row>
    <row r="2222" spans="1:9">
      <c r="A2222" s="5" t="s">
        <v>206</v>
      </c>
      <c r="B2222" s="5">
        <v>0.57999999999999996</v>
      </c>
      <c r="C2222" s="5">
        <v>0.46500000000000002</v>
      </c>
      <c r="D2222" s="5">
        <v>0.17499999999999999</v>
      </c>
      <c r="E2222" s="5">
        <v>1.0349999999999999</v>
      </c>
      <c r="F2222" s="5">
        <v>0.40100000000000002</v>
      </c>
      <c r="G2222" s="5">
        <v>0.1865</v>
      </c>
      <c r="H2222" s="5">
        <v>0.38500000000000001</v>
      </c>
      <c r="I2222" s="5">
        <v>17</v>
      </c>
    </row>
    <row r="2223" spans="1:9">
      <c r="A2223" s="5" t="s">
        <v>207</v>
      </c>
      <c r="B2223" s="5">
        <v>0.625</v>
      </c>
      <c r="C2223" s="5">
        <v>0.52500000000000002</v>
      </c>
      <c r="D2223" s="5">
        <v>0.19500000000000001</v>
      </c>
      <c r="E2223" s="5">
        <v>1.3520000000000001</v>
      </c>
      <c r="F2223" s="5">
        <v>0.45050000000000001</v>
      </c>
      <c r="G2223" s="5">
        <v>0.2445</v>
      </c>
      <c r="H2223" s="5">
        <v>0.53</v>
      </c>
      <c r="I2223" s="5">
        <v>13</v>
      </c>
    </row>
    <row r="2224" spans="1:9">
      <c r="A2224" s="5" t="s">
        <v>207</v>
      </c>
      <c r="B2224" s="5">
        <v>0.55500000000000005</v>
      </c>
      <c r="C2224" s="5">
        <v>0.45500000000000002</v>
      </c>
      <c r="D2224" s="5">
        <v>0.18</v>
      </c>
      <c r="E2224" s="5">
        <v>0.95799999999999996</v>
      </c>
      <c r="F2224" s="5">
        <v>0.29599999999999999</v>
      </c>
      <c r="G2224" s="5">
        <v>0.19500000000000001</v>
      </c>
      <c r="H2224" s="5">
        <v>0.39</v>
      </c>
      <c r="I2224" s="5">
        <v>14</v>
      </c>
    </row>
    <row r="2225" spans="1:9">
      <c r="A2225" s="5" t="s">
        <v>207</v>
      </c>
      <c r="B2225" s="5">
        <v>0.55000000000000004</v>
      </c>
      <c r="C2225" s="5">
        <v>0.42499999999999999</v>
      </c>
      <c r="D2225" s="5">
        <v>0.14499999999999999</v>
      </c>
      <c r="E2225" s="5">
        <v>0.79700000000000004</v>
      </c>
      <c r="F2225" s="5">
        <v>0.29699999999999999</v>
      </c>
      <c r="G2225" s="5">
        <v>0.15</v>
      </c>
      <c r="H2225" s="5">
        <v>0.26500000000000001</v>
      </c>
      <c r="I2225" s="5">
        <v>9</v>
      </c>
    </row>
    <row r="2226" spans="1:9">
      <c r="A2226" s="5" t="s">
        <v>206</v>
      </c>
      <c r="B2226" s="5">
        <v>0.59</v>
      </c>
      <c r="C2226" s="5">
        <v>0.47499999999999998</v>
      </c>
      <c r="D2226" s="5">
        <v>0.155</v>
      </c>
      <c r="E2226" s="5">
        <v>0.85699999999999998</v>
      </c>
      <c r="F2226" s="5">
        <v>0.35599999999999998</v>
      </c>
      <c r="G2226" s="5">
        <v>0.17399999999999999</v>
      </c>
      <c r="H2226" s="5">
        <v>0.28000000000000003</v>
      </c>
      <c r="I2226" s="5">
        <v>13</v>
      </c>
    </row>
    <row r="2227" spans="1:9">
      <c r="A2227" s="5" t="s">
        <v>208</v>
      </c>
      <c r="B2227" s="5">
        <v>0.35499999999999998</v>
      </c>
      <c r="C2227" s="5">
        <v>0.28000000000000003</v>
      </c>
      <c r="D2227" s="5">
        <v>0.11</v>
      </c>
      <c r="E2227" s="5">
        <v>0.2235</v>
      </c>
      <c r="F2227" s="5">
        <v>8.1500000000000003E-2</v>
      </c>
      <c r="G2227" s="5">
        <v>5.2499999999999998E-2</v>
      </c>
      <c r="H2227" s="5">
        <v>0.08</v>
      </c>
      <c r="I2227" s="5">
        <v>7</v>
      </c>
    </row>
    <row r="2228" spans="1:9">
      <c r="A2228" s="5" t="s">
        <v>208</v>
      </c>
      <c r="B2228" s="5">
        <v>0.27500000000000002</v>
      </c>
      <c r="C2228" s="5">
        <v>0.2</v>
      </c>
      <c r="D2228" s="5">
        <v>7.4999999999999997E-2</v>
      </c>
      <c r="E2228" s="5">
        <v>8.5999999999999993E-2</v>
      </c>
      <c r="F2228" s="5">
        <v>3.0499999999999999E-2</v>
      </c>
      <c r="G2228" s="5">
        <v>1.9E-2</v>
      </c>
      <c r="H2228" s="5">
        <v>0.03</v>
      </c>
      <c r="I2228" s="5">
        <v>7</v>
      </c>
    </row>
    <row r="2229" spans="1:9">
      <c r="A2229" s="5" t="s">
        <v>207</v>
      </c>
      <c r="B2229" s="5">
        <v>0.505</v>
      </c>
      <c r="C2229" s="5">
        <v>0.39</v>
      </c>
      <c r="D2229" s="5">
        <v>0.17499999999999999</v>
      </c>
      <c r="E2229" s="5">
        <v>0.69199999999999995</v>
      </c>
      <c r="F2229" s="5">
        <v>0.26700000000000002</v>
      </c>
      <c r="G2229" s="5">
        <v>0.15</v>
      </c>
      <c r="H2229" s="5">
        <v>0.215</v>
      </c>
      <c r="I2229" s="5">
        <v>12</v>
      </c>
    </row>
    <row r="2230" spans="1:9">
      <c r="A2230" s="5" t="s">
        <v>206</v>
      </c>
      <c r="B2230" s="5">
        <v>0.37</v>
      </c>
      <c r="C2230" s="5">
        <v>0.28000000000000003</v>
      </c>
      <c r="D2230" s="5">
        <v>9.5000000000000001E-2</v>
      </c>
      <c r="E2230" s="5">
        <v>0.2225</v>
      </c>
      <c r="F2230" s="5">
        <v>8.0500000000000002E-2</v>
      </c>
      <c r="G2230" s="5">
        <v>5.0999999999999997E-2</v>
      </c>
      <c r="H2230" s="5">
        <v>7.4999999999999997E-2</v>
      </c>
      <c r="I2230" s="5">
        <v>7</v>
      </c>
    </row>
    <row r="2231" spans="1:9">
      <c r="A2231" s="5" t="s">
        <v>206</v>
      </c>
      <c r="B2231" s="5">
        <v>0.55500000000000005</v>
      </c>
      <c r="C2231" s="5">
        <v>0.43</v>
      </c>
      <c r="D2231" s="5">
        <v>0.16500000000000001</v>
      </c>
      <c r="E2231" s="5">
        <v>0.75749999999999995</v>
      </c>
      <c r="F2231" s="5">
        <v>0.27350000000000002</v>
      </c>
      <c r="G2231" s="5">
        <v>0.16350000000000001</v>
      </c>
      <c r="H2231" s="5">
        <v>0.27500000000000002</v>
      </c>
      <c r="I2231" s="5">
        <v>13</v>
      </c>
    </row>
    <row r="2232" spans="1:9">
      <c r="A2232" s="5" t="s">
        <v>207</v>
      </c>
      <c r="B2232" s="5">
        <v>0.505</v>
      </c>
      <c r="C2232" s="5">
        <v>0.4</v>
      </c>
      <c r="D2232" s="5">
        <v>0.16500000000000001</v>
      </c>
      <c r="E2232" s="5">
        <v>0.72899999999999998</v>
      </c>
      <c r="F2232" s="5">
        <v>0.26750000000000002</v>
      </c>
      <c r="G2232" s="5">
        <v>0.155</v>
      </c>
      <c r="H2232" s="5">
        <v>0.25</v>
      </c>
      <c r="I2232" s="5">
        <v>9</v>
      </c>
    </row>
    <row r="2233" spans="1:9">
      <c r="A2233" s="5" t="s">
        <v>207</v>
      </c>
      <c r="B2233" s="5">
        <v>0.56000000000000005</v>
      </c>
      <c r="C2233" s="5">
        <v>0.44500000000000001</v>
      </c>
      <c r="D2233" s="5">
        <v>0.18</v>
      </c>
      <c r="E2233" s="5">
        <v>0.90300000000000002</v>
      </c>
      <c r="F2233" s="5">
        <v>0.35749999999999998</v>
      </c>
      <c r="G2233" s="5">
        <v>0.20449999999999999</v>
      </c>
      <c r="H2233" s="5">
        <v>0.29499999999999998</v>
      </c>
      <c r="I2233" s="5">
        <v>9</v>
      </c>
    </row>
    <row r="2234" spans="1:9">
      <c r="A2234" s="5" t="s">
        <v>206</v>
      </c>
      <c r="B2234" s="5">
        <v>0.59499999999999997</v>
      </c>
      <c r="C2234" s="5">
        <v>0.47499999999999998</v>
      </c>
      <c r="D2234" s="5">
        <v>0.17</v>
      </c>
      <c r="E2234" s="5">
        <v>1.0965</v>
      </c>
      <c r="F2234" s="5">
        <v>0.41899999999999998</v>
      </c>
      <c r="G2234" s="5">
        <v>0.22900000000000001</v>
      </c>
      <c r="H2234" s="5">
        <v>0.35</v>
      </c>
      <c r="I2234" s="5">
        <v>17</v>
      </c>
    </row>
    <row r="2235" spans="1:9">
      <c r="A2235" s="5" t="s">
        <v>207</v>
      </c>
      <c r="B2235" s="5">
        <v>0.56999999999999995</v>
      </c>
      <c r="C2235" s="5">
        <v>0.45</v>
      </c>
      <c r="D2235" s="5">
        <v>0.16500000000000001</v>
      </c>
      <c r="E2235" s="5">
        <v>0.90300000000000002</v>
      </c>
      <c r="F2235" s="5">
        <v>0.33050000000000002</v>
      </c>
      <c r="G2235" s="5">
        <v>0.1845</v>
      </c>
      <c r="H2235" s="5">
        <v>0.29499999999999998</v>
      </c>
      <c r="I2235" s="5">
        <v>14</v>
      </c>
    </row>
    <row r="2236" spans="1:9">
      <c r="A2236" s="5" t="s">
        <v>206</v>
      </c>
      <c r="B2236" s="5">
        <v>0.6</v>
      </c>
      <c r="C2236" s="5">
        <v>0.48</v>
      </c>
      <c r="D2236" s="5">
        <v>0.17499999999999999</v>
      </c>
      <c r="E2236" s="5">
        <v>1.2290000000000001</v>
      </c>
      <c r="F2236" s="5">
        <v>0.41249999999999998</v>
      </c>
      <c r="G2236" s="5">
        <v>0.27350000000000002</v>
      </c>
      <c r="H2236" s="5">
        <v>0.41499999999999998</v>
      </c>
      <c r="I2236" s="5">
        <v>13</v>
      </c>
    </row>
    <row r="2237" spans="1:9">
      <c r="A2237" s="5" t="s">
        <v>207</v>
      </c>
      <c r="B2237" s="5">
        <v>0.56000000000000005</v>
      </c>
      <c r="C2237" s="5">
        <v>0.435</v>
      </c>
      <c r="D2237" s="5">
        <v>0.185</v>
      </c>
      <c r="E2237" s="5">
        <v>1.1060000000000001</v>
      </c>
      <c r="F2237" s="5">
        <v>0.42199999999999999</v>
      </c>
      <c r="G2237" s="5">
        <v>0.24349999999999999</v>
      </c>
      <c r="H2237" s="5">
        <v>0.33</v>
      </c>
      <c r="I2237" s="5">
        <v>15</v>
      </c>
    </row>
    <row r="2238" spans="1:9">
      <c r="A2238" s="5" t="s">
        <v>206</v>
      </c>
      <c r="B2238" s="5">
        <v>0.58499999999999996</v>
      </c>
      <c r="C2238" s="5">
        <v>0.46500000000000002</v>
      </c>
      <c r="D2238" s="5">
        <v>0.19</v>
      </c>
      <c r="E2238" s="5">
        <v>1.171</v>
      </c>
      <c r="F2238" s="5">
        <v>0.39050000000000001</v>
      </c>
      <c r="G2238" s="5">
        <v>0.23549999999999999</v>
      </c>
      <c r="H2238" s="5">
        <v>0.4</v>
      </c>
      <c r="I2238" s="5">
        <v>17</v>
      </c>
    </row>
    <row r="2239" spans="1:9">
      <c r="A2239" s="5" t="s">
        <v>208</v>
      </c>
      <c r="B2239" s="5">
        <v>0.46</v>
      </c>
      <c r="C2239" s="5">
        <v>0.33500000000000002</v>
      </c>
      <c r="D2239" s="5">
        <v>0.11</v>
      </c>
      <c r="E2239" s="5">
        <v>0.44400000000000001</v>
      </c>
      <c r="F2239" s="5">
        <v>0.22500000000000001</v>
      </c>
      <c r="G2239" s="5">
        <v>7.4499999999999997E-2</v>
      </c>
      <c r="H2239" s="5">
        <v>0.11</v>
      </c>
      <c r="I2239" s="5">
        <v>8</v>
      </c>
    </row>
    <row r="2240" spans="1:9">
      <c r="A2240" s="5" t="s">
        <v>207</v>
      </c>
      <c r="B2240" s="5">
        <v>0.46</v>
      </c>
      <c r="C2240" s="5">
        <v>0.36</v>
      </c>
      <c r="D2240" s="5">
        <v>0.115</v>
      </c>
      <c r="E2240" s="5">
        <v>0.47549999999999998</v>
      </c>
      <c r="F2240" s="5">
        <v>0.21049999999999999</v>
      </c>
      <c r="G2240" s="5">
        <v>0.105</v>
      </c>
      <c r="H2240" s="5">
        <v>0.16</v>
      </c>
      <c r="I2240" s="5">
        <v>8</v>
      </c>
    </row>
    <row r="2241" spans="1:9">
      <c r="A2241" s="5" t="s">
        <v>206</v>
      </c>
      <c r="B2241" s="5">
        <v>0.41499999999999998</v>
      </c>
      <c r="C2241" s="5">
        <v>0.315</v>
      </c>
      <c r="D2241" s="5">
        <v>0.125</v>
      </c>
      <c r="E2241" s="5">
        <v>0.38800000000000001</v>
      </c>
      <c r="F2241" s="5">
        <v>6.8000000000000005E-2</v>
      </c>
      <c r="G2241" s="5">
        <v>0.09</v>
      </c>
      <c r="H2241" s="5">
        <v>0.125</v>
      </c>
      <c r="I2241" s="5">
        <v>12</v>
      </c>
    </row>
    <row r="2242" spans="1:9">
      <c r="A2242" s="5" t="s">
        <v>207</v>
      </c>
      <c r="B2242" s="5">
        <v>0.435</v>
      </c>
      <c r="C2242" s="5">
        <v>0.32</v>
      </c>
      <c r="D2242" s="5">
        <v>0.12</v>
      </c>
      <c r="E2242" s="5">
        <v>0.3785</v>
      </c>
      <c r="F2242" s="5">
        <v>0.152</v>
      </c>
      <c r="G2242" s="5">
        <v>9.1499999999999998E-2</v>
      </c>
      <c r="H2242" s="5">
        <v>0.125</v>
      </c>
      <c r="I2242" s="5">
        <v>11</v>
      </c>
    </row>
    <row r="2243" spans="1:9">
      <c r="A2243" s="5" t="s">
        <v>207</v>
      </c>
      <c r="B2243" s="5">
        <v>0.47499999999999998</v>
      </c>
      <c r="C2243" s="5">
        <v>0.38</v>
      </c>
      <c r="D2243" s="5">
        <v>0.13500000000000001</v>
      </c>
      <c r="E2243" s="5">
        <v>0.48599999999999999</v>
      </c>
      <c r="F2243" s="5">
        <v>0.17349999999999999</v>
      </c>
      <c r="G2243" s="5">
        <v>7.0000000000000007E-2</v>
      </c>
      <c r="H2243" s="5">
        <v>0.185</v>
      </c>
      <c r="I2243" s="5">
        <v>7</v>
      </c>
    </row>
    <row r="2244" spans="1:9">
      <c r="A2244" s="5" t="s">
        <v>206</v>
      </c>
      <c r="B2244" s="5">
        <v>0.46500000000000002</v>
      </c>
      <c r="C2244" s="5">
        <v>0.36</v>
      </c>
      <c r="D2244" s="5">
        <v>0.13</v>
      </c>
      <c r="E2244" s="5">
        <v>0.52649999999999997</v>
      </c>
      <c r="F2244" s="5">
        <v>0.21049999999999999</v>
      </c>
      <c r="G2244" s="5">
        <v>0.11849999999999999</v>
      </c>
      <c r="H2244" s="5">
        <v>0.16500000000000001</v>
      </c>
      <c r="I2244" s="5">
        <v>10</v>
      </c>
    </row>
    <row r="2245" spans="1:9">
      <c r="A2245" s="5" t="s">
        <v>208</v>
      </c>
      <c r="B2245" s="5">
        <v>0.35499999999999998</v>
      </c>
      <c r="C2245" s="5">
        <v>0.28000000000000003</v>
      </c>
      <c r="D2245" s="5">
        <v>0.1</v>
      </c>
      <c r="E2245" s="5">
        <v>0.22750000000000001</v>
      </c>
      <c r="F2245" s="5">
        <v>9.35E-2</v>
      </c>
      <c r="G2245" s="5">
        <v>4.5499999999999999E-2</v>
      </c>
      <c r="H2245" s="5">
        <v>8.5000000000000006E-2</v>
      </c>
      <c r="I2245" s="5">
        <v>11</v>
      </c>
    </row>
    <row r="2246" spans="1:9">
      <c r="A2246" s="5" t="s">
        <v>206</v>
      </c>
      <c r="B2246" s="5">
        <v>0.46</v>
      </c>
      <c r="C2246" s="5">
        <v>0.375</v>
      </c>
      <c r="D2246" s="5">
        <v>0.14000000000000001</v>
      </c>
      <c r="E2246" s="5">
        <v>0.51049999999999995</v>
      </c>
      <c r="F2246" s="5">
        <v>0.192</v>
      </c>
      <c r="G2246" s="5">
        <v>0.1045</v>
      </c>
      <c r="H2246" s="5">
        <v>0.20499999999999999</v>
      </c>
      <c r="I2246" s="5">
        <v>9</v>
      </c>
    </row>
    <row r="2247" spans="1:9">
      <c r="A2247" s="5" t="s">
        <v>207</v>
      </c>
      <c r="B2247" s="5">
        <v>0.38</v>
      </c>
      <c r="C2247" s="5">
        <v>0.32500000000000001</v>
      </c>
      <c r="D2247" s="5">
        <v>0.11</v>
      </c>
      <c r="E2247" s="5">
        <v>0.3105</v>
      </c>
      <c r="F2247" s="5">
        <v>0.12</v>
      </c>
      <c r="G2247" s="5">
        <v>7.3999999999999996E-2</v>
      </c>
      <c r="H2247" s="5">
        <v>0.105</v>
      </c>
      <c r="I2247" s="5">
        <v>10</v>
      </c>
    </row>
    <row r="2248" spans="1:9">
      <c r="A2248" s="5" t="s">
        <v>207</v>
      </c>
      <c r="B2248" s="5">
        <v>0.47</v>
      </c>
      <c r="C2248" s="5">
        <v>0.36499999999999999</v>
      </c>
      <c r="D2248" s="5">
        <v>0.12</v>
      </c>
      <c r="E2248" s="5">
        <v>0.54300000000000004</v>
      </c>
      <c r="F2248" s="5">
        <v>0.22950000000000001</v>
      </c>
      <c r="G2248" s="5">
        <v>0.14949999999999999</v>
      </c>
      <c r="H2248" s="5">
        <v>0.15</v>
      </c>
      <c r="I2248" s="5">
        <v>9</v>
      </c>
    </row>
    <row r="2249" spans="1:9">
      <c r="A2249" s="5" t="s">
        <v>206</v>
      </c>
      <c r="B2249" s="5">
        <v>0.36</v>
      </c>
      <c r="C2249" s="5">
        <v>0.27</v>
      </c>
      <c r="D2249" s="5">
        <v>0.09</v>
      </c>
      <c r="E2249" s="5">
        <v>0.2225</v>
      </c>
      <c r="F2249" s="5">
        <v>8.3000000000000004E-2</v>
      </c>
      <c r="G2249" s="5">
        <v>5.2999999999999999E-2</v>
      </c>
      <c r="H2249" s="5">
        <v>7.4999999999999997E-2</v>
      </c>
      <c r="I2249" s="5">
        <v>6</v>
      </c>
    </row>
    <row r="2250" spans="1:9">
      <c r="A2250" s="5" t="s">
        <v>207</v>
      </c>
      <c r="B2250" s="5">
        <v>0.58499999999999996</v>
      </c>
      <c r="C2250" s="5">
        <v>0.45500000000000002</v>
      </c>
      <c r="D2250" s="5">
        <v>0.16500000000000001</v>
      </c>
      <c r="E2250" s="5">
        <v>0.998</v>
      </c>
      <c r="F2250" s="5">
        <v>0.34499999999999997</v>
      </c>
      <c r="G2250" s="5">
        <v>0.2495</v>
      </c>
      <c r="H2250" s="5">
        <v>0.315</v>
      </c>
      <c r="I2250" s="5">
        <v>12</v>
      </c>
    </row>
    <row r="2251" spans="1:9">
      <c r="A2251" s="5" t="s">
        <v>206</v>
      </c>
      <c r="B2251" s="5">
        <v>0.65500000000000003</v>
      </c>
      <c r="C2251" s="5">
        <v>0.59</v>
      </c>
      <c r="D2251" s="5">
        <v>0.2</v>
      </c>
      <c r="E2251" s="5">
        <v>1.5455000000000001</v>
      </c>
      <c r="F2251" s="5">
        <v>0.65400000000000003</v>
      </c>
      <c r="G2251" s="5">
        <v>0.3765</v>
      </c>
      <c r="H2251" s="5">
        <v>0.41499999999999998</v>
      </c>
      <c r="I2251" s="5">
        <v>11</v>
      </c>
    </row>
    <row r="2252" spans="1:9">
      <c r="A2252" s="5" t="s">
        <v>206</v>
      </c>
      <c r="B2252" s="5">
        <v>0.6</v>
      </c>
      <c r="C2252" s="5">
        <v>0.48499999999999999</v>
      </c>
      <c r="D2252" s="5">
        <v>0.17499999999999999</v>
      </c>
      <c r="E2252" s="5">
        <v>1.2675000000000001</v>
      </c>
      <c r="F2252" s="5">
        <v>0.4995</v>
      </c>
      <c r="G2252" s="5">
        <v>0.28149999999999997</v>
      </c>
      <c r="H2252" s="5">
        <v>0.38</v>
      </c>
      <c r="I2252" s="5">
        <v>13</v>
      </c>
    </row>
    <row r="2253" spans="1:9">
      <c r="A2253" s="5" t="s">
        <v>207</v>
      </c>
      <c r="B2253" s="5">
        <v>0.56999999999999995</v>
      </c>
      <c r="C2253" s="5">
        <v>0.46</v>
      </c>
      <c r="D2253" s="5">
        <v>0.17</v>
      </c>
      <c r="E2253" s="5">
        <v>1.1000000000000001</v>
      </c>
      <c r="F2253" s="5">
        <v>0.41249999999999998</v>
      </c>
      <c r="G2253" s="5">
        <v>0.2205</v>
      </c>
      <c r="H2253" s="5">
        <v>0.38</v>
      </c>
      <c r="I2253" s="5">
        <v>14</v>
      </c>
    </row>
    <row r="2254" spans="1:9">
      <c r="A2254" s="5" t="s">
        <v>207</v>
      </c>
      <c r="B2254" s="5">
        <v>0.64500000000000002</v>
      </c>
      <c r="C2254" s="5">
        <v>0.5</v>
      </c>
      <c r="D2254" s="5">
        <v>0.2</v>
      </c>
      <c r="E2254" s="5">
        <v>1.4285000000000001</v>
      </c>
      <c r="F2254" s="5">
        <v>0.63900000000000001</v>
      </c>
      <c r="G2254" s="5">
        <v>0.30499999999999999</v>
      </c>
      <c r="H2254" s="5">
        <v>0.36</v>
      </c>
      <c r="I2254" s="5">
        <v>11</v>
      </c>
    </row>
    <row r="2255" spans="1:9">
      <c r="A2255" s="5" t="s">
        <v>206</v>
      </c>
      <c r="B2255" s="5">
        <v>0.65</v>
      </c>
      <c r="C2255" s="5">
        <v>0.495</v>
      </c>
      <c r="D2255" s="5">
        <v>0.18</v>
      </c>
      <c r="E2255" s="5">
        <v>1.7929999999999999</v>
      </c>
      <c r="F2255" s="5">
        <v>0.80049999999999999</v>
      </c>
      <c r="G2255" s="5">
        <v>0.33900000000000002</v>
      </c>
      <c r="H2255" s="5">
        <v>0.53</v>
      </c>
      <c r="I2255" s="5">
        <v>14</v>
      </c>
    </row>
    <row r="2256" spans="1:9">
      <c r="A2256" s="5" t="s">
        <v>206</v>
      </c>
      <c r="B2256" s="5">
        <v>0.51</v>
      </c>
      <c r="C2256" s="5">
        <v>0.39500000000000002</v>
      </c>
      <c r="D2256" s="5">
        <v>0.14499999999999999</v>
      </c>
      <c r="E2256" s="5">
        <v>0.61850000000000005</v>
      </c>
      <c r="F2256" s="5">
        <v>0.216</v>
      </c>
      <c r="G2256" s="5">
        <v>0.13850000000000001</v>
      </c>
      <c r="H2256" s="5">
        <v>0.24</v>
      </c>
      <c r="I2256" s="5">
        <v>12</v>
      </c>
    </row>
    <row r="2257" spans="1:9">
      <c r="A2257" s="5" t="s">
        <v>206</v>
      </c>
      <c r="B2257" s="5">
        <v>0.52</v>
      </c>
      <c r="C2257" s="5">
        <v>0.38</v>
      </c>
      <c r="D2257" s="5">
        <v>0.13500000000000001</v>
      </c>
      <c r="E2257" s="5">
        <v>0.58250000000000002</v>
      </c>
      <c r="F2257" s="5">
        <v>0.2505</v>
      </c>
      <c r="G2257" s="5">
        <v>0.1565</v>
      </c>
      <c r="H2257" s="5">
        <v>0.17499999999999999</v>
      </c>
      <c r="I2257" s="5">
        <v>8</v>
      </c>
    </row>
    <row r="2258" spans="1:9">
      <c r="A2258" s="5" t="s">
        <v>206</v>
      </c>
      <c r="B2258" s="5">
        <v>0.495</v>
      </c>
      <c r="C2258" s="5">
        <v>0.41499999999999998</v>
      </c>
      <c r="D2258" s="5">
        <v>0.16500000000000001</v>
      </c>
      <c r="E2258" s="5">
        <v>0.74850000000000005</v>
      </c>
      <c r="F2258" s="5">
        <v>0.26400000000000001</v>
      </c>
      <c r="G2258" s="5">
        <v>0.13400000000000001</v>
      </c>
      <c r="H2258" s="5">
        <v>0.28499999999999998</v>
      </c>
      <c r="I2258" s="5">
        <v>13</v>
      </c>
    </row>
    <row r="2259" spans="1:9">
      <c r="A2259" s="5" t="s">
        <v>206</v>
      </c>
      <c r="B2259" s="5">
        <v>0.43</v>
      </c>
      <c r="C2259" s="5">
        <v>0.33500000000000002</v>
      </c>
      <c r="D2259" s="5">
        <v>0.115</v>
      </c>
      <c r="E2259" s="5">
        <v>0.40600000000000003</v>
      </c>
      <c r="F2259" s="5">
        <v>0.16600000000000001</v>
      </c>
      <c r="G2259" s="5">
        <v>9.35E-2</v>
      </c>
      <c r="H2259" s="5">
        <v>0.13500000000000001</v>
      </c>
      <c r="I2259" s="5">
        <v>8</v>
      </c>
    </row>
    <row r="2260" spans="1:9">
      <c r="A2260" s="5" t="s">
        <v>207</v>
      </c>
      <c r="B2260" s="5">
        <v>0.59</v>
      </c>
      <c r="C2260" s="5">
        <v>0.46500000000000002</v>
      </c>
      <c r="D2260" s="5">
        <v>0.16</v>
      </c>
      <c r="E2260" s="5">
        <v>1.1005</v>
      </c>
      <c r="F2260" s="5">
        <v>0.50600000000000001</v>
      </c>
      <c r="G2260" s="5">
        <v>0.2525</v>
      </c>
      <c r="H2260" s="5">
        <v>0.29499999999999998</v>
      </c>
      <c r="I2260" s="5">
        <v>13</v>
      </c>
    </row>
    <row r="2261" spans="1:9">
      <c r="A2261" s="5" t="s">
        <v>206</v>
      </c>
      <c r="B2261" s="5">
        <v>0.55000000000000004</v>
      </c>
      <c r="C2261" s="5">
        <v>0.46</v>
      </c>
      <c r="D2261" s="5">
        <v>0.17499999999999999</v>
      </c>
      <c r="E2261" s="5">
        <v>0.86899999999999999</v>
      </c>
      <c r="F2261" s="5">
        <v>0.3155</v>
      </c>
      <c r="G2261" s="5">
        <v>0.1825</v>
      </c>
      <c r="H2261" s="5">
        <v>0.32</v>
      </c>
      <c r="I2261" s="5">
        <v>10</v>
      </c>
    </row>
    <row r="2262" spans="1:9">
      <c r="A2262" s="5" t="s">
        <v>206</v>
      </c>
      <c r="B2262" s="5">
        <v>0.58499999999999996</v>
      </c>
      <c r="C2262" s="5">
        <v>0.43</v>
      </c>
      <c r="D2262" s="5">
        <v>0.16</v>
      </c>
      <c r="E2262" s="5">
        <v>0.95499999999999996</v>
      </c>
      <c r="F2262" s="5">
        <v>0.36249999999999999</v>
      </c>
      <c r="G2262" s="5">
        <v>0.17599999999999999</v>
      </c>
      <c r="H2262" s="5">
        <v>0.27</v>
      </c>
      <c r="I2262" s="5">
        <v>11</v>
      </c>
    </row>
    <row r="2263" spans="1:9">
      <c r="A2263" s="5" t="s">
        <v>207</v>
      </c>
      <c r="B2263" s="5">
        <v>0.57999999999999996</v>
      </c>
      <c r="C2263" s="5">
        <v>0.45500000000000002</v>
      </c>
      <c r="D2263" s="5">
        <v>0.16</v>
      </c>
      <c r="E2263" s="5">
        <v>0.92149999999999999</v>
      </c>
      <c r="F2263" s="5">
        <v>0.312</v>
      </c>
      <c r="G2263" s="5">
        <v>0.19600000000000001</v>
      </c>
      <c r="H2263" s="5">
        <v>0.3</v>
      </c>
      <c r="I2263" s="5">
        <v>17</v>
      </c>
    </row>
    <row r="2264" spans="1:9">
      <c r="A2264" s="5" t="s">
        <v>207</v>
      </c>
      <c r="B2264" s="5">
        <v>0.62</v>
      </c>
      <c r="C2264" s="5">
        <v>0.51</v>
      </c>
      <c r="D2264" s="5">
        <v>0.15</v>
      </c>
      <c r="E2264" s="5">
        <v>1.456</v>
      </c>
      <c r="F2264" s="5">
        <v>0.58099999999999996</v>
      </c>
      <c r="G2264" s="5">
        <v>0.28749999999999998</v>
      </c>
      <c r="H2264" s="5">
        <v>0.32</v>
      </c>
      <c r="I2264" s="5">
        <v>13</v>
      </c>
    </row>
    <row r="2265" spans="1:9">
      <c r="A2265" s="5" t="s">
        <v>208</v>
      </c>
      <c r="B2265" s="5">
        <v>0.59</v>
      </c>
      <c r="C2265" s="5">
        <v>0.45</v>
      </c>
      <c r="D2265" s="5">
        <v>0.16</v>
      </c>
      <c r="E2265" s="5">
        <v>0.89300000000000002</v>
      </c>
      <c r="F2265" s="5">
        <v>0.27450000000000002</v>
      </c>
      <c r="G2265" s="5">
        <v>0.2185</v>
      </c>
      <c r="H2265" s="5">
        <v>0.34499999999999997</v>
      </c>
      <c r="I2265" s="5">
        <v>14</v>
      </c>
    </row>
    <row r="2266" spans="1:9">
      <c r="A2266" s="5" t="s">
        <v>207</v>
      </c>
      <c r="B2266" s="5">
        <v>0.72</v>
      </c>
      <c r="C2266" s="5">
        <v>0.57499999999999996</v>
      </c>
      <c r="D2266" s="5">
        <v>0.215</v>
      </c>
      <c r="E2266" s="5">
        <v>2.226</v>
      </c>
      <c r="F2266" s="5">
        <v>0.89549999999999996</v>
      </c>
      <c r="G2266" s="5">
        <v>0.40500000000000003</v>
      </c>
      <c r="H2266" s="5">
        <v>0.62</v>
      </c>
      <c r="I2266" s="5">
        <v>13</v>
      </c>
    </row>
    <row r="2267" spans="1:9">
      <c r="A2267" s="5" t="s">
        <v>207</v>
      </c>
      <c r="B2267" s="5">
        <v>0.63500000000000001</v>
      </c>
      <c r="C2267" s="5">
        <v>0.51</v>
      </c>
      <c r="D2267" s="5">
        <v>0.17499999999999999</v>
      </c>
      <c r="E2267" s="5">
        <v>1.2124999999999999</v>
      </c>
      <c r="F2267" s="5">
        <v>0.57350000000000001</v>
      </c>
      <c r="G2267" s="5">
        <v>0.26100000000000001</v>
      </c>
      <c r="H2267" s="5">
        <v>0.36</v>
      </c>
      <c r="I2267" s="5">
        <v>14</v>
      </c>
    </row>
    <row r="2268" spans="1:9">
      <c r="A2268" s="5" t="s">
        <v>207</v>
      </c>
      <c r="B2268" s="5">
        <v>0.61</v>
      </c>
      <c r="C2268" s="5">
        <v>0.48</v>
      </c>
      <c r="D2268" s="5">
        <v>0.17499999999999999</v>
      </c>
      <c r="E2268" s="5">
        <v>1.0674999999999999</v>
      </c>
      <c r="F2268" s="5">
        <v>0.39100000000000001</v>
      </c>
      <c r="G2268" s="5">
        <v>0.216</v>
      </c>
      <c r="H2268" s="5">
        <v>0.42</v>
      </c>
      <c r="I2268" s="5">
        <v>15</v>
      </c>
    </row>
    <row r="2269" spans="1:9">
      <c r="A2269" s="5" t="s">
        <v>207</v>
      </c>
      <c r="B2269" s="5">
        <v>0.54500000000000004</v>
      </c>
      <c r="C2269" s="5">
        <v>0.44500000000000001</v>
      </c>
      <c r="D2269" s="5">
        <v>0.17499999999999999</v>
      </c>
      <c r="E2269" s="5">
        <v>0.85250000000000004</v>
      </c>
      <c r="F2269" s="5">
        <v>0.34649999999999997</v>
      </c>
      <c r="G2269" s="5">
        <v>0.189</v>
      </c>
      <c r="H2269" s="5">
        <v>0.29499999999999998</v>
      </c>
      <c r="I2269" s="5">
        <v>13</v>
      </c>
    </row>
    <row r="2270" spans="1:9">
      <c r="A2270" s="5" t="s">
        <v>206</v>
      </c>
      <c r="B2270" s="5">
        <v>0.56999999999999995</v>
      </c>
      <c r="C2270" s="5">
        <v>0.45</v>
      </c>
      <c r="D2270" s="5">
        <v>0.16</v>
      </c>
      <c r="E2270" s="5">
        <v>0.86150000000000004</v>
      </c>
      <c r="F2270" s="5">
        <v>0.3725</v>
      </c>
      <c r="G2270" s="5">
        <v>0.2175</v>
      </c>
      <c r="H2270" s="5">
        <v>0.255</v>
      </c>
      <c r="I2270" s="5">
        <v>12</v>
      </c>
    </row>
    <row r="2271" spans="1:9">
      <c r="A2271" s="5" t="s">
        <v>207</v>
      </c>
      <c r="B2271" s="5">
        <v>0.6</v>
      </c>
      <c r="C2271" s="5">
        <v>0.47499999999999998</v>
      </c>
      <c r="D2271" s="5">
        <v>0.18</v>
      </c>
      <c r="E2271" s="5">
        <v>1.1619999999999999</v>
      </c>
      <c r="F2271" s="5">
        <v>0.51100000000000001</v>
      </c>
      <c r="G2271" s="5">
        <v>0.26750000000000002</v>
      </c>
      <c r="H2271" s="5">
        <v>0.32</v>
      </c>
      <c r="I2271" s="5">
        <v>18</v>
      </c>
    </row>
    <row r="2272" spans="1:9">
      <c r="A2272" s="5" t="s">
        <v>207</v>
      </c>
      <c r="B2272" s="5">
        <v>0.52</v>
      </c>
      <c r="C2272" s="5">
        <v>0.41</v>
      </c>
      <c r="D2272" s="5">
        <v>0.17</v>
      </c>
      <c r="E2272" s="5">
        <v>0.87050000000000005</v>
      </c>
      <c r="F2272" s="5">
        <v>0.3735</v>
      </c>
      <c r="G2272" s="5">
        <v>0.219</v>
      </c>
      <c r="H2272" s="5">
        <v>0.25</v>
      </c>
      <c r="I2272" s="5">
        <v>14</v>
      </c>
    </row>
    <row r="2273" spans="1:9">
      <c r="A2273" s="5" t="s">
        <v>206</v>
      </c>
      <c r="B2273" s="5">
        <v>0.63500000000000001</v>
      </c>
      <c r="C2273" s="5">
        <v>0.51</v>
      </c>
      <c r="D2273" s="5">
        <v>0.21</v>
      </c>
      <c r="E2273" s="5">
        <v>1.5980000000000001</v>
      </c>
      <c r="F2273" s="5">
        <v>0.65349999999999997</v>
      </c>
      <c r="G2273" s="5">
        <v>0.28349999999999997</v>
      </c>
      <c r="H2273" s="5">
        <v>0.57999999999999996</v>
      </c>
      <c r="I2273" s="5">
        <v>15</v>
      </c>
    </row>
    <row r="2274" spans="1:9">
      <c r="A2274" s="5" t="s">
        <v>207</v>
      </c>
      <c r="B2274" s="5">
        <v>0.67</v>
      </c>
      <c r="C2274" s="5">
        <v>0.52</v>
      </c>
      <c r="D2274" s="5">
        <v>0.15</v>
      </c>
      <c r="E2274" s="5">
        <v>1.4059999999999999</v>
      </c>
      <c r="F2274" s="5">
        <v>0.51900000000000002</v>
      </c>
      <c r="G2274" s="5">
        <v>0.34799999999999998</v>
      </c>
      <c r="H2274" s="5">
        <v>0.37</v>
      </c>
      <c r="I2274" s="5">
        <v>13</v>
      </c>
    </row>
    <row r="2275" spans="1:9">
      <c r="A2275" s="5" t="s">
        <v>206</v>
      </c>
      <c r="B2275" s="5">
        <v>0.69499999999999995</v>
      </c>
      <c r="C2275" s="5">
        <v>0.56999999999999995</v>
      </c>
      <c r="D2275" s="5">
        <v>0.2</v>
      </c>
      <c r="E2275" s="5">
        <v>2.0329999999999999</v>
      </c>
      <c r="F2275" s="5">
        <v>0.751</v>
      </c>
      <c r="G2275" s="5">
        <v>0.42549999999999999</v>
      </c>
      <c r="H2275" s="5">
        <v>0.68500000000000005</v>
      </c>
      <c r="I2275" s="5">
        <v>15</v>
      </c>
    </row>
    <row r="2276" spans="1:9">
      <c r="A2276" s="5" t="s">
        <v>206</v>
      </c>
      <c r="B2276" s="5">
        <v>0.65500000000000003</v>
      </c>
      <c r="C2276" s="5">
        <v>0.52500000000000002</v>
      </c>
      <c r="D2276" s="5">
        <v>0.185</v>
      </c>
      <c r="E2276" s="5">
        <v>1.2589999999999999</v>
      </c>
      <c r="F2276" s="5">
        <v>0.48699999999999999</v>
      </c>
      <c r="G2276" s="5">
        <v>0.2215</v>
      </c>
      <c r="H2276" s="5">
        <v>0.44500000000000001</v>
      </c>
      <c r="I2276" s="5">
        <v>20</v>
      </c>
    </row>
    <row r="2277" spans="1:9">
      <c r="A2277" s="5" t="s">
        <v>207</v>
      </c>
      <c r="B2277" s="5">
        <v>0.62</v>
      </c>
      <c r="C2277" s="5">
        <v>0.48</v>
      </c>
      <c r="D2277" s="5">
        <v>0.23</v>
      </c>
      <c r="E2277" s="5">
        <v>1.0934999999999999</v>
      </c>
      <c r="F2277" s="5">
        <v>0.40300000000000002</v>
      </c>
      <c r="G2277" s="5">
        <v>0.245</v>
      </c>
      <c r="H2277" s="5">
        <v>0.35499999999999998</v>
      </c>
      <c r="I2277" s="5">
        <v>14</v>
      </c>
    </row>
    <row r="2278" spans="1:9">
      <c r="A2278" s="5" t="s">
        <v>207</v>
      </c>
      <c r="B2278" s="5">
        <v>0.6</v>
      </c>
      <c r="C2278" s="5">
        <v>0.47499999999999998</v>
      </c>
      <c r="D2278" s="5">
        <v>0.18</v>
      </c>
      <c r="E2278" s="5">
        <v>1.1805000000000001</v>
      </c>
      <c r="F2278" s="5">
        <v>0.4345</v>
      </c>
      <c r="G2278" s="5">
        <v>0.2475</v>
      </c>
      <c r="H2278" s="5">
        <v>0.42499999999999999</v>
      </c>
      <c r="I2278" s="5">
        <v>19</v>
      </c>
    </row>
    <row r="2279" spans="1:9">
      <c r="A2279" s="5" t="s">
        <v>206</v>
      </c>
      <c r="B2279" s="5">
        <v>0.51</v>
      </c>
      <c r="C2279" s="5">
        <v>0.40500000000000003</v>
      </c>
      <c r="D2279" s="5">
        <v>0.13</v>
      </c>
      <c r="E2279" s="5">
        <v>0.71750000000000003</v>
      </c>
      <c r="F2279" s="5">
        <v>0.3725</v>
      </c>
      <c r="G2279" s="5">
        <v>0.158</v>
      </c>
      <c r="H2279" s="5">
        <v>0.17</v>
      </c>
      <c r="I2279" s="5">
        <v>9</v>
      </c>
    </row>
    <row r="2280" spans="1:9">
      <c r="A2280" s="5" t="s">
        <v>206</v>
      </c>
      <c r="B2280" s="5">
        <v>0.52500000000000002</v>
      </c>
      <c r="C2280" s="5">
        <v>0.40500000000000003</v>
      </c>
      <c r="D2280" s="5">
        <v>0.13500000000000001</v>
      </c>
      <c r="E2280" s="5">
        <v>0.75749999999999995</v>
      </c>
      <c r="F2280" s="5">
        <v>0.33050000000000002</v>
      </c>
      <c r="G2280" s="5">
        <v>0.216</v>
      </c>
      <c r="H2280" s="5">
        <v>0.19500000000000001</v>
      </c>
      <c r="I2280" s="5">
        <v>10</v>
      </c>
    </row>
    <row r="2281" spans="1:9">
      <c r="A2281" s="5" t="s">
        <v>206</v>
      </c>
      <c r="B2281" s="5">
        <v>0.44</v>
      </c>
      <c r="C2281" s="5">
        <v>0.375</v>
      </c>
      <c r="D2281" s="5">
        <v>0.13</v>
      </c>
      <c r="E2281" s="5">
        <v>0.48699999999999999</v>
      </c>
      <c r="F2281" s="5">
        <v>0.22600000000000001</v>
      </c>
      <c r="G2281" s="5">
        <v>9.6500000000000002E-2</v>
      </c>
      <c r="H2281" s="5">
        <v>0.155</v>
      </c>
      <c r="I2281" s="5">
        <v>9</v>
      </c>
    </row>
    <row r="2282" spans="1:9">
      <c r="A2282" s="5" t="s">
        <v>208</v>
      </c>
      <c r="B2282" s="5">
        <v>0.48499999999999999</v>
      </c>
      <c r="C2282" s="5">
        <v>0.41499999999999998</v>
      </c>
      <c r="D2282" s="5">
        <v>0.14000000000000001</v>
      </c>
      <c r="E2282" s="5">
        <v>0.57050000000000001</v>
      </c>
      <c r="F2282" s="5">
        <v>0.25</v>
      </c>
      <c r="G2282" s="5">
        <v>0.13400000000000001</v>
      </c>
      <c r="H2282" s="5">
        <v>0.185</v>
      </c>
      <c r="I2282" s="5">
        <v>8</v>
      </c>
    </row>
    <row r="2283" spans="1:9">
      <c r="A2283" s="5" t="s">
        <v>207</v>
      </c>
      <c r="B2283" s="5">
        <v>0.495</v>
      </c>
      <c r="C2283" s="5">
        <v>0.38500000000000001</v>
      </c>
      <c r="D2283" s="5">
        <v>0.13</v>
      </c>
      <c r="E2283" s="5">
        <v>0.6905</v>
      </c>
      <c r="F2283" s="5">
        <v>0.3125</v>
      </c>
      <c r="G2283" s="5">
        <v>0.17899999999999999</v>
      </c>
      <c r="H2283" s="5">
        <v>0.17499999999999999</v>
      </c>
      <c r="I2283" s="5">
        <v>10</v>
      </c>
    </row>
    <row r="2284" spans="1:9">
      <c r="A2284" s="5" t="s">
        <v>208</v>
      </c>
      <c r="B2284" s="5">
        <v>0.435</v>
      </c>
      <c r="C2284" s="5">
        <v>0.34499999999999997</v>
      </c>
      <c r="D2284" s="5">
        <v>0.12</v>
      </c>
      <c r="E2284" s="5">
        <v>0.44750000000000001</v>
      </c>
      <c r="F2284" s="5">
        <v>0.221</v>
      </c>
      <c r="G2284" s="5">
        <v>0.112</v>
      </c>
      <c r="H2284" s="5">
        <v>0.125</v>
      </c>
      <c r="I2284" s="5">
        <v>7</v>
      </c>
    </row>
    <row r="2285" spans="1:9">
      <c r="A2285" s="5" t="s">
        <v>208</v>
      </c>
      <c r="B2285" s="5">
        <v>0.40500000000000003</v>
      </c>
      <c r="C2285" s="5">
        <v>0.315</v>
      </c>
      <c r="D2285" s="5">
        <v>0.105</v>
      </c>
      <c r="E2285" s="5">
        <v>0.34699999999999998</v>
      </c>
      <c r="F2285" s="5">
        <v>0.1605</v>
      </c>
      <c r="G2285" s="5">
        <v>7.85E-2</v>
      </c>
      <c r="H2285" s="5">
        <v>0.1</v>
      </c>
      <c r="I2285" s="5">
        <v>9</v>
      </c>
    </row>
    <row r="2286" spans="1:9">
      <c r="A2286" s="5" t="s">
        <v>208</v>
      </c>
      <c r="B2286" s="5">
        <v>0.42</v>
      </c>
      <c r="C2286" s="5">
        <v>0.33</v>
      </c>
      <c r="D2286" s="5">
        <v>0.1</v>
      </c>
      <c r="E2286" s="5">
        <v>0.35199999999999998</v>
      </c>
      <c r="F2286" s="5">
        <v>0.16350000000000001</v>
      </c>
      <c r="G2286" s="5">
        <v>8.8999999999999996E-2</v>
      </c>
      <c r="H2286" s="5">
        <v>0.1</v>
      </c>
      <c r="I2286" s="5">
        <v>9</v>
      </c>
    </row>
    <row r="2287" spans="1:9">
      <c r="A2287" s="5" t="s">
        <v>207</v>
      </c>
      <c r="B2287" s="5">
        <v>0.5</v>
      </c>
      <c r="C2287" s="5">
        <v>0.39500000000000002</v>
      </c>
      <c r="D2287" s="5">
        <v>0.15</v>
      </c>
      <c r="E2287" s="5">
        <v>0.71450000000000002</v>
      </c>
      <c r="F2287" s="5">
        <v>0.32350000000000001</v>
      </c>
      <c r="G2287" s="5">
        <v>0.17299999999999999</v>
      </c>
      <c r="H2287" s="5">
        <v>0.19500000000000001</v>
      </c>
      <c r="I2287" s="5">
        <v>9</v>
      </c>
    </row>
    <row r="2288" spans="1:9">
      <c r="A2288" s="5" t="s">
        <v>207</v>
      </c>
      <c r="B2288" s="5">
        <v>0.38500000000000001</v>
      </c>
      <c r="C2288" s="5">
        <v>0.30499999999999999</v>
      </c>
      <c r="D2288" s="5">
        <v>0.105</v>
      </c>
      <c r="E2288" s="5">
        <v>0.33150000000000002</v>
      </c>
      <c r="F2288" s="5">
        <v>0.13650000000000001</v>
      </c>
      <c r="G2288" s="5">
        <v>7.4499999999999997E-2</v>
      </c>
      <c r="H2288" s="5">
        <v>0.1</v>
      </c>
      <c r="I2288" s="5">
        <v>7</v>
      </c>
    </row>
    <row r="2289" spans="1:9">
      <c r="A2289" s="5" t="s">
        <v>208</v>
      </c>
      <c r="B2289" s="5">
        <v>0.33</v>
      </c>
      <c r="C2289" s="5">
        <v>0.26500000000000001</v>
      </c>
      <c r="D2289" s="5">
        <v>0.09</v>
      </c>
      <c r="E2289" s="5">
        <v>0.18</v>
      </c>
      <c r="F2289" s="5">
        <v>6.8000000000000005E-2</v>
      </c>
      <c r="G2289" s="5">
        <v>3.5999999999999997E-2</v>
      </c>
      <c r="H2289" s="5">
        <v>0.06</v>
      </c>
      <c r="I2289" s="5">
        <v>6</v>
      </c>
    </row>
    <row r="2290" spans="1:9">
      <c r="A2290" s="5" t="s">
        <v>207</v>
      </c>
      <c r="B2290" s="5">
        <v>0.57999999999999996</v>
      </c>
      <c r="C2290" s="5">
        <v>0.47499999999999998</v>
      </c>
      <c r="D2290" s="5">
        <v>0.155</v>
      </c>
      <c r="E2290" s="5">
        <v>0.97399999999999998</v>
      </c>
      <c r="F2290" s="5">
        <v>0.43049999999999999</v>
      </c>
      <c r="G2290" s="5">
        <v>0.23</v>
      </c>
      <c r="H2290" s="5">
        <v>0.28499999999999998</v>
      </c>
      <c r="I2290" s="5">
        <v>10</v>
      </c>
    </row>
    <row r="2291" spans="1:9">
      <c r="A2291" s="5" t="s">
        <v>208</v>
      </c>
      <c r="B2291" s="5">
        <v>0.32500000000000001</v>
      </c>
      <c r="C2291" s="5">
        <v>0.27</v>
      </c>
      <c r="D2291" s="5">
        <v>0.1</v>
      </c>
      <c r="E2291" s="5">
        <v>0.185</v>
      </c>
      <c r="F2291" s="5">
        <v>0.08</v>
      </c>
      <c r="G2291" s="5">
        <v>4.3499999999999997E-2</v>
      </c>
      <c r="H2291" s="5">
        <v>6.5000000000000002E-2</v>
      </c>
      <c r="I2291" s="5">
        <v>6</v>
      </c>
    </row>
    <row r="2292" spans="1:9">
      <c r="A2292" s="5" t="s">
        <v>206</v>
      </c>
      <c r="B2292" s="5">
        <v>0.47499999999999998</v>
      </c>
      <c r="C2292" s="5">
        <v>0.375</v>
      </c>
      <c r="D2292" s="5">
        <v>0.12</v>
      </c>
      <c r="E2292" s="5">
        <v>0.56299999999999994</v>
      </c>
      <c r="F2292" s="5">
        <v>0.2525</v>
      </c>
      <c r="G2292" s="5">
        <v>0.1205</v>
      </c>
      <c r="H2292" s="5">
        <v>0.185</v>
      </c>
      <c r="I2292" s="5">
        <v>10</v>
      </c>
    </row>
    <row r="2293" spans="1:9">
      <c r="A2293" s="5" t="s">
        <v>207</v>
      </c>
      <c r="B2293" s="5">
        <v>0.38</v>
      </c>
      <c r="C2293" s="5">
        <v>0.3</v>
      </c>
      <c r="D2293" s="5">
        <v>0.09</v>
      </c>
      <c r="E2293" s="5">
        <v>0.32150000000000001</v>
      </c>
      <c r="F2293" s="5">
        <v>0.1545</v>
      </c>
      <c r="G2293" s="5">
        <v>7.4999999999999997E-2</v>
      </c>
      <c r="H2293" s="5">
        <v>9.5000000000000001E-2</v>
      </c>
      <c r="I2293" s="5">
        <v>9</v>
      </c>
    </row>
    <row r="2294" spans="1:9">
      <c r="A2294" s="5" t="s">
        <v>208</v>
      </c>
      <c r="B2294" s="5">
        <v>0.34</v>
      </c>
      <c r="C2294" s="5">
        <v>0.26</v>
      </c>
      <c r="D2294" s="5">
        <v>0.09</v>
      </c>
      <c r="E2294" s="5">
        <v>0.17899999999999999</v>
      </c>
      <c r="F2294" s="5">
        <v>7.5999999999999998E-2</v>
      </c>
      <c r="G2294" s="5">
        <v>5.2499999999999998E-2</v>
      </c>
      <c r="H2294" s="5">
        <v>5.5E-2</v>
      </c>
      <c r="I2294" s="5">
        <v>6</v>
      </c>
    </row>
    <row r="2295" spans="1:9">
      <c r="A2295" s="5" t="s">
        <v>206</v>
      </c>
      <c r="B2295" s="5">
        <v>0.52500000000000002</v>
      </c>
      <c r="C2295" s="5">
        <v>0.42499999999999999</v>
      </c>
      <c r="D2295" s="5">
        <v>0.12</v>
      </c>
      <c r="E2295" s="5">
        <v>0.70199999999999996</v>
      </c>
      <c r="F2295" s="5">
        <v>0.33350000000000002</v>
      </c>
      <c r="G2295" s="5">
        <v>0.14649999999999999</v>
      </c>
      <c r="H2295" s="5">
        <v>0.22</v>
      </c>
      <c r="I2295" s="5">
        <v>12</v>
      </c>
    </row>
    <row r="2296" spans="1:9">
      <c r="A2296" s="5" t="s">
        <v>207</v>
      </c>
      <c r="B2296" s="5">
        <v>0.52</v>
      </c>
      <c r="C2296" s="5">
        <v>0.41499999999999998</v>
      </c>
      <c r="D2296" s="5">
        <v>0.14499999999999999</v>
      </c>
      <c r="E2296" s="5">
        <v>0.80449999999999999</v>
      </c>
      <c r="F2296" s="5">
        <v>0.33250000000000002</v>
      </c>
      <c r="G2296" s="5">
        <v>0.17249999999999999</v>
      </c>
      <c r="H2296" s="5">
        <v>0.28499999999999998</v>
      </c>
      <c r="I2296" s="5">
        <v>10</v>
      </c>
    </row>
    <row r="2297" spans="1:9">
      <c r="A2297" s="5" t="s">
        <v>207</v>
      </c>
      <c r="B2297" s="5">
        <v>0.53500000000000003</v>
      </c>
      <c r="C2297" s="5">
        <v>0.45</v>
      </c>
      <c r="D2297" s="5">
        <v>0.13500000000000001</v>
      </c>
      <c r="E2297" s="5">
        <v>0.8075</v>
      </c>
      <c r="F2297" s="5">
        <v>0.32200000000000001</v>
      </c>
      <c r="G2297" s="5">
        <v>0.18099999999999999</v>
      </c>
      <c r="H2297" s="5">
        <v>0.25</v>
      </c>
      <c r="I2297" s="5">
        <v>13</v>
      </c>
    </row>
    <row r="2298" spans="1:9">
      <c r="A2298" s="5" t="s">
        <v>206</v>
      </c>
      <c r="B2298" s="5">
        <v>0.47499999999999998</v>
      </c>
      <c r="C2298" s="5">
        <v>0.36</v>
      </c>
      <c r="D2298" s="5">
        <v>0.12</v>
      </c>
      <c r="E2298" s="5">
        <v>0.57799999999999996</v>
      </c>
      <c r="F2298" s="5">
        <v>0.28249999999999997</v>
      </c>
      <c r="G2298" s="5">
        <v>0.12</v>
      </c>
      <c r="H2298" s="5">
        <v>0.17</v>
      </c>
      <c r="I2298" s="5">
        <v>8</v>
      </c>
    </row>
    <row r="2299" spans="1:9">
      <c r="A2299" s="5" t="s">
        <v>208</v>
      </c>
      <c r="B2299" s="5">
        <v>0.41499999999999998</v>
      </c>
      <c r="C2299" s="5">
        <v>0.32500000000000001</v>
      </c>
      <c r="D2299" s="5">
        <v>0.1</v>
      </c>
      <c r="E2299" s="5">
        <v>0.38500000000000001</v>
      </c>
      <c r="F2299" s="5">
        <v>0.16700000000000001</v>
      </c>
      <c r="G2299" s="5">
        <v>0.08</v>
      </c>
      <c r="H2299" s="5">
        <v>0.125</v>
      </c>
      <c r="I2299" s="5">
        <v>7</v>
      </c>
    </row>
    <row r="2300" spans="1:9">
      <c r="A2300" s="5" t="s">
        <v>208</v>
      </c>
      <c r="B2300" s="5">
        <v>0.495</v>
      </c>
      <c r="C2300" s="5">
        <v>0.38500000000000001</v>
      </c>
      <c r="D2300" s="5">
        <v>0.125</v>
      </c>
      <c r="E2300" s="5">
        <v>0.58499999999999996</v>
      </c>
      <c r="F2300" s="5">
        <v>0.27550000000000002</v>
      </c>
      <c r="G2300" s="5">
        <v>0.1235</v>
      </c>
      <c r="H2300" s="5">
        <v>0.16500000000000001</v>
      </c>
      <c r="I2300" s="5">
        <v>8</v>
      </c>
    </row>
    <row r="2301" spans="1:9">
      <c r="A2301" s="5" t="s">
        <v>207</v>
      </c>
      <c r="B2301" s="5">
        <v>0.48</v>
      </c>
      <c r="C2301" s="5">
        <v>0.40500000000000003</v>
      </c>
      <c r="D2301" s="5">
        <v>0.13</v>
      </c>
      <c r="E2301" s="5">
        <v>0.63749999999999996</v>
      </c>
      <c r="F2301" s="5">
        <v>0.27700000000000002</v>
      </c>
      <c r="G2301" s="5">
        <v>0.14449999999999999</v>
      </c>
      <c r="H2301" s="5">
        <v>0.21</v>
      </c>
      <c r="I2301" s="5">
        <v>10</v>
      </c>
    </row>
    <row r="2302" spans="1:9">
      <c r="A2302" s="5" t="s">
        <v>207</v>
      </c>
      <c r="B2302" s="5">
        <v>0.52</v>
      </c>
      <c r="C2302" s="5">
        <v>0.42499999999999999</v>
      </c>
      <c r="D2302" s="5">
        <v>0.15</v>
      </c>
      <c r="E2302" s="5">
        <v>0.81299999999999994</v>
      </c>
      <c r="F2302" s="5">
        <v>0.38500000000000001</v>
      </c>
      <c r="G2302" s="5">
        <v>0.20150000000000001</v>
      </c>
      <c r="H2302" s="5">
        <v>0.23</v>
      </c>
      <c r="I2302" s="5">
        <v>10</v>
      </c>
    </row>
    <row r="2303" spans="1:9">
      <c r="A2303" s="5" t="s">
        <v>206</v>
      </c>
      <c r="B2303" s="5">
        <v>0.46</v>
      </c>
      <c r="C2303" s="5">
        <v>0.375</v>
      </c>
      <c r="D2303" s="5">
        <v>0.13</v>
      </c>
      <c r="E2303" s="5">
        <v>0.57350000000000001</v>
      </c>
      <c r="F2303" s="5">
        <v>0.2505</v>
      </c>
      <c r="G2303" s="5">
        <v>0.11899999999999999</v>
      </c>
      <c r="H2303" s="5">
        <v>0.19500000000000001</v>
      </c>
      <c r="I2303" s="5">
        <v>9</v>
      </c>
    </row>
    <row r="2304" spans="1:9">
      <c r="A2304" s="5" t="s">
        <v>207</v>
      </c>
      <c r="B2304" s="5">
        <v>0.57999999999999996</v>
      </c>
      <c r="C2304" s="5">
        <v>0.45500000000000002</v>
      </c>
      <c r="D2304" s="5">
        <v>0.12</v>
      </c>
      <c r="E2304" s="5">
        <v>0.94</v>
      </c>
      <c r="F2304" s="5">
        <v>0.39900000000000002</v>
      </c>
      <c r="G2304" s="5">
        <v>0.25700000000000001</v>
      </c>
      <c r="H2304" s="5">
        <v>0.26500000000000001</v>
      </c>
      <c r="I2304" s="5">
        <v>11</v>
      </c>
    </row>
    <row r="2305" spans="1:9">
      <c r="A2305" s="5" t="s">
        <v>206</v>
      </c>
      <c r="B2305" s="5">
        <v>0.59</v>
      </c>
      <c r="C2305" s="5">
        <v>0.49</v>
      </c>
      <c r="D2305" s="5">
        <v>0.13500000000000001</v>
      </c>
      <c r="E2305" s="5">
        <v>1.008</v>
      </c>
      <c r="F2305" s="5">
        <v>0.42199999999999999</v>
      </c>
      <c r="G2305" s="5">
        <v>0.22450000000000001</v>
      </c>
      <c r="H2305" s="5">
        <v>0.28499999999999998</v>
      </c>
      <c r="I2305" s="5">
        <v>11</v>
      </c>
    </row>
    <row r="2306" spans="1:9">
      <c r="A2306" s="5" t="s">
        <v>207</v>
      </c>
      <c r="B2306" s="5">
        <v>0.55000000000000004</v>
      </c>
      <c r="C2306" s="5">
        <v>0.41499999999999998</v>
      </c>
      <c r="D2306" s="5">
        <v>0.13500000000000001</v>
      </c>
      <c r="E2306" s="5">
        <v>0.77500000000000002</v>
      </c>
      <c r="F2306" s="5">
        <v>0.30199999999999999</v>
      </c>
      <c r="G2306" s="5">
        <v>0.17899999999999999</v>
      </c>
      <c r="H2306" s="5">
        <v>0.26</v>
      </c>
      <c r="I2306" s="5">
        <v>23</v>
      </c>
    </row>
    <row r="2307" spans="1:9">
      <c r="A2307" s="5" t="s">
        <v>207</v>
      </c>
      <c r="B2307" s="5">
        <v>0.65</v>
      </c>
      <c r="C2307" s="5">
        <v>0.5</v>
      </c>
      <c r="D2307" s="5">
        <v>0.16500000000000001</v>
      </c>
      <c r="E2307" s="5">
        <v>1.1445000000000001</v>
      </c>
      <c r="F2307" s="5">
        <v>0.48499999999999999</v>
      </c>
      <c r="G2307" s="5">
        <v>0.218</v>
      </c>
      <c r="H2307" s="5">
        <v>0.36499999999999999</v>
      </c>
      <c r="I2307" s="5">
        <v>12</v>
      </c>
    </row>
    <row r="2308" spans="1:9">
      <c r="A2308" s="5" t="s">
        <v>207</v>
      </c>
      <c r="B2308" s="5">
        <v>0.46500000000000002</v>
      </c>
      <c r="C2308" s="5">
        <v>0.375</v>
      </c>
      <c r="D2308" s="5">
        <v>0.13500000000000001</v>
      </c>
      <c r="E2308" s="5">
        <v>0.6</v>
      </c>
      <c r="F2308" s="5">
        <v>0.2225</v>
      </c>
      <c r="G2308" s="5">
        <v>0.129</v>
      </c>
      <c r="H2308" s="5">
        <v>0.23</v>
      </c>
      <c r="I2308" s="5">
        <v>16</v>
      </c>
    </row>
    <row r="2309" spans="1:9">
      <c r="A2309" s="5" t="s">
        <v>206</v>
      </c>
      <c r="B2309" s="5">
        <v>0.45500000000000002</v>
      </c>
      <c r="C2309" s="5">
        <v>0.35499999999999998</v>
      </c>
      <c r="D2309" s="5">
        <v>0.13</v>
      </c>
      <c r="E2309" s="5">
        <v>0.51500000000000001</v>
      </c>
      <c r="F2309" s="5">
        <v>0.2</v>
      </c>
      <c r="G2309" s="5">
        <v>0.1275</v>
      </c>
      <c r="H2309" s="5">
        <v>0.17499999999999999</v>
      </c>
      <c r="I2309" s="5">
        <v>11</v>
      </c>
    </row>
    <row r="2310" spans="1:9">
      <c r="A2310" s="5" t="s">
        <v>206</v>
      </c>
      <c r="B2310" s="5">
        <v>0.47</v>
      </c>
      <c r="C2310" s="5">
        <v>0.375</v>
      </c>
      <c r="D2310" s="5">
        <v>0.13</v>
      </c>
      <c r="E2310" s="5">
        <v>0.57950000000000002</v>
      </c>
      <c r="F2310" s="5">
        <v>0.2145</v>
      </c>
      <c r="G2310" s="5">
        <v>0.16400000000000001</v>
      </c>
      <c r="H2310" s="5">
        <v>0.19500000000000001</v>
      </c>
      <c r="I2310" s="5">
        <v>13</v>
      </c>
    </row>
    <row r="2311" spans="1:9">
      <c r="A2311" s="5" t="s">
        <v>207</v>
      </c>
      <c r="B2311" s="5">
        <v>0.435</v>
      </c>
      <c r="C2311" s="5">
        <v>0.35</v>
      </c>
      <c r="D2311" s="5">
        <v>0.11</v>
      </c>
      <c r="E2311" s="5">
        <v>0.38400000000000001</v>
      </c>
      <c r="F2311" s="5">
        <v>0.14299999999999999</v>
      </c>
      <c r="G2311" s="5">
        <v>0.10050000000000001</v>
      </c>
      <c r="H2311" s="5">
        <v>0.125</v>
      </c>
      <c r="I2311" s="5">
        <v>13</v>
      </c>
    </row>
    <row r="2312" spans="1:9">
      <c r="A2312" s="5" t="s">
        <v>206</v>
      </c>
      <c r="B2312" s="5">
        <v>0.35</v>
      </c>
      <c r="C2312" s="5">
        <v>0.26500000000000001</v>
      </c>
      <c r="D2312" s="5">
        <v>0.11</v>
      </c>
      <c r="E2312" s="5">
        <v>0.29649999999999999</v>
      </c>
      <c r="F2312" s="5">
        <v>0.13650000000000001</v>
      </c>
      <c r="G2312" s="5">
        <v>6.3E-2</v>
      </c>
      <c r="H2312" s="5">
        <v>8.5000000000000006E-2</v>
      </c>
      <c r="I2312" s="5">
        <v>7</v>
      </c>
    </row>
    <row r="2313" spans="1:9">
      <c r="A2313" s="5" t="s">
        <v>208</v>
      </c>
      <c r="B2313" s="5">
        <v>0.315</v>
      </c>
      <c r="C2313" s="5">
        <v>0.24</v>
      </c>
      <c r="D2313" s="5">
        <v>7.0000000000000007E-2</v>
      </c>
      <c r="E2313" s="5">
        <v>0.13700000000000001</v>
      </c>
      <c r="F2313" s="5">
        <v>5.45E-2</v>
      </c>
      <c r="G2313" s="5">
        <v>3.15E-2</v>
      </c>
      <c r="H2313" s="5">
        <v>0.04</v>
      </c>
      <c r="I2313" s="5">
        <v>8</v>
      </c>
    </row>
    <row r="2314" spans="1:9">
      <c r="A2314" s="5" t="s">
        <v>206</v>
      </c>
      <c r="B2314" s="5">
        <v>0.59499999999999997</v>
      </c>
      <c r="C2314" s="5">
        <v>0.47</v>
      </c>
      <c r="D2314" s="5">
        <v>0.14499999999999999</v>
      </c>
      <c r="E2314" s="5">
        <v>0.99099999999999999</v>
      </c>
      <c r="F2314" s="5">
        <v>0.40350000000000003</v>
      </c>
      <c r="G2314" s="5">
        <v>0.15049999999999999</v>
      </c>
      <c r="H2314" s="5">
        <v>0.34</v>
      </c>
      <c r="I2314" s="5">
        <v>16</v>
      </c>
    </row>
    <row r="2315" spans="1:9">
      <c r="A2315" s="5" t="s">
        <v>207</v>
      </c>
      <c r="B2315" s="5">
        <v>0.57999999999999996</v>
      </c>
      <c r="C2315" s="5">
        <v>0.47499999999999998</v>
      </c>
      <c r="D2315" s="5">
        <v>0.13500000000000001</v>
      </c>
      <c r="E2315" s="5">
        <v>0.92500000000000004</v>
      </c>
      <c r="F2315" s="5">
        <v>0.39100000000000001</v>
      </c>
      <c r="G2315" s="5">
        <v>0.16500000000000001</v>
      </c>
      <c r="H2315" s="5">
        <v>0.27500000000000002</v>
      </c>
      <c r="I2315" s="5">
        <v>14</v>
      </c>
    </row>
    <row r="2316" spans="1:9">
      <c r="A2316" s="5" t="s">
        <v>206</v>
      </c>
      <c r="B2316" s="5">
        <v>0.57499999999999996</v>
      </c>
      <c r="C2316" s="5">
        <v>0.435</v>
      </c>
      <c r="D2316" s="5">
        <v>0.15</v>
      </c>
      <c r="E2316" s="5">
        <v>0.80500000000000005</v>
      </c>
      <c r="F2316" s="5">
        <v>0.29299999999999998</v>
      </c>
      <c r="G2316" s="5">
        <v>0.16250000000000001</v>
      </c>
      <c r="H2316" s="5">
        <v>0.27</v>
      </c>
      <c r="I2316" s="5">
        <v>17</v>
      </c>
    </row>
    <row r="2317" spans="1:9">
      <c r="A2317" s="5" t="s">
        <v>206</v>
      </c>
      <c r="B2317" s="5">
        <v>0.53500000000000003</v>
      </c>
      <c r="C2317" s="5">
        <v>0.435</v>
      </c>
      <c r="D2317" s="5">
        <v>0.155</v>
      </c>
      <c r="E2317" s="5">
        <v>0.89149999999999996</v>
      </c>
      <c r="F2317" s="5">
        <v>0.34150000000000003</v>
      </c>
      <c r="G2317" s="5">
        <v>0.17699999999999999</v>
      </c>
      <c r="H2317" s="5">
        <v>0.25</v>
      </c>
      <c r="I2317" s="5">
        <v>13</v>
      </c>
    </row>
    <row r="2318" spans="1:9">
      <c r="A2318" s="5" t="s">
        <v>206</v>
      </c>
      <c r="B2318" s="5">
        <v>0.51500000000000001</v>
      </c>
      <c r="C2318" s="5">
        <v>0.42</v>
      </c>
      <c r="D2318" s="5">
        <v>0.14000000000000001</v>
      </c>
      <c r="E2318" s="5">
        <v>0.76900000000000002</v>
      </c>
      <c r="F2318" s="5">
        <v>0.2505</v>
      </c>
      <c r="G2318" s="5">
        <v>0.154</v>
      </c>
      <c r="H2318" s="5">
        <v>0.28999999999999998</v>
      </c>
      <c r="I2318" s="5">
        <v>13</v>
      </c>
    </row>
    <row r="2319" spans="1:9">
      <c r="A2319" s="5" t="s">
        <v>207</v>
      </c>
      <c r="B2319" s="5">
        <v>0.505</v>
      </c>
      <c r="C2319" s="5">
        <v>0.38500000000000001</v>
      </c>
      <c r="D2319" s="5">
        <v>0.13500000000000001</v>
      </c>
      <c r="E2319" s="5">
        <v>0.61850000000000005</v>
      </c>
      <c r="F2319" s="5">
        <v>0.251</v>
      </c>
      <c r="G2319" s="5">
        <v>0.11749999999999999</v>
      </c>
      <c r="H2319" s="5">
        <v>0.2</v>
      </c>
      <c r="I2319" s="5">
        <v>12</v>
      </c>
    </row>
    <row r="2320" spans="1:9">
      <c r="A2320" s="5" t="s">
        <v>207</v>
      </c>
      <c r="B2320" s="5">
        <v>0.505</v>
      </c>
      <c r="C2320" s="5">
        <v>0.39500000000000002</v>
      </c>
      <c r="D2320" s="5">
        <v>0.14499999999999999</v>
      </c>
      <c r="E2320" s="5">
        <v>0.65149999999999997</v>
      </c>
      <c r="F2320" s="5">
        <v>0.26950000000000002</v>
      </c>
      <c r="G2320" s="5">
        <v>0.153</v>
      </c>
      <c r="H2320" s="5">
        <v>0.20499999999999999</v>
      </c>
      <c r="I2320" s="5">
        <v>15</v>
      </c>
    </row>
    <row r="2321" spans="1:9">
      <c r="A2321" s="5" t="s">
        <v>208</v>
      </c>
      <c r="B2321" s="5">
        <v>0.4</v>
      </c>
      <c r="C2321" s="5">
        <v>0.31</v>
      </c>
      <c r="D2321" s="5">
        <v>0.1</v>
      </c>
      <c r="E2321" s="5">
        <v>0.28749999999999998</v>
      </c>
      <c r="F2321" s="5">
        <v>0.1145</v>
      </c>
      <c r="G2321" s="5">
        <v>6.3500000000000001E-2</v>
      </c>
      <c r="H2321" s="5">
        <v>9.5000000000000001E-2</v>
      </c>
      <c r="I2321" s="5">
        <v>10</v>
      </c>
    </row>
    <row r="2322" spans="1:9">
      <c r="A2322" s="5" t="s">
        <v>206</v>
      </c>
      <c r="B2322" s="5">
        <v>0.49</v>
      </c>
      <c r="C2322" s="5">
        <v>0.39500000000000002</v>
      </c>
      <c r="D2322" s="5">
        <v>0.13500000000000001</v>
      </c>
      <c r="E2322" s="5">
        <v>0.55449999999999999</v>
      </c>
      <c r="F2322" s="5">
        <v>0.21299999999999999</v>
      </c>
      <c r="G2322" s="5">
        <v>9.2499999999999999E-2</v>
      </c>
      <c r="H2322" s="5">
        <v>0.215</v>
      </c>
      <c r="I2322" s="5">
        <v>14</v>
      </c>
    </row>
    <row r="2323" spans="1:9">
      <c r="A2323" s="5" t="s">
        <v>206</v>
      </c>
      <c r="B2323" s="5">
        <v>0.53</v>
      </c>
      <c r="C2323" s="5">
        <v>0.435</v>
      </c>
      <c r="D2323" s="5">
        <v>0.13500000000000001</v>
      </c>
      <c r="E2323" s="5">
        <v>0.73650000000000004</v>
      </c>
      <c r="F2323" s="5">
        <v>0.32750000000000001</v>
      </c>
      <c r="G2323" s="5">
        <v>0.13150000000000001</v>
      </c>
      <c r="H2323" s="5">
        <v>0.22</v>
      </c>
      <c r="I2323" s="5">
        <v>12</v>
      </c>
    </row>
    <row r="2324" spans="1:9">
      <c r="A2324" s="5" t="s">
        <v>208</v>
      </c>
      <c r="B2324" s="5">
        <v>0.39500000000000002</v>
      </c>
      <c r="C2324" s="5">
        <v>0.32500000000000001</v>
      </c>
      <c r="D2324" s="5">
        <v>0.105</v>
      </c>
      <c r="E2324" s="5">
        <v>0.30599999999999999</v>
      </c>
      <c r="F2324" s="5">
        <v>0.111</v>
      </c>
      <c r="G2324" s="5">
        <v>7.3499999999999996E-2</v>
      </c>
      <c r="H2324" s="5">
        <v>9.5000000000000001E-2</v>
      </c>
      <c r="I2324" s="5">
        <v>8</v>
      </c>
    </row>
    <row r="2325" spans="1:9">
      <c r="A2325" s="5" t="s">
        <v>207</v>
      </c>
      <c r="B2325" s="5">
        <v>0.66500000000000004</v>
      </c>
      <c r="C2325" s="5">
        <v>0.53500000000000003</v>
      </c>
      <c r="D2325" s="5">
        <v>0.19</v>
      </c>
      <c r="E2325" s="5">
        <v>1.496</v>
      </c>
      <c r="F2325" s="5">
        <v>0.57750000000000001</v>
      </c>
      <c r="G2325" s="5">
        <v>0.28149999999999997</v>
      </c>
      <c r="H2325" s="5">
        <v>0.47499999999999998</v>
      </c>
      <c r="I2325" s="5">
        <v>17</v>
      </c>
    </row>
    <row r="2326" spans="1:9">
      <c r="A2326" s="5" t="s">
        <v>207</v>
      </c>
      <c r="B2326" s="5">
        <v>0.41499999999999998</v>
      </c>
      <c r="C2326" s="5">
        <v>0.30499999999999999</v>
      </c>
      <c r="D2326" s="5">
        <v>0.105</v>
      </c>
      <c r="E2326" s="5">
        <v>0.36049999999999999</v>
      </c>
      <c r="F2326" s="5">
        <v>0.12</v>
      </c>
      <c r="G2326" s="5">
        <v>8.2000000000000003E-2</v>
      </c>
      <c r="H2326" s="5">
        <v>0.1</v>
      </c>
      <c r="I2326" s="5">
        <v>10</v>
      </c>
    </row>
    <row r="2327" spans="1:9">
      <c r="A2327" s="5" t="s">
        <v>206</v>
      </c>
      <c r="B2327" s="5">
        <v>0.43</v>
      </c>
      <c r="C2327" s="5">
        <v>0.34499999999999997</v>
      </c>
      <c r="D2327" s="5">
        <v>0.115</v>
      </c>
      <c r="E2327" s="5">
        <v>0.30449999999999999</v>
      </c>
      <c r="F2327" s="5">
        <v>9.2499999999999999E-2</v>
      </c>
      <c r="G2327" s="5">
        <v>5.5E-2</v>
      </c>
      <c r="H2327" s="5">
        <v>0.12</v>
      </c>
      <c r="I2327" s="5">
        <v>11</v>
      </c>
    </row>
    <row r="2328" spans="1:9">
      <c r="A2328" s="5" t="s">
        <v>206</v>
      </c>
      <c r="B2328" s="5">
        <v>0.47499999999999998</v>
      </c>
      <c r="C2328" s="5">
        <v>0.39500000000000002</v>
      </c>
      <c r="D2328" s="5">
        <v>0.13500000000000001</v>
      </c>
      <c r="E2328" s="5">
        <v>0.59199999999999997</v>
      </c>
      <c r="F2328" s="5">
        <v>0.2465</v>
      </c>
      <c r="G2328" s="5">
        <v>0.16450000000000001</v>
      </c>
      <c r="H2328" s="5">
        <v>0.2</v>
      </c>
      <c r="I2328" s="5">
        <v>13</v>
      </c>
    </row>
    <row r="2329" spans="1:9">
      <c r="A2329" s="5" t="s">
        <v>207</v>
      </c>
      <c r="B2329" s="5">
        <v>0.52500000000000002</v>
      </c>
      <c r="C2329" s="5">
        <v>0.42499999999999999</v>
      </c>
      <c r="D2329" s="5">
        <v>0.14499999999999999</v>
      </c>
      <c r="E2329" s="5">
        <v>0.79949999999999999</v>
      </c>
      <c r="F2329" s="5">
        <v>0.33450000000000002</v>
      </c>
      <c r="G2329" s="5">
        <v>0.20899999999999999</v>
      </c>
      <c r="H2329" s="5">
        <v>0.24</v>
      </c>
      <c r="I2329" s="5">
        <v>15</v>
      </c>
    </row>
    <row r="2330" spans="1:9">
      <c r="A2330" s="5" t="s">
        <v>208</v>
      </c>
      <c r="B2330" s="5">
        <v>0.48</v>
      </c>
      <c r="C2330" s="5">
        <v>0.39</v>
      </c>
      <c r="D2330" s="5">
        <v>0.14499999999999999</v>
      </c>
      <c r="E2330" s="5">
        <v>0.58250000000000002</v>
      </c>
      <c r="F2330" s="5">
        <v>0.23150000000000001</v>
      </c>
      <c r="G2330" s="5">
        <v>0.121</v>
      </c>
      <c r="H2330" s="5">
        <v>0.255</v>
      </c>
      <c r="I2330" s="5">
        <v>15</v>
      </c>
    </row>
    <row r="2331" spans="1:9">
      <c r="A2331" s="5" t="s">
        <v>208</v>
      </c>
      <c r="B2331" s="5">
        <v>0.42</v>
      </c>
      <c r="C2331" s="5">
        <v>0.34499999999999997</v>
      </c>
      <c r="D2331" s="5">
        <v>0.115</v>
      </c>
      <c r="E2331" s="5">
        <v>0.34350000000000003</v>
      </c>
      <c r="F2331" s="5">
        <v>0.1515</v>
      </c>
      <c r="G2331" s="5">
        <v>7.9500000000000001E-2</v>
      </c>
      <c r="H2331" s="5">
        <v>0.115</v>
      </c>
      <c r="I2331" s="5">
        <v>9</v>
      </c>
    </row>
    <row r="2332" spans="1:9">
      <c r="A2332" s="5" t="s">
        <v>206</v>
      </c>
      <c r="B2332" s="5">
        <v>0.59</v>
      </c>
      <c r="C2332" s="5">
        <v>0.46</v>
      </c>
      <c r="D2332" s="5">
        <v>0.155</v>
      </c>
      <c r="E2332" s="5">
        <v>0.90600000000000003</v>
      </c>
      <c r="F2332" s="5">
        <v>0.32700000000000001</v>
      </c>
      <c r="G2332" s="5">
        <v>0.14849999999999999</v>
      </c>
      <c r="H2332" s="5">
        <v>0.33500000000000002</v>
      </c>
      <c r="I2332" s="5">
        <v>15</v>
      </c>
    </row>
    <row r="2333" spans="1:9">
      <c r="A2333" s="5" t="s">
        <v>207</v>
      </c>
      <c r="B2333" s="5">
        <v>0.51500000000000001</v>
      </c>
      <c r="C2333" s="5">
        <v>0.42</v>
      </c>
      <c r="D2333" s="5">
        <v>0.13500000000000001</v>
      </c>
      <c r="E2333" s="5">
        <v>0.62949999999999995</v>
      </c>
      <c r="F2333" s="5">
        <v>0.28149999999999997</v>
      </c>
      <c r="G2333" s="5">
        <v>0.127</v>
      </c>
      <c r="H2333" s="5">
        <v>0.215</v>
      </c>
      <c r="I2333" s="5">
        <v>9</v>
      </c>
    </row>
    <row r="2334" spans="1:9">
      <c r="A2334" s="5" t="s">
        <v>206</v>
      </c>
      <c r="B2334" s="5">
        <v>0.69499999999999995</v>
      </c>
      <c r="C2334" s="5">
        <v>0.55000000000000004</v>
      </c>
      <c r="D2334" s="5">
        <v>0.22</v>
      </c>
      <c r="E2334" s="5">
        <v>1.5515000000000001</v>
      </c>
      <c r="F2334" s="5">
        <v>0.56599999999999995</v>
      </c>
      <c r="G2334" s="5">
        <v>0.38350000000000001</v>
      </c>
      <c r="H2334" s="5">
        <v>0.44500000000000001</v>
      </c>
      <c r="I2334" s="5">
        <v>13</v>
      </c>
    </row>
    <row r="2335" spans="1:9">
      <c r="A2335" s="5" t="s">
        <v>207</v>
      </c>
      <c r="B2335" s="5">
        <v>0.8</v>
      </c>
      <c r="C2335" s="5">
        <v>0.63</v>
      </c>
      <c r="D2335" s="5">
        <v>0.19500000000000001</v>
      </c>
      <c r="E2335" s="5">
        <v>2.5259999999999998</v>
      </c>
      <c r="F2335" s="5">
        <v>0.93300000000000005</v>
      </c>
      <c r="G2335" s="5">
        <v>0.59</v>
      </c>
      <c r="H2335" s="5">
        <v>0.62</v>
      </c>
      <c r="I2335" s="5">
        <v>23</v>
      </c>
    </row>
    <row r="2336" spans="1:9">
      <c r="A2336" s="5" t="s">
        <v>206</v>
      </c>
      <c r="B2336" s="5">
        <v>0.61</v>
      </c>
      <c r="C2336" s="5">
        <v>0.49</v>
      </c>
      <c r="D2336" s="5">
        <v>0.15</v>
      </c>
      <c r="E2336" s="5">
        <v>1.103</v>
      </c>
      <c r="F2336" s="5">
        <v>0.42499999999999999</v>
      </c>
      <c r="G2336" s="5">
        <v>0.20250000000000001</v>
      </c>
      <c r="H2336" s="5">
        <v>0.36</v>
      </c>
      <c r="I2336" s="5">
        <v>23</v>
      </c>
    </row>
    <row r="2337" spans="1:9">
      <c r="A2337" s="5" t="s">
        <v>207</v>
      </c>
      <c r="B2337" s="5">
        <v>0.56499999999999995</v>
      </c>
      <c r="C2337" s="5">
        <v>0.48</v>
      </c>
      <c r="D2337" s="5">
        <v>0.17499999999999999</v>
      </c>
      <c r="E2337" s="5">
        <v>0.95699999999999996</v>
      </c>
      <c r="F2337" s="5">
        <v>0.38850000000000001</v>
      </c>
      <c r="G2337" s="5">
        <v>0.215</v>
      </c>
      <c r="H2337" s="5">
        <v>0.27500000000000002</v>
      </c>
      <c r="I2337" s="5">
        <v>18</v>
      </c>
    </row>
    <row r="2338" spans="1:9">
      <c r="A2338" s="5" t="s">
        <v>206</v>
      </c>
      <c r="B2338" s="5">
        <v>0.56000000000000005</v>
      </c>
      <c r="C2338" s="5">
        <v>0.45500000000000002</v>
      </c>
      <c r="D2338" s="5">
        <v>0.16500000000000001</v>
      </c>
      <c r="E2338" s="5">
        <v>0.86</v>
      </c>
      <c r="F2338" s="5">
        <v>0.40150000000000002</v>
      </c>
      <c r="G2338" s="5">
        <v>0.16950000000000001</v>
      </c>
      <c r="H2338" s="5">
        <v>0.245</v>
      </c>
      <c r="I2338" s="5">
        <v>11</v>
      </c>
    </row>
    <row r="2339" spans="1:9">
      <c r="A2339" s="5" t="s">
        <v>206</v>
      </c>
      <c r="B2339" s="5">
        <v>0.65500000000000003</v>
      </c>
      <c r="C2339" s="5">
        <v>0.48499999999999999</v>
      </c>
      <c r="D2339" s="5">
        <v>0.19500000000000001</v>
      </c>
      <c r="E2339" s="5">
        <v>1.62</v>
      </c>
      <c r="F2339" s="5">
        <v>0.62749999999999995</v>
      </c>
      <c r="G2339" s="5">
        <v>0.35799999999999998</v>
      </c>
      <c r="H2339" s="5">
        <v>0.48499999999999999</v>
      </c>
      <c r="I2339" s="5">
        <v>17</v>
      </c>
    </row>
    <row r="2340" spans="1:9">
      <c r="A2340" s="5" t="s">
        <v>206</v>
      </c>
      <c r="B2340" s="5">
        <v>0.64</v>
      </c>
      <c r="C2340" s="5">
        <v>0.52</v>
      </c>
      <c r="D2340" s="5">
        <v>0.2</v>
      </c>
      <c r="E2340" s="5">
        <v>1.407</v>
      </c>
      <c r="F2340" s="5">
        <v>0.56599999999999995</v>
      </c>
      <c r="G2340" s="5">
        <v>0.30399999999999999</v>
      </c>
      <c r="H2340" s="5">
        <v>0.45500000000000002</v>
      </c>
      <c r="I2340" s="5">
        <v>17</v>
      </c>
    </row>
    <row r="2341" spans="1:9">
      <c r="A2341" s="5" t="s">
        <v>207</v>
      </c>
      <c r="B2341" s="5">
        <v>0.59</v>
      </c>
      <c r="C2341" s="5">
        <v>0.47</v>
      </c>
      <c r="D2341" s="5">
        <v>0.17</v>
      </c>
      <c r="E2341" s="5">
        <v>0.9</v>
      </c>
      <c r="F2341" s="5">
        <v>0.35499999999999998</v>
      </c>
      <c r="G2341" s="5">
        <v>0.1905</v>
      </c>
      <c r="H2341" s="5">
        <v>0.25</v>
      </c>
      <c r="I2341" s="5">
        <v>11</v>
      </c>
    </row>
    <row r="2342" spans="1:9">
      <c r="A2342" s="5" t="s">
        <v>208</v>
      </c>
      <c r="B2342" s="5">
        <v>0.31</v>
      </c>
      <c r="C2342" s="5">
        <v>0.24</v>
      </c>
      <c r="D2342" s="5">
        <v>0.09</v>
      </c>
      <c r="E2342" s="5">
        <v>0.14549999999999999</v>
      </c>
      <c r="F2342" s="5">
        <v>6.0499999999999998E-2</v>
      </c>
      <c r="G2342" s="5">
        <v>3.15E-2</v>
      </c>
      <c r="H2342" s="5">
        <v>4.4999999999999998E-2</v>
      </c>
      <c r="I2342" s="5">
        <v>7</v>
      </c>
    </row>
    <row r="2343" spans="1:9">
      <c r="A2343" s="5" t="s">
        <v>208</v>
      </c>
      <c r="B2343" s="5">
        <v>0.255</v>
      </c>
      <c r="C2343" s="5">
        <v>0.185</v>
      </c>
      <c r="D2343" s="5">
        <v>7.0000000000000007E-2</v>
      </c>
      <c r="E2343" s="5">
        <v>7.4999999999999997E-2</v>
      </c>
      <c r="F2343" s="5">
        <v>2.8000000000000001E-2</v>
      </c>
      <c r="G2343" s="5">
        <v>1.7999999999999999E-2</v>
      </c>
      <c r="H2343" s="5">
        <v>2.5000000000000001E-2</v>
      </c>
      <c r="I2343" s="5">
        <v>6</v>
      </c>
    </row>
    <row r="2344" spans="1:9">
      <c r="A2344" s="5" t="s">
        <v>208</v>
      </c>
      <c r="B2344" s="5">
        <v>0.17</v>
      </c>
      <c r="C2344" s="5">
        <v>0.125</v>
      </c>
      <c r="D2344" s="5">
        <v>5.5E-2</v>
      </c>
      <c r="E2344" s="5">
        <v>2.35E-2</v>
      </c>
      <c r="F2344" s="5">
        <v>8.9999999999999993E-3</v>
      </c>
      <c r="G2344" s="5">
        <v>5.4999999999999997E-3</v>
      </c>
      <c r="H2344" s="5">
        <v>8.0000000000000002E-3</v>
      </c>
      <c r="I2344" s="5">
        <v>6</v>
      </c>
    </row>
    <row r="2345" spans="1:9">
      <c r="A2345" s="5" t="s">
        <v>206</v>
      </c>
      <c r="B2345" s="5">
        <v>0.67</v>
      </c>
      <c r="C2345" s="5">
        <v>0.55000000000000004</v>
      </c>
      <c r="D2345" s="5">
        <v>0.17</v>
      </c>
      <c r="E2345" s="5">
        <v>1.2470000000000001</v>
      </c>
      <c r="F2345" s="5">
        <v>0.47199999999999998</v>
      </c>
      <c r="G2345" s="5">
        <v>0.2455</v>
      </c>
      <c r="H2345" s="5">
        <v>0.4</v>
      </c>
      <c r="I2345" s="5">
        <v>21</v>
      </c>
    </row>
    <row r="2346" spans="1:9">
      <c r="A2346" s="5" t="s">
        <v>207</v>
      </c>
      <c r="B2346" s="5">
        <v>0.71</v>
      </c>
      <c r="C2346" s="5">
        <v>0.56499999999999995</v>
      </c>
      <c r="D2346" s="5">
        <v>0.19500000000000001</v>
      </c>
      <c r="E2346" s="5">
        <v>1.7264999999999999</v>
      </c>
      <c r="F2346" s="5">
        <v>0.63800000000000001</v>
      </c>
      <c r="G2346" s="5">
        <v>0.33650000000000002</v>
      </c>
      <c r="H2346" s="5">
        <v>0.56499999999999995</v>
      </c>
      <c r="I2346" s="5">
        <v>17</v>
      </c>
    </row>
    <row r="2347" spans="1:9">
      <c r="A2347" s="5" t="s">
        <v>207</v>
      </c>
      <c r="B2347" s="5">
        <v>0.56000000000000005</v>
      </c>
      <c r="C2347" s="5">
        <v>0.43</v>
      </c>
      <c r="D2347" s="5">
        <v>0.125</v>
      </c>
      <c r="E2347" s="5">
        <v>0.80249999999999999</v>
      </c>
      <c r="F2347" s="5">
        <v>0.313</v>
      </c>
      <c r="G2347" s="5">
        <v>0.17150000000000001</v>
      </c>
      <c r="H2347" s="5">
        <v>0.26300000000000001</v>
      </c>
      <c r="I2347" s="5">
        <v>13</v>
      </c>
    </row>
    <row r="2348" spans="1:9">
      <c r="A2348" s="5" t="s">
        <v>206</v>
      </c>
      <c r="B2348" s="5">
        <v>0.505</v>
      </c>
      <c r="C2348" s="5">
        <v>0.4</v>
      </c>
      <c r="D2348" s="5">
        <v>0.13</v>
      </c>
      <c r="E2348" s="5">
        <v>0.76400000000000001</v>
      </c>
      <c r="F2348" s="5">
        <v>0.30349999999999999</v>
      </c>
      <c r="G2348" s="5">
        <v>0.189</v>
      </c>
      <c r="H2348" s="5">
        <v>0.2175</v>
      </c>
      <c r="I2348" s="5">
        <v>11</v>
      </c>
    </row>
    <row r="2349" spans="1:9">
      <c r="A2349" s="5" t="s">
        <v>206</v>
      </c>
      <c r="B2349" s="5">
        <v>0.52500000000000002</v>
      </c>
      <c r="C2349" s="5">
        <v>0.43</v>
      </c>
      <c r="D2349" s="5">
        <v>0.16500000000000001</v>
      </c>
      <c r="E2349" s="5">
        <v>0.86450000000000005</v>
      </c>
      <c r="F2349" s="5">
        <v>0.376</v>
      </c>
      <c r="G2349" s="5">
        <v>0.19450000000000001</v>
      </c>
      <c r="H2349" s="5">
        <v>0.2515</v>
      </c>
      <c r="I2349" s="5">
        <v>16</v>
      </c>
    </row>
    <row r="2350" spans="1:9">
      <c r="A2350" s="5" t="s">
        <v>207</v>
      </c>
      <c r="B2350" s="5">
        <v>0.45</v>
      </c>
      <c r="C2350" s="5">
        <v>0.36</v>
      </c>
      <c r="D2350" s="5">
        <v>0.105</v>
      </c>
      <c r="E2350" s="5">
        <v>0.47149999999999997</v>
      </c>
      <c r="F2350" s="5">
        <v>0.20349999999999999</v>
      </c>
      <c r="G2350" s="5">
        <v>9.35E-2</v>
      </c>
      <c r="H2350" s="5">
        <v>0.14899999999999999</v>
      </c>
      <c r="I2350" s="5">
        <v>9</v>
      </c>
    </row>
    <row r="2351" spans="1:9">
      <c r="A2351" s="5" t="s">
        <v>207</v>
      </c>
      <c r="B2351" s="5">
        <v>0.51500000000000001</v>
      </c>
      <c r="C2351" s="5">
        <v>0.435</v>
      </c>
      <c r="D2351" s="5">
        <v>0.17</v>
      </c>
      <c r="E2351" s="5">
        <v>0.63100000000000001</v>
      </c>
      <c r="F2351" s="5">
        <v>0.27650000000000002</v>
      </c>
      <c r="G2351" s="5">
        <v>0.111</v>
      </c>
      <c r="H2351" s="5">
        <v>0.216</v>
      </c>
      <c r="I2351" s="5">
        <v>12</v>
      </c>
    </row>
    <row r="2352" spans="1:9">
      <c r="A2352" s="5" t="s">
        <v>206</v>
      </c>
      <c r="B2352" s="5">
        <v>0.59</v>
      </c>
      <c r="C2352" s="5">
        <v>0.47499999999999998</v>
      </c>
      <c r="D2352" s="5">
        <v>0.16</v>
      </c>
      <c r="E2352" s="5">
        <v>0.94550000000000001</v>
      </c>
      <c r="F2352" s="5">
        <v>0.38150000000000001</v>
      </c>
      <c r="G2352" s="5">
        <v>0.184</v>
      </c>
      <c r="H2352" s="5">
        <v>0.27</v>
      </c>
      <c r="I2352" s="5">
        <v>19</v>
      </c>
    </row>
    <row r="2353" spans="1:9">
      <c r="A2353" s="5" t="s">
        <v>206</v>
      </c>
      <c r="B2353" s="5">
        <v>0.7</v>
      </c>
      <c r="C2353" s="5">
        <v>0.53</v>
      </c>
      <c r="D2353" s="5">
        <v>0.19</v>
      </c>
      <c r="E2353" s="5">
        <v>1.3185</v>
      </c>
      <c r="F2353" s="5">
        <v>0.54800000000000004</v>
      </c>
      <c r="G2353" s="5">
        <v>0.23300000000000001</v>
      </c>
      <c r="H2353" s="5">
        <v>0.42</v>
      </c>
      <c r="I2353" s="5">
        <v>18</v>
      </c>
    </row>
    <row r="2354" spans="1:9">
      <c r="A2354" s="5" t="s">
        <v>207</v>
      </c>
      <c r="B2354" s="5">
        <v>0.72</v>
      </c>
      <c r="C2354" s="5">
        <v>0.56000000000000005</v>
      </c>
      <c r="D2354" s="5">
        <v>0.17499999999999999</v>
      </c>
      <c r="E2354" s="5">
        <v>1.7264999999999999</v>
      </c>
      <c r="F2354" s="5">
        <v>0.63700000000000001</v>
      </c>
      <c r="G2354" s="5">
        <v>0.34150000000000003</v>
      </c>
      <c r="H2354" s="5">
        <v>0.52500000000000002</v>
      </c>
      <c r="I2354" s="5">
        <v>17</v>
      </c>
    </row>
    <row r="2355" spans="1:9">
      <c r="A2355" s="5" t="s">
        <v>206</v>
      </c>
      <c r="B2355" s="5">
        <v>0.63500000000000001</v>
      </c>
      <c r="C2355" s="5">
        <v>0.495</v>
      </c>
      <c r="D2355" s="5">
        <v>0.15</v>
      </c>
      <c r="E2355" s="5">
        <v>1.081</v>
      </c>
      <c r="F2355" s="5">
        <v>0.48249999999999998</v>
      </c>
      <c r="G2355" s="5">
        <v>0.24199999999999999</v>
      </c>
      <c r="H2355" s="5">
        <v>0.31</v>
      </c>
      <c r="I2355" s="5">
        <v>11</v>
      </c>
    </row>
    <row r="2356" spans="1:9">
      <c r="A2356" s="5" t="s">
        <v>206</v>
      </c>
      <c r="B2356" s="5">
        <v>0.55500000000000005</v>
      </c>
      <c r="C2356" s="5">
        <v>0.44</v>
      </c>
      <c r="D2356" s="5">
        <v>0.13500000000000001</v>
      </c>
      <c r="E2356" s="5">
        <v>0.90249999999999997</v>
      </c>
      <c r="F2356" s="5">
        <v>0.3805</v>
      </c>
      <c r="G2356" s="5">
        <v>0.21049999999999999</v>
      </c>
      <c r="H2356" s="5">
        <v>0.28000000000000003</v>
      </c>
      <c r="I2356" s="5">
        <v>13</v>
      </c>
    </row>
    <row r="2357" spans="1:9">
      <c r="A2357" s="5" t="s">
        <v>206</v>
      </c>
      <c r="B2357" s="5">
        <v>0.57499999999999996</v>
      </c>
      <c r="C2357" s="5">
        <v>0.47</v>
      </c>
      <c r="D2357" s="5">
        <v>0.15</v>
      </c>
      <c r="E2357" s="5">
        <v>1.1415</v>
      </c>
      <c r="F2357" s="5">
        <v>0.45150000000000001</v>
      </c>
      <c r="G2357" s="5">
        <v>0.20399999999999999</v>
      </c>
      <c r="H2357" s="5">
        <v>0.4</v>
      </c>
      <c r="I2357" s="5">
        <v>13</v>
      </c>
    </row>
    <row r="2358" spans="1:9">
      <c r="A2358" s="5" t="s">
        <v>206</v>
      </c>
      <c r="B2358" s="5">
        <v>0.58499999999999996</v>
      </c>
      <c r="C2358" s="5">
        <v>0.45500000000000002</v>
      </c>
      <c r="D2358" s="5">
        <v>0.125</v>
      </c>
      <c r="E2358" s="5">
        <v>1.0269999999999999</v>
      </c>
      <c r="F2358" s="5">
        <v>0.39100000000000001</v>
      </c>
      <c r="G2358" s="5">
        <v>0.21199999999999999</v>
      </c>
      <c r="H2358" s="5">
        <v>0.25</v>
      </c>
      <c r="I2358" s="5">
        <v>17</v>
      </c>
    </row>
    <row r="2359" spans="1:9">
      <c r="A2359" s="5" t="s">
        <v>207</v>
      </c>
      <c r="B2359" s="5">
        <v>0.61</v>
      </c>
      <c r="C2359" s="5">
        <v>0.48499999999999999</v>
      </c>
      <c r="D2359" s="5">
        <v>0.21</v>
      </c>
      <c r="E2359" s="5">
        <v>1.3445</v>
      </c>
      <c r="F2359" s="5">
        <v>0.53500000000000003</v>
      </c>
      <c r="G2359" s="5">
        <v>0.2205</v>
      </c>
      <c r="H2359" s="5">
        <v>0.51500000000000001</v>
      </c>
      <c r="I2359" s="5">
        <v>20</v>
      </c>
    </row>
    <row r="2360" spans="1:9">
      <c r="A2360" s="5" t="s">
        <v>207</v>
      </c>
      <c r="B2360" s="5">
        <v>0.64500000000000002</v>
      </c>
      <c r="C2360" s="5">
        <v>0.52500000000000002</v>
      </c>
      <c r="D2360" s="5">
        <v>0.2</v>
      </c>
      <c r="E2360" s="5">
        <v>1.4490000000000001</v>
      </c>
      <c r="F2360" s="5">
        <v>0.60099999999999998</v>
      </c>
      <c r="G2360" s="5">
        <v>0.25650000000000001</v>
      </c>
      <c r="H2360" s="5">
        <v>0.505</v>
      </c>
      <c r="I2360" s="5">
        <v>13</v>
      </c>
    </row>
    <row r="2361" spans="1:9">
      <c r="A2361" s="5" t="s">
        <v>207</v>
      </c>
      <c r="B2361" s="5">
        <v>0.54500000000000004</v>
      </c>
      <c r="C2361" s="5">
        <v>0.44</v>
      </c>
      <c r="D2361" s="5">
        <v>0.17499999999999999</v>
      </c>
      <c r="E2361" s="5">
        <v>0.77449999999999997</v>
      </c>
      <c r="F2361" s="5">
        <v>0.29849999999999999</v>
      </c>
      <c r="G2361" s="5">
        <v>0.1875</v>
      </c>
      <c r="H2361" s="5">
        <v>0.26500000000000001</v>
      </c>
      <c r="I2361" s="5">
        <v>11</v>
      </c>
    </row>
    <row r="2362" spans="1:9">
      <c r="A2362" s="5" t="s">
        <v>206</v>
      </c>
      <c r="B2362" s="5">
        <v>0.55000000000000004</v>
      </c>
      <c r="C2362" s="5">
        <v>0.45</v>
      </c>
      <c r="D2362" s="5">
        <v>0.155</v>
      </c>
      <c r="E2362" s="5">
        <v>0.78949999999999998</v>
      </c>
      <c r="F2362" s="5">
        <v>0.34300000000000003</v>
      </c>
      <c r="G2362" s="5">
        <v>0.159</v>
      </c>
      <c r="H2362" s="5">
        <v>0.25</v>
      </c>
      <c r="I2362" s="5">
        <v>12</v>
      </c>
    </row>
    <row r="2363" spans="1:9">
      <c r="A2363" s="5" t="s">
        <v>207</v>
      </c>
      <c r="B2363" s="5">
        <v>0.66</v>
      </c>
      <c r="C2363" s="5">
        <v>0.52500000000000002</v>
      </c>
      <c r="D2363" s="5">
        <v>0.20499999999999999</v>
      </c>
      <c r="E2363" s="5">
        <v>1.3665</v>
      </c>
      <c r="F2363" s="5">
        <v>0.50049999999999994</v>
      </c>
      <c r="G2363" s="5">
        <v>0.29099999999999998</v>
      </c>
      <c r="H2363" s="5">
        <v>0.41</v>
      </c>
      <c r="I2363" s="5">
        <v>18</v>
      </c>
    </row>
    <row r="2364" spans="1:9">
      <c r="A2364" s="5" t="s">
        <v>206</v>
      </c>
      <c r="B2364" s="5">
        <v>0.56999999999999995</v>
      </c>
      <c r="C2364" s="5">
        <v>0.47499999999999998</v>
      </c>
      <c r="D2364" s="5">
        <v>0.19500000000000001</v>
      </c>
      <c r="E2364" s="5">
        <v>1.0295000000000001</v>
      </c>
      <c r="F2364" s="5">
        <v>0.46350000000000002</v>
      </c>
      <c r="G2364" s="5">
        <v>0.1905</v>
      </c>
      <c r="H2364" s="5">
        <v>0.30499999999999999</v>
      </c>
      <c r="I2364" s="5">
        <v>18</v>
      </c>
    </row>
    <row r="2365" spans="1:9">
      <c r="A2365" s="5" t="s">
        <v>207</v>
      </c>
      <c r="B2365" s="5">
        <v>0.6</v>
      </c>
      <c r="C2365" s="5">
        <v>0.47</v>
      </c>
      <c r="D2365" s="5">
        <v>0.2</v>
      </c>
      <c r="E2365" s="5">
        <v>1.0309999999999999</v>
      </c>
      <c r="F2365" s="5">
        <v>0.39200000000000002</v>
      </c>
      <c r="G2365" s="5">
        <v>0.20349999999999999</v>
      </c>
      <c r="H2365" s="5">
        <v>0.28999999999999998</v>
      </c>
      <c r="I2365" s="5">
        <v>15</v>
      </c>
    </row>
    <row r="2366" spans="1:9">
      <c r="A2366" s="5" t="s">
        <v>207</v>
      </c>
      <c r="B2366" s="5">
        <v>0.63</v>
      </c>
      <c r="C2366" s="5">
        <v>0.505</v>
      </c>
      <c r="D2366" s="5">
        <v>0.16500000000000001</v>
      </c>
      <c r="E2366" s="5">
        <v>1.0649999999999999</v>
      </c>
      <c r="F2366" s="5">
        <v>0.45950000000000002</v>
      </c>
      <c r="G2366" s="5">
        <v>0.216</v>
      </c>
      <c r="H2366" s="5">
        <v>0.315</v>
      </c>
      <c r="I2366" s="5">
        <v>12</v>
      </c>
    </row>
    <row r="2367" spans="1:9">
      <c r="A2367" s="5" t="s">
        <v>206</v>
      </c>
      <c r="B2367" s="5">
        <v>0.69499999999999995</v>
      </c>
      <c r="C2367" s="5">
        <v>0.56999999999999995</v>
      </c>
      <c r="D2367" s="5">
        <v>0.23</v>
      </c>
      <c r="E2367" s="5">
        <v>1.885</v>
      </c>
      <c r="F2367" s="5">
        <v>0.86650000000000005</v>
      </c>
      <c r="G2367" s="5">
        <v>0.435</v>
      </c>
      <c r="H2367" s="5">
        <v>0.5</v>
      </c>
      <c r="I2367" s="5">
        <v>19</v>
      </c>
    </row>
    <row r="2368" spans="1:9">
      <c r="A2368" s="5" t="s">
        <v>206</v>
      </c>
      <c r="B2368" s="5">
        <v>0.65</v>
      </c>
      <c r="C2368" s="5">
        <v>0.54500000000000004</v>
      </c>
      <c r="D2368" s="5">
        <v>0.16</v>
      </c>
      <c r="E2368" s="5">
        <v>1.2424999999999999</v>
      </c>
      <c r="F2368" s="5">
        <v>0.48699999999999999</v>
      </c>
      <c r="G2368" s="5">
        <v>0.29599999999999999</v>
      </c>
      <c r="H2368" s="5">
        <v>0.48</v>
      </c>
      <c r="I2368" s="5">
        <v>15</v>
      </c>
    </row>
    <row r="2369" spans="1:9">
      <c r="A2369" s="5" t="s">
        <v>207</v>
      </c>
      <c r="B2369" s="5">
        <v>0.72</v>
      </c>
      <c r="C2369" s="5">
        <v>0.59499999999999997</v>
      </c>
      <c r="D2369" s="5">
        <v>0.22500000000000001</v>
      </c>
      <c r="E2369" s="5">
        <v>1.9690000000000001</v>
      </c>
      <c r="F2369" s="5">
        <v>0.80449999999999999</v>
      </c>
      <c r="G2369" s="5">
        <v>0.42299999999999999</v>
      </c>
      <c r="H2369" s="5">
        <v>0.66</v>
      </c>
      <c r="I2369" s="5">
        <v>16</v>
      </c>
    </row>
    <row r="2370" spans="1:9">
      <c r="A2370" s="5" t="s">
        <v>208</v>
      </c>
      <c r="B2370" s="5">
        <v>0.56000000000000005</v>
      </c>
      <c r="C2370" s="5">
        <v>0.44</v>
      </c>
      <c r="D2370" s="5">
        <v>0.17</v>
      </c>
      <c r="E2370" s="5">
        <v>0.94450000000000001</v>
      </c>
      <c r="F2370" s="5">
        <v>0.35449999999999998</v>
      </c>
      <c r="G2370" s="5">
        <v>0.2175</v>
      </c>
      <c r="H2370" s="5">
        <v>0.3</v>
      </c>
      <c r="I2370" s="5">
        <v>12</v>
      </c>
    </row>
    <row r="2371" spans="1:9">
      <c r="A2371" s="5" t="s">
        <v>208</v>
      </c>
      <c r="B2371" s="5">
        <v>0.42</v>
      </c>
      <c r="C2371" s="5">
        <v>0.32500000000000001</v>
      </c>
      <c r="D2371" s="5">
        <v>0.115</v>
      </c>
      <c r="E2371" s="5">
        <v>0.35399999999999998</v>
      </c>
      <c r="F2371" s="5">
        <v>0.16250000000000001</v>
      </c>
      <c r="G2371" s="5">
        <v>6.4000000000000001E-2</v>
      </c>
      <c r="H2371" s="5">
        <v>0.105</v>
      </c>
      <c r="I2371" s="5">
        <v>8</v>
      </c>
    </row>
    <row r="2372" spans="1:9">
      <c r="A2372" s="5" t="s">
        <v>206</v>
      </c>
      <c r="B2372" s="5">
        <v>0.18</v>
      </c>
      <c r="C2372" s="5">
        <v>0.125</v>
      </c>
      <c r="D2372" s="5">
        <v>0.05</v>
      </c>
      <c r="E2372" s="5">
        <v>2.3E-2</v>
      </c>
      <c r="F2372" s="5">
        <v>8.5000000000000006E-3</v>
      </c>
      <c r="G2372" s="5">
        <v>5.4999999999999997E-3</v>
      </c>
      <c r="H2372" s="5">
        <v>0.01</v>
      </c>
      <c r="I2372" s="5">
        <v>3</v>
      </c>
    </row>
    <row r="2373" spans="1:9">
      <c r="A2373" s="5" t="s">
        <v>207</v>
      </c>
      <c r="B2373" s="5">
        <v>0.40500000000000003</v>
      </c>
      <c r="C2373" s="5">
        <v>0.32500000000000001</v>
      </c>
      <c r="D2373" s="5">
        <v>0.11</v>
      </c>
      <c r="E2373" s="5">
        <v>0.35749999999999998</v>
      </c>
      <c r="F2373" s="5">
        <v>0.14499999999999999</v>
      </c>
      <c r="G2373" s="5">
        <v>7.2499999999999995E-2</v>
      </c>
      <c r="H2373" s="5">
        <v>0.11</v>
      </c>
      <c r="I2373" s="5">
        <v>12</v>
      </c>
    </row>
    <row r="2374" spans="1:9">
      <c r="A2374" s="5" t="s">
        <v>207</v>
      </c>
      <c r="B2374" s="5">
        <v>0.5</v>
      </c>
      <c r="C2374" s="5">
        <v>0.40500000000000003</v>
      </c>
      <c r="D2374" s="5">
        <v>0.15</v>
      </c>
      <c r="E2374" s="5">
        <v>0.59650000000000003</v>
      </c>
      <c r="F2374" s="5">
        <v>0.253</v>
      </c>
      <c r="G2374" s="5">
        <v>0.126</v>
      </c>
      <c r="H2374" s="5">
        <v>0.185</v>
      </c>
      <c r="I2374" s="5">
        <v>12</v>
      </c>
    </row>
    <row r="2375" spans="1:9">
      <c r="A2375" s="5" t="s">
        <v>208</v>
      </c>
      <c r="B2375" s="5">
        <v>0.435</v>
      </c>
      <c r="C2375" s="5">
        <v>0.33500000000000002</v>
      </c>
      <c r="D2375" s="5">
        <v>0.11</v>
      </c>
      <c r="E2375" s="5">
        <v>0.38300000000000001</v>
      </c>
      <c r="F2375" s="5">
        <v>0.1555</v>
      </c>
      <c r="G2375" s="5">
        <v>6.7500000000000004E-2</v>
      </c>
      <c r="H2375" s="5">
        <v>0.13500000000000001</v>
      </c>
      <c r="I2375" s="5">
        <v>12</v>
      </c>
    </row>
    <row r="2376" spans="1:9">
      <c r="A2376" s="5" t="s">
        <v>206</v>
      </c>
      <c r="B2376" s="5">
        <v>0.34</v>
      </c>
      <c r="C2376" s="5">
        <v>0.27500000000000002</v>
      </c>
      <c r="D2376" s="5">
        <v>0.09</v>
      </c>
      <c r="E2376" s="5">
        <v>0.20649999999999999</v>
      </c>
      <c r="F2376" s="5">
        <v>7.2499999999999995E-2</v>
      </c>
      <c r="G2376" s="5">
        <v>4.2999999999999997E-2</v>
      </c>
      <c r="H2376" s="5">
        <v>7.0000000000000007E-2</v>
      </c>
      <c r="I2376" s="5">
        <v>10</v>
      </c>
    </row>
    <row r="2377" spans="1:9">
      <c r="A2377" s="5" t="s">
        <v>207</v>
      </c>
      <c r="B2377" s="5">
        <v>0.43</v>
      </c>
      <c r="C2377" s="5">
        <v>0.34</v>
      </c>
      <c r="D2377" s="5">
        <v>0.11</v>
      </c>
      <c r="E2377" s="5">
        <v>0.38200000000000001</v>
      </c>
      <c r="F2377" s="5">
        <v>0.154</v>
      </c>
      <c r="G2377" s="5">
        <v>9.5500000000000002E-2</v>
      </c>
      <c r="H2377" s="5">
        <v>0.109</v>
      </c>
      <c r="I2377" s="5">
        <v>8</v>
      </c>
    </row>
    <row r="2378" spans="1:9">
      <c r="A2378" s="5" t="s">
        <v>208</v>
      </c>
      <c r="B2378" s="5">
        <v>0.53500000000000003</v>
      </c>
      <c r="C2378" s="5">
        <v>0.41</v>
      </c>
      <c r="D2378" s="5">
        <v>0.155</v>
      </c>
      <c r="E2378" s="5">
        <v>0.63149999999999995</v>
      </c>
      <c r="F2378" s="5">
        <v>0.27450000000000002</v>
      </c>
      <c r="G2378" s="5">
        <v>0.14149999999999999</v>
      </c>
      <c r="H2378" s="5">
        <v>0.18149999999999999</v>
      </c>
      <c r="I2378" s="5">
        <v>12</v>
      </c>
    </row>
    <row r="2379" spans="1:9">
      <c r="A2379" s="5" t="s">
        <v>208</v>
      </c>
      <c r="B2379" s="5">
        <v>0.41499999999999998</v>
      </c>
      <c r="C2379" s="5">
        <v>0.32500000000000001</v>
      </c>
      <c r="D2379" s="5">
        <v>0.115</v>
      </c>
      <c r="E2379" s="5">
        <v>0.32850000000000001</v>
      </c>
      <c r="F2379" s="5">
        <v>0.14050000000000001</v>
      </c>
      <c r="G2379" s="5">
        <v>5.0999999999999997E-2</v>
      </c>
      <c r="H2379" s="5">
        <v>0.106</v>
      </c>
      <c r="I2379" s="5">
        <v>12</v>
      </c>
    </row>
    <row r="2380" spans="1:9">
      <c r="A2380" s="5" t="s">
        <v>207</v>
      </c>
      <c r="B2380" s="5">
        <v>0.36</v>
      </c>
      <c r="C2380" s="5">
        <v>0.26500000000000001</v>
      </c>
      <c r="D2380" s="5">
        <v>0.09</v>
      </c>
      <c r="E2380" s="5">
        <v>0.2165</v>
      </c>
      <c r="F2380" s="5">
        <v>9.6000000000000002E-2</v>
      </c>
      <c r="G2380" s="5">
        <v>3.6999999999999998E-2</v>
      </c>
      <c r="H2380" s="5">
        <v>7.3499999999999996E-2</v>
      </c>
      <c r="I2380" s="5">
        <v>10</v>
      </c>
    </row>
    <row r="2381" spans="1:9">
      <c r="A2381" s="5" t="s">
        <v>206</v>
      </c>
      <c r="B2381" s="5">
        <v>0.17499999999999999</v>
      </c>
      <c r="C2381" s="5">
        <v>0.13500000000000001</v>
      </c>
      <c r="D2381" s="5">
        <v>0.04</v>
      </c>
      <c r="E2381" s="5">
        <v>3.0499999999999999E-2</v>
      </c>
      <c r="F2381" s="5">
        <v>1.0999999999999999E-2</v>
      </c>
      <c r="G2381" s="5">
        <v>7.4999999999999997E-3</v>
      </c>
      <c r="H2381" s="5">
        <v>0.01</v>
      </c>
      <c r="I2381" s="5">
        <v>5</v>
      </c>
    </row>
    <row r="2382" spans="1:9">
      <c r="A2382" s="5" t="s">
        <v>206</v>
      </c>
      <c r="B2382" s="5">
        <v>0.155</v>
      </c>
      <c r="C2382" s="5">
        <v>0.115</v>
      </c>
      <c r="D2382" s="5">
        <v>2.5000000000000001E-2</v>
      </c>
      <c r="E2382" s="5">
        <v>2.4E-2</v>
      </c>
      <c r="F2382" s="5">
        <v>8.9999999999999993E-3</v>
      </c>
      <c r="G2382" s="5">
        <v>5.0000000000000001E-3</v>
      </c>
      <c r="H2382" s="5">
        <v>7.4999999999999997E-3</v>
      </c>
      <c r="I2382" s="5">
        <v>5</v>
      </c>
    </row>
    <row r="2383" spans="1:9">
      <c r="A2383" s="5" t="s">
        <v>208</v>
      </c>
      <c r="B2383" s="5">
        <v>0.52500000000000002</v>
      </c>
      <c r="C2383" s="5">
        <v>0.43</v>
      </c>
      <c r="D2383" s="5">
        <v>0.15</v>
      </c>
      <c r="E2383" s="5">
        <v>0.73650000000000004</v>
      </c>
      <c r="F2383" s="5">
        <v>0.32250000000000001</v>
      </c>
      <c r="G2383" s="5">
        <v>0.161</v>
      </c>
      <c r="H2383" s="5">
        <v>0.215</v>
      </c>
      <c r="I2383" s="5">
        <v>11</v>
      </c>
    </row>
    <row r="2384" spans="1:9">
      <c r="A2384" s="5" t="s">
        <v>207</v>
      </c>
      <c r="B2384" s="5">
        <v>0.52500000000000002</v>
      </c>
      <c r="C2384" s="5">
        <v>0.39</v>
      </c>
      <c r="D2384" s="5">
        <v>0.13500000000000001</v>
      </c>
      <c r="E2384" s="5">
        <v>0.60050000000000003</v>
      </c>
      <c r="F2384" s="5">
        <v>0.22650000000000001</v>
      </c>
      <c r="G2384" s="5">
        <v>0.13100000000000001</v>
      </c>
      <c r="H2384" s="5">
        <v>0.21</v>
      </c>
      <c r="I2384" s="5">
        <v>16</v>
      </c>
    </row>
    <row r="2385" spans="1:9">
      <c r="A2385" s="5" t="s">
        <v>207</v>
      </c>
      <c r="B2385" s="5">
        <v>0.44</v>
      </c>
      <c r="C2385" s="5">
        <v>0.34499999999999997</v>
      </c>
      <c r="D2385" s="5">
        <v>0.105</v>
      </c>
      <c r="E2385" s="5">
        <v>0.42849999999999999</v>
      </c>
      <c r="F2385" s="5">
        <v>0.16500000000000001</v>
      </c>
      <c r="G2385" s="5">
        <v>8.3000000000000004E-2</v>
      </c>
      <c r="H2385" s="5">
        <v>0.13200000000000001</v>
      </c>
      <c r="I2385" s="5">
        <v>11</v>
      </c>
    </row>
    <row r="2386" spans="1:9">
      <c r="A2386" s="5" t="s">
        <v>207</v>
      </c>
      <c r="B2386" s="5">
        <v>0.45</v>
      </c>
      <c r="C2386" s="5">
        <v>0.34499999999999997</v>
      </c>
      <c r="D2386" s="5">
        <v>0.115</v>
      </c>
      <c r="E2386" s="5">
        <v>0.496</v>
      </c>
      <c r="F2386" s="5">
        <v>0.1905</v>
      </c>
      <c r="G2386" s="5">
        <v>0.11700000000000001</v>
      </c>
      <c r="H2386" s="5">
        <v>0.14000000000000001</v>
      </c>
      <c r="I2386" s="5">
        <v>12</v>
      </c>
    </row>
    <row r="2387" spans="1:9">
      <c r="A2387" s="5" t="s">
        <v>207</v>
      </c>
      <c r="B2387" s="5">
        <v>0.48499999999999999</v>
      </c>
      <c r="C2387" s="5">
        <v>0.36499999999999999</v>
      </c>
      <c r="D2387" s="5">
        <v>0.14000000000000001</v>
      </c>
      <c r="E2387" s="5">
        <v>0.61950000000000005</v>
      </c>
      <c r="F2387" s="5">
        <v>0.25950000000000001</v>
      </c>
      <c r="G2387" s="5">
        <v>0.14449999999999999</v>
      </c>
      <c r="H2387" s="5">
        <v>0.17699999999999999</v>
      </c>
      <c r="I2387" s="5">
        <v>14</v>
      </c>
    </row>
    <row r="2388" spans="1:9">
      <c r="A2388" s="5" t="s">
        <v>208</v>
      </c>
      <c r="B2388" s="5">
        <v>0.47</v>
      </c>
      <c r="C2388" s="5">
        <v>0.35</v>
      </c>
      <c r="D2388" s="5">
        <v>0.13500000000000001</v>
      </c>
      <c r="E2388" s="5">
        <v>0.56699999999999995</v>
      </c>
      <c r="F2388" s="5">
        <v>0.23150000000000001</v>
      </c>
      <c r="G2388" s="5">
        <v>0.14649999999999999</v>
      </c>
      <c r="H2388" s="5">
        <v>0.1525</v>
      </c>
      <c r="I2388" s="5">
        <v>11</v>
      </c>
    </row>
    <row r="2389" spans="1:9">
      <c r="A2389" s="5" t="s">
        <v>208</v>
      </c>
      <c r="B2389" s="5">
        <v>0.51500000000000001</v>
      </c>
      <c r="C2389" s="5">
        <v>0.375</v>
      </c>
      <c r="D2389" s="5">
        <v>0.14000000000000001</v>
      </c>
      <c r="E2389" s="5">
        <v>0.65049999999999997</v>
      </c>
      <c r="F2389" s="5">
        <v>0.2495</v>
      </c>
      <c r="G2389" s="5">
        <v>0.14099999999999999</v>
      </c>
      <c r="H2389" s="5">
        <v>0.2215</v>
      </c>
      <c r="I2389" s="5">
        <v>10</v>
      </c>
    </row>
    <row r="2390" spans="1:9">
      <c r="A2390" s="5" t="s">
        <v>206</v>
      </c>
      <c r="B2390" s="5">
        <v>0.42</v>
      </c>
      <c r="C2390" s="5">
        <v>0.34</v>
      </c>
      <c r="D2390" s="5">
        <v>0.125</v>
      </c>
      <c r="E2390" s="5">
        <v>0.44950000000000001</v>
      </c>
      <c r="F2390" s="5">
        <v>0.16500000000000001</v>
      </c>
      <c r="G2390" s="5">
        <v>0.1125</v>
      </c>
      <c r="H2390" s="5">
        <v>0.14399999999999999</v>
      </c>
      <c r="I2390" s="5">
        <v>11</v>
      </c>
    </row>
    <row r="2391" spans="1:9">
      <c r="A2391" s="5" t="s">
        <v>207</v>
      </c>
      <c r="B2391" s="5">
        <v>0.45500000000000002</v>
      </c>
      <c r="C2391" s="5">
        <v>0.35</v>
      </c>
      <c r="D2391" s="5">
        <v>0.125</v>
      </c>
      <c r="E2391" s="5">
        <v>0.44850000000000001</v>
      </c>
      <c r="F2391" s="5">
        <v>0.1585</v>
      </c>
      <c r="G2391" s="5">
        <v>0.10199999999999999</v>
      </c>
      <c r="H2391" s="5">
        <v>0.13350000000000001</v>
      </c>
      <c r="I2391" s="5">
        <v>16</v>
      </c>
    </row>
    <row r="2392" spans="1:9">
      <c r="A2392" s="5" t="s">
        <v>206</v>
      </c>
      <c r="B2392" s="5">
        <v>0.37</v>
      </c>
      <c r="C2392" s="5">
        <v>0.28999999999999998</v>
      </c>
      <c r="D2392" s="5">
        <v>0.09</v>
      </c>
      <c r="E2392" s="5">
        <v>0.24099999999999999</v>
      </c>
      <c r="F2392" s="5">
        <v>0.11</v>
      </c>
      <c r="G2392" s="5">
        <v>4.4999999999999998E-2</v>
      </c>
      <c r="H2392" s="5">
        <v>6.9000000000000006E-2</v>
      </c>
      <c r="I2392" s="5">
        <v>10</v>
      </c>
    </row>
    <row r="2393" spans="1:9">
      <c r="A2393" s="5" t="s">
        <v>206</v>
      </c>
      <c r="B2393" s="5">
        <v>0.33</v>
      </c>
      <c r="C2393" s="5">
        <v>0.25</v>
      </c>
      <c r="D2393" s="5">
        <v>0.09</v>
      </c>
      <c r="E2393" s="5">
        <v>0.19700000000000001</v>
      </c>
      <c r="F2393" s="5">
        <v>8.5000000000000006E-2</v>
      </c>
      <c r="G2393" s="5">
        <v>4.1000000000000002E-2</v>
      </c>
      <c r="H2393" s="5">
        <v>6.0499999999999998E-2</v>
      </c>
      <c r="I2393" s="5">
        <v>10</v>
      </c>
    </row>
    <row r="2394" spans="1:9">
      <c r="A2394" s="5" t="s">
        <v>208</v>
      </c>
      <c r="B2394" s="5">
        <v>0.3</v>
      </c>
      <c r="C2394" s="5">
        <v>0.22</v>
      </c>
      <c r="D2394" s="5">
        <v>0.09</v>
      </c>
      <c r="E2394" s="5">
        <v>0.14249999999999999</v>
      </c>
      <c r="F2394" s="5">
        <v>5.7000000000000002E-2</v>
      </c>
      <c r="G2394" s="5">
        <v>3.3500000000000002E-2</v>
      </c>
      <c r="H2394" s="5">
        <v>4.2999999999999997E-2</v>
      </c>
      <c r="I2394" s="5">
        <v>7</v>
      </c>
    </row>
    <row r="2395" spans="1:9">
      <c r="A2395" s="5" t="s">
        <v>208</v>
      </c>
      <c r="B2395" s="5">
        <v>0.625</v>
      </c>
      <c r="C2395" s="5">
        <v>0.46</v>
      </c>
      <c r="D2395" s="5">
        <v>0.16</v>
      </c>
      <c r="E2395" s="5">
        <v>1.2395</v>
      </c>
      <c r="F2395" s="5">
        <v>0.55000000000000004</v>
      </c>
      <c r="G2395" s="5">
        <v>0.27300000000000002</v>
      </c>
      <c r="H2395" s="5">
        <v>0.38</v>
      </c>
      <c r="I2395" s="5">
        <v>14</v>
      </c>
    </row>
    <row r="2396" spans="1:9">
      <c r="A2396" s="5" t="s">
        <v>208</v>
      </c>
      <c r="B2396" s="5">
        <v>0.61</v>
      </c>
      <c r="C2396" s="5">
        <v>0.47499999999999998</v>
      </c>
      <c r="D2396" s="5">
        <v>0.17</v>
      </c>
      <c r="E2396" s="5">
        <v>1.0385</v>
      </c>
      <c r="F2396" s="5">
        <v>0.44350000000000001</v>
      </c>
      <c r="G2396" s="5">
        <v>0.24099999999999999</v>
      </c>
      <c r="H2396" s="5">
        <v>0.32</v>
      </c>
      <c r="I2396" s="5">
        <v>14</v>
      </c>
    </row>
    <row r="2397" spans="1:9">
      <c r="A2397" s="5" t="s">
        <v>208</v>
      </c>
      <c r="B2397" s="5">
        <v>0.625</v>
      </c>
      <c r="C2397" s="5">
        <v>0.46500000000000002</v>
      </c>
      <c r="D2397" s="5">
        <v>0.155</v>
      </c>
      <c r="E2397" s="5">
        <v>0.97199999999999998</v>
      </c>
      <c r="F2397" s="5">
        <v>0.40400000000000003</v>
      </c>
      <c r="G2397" s="5">
        <v>0.1845</v>
      </c>
      <c r="H2397" s="5">
        <v>0.35</v>
      </c>
      <c r="I2397" s="5">
        <v>14</v>
      </c>
    </row>
    <row r="2398" spans="1:9">
      <c r="A2398" s="5" t="s">
        <v>208</v>
      </c>
      <c r="B2398" s="5">
        <v>0.63500000000000001</v>
      </c>
      <c r="C2398" s="5">
        <v>0.505</v>
      </c>
      <c r="D2398" s="5">
        <v>0.19</v>
      </c>
      <c r="E2398" s="5">
        <v>1.3314999999999999</v>
      </c>
      <c r="F2398" s="5">
        <v>0.58050000000000002</v>
      </c>
      <c r="G2398" s="5">
        <v>0.252</v>
      </c>
      <c r="H2398" s="5">
        <v>0.435</v>
      </c>
      <c r="I2398" s="5">
        <v>17</v>
      </c>
    </row>
    <row r="2399" spans="1:9">
      <c r="A2399" s="5" t="s">
        <v>208</v>
      </c>
      <c r="B2399" s="5">
        <v>0.5</v>
      </c>
      <c r="C2399" s="5">
        <v>0.38500000000000001</v>
      </c>
      <c r="D2399" s="5">
        <v>0.155</v>
      </c>
      <c r="E2399" s="5">
        <v>0.76200000000000001</v>
      </c>
      <c r="F2399" s="5">
        <v>0.3795</v>
      </c>
      <c r="G2399" s="5">
        <v>0.161</v>
      </c>
      <c r="H2399" s="5">
        <v>0.19</v>
      </c>
      <c r="I2399" s="5">
        <v>14</v>
      </c>
    </row>
    <row r="2400" spans="1:9">
      <c r="A2400" s="5" t="s">
        <v>207</v>
      </c>
      <c r="B2400" s="5">
        <v>0.53</v>
      </c>
      <c r="C2400" s="5">
        <v>0.43</v>
      </c>
      <c r="D2400" s="5">
        <v>0.17</v>
      </c>
      <c r="E2400" s="5">
        <v>0.77500000000000002</v>
      </c>
      <c r="F2400" s="5">
        <v>0.35</v>
      </c>
      <c r="G2400" s="5">
        <v>0.152</v>
      </c>
      <c r="H2400" s="5">
        <v>0.23499999999999999</v>
      </c>
      <c r="I2400" s="5">
        <v>17</v>
      </c>
    </row>
    <row r="2401" spans="1:9">
      <c r="A2401" s="5" t="s">
        <v>208</v>
      </c>
      <c r="B2401" s="5">
        <v>0.44500000000000001</v>
      </c>
      <c r="C2401" s="5">
        <v>0.33</v>
      </c>
      <c r="D2401" s="5">
        <v>0.1</v>
      </c>
      <c r="E2401" s="5">
        <v>0.437</v>
      </c>
      <c r="F2401" s="5">
        <v>0.16300000000000001</v>
      </c>
      <c r="G2401" s="5">
        <v>7.5499999999999998E-2</v>
      </c>
      <c r="H2401" s="5">
        <v>0.17</v>
      </c>
      <c r="I2401" s="5">
        <v>13</v>
      </c>
    </row>
    <row r="2402" spans="1:9">
      <c r="A2402" s="5" t="s">
        <v>207</v>
      </c>
      <c r="B2402" s="5">
        <v>0.58499999999999996</v>
      </c>
      <c r="C2402" s="5">
        <v>0.41499999999999998</v>
      </c>
      <c r="D2402" s="5">
        <v>0.155</v>
      </c>
      <c r="E2402" s="5">
        <v>0.69850000000000001</v>
      </c>
      <c r="F2402" s="5">
        <v>0.3</v>
      </c>
      <c r="G2402" s="5">
        <v>0.14599999999999999</v>
      </c>
      <c r="H2402" s="5">
        <v>0.19500000000000001</v>
      </c>
      <c r="I2402" s="5">
        <v>12</v>
      </c>
    </row>
    <row r="2403" spans="1:9">
      <c r="A2403" s="5" t="s">
        <v>208</v>
      </c>
      <c r="B2403" s="5">
        <v>0.44</v>
      </c>
      <c r="C2403" s="5">
        <v>0.35499999999999998</v>
      </c>
      <c r="D2403" s="5">
        <v>0.16500000000000001</v>
      </c>
      <c r="E2403" s="5">
        <v>0.435</v>
      </c>
      <c r="F2403" s="5">
        <v>0.159</v>
      </c>
      <c r="G2403" s="5">
        <v>0.105</v>
      </c>
      <c r="H2403" s="5">
        <v>0.14000000000000001</v>
      </c>
      <c r="I2403" s="5">
        <v>16</v>
      </c>
    </row>
    <row r="2404" spans="1:9">
      <c r="A2404" s="5" t="s">
        <v>206</v>
      </c>
      <c r="B2404" s="5">
        <v>0.28999999999999998</v>
      </c>
      <c r="C2404" s="5">
        <v>0.22500000000000001</v>
      </c>
      <c r="D2404" s="5">
        <v>0.08</v>
      </c>
      <c r="E2404" s="5">
        <v>0.1295</v>
      </c>
      <c r="F2404" s="5">
        <v>5.3499999999999999E-2</v>
      </c>
      <c r="G2404" s="5">
        <v>2.5999999999999999E-2</v>
      </c>
      <c r="H2404" s="5">
        <v>4.4999999999999998E-2</v>
      </c>
      <c r="I2404" s="5">
        <v>10</v>
      </c>
    </row>
    <row r="2405" spans="1:9">
      <c r="A2405" s="5" t="s">
        <v>208</v>
      </c>
      <c r="B2405" s="5">
        <v>0.55500000000000005</v>
      </c>
      <c r="C2405" s="5">
        <v>0.45500000000000002</v>
      </c>
      <c r="D2405" s="5">
        <v>0.17</v>
      </c>
      <c r="E2405" s="5">
        <v>0.84350000000000003</v>
      </c>
      <c r="F2405" s="5">
        <v>0.309</v>
      </c>
      <c r="G2405" s="5">
        <v>0.1905</v>
      </c>
      <c r="H2405" s="5">
        <v>0.3</v>
      </c>
      <c r="I2405" s="5">
        <v>15</v>
      </c>
    </row>
    <row r="2406" spans="1:9">
      <c r="A2406" s="5" t="s">
        <v>208</v>
      </c>
      <c r="B2406" s="5">
        <v>0.65500000000000003</v>
      </c>
      <c r="C2406" s="5">
        <v>0.51500000000000001</v>
      </c>
      <c r="D2406" s="5">
        <v>0.14499999999999999</v>
      </c>
      <c r="E2406" s="5">
        <v>1.25</v>
      </c>
      <c r="F2406" s="5">
        <v>0.52649999999999997</v>
      </c>
      <c r="G2406" s="5">
        <v>0.28299999999999997</v>
      </c>
      <c r="H2406" s="5">
        <v>0.315</v>
      </c>
      <c r="I2406" s="5">
        <v>15</v>
      </c>
    </row>
    <row r="2407" spans="1:9">
      <c r="A2407" s="5" t="s">
        <v>207</v>
      </c>
      <c r="B2407" s="5">
        <v>0.57999999999999996</v>
      </c>
      <c r="C2407" s="5">
        <v>0.46</v>
      </c>
      <c r="D2407" s="5">
        <v>0.185</v>
      </c>
      <c r="E2407" s="5">
        <v>1.0169999999999999</v>
      </c>
      <c r="F2407" s="5">
        <v>0.35149999999999998</v>
      </c>
      <c r="G2407" s="5">
        <v>0.2</v>
      </c>
      <c r="H2407" s="5">
        <v>0.32</v>
      </c>
      <c r="I2407" s="5">
        <v>10</v>
      </c>
    </row>
    <row r="2408" spans="1:9">
      <c r="A2408" s="5" t="s">
        <v>208</v>
      </c>
      <c r="B2408" s="5">
        <v>0.625</v>
      </c>
      <c r="C2408" s="5">
        <v>0.43</v>
      </c>
      <c r="D2408" s="5">
        <v>0.17499999999999999</v>
      </c>
      <c r="E2408" s="5">
        <v>1.411</v>
      </c>
      <c r="F2408" s="5">
        <v>0.57199999999999995</v>
      </c>
      <c r="G2408" s="5">
        <v>0.29699999999999999</v>
      </c>
      <c r="H2408" s="5">
        <v>0.39500000000000002</v>
      </c>
      <c r="I2408" s="5">
        <v>12</v>
      </c>
    </row>
    <row r="2409" spans="1:9">
      <c r="A2409" s="5" t="s">
        <v>208</v>
      </c>
      <c r="B2409" s="5">
        <v>0.62</v>
      </c>
      <c r="C2409" s="5">
        <v>0.48499999999999999</v>
      </c>
      <c r="D2409" s="5">
        <v>0.17</v>
      </c>
      <c r="E2409" s="5">
        <v>1.208</v>
      </c>
      <c r="F2409" s="5">
        <v>0.48049999999999998</v>
      </c>
      <c r="G2409" s="5">
        <v>0.30449999999999999</v>
      </c>
      <c r="H2409" s="5">
        <v>0.33</v>
      </c>
      <c r="I2409" s="5">
        <v>15</v>
      </c>
    </row>
    <row r="2410" spans="1:9">
      <c r="A2410" s="5" t="s">
        <v>207</v>
      </c>
      <c r="B2410" s="5">
        <v>0.64</v>
      </c>
      <c r="C2410" s="5">
        <v>0.5</v>
      </c>
      <c r="D2410" s="5">
        <v>0.15</v>
      </c>
      <c r="E2410" s="5">
        <v>1.0705</v>
      </c>
      <c r="F2410" s="5">
        <v>0.371</v>
      </c>
      <c r="G2410" s="5">
        <v>0.27050000000000002</v>
      </c>
      <c r="H2410" s="5">
        <v>0.36</v>
      </c>
      <c r="I2410" s="5">
        <v>8</v>
      </c>
    </row>
    <row r="2411" spans="1:9">
      <c r="A2411" s="5" t="s">
        <v>207</v>
      </c>
      <c r="B2411" s="5">
        <v>0.505</v>
      </c>
      <c r="C2411" s="5">
        <v>0.375</v>
      </c>
      <c r="D2411" s="5">
        <v>0.115</v>
      </c>
      <c r="E2411" s="5">
        <v>0.58950000000000002</v>
      </c>
      <c r="F2411" s="5">
        <v>0.26350000000000001</v>
      </c>
      <c r="G2411" s="5">
        <v>0.12</v>
      </c>
      <c r="H2411" s="5">
        <v>0.16700000000000001</v>
      </c>
      <c r="I2411" s="5">
        <v>10</v>
      </c>
    </row>
    <row r="2412" spans="1:9">
      <c r="A2412" s="5" t="s">
        <v>208</v>
      </c>
      <c r="B2412" s="5">
        <v>0.5</v>
      </c>
      <c r="C2412" s="5">
        <v>0.39500000000000002</v>
      </c>
      <c r="D2412" s="5">
        <v>0.12</v>
      </c>
      <c r="E2412" s="5">
        <v>0.53700000000000003</v>
      </c>
      <c r="F2412" s="5">
        <v>0.2165</v>
      </c>
      <c r="G2412" s="5">
        <v>0.1085</v>
      </c>
      <c r="H2412" s="5">
        <v>0.17849999999999999</v>
      </c>
      <c r="I2412" s="5">
        <v>9</v>
      </c>
    </row>
    <row r="2413" spans="1:9">
      <c r="A2413" s="5" t="s">
        <v>206</v>
      </c>
      <c r="B2413" s="5">
        <v>0.31</v>
      </c>
      <c r="C2413" s="5">
        <v>0.245</v>
      </c>
      <c r="D2413" s="5">
        <v>9.5000000000000001E-2</v>
      </c>
      <c r="E2413" s="5">
        <v>0.15</v>
      </c>
      <c r="F2413" s="5">
        <v>5.2499999999999998E-2</v>
      </c>
      <c r="G2413" s="5">
        <v>3.4000000000000002E-2</v>
      </c>
      <c r="H2413" s="5">
        <v>4.8000000000000001E-2</v>
      </c>
      <c r="I2413" s="5">
        <v>7</v>
      </c>
    </row>
    <row r="2414" spans="1:9">
      <c r="A2414" s="5" t="s">
        <v>207</v>
      </c>
      <c r="B2414" s="5">
        <v>0.505</v>
      </c>
      <c r="C2414" s="5">
        <v>0.38</v>
      </c>
      <c r="D2414" s="5">
        <v>0.14499999999999999</v>
      </c>
      <c r="E2414" s="5">
        <v>0.65100000000000002</v>
      </c>
      <c r="F2414" s="5">
        <v>0.29349999999999998</v>
      </c>
      <c r="G2414" s="5">
        <v>0.19</v>
      </c>
      <c r="H2414" s="5">
        <v>0.17</v>
      </c>
      <c r="I2414" s="5">
        <v>12</v>
      </c>
    </row>
    <row r="2415" spans="1:9">
      <c r="A2415" s="5" t="s">
        <v>208</v>
      </c>
      <c r="B2415" s="5">
        <v>0.42</v>
      </c>
      <c r="C2415" s="5">
        <v>0.30499999999999999</v>
      </c>
      <c r="D2415" s="5">
        <v>0.11</v>
      </c>
      <c r="E2415" s="5">
        <v>0.28000000000000003</v>
      </c>
      <c r="F2415" s="5">
        <v>9.4E-2</v>
      </c>
      <c r="G2415" s="5">
        <v>7.85E-2</v>
      </c>
      <c r="H2415" s="5">
        <v>9.5500000000000002E-2</v>
      </c>
      <c r="I2415" s="5">
        <v>9</v>
      </c>
    </row>
    <row r="2416" spans="1:9">
      <c r="A2416" s="5" t="s">
        <v>206</v>
      </c>
      <c r="B2416" s="5">
        <v>0.4</v>
      </c>
      <c r="C2416" s="5">
        <v>0.315</v>
      </c>
      <c r="D2416" s="5">
        <v>0.105</v>
      </c>
      <c r="E2416" s="5">
        <v>0.28699999999999998</v>
      </c>
      <c r="F2416" s="5">
        <v>0.1135</v>
      </c>
      <c r="G2416" s="5">
        <v>3.6999999999999998E-2</v>
      </c>
      <c r="H2416" s="5">
        <v>0.113</v>
      </c>
      <c r="I2416" s="5">
        <v>10</v>
      </c>
    </row>
    <row r="2417" spans="1:9">
      <c r="A2417" s="5" t="s">
        <v>206</v>
      </c>
      <c r="B2417" s="5">
        <v>0.42499999999999999</v>
      </c>
      <c r="C2417" s="5">
        <v>0.315</v>
      </c>
      <c r="D2417" s="5">
        <v>0.125</v>
      </c>
      <c r="E2417" s="5">
        <v>0.35249999999999998</v>
      </c>
      <c r="F2417" s="5">
        <v>0.1135</v>
      </c>
      <c r="G2417" s="5">
        <v>5.6500000000000002E-2</v>
      </c>
      <c r="H2417" s="5">
        <v>0.13</v>
      </c>
      <c r="I2417" s="5">
        <v>18</v>
      </c>
    </row>
    <row r="2418" spans="1:9">
      <c r="A2418" s="5" t="s">
        <v>206</v>
      </c>
      <c r="B2418" s="5">
        <v>0.31</v>
      </c>
      <c r="C2418" s="5">
        <v>0.23499999999999999</v>
      </c>
      <c r="D2418" s="5">
        <v>0.06</v>
      </c>
      <c r="E2418" s="5">
        <v>0.12</v>
      </c>
      <c r="F2418" s="5">
        <v>4.1500000000000002E-2</v>
      </c>
      <c r="G2418" s="5">
        <v>3.3000000000000002E-2</v>
      </c>
      <c r="H2418" s="5">
        <v>0.04</v>
      </c>
      <c r="I2418" s="5">
        <v>11</v>
      </c>
    </row>
    <row r="2419" spans="1:9">
      <c r="A2419" s="5" t="s">
        <v>207</v>
      </c>
      <c r="B2419" s="5">
        <v>0.46500000000000002</v>
      </c>
      <c r="C2419" s="5">
        <v>0.35</v>
      </c>
      <c r="D2419" s="5">
        <v>0.13</v>
      </c>
      <c r="E2419" s="5">
        <v>0.49399999999999999</v>
      </c>
      <c r="F2419" s="5">
        <v>0.19450000000000001</v>
      </c>
      <c r="G2419" s="5">
        <v>0.10299999999999999</v>
      </c>
      <c r="H2419" s="5">
        <v>0.155</v>
      </c>
      <c r="I2419" s="5">
        <v>18</v>
      </c>
    </row>
    <row r="2420" spans="1:9">
      <c r="A2420" s="5" t="s">
        <v>207</v>
      </c>
      <c r="B2420" s="5">
        <v>0.46500000000000002</v>
      </c>
      <c r="C2420" s="5">
        <v>0.36</v>
      </c>
      <c r="D2420" s="5">
        <v>0.12</v>
      </c>
      <c r="E2420" s="5">
        <v>0.47649999999999998</v>
      </c>
      <c r="F2420" s="5">
        <v>0.192</v>
      </c>
      <c r="G2420" s="5">
        <v>0.1125</v>
      </c>
      <c r="H2420" s="5">
        <v>0.16</v>
      </c>
      <c r="I2420" s="5">
        <v>10</v>
      </c>
    </row>
    <row r="2421" spans="1:9">
      <c r="A2421" s="5" t="s">
        <v>206</v>
      </c>
      <c r="B2421" s="5">
        <v>0.35</v>
      </c>
      <c r="C2421" s="5">
        <v>0.255</v>
      </c>
      <c r="D2421" s="5">
        <v>8.5000000000000006E-2</v>
      </c>
      <c r="E2421" s="5">
        <v>0.2145</v>
      </c>
      <c r="F2421" s="5">
        <v>0.1</v>
      </c>
      <c r="G2421" s="5">
        <v>4.65E-2</v>
      </c>
      <c r="H2421" s="5">
        <v>0.06</v>
      </c>
      <c r="I2421" s="5">
        <v>13</v>
      </c>
    </row>
    <row r="2422" spans="1:9">
      <c r="A2422" s="5" t="s">
        <v>208</v>
      </c>
      <c r="B2422" s="5">
        <v>0.52</v>
      </c>
      <c r="C2422" s="5">
        <v>0.41499999999999998</v>
      </c>
      <c r="D2422" s="5">
        <v>0.16</v>
      </c>
      <c r="E2422" s="5">
        <v>0.59499999999999997</v>
      </c>
      <c r="F2422" s="5">
        <v>0.21049999999999999</v>
      </c>
      <c r="G2422" s="5">
        <v>0.14199999999999999</v>
      </c>
      <c r="H2422" s="5">
        <v>0.26</v>
      </c>
      <c r="I2422" s="5">
        <v>15</v>
      </c>
    </row>
    <row r="2423" spans="1:9">
      <c r="A2423" s="5" t="s">
        <v>207</v>
      </c>
      <c r="B2423" s="5">
        <v>0.47499999999999998</v>
      </c>
      <c r="C2423" s="5">
        <v>0.36499999999999999</v>
      </c>
      <c r="D2423" s="5">
        <v>0.13</v>
      </c>
      <c r="E2423" s="5">
        <v>0.48049999999999998</v>
      </c>
      <c r="F2423" s="5">
        <v>0.1905</v>
      </c>
      <c r="G2423" s="5">
        <v>0.114</v>
      </c>
      <c r="H2423" s="5">
        <v>0.14749999999999999</v>
      </c>
      <c r="I2423" s="5">
        <v>12</v>
      </c>
    </row>
    <row r="2424" spans="1:9">
      <c r="A2424" s="5" t="s">
        <v>207</v>
      </c>
      <c r="B2424" s="5">
        <v>0.41</v>
      </c>
      <c r="C2424" s="5">
        <v>0.315</v>
      </c>
      <c r="D2424" s="5">
        <v>0.11</v>
      </c>
      <c r="E2424" s="5">
        <v>0.32100000000000001</v>
      </c>
      <c r="F2424" s="5">
        <v>0.1255</v>
      </c>
      <c r="G2424" s="5">
        <v>6.5500000000000003E-2</v>
      </c>
      <c r="H2424" s="5">
        <v>9.5000000000000001E-2</v>
      </c>
      <c r="I2424" s="5">
        <v>10</v>
      </c>
    </row>
    <row r="2425" spans="1:9">
      <c r="A2425" s="5" t="s">
        <v>206</v>
      </c>
      <c r="B2425" s="5">
        <v>0.26</v>
      </c>
      <c r="C2425" s="5">
        <v>0.2</v>
      </c>
      <c r="D2425" s="5">
        <v>6.5000000000000002E-2</v>
      </c>
      <c r="E2425" s="5">
        <v>9.6000000000000002E-2</v>
      </c>
      <c r="F2425" s="5">
        <v>4.3999999999999997E-2</v>
      </c>
      <c r="G2425" s="5">
        <v>2.7E-2</v>
      </c>
      <c r="H2425" s="5">
        <v>0.03</v>
      </c>
      <c r="I2425" s="5">
        <v>6</v>
      </c>
    </row>
    <row r="2426" spans="1:9">
      <c r="A2426" s="5" t="s">
        <v>208</v>
      </c>
      <c r="B2426" s="5">
        <v>0.57499999999999996</v>
      </c>
      <c r="C2426" s="5">
        <v>0.45</v>
      </c>
      <c r="D2426" s="5">
        <v>0.17</v>
      </c>
      <c r="E2426" s="5">
        <v>0.93149999999999999</v>
      </c>
      <c r="F2426" s="5">
        <v>0.35799999999999998</v>
      </c>
      <c r="G2426" s="5">
        <v>0.2145</v>
      </c>
      <c r="H2426" s="5">
        <v>0.26</v>
      </c>
      <c r="I2426" s="5">
        <v>13</v>
      </c>
    </row>
    <row r="2427" spans="1:9">
      <c r="A2427" s="5" t="s">
        <v>208</v>
      </c>
      <c r="B2427" s="5">
        <v>0.56499999999999995</v>
      </c>
      <c r="C2427" s="5">
        <v>0.435</v>
      </c>
      <c r="D2427" s="5">
        <v>0.155</v>
      </c>
      <c r="E2427" s="5">
        <v>0.78200000000000003</v>
      </c>
      <c r="F2427" s="5">
        <v>0.27150000000000002</v>
      </c>
      <c r="G2427" s="5">
        <v>0.16800000000000001</v>
      </c>
      <c r="H2427" s="5">
        <v>0.28499999999999998</v>
      </c>
      <c r="I2427" s="5">
        <v>14</v>
      </c>
    </row>
    <row r="2428" spans="1:9">
      <c r="A2428" s="5" t="s">
        <v>206</v>
      </c>
      <c r="B2428" s="5">
        <v>0.26</v>
      </c>
      <c r="C2428" s="5">
        <v>0.19</v>
      </c>
      <c r="D2428" s="5">
        <v>7.4999999999999997E-2</v>
      </c>
      <c r="E2428" s="5">
        <v>9.4500000000000001E-2</v>
      </c>
      <c r="F2428" s="5">
        <v>4.4499999999999998E-2</v>
      </c>
      <c r="G2428" s="5">
        <v>0.02</v>
      </c>
      <c r="H2428" s="5">
        <v>0.03</v>
      </c>
      <c r="I2428" s="5">
        <v>6</v>
      </c>
    </row>
    <row r="2429" spans="1:9">
      <c r="A2429" s="5" t="s">
        <v>207</v>
      </c>
      <c r="B2429" s="5">
        <v>0.53</v>
      </c>
      <c r="C2429" s="5">
        <v>0.38500000000000001</v>
      </c>
      <c r="D2429" s="5">
        <v>0.125</v>
      </c>
      <c r="E2429" s="5">
        <v>0.66949999999999998</v>
      </c>
      <c r="F2429" s="5">
        <v>0.28899999999999998</v>
      </c>
      <c r="G2429" s="5">
        <v>0.151</v>
      </c>
      <c r="H2429" s="5">
        <v>0.18</v>
      </c>
      <c r="I2429" s="5">
        <v>10</v>
      </c>
    </row>
    <row r="2430" spans="1:9">
      <c r="A2430" s="5" t="s">
        <v>206</v>
      </c>
      <c r="B2430" s="5">
        <v>0.34</v>
      </c>
      <c r="C2430" s="5">
        <v>0.255</v>
      </c>
      <c r="D2430" s="5">
        <v>9.5000000000000001E-2</v>
      </c>
      <c r="E2430" s="5">
        <v>0.21299999999999999</v>
      </c>
      <c r="F2430" s="5">
        <v>8.1000000000000003E-2</v>
      </c>
      <c r="G2430" s="5">
        <v>3.4000000000000002E-2</v>
      </c>
      <c r="H2430" s="5">
        <v>7.0000000000000007E-2</v>
      </c>
      <c r="I2430" s="5">
        <v>9</v>
      </c>
    </row>
    <row r="2431" spans="1:9">
      <c r="A2431" s="5" t="s">
        <v>208</v>
      </c>
      <c r="B2431" s="5">
        <v>0.52</v>
      </c>
      <c r="C2431" s="5">
        <v>0.38</v>
      </c>
      <c r="D2431" s="5">
        <v>0.14000000000000001</v>
      </c>
      <c r="E2431" s="5">
        <v>0.52500000000000002</v>
      </c>
      <c r="F2431" s="5">
        <v>0.17749999999999999</v>
      </c>
      <c r="G2431" s="5">
        <v>0.115</v>
      </c>
      <c r="H2431" s="5">
        <v>0.185</v>
      </c>
      <c r="I2431" s="5">
        <v>11</v>
      </c>
    </row>
    <row r="2432" spans="1:9">
      <c r="A2432" s="5" t="s">
        <v>207</v>
      </c>
      <c r="B2432" s="5">
        <v>0.63500000000000001</v>
      </c>
      <c r="C2432" s="5">
        <v>0.5</v>
      </c>
      <c r="D2432" s="5">
        <v>0.18</v>
      </c>
      <c r="E2432" s="5">
        <v>1.3120000000000001</v>
      </c>
      <c r="F2432" s="5">
        <v>0.52900000000000003</v>
      </c>
      <c r="G2432" s="5">
        <v>0.2485</v>
      </c>
      <c r="H2432" s="5">
        <v>0.48499999999999999</v>
      </c>
      <c r="I2432" s="5">
        <v>18</v>
      </c>
    </row>
    <row r="2433" spans="1:9">
      <c r="A2433" s="5" t="s">
        <v>207</v>
      </c>
      <c r="B2433" s="5">
        <v>0.61</v>
      </c>
      <c r="C2433" s="5">
        <v>0.48499999999999999</v>
      </c>
      <c r="D2433" s="5">
        <v>0.16500000000000001</v>
      </c>
      <c r="E2433" s="5">
        <v>1.087</v>
      </c>
      <c r="F2433" s="5">
        <v>0.42549999999999999</v>
      </c>
      <c r="G2433" s="5">
        <v>0.23200000000000001</v>
      </c>
      <c r="H2433" s="5">
        <v>0.38</v>
      </c>
      <c r="I2433" s="5">
        <v>11</v>
      </c>
    </row>
    <row r="2434" spans="1:9">
      <c r="A2434" s="5" t="s">
        <v>207</v>
      </c>
      <c r="B2434" s="5">
        <v>0.66</v>
      </c>
      <c r="C2434" s="5">
        <v>0.51500000000000001</v>
      </c>
      <c r="D2434" s="5">
        <v>0.18</v>
      </c>
      <c r="E2434" s="5">
        <v>1.5229999999999999</v>
      </c>
      <c r="F2434" s="5">
        <v>0.54</v>
      </c>
      <c r="G2434" s="5">
        <v>0.33650000000000002</v>
      </c>
      <c r="H2434" s="5">
        <v>0.55500000000000005</v>
      </c>
      <c r="I2434" s="5">
        <v>16</v>
      </c>
    </row>
    <row r="2435" spans="1:9">
      <c r="A2435" s="5" t="s">
        <v>208</v>
      </c>
      <c r="B2435" s="5">
        <v>0.63500000000000001</v>
      </c>
      <c r="C2435" s="5">
        <v>0.5</v>
      </c>
      <c r="D2435" s="5">
        <v>0.18</v>
      </c>
      <c r="E2435" s="5">
        <v>1.319</v>
      </c>
      <c r="F2435" s="5">
        <v>0.54849999999999999</v>
      </c>
      <c r="G2435" s="5">
        <v>0.29199999999999998</v>
      </c>
      <c r="H2435" s="5">
        <v>0.49</v>
      </c>
      <c r="I2435" s="5">
        <v>16</v>
      </c>
    </row>
    <row r="2436" spans="1:9">
      <c r="A2436" s="5" t="s">
        <v>207</v>
      </c>
      <c r="B2436" s="5">
        <v>0.46500000000000002</v>
      </c>
      <c r="C2436" s="5">
        <v>0.38</v>
      </c>
      <c r="D2436" s="5">
        <v>0.13500000000000001</v>
      </c>
      <c r="E2436" s="5">
        <v>0.57899999999999996</v>
      </c>
      <c r="F2436" s="5">
        <v>0.20799999999999999</v>
      </c>
      <c r="G2436" s="5">
        <v>0.1095</v>
      </c>
      <c r="H2436" s="5">
        <v>0.22</v>
      </c>
      <c r="I2436" s="5">
        <v>14</v>
      </c>
    </row>
    <row r="2437" spans="1:9">
      <c r="A2437" s="5" t="s">
        <v>206</v>
      </c>
      <c r="B2437" s="5">
        <v>0.51500000000000001</v>
      </c>
      <c r="C2437" s="5">
        <v>0.4</v>
      </c>
      <c r="D2437" s="5">
        <v>0.16</v>
      </c>
      <c r="E2437" s="5">
        <v>0.8175</v>
      </c>
      <c r="F2437" s="5">
        <v>0.2515</v>
      </c>
      <c r="G2437" s="5">
        <v>0.156</v>
      </c>
      <c r="H2437" s="5">
        <v>0.3</v>
      </c>
      <c r="I2437" s="5">
        <v>23</v>
      </c>
    </row>
    <row r="2438" spans="1:9">
      <c r="A2438" s="5" t="s">
        <v>208</v>
      </c>
      <c r="B2438" s="5">
        <v>0.33500000000000002</v>
      </c>
      <c r="C2438" s="5">
        <v>0.24</v>
      </c>
      <c r="D2438" s="5">
        <v>9.5000000000000001E-2</v>
      </c>
      <c r="E2438" s="5">
        <v>0.17</v>
      </c>
      <c r="F2438" s="5">
        <v>6.2E-2</v>
      </c>
      <c r="G2438" s="5">
        <v>3.9E-2</v>
      </c>
      <c r="H2438" s="5">
        <v>5.5E-2</v>
      </c>
      <c r="I2438" s="5">
        <v>9</v>
      </c>
    </row>
    <row r="2439" spans="1:9">
      <c r="A2439" s="5" t="s">
        <v>207</v>
      </c>
      <c r="B2439" s="5">
        <v>0.51500000000000001</v>
      </c>
      <c r="C2439" s="5">
        <v>0.4</v>
      </c>
      <c r="D2439" s="5">
        <v>0.17</v>
      </c>
      <c r="E2439" s="5">
        <v>0.79600000000000004</v>
      </c>
      <c r="F2439" s="5">
        <v>0.25800000000000001</v>
      </c>
      <c r="G2439" s="5">
        <v>0.17549999999999999</v>
      </c>
      <c r="H2439" s="5">
        <v>0.28000000000000003</v>
      </c>
      <c r="I2439" s="5">
        <v>16</v>
      </c>
    </row>
    <row r="2440" spans="1:9">
      <c r="A2440" s="5" t="s">
        <v>207</v>
      </c>
      <c r="B2440" s="5">
        <v>0.34499999999999997</v>
      </c>
      <c r="C2440" s="5">
        <v>0.255</v>
      </c>
      <c r="D2440" s="5">
        <v>0.1</v>
      </c>
      <c r="E2440" s="5">
        <v>0.19700000000000001</v>
      </c>
      <c r="F2440" s="5">
        <v>7.0999999999999994E-2</v>
      </c>
      <c r="G2440" s="5">
        <v>5.0999999999999997E-2</v>
      </c>
      <c r="H2440" s="5">
        <v>0.06</v>
      </c>
      <c r="I2440" s="5">
        <v>9</v>
      </c>
    </row>
    <row r="2441" spans="1:9">
      <c r="A2441" s="5" t="s">
        <v>206</v>
      </c>
      <c r="B2441" s="5">
        <v>0.46500000000000002</v>
      </c>
      <c r="C2441" s="5">
        <v>0.35499999999999998</v>
      </c>
      <c r="D2441" s="5">
        <v>0.125</v>
      </c>
      <c r="E2441" s="5">
        <v>0.52549999999999997</v>
      </c>
      <c r="F2441" s="5">
        <v>0.20250000000000001</v>
      </c>
      <c r="G2441" s="5">
        <v>0.13500000000000001</v>
      </c>
      <c r="H2441" s="5">
        <v>0.14499999999999999</v>
      </c>
      <c r="I2441" s="5">
        <v>13</v>
      </c>
    </row>
    <row r="2442" spans="1:9">
      <c r="A2442" s="5" t="s">
        <v>206</v>
      </c>
      <c r="B2442" s="5">
        <v>0.54</v>
      </c>
      <c r="C2442" s="5">
        <v>0.41499999999999998</v>
      </c>
      <c r="D2442" s="5">
        <v>0.17</v>
      </c>
      <c r="E2442" s="5">
        <v>0.879</v>
      </c>
      <c r="F2442" s="5">
        <v>0.33900000000000002</v>
      </c>
      <c r="G2442" s="5">
        <v>0.20799999999999999</v>
      </c>
      <c r="H2442" s="5">
        <v>0.255</v>
      </c>
      <c r="I2442" s="5">
        <v>10</v>
      </c>
    </row>
    <row r="2443" spans="1:9">
      <c r="A2443" s="5" t="s">
        <v>206</v>
      </c>
      <c r="B2443" s="5">
        <v>0.47499999999999998</v>
      </c>
      <c r="C2443" s="5">
        <v>0.35499999999999998</v>
      </c>
      <c r="D2443" s="5">
        <v>0.125</v>
      </c>
      <c r="E2443" s="5">
        <v>0.46250000000000002</v>
      </c>
      <c r="F2443" s="5">
        <v>0.186</v>
      </c>
      <c r="G2443" s="5">
        <v>0.107</v>
      </c>
      <c r="H2443" s="5">
        <v>0.14499999999999999</v>
      </c>
      <c r="I2443" s="5">
        <v>9</v>
      </c>
    </row>
    <row r="2444" spans="1:9">
      <c r="A2444" s="5" t="s">
        <v>207</v>
      </c>
      <c r="B2444" s="5">
        <v>0.44500000000000001</v>
      </c>
      <c r="C2444" s="5">
        <v>0.33500000000000002</v>
      </c>
      <c r="D2444" s="5">
        <v>0.14000000000000001</v>
      </c>
      <c r="E2444" s="5">
        <v>0.45650000000000002</v>
      </c>
      <c r="F2444" s="5">
        <v>0.17849999999999999</v>
      </c>
      <c r="G2444" s="5">
        <v>0.114</v>
      </c>
      <c r="H2444" s="5">
        <v>0.14000000000000001</v>
      </c>
      <c r="I2444" s="5">
        <v>11</v>
      </c>
    </row>
    <row r="2445" spans="1:9">
      <c r="A2445" s="5" t="s">
        <v>206</v>
      </c>
      <c r="B2445" s="5">
        <v>0.5</v>
      </c>
      <c r="C2445" s="5">
        <v>0.35499999999999998</v>
      </c>
      <c r="D2445" s="5">
        <v>0.14000000000000001</v>
      </c>
      <c r="E2445" s="5">
        <v>0.52800000000000002</v>
      </c>
      <c r="F2445" s="5">
        <v>0.21249999999999999</v>
      </c>
      <c r="G2445" s="5">
        <v>0.14899999999999999</v>
      </c>
      <c r="H2445" s="5">
        <v>0.14000000000000001</v>
      </c>
      <c r="I2445" s="5">
        <v>9</v>
      </c>
    </row>
    <row r="2446" spans="1:9">
      <c r="A2446" s="5" t="s">
        <v>206</v>
      </c>
      <c r="B2446" s="5">
        <v>0.5</v>
      </c>
      <c r="C2446" s="5">
        <v>0.38</v>
      </c>
      <c r="D2446" s="5">
        <v>0.13500000000000001</v>
      </c>
      <c r="E2446" s="5">
        <v>0.58350000000000002</v>
      </c>
      <c r="F2446" s="5">
        <v>0.22950000000000001</v>
      </c>
      <c r="G2446" s="5">
        <v>0.1265</v>
      </c>
      <c r="H2446" s="5">
        <v>0.18</v>
      </c>
      <c r="I2446" s="5">
        <v>12</v>
      </c>
    </row>
    <row r="2447" spans="1:9">
      <c r="A2447" s="5" t="s">
        <v>207</v>
      </c>
      <c r="B2447" s="5">
        <v>0.55000000000000004</v>
      </c>
      <c r="C2447" s="5">
        <v>0.435</v>
      </c>
      <c r="D2447" s="5">
        <v>0.17</v>
      </c>
      <c r="E2447" s="5">
        <v>0.88400000000000001</v>
      </c>
      <c r="F2447" s="5">
        <v>0.28749999999999998</v>
      </c>
      <c r="G2447" s="5">
        <v>0.16450000000000001</v>
      </c>
      <c r="H2447" s="5">
        <v>0.28000000000000003</v>
      </c>
      <c r="I2447" s="5">
        <v>14</v>
      </c>
    </row>
    <row r="2448" spans="1:9">
      <c r="A2448" s="5" t="s">
        <v>208</v>
      </c>
      <c r="B2448" s="5">
        <v>0.27500000000000002</v>
      </c>
      <c r="C2448" s="5">
        <v>0.20499999999999999</v>
      </c>
      <c r="D2448" s="5">
        <v>0.08</v>
      </c>
      <c r="E2448" s="5">
        <v>9.6000000000000002E-2</v>
      </c>
      <c r="F2448" s="5">
        <v>3.5999999999999997E-2</v>
      </c>
      <c r="G2448" s="5">
        <v>1.8499999999999999E-2</v>
      </c>
      <c r="H2448" s="5">
        <v>0.03</v>
      </c>
      <c r="I2448" s="5">
        <v>6</v>
      </c>
    </row>
    <row r="2449" spans="1:9">
      <c r="A2449" s="5" t="s">
        <v>207</v>
      </c>
      <c r="B2449" s="5">
        <v>0.35</v>
      </c>
      <c r="C2449" s="5">
        <v>0.26500000000000001</v>
      </c>
      <c r="D2449" s="5">
        <v>0.09</v>
      </c>
      <c r="E2449" s="5">
        <v>0.1855</v>
      </c>
      <c r="F2449" s="5">
        <v>7.4499999999999997E-2</v>
      </c>
      <c r="G2449" s="5">
        <v>4.1500000000000002E-2</v>
      </c>
      <c r="H2449" s="5">
        <v>0.06</v>
      </c>
      <c r="I2449" s="5">
        <v>7</v>
      </c>
    </row>
    <row r="2450" spans="1:9">
      <c r="A2450" s="5" t="s">
        <v>207</v>
      </c>
      <c r="B2450" s="5">
        <v>0.37</v>
      </c>
      <c r="C2450" s="5">
        <v>0.28499999999999998</v>
      </c>
      <c r="D2450" s="5">
        <v>0.105</v>
      </c>
      <c r="E2450" s="5">
        <v>0.27</v>
      </c>
      <c r="F2450" s="5">
        <v>0.1125</v>
      </c>
      <c r="G2450" s="5">
        <v>5.8500000000000003E-2</v>
      </c>
      <c r="H2450" s="5">
        <v>8.3500000000000005E-2</v>
      </c>
      <c r="I2450" s="5">
        <v>9</v>
      </c>
    </row>
    <row r="2451" spans="1:9">
      <c r="A2451" s="5" t="s">
        <v>207</v>
      </c>
      <c r="B2451" s="5">
        <v>0.42</v>
      </c>
      <c r="C2451" s="5">
        <v>0.33</v>
      </c>
      <c r="D2451" s="5">
        <v>0.125</v>
      </c>
      <c r="E2451" s="5">
        <v>0.46300000000000002</v>
      </c>
      <c r="F2451" s="5">
        <v>0.186</v>
      </c>
      <c r="G2451" s="5">
        <v>0.11</v>
      </c>
      <c r="H2451" s="5">
        <v>0.14499999999999999</v>
      </c>
      <c r="I2451" s="5">
        <v>10</v>
      </c>
    </row>
    <row r="2452" spans="1:9">
      <c r="A2452" s="5" t="s">
        <v>206</v>
      </c>
      <c r="B2452" s="5">
        <v>0.35</v>
      </c>
      <c r="C2452" s="5">
        <v>0.26</v>
      </c>
      <c r="D2452" s="5">
        <v>0.09</v>
      </c>
      <c r="E2452" s="5">
        <v>0.19800000000000001</v>
      </c>
      <c r="F2452" s="5">
        <v>7.2499999999999995E-2</v>
      </c>
      <c r="G2452" s="5">
        <v>5.6000000000000001E-2</v>
      </c>
      <c r="H2452" s="5">
        <v>0.06</v>
      </c>
      <c r="I2452" s="5">
        <v>10</v>
      </c>
    </row>
    <row r="2453" spans="1:9">
      <c r="A2453" s="5" t="s">
        <v>206</v>
      </c>
      <c r="B2453" s="5">
        <v>0.39500000000000002</v>
      </c>
      <c r="C2453" s="5">
        <v>0.30499999999999999</v>
      </c>
      <c r="D2453" s="5">
        <v>0.105</v>
      </c>
      <c r="E2453" s="5">
        <v>0.28199999999999997</v>
      </c>
      <c r="F2453" s="5">
        <v>9.7500000000000003E-2</v>
      </c>
      <c r="G2453" s="5">
        <v>6.5000000000000002E-2</v>
      </c>
      <c r="H2453" s="5">
        <v>9.6000000000000002E-2</v>
      </c>
      <c r="I2453" s="5">
        <v>9</v>
      </c>
    </row>
    <row r="2454" spans="1:9">
      <c r="A2454" s="5" t="s">
        <v>208</v>
      </c>
      <c r="B2454" s="5">
        <v>0.32500000000000001</v>
      </c>
      <c r="C2454" s="5">
        <v>0.2</v>
      </c>
      <c r="D2454" s="5">
        <v>0.08</v>
      </c>
      <c r="E2454" s="5">
        <v>9.9500000000000005E-2</v>
      </c>
      <c r="F2454" s="5">
        <v>3.95E-2</v>
      </c>
      <c r="G2454" s="5">
        <v>2.2499999999999999E-2</v>
      </c>
      <c r="H2454" s="5">
        <v>3.2000000000000001E-2</v>
      </c>
      <c r="I2454" s="5">
        <v>8</v>
      </c>
    </row>
    <row r="2455" spans="1:9">
      <c r="A2455" s="5" t="s">
        <v>208</v>
      </c>
      <c r="B2455" s="5">
        <v>0.27500000000000002</v>
      </c>
      <c r="C2455" s="5">
        <v>0.2</v>
      </c>
      <c r="D2455" s="5">
        <v>6.5000000000000002E-2</v>
      </c>
      <c r="E2455" s="5">
        <v>9.1999999999999998E-2</v>
      </c>
      <c r="F2455" s="5">
        <v>3.85E-2</v>
      </c>
      <c r="G2455" s="5">
        <v>2.35E-2</v>
      </c>
      <c r="H2455" s="5">
        <v>2.7E-2</v>
      </c>
      <c r="I2455" s="5">
        <v>5</v>
      </c>
    </row>
    <row r="2456" spans="1:9">
      <c r="A2456" s="5" t="s">
        <v>208</v>
      </c>
      <c r="B2456" s="5">
        <v>0.23499999999999999</v>
      </c>
      <c r="C2456" s="5">
        <v>0.17</v>
      </c>
      <c r="D2456" s="5">
        <v>6.5000000000000002E-2</v>
      </c>
      <c r="E2456" s="5">
        <v>6.25E-2</v>
      </c>
      <c r="F2456" s="5">
        <v>2.3E-2</v>
      </c>
      <c r="G2456" s="5">
        <v>1.4E-2</v>
      </c>
      <c r="H2456" s="5">
        <v>2.1999999999999999E-2</v>
      </c>
      <c r="I2456" s="5">
        <v>6</v>
      </c>
    </row>
    <row r="2457" spans="1:9">
      <c r="A2457" s="5" t="s">
        <v>208</v>
      </c>
      <c r="B2457" s="5">
        <v>0.25</v>
      </c>
      <c r="C2457" s="5">
        <v>0.18</v>
      </c>
      <c r="D2457" s="5">
        <v>0.06</v>
      </c>
      <c r="E2457" s="5">
        <v>7.2999999999999995E-2</v>
      </c>
      <c r="F2457" s="5">
        <v>2.8000000000000001E-2</v>
      </c>
      <c r="G2457" s="5">
        <v>1.7000000000000001E-2</v>
      </c>
      <c r="H2457" s="5">
        <v>2.2499999999999999E-2</v>
      </c>
      <c r="I2457" s="5">
        <v>5</v>
      </c>
    </row>
    <row r="2458" spans="1:9">
      <c r="A2458" s="5" t="s">
        <v>208</v>
      </c>
      <c r="B2458" s="5">
        <v>0.25</v>
      </c>
      <c r="C2458" s="5">
        <v>0.185</v>
      </c>
      <c r="D2458" s="5">
        <v>6.5000000000000002E-2</v>
      </c>
      <c r="E2458" s="5">
        <v>7.0999999999999994E-2</v>
      </c>
      <c r="F2458" s="5">
        <v>2.7E-2</v>
      </c>
      <c r="G2458" s="5">
        <v>1.8499999999999999E-2</v>
      </c>
      <c r="H2458" s="5">
        <v>2.2499999999999999E-2</v>
      </c>
      <c r="I2458" s="5">
        <v>5</v>
      </c>
    </row>
    <row r="2459" spans="1:9">
      <c r="A2459" s="5" t="s">
        <v>208</v>
      </c>
      <c r="B2459" s="5">
        <v>0.2</v>
      </c>
      <c r="C2459" s="5">
        <v>0.14499999999999999</v>
      </c>
      <c r="D2459" s="5">
        <v>0.05</v>
      </c>
      <c r="E2459" s="5">
        <v>3.5999999999999997E-2</v>
      </c>
      <c r="F2459" s="5">
        <v>1.2500000000000001E-2</v>
      </c>
      <c r="G2459" s="5">
        <v>8.0000000000000002E-3</v>
      </c>
      <c r="H2459" s="5">
        <v>1.0999999999999999E-2</v>
      </c>
      <c r="I2459" s="5">
        <v>4</v>
      </c>
    </row>
    <row r="2460" spans="1:9">
      <c r="A2460" s="5" t="s">
        <v>207</v>
      </c>
      <c r="B2460" s="5">
        <v>0.58499999999999996</v>
      </c>
      <c r="C2460" s="5">
        <v>0.47</v>
      </c>
      <c r="D2460" s="5">
        <v>0.17</v>
      </c>
      <c r="E2460" s="5">
        <v>1.099</v>
      </c>
      <c r="F2460" s="5">
        <v>0.39750000000000002</v>
      </c>
      <c r="G2460" s="5">
        <v>0.23250000000000001</v>
      </c>
      <c r="H2460" s="5">
        <v>0.35799999999999998</v>
      </c>
      <c r="I2460" s="5">
        <v>20</v>
      </c>
    </row>
    <row r="2461" spans="1:9">
      <c r="A2461" s="5" t="s">
        <v>206</v>
      </c>
      <c r="B2461" s="5">
        <v>0.44500000000000001</v>
      </c>
      <c r="C2461" s="5">
        <v>0.35</v>
      </c>
      <c r="D2461" s="5">
        <v>0.14000000000000001</v>
      </c>
      <c r="E2461" s="5">
        <v>0.59050000000000002</v>
      </c>
      <c r="F2461" s="5">
        <v>0.20250000000000001</v>
      </c>
      <c r="G2461" s="5">
        <v>0.158</v>
      </c>
      <c r="H2461" s="5">
        <v>0.19</v>
      </c>
      <c r="I2461" s="5">
        <v>14</v>
      </c>
    </row>
    <row r="2462" spans="1:9">
      <c r="A2462" s="5" t="s">
        <v>207</v>
      </c>
      <c r="B2462" s="5">
        <v>0.5</v>
      </c>
      <c r="C2462" s="5">
        <v>0.38500000000000001</v>
      </c>
      <c r="D2462" s="5">
        <v>0.13</v>
      </c>
      <c r="E2462" s="5">
        <v>0.76800000000000002</v>
      </c>
      <c r="F2462" s="5">
        <v>0.26250000000000001</v>
      </c>
      <c r="G2462" s="5">
        <v>9.5000000000000001E-2</v>
      </c>
      <c r="H2462" s="5">
        <v>0.27</v>
      </c>
      <c r="I2462" s="5">
        <v>13</v>
      </c>
    </row>
    <row r="2463" spans="1:9">
      <c r="A2463" s="5" t="s">
        <v>206</v>
      </c>
      <c r="B2463" s="5">
        <v>0.44</v>
      </c>
      <c r="C2463" s="5">
        <v>0.32500000000000001</v>
      </c>
      <c r="D2463" s="5">
        <v>0.08</v>
      </c>
      <c r="E2463" s="5">
        <v>0.41299999999999998</v>
      </c>
      <c r="F2463" s="5">
        <v>0.14399999999999999</v>
      </c>
      <c r="G2463" s="5">
        <v>0.10150000000000001</v>
      </c>
      <c r="H2463" s="5">
        <v>0.13</v>
      </c>
      <c r="I2463" s="5">
        <v>8</v>
      </c>
    </row>
    <row r="2464" spans="1:9">
      <c r="A2464" s="5" t="s">
        <v>206</v>
      </c>
      <c r="B2464" s="5">
        <v>0.51500000000000001</v>
      </c>
      <c r="C2464" s="5">
        <v>0.40500000000000003</v>
      </c>
      <c r="D2464" s="5">
        <v>0.14000000000000001</v>
      </c>
      <c r="E2464" s="5">
        <v>0.85050000000000003</v>
      </c>
      <c r="F2464" s="5">
        <v>0.312</v>
      </c>
      <c r="G2464" s="5">
        <v>0.14599999999999999</v>
      </c>
      <c r="H2464" s="5">
        <v>0.315</v>
      </c>
      <c r="I2464" s="5">
        <v>17</v>
      </c>
    </row>
    <row r="2465" spans="1:9">
      <c r="A2465" s="5" t="s">
        <v>207</v>
      </c>
      <c r="B2465" s="5">
        <v>0.52</v>
      </c>
      <c r="C2465" s="5">
        <v>0.40500000000000003</v>
      </c>
      <c r="D2465" s="5">
        <v>0.14000000000000001</v>
      </c>
      <c r="E2465" s="5">
        <v>0.6915</v>
      </c>
      <c r="F2465" s="5">
        <v>0.27600000000000002</v>
      </c>
      <c r="G2465" s="5">
        <v>0.13700000000000001</v>
      </c>
      <c r="H2465" s="5">
        <v>0.215</v>
      </c>
      <c r="I2465" s="5">
        <v>11</v>
      </c>
    </row>
    <row r="2466" spans="1:9">
      <c r="A2466" s="5" t="s">
        <v>206</v>
      </c>
      <c r="B2466" s="5">
        <v>0.5</v>
      </c>
      <c r="C2466" s="5">
        <v>0.39</v>
      </c>
      <c r="D2466" s="5">
        <v>0.13</v>
      </c>
      <c r="E2466" s="5">
        <v>0.70899999999999996</v>
      </c>
      <c r="F2466" s="5">
        <v>0.27500000000000002</v>
      </c>
      <c r="G2466" s="5">
        <v>0.16800000000000001</v>
      </c>
      <c r="H2466" s="5">
        <v>0.18</v>
      </c>
      <c r="I2466" s="5">
        <v>11</v>
      </c>
    </row>
    <row r="2467" spans="1:9">
      <c r="A2467" s="5" t="s">
        <v>206</v>
      </c>
      <c r="B2467" s="5">
        <v>0.42499999999999999</v>
      </c>
      <c r="C2467" s="5">
        <v>0.32500000000000001</v>
      </c>
      <c r="D2467" s="5">
        <v>0.12</v>
      </c>
      <c r="E2467" s="5">
        <v>0.3755</v>
      </c>
      <c r="F2467" s="5">
        <v>0.14199999999999999</v>
      </c>
      <c r="G2467" s="5">
        <v>0.1065</v>
      </c>
      <c r="H2467" s="5">
        <v>0.105</v>
      </c>
      <c r="I2467" s="5">
        <v>9</v>
      </c>
    </row>
    <row r="2468" spans="1:9">
      <c r="A2468" s="5" t="s">
        <v>206</v>
      </c>
      <c r="B2468" s="5">
        <v>0.51</v>
      </c>
      <c r="C2468" s="5">
        <v>0.41499999999999998</v>
      </c>
      <c r="D2468" s="5">
        <v>0.14000000000000001</v>
      </c>
      <c r="E2468" s="5">
        <v>0.81850000000000001</v>
      </c>
      <c r="F2468" s="5">
        <v>0.30249999999999999</v>
      </c>
      <c r="G2468" s="5">
        <v>0.2155</v>
      </c>
      <c r="H2468" s="5">
        <v>0.23499999999999999</v>
      </c>
      <c r="I2468" s="5">
        <v>16</v>
      </c>
    </row>
    <row r="2469" spans="1:9">
      <c r="A2469" s="5" t="s">
        <v>207</v>
      </c>
      <c r="B2469" s="5">
        <v>0.37</v>
      </c>
      <c r="C2469" s="5">
        <v>0.27500000000000002</v>
      </c>
      <c r="D2469" s="5">
        <v>0.08</v>
      </c>
      <c r="E2469" s="5">
        <v>0.22700000000000001</v>
      </c>
      <c r="F2469" s="5">
        <v>9.2999999999999999E-2</v>
      </c>
      <c r="G2469" s="5">
        <v>6.25E-2</v>
      </c>
      <c r="H2469" s="5">
        <v>7.0000000000000007E-2</v>
      </c>
      <c r="I2469" s="5">
        <v>8</v>
      </c>
    </row>
    <row r="2470" spans="1:9">
      <c r="A2470" s="5" t="s">
        <v>206</v>
      </c>
      <c r="B2470" s="5">
        <v>0.54</v>
      </c>
      <c r="C2470" s="5">
        <v>0.41499999999999998</v>
      </c>
      <c r="D2470" s="5">
        <v>0.13</v>
      </c>
      <c r="E2470" s="5">
        <v>0.82450000000000001</v>
      </c>
      <c r="F2470" s="5">
        <v>0.27200000000000002</v>
      </c>
      <c r="G2470" s="5">
        <v>0.22600000000000001</v>
      </c>
      <c r="H2470" s="5">
        <v>0.24</v>
      </c>
      <c r="I2470" s="5">
        <v>13</v>
      </c>
    </row>
    <row r="2471" spans="1:9">
      <c r="A2471" s="5" t="s">
        <v>206</v>
      </c>
      <c r="B2471" s="5">
        <v>0.61499999999999999</v>
      </c>
      <c r="C2471" s="5">
        <v>0.47499999999999998</v>
      </c>
      <c r="D2471" s="5">
        <v>0.17</v>
      </c>
      <c r="E2471" s="5">
        <v>1.1825000000000001</v>
      </c>
      <c r="F2471" s="5">
        <v>0.47399999999999998</v>
      </c>
      <c r="G2471" s="5">
        <v>0.28949999999999998</v>
      </c>
      <c r="H2471" s="5">
        <v>0.24</v>
      </c>
      <c r="I2471" s="5">
        <v>11</v>
      </c>
    </row>
    <row r="2472" spans="1:9">
      <c r="A2472" s="5" t="s">
        <v>206</v>
      </c>
      <c r="B2472" s="5">
        <v>0.56499999999999995</v>
      </c>
      <c r="C2472" s="5">
        <v>0.44</v>
      </c>
      <c r="D2472" s="5">
        <v>0.17499999999999999</v>
      </c>
      <c r="E2472" s="5">
        <v>1.1220000000000001</v>
      </c>
      <c r="F2472" s="5">
        <v>0.39300000000000002</v>
      </c>
      <c r="G2472" s="5">
        <v>0.2</v>
      </c>
      <c r="H2472" s="5">
        <v>0.375</v>
      </c>
      <c r="I2472" s="5">
        <v>20</v>
      </c>
    </row>
    <row r="2473" spans="1:9">
      <c r="A2473" s="5" t="s">
        <v>206</v>
      </c>
      <c r="B2473" s="5">
        <v>0.64500000000000002</v>
      </c>
      <c r="C2473" s="5">
        <v>0.51500000000000001</v>
      </c>
      <c r="D2473" s="5">
        <v>0.17499999999999999</v>
      </c>
      <c r="E2473" s="5">
        <v>1.6114999999999999</v>
      </c>
      <c r="F2473" s="5">
        <v>0.67449999999999999</v>
      </c>
      <c r="G2473" s="5">
        <v>0.38400000000000001</v>
      </c>
      <c r="H2473" s="5">
        <v>0.38500000000000001</v>
      </c>
      <c r="I2473" s="5">
        <v>14</v>
      </c>
    </row>
    <row r="2474" spans="1:9">
      <c r="A2474" s="5" t="s">
        <v>207</v>
      </c>
      <c r="B2474" s="5">
        <v>0.61499999999999999</v>
      </c>
      <c r="C2474" s="5">
        <v>0.47</v>
      </c>
      <c r="D2474" s="5">
        <v>0.17499999999999999</v>
      </c>
      <c r="E2474" s="5">
        <v>1.2985</v>
      </c>
      <c r="F2474" s="5">
        <v>0.51349999999999996</v>
      </c>
      <c r="G2474" s="5">
        <v>0.34300000000000003</v>
      </c>
      <c r="H2474" s="5">
        <v>0.32</v>
      </c>
      <c r="I2474" s="5">
        <v>14</v>
      </c>
    </row>
    <row r="2475" spans="1:9">
      <c r="A2475" s="5" t="s">
        <v>206</v>
      </c>
      <c r="B2475" s="5">
        <v>0.60499999999999998</v>
      </c>
      <c r="C2475" s="5">
        <v>0.49</v>
      </c>
      <c r="D2475" s="5">
        <v>0.14499999999999999</v>
      </c>
      <c r="E2475" s="5">
        <v>1.3</v>
      </c>
      <c r="F2475" s="5">
        <v>0.51700000000000002</v>
      </c>
      <c r="G2475" s="5">
        <v>0.32850000000000001</v>
      </c>
      <c r="H2475" s="5">
        <v>0.31</v>
      </c>
      <c r="I2475" s="5">
        <v>14</v>
      </c>
    </row>
    <row r="2476" spans="1:9">
      <c r="A2476" s="5" t="s">
        <v>207</v>
      </c>
      <c r="B2476" s="5">
        <v>0.59</v>
      </c>
      <c r="C2476" s="5">
        <v>0.45500000000000002</v>
      </c>
      <c r="D2476" s="5">
        <v>0.16500000000000001</v>
      </c>
      <c r="E2476" s="5">
        <v>1.161</v>
      </c>
      <c r="F2476" s="5">
        <v>0.38</v>
      </c>
      <c r="G2476" s="5">
        <v>0.2455</v>
      </c>
      <c r="H2476" s="5">
        <v>0.28000000000000003</v>
      </c>
      <c r="I2476" s="5">
        <v>12</v>
      </c>
    </row>
    <row r="2477" spans="1:9">
      <c r="A2477" s="5" t="s">
        <v>206</v>
      </c>
      <c r="B2477" s="5">
        <v>0.64500000000000002</v>
      </c>
      <c r="C2477" s="5">
        <v>0.48499999999999999</v>
      </c>
      <c r="D2477" s="5">
        <v>0.155</v>
      </c>
      <c r="E2477" s="5">
        <v>1.4890000000000001</v>
      </c>
      <c r="F2477" s="5">
        <v>0.59150000000000003</v>
      </c>
      <c r="G2477" s="5">
        <v>0.312</v>
      </c>
      <c r="H2477" s="5">
        <v>0.38</v>
      </c>
      <c r="I2477" s="5">
        <v>18</v>
      </c>
    </row>
    <row r="2478" spans="1:9">
      <c r="A2478" s="5" t="s">
        <v>206</v>
      </c>
      <c r="B2478" s="5">
        <v>0.56999999999999995</v>
      </c>
      <c r="C2478" s="5">
        <v>0.42</v>
      </c>
      <c r="D2478" s="5">
        <v>0.155</v>
      </c>
      <c r="E2478" s="5">
        <v>1.008</v>
      </c>
      <c r="F2478" s="5">
        <v>0.377</v>
      </c>
      <c r="G2478" s="5">
        <v>0.193</v>
      </c>
      <c r="H2478" s="5">
        <v>0.34</v>
      </c>
      <c r="I2478" s="5">
        <v>13</v>
      </c>
    </row>
    <row r="2479" spans="1:9">
      <c r="A2479" s="5" t="s">
        <v>207</v>
      </c>
      <c r="B2479" s="5">
        <v>0.47</v>
      </c>
      <c r="C2479" s="5">
        <v>0.35499999999999998</v>
      </c>
      <c r="D2479" s="5">
        <v>0.18</v>
      </c>
      <c r="E2479" s="5">
        <v>0.441</v>
      </c>
      <c r="F2479" s="5">
        <v>0.1525</v>
      </c>
      <c r="G2479" s="5">
        <v>0.11650000000000001</v>
      </c>
      <c r="H2479" s="5">
        <v>0.13500000000000001</v>
      </c>
      <c r="I2479" s="5">
        <v>8</v>
      </c>
    </row>
    <row r="2480" spans="1:9">
      <c r="A2480" s="5" t="s">
        <v>207</v>
      </c>
      <c r="B2480" s="5">
        <v>0.5</v>
      </c>
      <c r="C2480" s="5">
        <v>0.44</v>
      </c>
      <c r="D2480" s="5">
        <v>0.155</v>
      </c>
      <c r="E2480" s="5">
        <v>0.74199999999999999</v>
      </c>
      <c r="F2480" s="5">
        <v>0.20250000000000001</v>
      </c>
      <c r="G2480" s="5">
        <v>0.20050000000000001</v>
      </c>
      <c r="H2480" s="5">
        <v>0.21149999999999999</v>
      </c>
      <c r="I2480" s="5">
        <v>14</v>
      </c>
    </row>
    <row r="2481" spans="1:9">
      <c r="A2481" s="5" t="s">
        <v>207</v>
      </c>
      <c r="B2481" s="5">
        <v>0.52</v>
      </c>
      <c r="C2481" s="5">
        <v>0.42499999999999999</v>
      </c>
      <c r="D2481" s="5">
        <v>0.14499999999999999</v>
      </c>
      <c r="E2481" s="5">
        <v>0.7</v>
      </c>
      <c r="F2481" s="5">
        <v>0.20699999999999999</v>
      </c>
      <c r="G2481" s="5">
        <v>0.1905</v>
      </c>
      <c r="H2481" s="5">
        <v>0.24</v>
      </c>
      <c r="I2481" s="5">
        <v>13</v>
      </c>
    </row>
    <row r="2482" spans="1:9">
      <c r="A2482" s="5" t="s">
        <v>206</v>
      </c>
      <c r="B2482" s="5">
        <v>0.39</v>
      </c>
      <c r="C2482" s="5">
        <v>0.28499999999999998</v>
      </c>
      <c r="D2482" s="5">
        <v>9.5000000000000001E-2</v>
      </c>
      <c r="E2482" s="5">
        <v>0.27100000000000002</v>
      </c>
      <c r="F2482" s="5">
        <v>0.11</v>
      </c>
      <c r="G2482" s="5">
        <v>0.06</v>
      </c>
      <c r="H2482" s="5">
        <v>0.08</v>
      </c>
      <c r="I2482" s="5">
        <v>8</v>
      </c>
    </row>
    <row r="2483" spans="1:9">
      <c r="A2483" s="5" t="s">
        <v>206</v>
      </c>
      <c r="B2483" s="5">
        <v>0.52</v>
      </c>
      <c r="C2483" s="5">
        <v>0.4</v>
      </c>
      <c r="D2483" s="5">
        <v>0.16500000000000001</v>
      </c>
      <c r="E2483" s="5">
        <v>0.85650000000000004</v>
      </c>
      <c r="F2483" s="5">
        <v>0.27450000000000002</v>
      </c>
      <c r="G2483" s="5">
        <v>0.20100000000000001</v>
      </c>
      <c r="H2483" s="5">
        <v>0.21</v>
      </c>
      <c r="I2483" s="5">
        <v>12</v>
      </c>
    </row>
    <row r="2484" spans="1:9">
      <c r="A2484" s="5" t="s">
        <v>207</v>
      </c>
      <c r="B2484" s="5">
        <v>0.54</v>
      </c>
      <c r="C2484" s="5">
        <v>0.41499999999999998</v>
      </c>
      <c r="D2484" s="5">
        <v>0.17499999999999999</v>
      </c>
      <c r="E2484" s="5">
        <v>0.89749999999999996</v>
      </c>
      <c r="F2484" s="5">
        <v>0.27500000000000002</v>
      </c>
      <c r="G2484" s="5">
        <v>0.24099999999999999</v>
      </c>
      <c r="H2484" s="5">
        <v>0.27500000000000002</v>
      </c>
      <c r="I2484" s="5">
        <v>14</v>
      </c>
    </row>
    <row r="2485" spans="1:9">
      <c r="A2485" s="5" t="s">
        <v>206</v>
      </c>
      <c r="B2485" s="5">
        <v>0.46</v>
      </c>
      <c r="C2485" s="5">
        <v>0.36</v>
      </c>
      <c r="D2485" s="5">
        <v>0.13500000000000001</v>
      </c>
      <c r="E2485" s="5">
        <v>0.61050000000000004</v>
      </c>
      <c r="F2485" s="5">
        <v>0.19550000000000001</v>
      </c>
      <c r="G2485" s="5">
        <v>0.107</v>
      </c>
      <c r="H2485" s="5">
        <v>0.23499999999999999</v>
      </c>
      <c r="I2485" s="5">
        <v>14</v>
      </c>
    </row>
    <row r="2486" spans="1:9">
      <c r="A2486" s="5" t="s">
        <v>208</v>
      </c>
      <c r="B2486" s="5">
        <v>0.35499999999999998</v>
      </c>
      <c r="C2486" s="5">
        <v>0.26</v>
      </c>
      <c r="D2486" s="5">
        <v>0.09</v>
      </c>
      <c r="E2486" s="5">
        <v>0.1925</v>
      </c>
      <c r="F2486" s="5">
        <v>7.6999999999999999E-2</v>
      </c>
      <c r="G2486" s="5">
        <v>3.7999999999999999E-2</v>
      </c>
      <c r="H2486" s="5">
        <v>6.5000000000000002E-2</v>
      </c>
      <c r="I2486" s="5">
        <v>8</v>
      </c>
    </row>
    <row r="2487" spans="1:9">
      <c r="A2487" s="5" t="s">
        <v>207</v>
      </c>
      <c r="B2487" s="5">
        <v>0.49</v>
      </c>
      <c r="C2487" s="5">
        <v>0.4</v>
      </c>
      <c r="D2487" s="5">
        <v>0.14499999999999999</v>
      </c>
      <c r="E2487" s="5">
        <v>0.66349999999999998</v>
      </c>
      <c r="F2487" s="5">
        <v>0.21</v>
      </c>
      <c r="G2487" s="5">
        <v>0.1295</v>
      </c>
      <c r="H2487" s="5">
        <v>0.2515</v>
      </c>
      <c r="I2487" s="5">
        <v>13</v>
      </c>
    </row>
    <row r="2488" spans="1:9">
      <c r="A2488" s="5" t="s">
        <v>207</v>
      </c>
      <c r="B2488" s="5">
        <v>0.63</v>
      </c>
      <c r="C2488" s="5">
        <v>0.51</v>
      </c>
      <c r="D2488" s="5">
        <v>0.185</v>
      </c>
      <c r="E2488" s="5">
        <v>1.2350000000000001</v>
      </c>
      <c r="F2488" s="5">
        <v>0.51149999999999995</v>
      </c>
      <c r="G2488" s="5">
        <v>0.34899999999999998</v>
      </c>
      <c r="H2488" s="5">
        <v>0.30649999999999999</v>
      </c>
      <c r="I2488" s="5">
        <v>11</v>
      </c>
    </row>
    <row r="2489" spans="1:9">
      <c r="A2489" s="5" t="s">
        <v>206</v>
      </c>
      <c r="B2489" s="5">
        <v>0.5</v>
      </c>
      <c r="C2489" s="5">
        <v>0.38500000000000001</v>
      </c>
      <c r="D2489" s="5">
        <v>0.14499999999999999</v>
      </c>
      <c r="E2489" s="5">
        <v>0.76149999999999995</v>
      </c>
      <c r="F2489" s="5">
        <v>0.246</v>
      </c>
      <c r="G2489" s="5">
        <v>0.19500000000000001</v>
      </c>
      <c r="H2489" s="5">
        <v>0.20399999999999999</v>
      </c>
      <c r="I2489" s="5">
        <v>14</v>
      </c>
    </row>
    <row r="2490" spans="1:9">
      <c r="A2490" s="5" t="s">
        <v>206</v>
      </c>
      <c r="B2490" s="5">
        <v>0.49</v>
      </c>
      <c r="C2490" s="5">
        <v>0.39</v>
      </c>
      <c r="D2490" s="5">
        <v>0.13500000000000001</v>
      </c>
      <c r="E2490" s="5">
        <v>0.59199999999999997</v>
      </c>
      <c r="F2490" s="5">
        <v>0.24199999999999999</v>
      </c>
      <c r="G2490" s="5">
        <v>9.6000000000000002E-2</v>
      </c>
      <c r="H2490" s="5">
        <v>0.1835</v>
      </c>
      <c r="I2490" s="5">
        <v>15</v>
      </c>
    </row>
    <row r="2491" spans="1:9">
      <c r="A2491" s="5" t="s">
        <v>206</v>
      </c>
      <c r="B2491" s="5">
        <v>0.44</v>
      </c>
      <c r="C2491" s="5">
        <v>0.32500000000000001</v>
      </c>
      <c r="D2491" s="5">
        <v>0.115</v>
      </c>
      <c r="E2491" s="5">
        <v>0.39</v>
      </c>
      <c r="F2491" s="5">
        <v>0.16300000000000001</v>
      </c>
      <c r="G2491" s="5">
        <v>8.6999999999999994E-2</v>
      </c>
      <c r="H2491" s="5">
        <v>0.113</v>
      </c>
      <c r="I2491" s="5">
        <v>7</v>
      </c>
    </row>
    <row r="2492" spans="1:9">
      <c r="A2492" s="5" t="s">
        <v>207</v>
      </c>
      <c r="B2492" s="5">
        <v>0.51500000000000001</v>
      </c>
      <c r="C2492" s="5">
        <v>0.39500000000000002</v>
      </c>
      <c r="D2492" s="5">
        <v>0.16500000000000001</v>
      </c>
      <c r="E2492" s="5">
        <v>0.75649999999999995</v>
      </c>
      <c r="F2492" s="5">
        <v>0.1905</v>
      </c>
      <c r="G2492" s="5">
        <v>0.17</v>
      </c>
      <c r="H2492" s="5">
        <v>0.32050000000000001</v>
      </c>
      <c r="I2492" s="5">
        <v>10</v>
      </c>
    </row>
    <row r="2493" spans="1:9">
      <c r="A2493" s="5" t="s">
        <v>207</v>
      </c>
      <c r="B2493" s="5">
        <v>0.47499999999999998</v>
      </c>
      <c r="C2493" s="5">
        <v>0.38</v>
      </c>
      <c r="D2493" s="5">
        <v>0.14499999999999999</v>
      </c>
      <c r="E2493" s="5">
        <v>0.56999999999999995</v>
      </c>
      <c r="F2493" s="5">
        <v>0.16700000000000001</v>
      </c>
      <c r="G2493" s="5">
        <v>0.11799999999999999</v>
      </c>
      <c r="H2493" s="5">
        <v>0.187</v>
      </c>
      <c r="I2493" s="5">
        <v>11</v>
      </c>
    </row>
    <row r="2494" spans="1:9">
      <c r="A2494" s="5" t="s">
        <v>208</v>
      </c>
      <c r="B2494" s="5">
        <v>0.42</v>
      </c>
      <c r="C2494" s="5">
        <v>0.31</v>
      </c>
      <c r="D2494" s="5">
        <v>0.1</v>
      </c>
      <c r="E2494" s="5">
        <v>0.28649999999999998</v>
      </c>
      <c r="F2494" s="5">
        <v>0.115</v>
      </c>
      <c r="G2494" s="5">
        <v>7.3499999999999996E-2</v>
      </c>
      <c r="H2494" s="5">
        <v>8.5000000000000006E-2</v>
      </c>
      <c r="I2494" s="5">
        <v>8</v>
      </c>
    </row>
    <row r="2495" spans="1:9">
      <c r="A2495" s="5" t="s">
        <v>206</v>
      </c>
      <c r="B2495" s="5">
        <v>0.4</v>
      </c>
      <c r="C2495" s="5">
        <v>0.30499999999999999</v>
      </c>
      <c r="D2495" s="5">
        <v>0.13</v>
      </c>
      <c r="E2495" s="5">
        <v>0.29349999999999998</v>
      </c>
      <c r="F2495" s="5">
        <v>9.6000000000000002E-2</v>
      </c>
      <c r="G2495" s="5">
        <v>6.7500000000000004E-2</v>
      </c>
      <c r="H2495" s="5">
        <v>0.105</v>
      </c>
      <c r="I2495" s="5">
        <v>9</v>
      </c>
    </row>
    <row r="2496" spans="1:9">
      <c r="A2496" s="5" t="s">
        <v>206</v>
      </c>
      <c r="B2496" s="5">
        <v>0.45</v>
      </c>
      <c r="C2496" s="5">
        <v>0.36</v>
      </c>
      <c r="D2496" s="5">
        <v>0.16</v>
      </c>
      <c r="E2496" s="5">
        <v>0.56699999999999995</v>
      </c>
      <c r="F2496" s="5">
        <v>0.17399999999999999</v>
      </c>
      <c r="G2496" s="5">
        <v>0.1245</v>
      </c>
      <c r="H2496" s="5">
        <v>0.22500000000000001</v>
      </c>
      <c r="I2496" s="5">
        <v>12</v>
      </c>
    </row>
    <row r="2497" spans="1:9">
      <c r="A2497" s="5" t="s">
        <v>207</v>
      </c>
      <c r="B2497" s="5">
        <v>0.52</v>
      </c>
      <c r="C2497" s="5">
        <v>0.4</v>
      </c>
      <c r="D2497" s="5">
        <v>0.13</v>
      </c>
      <c r="E2497" s="5">
        <v>0.62450000000000006</v>
      </c>
      <c r="F2497" s="5">
        <v>0.215</v>
      </c>
      <c r="G2497" s="5">
        <v>0.20649999999999999</v>
      </c>
      <c r="H2497" s="5">
        <v>0.17</v>
      </c>
      <c r="I2497" s="5">
        <v>15</v>
      </c>
    </row>
    <row r="2498" spans="1:9">
      <c r="A2498" s="5" t="s">
        <v>206</v>
      </c>
      <c r="B2498" s="5">
        <v>0.505</v>
      </c>
      <c r="C2498" s="5">
        <v>0.4</v>
      </c>
      <c r="D2498" s="5">
        <v>0.155</v>
      </c>
      <c r="E2498" s="5">
        <v>0.84150000000000003</v>
      </c>
      <c r="F2498" s="5">
        <v>0.27150000000000002</v>
      </c>
      <c r="G2498" s="5">
        <v>0.17749999999999999</v>
      </c>
      <c r="H2498" s="5">
        <v>0.28499999999999998</v>
      </c>
      <c r="I2498" s="5">
        <v>12</v>
      </c>
    </row>
    <row r="2499" spans="1:9">
      <c r="A2499" s="5" t="s">
        <v>206</v>
      </c>
      <c r="B2499" s="5">
        <v>0.495</v>
      </c>
      <c r="C2499" s="5">
        <v>0.4</v>
      </c>
      <c r="D2499" s="5">
        <v>0.14000000000000001</v>
      </c>
      <c r="E2499" s="5">
        <v>0.77749999999999997</v>
      </c>
      <c r="F2499" s="5">
        <v>0.20150000000000001</v>
      </c>
      <c r="G2499" s="5">
        <v>0.18</v>
      </c>
      <c r="H2499" s="5">
        <v>0.25</v>
      </c>
      <c r="I2499" s="5">
        <v>15</v>
      </c>
    </row>
    <row r="2500" spans="1:9">
      <c r="A2500" s="5" t="s">
        <v>206</v>
      </c>
      <c r="B2500" s="5">
        <v>0.54</v>
      </c>
      <c r="C2500" s="5">
        <v>0.41</v>
      </c>
      <c r="D2500" s="5">
        <v>0.14499999999999999</v>
      </c>
      <c r="E2500" s="5">
        <v>0.98899999999999999</v>
      </c>
      <c r="F2500" s="5">
        <v>0.28149999999999997</v>
      </c>
      <c r="G2500" s="5">
        <v>0.21299999999999999</v>
      </c>
      <c r="H2500" s="5">
        <v>0.35499999999999998</v>
      </c>
      <c r="I2500" s="5">
        <v>19</v>
      </c>
    </row>
    <row r="2501" spans="1:9">
      <c r="A2501" s="5" t="s">
        <v>207</v>
      </c>
      <c r="B2501" s="5">
        <v>0.48</v>
      </c>
      <c r="C2501" s="5">
        <v>0.39</v>
      </c>
      <c r="D2501" s="5">
        <v>0.125</v>
      </c>
      <c r="E2501" s="5">
        <v>0.6905</v>
      </c>
      <c r="F2501" s="5">
        <v>0.219</v>
      </c>
      <c r="G2501" s="5">
        <v>0.155</v>
      </c>
      <c r="H2501" s="5">
        <v>0.2</v>
      </c>
      <c r="I2501" s="5">
        <v>12</v>
      </c>
    </row>
    <row r="2502" spans="1:9">
      <c r="A2502" s="5" t="s">
        <v>207</v>
      </c>
      <c r="B2502" s="5">
        <v>0.33</v>
      </c>
      <c r="C2502" s="5">
        <v>0.26</v>
      </c>
      <c r="D2502" s="5">
        <v>0.08</v>
      </c>
      <c r="E2502" s="5">
        <v>0.2</v>
      </c>
      <c r="F2502" s="5">
        <v>6.25E-2</v>
      </c>
      <c r="G2502" s="5">
        <v>0.05</v>
      </c>
      <c r="H2502" s="5">
        <v>7.0000000000000007E-2</v>
      </c>
      <c r="I2502" s="5">
        <v>9</v>
      </c>
    </row>
    <row r="2503" spans="1:9">
      <c r="A2503" s="5" t="s">
        <v>208</v>
      </c>
      <c r="B2503" s="5">
        <v>0.28499999999999998</v>
      </c>
      <c r="C2503" s="5">
        <v>0.21</v>
      </c>
      <c r="D2503" s="5">
        <v>7.0000000000000007E-2</v>
      </c>
      <c r="E2503" s="5">
        <v>0.109</v>
      </c>
      <c r="F2503" s="5">
        <v>4.3999999999999997E-2</v>
      </c>
      <c r="G2503" s="5">
        <v>2.6499999999999999E-2</v>
      </c>
      <c r="H2503" s="5">
        <v>3.3000000000000002E-2</v>
      </c>
      <c r="I2503" s="5">
        <v>5</v>
      </c>
    </row>
    <row r="2504" spans="1:9">
      <c r="A2504" s="5" t="s">
        <v>208</v>
      </c>
      <c r="B2504" s="5">
        <v>0.3</v>
      </c>
      <c r="C2504" s="5">
        <v>0.23</v>
      </c>
      <c r="D2504" s="5">
        <v>7.4999999999999997E-2</v>
      </c>
      <c r="E2504" s="5">
        <v>0.127</v>
      </c>
      <c r="F2504" s="5">
        <v>5.1999999999999998E-2</v>
      </c>
      <c r="G2504" s="5">
        <v>0.03</v>
      </c>
      <c r="H2504" s="5">
        <v>3.4500000000000003E-2</v>
      </c>
      <c r="I2504" s="5">
        <v>6</v>
      </c>
    </row>
    <row r="2505" spans="1:9">
      <c r="A2505" s="5" t="s">
        <v>208</v>
      </c>
      <c r="B2505" s="5">
        <v>0.31</v>
      </c>
      <c r="C2505" s="5">
        <v>0.24</v>
      </c>
      <c r="D2505" s="5">
        <v>0.105</v>
      </c>
      <c r="E2505" s="5">
        <v>0.28849999999999998</v>
      </c>
      <c r="F2505" s="5">
        <v>0.11799999999999999</v>
      </c>
      <c r="G2505" s="5">
        <v>6.5000000000000002E-2</v>
      </c>
      <c r="H2505" s="5">
        <v>8.3000000000000004E-2</v>
      </c>
      <c r="I2505" s="5">
        <v>6</v>
      </c>
    </row>
    <row r="2506" spans="1:9">
      <c r="A2506" s="5" t="s">
        <v>208</v>
      </c>
      <c r="B2506" s="5">
        <v>0.34</v>
      </c>
      <c r="C2506" s="5">
        <v>0.255</v>
      </c>
      <c r="D2506" s="5">
        <v>7.4999999999999997E-2</v>
      </c>
      <c r="E2506" s="5">
        <v>0.18</v>
      </c>
      <c r="F2506" s="5">
        <v>7.4499999999999997E-2</v>
      </c>
      <c r="G2506" s="5">
        <v>0.04</v>
      </c>
      <c r="H2506" s="5">
        <v>5.2499999999999998E-2</v>
      </c>
      <c r="I2506" s="5">
        <v>6</v>
      </c>
    </row>
    <row r="2507" spans="1:9">
      <c r="A2507" s="5" t="s">
        <v>208</v>
      </c>
      <c r="B2507" s="5">
        <v>0.375</v>
      </c>
      <c r="C2507" s="5">
        <v>0.3</v>
      </c>
      <c r="D2507" s="5">
        <v>7.4999999999999997E-2</v>
      </c>
      <c r="E2507" s="5">
        <v>0.14399999999999999</v>
      </c>
      <c r="F2507" s="5">
        <v>5.8999999999999997E-2</v>
      </c>
      <c r="G2507" s="5">
        <v>0.03</v>
      </c>
      <c r="H2507" s="5">
        <v>4.3999999999999997E-2</v>
      </c>
      <c r="I2507" s="5">
        <v>7</v>
      </c>
    </row>
    <row r="2508" spans="1:9">
      <c r="A2508" s="5" t="s">
        <v>208</v>
      </c>
      <c r="B2508" s="5">
        <v>0.41499999999999998</v>
      </c>
      <c r="C2508" s="5">
        <v>0.32500000000000001</v>
      </c>
      <c r="D2508" s="5">
        <v>0.1</v>
      </c>
      <c r="E2508" s="5">
        <v>0.46650000000000003</v>
      </c>
      <c r="F2508" s="5">
        <v>0.22850000000000001</v>
      </c>
      <c r="G2508" s="5">
        <v>0.1065</v>
      </c>
      <c r="H2508" s="5">
        <v>0.114</v>
      </c>
      <c r="I2508" s="5">
        <v>7</v>
      </c>
    </row>
    <row r="2509" spans="1:9">
      <c r="A2509" s="5" t="s">
        <v>208</v>
      </c>
      <c r="B2509" s="5">
        <v>0.41499999999999998</v>
      </c>
      <c r="C2509" s="5">
        <v>0.315</v>
      </c>
      <c r="D2509" s="5">
        <v>0.105</v>
      </c>
      <c r="E2509" s="5">
        <v>0.33</v>
      </c>
      <c r="F2509" s="5">
        <v>0.14050000000000001</v>
      </c>
      <c r="G2509" s="5">
        <v>7.0499999999999993E-2</v>
      </c>
      <c r="H2509" s="5">
        <v>9.5000000000000001E-2</v>
      </c>
      <c r="I2509" s="5">
        <v>6</v>
      </c>
    </row>
    <row r="2510" spans="1:9">
      <c r="A2510" s="5" t="s">
        <v>208</v>
      </c>
      <c r="B2510" s="5">
        <v>0.41499999999999998</v>
      </c>
      <c r="C2510" s="5">
        <v>0.315</v>
      </c>
      <c r="D2510" s="5">
        <v>0.09</v>
      </c>
      <c r="E2510" s="5">
        <v>0.36249999999999999</v>
      </c>
      <c r="F2510" s="5">
        <v>0.17499999999999999</v>
      </c>
      <c r="G2510" s="5">
        <v>8.3500000000000005E-2</v>
      </c>
      <c r="H2510" s="5">
        <v>9.2999999999999999E-2</v>
      </c>
      <c r="I2510" s="5">
        <v>6</v>
      </c>
    </row>
    <row r="2511" spans="1:9">
      <c r="A2511" s="5" t="s">
        <v>208</v>
      </c>
      <c r="B2511" s="5">
        <v>0.42</v>
      </c>
      <c r="C2511" s="5">
        <v>0.32</v>
      </c>
      <c r="D2511" s="5">
        <v>0.1</v>
      </c>
      <c r="E2511" s="5">
        <v>0.34</v>
      </c>
      <c r="F2511" s="5">
        <v>0.17449999999999999</v>
      </c>
      <c r="G2511" s="5">
        <v>0.05</v>
      </c>
      <c r="H2511" s="5">
        <v>9.4500000000000001E-2</v>
      </c>
      <c r="I2511" s="5">
        <v>8</v>
      </c>
    </row>
    <row r="2512" spans="1:9">
      <c r="A2512" s="5" t="s">
        <v>208</v>
      </c>
      <c r="B2512" s="5">
        <v>0.42499999999999999</v>
      </c>
      <c r="C2512" s="5">
        <v>0.31</v>
      </c>
      <c r="D2512" s="5">
        <v>0.105</v>
      </c>
      <c r="E2512" s="5">
        <v>0.36499999999999999</v>
      </c>
      <c r="F2512" s="5">
        <v>0.159</v>
      </c>
      <c r="G2512" s="5">
        <v>8.2500000000000004E-2</v>
      </c>
      <c r="H2512" s="5">
        <v>0.105</v>
      </c>
      <c r="I2512" s="5">
        <v>6</v>
      </c>
    </row>
    <row r="2513" spans="1:9">
      <c r="A2513" s="5" t="s">
        <v>206</v>
      </c>
      <c r="B2513" s="5">
        <v>0.46500000000000002</v>
      </c>
      <c r="C2513" s="5">
        <v>0.375</v>
      </c>
      <c r="D2513" s="5">
        <v>0.11</v>
      </c>
      <c r="E2513" s="5">
        <v>0.5</v>
      </c>
      <c r="F2513" s="5">
        <v>0.21</v>
      </c>
      <c r="G2513" s="5">
        <v>0.113</v>
      </c>
      <c r="H2513" s="5">
        <v>0.15049999999999999</v>
      </c>
      <c r="I2513" s="5">
        <v>8</v>
      </c>
    </row>
    <row r="2514" spans="1:9">
      <c r="A2514" s="5" t="s">
        <v>207</v>
      </c>
      <c r="B2514" s="5">
        <v>0.46500000000000002</v>
      </c>
      <c r="C2514" s="5">
        <v>0.35</v>
      </c>
      <c r="D2514" s="5">
        <v>0.13500000000000001</v>
      </c>
      <c r="E2514" s="5">
        <v>0.62649999999999995</v>
      </c>
      <c r="F2514" s="5">
        <v>0.25900000000000001</v>
      </c>
      <c r="G2514" s="5">
        <v>0.14449999999999999</v>
      </c>
      <c r="H2514" s="5">
        <v>0.17499999999999999</v>
      </c>
      <c r="I2514" s="5">
        <v>8</v>
      </c>
    </row>
    <row r="2515" spans="1:9">
      <c r="A2515" s="5" t="s">
        <v>208</v>
      </c>
      <c r="B2515" s="5">
        <v>0.47</v>
      </c>
      <c r="C2515" s="5">
        <v>0.37</v>
      </c>
      <c r="D2515" s="5">
        <v>0.11</v>
      </c>
      <c r="E2515" s="5">
        <v>0.55549999999999999</v>
      </c>
      <c r="F2515" s="5">
        <v>0.25</v>
      </c>
      <c r="G2515" s="5">
        <v>0.115</v>
      </c>
      <c r="H2515" s="5">
        <v>0.16300000000000001</v>
      </c>
      <c r="I2515" s="5">
        <v>8</v>
      </c>
    </row>
    <row r="2516" spans="1:9">
      <c r="A2516" s="5" t="s">
        <v>207</v>
      </c>
      <c r="B2516" s="5">
        <v>0.47</v>
      </c>
      <c r="C2516" s="5">
        <v>0.375</v>
      </c>
      <c r="D2516" s="5">
        <v>0.12</v>
      </c>
      <c r="E2516" s="5">
        <v>0.60150000000000003</v>
      </c>
      <c r="F2516" s="5">
        <v>0.27650000000000002</v>
      </c>
      <c r="G2516" s="5">
        <v>0.14549999999999999</v>
      </c>
      <c r="H2516" s="5">
        <v>0.13500000000000001</v>
      </c>
      <c r="I2516" s="5">
        <v>8</v>
      </c>
    </row>
    <row r="2517" spans="1:9">
      <c r="A2517" s="5" t="s">
        <v>208</v>
      </c>
      <c r="B2517" s="5">
        <v>0.47499999999999998</v>
      </c>
      <c r="C2517" s="5">
        <v>0.36499999999999999</v>
      </c>
      <c r="D2517" s="5">
        <v>0.12</v>
      </c>
      <c r="E2517" s="5">
        <v>0.53</v>
      </c>
      <c r="F2517" s="5">
        <v>0.2505</v>
      </c>
      <c r="G2517" s="5">
        <v>9.7500000000000003E-2</v>
      </c>
      <c r="H2517" s="5">
        <v>0.16250000000000001</v>
      </c>
      <c r="I2517" s="5">
        <v>10</v>
      </c>
    </row>
    <row r="2518" spans="1:9">
      <c r="A2518" s="5" t="s">
        <v>206</v>
      </c>
      <c r="B2518" s="5">
        <v>0.48</v>
      </c>
      <c r="C2518" s="5">
        <v>0.37</v>
      </c>
      <c r="D2518" s="5">
        <v>0.13500000000000001</v>
      </c>
      <c r="E2518" s="5">
        <v>0.63149999999999995</v>
      </c>
      <c r="F2518" s="5">
        <v>0.34449999999999997</v>
      </c>
      <c r="G2518" s="5">
        <v>0.10150000000000001</v>
      </c>
      <c r="H2518" s="5">
        <v>0.161</v>
      </c>
      <c r="I2518" s="5">
        <v>7</v>
      </c>
    </row>
    <row r="2519" spans="1:9">
      <c r="A2519" s="5" t="s">
        <v>206</v>
      </c>
      <c r="B2519" s="5">
        <v>0.5</v>
      </c>
      <c r="C2519" s="5">
        <v>0.4</v>
      </c>
      <c r="D2519" s="5">
        <v>0.13</v>
      </c>
      <c r="E2519" s="5">
        <v>0.77149999999999996</v>
      </c>
      <c r="F2519" s="5">
        <v>0.37</v>
      </c>
      <c r="G2519" s="5">
        <v>0.16</v>
      </c>
      <c r="H2519" s="5">
        <v>0.21099999999999999</v>
      </c>
      <c r="I2519" s="5">
        <v>8</v>
      </c>
    </row>
    <row r="2520" spans="1:9">
      <c r="A2520" s="5" t="s">
        <v>208</v>
      </c>
      <c r="B2520" s="5">
        <v>0.505</v>
      </c>
      <c r="C2520" s="5">
        <v>0.39</v>
      </c>
      <c r="D2520" s="5">
        <v>0.185</v>
      </c>
      <c r="E2520" s="5">
        <v>0.61250000000000004</v>
      </c>
      <c r="F2520" s="5">
        <v>0.26700000000000002</v>
      </c>
      <c r="G2520" s="5">
        <v>0.14199999999999999</v>
      </c>
      <c r="H2520" s="5">
        <v>0.17199999999999999</v>
      </c>
      <c r="I2520" s="5">
        <v>7</v>
      </c>
    </row>
    <row r="2521" spans="1:9">
      <c r="A2521" s="5" t="s">
        <v>206</v>
      </c>
      <c r="B2521" s="5">
        <v>0.52500000000000002</v>
      </c>
      <c r="C2521" s="5">
        <v>0.42499999999999999</v>
      </c>
      <c r="D2521" s="5">
        <v>0.19</v>
      </c>
      <c r="E2521" s="5">
        <v>0.872</v>
      </c>
      <c r="F2521" s="5">
        <v>0.46250000000000002</v>
      </c>
      <c r="G2521" s="5">
        <v>0.17249999999999999</v>
      </c>
      <c r="H2521" s="5">
        <v>0.19900000000000001</v>
      </c>
      <c r="I2521" s="5">
        <v>9</v>
      </c>
    </row>
    <row r="2522" spans="1:9">
      <c r="A2522" s="5" t="s">
        <v>206</v>
      </c>
      <c r="B2522" s="5">
        <v>0.54</v>
      </c>
      <c r="C2522" s="5">
        <v>0.42</v>
      </c>
      <c r="D2522" s="5">
        <v>0.12</v>
      </c>
      <c r="E2522" s="5">
        <v>0.8115</v>
      </c>
      <c r="F2522" s="5">
        <v>0.39200000000000002</v>
      </c>
      <c r="G2522" s="5">
        <v>0.14549999999999999</v>
      </c>
      <c r="H2522" s="5">
        <v>0.2235</v>
      </c>
      <c r="I2522" s="5">
        <v>9</v>
      </c>
    </row>
    <row r="2523" spans="1:9">
      <c r="A2523" s="5" t="s">
        <v>206</v>
      </c>
      <c r="B2523" s="5">
        <v>0.54500000000000004</v>
      </c>
      <c r="C2523" s="5">
        <v>0.45</v>
      </c>
      <c r="D2523" s="5">
        <v>0.15</v>
      </c>
      <c r="E2523" s="5">
        <v>0.87949999999999995</v>
      </c>
      <c r="F2523" s="5">
        <v>0.38700000000000001</v>
      </c>
      <c r="G2523" s="5">
        <v>0.15</v>
      </c>
      <c r="H2523" s="5">
        <v>0.26250000000000001</v>
      </c>
      <c r="I2523" s="5">
        <v>11</v>
      </c>
    </row>
    <row r="2524" spans="1:9">
      <c r="A2524" s="5" t="s">
        <v>207</v>
      </c>
      <c r="B2524" s="5">
        <v>0.56499999999999995</v>
      </c>
      <c r="C2524" s="5">
        <v>0.44</v>
      </c>
      <c r="D2524" s="5">
        <v>0.15</v>
      </c>
      <c r="E2524" s="5">
        <v>0.98299999999999998</v>
      </c>
      <c r="F2524" s="5">
        <v>0.44750000000000001</v>
      </c>
      <c r="G2524" s="5">
        <v>0.23549999999999999</v>
      </c>
      <c r="H2524" s="5">
        <v>0.2485</v>
      </c>
      <c r="I2524" s="5">
        <v>9</v>
      </c>
    </row>
    <row r="2525" spans="1:9">
      <c r="A2525" s="5" t="s">
        <v>206</v>
      </c>
      <c r="B2525" s="5">
        <v>0.57999999999999996</v>
      </c>
      <c r="C2525" s="5">
        <v>0.46</v>
      </c>
      <c r="D2525" s="5">
        <v>0.18</v>
      </c>
      <c r="E2525" s="5">
        <v>1.145</v>
      </c>
      <c r="F2525" s="5">
        <v>0.48</v>
      </c>
      <c r="G2525" s="5">
        <v>0.27700000000000002</v>
      </c>
      <c r="H2525" s="5">
        <v>0.32500000000000001</v>
      </c>
      <c r="I2525" s="5">
        <v>11</v>
      </c>
    </row>
    <row r="2526" spans="1:9">
      <c r="A2526" s="5" t="s">
        <v>206</v>
      </c>
      <c r="B2526" s="5">
        <v>0.59</v>
      </c>
      <c r="C2526" s="5">
        <v>0.45500000000000002</v>
      </c>
      <c r="D2526" s="5">
        <v>0.16</v>
      </c>
      <c r="E2526" s="5">
        <v>1.0900000000000001</v>
      </c>
      <c r="F2526" s="5">
        <v>0.5</v>
      </c>
      <c r="G2526" s="5">
        <v>0.2215</v>
      </c>
      <c r="H2526" s="5">
        <v>0.29199999999999998</v>
      </c>
      <c r="I2526" s="5">
        <v>9</v>
      </c>
    </row>
    <row r="2527" spans="1:9">
      <c r="A2527" s="5" t="s">
        <v>206</v>
      </c>
      <c r="B2527" s="5">
        <v>0.59</v>
      </c>
      <c r="C2527" s="5">
        <v>0.48</v>
      </c>
      <c r="D2527" s="5">
        <v>0.16</v>
      </c>
      <c r="E2527" s="5">
        <v>1.262</v>
      </c>
      <c r="F2527" s="5">
        <v>0.56850000000000001</v>
      </c>
      <c r="G2527" s="5">
        <v>0.27250000000000002</v>
      </c>
      <c r="H2527" s="5">
        <v>0.33500000000000002</v>
      </c>
      <c r="I2527" s="5">
        <v>9</v>
      </c>
    </row>
    <row r="2528" spans="1:9">
      <c r="A2528" s="5" t="s">
        <v>206</v>
      </c>
      <c r="B2528" s="5">
        <v>0.59499999999999997</v>
      </c>
      <c r="C2528" s="5">
        <v>0.49</v>
      </c>
      <c r="D2528" s="5">
        <v>0.185</v>
      </c>
      <c r="E2528" s="5">
        <v>1.1850000000000001</v>
      </c>
      <c r="F2528" s="5">
        <v>0.48199999999999998</v>
      </c>
      <c r="G2528" s="5">
        <v>0.20150000000000001</v>
      </c>
      <c r="H2528" s="5">
        <v>0.36099999999999999</v>
      </c>
      <c r="I2528" s="5">
        <v>10</v>
      </c>
    </row>
    <row r="2529" spans="1:9">
      <c r="A2529" s="5" t="s">
        <v>207</v>
      </c>
      <c r="B2529" s="5">
        <v>0.6</v>
      </c>
      <c r="C2529" s="5">
        <v>0.47499999999999998</v>
      </c>
      <c r="D2529" s="5">
        <v>0.13500000000000001</v>
      </c>
      <c r="E2529" s="5">
        <v>1.4404999999999999</v>
      </c>
      <c r="F2529" s="5">
        <v>0.58850000000000002</v>
      </c>
      <c r="G2529" s="5">
        <v>0.191</v>
      </c>
      <c r="H2529" s="5">
        <v>0.3175</v>
      </c>
      <c r="I2529" s="5">
        <v>9</v>
      </c>
    </row>
    <row r="2530" spans="1:9">
      <c r="A2530" s="5" t="s">
        <v>207</v>
      </c>
      <c r="B2530" s="5">
        <v>0.6</v>
      </c>
      <c r="C2530" s="5">
        <v>0.5</v>
      </c>
      <c r="D2530" s="5">
        <v>0.155</v>
      </c>
      <c r="E2530" s="5">
        <v>1.3320000000000001</v>
      </c>
      <c r="F2530" s="5">
        <v>0.62350000000000005</v>
      </c>
      <c r="G2530" s="5">
        <v>0.28349999999999997</v>
      </c>
      <c r="H2530" s="5">
        <v>0.35</v>
      </c>
      <c r="I2530" s="5">
        <v>8</v>
      </c>
    </row>
    <row r="2531" spans="1:9">
      <c r="A2531" s="5" t="s">
        <v>207</v>
      </c>
      <c r="B2531" s="5">
        <v>0.6</v>
      </c>
      <c r="C2531" s="5">
        <v>0.48499999999999999</v>
      </c>
      <c r="D2531" s="5">
        <v>0.16500000000000001</v>
      </c>
      <c r="E2531" s="5">
        <v>1.1405000000000001</v>
      </c>
      <c r="F2531" s="5">
        <v>0.58699999999999997</v>
      </c>
      <c r="G2531" s="5">
        <v>0.2175</v>
      </c>
      <c r="H2531" s="5">
        <v>0.28799999999999998</v>
      </c>
      <c r="I2531" s="5">
        <v>9</v>
      </c>
    </row>
    <row r="2532" spans="1:9">
      <c r="A2532" s="5" t="s">
        <v>206</v>
      </c>
      <c r="B2532" s="5">
        <v>0.60499999999999998</v>
      </c>
      <c r="C2532" s="5">
        <v>0.47499999999999998</v>
      </c>
      <c r="D2532" s="5">
        <v>0.17499999999999999</v>
      </c>
      <c r="E2532" s="5">
        <v>1.2010000000000001</v>
      </c>
      <c r="F2532" s="5">
        <v>0.53949999999999998</v>
      </c>
      <c r="G2532" s="5">
        <v>0.27500000000000002</v>
      </c>
      <c r="H2532" s="5">
        <v>0.309</v>
      </c>
      <c r="I2532" s="5">
        <v>10</v>
      </c>
    </row>
    <row r="2533" spans="1:9">
      <c r="A2533" s="5" t="s">
        <v>207</v>
      </c>
      <c r="B2533" s="5">
        <v>0.625</v>
      </c>
      <c r="C2533" s="5">
        <v>0.49</v>
      </c>
      <c r="D2533" s="5">
        <v>0.155</v>
      </c>
      <c r="E2533" s="5">
        <v>1.33</v>
      </c>
      <c r="F2533" s="5">
        <v>0.66749999999999998</v>
      </c>
      <c r="G2533" s="5">
        <v>0.25900000000000001</v>
      </c>
      <c r="H2533" s="5">
        <v>0.33</v>
      </c>
      <c r="I2533" s="5">
        <v>10</v>
      </c>
    </row>
    <row r="2534" spans="1:9">
      <c r="A2534" s="5" t="s">
        <v>206</v>
      </c>
      <c r="B2534" s="5">
        <v>0.63</v>
      </c>
      <c r="C2534" s="5">
        <v>0.5</v>
      </c>
      <c r="D2534" s="5">
        <v>0.185</v>
      </c>
      <c r="E2534" s="5">
        <v>1.3620000000000001</v>
      </c>
      <c r="F2534" s="5">
        <v>0.57850000000000001</v>
      </c>
      <c r="G2534" s="5">
        <v>0.3125</v>
      </c>
      <c r="H2534" s="5">
        <v>0.38400000000000001</v>
      </c>
      <c r="I2534" s="5">
        <v>10</v>
      </c>
    </row>
    <row r="2535" spans="1:9">
      <c r="A2535" s="5" t="s">
        <v>206</v>
      </c>
      <c r="B2535" s="5">
        <v>0.64</v>
      </c>
      <c r="C2535" s="5">
        <v>0.58499999999999996</v>
      </c>
      <c r="D2535" s="5">
        <v>0.19500000000000001</v>
      </c>
      <c r="E2535" s="5">
        <v>1.647</v>
      </c>
      <c r="F2535" s="5">
        <v>0.72250000000000003</v>
      </c>
      <c r="G2535" s="5">
        <v>0.33100000000000002</v>
      </c>
      <c r="H2535" s="5">
        <v>0.47099999999999997</v>
      </c>
      <c r="I2535" s="5">
        <v>12</v>
      </c>
    </row>
    <row r="2536" spans="1:9">
      <c r="A2536" s="5" t="s">
        <v>207</v>
      </c>
      <c r="B2536" s="5">
        <v>0.64</v>
      </c>
      <c r="C2536" s="5">
        <v>0.5</v>
      </c>
      <c r="D2536" s="5">
        <v>0.18</v>
      </c>
      <c r="E2536" s="5">
        <v>1.4995000000000001</v>
      </c>
      <c r="F2536" s="5">
        <v>0.59299999999999997</v>
      </c>
      <c r="G2536" s="5">
        <v>0.314</v>
      </c>
      <c r="H2536" s="5">
        <v>0.43099999999999999</v>
      </c>
      <c r="I2536" s="5">
        <v>11</v>
      </c>
    </row>
    <row r="2537" spans="1:9">
      <c r="A2537" s="5" t="s">
        <v>207</v>
      </c>
      <c r="B2537" s="5">
        <v>0.65500000000000003</v>
      </c>
      <c r="C2537" s="5">
        <v>0.54500000000000004</v>
      </c>
      <c r="D2537" s="5">
        <v>0.16500000000000001</v>
      </c>
      <c r="E2537" s="5">
        <v>1.6225000000000001</v>
      </c>
      <c r="F2537" s="5">
        <v>0.65549999999999997</v>
      </c>
      <c r="G2537" s="5">
        <v>0.29899999999999999</v>
      </c>
      <c r="H2537" s="5">
        <v>0.51300000000000001</v>
      </c>
      <c r="I2537" s="5">
        <v>12</v>
      </c>
    </row>
    <row r="2538" spans="1:9">
      <c r="A2538" s="5" t="s">
        <v>208</v>
      </c>
      <c r="B2538" s="5">
        <v>0.66</v>
      </c>
      <c r="C2538" s="5">
        <v>0.52500000000000002</v>
      </c>
      <c r="D2538" s="5">
        <v>0.215</v>
      </c>
      <c r="E2538" s="5">
        <v>1.786</v>
      </c>
      <c r="F2538" s="5">
        <v>0.67249999999999999</v>
      </c>
      <c r="G2538" s="5">
        <v>0.36149999999999999</v>
      </c>
      <c r="H2538" s="5">
        <v>0.40649999999999997</v>
      </c>
      <c r="I2538" s="5">
        <v>11</v>
      </c>
    </row>
    <row r="2539" spans="1:9">
      <c r="A2539" s="5" t="s">
        <v>206</v>
      </c>
      <c r="B2539" s="5">
        <v>0.66</v>
      </c>
      <c r="C2539" s="5">
        <v>0.53500000000000003</v>
      </c>
      <c r="D2539" s="5">
        <v>0.2</v>
      </c>
      <c r="E2539" s="5">
        <v>1.7909999999999999</v>
      </c>
      <c r="F2539" s="5">
        <v>0.73299999999999998</v>
      </c>
      <c r="G2539" s="5">
        <v>0.318</v>
      </c>
      <c r="H2539" s="5">
        <v>0.54</v>
      </c>
      <c r="I2539" s="5">
        <v>15</v>
      </c>
    </row>
    <row r="2540" spans="1:9">
      <c r="A2540" s="5" t="s">
        <v>207</v>
      </c>
      <c r="B2540" s="5">
        <v>0.67500000000000004</v>
      </c>
      <c r="C2540" s="5">
        <v>0.55500000000000005</v>
      </c>
      <c r="D2540" s="5">
        <v>0.20499999999999999</v>
      </c>
      <c r="E2540" s="5">
        <v>1.925</v>
      </c>
      <c r="F2540" s="5">
        <v>0.71299999999999997</v>
      </c>
      <c r="G2540" s="5">
        <v>0.35799999999999998</v>
      </c>
      <c r="H2540" s="5">
        <v>0.45350000000000001</v>
      </c>
      <c r="I2540" s="5">
        <v>13</v>
      </c>
    </row>
    <row r="2541" spans="1:9">
      <c r="A2541" s="5" t="s">
        <v>207</v>
      </c>
      <c r="B2541" s="5">
        <v>0.67500000000000004</v>
      </c>
      <c r="C2541" s="5">
        <v>0.55000000000000004</v>
      </c>
      <c r="D2541" s="5">
        <v>0.17499999999999999</v>
      </c>
      <c r="E2541" s="5">
        <v>1.6890000000000001</v>
      </c>
      <c r="F2541" s="5">
        <v>0.69399999999999995</v>
      </c>
      <c r="G2541" s="5">
        <v>0.371</v>
      </c>
      <c r="H2541" s="5">
        <v>0.47399999999999998</v>
      </c>
      <c r="I2541" s="5">
        <v>13</v>
      </c>
    </row>
    <row r="2542" spans="1:9">
      <c r="A2542" s="5" t="s">
        <v>207</v>
      </c>
      <c r="B2542" s="5">
        <v>0.69</v>
      </c>
      <c r="C2542" s="5">
        <v>0.55000000000000004</v>
      </c>
      <c r="D2542" s="5">
        <v>0.18</v>
      </c>
      <c r="E2542" s="5">
        <v>1.659</v>
      </c>
      <c r="F2542" s="5">
        <v>0.87150000000000005</v>
      </c>
      <c r="G2542" s="5">
        <v>0.26550000000000001</v>
      </c>
      <c r="H2542" s="5">
        <v>0.4395</v>
      </c>
      <c r="I2542" s="5">
        <v>9</v>
      </c>
    </row>
    <row r="2543" spans="1:9">
      <c r="A2543" s="5" t="s">
        <v>207</v>
      </c>
      <c r="B2543" s="5">
        <v>0.69499999999999995</v>
      </c>
      <c r="C2543" s="5">
        <v>0.53</v>
      </c>
      <c r="D2543" s="5">
        <v>0.2</v>
      </c>
      <c r="E2543" s="5">
        <v>2.0474999999999999</v>
      </c>
      <c r="F2543" s="5">
        <v>0.75</v>
      </c>
      <c r="G2543" s="5">
        <v>0.41949999999999998</v>
      </c>
      <c r="H2543" s="5">
        <v>0.60950000000000004</v>
      </c>
      <c r="I2543" s="5">
        <v>14</v>
      </c>
    </row>
    <row r="2544" spans="1:9">
      <c r="A2544" s="5" t="s">
        <v>207</v>
      </c>
      <c r="B2544" s="5">
        <v>0.7</v>
      </c>
      <c r="C2544" s="5">
        <v>0.52500000000000002</v>
      </c>
      <c r="D2544" s="5">
        <v>0.19</v>
      </c>
      <c r="E2544" s="5">
        <v>1.6014999999999999</v>
      </c>
      <c r="F2544" s="5">
        <v>0.70699999999999996</v>
      </c>
      <c r="G2544" s="5">
        <v>0.36499999999999999</v>
      </c>
      <c r="H2544" s="5">
        <v>0.43</v>
      </c>
      <c r="I2544" s="5">
        <v>10</v>
      </c>
    </row>
    <row r="2545" spans="1:9">
      <c r="A2545" s="5" t="s">
        <v>207</v>
      </c>
      <c r="B2545" s="5">
        <v>0.73</v>
      </c>
      <c r="C2545" s="5">
        <v>0.56999999999999995</v>
      </c>
      <c r="D2545" s="5">
        <v>0.16500000000000001</v>
      </c>
      <c r="E2545" s="5">
        <v>2.0165000000000002</v>
      </c>
      <c r="F2545" s="5">
        <v>1.0685</v>
      </c>
      <c r="G2545" s="5">
        <v>0.41799999999999998</v>
      </c>
      <c r="H2545" s="5">
        <v>0.435</v>
      </c>
      <c r="I2545" s="5">
        <v>10</v>
      </c>
    </row>
    <row r="2546" spans="1:9">
      <c r="A2546" s="5" t="s">
        <v>208</v>
      </c>
      <c r="B2546" s="5">
        <v>0.20499999999999999</v>
      </c>
      <c r="C2546" s="5">
        <v>0.15</v>
      </c>
      <c r="D2546" s="5">
        <v>6.5000000000000002E-2</v>
      </c>
      <c r="E2546" s="5">
        <v>0.04</v>
      </c>
      <c r="F2546" s="5">
        <v>0.02</v>
      </c>
      <c r="G2546" s="5">
        <v>1.0999999999999999E-2</v>
      </c>
      <c r="H2546" s="5">
        <v>1.2999999999999999E-2</v>
      </c>
      <c r="I2546" s="5">
        <v>4</v>
      </c>
    </row>
    <row r="2547" spans="1:9">
      <c r="A2547" s="5" t="s">
        <v>208</v>
      </c>
      <c r="B2547" s="5">
        <v>0.22500000000000001</v>
      </c>
      <c r="C2547" s="5">
        <v>0.17</v>
      </c>
      <c r="D2547" s="5">
        <v>7.0000000000000007E-2</v>
      </c>
      <c r="E2547" s="5">
        <v>5.6500000000000002E-2</v>
      </c>
      <c r="F2547" s="5">
        <v>2.4E-2</v>
      </c>
      <c r="G2547" s="5">
        <v>1.2999999999999999E-2</v>
      </c>
      <c r="H2547" s="5">
        <v>1.6E-2</v>
      </c>
      <c r="I2547" s="5">
        <v>4</v>
      </c>
    </row>
    <row r="2548" spans="1:9">
      <c r="A2548" s="5" t="s">
        <v>208</v>
      </c>
      <c r="B2548" s="5">
        <v>0.23</v>
      </c>
      <c r="C2548" s="5">
        <v>0.18</v>
      </c>
      <c r="D2548" s="5">
        <v>0.05</v>
      </c>
      <c r="E2548" s="5">
        <v>6.4000000000000001E-2</v>
      </c>
      <c r="F2548" s="5">
        <v>2.1499999999999998E-2</v>
      </c>
      <c r="G2548" s="5">
        <v>1.35E-2</v>
      </c>
      <c r="H2548" s="5">
        <v>0.02</v>
      </c>
      <c r="I2548" s="5">
        <v>5</v>
      </c>
    </row>
    <row r="2549" spans="1:9">
      <c r="A2549" s="5" t="s">
        <v>208</v>
      </c>
      <c r="B2549" s="5">
        <v>0.27500000000000002</v>
      </c>
      <c r="C2549" s="5">
        <v>0.19500000000000001</v>
      </c>
      <c r="D2549" s="5">
        <v>7.0000000000000007E-2</v>
      </c>
      <c r="E2549" s="5">
        <v>8.7499999999999994E-2</v>
      </c>
      <c r="F2549" s="5">
        <v>3.4500000000000003E-2</v>
      </c>
      <c r="G2549" s="5">
        <v>2.1999999999999999E-2</v>
      </c>
      <c r="H2549" s="5">
        <v>2.5499999999999998E-2</v>
      </c>
      <c r="I2549" s="5">
        <v>4</v>
      </c>
    </row>
    <row r="2550" spans="1:9">
      <c r="A2550" s="5" t="s">
        <v>208</v>
      </c>
      <c r="B2550" s="5">
        <v>0.28000000000000003</v>
      </c>
      <c r="C2550" s="5">
        <v>0.21</v>
      </c>
      <c r="D2550" s="5">
        <v>5.5E-2</v>
      </c>
      <c r="E2550" s="5">
        <v>0.106</v>
      </c>
      <c r="F2550" s="5">
        <v>4.1500000000000002E-2</v>
      </c>
      <c r="G2550" s="5">
        <v>2.6499999999999999E-2</v>
      </c>
      <c r="H2550" s="5">
        <v>3.1E-2</v>
      </c>
      <c r="I2550" s="5">
        <v>5</v>
      </c>
    </row>
    <row r="2551" spans="1:9">
      <c r="A2551" s="5" t="s">
        <v>208</v>
      </c>
      <c r="B2551" s="5">
        <v>0.28000000000000003</v>
      </c>
      <c r="C2551" s="5">
        <v>0.22</v>
      </c>
      <c r="D2551" s="5">
        <v>0.08</v>
      </c>
      <c r="E2551" s="5">
        <v>0.13150000000000001</v>
      </c>
      <c r="F2551" s="5">
        <v>6.6000000000000003E-2</v>
      </c>
      <c r="G2551" s="5">
        <v>2.4E-2</v>
      </c>
      <c r="H2551" s="5">
        <v>0.03</v>
      </c>
      <c r="I2551" s="5">
        <v>5</v>
      </c>
    </row>
    <row r="2552" spans="1:9">
      <c r="A2552" s="5" t="s">
        <v>208</v>
      </c>
      <c r="B2552" s="5">
        <v>0.29499999999999998</v>
      </c>
      <c r="C2552" s="5">
        <v>0.22</v>
      </c>
      <c r="D2552" s="5">
        <v>7.0000000000000007E-2</v>
      </c>
      <c r="E2552" s="5">
        <v>0.126</v>
      </c>
      <c r="F2552" s="5">
        <v>5.1499999999999997E-2</v>
      </c>
      <c r="G2552" s="5">
        <v>2.75E-2</v>
      </c>
      <c r="H2552" s="5">
        <v>3.5000000000000003E-2</v>
      </c>
      <c r="I2552" s="5">
        <v>6</v>
      </c>
    </row>
    <row r="2553" spans="1:9">
      <c r="A2553" s="5" t="s">
        <v>208</v>
      </c>
      <c r="B2553" s="5">
        <v>0.31</v>
      </c>
      <c r="C2553" s="5">
        <v>0.22500000000000001</v>
      </c>
      <c r="D2553" s="5">
        <v>7.4999999999999997E-2</v>
      </c>
      <c r="E2553" s="5">
        <v>0.155</v>
      </c>
      <c r="F2553" s="5">
        <v>6.5000000000000002E-2</v>
      </c>
      <c r="G2553" s="5">
        <v>3.6999999999999998E-2</v>
      </c>
      <c r="H2553" s="5">
        <v>3.6499999999999998E-2</v>
      </c>
      <c r="I2553" s="5">
        <v>6</v>
      </c>
    </row>
    <row r="2554" spans="1:9">
      <c r="A2554" s="5" t="s">
        <v>208</v>
      </c>
      <c r="B2554" s="5">
        <v>0.315</v>
      </c>
      <c r="C2554" s="5">
        <v>0.23499999999999999</v>
      </c>
      <c r="D2554" s="5">
        <v>7.0000000000000007E-2</v>
      </c>
      <c r="E2554" s="5">
        <v>0.14899999999999999</v>
      </c>
      <c r="F2554" s="5">
        <v>5.8000000000000003E-2</v>
      </c>
      <c r="G2554" s="5">
        <v>3.2500000000000001E-2</v>
      </c>
      <c r="H2554" s="5">
        <v>4.7E-2</v>
      </c>
      <c r="I2554" s="5">
        <v>7</v>
      </c>
    </row>
    <row r="2555" spans="1:9">
      <c r="A2555" s="5" t="s">
        <v>208</v>
      </c>
      <c r="B2555" s="5">
        <v>0.34</v>
      </c>
      <c r="C2555" s="5">
        <v>0.26500000000000001</v>
      </c>
      <c r="D2555" s="5">
        <v>7.0000000000000007E-2</v>
      </c>
      <c r="E2555" s="5">
        <v>0.185</v>
      </c>
      <c r="F2555" s="5">
        <v>6.25E-2</v>
      </c>
      <c r="G2555" s="5">
        <v>3.95E-2</v>
      </c>
      <c r="H2555" s="5">
        <v>7.0000000000000007E-2</v>
      </c>
      <c r="I2555" s="5">
        <v>7</v>
      </c>
    </row>
    <row r="2556" spans="1:9">
      <c r="A2556" s="5" t="s">
        <v>208</v>
      </c>
      <c r="B2556" s="5">
        <v>0.37</v>
      </c>
      <c r="C2556" s="5">
        <v>0.28999999999999998</v>
      </c>
      <c r="D2556" s="5">
        <v>0.08</v>
      </c>
      <c r="E2556" s="5">
        <v>0.2545</v>
      </c>
      <c r="F2556" s="5">
        <v>0.108</v>
      </c>
      <c r="G2556" s="5">
        <v>5.6500000000000002E-2</v>
      </c>
      <c r="H2556" s="5">
        <v>7.0000000000000007E-2</v>
      </c>
      <c r="I2556" s="5">
        <v>6</v>
      </c>
    </row>
    <row r="2557" spans="1:9">
      <c r="A2557" s="5" t="s">
        <v>208</v>
      </c>
      <c r="B2557" s="5">
        <v>0.38</v>
      </c>
      <c r="C2557" s="5">
        <v>0.28499999999999998</v>
      </c>
      <c r="D2557" s="5">
        <v>8.5000000000000006E-2</v>
      </c>
      <c r="E2557" s="5">
        <v>0.23699999999999999</v>
      </c>
      <c r="F2557" s="5">
        <v>0.115</v>
      </c>
      <c r="G2557" s="5">
        <v>4.0500000000000001E-2</v>
      </c>
      <c r="H2557" s="5">
        <v>7.0000000000000007E-2</v>
      </c>
      <c r="I2557" s="5">
        <v>6</v>
      </c>
    </row>
    <row r="2558" spans="1:9">
      <c r="A2558" s="5" t="s">
        <v>208</v>
      </c>
      <c r="B2558" s="5">
        <v>0.39</v>
      </c>
      <c r="C2558" s="5">
        <v>0.29499999999999998</v>
      </c>
      <c r="D2558" s="5">
        <v>0.1</v>
      </c>
      <c r="E2558" s="5">
        <v>0.27900000000000003</v>
      </c>
      <c r="F2558" s="5">
        <v>0.11550000000000001</v>
      </c>
      <c r="G2558" s="5">
        <v>5.8999999999999997E-2</v>
      </c>
      <c r="H2558" s="5">
        <v>0.08</v>
      </c>
      <c r="I2558" s="5">
        <v>7</v>
      </c>
    </row>
    <row r="2559" spans="1:9">
      <c r="A2559" s="5" t="s">
        <v>208</v>
      </c>
      <c r="B2559" s="5">
        <v>0.40500000000000003</v>
      </c>
      <c r="C2559" s="5">
        <v>0.31</v>
      </c>
      <c r="D2559" s="5">
        <v>6.5000000000000002E-2</v>
      </c>
      <c r="E2559" s="5">
        <v>0.32050000000000001</v>
      </c>
      <c r="F2559" s="5">
        <v>0.1575</v>
      </c>
      <c r="G2559" s="5">
        <v>6.6000000000000003E-2</v>
      </c>
      <c r="H2559" s="5">
        <v>8.7999999999999995E-2</v>
      </c>
      <c r="I2559" s="5">
        <v>6</v>
      </c>
    </row>
    <row r="2560" spans="1:9">
      <c r="A2560" s="5" t="s">
        <v>208</v>
      </c>
      <c r="B2560" s="5">
        <v>0.41499999999999998</v>
      </c>
      <c r="C2560" s="5">
        <v>0.32500000000000001</v>
      </c>
      <c r="D2560" s="5">
        <v>0.1</v>
      </c>
      <c r="E2560" s="5">
        <v>0.33350000000000002</v>
      </c>
      <c r="F2560" s="5">
        <v>0.14449999999999999</v>
      </c>
      <c r="G2560" s="5">
        <v>7.1499999999999994E-2</v>
      </c>
      <c r="H2560" s="5">
        <v>9.5000000000000001E-2</v>
      </c>
      <c r="I2560" s="5">
        <v>7</v>
      </c>
    </row>
    <row r="2561" spans="1:9">
      <c r="A2561" s="5" t="s">
        <v>208</v>
      </c>
      <c r="B2561" s="5">
        <v>0.44</v>
      </c>
      <c r="C2561" s="5">
        <v>0.33500000000000002</v>
      </c>
      <c r="D2561" s="5">
        <v>0.11</v>
      </c>
      <c r="E2561" s="5">
        <v>0.38850000000000001</v>
      </c>
      <c r="F2561" s="5">
        <v>0.17499999999999999</v>
      </c>
      <c r="G2561" s="5">
        <v>8.3500000000000005E-2</v>
      </c>
      <c r="H2561" s="5">
        <v>0.111</v>
      </c>
      <c r="I2561" s="5">
        <v>7</v>
      </c>
    </row>
    <row r="2562" spans="1:9">
      <c r="A2562" s="5" t="s">
        <v>208</v>
      </c>
      <c r="B2562" s="5">
        <v>0.44</v>
      </c>
      <c r="C2562" s="5">
        <v>0.34499999999999997</v>
      </c>
      <c r="D2562" s="5">
        <v>0.115</v>
      </c>
      <c r="E2562" s="5">
        <v>0.54500000000000004</v>
      </c>
      <c r="F2562" s="5">
        <v>0.26900000000000002</v>
      </c>
      <c r="G2562" s="5">
        <v>0.111</v>
      </c>
      <c r="H2562" s="5">
        <v>0.1305</v>
      </c>
      <c r="I2562" s="5">
        <v>6</v>
      </c>
    </row>
    <row r="2563" spans="1:9">
      <c r="A2563" s="5" t="s">
        <v>208</v>
      </c>
      <c r="B2563" s="5">
        <v>0.44</v>
      </c>
      <c r="C2563" s="5">
        <v>0.32500000000000001</v>
      </c>
      <c r="D2563" s="5">
        <v>0.1</v>
      </c>
      <c r="E2563" s="5">
        <v>0.41649999999999998</v>
      </c>
      <c r="F2563" s="5">
        <v>0.185</v>
      </c>
      <c r="G2563" s="5">
        <v>8.6499999999999994E-2</v>
      </c>
      <c r="H2563" s="5">
        <v>0.11</v>
      </c>
      <c r="I2563" s="5">
        <v>6</v>
      </c>
    </row>
    <row r="2564" spans="1:9">
      <c r="A2564" s="5" t="s">
        <v>208</v>
      </c>
      <c r="B2564" s="5">
        <v>0.44</v>
      </c>
      <c r="C2564" s="5">
        <v>0.35499999999999998</v>
      </c>
      <c r="D2564" s="5">
        <v>0.12</v>
      </c>
      <c r="E2564" s="5">
        <v>0.495</v>
      </c>
      <c r="F2564" s="5">
        <v>0.23100000000000001</v>
      </c>
      <c r="G2564" s="5">
        <v>0.11</v>
      </c>
      <c r="H2564" s="5">
        <v>0.125</v>
      </c>
      <c r="I2564" s="5">
        <v>7</v>
      </c>
    </row>
    <row r="2565" spans="1:9">
      <c r="A2565" s="5" t="s">
        <v>208</v>
      </c>
      <c r="B2565" s="5">
        <v>0.45</v>
      </c>
      <c r="C2565" s="5">
        <v>0.35</v>
      </c>
      <c r="D2565" s="5">
        <v>0.125</v>
      </c>
      <c r="E2565" s="5">
        <v>0.47749999999999998</v>
      </c>
      <c r="F2565" s="5">
        <v>0.2235</v>
      </c>
      <c r="G2565" s="5">
        <v>8.8999999999999996E-2</v>
      </c>
      <c r="H2565" s="5">
        <v>0.11799999999999999</v>
      </c>
      <c r="I2565" s="5">
        <v>6</v>
      </c>
    </row>
    <row r="2566" spans="1:9">
      <c r="A2566" s="5" t="s">
        <v>208</v>
      </c>
      <c r="B2566" s="5">
        <v>0.45</v>
      </c>
      <c r="C2566" s="5">
        <v>0.35</v>
      </c>
      <c r="D2566" s="5">
        <v>0.12</v>
      </c>
      <c r="E2566" s="5">
        <v>0.46800000000000003</v>
      </c>
      <c r="F2566" s="5">
        <v>0.20050000000000001</v>
      </c>
      <c r="G2566" s="5">
        <v>0.1065</v>
      </c>
      <c r="H2566" s="5">
        <v>0.13250000000000001</v>
      </c>
      <c r="I2566" s="5">
        <v>8</v>
      </c>
    </row>
    <row r="2567" spans="1:9">
      <c r="A2567" s="5" t="s">
        <v>207</v>
      </c>
      <c r="B2567" s="5">
        <v>0.45500000000000002</v>
      </c>
      <c r="C2567" s="5">
        <v>0.35</v>
      </c>
      <c r="D2567" s="5">
        <v>0.12</v>
      </c>
      <c r="E2567" s="5">
        <v>0.45550000000000002</v>
      </c>
      <c r="F2567" s="5">
        <v>0.19450000000000001</v>
      </c>
      <c r="G2567" s="5">
        <v>0.1045</v>
      </c>
      <c r="H2567" s="5">
        <v>0.13750000000000001</v>
      </c>
      <c r="I2567" s="5">
        <v>7</v>
      </c>
    </row>
    <row r="2568" spans="1:9">
      <c r="A2568" s="5" t="s">
        <v>207</v>
      </c>
      <c r="B2568" s="5">
        <v>0.46</v>
      </c>
      <c r="C2568" s="5">
        <v>0.35</v>
      </c>
      <c r="D2568" s="5">
        <v>0.115</v>
      </c>
      <c r="E2568" s="5">
        <v>0.46</v>
      </c>
      <c r="F2568" s="5">
        <v>0.20250000000000001</v>
      </c>
      <c r="G2568" s="5">
        <v>0.1115</v>
      </c>
      <c r="H2568" s="5">
        <v>0.11650000000000001</v>
      </c>
      <c r="I2568" s="5">
        <v>6</v>
      </c>
    </row>
    <row r="2569" spans="1:9">
      <c r="A2569" s="5" t="s">
        <v>208</v>
      </c>
      <c r="B2569" s="5">
        <v>0.46</v>
      </c>
      <c r="C2569" s="5">
        <v>0.34499999999999997</v>
      </c>
      <c r="D2569" s="5">
        <v>0.12</v>
      </c>
      <c r="E2569" s="5">
        <v>0.41549999999999998</v>
      </c>
      <c r="F2569" s="5">
        <v>0.19800000000000001</v>
      </c>
      <c r="G2569" s="5">
        <v>8.8499999999999995E-2</v>
      </c>
      <c r="H2569" s="5">
        <v>0.107</v>
      </c>
      <c r="I2569" s="5">
        <v>7</v>
      </c>
    </row>
    <row r="2570" spans="1:9">
      <c r="A2570" s="5" t="s">
        <v>208</v>
      </c>
      <c r="B2570" s="5">
        <v>0.46</v>
      </c>
      <c r="C2570" s="5">
        <v>0.34499999999999997</v>
      </c>
      <c r="D2570" s="5">
        <v>0.115</v>
      </c>
      <c r="E2570" s="5">
        <v>0.42149999999999999</v>
      </c>
      <c r="F2570" s="5">
        <v>0.1895</v>
      </c>
      <c r="G2570" s="5">
        <v>0.10199999999999999</v>
      </c>
      <c r="H2570" s="5">
        <v>0.111</v>
      </c>
      <c r="I2570" s="5">
        <v>6</v>
      </c>
    </row>
    <row r="2571" spans="1:9">
      <c r="A2571" s="5" t="s">
        <v>208</v>
      </c>
      <c r="B2571" s="5">
        <v>0.46500000000000002</v>
      </c>
      <c r="C2571" s="5">
        <v>0.35499999999999998</v>
      </c>
      <c r="D2571" s="5">
        <v>0.11</v>
      </c>
      <c r="E2571" s="5">
        <v>0.47399999999999998</v>
      </c>
      <c r="F2571" s="5">
        <v>0.23</v>
      </c>
      <c r="G2571" s="5">
        <v>0.10050000000000001</v>
      </c>
      <c r="H2571" s="5">
        <v>0.12</v>
      </c>
      <c r="I2571" s="5">
        <v>7</v>
      </c>
    </row>
    <row r="2572" spans="1:9">
      <c r="A2572" s="5" t="s">
        <v>206</v>
      </c>
      <c r="B2572" s="5">
        <v>0.46500000000000002</v>
      </c>
      <c r="C2572" s="5">
        <v>0.34</v>
      </c>
      <c r="D2572" s="5">
        <v>0.105</v>
      </c>
      <c r="E2572" s="5">
        <v>0.48599999999999999</v>
      </c>
      <c r="F2572" s="5">
        <v>0.23100000000000001</v>
      </c>
      <c r="G2572" s="5">
        <v>0.10349999999999999</v>
      </c>
      <c r="H2572" s="5">
        <v>0.1225</v>
      </c>
      <c r="I2572" s="5">
        <v>9</v>
      </c>
    </row>
    <row r="2573" spans="1:9">
      <c r="A2573" s="5" t="s">
        <v>208</v>
      </c>
      <c r="B2573" s="5">
        <v>0.47499999999999998</v>
      </c>
      <c r="C2573" s="5">
        <v>0.38500000000000001</v>
      </c>
      <c r="D2573" s="5">
        <v>0.11</v>
      </c>
      <c r="E2573" s="5">
        <v>0.57350000000000001</v>
      </c>
      <c r="F2573" s="5">
        <v>0.311</v>
      </c>
      <c r="G2573" s="5">
        <v>0.10249999999999999</v>
      </c>
      <c r="H2573" s="5">
        <v>0.13600000000000001</v>
      </c>
      <c r="I2573" s="5">
        <v>7</v>
      </c>
    </row>
    <row r="2574" spans="1:9">
      <c r="A2574" s="5" t="s">
        <v>208</v>
      </c>
      <c r="B2574" s="5">
        <v>0.47499999999999998</v>
      </c>
      <c r="C2574" s="5">
        <v>0.35499999999999998</v>
      </c>
      <c r="D2574" s="5">
        <v>0.105</v>
      </c>
      <c r="E2574" s="5">
        <v>0.46800000000000003</v>
      </c>
      <c r="F2574" s="5">
        <v>0.20100000000000001</v>
      </c>
      <c r="G2574" s="5">
        <v>0.1115</v>
      </c>
      <c r="H2574" s="5">
        <v>0.12</v>
      </c>
      <c r="I2574" s="5">
        <v>8</v>
      </c>
    </row>
    <row r="2575" spans="1:9">
      <c r="A2575" s="5" t="s">
        <v>206</v>
      </c>
      <c r="B2575" s="5">
        <v>0.48</v>
      </c>
      <c r="C2575" s="5">
        <v>0.37</v>
      </c>
      <c r="D2575" s="5">
        <v>0.1</v>
      </c>
      <c r="E2575" s="5">
        <v>0.51349999999999996</v>
      </c>
      <c r="F2575" s="5">
        <v>0.24299999999999999</v>
      </c>
      <c r="G2575" s="5">
        <v>0.10150000000000001</v>
      </c>
      <c r="H2575" s="5">
        <v>0.13500000000000001</v>
      </c>
      <c r="I2575" s="5">
        <v>8</v>
      </c>
    </row>
    <row r="2576" spans="1:9">
      <c r="A2576" s="5" t="s">
        <v>206</v>
      </c>
      <c r="B2576" s="5">
        <v>0.5</v>
      </c>
      <c r="C2576" s="5">
        <v>0.375</v>
      </c>
      <c r="D2576" s="5">
        <v>0.14499999999999999</v>
      </c>
      <c r="E2576" s="5">
        <v>0.62150000000000005</v>
      </c>
      <c r="F2576" s="5">
        <v>0.27400000000000002</v>
      </c>
      <c r="G2576" s="5">
        <v>0.16600000000000001</v>
      </c>
      <c r="H2576" s="5">
        <v>0.14849999999999999</v>
      </c>
      <c r="I2576" s="5">
        <v>7</v>
      </c>
    </row>
    <row r="2577" spans="1:9">
      <c r="A2577" s="5" t="s">
        <v>208</v>
      </c>
      <c r="B2577" s="5">
        <v>0.5</v>
      </c>
      <c r="C2577" s="5">
        <v>0.38</v>
      </c>
      <c r="D2577" s="5">
        <v>0.11</v>
      </c>
      <c r="E2577" s="5">
        <v>0.49399999999999999</v>
      </c>
      <c r="F2577" s="5">
        <v>0.218</v>
      </c>
      <c r="G2577" s="5">
        <v>0.09</v>
      </c>
      <c r="H2577" s="5">
        <v>0.13250000000000001</v>
      </c>
      <c r="I2577" s="5">
        <v>7</v>
      </c>
    </row>
    <row r="2578" spans="1:9">
      <c r="A2578" s="5" t="s">
        <v>208</v>
      </c>
      <c r="B2578" s="5">
        <v>0.505</v>
      </c>
      <c r="C2578" s="5">
        <v>0.38500000000000001</v>
      </c>
      <c r="D2578" s="5">
        <v>0.12</v>
      </c>
      <c r="E2578" s="5">
        <v>0.60050000000000003</v>
      </c>
      <c r="F2578" s="5">
        <v>0.23899999999999999</v>
      </c>
      <c r="G2578" s="5">
        <v>0.14199999999999999</v>
      </c>
      <c r="H2578" s="5">
        <v>0.185</v>
      </c>
      <c r="I2578" s="5">
        <v>7</v>
      </c>
    </row>
    <row r="2579" spans="1:9">
      <c r="A2579" s="5" t="s">
        <v>206</v>
      </c>
      <c r="B2579" s="5">
        <v>0.51500000000000001</v>
      </c>
      <c r="C2579" s="5">
        <v>0.39500000000000002</v>
      </c>
      <c r="D2579" s="5">
        <v>0.12</v>
      </c>
      <c r="E2579" s="5">
        <v>0.64600000000000002</v>
      </c>
      <c r="F2579" s="5">
        <v>0.28499999999999998</v>
      </c>
      <c r="G2579" s="5">
        <v>0.13650000000000001</v>
      </c>
      <c r="H2579" s="5">
        <v>0.17199999999999999</v>
      </c>
      <c r="I2579" s="5">
        <v>9</v>
      </c>
    </row>
    <row r="2580" spans="1:9">
      <c r="A2580" s="5" t="s">
        <v>206</v>
      </c>
      <c r="B2580" s="5">
        <v>0.52500000000000002</v>
      </c>
      <c r="C2580" s="5">
        <v>0.41499999999999998</v>
      </c>
      <c r="D2580" s="5">
        <v>0.13500000000000001</v>
      </c>
      <c r="E2580" s="5">
        <v>0.79449999999999998</v>
      </c>
      <c r="F2580" s="5">
        <v>0.39400000000000002</v>
      </c>
      <c r="G2580" s="5">
        <v>0.189</v>
      </c>
      <c r="H2580" s="5">
        <v>0.20200000000000001</v>
      </c>
      <c r="I2580" s="5">
        <v>7</v>
      </c>
    </row>
    <row r="2581" spans="1:9">
      <c r="A2581" s="5" t="s">
        <v>206</v>
      </c>
      <c r="B2581" s="5">
        <v>0.52500000000000002</v>
      </c>
      <c r="C2581" s="5">
        <v>0.42499999999999999</v>
      </c>
      <c r="D2581" s="5">
        <v>0.125</v>
      </c>
      <c r="E2581" s="5">
        <v>0.81200000000000006</v>
      </c>
      <c r="F2581" s="5">
        <v>0.40350000000000003</v>
      </c>
      <c r="G2581" s="5">
        <v>0.17050000000000001</v>
      </c>
      <c r="H2581" s="5">
        <v>0.19500000000000001</v>
      </c>
      <c r="I2581" s="5">
        <v>8</v>
      </c>
    </row>
    <row r="2582" spans="1:9">
      <c r="A2582" s="5" t="s">
        <v>207</v>
      </c>
      <c r="B2582" s="5">
        <v>0.53</v>
      </c>
      <c r="C2582" s="5">
        <v>0.42</v>
      </c>
      <c r="D2582" s="5">
        <v>0.17</v>
      </c>
      <c r="E2582" s="5">
        <v>0.82799999999999996</v>
      </c>
      <c r="F2582" s="5">
        <v>0.41</v>
      </c>
      <c r="G2582" s="5">
        <v>0.20799999999999999</v>
      </c>
      <c r="H2582" s="5">
        <v>0.15049999999999999</v>
      </c>
      <c r="I2582" s="5">
        <v>6</v>
      </c>
    </row>
    <row r="2583" spans="1:9">
      <c r="A2583" s="5" t="s">
        <v>206</v>
      </c>
      <c r="B2583" s="5">
        <v>0.53</v>
      </c>
      <c r="C2583" s="5">
        <v>0.41</v>
      </c>
      <c r="D2583" s="5">
        <v>0.14000000000000001</v>
      </c>
      <c r="E2583" s="5">
        <v>0.68100000000000005</v>
      </c>
      <c r="F2583" s="5">
        <v>0.3095</v>
      </c>
      <c r="G2583" s="5">
        <v>0.14149999999999999</v>
      </c>
      <c r="H2583" s="5">
        <v>0.1835</v>
      </c>
      <c r="I2583" s="5">
        <v>6</v>
      </c>
    </row>
    <row r="2584" spans="1:9">
      <c r="A2584" s="5" t="s">
        <v>207</v>
      </c>
      <c r="B2584" s="5">
        <v>0.53</v>
      </c>
      <c r="C2584" s="5">
        <v>0.40500000000000003</v>
      </c>
      <c r="D2584" s="5">
        <v>0.15</v>
      </c>
      <c r="E2584" s="5">
        <v>0.88900000000000001</v>
      </c>
      <c r="F2584" s="5">
        <v>0.40550000000000003</v>
      </c>
      <c r="G2584" s="5">
        <v>0.22750000000000001</v>
      </c>
      <c r="H2584" s="5">
        <v>0.215</v>
      </c>
      <c r="I2584" s="5">
        <v>8</v>
      </c>
    </row>
    <row r="2585" spans="1:9">
      <c r="A2585" s="5" t="s">
        <v>206</v>
      </c>
      <c r="B2585" s="5">
        <v>0.54</v>
      </c>
      <c r="C2585" s="5">
        <v>0.435</v>
      </c>
      <c r="D2585" s="5">
        <v>0.14000000000000001</v>
      </c>
      <c r="E2585" s="5">
        <v>0.73450000000000004</v>
      </c>
      <c r="F2585" s="5">
        <v>0.33</v>
      </c>
      <c r="G2585" s="5">
        <v>0.1595</v>
      </c>
      <c r="H2585" s="5">
        <v>0.21299999999999999</v>
      </c>
      <c r="I2585" s="5">
        <v>9</v>
      </c>
    </row>
    <row r="2586" spans="1:9">
      <c r="A2586" s="5" t="s">
        <v>207</v>
      </c>
      <c r="B2586" s="5">
        <v>0.55000000000000004</v>
      </c>
      <c r="C2586" s="5">
        <v>0.42499999999999999</v>
      </c>
      <c r="D2586" s="5">
        <v>0.125</v>
      </c>
      <c r="E2586" s="5">
        <v>0.96399999999999997</v>
      </c>
      <c r="F2586" s="5">
        <v>0.54749999999999999</v>
      </c>
      <c r="G2586" s="5">
        <v>0.159</v>
      </c>
      <c r="H2586" s="5">
        <v>0.215</v>
      </c>
      <c r="I2586" s="5">
        <v>8</v>
      </c>
    </row>
    <row r="2587" spans="1:9">
      <c r="A2587" s="5" t="s">
        <v>207</v>
      </c>
      <c r="B2587" s="5">
        <v>0.55500000000000005</v>
      </c>
      <c r="C2587" s="5">
        <v>0.42499999999999999</v>
      </c>
      <c r="D2587" s="5">
        <v>0.14000000000000001</v>
      </c>
      <c r="E2587" s="5">
        <v>0.96299999999999997</v>
      </c>
      <c r="F2587" s="5">
        <v>0.44</v>
      </c>
      <c r="G2587" s="5">
        <v>0.224</v>
      </c>
      <c r="H2587" s="5">
        <v>0.24</v>
      </c>
      <c r="I2587" s="5">
        <v>7</v>
      </c>
    </row>
    <row r="2588" spans="1:9">
      <c r="A2588" s="5" t="s">
        <v>207</v>
      </c>
      <c r="B2588" s="5">
        <v>0.56999999999999995</v>
      </c>
      <c r="C2588" s="5">
        <v>0.44500000000000001</v>
      </c>
      <c r="D2588" s="5">
        <v>0.15</v>
      </c>
      <c r="E2588" s="5">
        <v>0.995</v>
      </c>
      <c r="F2588" s="5">
        <v>0.504</v>
      </c>
      <c r="G2588" s="5">
        <v>0.185</v>
      </c>
      <c r="H2588" s="5">
        <v>0.2505</v>
      </c>
      <c r="I2588" s="5">
        <v>9</v>
      </c>
    </row>
    <row r="2589" spans="1:9">
      <c r="A2589" s="5" t="s">
        <v>207</v>
      </c>
      <c r="B2589" s="5">
        <v>0.56999999999999995</v>
      </c>
      <c r="C2589" s="5">
        <v>0.435</v>
      </c>
      <c r="D2589" s="5">
        <v>0.14000000000000001</v>
      </c>
      <c r="E2589" s="5">
        <v>0.85850000000000004</v>
      </c>
      <c r="F2589" s="5">
        <v>0.39050000000000001</v>
      </c>
      <c r="G2589" s="5">
        <v>0.19600000000000001</v>
      </c>
      <c r="H2589" s="5">
        <v>0.22950000000000001</v>
      </c>
      <c r="I2589" s="5">
        <v>8</v>
      </c>
    </row>
    <row r="2590" spans="1:9">
      <c r="A2590" s="5" t="s">
        <v>206</v>
      </c>
      <c r="B2590" s="5">
        <v>0.57499999999999996</v>
      </c>
      <c r="C2590" s="5">
        <v>0.45</v>
      </c>
      <c r="D2590" s="5">
        <v>0.155</v>
      </c>
      <c r="E2590" s="5">
        <v>0.94799999999999995</v>
      </c>
      <c r="F2590" s="5">
        <v>0.42899999999999999</v>
      </c>
      <c r="G2590" s="5">
        <v>0.20599999999999999</v>
      </c>
      <c r="H2590" s="5">
        <v>0.25900000000000001</v>
      </c>
      <c r="I2590" s="5">
        <v>7</v>
      </c>
    </row>
    <row r="2591" spans="1:9">
      <c r="A2591" s="5" t="s">
        <v>207</v>
      </c>
      <c r="B2591" s="5">
        <v>0.57999999999999996</v>
      </c>
      <c r="C2591" s="5">
        <v>0.44500000000000001</v>
      </c>
      <c r="D2591" s="5">
        <v>0.14499999999999999</v>
      </c>
      <c r="E2591" s="5">
        <v>0.88800000000000001</v>
      </c>
      <c r="F2591" s="5">
        <v>0.41</v>
      </c>
      <c r="G2591" s="5">
        <v>0.18149999999999999</v>
      </c>
      <c r="H2591" s="5">
        <v>0.24249999999999999</v>
      </c>
      <c r="I2591" s="5">
        <v>8</v>
      </c>
    </row>
    <row r="2592" spans="1:9">
      <c r="A2592" s="5" t="s">
        <v>207</v>
      </c>
      <c r="B2592" s="5">
        <v>0.58499999999999996</v>
      </c>
      <c r="C2592" s="5">
        <v>0.45</v>
      </c>
      <c r="D2592" s="5">
        <v>0.16</v>
      </c>
      <c r="E2592" s="5">
        <v>0.90449999999999997</v>
      </c>
      <c r="F2592" s="5">
        <v>0.40500000000000003</v>
      </c>
      <c r="G2592" s="5">
        <v>0.2215</v>
      </c>
      <c r="H2592" s="5">
        <v>0.23350000000000001</v>
      </c>
      <c r="I2592" s="5">
        <v>8</v>
      </c>
    </row>
    <row r="2593" spans="1:9">
      <c r="A2593" s="5" t="s">
        <v>206</v>
      </c>
      <c r="B2593" s="5">
        <v>0.59</v>
      </c>
      <c r="C2593" s="5">
        <v>0.46500000000000002</v>
      </c>
      <c r="D2593" s="5">
        <v>0.14000000000000001</v>
      </c>
      <c r="E2593" s="5">
        <v>1.046</v>
      </c>
      <c r="F2593" s="5">
        <v>0.46949999999999997</v>
      </c>
      <c r="G2593" s="5">
        <v>0.26300000000000001</v>
      </c>
      <c r="H2593" s="5">
        <v>0.26300000000000001</v>
      </c>
      <c r="I2593" s="5">
        <v>7</v>
      </c>
    </row>
    <row r="2594" spans="1:9">
      <c r="A2594" s="5" t="s">
        <v>207</v>
      </c>
      <c r="B2594" s="5">
        <v>0.59499999999999997</v>
      </c>
      <c r="C2594" s="5">
        <v>0.47</v>
      </c>
      <c r="D2594" s="5">
        <v>0.155</v>
      </c>
      <c r="E2594" s="5">
        <v>1.1775</v>
      </c>
      <c r="F2594" s="5">
        <v>0.54200000000000004</v>
      </c>
      <c r="G2594" s="5">
        <v>0.26900000000000002</v>
      </c>
      <c r="H2594" s="5">
        <v>0.31</v>
      </c>
      <c r="I2594" s="5">
        <v>9</v>
      </c>
    </row>
    <row r="2595" spans="1:9">
      <c r="A2595" s="5" t="s">
        <v>207</v>
      </c>
      <c r="B2595" s="5">
        <v>0.59499999999999997</v>
      </c>
      <c r="C2595" s="5">
        <v>0.46500000000000002</v>
      </c>
      <c r="D2595" s="5">
        <v>0.15</v>
      </c>
      <c r="E2595" s="5">
        <v>1.0765</v>
      </c>
      <c r="F2595" s="5">
        <v>0.49099999999999999</v>
      </c>
      <c r="G2595" s="5">
        <v>0.22</v>
      </c>
      <c r="H2595" s="5">
        <v>0.28699999999999998</v>
      </c>
      <c r="I2595" s="5">
        <v>9</v>
      </c>
    </row>
    <row r="2596" spans="1:9">
      <c r="A2596" s="5" t="s">
        <v>207</v>
      </c>
      <c r="B2596" s="5">
        <v>0.59499999999999997</v>
      </c>
      <c r="C2596" s="5">
        <v>0.46500000000000002</v>
      </c>
      <c r="D2596" s="5">
        <v>0.15</v>
      </c>
      <c r="E2596" s="5">
        <v>1.0255000000000001</v>
      </c>
      <c r="F2596" s="5">
        <v>0.41199999999999998</v>
      </c>
      <c r="G2596" s="5">
        <v>0.27450000000000002</v>
      </c>
      <c r="H2596" s="5">
        <v>0.28899999999999998</v>
      </c>
      <c r="I2596" s="5">
        <v>11</v>
      </c>
    </row>
    <row r="2597" spans="1:9">
      <c r="A2597" s="5" t="s">
        <v>207</v>
      </c>
      <c r="B2597" s="5">
        <v>0.6</v>
      </c>
      <c r="C2597" s="5">
        <v>0.46</v>
      </c>
      <c r="D2597" s="5">
        <v>0.14499999999999999</v>
      </c>
      <c r="E2597" s="5">
        <v>0.9325</v>
      </c>
      <c r="F2597" s="5">
        <v>0.39850000000000002</v>
      </c>
      <c r="G2597" s="5">
        <v>0.22450000000000001</v>
      </c>
      <c r="H2597" s="5">
        <v>0.248</v>
      </c>
      <c r="I2597" s="5">
        <v>8</v>
      </c>
    </row>
    <row r="2598" spans="1:9">
      <c r="A2598" s="5" t="s">
        <v>207</v>
      </c>
      <c r="B2598" s="5">
        <v>0.6</v>
      </c>
      <c r="C2598" s="5">
        <v>0.46</v>
      </c>
      <c r="D2598" s="5">
        <v>0.15</v>
      </c>
      <c r="E2598" s="5">
        <v>1.2350000000000001</v>
      </c>
      <c r="F2598" s="5">
        <v>0.60250000000000004</v>
      </c>
      <c r="G2598" s="5">
        <v>0.27400000000000002</v>
      </c>
      <c r="H2598" s="5">
        <v>0.28999999999999998</v>
      </c>
      <c r="I2598" s="5">
        <v>8</v>
      </c>
    </row>
    <row r="2599" spans="1:9">
      <c r="A2599" s="5" t="s">
        <v>206</v>
      </c>
      <c r="B2599" s="5">
        <v>0.6</v>
      </c>
      <c r="C2599" s="5">
        <v>0.46</v>
      </c>
      <c r="D2599" s="5">
        <v>0.15</v>
      </c>
      <c r="E2599" s="5">
        <v>1.2470000000000001</v>
      </c>
      <c r="F2599" s="5">
        <v>0.53349999999999997</v>
      </c>
      <c r="G2599" s="5">
        <v>0.27350000000000002</v>
      </c>
      <c r="H2599" s="5">
        <v>0.28999999999999998</v>
      </c>
      <c r="I2599" s="5">
        <v>9</v>
      </c>
    </row>
    <row r="2600" spans="1:9">
      <c r="A2600" s="5" t="s">
        <v>206</v>
      </c>
      <c r="B2600" s="5">
        <v>0.61</v>
      </c>
      <c r="C2600" s="5">
        <v>0.48</v>
      </c>
      <c r="D2600" s="5">
        <v>0.15</v>
      </c>
      <c r="E2600" s="5">
        <v>1.1495</v>
      </c>
      <c r="F2600" s="5">
        <v>0.56399999999999995</v>
      </c>
      <c r="G2600" s="5">
        <v>0.27400000000000002</v>
      </c>
      <c r="H2600" s="5">
        <v>0.26400000000000001</v>
      </c>
      <c r="I2600" s="5">
        <v>8</v>
      </c>
    </row>
    <row r="2601" spans="1:9">
      <c r="A2601" s="5" t="s">
        <v>207</v>
      </c>
      <c r="B2601" s="5">
        <v>0.61499999999999999</v>
      </c>
      <c r="C2601" s="5">
        <v>0.48499999999999999</v>
      </c>
      <c r="D2601" s="5">
        <v>0.16</v>
      </c>
      <c r="E2601" s="5">
        <v>1.1575</v>
      </c>
      <c r="F2601" s="5">
        <v>0.50049999999999994</v>
      </c>
      <c r="G2601" s="5">
        <v>0.2495</v>
      </c>
      <c r="H2601" s="5">
        <v>0.315</v>
      </c>
      <c r="I2601" s="5">
        <v>10</v>
      </c>
    </row>
    <row r="2602" spans="1:9">
      <c r="A2602" s="5" t="s">
        <v>207</v>
      </c>
      <c r="B2602" s="5">
        <v>0.61499999999999999</v>
      </c>
      <c r="C2602" s="5">
        <v>0.5</v>
      </c>
      <c r="D2602" s="5">
        <v>0.16500000000000001</v>
      </c>
      <c r="E2602" s="5">
        <v>1.327</v>
      </c>
      <c r="F2602" s="5">
        <v>0.6</v>
      </c>
      <c r="G2602" s="5">
        <v>0.30149999999999999</v>
      </c>
      <c r="H2602" s="5">
        <v>0.35499999999999998</v>
      </c>
      <c r="I2602" s="5">
        <v>10</v>
      </c>
    </row>
    <row r="2603" spans="1:9">
      <c r="A2603" s="5" t="s">
        <v>206</v>
      </c>
      <c r="B2603" s="5">
        <v>0.61499999999999999</v>
      </c>
      <c r="C2603" s="5">
        <v>0.47</v>
      </c>
      <c r="D2603" s="5">
        <v>0.155</v>
      </c>
      <c r="E2603" s="5">
        <v>1.2</v>
      </c>
      <c r="F2603" s="5">
        <v>0.50849999999999995</v>
      </c>
      <c r="G2603" s="5">
        <v>0.32</v>
      </c>
      <c r="H2603" s="5">
        <v>0.29199999999999998</v>
      </c>
      <c r="I2603" s="5">
        <v>8</v>
      </c>
    </row>
    <row r="2604" spans="1:9">
      <c r="A2604" s="5" t="s">
        <v>207</v>
      </c>
      <c r="B2604" s="5">
        <v>0.62</v>
      </c>
      <c r="C2604" s="5">
        <v>0.51</v>
      </c>
      <c r="D2604" s="5">
        <v>0.17499999999999999</v>
      </c>
      <c r="E2604" s="5">
        <v>1.2705</v>
      </c>
      <c r="F2604" s="5">
        <v>0.54149999999999998</v>
      </c>
      <c r="G2604" s="5">
        <v>0.32300000000000001</v>
      </c>
      <c r="H2604" s="5">
        <v>0.32250000000000001</v>
      </c>
      <c r="I2604" s="5">
        <v>9</v>
      </c>
    </row>
    <row r="2605" spans="1:9">
      <c r="A2605" s="5" t="s">
        <v>207</v>
      </c>
      <c r="B2605" s="5">
        <v>0.62</v>
      </c>
      <c r="C2605" s="5">
        <v>0.48499999999999999</v>
      </c>
      <c r="D2605" s="5">
        <v>0.17499999999999999</v>
      </c>
      <c r="E2605" s="5">
        <v>1.2155</v>
      </c>
      <c r="F2605" s="5">
        <v>0.54500000000000004</v>
      </c>
      <c r="G2605" s="5">
        <v>0.253</v>
      </c>
      <c r="H2605" s="5">
        <v>0.34499999999999997</v>
      </c>
      <c r="I2605" s="5">
        <v>10</v>
      </c>
    </row>
    <row r="2606" spans="1:9">
      <c r="A2606" s="5" t="s">
        <v>207</v>
      </c>
      <c r="B2606" s="5">
        <v>0.62</v>
      </c>
      <c r="C2606" s="5">
        <v>0.47499999999999998</v>
      </c>
      <c r="D2606" s="5">
        <v>0.16</v>
      </c>
      <c r="E2606" s="5">
        <v>1.3245</v>
      </c>
      <c r="F2606" s="5">
        <v>0.6865</v>
      </c>
      <c r="G2606" s="5">
        <v>0.23300000000000001</v>
      </c>
      <c r="H2606" s="5">
        <v>0.32750000000000001</v>
      </c>
      <c r="I2606" s="5">
        <v>9</v>
      </c>
    </row>
    <row r="2607" spans="1:9">
      <c r="A2607" s="5" t="s">
        <v>206</v>
      </c>
      <c r="B2607" s="5">
        <v>0.625</v>
      </c>
      <c r="C2607" s="5">
        <v>0.48</v>
      </c>
      <c r="D2607" s="5">
        <v>0.17</v>
      </c>
      <c r="E2607" s="5">
        <v>1.3554999999999999</v>
      </c>
      <c r="F2607" s="5">
        <v>0.67100000000000004</v>
      </c>
      <c r="G2607" s="5">
        <v>0.26800000000000002</v>
      </c>
      <c r="H2607" s="5">
        <v>0.33850000000000002</v>
      </c>
      <c r="I2607" s="5">
        <v>10</v>
      </c>
    </row>
    <row r="2608" spans="1:9">
      <c r="A2608" s="5" t="s">
        <v>207</v>
      </c>
      <c r="B2608" s="5">
        <v>0.625</v>
      </c>
      <c r="C2608" s="5">
        <v>0.49</v>
      </c>
      <c r="D2608" s="5">
        <v>0.16500000000000001</v>
      </c>
      <c r="E2608" s="5">
        <v>1.127</v>
      </c>
      <c r="F2608" s="5">
        <v>0.47699999999999998</v>
      </c>
      <c r="G2608" s="5">
        <v>0.23649999999999999</v>
      </c>
      <c r="H2608" s="5">
        <v>0.31850000000000001</v>
      </c>
      <c r="I2608" s="5">
        <v>9</v>
      </c>
    </row>
    <row r="2609" spans="1:9">
      <c r="A2609" s="5" t="s">
        <v>207</v>
      </c>
      <c r="B2609" s="5">
        <v>0.625</v>
      </c>
      <c r="C2609" s="5">
        <v>0.49</v>
      </c>
      <c r="D2609" s="5">
        <v>0.17499999999999999</v>
      </c>
      <c r="E2609" s="5">
        <v>1.1074999999999999</v>
      </c>
      <c r="F2609" s="5">
        <v>0.44850000000000001</v>
      </c>
      <c r="G2609" s="5">
        <v>0.2165</v>
      </c>
      <c r="H2609" s="5">
        <v>0.35949999999999999</v>
      </c>
      <c r="I2609" s="5">
        <v>8</v>
      </c>
    </row>
    <row r="2610" spans="1:9">
      <c r="A2610" s="5" t="s">
        <v>207</v>
      </c>
      <c r="B2610" s="5">
        <v>0.63</v>
      </c>
      <c r="C2610" s="5">
        <v>0.495</v>
      </c>
      <c r="D2610" s="5">
        <v>0.2</v>
      </c>
      <c r="E2610" s="5">
        <v>1.4255</v>
      </c>
      <c r="F2610" s="5">
        <v>0.65900000000000003</v>
      </c>
      <c r="G2610" s="5">
        <v>0.33600000000000002</v>
      </c>
      <c r="H2610" s="5">
        <v>0.38</v>
      </c>
      <c r="I2610" s="5">
        <v>11</v>
      </c>
    </row>
    <row r="2611" spans="1:9">
      <c r="A2611" s="5" t="s">
        <v>207</v>
      </c>
      <c r="B2611" s="5">
        <v>0.63</v>
      </c>
      <c r="C2611" s="5">
        <v>0.495</v>
      </c>
      <c r="D2611" s="5">
        <v>0.14499999999999999</v>
      </c>
      <c r="E2611" s="5">
        <v>1.147</v>
      </c>
      <c r="F2611" s="5">
        <v>0.54549999999999998</v>
      </c>
      <c r="G2611" s="5">
        <v>0.26600000000000001</v>
      </c>
      <c r="H2611" s="5">
        <v>0.28849999999999998</v>
      </c>
      <c r="I2611" s="5">
        <v>9</v>
      </c>
    </row>
    <row r="2612" spans="1:9">
      <c r="A2612" s="5" t="s">
        <v>206</v>
      </c>
      <c r="B2612" s="5">
        <v>0.63</v>
      </c>
      <c r="C2612" s="5">
        <v>0.48</v>
      </c>
      <c r="D2612" s="5">
        <v>0.16500000000000001</v>
      </c>
      <c r="E2612" s="5">
        <v>1.286</v>
      </c>
      <c r="F2612" s="5">
        <v>0.60399999999999998</v>
      </c>
      <c r="G2612" s="5">
        <v>0.27100000000000002</v>
      </c>
      <c r="H2612" s="5">
        <v>0.35</v>
      </c>
      <c r="I2612" s="5">
        <v>8</v>
      </c>
    </row>
    <row r="2613" spans="1:9">
      <c r="A2613" s="5" t="s">
        <v>207</v>
      </c>
      <c r="B2613" s="5">
        <v>0.63500000000000001</v>
      </c>
      <c r="C2613" s="5">
        <v>0.495</v>
      </c>
      <c r="D2613" s="5">
        <v>0.18</v>
      </c>
      <c r="E2613" s="5">
        <v>1.5960000000000001</v>
      </c>
      <c r="F2613" s="5">
        <v>0.61699999999999999</v>
      </c>
      <c r="G2613" s="5">
        <v>0.317</v>
      </c>
      <c r="H2613" s="5">
        <v>0.37</v>
      </c>
      <c r="I2613" s="5">
        <v>11</v>
      </c>
    </row>
    <row r="2614" spans="1:9">
      <c r="A2614" s="5" t="s">
        <v>207</v>
      </c>
      <c r="B2614" s="5">
        <v>0.63500000000000001</v>
      </c>
      <c r="C2614" s="5">
        <v>0.495</v>
      </c>
      <c r="D2614" s="5">
        <v>0.19500000000000001</v>
      </c>
      <c r="E2614" s="5">
        <v>1.2969999999999999</v>
      </c>
      <c r="F2614" s="5">
        <v>0.55600000000000005</v>
      </c>
      <c r="G2614" s="5">
        <v>0.29849999999999999</v>
      </c>
      <c r="H2614" s="5">
        <v>0.37</v>
      </c>
      <c r="I2614" s="5">
        <v>11</v>
      </c>
    </row>
    <row r="2615" spans="1:9">
      <c r="A2615" s="5" t="s">
        <v>206</v>
      </c>
      <c r="B2615" s="5">
        <v>0.64500000000000002</v>
      </c>
      <c r="C2615" s="5">
        <v>0.49</v>
      </c>
      <c r="D2615" s="5">
        <v>0.16</v>
      </c>
      <c r="E2615" s="5">
        <v>1.2509999999999999</v>
      </c>
      <c r="F2615" s="5">
        <v>0.53549999999999998</v>
      </c>
      <c r="G2615" s="5">
        <v>0.33450000000000002</v>
      </c>
      <c r="H2615" s="5">
        <v>0.3165</v>
      </c>
      <c r="I2615" s="5">
        <v>9</v>
      </c>
    </row>
    <row r="2616" spans="1:9">
      <c r="A2616" s="5" t="s">
        <v>206</v>
      </c>
      <c r="B2616" s="5">
        <v>0.64500000000000002</v>
      </c>
      <c r="C2616" s="5">
        <v>0.5</v>
      </c>
      <c r="D2616" s="5">
        <v>0.17499999999999999</v>
      </c>
      <c r="E2616" s="5">
        <v>1.5105</v>
      </c>
      <c r="F2616" s="5">
        <v>0.67349999999999999</v>
      </c>
      <c r="G2616" s="5">
        <v>0.3755</v>
      </c>
      <c r="H2616" s="5">
        <v>0.3775</v>
      </c>
      <c r="I2616" s="5">
        <v>12</v>
      </c>
    </row>
    <row r="2617" spans="1:9">
      <c r="A2617" s="5" t="s">
        <v>207</v>
      </c>
      <c r="B2617" s="5">
        <v>0.65</v>
      </c>
      <c r="C2617" s="5">
        <v>0.5</v>
      </c>
      <c r="D2617" s="5">
        <v>0.185</v>
      </c>
      <c r="E2617" s="5">
        <v>1.4415</v>
      </c>
      <c r="F2617" s="5">
        <v>0.74099999999999999</v>
      </c>
      <c r="G2617" s="5">
        <v>0.29549999999999998</v>
      </c>
      <c r="H2617" s="5">
        <v>0.34100000000000003</v>
      </c>
      <c r="I2617" s="5">
        <v>9</v>
      </c>
    </row>
    <row r="2618" spans="1:9">
      <c r="A2618" s="5" t="s">
        <v>206</v>
      </c>
      <c r="B2618" s="5">
        <v>0.67</v>
      </c>
      <c r="C2618" s="5">
        <v>0.52</v>
      </c>
      <c r="D2618" s="5">
        <v>0.19</v>
      </c>
      <c r="E2618" s="5">
        <v>1.6385000000000001</v>
      </c>
      <c r="F2618" s="5">
        <v>0.8115</v>
      </c>
      <c r="G2618" s="5">
        <v>0.36899999999999999</v>
      </c>
      <c r="H2618" s="5">
        <v>0.39100000000000001</v>
      </c>
      <c r="I2618" s="5">
        <v>9</v>
      </c>
    </row>
    <row r="2619" spans="1:9">
      <c r="A2619" s="5" t="s">
        <v>207</v>
      </c>
      <c r="B2619" s="5">
        <v>0.69</v>
      </c>
      <c r="C2619" s="5">
        <v>0.54500000000000004</v>
      </c>
      <c r="D2619" s="5">
        <v>0.20499999999999999</v>
      </c>
      <c r="E2619" s="5">
        <v>1.9330000000000001</v>
      </c>
      <c r="F2619" s="5">
        <v>0.78549999999999998</v>
      </c>
      <c r="G2619" s="5">
        <v>0.42899999999999999</v>
      </c>
      <c r="H2619" s="5">
        <v>0.498</v>
      </c>
      <c r="I2619" s="5">
        <v>13</v>
      </c>
    </row>
    <row r="2620" spans="1:9">
      <c r="A2620" s="5" t="s">
        <v>206</v>
      </c>
      <c r="B2620" s="5">
        <v>0.69</v>
      </c>
      <c r="C2620" s="5">
        <v>0.54</v>
      </c>
      <c r="D2620" s="5">
        <v>0.185</v>
      </c>
      <c r="E2620" s="5">
        <v>1.71</v>
      </c>
      <c r="F2620" s="5">
        <v>0.77249999999999996</v>
      </c>
      <c r="G2620" s="5">
        <v>0.38550000000000001</v>
      </c>
      <c r="H2620" s="5">
        <v>0.4325</v>
      </c>
      <c r="I2620" s="5">
        <v>8</v>
      </c>
    </row>
    <row r="2621" spans="1:9">
      <c r="A2621" s="5" t="s">
        <v>207</v>
      </c>
      <c r="B2621" s="5">
        <v>0.69499999999999995</v>
      </c>
      <c r="C2621" s="5">
        <v>0.55000000000000004</v>
      </c>
      <c r="D2621" s="5">
        <v>0.155</v>
      </c>
      <c r="E2621" s="5">
        <v>1.8494999999999999</v>
      </c>
      <c r="F2621" s="5">
        <v>0.76700000000000002</v>
      </c>
      <c r="G2621" s="5">
        <v>0.442</v>
      </c>
      <c r="H2621" s="5">
        <v>0.41749999999999998</v>
      </c>
      <c r="I2621" s="5">
        <v>10</v>
      </c>
    </row>
    <row r="2622" spans="1:9">
      <c r="A2622" s="5" t="s">
        <v>206</v>
      </c>
      <c r="B2622" s="5">
        <v>0.69499999999999995</v>
      </c>
      <c r="C2622" s="5">
        <v>0.52500000000000002</v>
      </c>
      <c r="D2622" s="5">
        <v>0.17499999999999999</v>
      </c>
      <c r="E2622" s="5">
        <v>1.742</v>
      </c>
      <c r="F2622" s="5">
        <v>0.69599999999999995</v>
      </c>
      <c r="G2622" s="5">
        <v>0.38900000000000001</v>
      </c>
      <c r="H2622" s="5">
        <v>0.505</v>
      </c>
      <c r="I2622" s="5">
        <v>12</v>
      </c>
    </row>
    <row r="2623" spans="1:9">
      <c r="A2623" s="5" t="s">
        <v>207</v>
      </c>
      <c r="B2623" s="5">
        <v>0.7</v>
      </c>
      <c r="C2623" s="5">
        <v>0.57499999999999996</v>
      </c>
      <c r="D2623" s="5">
        <v>0.20499999999999999</v>
      </c>
      <c r="E2623" s="5">
        <v>1.7975000000000001</v>
      </c>
      <c r="F2623" s="5">
        <v>0.72950000000000004</v>
      </c>
      <c r="G2623" s="5">
        <v>0.39350000000000002</v>
      </c>
      <c r="H2623" s="5">
        <v>0.51649999999999996</v>
      </c>
      <c r="I2623" s="5">
        <v>13</v>
      </c>
    </row>
    <row r="2624" spans="1:9">
      <c r="A2624" s="5" t="s">
        <v>207</v>
      </c>
      <c r="B2624" s="5">
        <v>0.70499999999999996</v>
      </c>
      <c r="C2624" s="5">
        <v>0.56000000000000005</v>
      </c>
      <c r="D2624" s="5">
        <v>0.20499999999999999</v>
      </c>
      <c r="E2624" s="5">
        <v>2.3809999999999998</v>
      </c>
      <c r="F2624" s="5">
        <v>0.99150000000000005</v>
      </c>
      <c r="G2624" s="5">
        <v>0.50049999999999994</v>
      </c>
      <c r="H2624" s="5">
        <v>0.624</v>
      </c>
      <c r="I2624" s="5">
        <v>10</v>
      </c>
    </row>
    <row r="2625" spans="1:9">
      <c r="A2625" s="5" t="s">
        <v>206</v>
      </c>
      <c r="B2625" s="5">
        <v>0.76500000000000001</v>
      </c>
      <c r="C2625" s="5">
        <v>0.58499999999999996</v>
      </c>
      <c r="D2625" s="5">
        <v>0.18</v>
      </c>
      <c r="E2625" s="5">
        <v>2.3980000000000001</v>
      </c>
      <c r="F2625" s="5">
        <v>1.1279999999999999</v>
      </c>
      <c r="G2625" s="5">
        <v>0.51200000000000001</v>
      </c>
      <c r="H2625" s="5">
        <v>0.53349999999999997</v>
      </c>
      <c r="I2625" s="5">
        <v>12</v>
      </c>
    </row>
    <row r="2626" spans="1:9">
      <c r="A2626" s="5" t="s">
        <v>206</v>
      </c>
      <c r="B2626" s="5">
        <v>0.77</v>
      </c>
      <c r="C2626" s="5">
        <v>0.6</v>
      </c>
      <c r="D2626" s="5">
        <v>0.215</v>
      </c>
      <c r="E2626" s="5">
        <v>2.1945000000000001</v>
      </c>
      <c r="F2626" s="5">
        <v>1.0515000000000001</v>
      </c>
      <c r="G2626" s="5">
        <v>0.48199999999999998</v>
      </c>
      <c r="H2626" s="5">
        <v>0.58399999999999996</v>
      </c>
      <c r="I2626" s="5">
        <v>10</v>
      </c>
    </row>
    <row r="2627" spans="1:9">
      <c r="A2627" s="5" t="s">
        <v>208</v>
      </c>
      <c r="B2627" s="5">
        <v>0.22</v>
      </c>
      <c r="C2627" s="5">
        <v>0.16</v>
      </c>
      <c r="D2627" s="5">
        <v>0.05</v>
      </c>
      <c r="E2627" s="5">
        <v>4.9000000000000002E-2</v>
      </c>
      <c r="F2627" s="5">
        <v>2.1499999999999998E-2</v>
      </c>
      <c r="G2627" s="5">
        <v>0.01</v>
      </c>
      <c r="H2627" s="5">
        <v>1.4999999999999999E-2</v>
      </c>
      <c r="I2627" s="5">
        <v>4</v>
      </c>
    </row>
    <row r="2628" spans="1:9">
      <c r="A2628" s="5" t="s">
        <v>208</v>
      </c>
      <c r="B2628" s="5">
        <v>0.27500000000000002</v>
      </c>
      <c r="C2628" s="5">
        <v>0.20499999999999999</v>
      </c>
      <c r="D2628" s="5">
        <v>7.0000000000000007E-2</v>
      </c>
      <c r="E2628" s="5">
        <v>0.1055</v>
      </c>
      <c r="F2628" s="5">
        <v>0.495</v>
      </c>
      <c r="G2628" s="5">
        <v>1.9E-2</v>
      </c>
      <c r="H2628" s="5">
        <v>3.15E-2</v>
      </c>
      <c r="I2628" s="5">
        <v>5</v>
      </c>
    </row>
    <row r="2629" spans="1:9">
      <c r="A2629" s="5" t="s">
        <v>208</v>
      </c>
      <c r="B2629" s="5">
        <v>0.28999999999999998</v>
      </c>
      <c r="C2629" s="5">
        <v>0.21</v>
      </c>
      <c r="D2629" s="5">
        <v>0.06</v>
      </c>
      <c r="E2629" s="5">
        <v>0.1045</v>
      </c>
      <c r="F2629" s="5">
        <v>4.1500000000000002E-2</v>
      </c>
      <c r="G2629" s="5">
        <v>2.1999999999999999E-2</v>
      </c>
      <c r="H2629" s="5">
        <v>3.5000000000000003E-2</v>
      </c>
      <c r="I2629" s="5">
        <v>5</v>
      </c>
    </row>
    <row r="2630" spans="1:9">
      <c r="A2630" s="5" t="s">
        <v>208</v>
      </c>
      <c r="B2630" s="5">
        <v>0.33</v>
      </c>
      <c r="C2630" s="5">
        <v>0.24</v>
      </c>
      <c r="D2630" s="5">
        <v>7.4999999999999997E-2</v>
      </c>
      <c r="E2630" s="5">
        <v>0.16300000000000001</v>
      </c>
      <c r="F2630" s="5">
        <v>7.4499999999999997E-2</v>
      </c>
      <c r="G2630" s="5">
        <v>3.3000000000000002E-2</v>
      </c>
      <c r="H2630" s="5">
        <v>4.8000000000000001E-2</v>
      </c>
      <c r="I2630" s="5">
        <v>6</v>
      </c>
    </row>
    <row r="2631" spans="1:9">
      <c r="A2631" s="5" t="s">
        <v>208</v>
      </c>
      <c r="B2631" s="5">
        <v>0.35499999999999998</v>
      </c>
      <c r="C2631" s="5">
        <v>0.28499999999999998</v>
      </c>
      <c r="D2631" s="5">
        <v>9.5000000000000001E-2</v>
      </c>
      <c r="E2631" s="5">
        <v>0.22750000000000001</v>
      </c>
      <c r="F2631" s="5">
        <v>9.5500000000000002E-2</v>
      </c>
      <c r="G2631" s="5">
        <v>4.7500000000000001E-2</v>
      </c>
      <c r="H2631" s="5">
        <v>7.1499999999999994E-2</v>
      </c>
      <c r="I2631" s="5">
        <v>6</v>
      </c>
    </row>
    <row r="2632" spans="1:9">
      <c r="A2632" s="5" t="s">
        <v>208</v>
      </c>
      <c r="B2632" s="5">
        <v>0.375</v>
      </c>
      <c r="C2632" s="5">
        <v>0.28999999999999998</v>
      </c>
      <c r="D2632" s="5">
        <v>0.1</v>
      </c>
      <c r="E2632" s="5">
        <v>0.219</v>
      </c>
      <c r="F2632" s="5">
        <v>9.2499999999999999E-2</v>
      </c>
      <c r="G2632" s="5">
        <v>3.7999999999999999E-2</v>
      </c>
      <c r="H2632" s="5">
        <v>7.4999999999999997E-2</v>
      </c>
      <c r="I2632" s="5">
        <v>6</v>
      </c>
    </row>
    <row r="2633" spans="1:9">
      <c r="A2633" s="5" t="s">
        <v>208</v>
      </c>
      <c r="B2633" s="5">
        <v>0.41499999999999998</v>
      </c>
      <c r="C2633" s="5">
        <v>0.315</v>
      </c>
      <c r="D2633" s="5">
        <v>0.1</v>
      </c>
      <c r="E2633" s="5">
        <v>0.36449999999999999</v>
      </c>
      <c r="F2633" s="5">
        <v>0.17649999999999999</v>
      </c>
      <c r="G2633" s="5">
        <v>7.9500000000000001E-2</v>
      </c>
      <c r="H2633" s="5">
        <v>9.5000000000000001E-2</v>
      </c>
      <c r="I2633" s="5">
        <v>8</v>
      </c>
    </row>
    <row r="2634" spans="1:9">
      <c r="A2634" s="5" t="s">
        <v>208</v>
      </c>
      <c r="B2634" s="5">
        <v>0.42499999999999999</v>
      </c>
      <c r="C2634" s="5">
        <v>0.33</v>
      </c>
      <c r="D2634" s="5">
        <v>0.115</v>
      </c>
      <c r="E2634" s="5">
        <v>0.32650000000000001</v>
      </c>
      <c r="F2634" s="5">
        <v>0.13150000000000001</v>
      </c>
      <c r="G2634" s="5">
        <v>7.6999999999999999E-2</v>
      </c>
      <c r="H2634" s="5">
        <v>0.10299999999999999</v>
      </c>
      <c r="I2634" s="5">
        <v>6</v>
      </c>
    </row>
    <row r="2635" spans="1:9">
      <c r="A2635" s="5" t="s">
        <v>208</v>
      </c>
      <c r="B2635" s="5">
        <v>0.42499999999999999</v>
      </c>
      <c r="C2635" s="5">
        <v>0.34</v>
      </c>
      <c r="D2635" s="5">
        <v>0.1</v>
      </c>
      <c r="E2635" s="5">
        <v>0.35149999999999998</v>
      </c>
      <c r="F2635" s="5">
        <v>0.16250000000000001</v>
      </c>
      <c r="G2635" s="5">
        <v>8.2000000000000003E-2</v>
      </c>
      <c r="H2635" s="5">
        <v>9.4E-2</v>
      </c>
      <c r="I2635" s="5">
        <v>7</v>
      </c>
    </row>
    <row r="2636" spans="1:9">
      <c r="A2636" s="5" t="s">
        <v>208</v>
      </c>
      <c r="B2636" s="5">
        <v>0.43</v>
      </c>
      <c r="C2636" s="5">
        <v>0.32</v>
      </c>
      <c r="D2636" s="5">
        <v>0.1</v>
      </c>
      <c r="E2636" s="5">
        <v>0.34649999999999997</v>
      </c>
      <c r="F2636" s="5">
        <v>0.16350000000000001</v>
      </c>
      <c r="G2636" s="5">
        <v>0.08</v>
      </c>
      <c r="H2636" s="5">
        <v>0.09</v>
      </c>
      <c r="I2636" s="5">
        <v>7</v>
      </c>
    </row>
    <row r="2637" spans="1:9">
      <c r="A2637" s="5" t="s">
        <v>208</v>
      </c>
      <c r="B2637" s="5">
        <v>0.44</v>
      </c>
      <c r="C2637" s="5">
        <v>0.34</v>
      </c>
      <c r="D2637" s="5">
        <v>0.1</v>
      </c>
      <c r="E2637" s="5">
        <v>0.40699999999999997</v>
      </c>
      <c r="F2637" s="5">
        <v>0.20899999999999999</v>
      </c>
      <c r="G2637" s="5">
        <v>7.3499999999999996E-2</v>
      </c>
      <c r="H2637" s="5">
        <v>0.10299999999999999</v>
      </c>
      <c r="I2637" s="5">
        <v>7</v>
      </c>
    </row>
    <row r="2638" spans="1:9">
      <c r="A2638" s="5" t="s">
        <v>208</v>
      </c>
      <c r="B2638" s="5">
        <v>0.44</v>
      </c>
      <c r="C2638" s="5">
        <v>0.33500000000000002</v>
      </c>
      <c r="D2638" s="5">
        <v>0.115</v>
      </c>
      <c r="E2638" s="5">
        <v>0.42149999999999999</v>
      </c>
      <c r="F2638" s="5">
        <v>0.17299999999999999</v>
      </c>
      <c r="G2638" s="5">
        <v>7.6499999999999999E-2</v>
      </c>
      <c r="H2638" s="5">
        <v>0.113</v>
      </c>
      <c r="I2638" s="5">
        <v>7</v>
      </c>
    </row>
    <row r="2639" spans="1:9">
      <c r="A2639" s="5" t="s">
        <v>208</v>
      </c>
      <c r="B2639" s="5">
        <v>0.46</v>
      </c>
      <c r="C2639" s="5">
        <v>0.34499999999999997</v>
      </c>
      <c r="D2639" s="5">
        <v>0.11</v>
      </c>
      <c r="E2639" s="5">
        <v>0.3755</v>
      </c>
      <c r="F2639" s="5">
        <v>0.1525</v>
      </c>
      <c r="G2639" s="5">
        <v>5.8000000000000003E-2</v>
      </c>
      <c r="H2639" s="5">
        <v>0.125</v>
      </c>
      <c r="I2639" s="5">
        <v>7</v>
      </c>
    </row>
    <row r="2640" spans="1:9">
      <c r="A2640" s="5" t="s">
        <v>208</v>
      </c>
      <c r="B2640" s="5">
        <v>0.46</v>
      </c>
      <c r="C2640" s="5">
        <v>0.37</v>
      </c>
      <c r="D2640" s="5">
        <v>0.12</v>
      </c>
      <c r="E2640" s="5">
        <v>0.53349999999999997</v>
      </c>
      <c r="F2640" s="5">
        <v>0.26450000000000001</v>
      </c>
      <c r="G2640" s="5">
        <v>0.108</v>
      </c>
      <c r="H2640" s="5">
        <v>0.13450000000000001</v>
      </c>
      <c r="I2640" s="5">
        <v>6</v>
      </c>
    </row>
    <row r="2641" spans="1:9">
      <c r="A2641" s="5" t="s">
        <v>208</v>
      </c>
      <c r="B2641" s="5">
        <v>0.46500000000000002</v>
      </c>
      <c r="C2641" s="5">
        <v>0.35499999999999998</v>
      </c>
      <c r="D2641" s="5">
        <v>0.105</v>
      </c>
      <c r="E2641" s="5">
        <v>0.442</v>
      </c>
      <c r="F2641" s="5">
        <v>0.20849999999999999</v>
      </c>
      <c r="G2641" s="5">
        <v>9.7500000000000003E-2</v>
      </c>
      <c r="H2641" s="5">
        <v>0.11849999999999999</v>
      </c>
      <c r="I2641" s="5">
        <v>7</v>
      </c>
    </row>
    <row r="2642" spans="1:9">
      <c r="A2642" s="5" t="s">
        <v>208</v>
      </c>
      <c r="B2642" s="5">
        <v>0.47499999999999998</v>
      </c>
      <c r="C2642" s="5">
        <v>0.36499999999999999</v>
      </c>
      <c r="D2642" s="5">
        <v>0.1</v>
      </c>
      <c r="E2642" s="5">
        <v>0.13150000000000001</v>
      </c>
      <c r="F2642" s="5">
        <v>0.20250000000000001</v>
      </c>
      <c r="G2642" s="5">
        <v>8.7499999999999994E-2</v>
      </c>
      <c r="H2642" s="5">
        <v>0.123</v>
      </c>
      <c r="I2642" s="5">
        <v>7</v>
      </c>
    </row>
    <row r="2643" spans="1:9">
      <c r="A2643" s="5" t="s">
        <v>208</v>
      </c>
      <c r="B2643" s="5">
        <v>0.47499999999999998</v>
      </c>
      <c r="C2643" s="5">
        <v>0.375</v>
      </c>
      <c r="D2643" s="5">
        <v>0.115</v>
      </c>
      <c r="E2643" s="5">
        <v>0.52049999999999996</v>
      </c>
      <c r="F2643" s="5">
        <v>0.23300000000000001</v>
      </c>
      <c r="G2643" s="5">
        <v>0.11899999999999999</v>
      </c>
      <c r="H2643" s="5">
        <v>0.14549999999999999</v>
      </c>
      <c r="I2643" s="5">
        <v>7</v>
      </c>
    </row>
    <row r="2644" spans="1:9">
      <c r="A2644" s="5" t="s">
        <v>208</v>
      </c>
      <c r="B2644" s="5">
        <v>0.48499999999999999</v>
      </c>
      <c r="C2644" s="5">
        <v>0.375</v>
      </c>
      <c r="D2644" s="5">
        <v>0.13</v>
      </c>
      <c r="E2644" s="5">
        <v>0.55349999999999999</v>
      </c>
      <c r="F2644" s="5">
        <v>0.26600000000000001</v>
      </c>
      <c r="G2644" s="5">
        <v>0.112</v>
      </c>
      <c r="H2644" s="5">
        <v>0.157</v>
      </c>
      <c r="I2644" s="5">
        <v>8</v>
      </c>
    </row>
    <row r="2645" spans="1:9">
      <c r="A2645" s="5" t="s">
        <v>208</v>
      </c>
      <c r="B2645" s="5">
        <v>0.49</v>
      </c>
      <c r="C2645" s="5">
        <v>0.375</v>
      </c>
      <c r="D2645" s="5">
        <v>0.125</v>
      </c>
      <c r="E2645" s="5">
        <v>0.54449999999999998</v>
      </c>
      <c r="F2645" s="5">
        <v>0.27900000000000003</v>
      </c>
      <c r="G2645" s="5">
        <v>0.115</v>
      </c>
      <c r="H2645" s="5">
        <v>0.13</v>
      </c>
      <c r="I2645" s="5">
        <v>8</v>
      </c>
    </row>
    <row r="2646" spans="1:9">
      <c r="A2646" s="5" t="s">
        <v>206</v>
      </c>
      <c r="B2646" s="5">
        <v>0.49</v>
      </c>
      <c r="C2646" s="5">
        <v>0.38</v>
      </c>
      <c r="D2646" s="5">
        <v>0.11</v>
      </c>
      <c r="E2646" s="5">
        <v>0.55400000000000005</v>
      </c>
      <c r="F2646" s="5">
        <v>0.29349999999999998</v>
      </c>
      <c r="G2646" s="5">
        <v>0.10050000000000001</v>
      </c>
      <c r="H2646" s="5">
        <v>0.15</v>
      </c>
      <c r="I2646" s="5">
        <v>8</v>
      </c>
    </row>
    <row r="2647" spans="1:9">
      <c r="A2647" s="5" t="s">
        <v>208</v>
      </c>
      <c r="B2647" s="5">
        <v>0.495</v>
      </c>
      <c r="C2647" s="5">
        <v>0.38</v>
      </c>
      <c r="D2647" s="5">
        <v>0.12</v>
      </c>
      <c r="E2647" s="5">
        <v>0.51200000000000001</v>
      </c>
      <c r="F2647" s="5">
        <v>0.23300000000000001</v>
      </c>
      <c r="G2647" s="5">
        <v>0.1205</v>
      </c>
      <c r="H2647" s="5">
        <v>0.13600000000000001</v>
      </c>
      <c r="I2647" s="5">
        <v>7</v>
      </c>
    </row>
    <row r="2648" spans="1:9">
      <c r="A2648" s="5" t="s">
        <v>208</v>
      </c>
      <c r="B2648" s="5">
        <v>0.5</v>
      </c>
      <c r="C2648" s="5">
        <v>0.39</v>
      </c>
      <c r="D2648" s="5">
        <v>0.125</v>
      </c>
      <c r="E2648" s="5">
        <v>0.58299999999999996</v>
      </c>
      <c r="F2648" s="5">
        <v>0.29399999999999998</v>
      </c>
      <c r="G2648" s="5">
        <v>0.13200000000000001</v>
      </c>
      <c r="H2648" s="5">
        <v>0.1605</v>
      </c>
      <c r="I2648" s="5">
        <v>8</v>
      </c>
    </row>
    <row r="2649" spans="1:9">
      <c r="A2649" s="5" t="s">
        <v>206</v>
      </c>
      <c r="B2649" s="5">
        <v>0.5</v>
      </c>
      <c r="C2649" s="5">
        <v>0.38</v>
      </c>
      <c r="D2649" s="5">
        <v>0.12</v>
      </c>
      <c r="E2649" s="5">
        <v>0.57650000000000001</v>
      </c>
      <c r="F2649" s="5">
        <v>0.27300000000000002</v>
      </c>
      <c r="G2649" s="5">
        <v>0.13500000000000001</v>
      </c>
      <c r="H2649" s="5">
        <v>0.14499999999999999</v>
      </c>
      <c r="I2649" s="5">
        <v>9</v>
      </c>
    </row>
    <row r="2650" spans="1:9">
      <c r="A2650" s="5" t="s">
        <v>206</v>
      </c>
      <c r="B2650" s="5">
        <v>0.505</v>
      </c>
      <c r="C2650" s="5">
        <v>0.4</v>
      </c>
      <c r="D2650" s="5">
        <v>0.13500000000000001</v>
      </c>
      <c r="E2650" s="5">
        <v>0.72299999999999998</v>
      </c>
      <c r="F2650" s="5">
        <v>0.377</v>
      </c>
      <c r="G2650" s="5">
        <v>0.14899999999999999</v>
      </c>
      <c r="H2650" s="5">
        <v>0.17799999999999999</v>
      </c>
      <c r="I2650" s="5">
        <v>7</v>
      </c>
    </row>
    <row r="2651" spans="1:9">
      <c r="A2651" s="5" t="s">
        <v>208</v>
      </c>
      <c r="B2651" s="5">
        <v>0.51</v>
      </c>
      <c r="C2651" s="5">
        <v>0.39500000000000002</v>
      </c>
      <c r="D2651" s="5">
        <v>0.155</v>
      </c>
      <c r="E2651" s="5">
        <v>0.53949999999999998</v>
      </c>
      <c r="F2651" s="5">
        <v>0.2465</v>
      </c>
      <c r="G2651" s="5">
        <v>0.1085</v>
      </c>
      <c r="H2651" s="5">
        <v>0.16700000000000001</v>
      </c>
      <c r="I2651" s="5">
        <v>8</v>
      </c>
    </row>
    <row r="2652" spans="1:9">
      <c r="A2652" s="5" t="s">
        <v>208</v>
      </c>
      <c r="B2652" s="5">
        <v>0.51</v>
      </c>
      <c r="C2652" s="5">
        <v>0.38500000000000001</v>
      </c>
      <c r="D2652" s="5">
        <v>0.15</v>
      </c>
      <c r="E2652" s="5">
        <v>0.625</v>
      </c>
      <c r="F2652" s="5">
        <v>0.3095</v>
      </c>
      <c r="G2652" s="5">
        <v>0.11899999999999999</v>
      </c>
      <c r="H2652" s="5">
        <v>0.17249999999999999</v>
      </c>
      <c r="I2652" s="5">
        <v>8</v>
      </c>
    </row>
    <row r="2653" spans="1:9">
      <c r="A2653" s="5" t="s">
        <v>208</v>
      </c>
      <c r="B2653" s="5">
        <v>0.51500000000000001</v>
      </c>
      <c r="C2653" s="5">
        <v>0.4</v>
      </c>
      <c r="D2653" s="5">
        <v>0.125</v>
      </c>
      <c r="E2653" s="5">
        <v>0.59250000000000003</v>
      </c>
      <c r="F2653" s="5">
        <v>0.26500000000000001</v>
      </c>
      <c r="G2653" s="5">
        <v>0.11749999999999999</v>
      </c>
      <c r="H2653" s="5">
        <v>0.16800000000000001</v>
      </c>
      <c r="I2653" s="5">
        <v>9</v>
      </c>
    </row>
    <row r="2654" spans="1:9">
      <c r="A2654" s="5" t="s">
        <v>208</v>
      </c>
      <c r="B2654" s="5">
        <v>0.52</v>
      </c>
      <c r="C2654" s="5">
        <v>0.39500000000000002</v>
      </c>
      <c r="D2654" s="5">
        <v>0.13500000000000001</v>
      </c>
      <c r="E2654" s="5">
        <v>0.63300000000000001</v>
      </c>
      <c r="F2654" s="5">
        <v>0.29849999999999999</v>
      </c>
      <c r="G2654" s="5">
        <v>0.1295</v>
      </c>
      <c r="H2654" s="5">
        <v>0.17499999999999999</v>
      </c>
      <c r="I2654" s="5">
        <v>9</v>
      </c>
    </row>
    <row r="2655" spans="1:9">
      <c r="A2655" s="5" t="s">
        <v>207</v>
      </c>
      <c r="B2655" s="5">
        <v>0.54500000000000004</v>
      </c>
      <c r="C2655" s="5">
        <v>0.43</v>
      </c>
      <c r="D2655" s="5">
        <v>0.14000000000000001</v>
      </c>
      <c r="E2655" s="5">
        <v>0.83199999999999996</v>
      </c>
      <c r="F2655" s="5">
        <v>0.4355</v>
      </c>
      <c r="G2655" s="5">
        <v>0.17</v>
      </c>
      <c r="H2655" s="5">
        <v>0.20100000000000001</v>
      </c>
      <c r="I2655" s="5">
        <v>9</v>
      </c>
    </row>
    <row r="2656" spans="1:9">
      <c r="A2656" s="5" t="s">
        <v>206</v>
      </c>
      <c r="B2656" s="5">
        <v>0.54500000000000004</v>
      </c>
      <c r="C2656" s="5">
        <v>0.42</v>
      </c>
      <c r="D2656" s="5">
        <v>0.14499999999999999</v>
      </c>
      <c r="E2656" s="5">
        <v>0.77800000000000002</v>
      </c>
      <c r="F2656" s="5">
        <v>0.3745</v>
      </c>
      <c r="G2656" s="5">
        <v>0.1545</v>
      </c>
      <c r="H2656" s="5">
        <v>0.20499999999999999</v>
      </c>
      <c r="I2656" s="5">
        <v>7</v>
      </c>
    </row>
    <row r="2657" spans="1:9">
      <c r="A2657" s="5" t="s">
        <v>206</v>
      </c>
      <c r="B2657" s="5">
        <v>0.54500000000000004</v>
      </c>
      <c r="C2657" s="5">
        <v>0.42</v>
      </c>
      <c r="D2657" s="5">
        <v>0.12</v>
      </c>
      <c r="E2657" s="5">
        <v>0.78649999999999998</v>
      </c>
      <c r="F2657" s="5">
        <v>0.40300000000000002</v>
      </c>
      <c r="G2657" s="5">
        <v>0.185</v>
      </c>
      <c r="H2657" s="5">
        <v>0.17</v>
      </c>
      <c r="I2657" s="5">
        <v>7</v>
      </c>
    </row>
    <row r="2658" spans="1:9">
      <c r="A2658" s="5" t="s">
        <v>207</v>
      </c>
      <c r="B2658" s="5">
        <v>0.54500000000000004</v>
      </c>
      <c r="C2658" s="5">
        <v>0.4</v>
      </c>
      <c r="D2658" s="5">
        <v>0.14000000000000001</v>
      </c>
      <c r="E2658" s="5">
        <v>0.77800000000000002</v>
      </c>
      <c r="F2658" s="5">
        <v>0.36799999999999999</v>
      </c>
      <c r="G2658" s="5">
        <v>0.215</v>
      </c>
      <c r="H2658" s="5">
        <v>0.18</v>
      </c>
      <c r="I2658" s="5">
        <v>9</v>
      </c>
    </row>
    <row r="2659" spans="1:9">
      <c r="A2659" s="5" t="s">
        <v>208</v>
      </c>
      <c r="B2659" s="5">
        <v>0.55000000000000004</v>
      </c>
      <c r="C2659" s="5">
        <v>0.42</v>
      </c>
      <c r="D2659" s="5">
        <v>0.13</v>
      </c>
      <c r="E2659" s="5">
        <v>0.63600000000000001</v>
      </c>
      <c r="F2659" s="5">
        <v>0.29399999999999998</v>
      </c>
      <c r="G2659" s="5">
        <v>0.14399999999999999</v>
      </c>
      <c r="H2659" s="5">
        <v>0.17549999999999999</v>
      </c>
      <c r="I2659" s="5">
        <v>8</v>
      </c>
    </row>
    <row r="2660" spans="1:9">
      <c r="A2660" s="5" t="s">
        <v>207</v>
      </c>
      <c r="B2660" s="5">
        <v>0.55000000000000004</v>
      </c>
      <c r="C2660" s="5">
        <v>0.44</v>
      </c>
      <c r="D2660" s="5">
        <v>0.13500000000000001</v>
      </c>
      <c r="E2660" s="5">
        <v>0.84350000000000003</v>
      </c>
      <c r="F2660" s="5">
        <v>0.434</v>
      </c>
      <c r="G2660" s="5">
        <v>0.19950000000000001</v>
      </c>
      <c r="H2660" s="5">
        <v>0.185</v>
      </c>
      <c r="I2660" s="5">
        <v>8</v>
      </c>
    </row>
    <row r="2661" spans="1:9">
      <c r="A2661" s="5" t="s">
        <v>208</v>
      </c>
      <c r="B2661" s="5">
        <v>0.55500000000000005</v>
      </c>
      <c r="C2661" s="5">
        <v>0.42499999999999999</v>
      </c>
      <c r="D2661" s="5">
        <v>0.13</v>
      </c>
      <c r="E2661" s="5">
        <v>0.64800000000000002</v>
      </c>
      <c r="F2661" s="5">
        <v>0.28349999999999997</v>
      </c>
      <c r="G2661" s="5">
        <v>0.13300000000000001</v>
      </c>
      <c r="H2661" s="5">
        <v>0.21049999999999999</v>
      </c>
      <c r="I2661" s="5">
        <v>8</v>
      </c>
    </row>
    <row r="2662" spans="1:9">
      <c r="A2662" s="5" t="s">
        <v>206</v>
      </c>
      <c r="B2662" s="5">
        <v>0.56499999999999995</v>
      </c>
      <c r="C2662" s="5">
        <v>0.43</v>
      </c>
      <c r="D2662" s="5">
        <v>0.13</v>
      </c>
      <c r="E2662" s="5">
        <v>0.78400000000000003</v>
      </c>
      <c r="F2662" s="5">
        <v>0.34949999999999998</v>
      </c>
      <c r="G2662" s="5">
        <v>0.1885</v>
      </c>
      <c r="H2662" s="5">
        <v>0.21299999999999999</v>
      </c>
      <c r="I2662" s="5">
        <v>9</v>
      </c>
    </row>
    <row r="2663" spans="1:9">
      <c r="A2663" s="5" t="s">
        <v>207</v>
      </c>
      <c r="B2663" s="5">
        <v>0.56999999999999995</v>
      </c>
      <c r="C2663" s="5">
        <v>0.45</v>
      </c>
      <c r="D2663" s="5">
        <v>0.18</v>
      </c>
      <c r="E2663" s="5">
        <v>0.90800000000000003</v>
      </c>
      <c r="F2663" s="5">
        <v>0.40150000000000002</v>
      </c>
      <c r="G2663" s="5">
        <v>0.217</v>
      </c>
      <c r="H2663" s="5">
        <v>0.255</v>
      </c>
      <c r="I2663" s="5">
        <v>9</v>
      </c>
    </row>
    <row r="2664" spans="1:9">
      <c r="A2664" s="5" t="s">
        <v>206</v>
      </c>
      <c r="B2664" s="5">
        <v>0.56999999999999995</v>
      </c>
      <c r="C2664" s="5">
        <v>0.45</v>
      </c>
      <c r="D2664" s="5">
        <v>0.13500000000000001</v>
      </c>
      <c r="E2664" s="5">
        <v>1.02</v>
      </c>
      <c r="F2664" s="5">
        <v>0.54600000000000004</v>
      </c>
      <c r="G2664" s="5">
        <v>0.20399999999999999</v>
      </c>
      <c r="H2664" s="5">
        <v>0.25</v>
      </c>
      <c r="I2664" s="5">
        <v>9</v>
      </c>
    </row>
    <row r="2665" spans="1:9">
      <c r="A2665" s="5" t="s">
        <v>207</v>
      </c>
      <c r="B2665" s="5">
        <v>0.56999999999999995</v>
      </c>
      <c r="C2665" s="5">
        <v>0.43</v>
      </c>
      <c r="D2665" s="5">
        <v>0.16</v>
      </c>
      <c r="E2665" s="5">
        <v>0.81100000000000005</v>
      </c>
      <c r="F2665" s="5">
        <v>0.38750000000000001</v>
      </c>
      <c r="G2665" s="5">
        <v>0.159</v>
      </c>
      <c r="H2665" s="5">
        <v>0.22850000000000001</v>
      </c>
      <c r="I2665" s="5">
        <v>9</v>
      </c>
    </row>
    <row r="2666" spans="1:9">
      <c r="A2666" s="5" t="s">
        <v>207</v>
      </c>
      <c r="B2666" s="5">
        <v>0.57499999999999996</v>
      </c>
      <c r="C2666" s="5">
        <v>0.48</v>
      </c>
      <c r="D2666" s="5">
        <v>0.15</v>
      </c>
      <c r="E2666" s="5">
        <v>0.89700000000000002</v>
      </c>
      <c r="F2666" s="5">
        <v>0.42349999999999999</v>
      </c>
      <c r="G2666" s="5">
        <v>0.1905</v>
      </c>
      <c r="H2666" s="5">
        <v>0.248</v>
      </c>
      <c r="I2666" s="5">
        <v>8</v>
      </c>
    </row>
    <row r="2667" spans="1:9">
      <c r="A2667" s="5" t="s">
        <v>206</v>
      </c>
      <c r="B2667" s="5">
        <v>0.57999999999999996</v>
      </c>
      <c r="C2667" s="5">
        <v>0.45500000000000002</v>
      </c>
      <c r="D2667" s="5">
        <v>0.13</v>
      </c>
      <c r="E2667" s="5">
        <v>0.85199999999999998</v>
      </c>
      <c r="F2667" s="5">
        <v>0.41</v>
      </c>
      <c r="G2667" s="5">
        <v>0.17249999999999999</v>
      </c>
      <c r="H2667" s="5">
        <v>0.22500000000000001</v>
      </c>
      <c r="I2667" s="5">
        <v>8</v>
      </c>
    </row>
    <row r="2668" spans="1:9">
      <c r="A2668" s="5" t="s">
        <v>207</v>
      </c>
      <c r="B2668" s="5">
        <v>0.58499999999999996</v>
      </c>
      <c r="C2668" s="5">
        <v>0.45</v>
      </c>
      <c r="D2668" s="5">
        <v>0.15</v>
      </c>
      <c r="E2668" s="5">
        <v>0.93799999999999994</v>
      </c>
      <c r="F2668" s="5">
        <v>0.46700000000000003</v>
      </c>
      <c r="G2668" s="5">
        <v>0.20300000000000001</v>
      </c>
      <c r="H2668" s="5">
        <v>0.22500000000000001</v>
      </c>
      <c r="I2668" s="5">
        <v>7</v>
      </c>
    </row>
    <row r="2669" spans="1:9">
      <c r="A2669" s="5" t="s">
        <v>207</v>
      </c>
      <c r="B2669" s="5">
        <v>0.58499999999999996</v>
      </c>
      <c r="C2669" s="5">
        <v>0.435</v>
      </c>
      <c r="D2669" s="5">
        <v>0.14000000000000001</v>
      </c>
      <c r="E2669" s="5">
        <v>0.69550000000000001</v>
      </c>
      <c r="F2669" s="5">
        <v>0.3085</v>
      </c>
      <c r="G2669" s="5">
        <v>0.129</v>
      </c>
      <c r="H2669" s="5">
        <v>0.22450000000000001</v>
      </c>
      <c r="I2669" s="5">
        <v>8</v>
      </c>
    </row>
    <row r="2670" spans="1:9">
      <c r="A2670" s="5" t="s">
        <v>206</v>
      </c>
      <c r="B2670" s="5">
        <v>0.59</v>
      </c>
      <c r="C2670" s="5">
        <v>0.47</v>
      </c>
      <c r="D2670" s="5">
        <v>0.15</v>
      </c>
      <c r="E2670" s="5">
        <v>0.86099999999999999</v>
      </c>
      <c r="F2670" s="5">
        <v>0.41299999999999998</v>
      </c>
      <c r="G2670" s="5">
        <v>0.16400000000000001</v>
      </c>
      <c r="H2670" s="5">
        <v>0.249</v>
      </c>
      <c r="I2670" s="5">
        <v>8</v>
      </c>
    </row>
    <row r="2671" spans="1:9">
      <c r="A2671" s="5" t="s">
        <v>206</v>
      </c>
      <c r="B2671" s="5">
        <v>0.59</v>
      </c>
      <c r="C2671" s="5">
        <v>0.46</v>
      </c>
      <c r="D2671" s="5">
        <v>0.14000000000000001</v>
      </c>
      <c r="E2671" s="5">
        <v>1.004</v>
      </c>
      <c r="F2671" s="5">
        <v>0.496</v>
      </c>
      <c r="G2671" s="5">
        <v>0.2165</v>
      </c>
      <c r="H2671" s="5">
        <v>0.26</v>
      </c>
      <c r="I2671" s="5">
        <v>9</v>
      </c>
    </row>
    <row r="2672" spans="1:9">
      <c r="A2672" s="5" t="s">
        <v>207</v>
      </c>
      <c r="B2672" s="5">
        <v>0.59</v>
      </c>
      <c r="C2672" s="5">
        <v>0.46</v>
      </c>
      <c r="D2672" s="5">
        <v>0.16</v>
      </c>
      <c r="E2672" s="5">
        <v>1.0115000000000001</v>
      </c>
      <c r="F2672" s="5">
        <v>0.44500000000000001</v>
      </c>
      <c r="G2672" s="5">
        <v>0.26150000000000001</v>
      </c>
      <c r="H2672" s="5">
        <v>0.25650000000000001</v>
      </c>
      <c r="I2672" s="5">
        <v>8</v>
      </c>
    </row>
    <row r="2673" spans="1:9">
      <c r="A2673" s="5" t="s">
        <v>207</v>
      </c>
      <c r="B2673" s="5">
        <v>0.59499999999999997</v>
      </c>
      <c r="C2673" s="5">
        <v>0.46500000000000002</v>
      </c>
      <c r="D2673" s="5">
        <v>0.15</v>
      </c>
      <c r="E2673" s="5">
        <v>1.1005</v>
      </c>
      <c r="F2673" s="5">
        <v>0.54149999999999998</v>
      </c>
      <c r="G2673" s="5">
        <v>0.16600000000000001</v>
      </c>
      <c r="H2673" s="5">
        <v>0.26500000000000001</v>
      </c>
      <c r="I2673" s="5">
        <v>8</v>
      </c>
    </row>
    <row r="2674" spans="1:9">
      <c r="A2674" s="5" t="s">
        <v>206</v>
      </c>
      <c r="B2674" s="5">
        <v>0.59499999999999997</v>
      </c>
      <c r="C2674" s="5">
        <v>0.47</v>
      </c>
      <c r="D2674" s="5">
        <v>0.16500000000000001</v>
      </c>
      <c r="E2674" s="5">
        <v>1.1080000000000001</v>
      </c>
      <c r="F2674" s="5">
        <v>0.49149999999999999</v>
      </c>
      <c r="G2674" s="5">
        <v>0.23250000000000001</v>
      </c>
      <c r="H2674" s="5">
        <v>0.33450000000000002</v>
      </c>
      <c r="I2674" s="5">
        <v>9</v>
      </c>
    </row>
    <row r="2675" spans="1:9">
      <c r="A2675" s="5" t="s">
        <v>206</v>
      </c>
      <c r="B2675" s="5">
        <v>0.59499999999999997</v>
      </c>
      <c r="C2675" s="5">
        <v>0.46</v>
      </c>
      <c r="D2675" s="5">
        <v>0.14000000000000001</v>
      </c>
      <c r="E2675" s="5">
        <v>0.85199999999999998</v>
      </c>
      <c r="F2675" s="5">
        <v>0.42149999999999999</v>
      </c>
      <c r="G2675" s="5">
        <v>0.22550000000000001</v>
      </c>
      <c r="H2675" s="5">
        <v>0.22700000000000001</v>
      </c>
      <c r="I2675" s="5">
        <v>9</v>
      </c>
    </row>
    <row r="2676" spans="1:9">
      <c r="A2676" s="5" t="s">
        <v>206</v>
      </c>
      <c r="B2676" s="5">
        <v>0.6</v>
      </c>
      <c r="C2676" s="5">
        <v>0.49</v>
      </c>
      <c r="D2676" s="5">
        <v>0.21</v>
      </c>
      <c r="E2676" s="5">
        <v>1.9875</v>
      </c>
      <c r="F2676" s="5">
        <v>1.0049999999999999</v>
      </c>
      <c r="G2676" s="5">
        <v>0.41899999999999998</v>
      </c>
      <c r="H2676" s="5">
        <v>0.49099999999999999</v>
      </c>
      <c r="I2676" s="5">
        <v>10</v>
      </c>
    </row>
    <row r="2677" spans="1:9">
      <c r="A2677" s="5" t="s">
        <v>207</v>
      </c>
      <c r="B2677" s="5">
        <v>0.60499999999999998</v>
      </c>
      <c r="C2677" s="5">
        <v>0.48</v>
      </c>
      <c r="D2677" s="5">
        <v>0.15</v>
      </c>
      <c r="E2677" s="5">
        <v>1.079</v>
      </c>
      <c r="F2677" s="5">
        <v>0.45050000000000001</v>
      </c>
      <c r="G2677" s="5">
        <v>0.28349999999999997</v>
      </c>
      <c r="H2677" s="5">
        <v>0.29299999999999998</v>
      </c>
      <c r="I2677" s="5">
        <v>10</v>
      </c>
    </row>
    <row r="2678" spans="1:9">
      <c r="A2678" s="5" t="s">
        <v>207</v>
      </c>
      <c r="B2678" s="5">
        <v>0.61499999999999999</v>
      </c>
      <c r="C2678" s="5">
        <v>0.47499999999999998</v>
      </c>
      <c r="D2678" s="5">
        <v>0.17</v>
      </c>
      <c r="E2678" s="5">
        <v>1.0549999999999999</v>
      </c>
      <c r="F2678" s="5">
        <v>0.54300000000000004</v>
      </c>
      <c r="G2678" s="5">
        <v>0.246</v>
      </c>
      <c r="H2678" s="5">
        <v>0.23449999999999999</v>
      </c>
      <c r="I2678" s="5">
        <v>9</v>
      </c>
    </row>
    <row r="2679" spans="1:9">
      <c r="A2679" s="5" t="s">
        <v>206</v>
      </c>
      <c r="B2679" s="5">
        <v>0.61499999999999999</v>
      </c>
      <c r="C2679" s="5">
        <v>0.45</v>
      </c>
      <c r="D2679" s="5">
        <v>0.15</v>
      </c>
      <c r="E2679" s="5">
        <v>1.198</v>
      </c>
      <c r="F2679" s="5">
        <v>0.70699999999999996</v>
      </c>
      <c r="G2679" s="5">
        <v>0.20949999999999999</v>
      </c>
      <c r="H2679" s="5">
        <v>0.2505</v>
      </c>
      <c r="I2679" s="5">
        <v>7</v>
      </c>
    </row>
    <row r="2680" spans="1:9">
      <c r="A2680" s="5" t="s">
        <v>207</v>
      </c>
      <c r="B2680" s="5">
        <v>0.61499999999999999</v>
      </c>
      <c r="C2680" s="5">
        <v>0.47</v>
      </c>
      <c r="D2680" s="5">
        <v>0.155</v>
      </c>
      <c r="E2680" s="5">
        <v>1.0840000000000001</v>
      </c>
      <c r="F2680" s="5">
        <v>0.58850000000000002</v>
      </c>
      <c r="G2680" s="5">
        <v>0.20899999999999999</v>
      </c>
      <c r="H2680" s="5">
        <v>0.246</v>
      </c>
      <c r="I2680" s="5">
        <v>9</v>
      </c>
    </row>
    <row r="2681" spans="1:9">
      <c r="A2681" s="5" t="s">
        <v>206</v>
      </c>
      <c r="B2681" s="5">
        <v>0.61499999999999999</v>
      </c>
      <c r="C2681" s="5">
        <v>0.47499999999999998</v>
      </c>
      <c r="D2681" s="5">
        <v>0.17499999999999999</v>
      </c>
      <c r="E2681" s="5">
        <v>1.103</v>
      </c>
      <c r="F2681" s="5">
        <v>0.46350000000000002</v>
      </c>
      <c r="G2681" s="5">
        <v>0.3095</v>
      </c>
      <c r="H2681" s="5">
        <v>0.27250000000000002</v>
      </c>
      <c r="I2681" s="5">
        <v>10</v>
      </c>
    </row>
    <row r="2682" spans="1:9">
      <c r="A2682" s="5" t="s">
        <v>206</v>
      </c>
      <c r="B2682" s="5">
        <v>0.62</v>
      </c>
      <c r="C2682" s="5">
        <v>0.49</v>
      </c>
      <c r="D2682" s="5">
        <v>0.155</v>
      </c>
      <c r="E2682" s="5">
        <v>1.1000000000000001</v>
      </c>
      <c r="F2682" s="5">
        <v>0.505</v>
      </c>
      <c r="G2682" s="5">
        <v>0.2475</v>
      </c>
      <c r="H2682" s="5">
        <v>0.31</v>
      </c>
      <c r="I2682" s="5">
        <v>9</v>
      </c>
    </row>
    <row r="2683" spans="1:9">
      <c r="A2683" s="5" t="s">
        <v>206</v>
      </c>
      <c r="B2683" s="5">
        <v>0.62</v>
      </c>
      <c r="C2683" s="5">
        <v>0.48</v>
      </c>
      <c r="D2683" s="5">
        <v>0.15</v>
      </c>
      <c r="E2683" s="5">
        <v>1.1014999999999999</v>
      </c>
      <c r="F2683" s="5">
        <v>0.4965</v>
      </c>
      <c r="G2683" s="5">
        <v>0.24299999999999999</v>
      </c>
      <c r="H2683" s="5">
        <v>0.30499999999999999</v>
      </c>
      <c r="I2683" s="5">
        <v>10</v>
      </c>
    </row>
    <row r="2684" spans="1:9">
      <c r="A2684" s="5" t="s">
        <v>206</v>
      </c>
      <c r="B2684" s="5">
        <v>0.625</v>
      </c>
      <c r="C2684" s="5">
        <v>0.495</v>
      </c>
      <c r="D2684" s="5">
        <v>0.185</v>
      </c>
      <c r="E2684" s="5">
        <v>1.3835</v>
      </c>
      <c r="F2684" s="5">
        <v>0.71050000000000002</v>
      </c>
      <c r="G2684" s="5">
        <v>0.30049999999999999</v>
      </c>
      <c r="H2684" s="5">
        <v>0.34499999999999997</v>
      </c>
      <c r="I2684" s="5">
        <v>11</v>
      </c>
    </row>
    <row r="2685" spans="1:9">
      <c r="A2685" s="5" t="s">
        <v>207</v>
      </c>
      <c r="B2685" s="5">
        <v>0.625</v>
      </c>
      <c r="C2685" s="5">
        <v>0.49</v>
      </c>
      <c r="D2685" s="5">
        <v>0.155</v>
      </c>
      <c r="E2685" s="5">
        <v>1.115</v>
      </c>
      <c r="F2685" s="5">
        <v>0.48399999999999999</v>
      </c>
      <c r="G2685" s="5">
        <v>0.27700000000000002</v>
      </c>
      <c r="H2685" s="5">
        <v>0.3095</v>
      </c>
      <c r="I2685" s="5">
        <v>9</v>
      </c>
    </row>
    <row r="2686" spans="1:9">
      <c r="A2686" s="5" t="s">
        <v>206</v>
      </c>
      <c r="B2686" s="5">
        <v>0.625</v>
      </c>
      <c r="C2686" s="5">
        <v>0.48</v>
      </c>
      <c r="D2686" s="5">
        <v>0.14499999999999999</v>
      </c>
      <c r="E2686" s="5">
        <v>1.085</v>
      </c>
      <c r="F2686" s="5">
        <v>0.46450000000000002</v>
      </c>
      <c r="G2686" s="5">
        <v>0.2445</v>
      </c>
      <c r="H2686" s="5">
        <v>0.32700000000000001</v>
      </c>
      <c r="I2686" s="5">
        <v>10</v>
      </c>
    </row>
    <row r="2687" spans="1:9">
      <c r="A2687" s="5" t="s">
        <v>206</v>
      </c>
      <c r="B2687" s="5">
        <v>0.63</v>
      </c>
      <c r="C2687" s="5">
        <v>0.505</v>
      </c>
      <c r="D2687" s="5">
        <v>0.15</v>
      </c>
      <c r="E2687" s="5">
        <v>1.3165</v>
      </c>
      <c r="F2687" s="5">
        <v>0.63249999999999995</v>
      </c>
      <c r="G2687" s="5">
        <v>0.2465</v>
      </c>
      <c r="H2687" s="5">
        <v>0.37</v>
      </c>
      <c r="I2687" s="5">
        <v>11</v>
      </c>
    </row>
    <row r="2688" spans="1:9">
      <c r="A2688" s="5" t="s">
        <v>206</v>
      </c>
      <c r="B2688" s="5">
        <v>0.63</v>
      </c>
      <c r="C2688" s="5">
        <v>0.51</v>
      </c>
      <c r="D2688" s="5">
        <v>0.17499999999999999</v>
      </c>
      <c r="E2688" s="5">
        <v>1.3414999999999999</v>
      </c>
      <c r="F2688" s="5">
        <v>0.65749999999999997</v>
      </c>
      <c r="G2688" s="5">
        <v>0.26200000000000001</v>
      </c>
      <c r="H2688" s="5">
        <v>0.375</v>
      </c>
      <c r="I2688" s="5">
        <v>10</v>
      </c>
    </row>
    <row r="2689" spans="1:9">
      <c r="A2689" s="5" t="s">
        <v>206</v>
      </c>
      <c r="B2689" s="5">
        <v>0.63</v>
      </c>
      <c r="C2689" s="5">
        <v>0.46500000000000002</v>
      </c>
      <c r="D2689" s="5">
        <v>0.15</v>
      </c>
      <c r="E2689" s="5">
        <v>1.0269999999999999</v>
      </c>
      <c r="F2689" s="5">
        <v>0.53700000000000003</v>
      </c>
      <c r="G2689" s="5">
        <v>0.188</v>
      </c>
      <c r="H2689" s="5">
        <v>0.17599999999999999</v>
      </c>
      <c r="I2689" s="5">
        <v>8</v>
      </c>
    </row>
    <row r="2690" spans="1:9">
      <c r="A2690" s="5" t="s">
        <v>206</v>
      </c>
      <c r="B2690" s="5">
        <v>0.64500000000000002</v>
      </c>
      <c r="C2690" s="5">
        <v>0.51500000000000001</v>
      </c>
      <c r="D2690" s="5">
        <v>0.16</v>
      </c>
      <c r="E2690" s="5">
        <v>1.1845000000000001</v>
      </c>
      <c r="F2690" s="5">
        <v>0.50600000000000001</v>
      </c>
      <c r="G2690" s="5">
        <v>0.311</v>
      </c>
      <c r="H2690" s="5">
        <v>0.33500000000000002</v>
      </c>
      <c r="I2690" s="5">
        <v>9</v>
      </c>
    </row>
    <row r="2691" spans="1:9">
      <c r="A2691" s="5" t="s">
        <v>206</v>
      </c>
      <c r="B2691" s="5">
        <v>0.64500000000000002</v>
      </c>
      <c r="C2691" s="5">
        <v>0.48</v>
      </c>
      <c r="D2691" s="5">
        <v>0.15</v>
      </c>
      <c r="E2691" s="5">
        <v>1.1919999999999999</v>
      </c>
      <c r="F2691" s="5">
        <v>0.60550000000000004</v>
      </c>
      <c r="G2691" s="5">
        <v>0.25950000000000001</v>
      </c>
      <c r="H2691" s="5">
        <v>0.28499999999999998</v>
      </c>
      <c r="I2691" s="5">
        <v>9</v>
      </c>
    </row>
    <row r="2692" spans="1:9">
      <c r="A2692" s="5" t="s">
        <v>207</v>
      </c>
      <c r="B2692" s="5">
        <v>0.64500000000000002</v>
      </c>
      <c r="C2692" s="5">
        <v>0.52</v>
      </c>
      <c r="D2692" s="5">
        <v>0.18</v>
      </c>
      <c r="E2692" s="5">
        <v>1.2849999999999999</v>
      </c>
      <c r="F2692" s="5">
        <v>0.57750000000000001</v>
      </c>
      <c r="G2692" s="5">
        <v>0.35199999999999998</v>
      </c>
      <c r="H2692" s="5">
        <v>0.317</v>
      </c>
      <c r="I2692" s="5">
        <v>9</v>
      </c>
    </row>
    <row r="2693" spans="1:9">
      <c r="A2693" s="5" t="s">
        <v>206</v>
      </c>
      <c r="B2693" s="5">
        <v>0.65</v>
      </c>
      <c r="C2693" s="5">
        <v>0.51500000000000001</v>
      </c>
      <c r="D2693" s="5">
        <v>0.125</v>
      </c>
      <c r="E2693" s="5">
        <v>1.1805000000000001</v>
      </c>
      <c r="F2693" s="5">
        <v>0.52349999999999997</v>
      </c>
      <c r="G2693" s="5">
        <v>0.28299999999999997</v>
      </c>
      <c r="H2693" s="5">
        <v>0.32750000000000001</v>
      </c>
      <c r="I2693" s="5">
        <v>9</v>
      </c>
    </row>
    <row r="2694" spans="1:9">
      <c r="A2694" s="5" t="s">
        <v>206</v>
      </c>
      <c r="B2694" s="5">
        <v>0.65</v>
      </c>
      <c r="C2694" s="5">
        <v>0.52</v>
      </c>
      <c r="D2694" s="5">
        <v>0.17499999999999999</v>
      </c>
      <c r="E2694" s="5">
        <v>1.2655000000000001</v>
      </c>
      <c r="F2694" s="5">
        <v>0.61499999999999999</v>
      </c>
      <c r="G2694" s="5">
        <v>0.27750000000000002</v>
      </c>
      <c r="H2694" s="5">
        <v>0.33600000000000002</v>
      </c>
      <c r="I2694" s="5">
        <v>9</v>
      </c>
    </row>
    <row r="2695" spans="1:9">
      <c r="A2695" s="5" t="s">
        <v>207</v>
      </c>
      <c r="B2695" s="5">
        <v>0.65</v>
      </c>
      <c r="C2695" s="5">
        <v>0.53500000000000003</v>
      </c>
      <c r="D2695" s="5">
        <v>0.17499999999999999</v>
      </c>
      <c r="E2695" s="5">
        <v>1.2895000000000001</v>
      </c>
      <c r="F2695" s="5">
        <v>0.60950000000000004</v>
      </c>
      <c r="G2695" s="5">
        <v>0.27650000000000002</v>
      </c>
      <c r="H2695" s="5">
        <v>0.34399999999999997</v>
      </c>
      <c r="I2695" s="5">
        <v>10</v>
      </c>
    </row>
    <row r="2696" spans="1:9">
      <c r="A2696" s="5" t="s">
        <v>206</v>
      </c>
      <c r="B2696" s="5">
        <v>0.65</v>
      </c>
      <c r="C2696" s="5">
        <v>0.51</v>
      </c>
      <c r="D2696" s="5">
        <v>0.155</v>
      </c>
      <c r="E2696" s="5">
        <v>1.407</v>
      </c>
      <c r="F2696" s="5">
        <v>0.72150000000000003</v>
      </c>
      <c r="G2696" s="5">
        <v>0.29799999999999999</v>
      </c>
      <c r="H2696" s="5">
        <v>0.33500000000000002</v>
      </c>
      <c r="I2696" s="5">
        <v>9</v>
      </c>
    </row>
    <row r="2697" spans="1:9">
      <c r="A2697" s="5" t="s">
        <v>207</v>
      </c>
      <c r="B2697" s="5">
        <v>0.65</v>
      </c>
      <c r="C2697" s="5">
        <v>0.49</v>
      </c>
      <c r="D2697" s="5">
        <v>0.155</v>
      </c>
      <c r="E2697" s="5">
        <v>1.1220000000000001</v>
      </c>
      <c r="F2697" s="5">
        <v>0.54500000000000004</v>
      </c>
      <c r="G2697" s="5">
        <v>0.22800000000000001</v>
      </c>
      <c r="H2697" s="5">
        <v>0.30549999999999999</v>
      </c>
      <c r="I2697" s="5">
        <v>9</v>
      </c>
    </row>
    <row r="2698" spans="1:9">
      <c r="A2698" s="5" t="s">
        <v>206</v>
      </c>
      <c r="B2698" s="5">
        <v>0.66</v>
      </c>
      <c r="C2698" s="5">
        <v>0.51500000000000001</v>
      </c>
      <c r="D2698" s="5">
        <v>0.16500000000000001</v>
      </c>
      <c r="E2698" s="5">
        <v>1.4464999999999999</v>
      </c>
      <c r="F2698" s="5">
        <v>0.69399999999999995</v>
      </c>
      <c r="G2698" s="5">
        <v>0.29799999999999999</v>
      </c>
      <c r="H2698" s="5">
        <v>0.3755</v>
      </c>
      <c r="I2698" s="5">
        <v>10</v>
      </c>
    </row>
    <row r="2699" spans="1:9">
      <c r="A2699" s="5" t="s">
        <v>207</v>
      </c>
      <c r="B2699" s="5">
        <v>0.66500000000000004</v>
      </c>
      <c r="C2699" s="5">
        <v>0.505</v>
      </c>
      <c r="D2699" s="5">
        <v>0.16500000000000001</v>
      </c>
      <c r="E2699" s="5">
        <v>1.349</v>
      </c>
      <c r="F2699" s="5">
        <v>0.59850000000000003</v>
      </c>
      <c r="G2699" s="5">
        <v>0.3175</v>
      </c>
      <c r="H2699" s="5">
        <v>0.36</v>
      </c>
      <c r="I2699" s="5">
        <v>9</v>
      </c>
    </row>
    <row r="2700" spans="1:9">
      <c r="A2700" s="5" t="s">
        <v>206</v>
      </c>
      <c r="B2700" s="5">
        <v>0.67</v>
      </c>
      <c r="C2700" s="5">
        <v>0.5</v>
      </c>
      <c r="D2700" s="5">
        <v>0.2</v>
      </c>
      <c r="E2700" s="5">
        <v>1.2689999999999999</v>
      </c>
      <c r="F2700" s="5">
        <v>0.57599999999999996</v>
      </c>
      <c r="G2700" s="5">
        <v>0.29849999999999999</v>
      </c>
      <c r="H2700" s="5">
        <v>0.35099999999999998</v>
      </c>
      <c r="I2700" s="5">
        <v>11</v>
      </c>
    </row>
    <row r="2701" spans="1:9">
      <c r="A2701" s="5" t="s">
        <v>206</v>
      </c>
      <c r="B2701" s="5">
        <v>0.67</v>
      </c>
      <c r="C2701" s="5">
        <v>0.51</v>
      </c>
      <c r="D2701" s="5">
        <v>0.18</v>
      </c>
      <c r="E2701" s="5">
        <v>1.68</v>
      </c>
      <c r="F2701" s="5">
        <v>0.92600000000000005</v>
      </c>
      <c r="G2701" s="5">
        <v>0.29749999999999999</v>
      </c>
      <c r="H2701" s="5">
        <v>0.39350000000000002</v>
      </c>
      <c r="I2701" s="5">
        <v>13</v>
      </c>
    </row>
    <row r="2702" spans="1:9">
      <c r="A2702" s="5" t="s">
        <v>207</v>
      </c>
      <c r="B2702" s="5">
        <v>0.67500000000000004</v>
      </c>
      <c r="C2702" s="5">
        <v>0.55000000000000004</v>
      </c>
      <c r="D2702" s="5">
        <v>0.19</v>
      </c>
      <c r="E2702" s="5">
        <v>1.5509999999999999</v>
      </c>
      <c r="F2702" s="5">
        <v>0.71050000000000002</v>
      </c>
      <c r="G2702" s="5">
        <v>0.36849999999999999</v>
      </c>
      <c r="H2702" s="5">
        <v>0.41199999999999998</v>
      </c>
      <c r="I2702" s="5">
        <v>13</v>
      </c>
    </row>
    <row r="2703" spans="1:9">
      <c r="A2703" s="5" t="s">
        <v>206</v>
      </c>
      <c r="B2703" s="5">
        <v>0.68</v>
      </c>
      <c r="C2703" s="5">
        <v>0.52</v>
      </c>
      <c r="D2703" s="5">
        <v>0.16500000000000001</v>
      </c>
      <c r="E2703" s="5">
        <v>1.4775</v>
      </c>
      <c r="F2703" s="5">
        <v>0.72399999999999998</v>
      </c>
      <c r="G2703" s="5">
        <v>0.27900000000000003</v>
      </c>
      <c r="H2703" s="5">
        <v>0.40600000000000003</v>
      </c>
      <c r="I2703" s="5">
        <v>11</v>
      </c>
    </row>
    <row r="2704" spans="1:9">
      <c r="A2704" s="5" t="s">
        <v>206</v>
      </c>
      <c r="B2704" s="5">
        <v>0.68</v>
      </c>
      <c r="C2704" s="5">
        <v>0.53</v>
      </c>
      <c r="D2704" s="5">
        <v>0.18</v>
      </c>
      <c r="E2704" s="5">
        <v>1.5289999999999999</v>
      </c>
      <c r="F2704" s="5">
        <v>0.76349999999999996</v>
      </c>
      <c r="G2704" s="5">
        <v>0.3115</v>
      </c>
      <c r="H2704" s="5">
        <v>0.40250000000000002</v>
      </c>
      <c r="I2704" s="5">
        <v>11</v>
      </c>
    </row>
    <row r="2705" spans="1:9">
      <c r="A2705" s="5" t="s">
        <v>206</v>
      </c>
      <c r="B2705" s="5">
        <v>0.7</v>
      </c>
      <c r="C2705" s="5">
        <v>0.52500000000000002</v>
      </c>
      <c r="D2705" s="5">
        <v>0.17499999999999999</v>
      </c>
      <c r="E2705" s="5">
        <v>1.7585</v>
      </c>
      <c r="F2705" s="5">
        <v>0.87450000000000006</v>
      </c>
      <c r="G2705" s="5">
        <v>0.36149999999999999</v>
      </c>
      <c r="H2705" s="5">
        <v>0.47</v>
      </c>
      <c r="I2705" s="5">
        <v>10</v>
      </c>
    </row>
    <row r="2706" spans="1:9">
      <c r="A2706" s="5" t="s">
        <v>206</v>
      </c>
      <c r="B2706" s="5">
        <v>0.7</v>
      </c>
      <c r="C2706" s="5">
        <v>0.55000000000000004</v>
      </c>
      <c r="D2706" s="5">
        <v>0.2</v>
      </c>
      <c r="E2706" s="5">
        <v>1.5229999999999999</v>
      </c>
      <c r="F2706" s="5">
        <v>0.69299999999999995</v>
      </c>
      <c r="G2706" s="5">
        <v>0.30599999999999999</v>
      </c>
      <c r="H2706" s="5">
        <v>0.4405</v>
      </c>
      <c r="I2706" s="5">
        <v>13</v>
      </c>
    </row>
    <row r="2707" spans="1:9">
      <c r="A2707" s="5" t="s">
        <v>207</v>
      </c>
      <c r="B2707" s="5">
        <v>0.72499999999999998</v>
      </c>
      <c r="C2707" s="5">
        <v>0.53</v>
      </c>
      <c r="D2707" s="5">
        <v>0.19</v>
      </c>
      <c r="E2707" s="5">
        <v>1.7315</v>
      </c>
      <c r="F2707" s="5">
        <v>0.83</v>
      </c>
      <c r="G2707" s="5">
        <v>0.39800000000000002</v>
      </c>
      <c r="H2707" s="5">
        <v>0.40500000000000003</v>
      </c>
      <c r="I2707" s="5">
        <v>11</v>
      </c>
    </row>
    <row r="2708" spans="1:9">
      <c r="A2708" s="5" t="s">
        <v>206</v>
      </c>
      <c r="B2708" s="5">
        <v>0.72499999999999998</v>
      </c>
      <c r="C2708" s="5">
        <v>0.55000000000000004</v>
      </c>
      <c r="D2708" s="5">
        <v>0.2</v>
      </c>
      <c r="E2708" s="5">
        <v>1.51</v>
      </c>
      <c r="F2708" s="5">
        <v>0.87350000000000005</v>
      </c>
      <c r="G2708" s="5">
        <v>0.42649999999999999</v>
      </c>
      <c r="H2708" s="5">
        <v>0.50849999999999995</v>
      </c>
      <c r="I2708" s="5">
        <v>9</v>
      </c>
    </row>
    <row r="2709" spans="1:9">
      <c r="A2709" s="5" t="s">
        <v>206</v>
      </c>
      <c r="B2709" s="5">
        <v>0.73499999999999999</v>
      </c>
      <c r="C2709" s="5">
        <v>0.56999999999999995</v>
      </c>
      <c r="D2709" s="5">
        <v>0.17499999999999999</v>
      </c>
      <c r="E2709" s="5">
        <v>1.88</v>
      </c>
      <c r="F2709" s="5">
        <v>0.90949999999999998</v>
      </c>
      <c r="G2709" s="5">
        <v>0.38700000000000001</v>
      </c>
      <c r="H2709" s="5">
        <v>0.48799999999999999</v>
      </c>
      <c r="I2709" s="5">
        <v>11</v>
      </c>
    </row>
    <row r="2710" spans="1:9">
      <c r="A2710" s="5" t="s">
        <v>207</v>
      </c>
      <c r="B2710" s="5">
        <v>0.74</v>
      </c>
      <c r="C2710" s="5">
        <v>0.57499999999999996</v>
      </c>
      <c r="D2710" s="5">
        <v>0.22</v>
      </c>
      <c r="E2710" s="5">
        <v>2.012</v>
      </c>
      <c r="F2710" s="5">
        <v>0.89149999999999996</v>
      </c>
      <c r="G2710" s="5">
        <v>0.52649999999999997</v>
      </c>
      <c r="H2710" s="5">
        <v>0.47099999999999997</v>
      </c>
      <c r="I2710" s="5">
        <v>12</v>
      </c>
    </row>
    <row r="2711" spans="1:9">
      <c r="A2711" s="5" t="s">
        <v>206</v>
      </c>
      <c r="B2711" s="5">
        <v>0.75</v>
      </c>
      <c r="C2711" s="5">
        <v>0.55500000000000005</v>
      </c>
      <c r="D2711" s="5">
        <v>0.215</v>
      </c>
      <c r="E2711" s="5">
        <v>2.2010000000000001</v>
      </c>
      <c r="F2711" s="5">
        <v>1.0615000000000001</v>
      </c>
      <c r="G2711" s="5">
        <v>0.52349999999999997</v>
      </c>
      <c r="H2711" s="5">
        <v>0.52849999999999997</v>
      </c>
      <c r="I2711" s="5">
        <v>11</v>
      </c>
    </row>
    <row r="2712" spans="1:9">
      <c r="A2712" s="5" t="s">
        <v>208</v>
      </c>
      <c r="B2712" s="5">
        <v>0.19</v>
      </c>
      <c r="C2712" s="5">
        <v>0.14000000000000001</v>
      </c>
      <c r="D2712" s="5">
        <v>0.03</v>
      </c>
      <c r="E2712" s="5">
        <v>3.15E-2</v>
      </c>
      <c r="F2712" s="5">
        <v>1.2500000000000001E-2</v>
      </c>
      <c r="G2712" s="5">
        <v>5.0000000000000001E-3</v>
      </c>
      <c r="H2712" s="5">
        <v>1.0500000000000001E-2</v>
      </c>
      <c r="I2712" s="5">
        <v>3</v>
      </c>
    </row>
    <row r="2713" spans="1:9">
      <c r="A2713" s="5" t="s">
        <v>208</v>
      </c>
      <c r="B2713" s="5">
        <v>0.21</v>
      </c>
      <c r="C2713" s="5">
        <v>0.15</v>
      </c>
      <c r="D2713" s="5">
        <v>4.4999999999999998E-2</v>
      </c>
      <c r="E2713" s="5">
        <v>0.04</v>
      </c>
      <c r="F2713" s="5">
        <v>1.35E-2</v>
      </c>
      <c r="G2713" s="5">
        <v>8.0000000000000002E-3</v>
      </c>
      <c r="H2713" s="5">
        <v>1.0500000000000001E-2</v>
      </c>
      <c r="I2713" s="5">
        <v>4</v>
      </c>
    </row>
    <row r="2714" spans="1:9">
      <c r="A2714" s="5" t="s">
        <v>208</v>
      </c>
      <c r="B2714" s="5">
        <v>0.25</v>
      </c>
      <c r="C2714" s="5">
        <v>0.17499999999999999</v>
      </c>
      <c r="D2714" s="5">
        <v>0.06</v>
      </c>
      <c r="E2714" s="5">
        <v>6.3500000000000001E-2</v>
      </c>
      <c r="F2714" s="5">
        <v>2.75E-2</v>
      </c>
      <c r="G2714" s="5">
        <v>8.0000000000000002E-3</v>
      </c>
      <c r="H2714" s="5">
        <v>0.02</v>
      </c>
      <c r="I2714" s="5">
        <v>4</v>
      </c>
    </row>
    <row r="2715" spans="1:9">
      <c r="A2715" s="5" t="s">
        <v>208</v>
      </c>
      <c r="B2715" s="5">
        <v>0.28999999999999998</v>
      </c>
      <c r="C2715" s="5">
        <v>0.215</v>
      </c>
      <c r="D2715" s="5">
        <v>6.5000000000000002E-2</v>
      </c>
      <c r="E2715" s="5">
        <v>9.8500000000000004E-2</v>
      </c>
      <c r="F2715" s="5">
        <v>4.2500000000000003E-2</v>
      </c>
      <c r="G2715" s="5">
        <v>2.1000000000000001E-2</v>
      </c>
      <c r="H2715" s="5">
        <v>3.1E-2</v>
      </c>
      <c r="I2715" s="5">
        <v>5</v>
      </c>
    </row>
    <row r="2716" spans="1:9">
      <c r="A2716" s="5" t="s">
        <v>208</v>
      </c>
      <c r="B2716" s="5">
        <v>0.33500000000000002</v>
      </c>
      <c r="C2716" s="5">
        <v>0.25</v>
      </c>
      <c r="D2716" s="5">
        <v>0.08</v>
      </c>
      <c r="E2716" s="5">
        <v>0.16700000000000001</v>
      </c>
      <c r="F2716" s="5">
        <v>6.7500000000000004E-2</v>
      </c>
      <c r="G2716" s="5">
        <v>3.2500000000000001E-2</v>
      </c>
      <c r="H2716" s="5">
        <v>5.7500000000000002E-2</v>
      </c>
      <c r="I2716" s="5">
        <v>6</v>
      </c>
    </row>
    <row r="2717" spans="1:9">
      <c r="A2717" s="5" t="s">
        <v>208</v>
      </c>
      <c r="B2717" s="5">
        <v>0.34</v>
      </c>
      <c r="C2717" s="5">
        <v>0.245</v>
      </c>
      <c r="D2717" s="5">
        <v>8.5000000000000006E-2</v>
      </c>
      <c r="E2717" s="5">
        <v>0.20150000000000001</v>
      </c>
      <c r="F2717" s="5">
        <v>0.10050000000000001</v>
      </c>
      <c r="G2717" s="5">
        <v>3.7999999999999999E-2</v>
      </c>
      <c r="H2717" s="5">
        <v>5.2999999999999999E-2</v>
      </c>
      <c r="I2717" s="5">
        <v>6</v>
      </c>
    </row>
    <row r="2718" spans="1:9">
      <c r="A2718" s="5" t="s">
        <v>208</v>
      </c>
      <c r="B2718" s="5">
        <v>0.34499999999999997</v>
      </c>
      <c r="C2718" s="5">
        <v>0.255</v>
      </c>
      <c r="D2718" s="5">
        <v>9.5000000000000001E-2</v>
      </c>
      <c r="E2718" s="5">
        <v>0.183</v>
      </c>
      <c r="F2718" s="5">
        <v>7.4999999999999997E-2</v>
      </c>
      <c r="G2718" s="5">
        <v>3.85E-2</v>
      </c>
      <c r="H2718" s="5">
        <v>0.06</v>
      </c>
      <c r="I2718" s="5">
        <v>6</v>
      </c>
    </row>
    <row r="2719" spans="1:9">
      <c r="A2719" s="5" t="s">
        <v>208</v>
      </c>
      <c r="B2719" s="5">
        <v>0.35499999999999998</v>
      </c>
      <c r="C2719" s="5">
        <v>0.255</v>
      </c>
      <c r="D2719" s="5">
        <v>0.08</v>
      </c>
      <c r="E2719" s="5">
        <v>0.187</v>
      </c>
      <c r="F2719" s="5">
        <v>7.8E-2</v>
      </c>
      <c r="G2719" s="5">
        <v>5.0500000000000003E-2</v>
      </c>
      <c r="H2719" s="5">
        <v>5.8000000000000003E-2</v>
      </c>
      <c r="I2719" s="5">
        <v>7</v>
      </c>
    </row>
    <row r="2720" spans="1:9">
      <c r="A2720" s="5" t="s">
        <v>208</v>
      </c>
      <c r="B2720" s="5">
        <v>0.36</v>
      </c>
      <c r="C2720" s="5">
        <v>0.26</v>
      </c>
      <c r="D2720" s="5">
        <v>0.08</v>
      </c>
      <c r="E2720" s="5">
        <v>0.17949999999999999</v>
      </c>
      <c r="F2720" s="5">
        <v>7.3999999999999996E-2</v>
      </c>
      <c r="G2720" s="5">
        <v>3.15E-2</v>
      </c>
      <c r="H2720" s="5">
        <v>0.06</v>
      </c>
      <c r="I2720" s="5">
        <v>5</v>
      </c>
    </row>
    <row r="2721" spans="1:9">
      <c r="A2721" s="5" t="s">
        <v>208</v>
      </c>
      <c r="B2721" s="5">
        <v>0.37</v>
      </c>
      <c r="C2721" s="5">
        <v>0.27500000000000002</v>
      </c>
      <c r="D2721" s="5">
        <v>0.09</v>
      </c>
      <c r="E2721" s="5">
        <v>0.20649999999999999</v>
      </c>
      <c r="F2721" s="5">
        <v>9.6000000000000002E-2</v>
      </c>
      <c r="G2721" s="5">
        <v>3.95E-2</v>
      </c>
      <c r="H2721" s="5">
        <v>5.8000000000000003E-2</v>
      </c>
      <c r="I2721" s="5">
        <v>7</v>
      </c>
    </row>
    <row r="2722" spans="1:9">
      <c r="A2722" s="5" t="s">
        <v>208</v>
      </c>
      <c r="B2722" s="5">
        <v>0.375</v>
      </c>
      <c r="C2722" s="5">
        <v>0.28999999999999998</v>
      </c>
      <c r="D2722" s="5">
        <v>0.14000000000000001</v>
      </c>
      <c r="E2722" s="5">
        <v>0.3</v>
      </c>
      <c r="F2722" s="5">
        <v>0.14000000000000001</v>
      </c>
      <c r="G2722" s="5">
        <v>6.25E-2</v>
      </c>
      <c r="H2722" s="5">
        <v>8.2500000000000004E-2</v>
      </c>
      <c r="I2722" s="5">
        <v>8</v>
      </c>
    </row>
    <row r="2723" spans="1:9">
      <c r="A2723" s="5" t="s">
        <v>208</v>
      </c>
      <c r="B2723" s="5">
        <v>0.375</v>
      </c>
      <c r="C2723" s="5">
        <v>0.27500000000000002</v>
      </c>
      <c r="D2723" s="5">
        <v>9.5000000000000001E-2</v>
      </c>
      <c r="E2723" s="5">
        <v>0.22950000000000001</v>
      </c>
      <c r="F2723" s="5">
        <v>9.5000000000000001E-2</v>
      </c>
      <c r="G2723" s="5">
        <v>5.45E-2</v>
      </c>
      <c r="H2723" s="5">
        <v>6.6000000000000003E-2</v>
      </c>
      <c r="I2723" s="5">
        <v>7</v>
      </c>
    </row>
    <row r="2724" spans="1:9">
      <c r="A2724" s="5" t="s">
        <v>208</v>
      </c>
      <c r="B2724" s="5">
        <v>0.38500000000000001</v>
      </c>
      <c r="C2724" s="5">
        <v>0.3</v>
      </c>
      <c r="D2724" s="5">
        <v>0.125</v>
      </c>
      <c r="E2724" s="5">
        <v>0.34300000000000003</v>
      </c>
      <c r="F2724" s="5">
        <v>0.17050000000000001</v>
      </c>
      <c r="G2724" s="5">
        <v>7.3499999999999996E-2</v>
      </c>
      <c r="H2724" s="5">
        <v>8.1000000000000003E-2</v>
      </c>
      <c r="I2724" s="5">
        <v>7</v>
      </c>
    </row>
    <row r="2725" spans="1:9">
      <c r="A2725" s="5" t="s">
        <v>208</v>
      </c>
      <c r="B2725" s="5">
        <v>0.38500000000000001</v>
      </c>
      <c r="C2725" s="5">
        <v>0.28499999999999998</v>
      </c>
      <c r="D2725" s="5">
        <v>8.5000000000000006E-2</v>
      </c>
      <c r="E2725" s="5">
        <v>0.24399999999999999</v>
      </c>
      <c r="F2725" s="5">
        <v>0.1215</v>
      </c>
      <c r="G2725" s="5">
        <v>4.4499999999999998E-2</v>
      </c>
      <c r="H2725" s="5">
        <v>6.8000000000000005E-2</v>
      </c>
      <c r="I2725" s="5">
        <v>8</v>
      </c>
    </row>
    <row r="2726" spans="1:9">
      <c r="A2726" s="5" t="s">
        <v>208</v>
      </c>
      <c r="B2726" s="5">
        <v>0.39500000000000002</v>
      </c>
      <c r="C2726" s="5">
        <v>0.32</v>
      </c>
      <c r="D2726" s="5">
        <v>0.1</v>
      </c>
      <c r="E2726" s="5">
        <v>0.3075</v>
      </c>
      <c r="F2726" s="5">
        <v>0.14899999999999999</v>
      </c>
      <c r="G2726" s="5">
        <v>5.3499999999999999E-2</v>
      </c>
      <c r="H2726" s="5">
        <v>0.09</v>
      </c>
      <c r="I2726" s="5">
        <v>8</v>
      </c>
    </row>
    <row r="2727" spans="1:9">
      <c r="A2727" s="5" t="s">
        <v>208</v>
      </c>
      <c r="B2727" s="5">
        <v>0.4</v>
      </c>
      <c r="C2727" s="5">
        <v>0.30499999999999999</v>
      </c>
      <c r="D2727" s="5">
        <v>0.1</v>
      </c>
      <c r="E2727" s="5">
        <v>0.34150000000000003</v>
      </c>
      <c r="F2727" s="5">
        <v>0.17599999999999999</v>
      </c>
      <c r="G2727" s="5">
        <v>6.25E-2</v>
      </c>
      <c r="H2727" s="5">
        <v>8.6499999999999994E-2</v>
      </c>
      <c r="I2727" s="5">
        <v>7</v>
      </c>
    </row>
    <row r="2728" spans="1:9">
      <c r="A2728" s="5" t="s">
        <v>208</v>
      </c>
      <c r="B2728" s="5">
        <v>0.40500000000000003</v>
      </c>
      <c r="C2728" s="5">
        <v>0.30499999999999999</v>
      </c>
      <c r="D2728" s="5">
        <v>0.1</v>
      </c>
      <c r="E2728" s="5">
        <v>0.27100000000000002</v>
      </c>
      <c r="F2728" s="5">
        <v>9.6500000000000002E-2</v>
      </c>
      <c r="G2728" s="5">
        <v>6.0999999999999999E-2</v>
      </c>
      <c r="H2728" s="5">
        <v>9.0999999999999998E-2</v>
      </c>
      <c r="I2728" s="5">
        <v>7</v>
      </c>
    </row>
    <row r="2729" spans="1:9">
      <c r="A2729" s="5" t="s">
        <v>208</v>
      </c>
      <c r="B2729" s="5">
        <v>0.40500000000000003</v>
      </c>
      <c r="C2729" s="5">
        <v>0.31</v>
      </c>
      <c r="D2729" s="5">
        <v>0.11</v>
      </c>
      <c r="E2729" s="5">
        <v>0.91</v>
      </c>
      <c r="F2729" s="5">
        <v>0.41599999999999998</v>
      </c>
      <c r="G2729" s="5">
        <v>0.20749999999999999</v>
      </c>
      <c r="H2729" s="5">
        <v>9.9500000000000005E-2</v>
      </c>
      <c r="I2729" s="5">
        <v>8</v>
      </c>
    </row>
    <row r="2730" spans="1:9">
      <c r="A2730" s="5" t="s">
        <v>208</v>
      </c>
      <c r="B2730" s="5">
        <v>0.40500000000000003</v>
      </c>
      <c r="C2730" s="5">
        <v>0.30499999999999999</v>
      </c>
      <c r="D2730" s="5">
        <v>0.1</v>
      </c>
      <c r="E2730" s="5">
        <v>0.26800000000000002</v>
      </c>
      <c r="F2730" s="5">
        <v>0.1145</v>
      </c>
      <c r="G2730" s="5">
        <v>5.2999999999999999E-2</v>
      </c>
      <c r="H2730" s="5">
        <v>8.5000000000000006E-2</v>
      </c>
      <c r="I2730" s="5">
        <v>7</v>
      </c>
    </row>
    <row r="2731" spans="1:9">
      <c r="A2731" s="5" t="s">
        <v>208</v>
      </c>
      <c r="B2731" s="5">
        <v>0.40500000000000003</v>
      </c>
      <c r="C2731" s="5">
        <v>0.3</v>
      </c>
      <c r="D2731" s="5">
        <v>0.09</v>
      </c>
      <c r="E2731" s="5">
        <v>0.28849999999999998</v>
      </c>
      <c r="F2731" s="5">
        <v>0.13800000000000001</v>
      </c>
      <c r="G2731" s="5">
        <v>6.3500000000000001E-2</v>
      </c>
      <c r="H2731" s="5">
        <v>7.6499999999999999E-2</v>
      </c>
      <c r="I2731" s="5">
        <v>6</v>
      </c>
    </row>
    <row r="2732" spans="1:9">
      <c r="A2732" s="5" t="s">
        <v>208</v>
      </c>
      <c r="B2732" s="5">
        <v>0.41</v>
      </c>
      <c r="C2732" s="5">
        <v>0.315</v>
      </c>
      <c r="D2732" s="5">
        <v>0.1</v>
      </c>
      <c r="E2732" s="5">
        <v>0.3</v>
      </c>
      <c r="F2732" s="5">
        <v>0.124</v>
      </c>
      <c r="G2732" s="5">
        <v>5.7500000000000002E-2</v>
      </c>
      <c r="H2732" s="5">
        <v>0.1</v>
      </c>
      <c r="I2732" s="5">
        <v>8</v>
      </c>
    </row>
    <row r="2733" spans="1:9">
      <c r="A2733" s="5" t="s">
        <v>208</v>
      </c>
      <c r="B2733" s="5">
        <v>0.41</v>
      </c>
      <c r="C2733" s="5">
        <v>0.32500000000000001</v>
      </c>
      <c r="D2733" s="5">
        <v>0.11</v>
      </c>
      <c r="E2733" s="5">
        <v>0.32600000000000001</v>
      </c>
      <c r="F2733" s="5">
        <v>0.13250000000000001</v>
      </c>
      <c r="G2733" s="5">
        <v>7.4999999999999997E-2</v>
      </c>
      <c r="H2733" s="5">
        <v>0.10100000000000001</v>
      </c>
      <c r="I2733" s="5">
        <v>8</v>
      </c>
    </row>
    <row r="2734" spans="1:9">
      <c r="A2734" s="5" t="s">
        <v>208</v>
      </c>
      <c r="B2734" s="5">
        <v>0.41499999999999998</v>
      </c>
      <c r="C2734" s="5">
        <v>0.33500000000000002</v>
      </c>
      <c r="D2734" s="5">
        <v>0.1</v>
      </c>
      <c r="E2734" s="5">
        <v>0.35799999999999998</v>
      </c>
      <c r="F2734" s="5">
        <v>0.16900000000000001</v>
      </c>
      <c r="G2734" s="5">
        <v>6.7000000000000004E-2</v>
      </c>
      <c r="H2734" s="5">
        <v>0.105</v>
      </c>
      <c r="I2734" s="5">
        <v>7</v>
      </c>
    </row>
    <row r="2735" spans="1:9">
      <c r="A2735" s="5" t="s">
        <v>208</v>
      </c>
      <c r="B2735" s="5">
        <v>0.42</v>
      </c>
      <c r="C2735" s="5">
        <v>0.32500000000000001</v>
      </c>
      <c r="D2735" s="5">
        <v>0.115</v>
      </c>
      <c r="E2735" s="5">
        <v>0.314</v>
      </c>
      <c r="F2735" s="5">
        <v>0.1295</v>
      </c>
      <c r="G2735" s="5">
        <v>6.3500000000000001E-2</v>
      </c>
      <c r="H2735" s="5">
        <v>0.1</v>
      </c>
      <c r="I2735" s="5">
        <v>8</v>
      </c>
    </row>
    <row r="2736" spans="1:9">
      <c r="A2736" s="5" t="s">
        <v>208</v>
      </c>
      <c r="B2736" s="5">
        <v>0.42</v>
      </c>
      <c r="C2736" s="5">
        <v>0.315</v>
      </c>
      <c r="D2736" s="5">
        <v>0.11</v>
      </c>
      <c r="E2736" s="5">
        <v>0.40250000000000002</v>
      </c>
      <c r="F2736" s="5">
        <v>0.1855</v>
      </c>
      <c r="G2736" s="5">
        <v>8.3000000000000004E-2</v>
      </c>
      <c r="H2736" s="5">
        <v>0.10150000000000001</v>
      </c>
      <c r="I2736" s="5">
        <v>8</v>
      </c>
    </row>
    <row r="2737" spans="1:9">
      <c r="A2737" s="5" t="s">
        <v>208</v>
      </c>
      <c r="B2737" s="5">
        <v>0.43</v>
      </c>
      <c r="C2737" s="5">
        <v>0.34</v>
      </c>
      <c r="D2737" s="5">
        <v>0.11</v>
      </c>
      <c r="E2737" s="5">
        <v>0.36449999999999999</v>
      </c>
      <c r="F2737" s="5">
        <v>0.159</v>
      </c>
      <c r="G2737" s="5">
        <v>8.5500000000000007E-2</v>
      </c>
      <c r="H2737" s="5">
        <v>0.105</v>
      </c>
      <c r="I2737" s="5">
        <v>7</v>
      </c>
    </row>
    <row r="2738" spans="1:9">
      <c r="A2738" s="5" t="s">
        <v>208</v>
      </c>
      <c r="B2738" s="5">
        <v>0.44500000000000001</v>
      </c>
      <c r="C2738" s="5">
        <v>0.36</v>
      </c>
      <c r="D2738" s="5">
        <v>0.11</v>
      </c>
      <c r="E2738" s="5">
        <v>0.42349999999999999</v>
      </c>
      <c r="F2738" s="5">
        <v>0.182</v>
      </c>
      <c r="G2738" s="5">
        <v>7.6499999999999999E-2</v>
      </c>
      <c r="H2738" s="5">
        <v>0.14000000000000001</v>
      </c>
      <c r="I2738" s="5">
        <v>9</v>
      </c>
    </row>
    <row r="2739" spans="1:9">
      <c r="A2739" s="5" t="s">
        <v>206</v>
      </c>
      <c r="B2739" s="5">
        <v>0.45</v>
      </c>
      <c r="C2739" s="5">
        <v>0.32500000000000001</v>
      </c>
      <c r="D2739" s="5">
        <v>0.115</v>
      </c>
      <c r="E2739" s="5">
        <v>0.43049999999999999</v>
      </c>
      <c r="F2739" s="5">
        <v>0.2235</v>
      </c>
      <c r="G2739" s="5">
        <v>7.85E-2</v>
      </c>
      <c r="H2739" s="5">
        <v>0.11550000000000001</v>
      </c>
      <c r="I2739" s="5">
        <v>8</v>
      </c>
    </row>
    <row r="2740" spans="1:9">
      <c r="A2740" s="5" t="s">
        <v>208</v>
      </c>
      <c r="B2740" s="5">
        <v>0.45</v>
      </c>
      <c r="C2740" s="5">
        <v>0.33500000000000002</v>
      </c>
      <c r="D2740" s="5">
        <v>9.5000000000000001E-2</v>
      </c>
      <c r="E2740" s="5">
        <v>0.35049999999999998</v>
      </c>
      <c r="F2740" s="5">
        <v>0.1615</v>
      </c>
      <c r="G2740" s="5">
        <v>6.25E-2</v>
      </c>
      <c r="H2740" s="5">
        <v>0.11849999999999999</v>
      </c>
      <c r="I2740" s="5">
        <v>7</v>
      </c>
    </row>
    <row r="2741" spans="1:9">
      <c r="A2741" s="5" t="s">
        <v>208</v>
      </c>
      <c r="B2741" s="5">
        <v>0.45500000000000002</v>
      </c>
      <c r="C2741" s="5">
        <v>0.34</v>
      </c>
      <c r="D2741" s="5">
        <v>0.115</v>
      </c>
      <c r="E2741" s="5">
        <v>0.48599999999999999</v>
      </c>
      <c r="F2741" s="5">
        <v>0.26100000000000001</v>
      </c>
      <c r="G2741" s="5">
        <v>6.5500000000000003E-2</v>
      </c>
      <c r="H2741" s="5">
        <v>0.13150000000000001</v>
      </c>
      <c r="I2741" s="5">
        <v>8</v>
      </c>
    </row>
    <row r="2742" spans="1:9">
      <c r="A2742" s="5" t="s">
        <v>208</v>
      </c>
      <c r="B2742" s="5">
        <v>0.46</v>
      </c>
      <c r="C2742" s="5">
        <v>0.35</v>
      </c>
      <c r="D2742" s="5">
        <v>0.1</v>
      </c>
      <c r="E2742" s="5">
        <v>0.47099999999999997</v>
      </c>
      <c r="F2742" s="5">
        <v>0.252</v>
      </c>
      <c r="G2742" s="5">
        <v>7.6999999999999999E-2</v>
      </c>
      <c r="H2742" s="5">
        <v>0.123</v>
      </c>
      <c r="I2742" s="5">
        <v>8</v>
      </c>
    </row>
    <row r="2743" spans="1:9">
      <c r="A2743" s="5" t="s">
        <v>208</v>
      </c>
      <c r="B2743" s="5">
        <v>0.46</v>
      </c>
      <c r="C2743" s="5">
        <v>0.34499999999999997</v>
      </c>
      <c r="D2743" s="5">
        <v>0.105</v>
      </c>
      <c r="E2743" s="5">
        <v>0.41499999999999998</v>
      </c>
      <c r="F2743" s="5">
        <v>0.187</v>
      </c>
      <c r="G2743" s="5">
        <v>8.6999999999999994E-2</v>
      </c>
      <c r="H2743" s="5">
        <v>0.11</v>
      </c>
      <c r="I2743" s="5">
        <v>8</v>
      </c>
    </row>
    <row r="2744" spans="1:9">
      <c r="A2744" s="5" t="s">
        <v>208</v>
      </c>
      <c r="B2744" s="5">
        <v>0.47499999999999998</v>
      </c>
      <c r="C2744" s="5">
        <v>0.35499999999999998</v>
      </c>
      <c r="D2744" s="5">
        <v>0.115</v>
      </c>
      <c r="E2744" s="5">
        <v>0.51949999999999996</v>
      </c>
      <c r="F2744" s="5">
        <v>0.27900000000000003</v>
      </c>
      <c r="G2744" s="5">
        <v>8.7999999999999995E-2</v>
      </c>
      <c r="H2744" s="5">
        <v>0.13250000000000001</v>
      </c>
      <c r="I2744" s="5">
        <v>7</v>
      </c>
    </row>
    <row r="2745" spans="1:9">
      <c r="A2745" s="5" t="s">
        <v>206</v>
      </c>
      <c r="B2745" s="5">
        <v>0.48</v>
      </c>
      <c r="C2745" s="5">
        <v>0.375</v>
      </c>
      <c r="D2745" s="5">
        <v>0.12</v>
      </c>
      <c r="E2745" s="5">
        <v>0.58950000000000002</v>
      </c>
      <c r="F2745" s="5">
        <v>0.2535</v>
      </c>
      <c r="G2745" s="5">
        <v>0.128</v>
      </c>
      <c r="H2745" s="5">
        <v>0.17199999999999999</v>
      </c>
      <c r="I2745" s="5">
        <v>11</v>
      </c>
    </row>
    <row r="2746" spans="1:9">
      <c r="A2746" s="5" t="s">
        <v>208</v>
      </c>
      <c r="B2746" s="5">
        <v>0.48499999999999999</v>
      </c>
      <c r="C2746" s="5">
        <v>0.38</v>
      </c>
      <c r="D2746" s="5">
        <v>0.125</v>
      </c>
      <c r="E2746" s="5">
        <v>0.52149999999999996</v>
      </c>
      <c r="F2746" s="5">
        <v>0.2215</v>
      </c>
      <c r="G2746" s="5">
        <v>0.11799999999999999</v>
      </c>
      <c r="H2746" s="5">
        <v>0.16</v>
      </c>
      <c r="I2746" s="5">
        <v>8</v>
      </c>
    </row>
    <row r="2747" spans="1:9">
      <c r="A2747" s="5" t="s">
        <v>208</v>
      </c>
      <c r="B2747" s="5">
        <v>0.48499999999999999</v>
      </c>
      <c r="C2747" s="5">
        <v>0.36499999999999999</v>
      </c>
      <c r="D2747" s="5">
        <v>0.14000000000000001</v>
      </c>
      <c r="E2747" s="5">
        <v>0.44750000000000001</v>
      </c>
      <c r="F2747" s="5">
        <v>0.1895</v>
      </c>
      <c r="G2747" s="5">
        <v>9.2499999999999999E-2</v>
      </c>
      <c r="H2747" s="5">
        <v>0.23050000000000001</v>
      </c>
      <c r="I2747" s="5">
        <v>8</v>
      </c>
    </row>
    <row r="2748" spans="1:9">
      <c r="A2748" s="5" t="s">
        <v>208</v>
      </c>
      <c r="B2748" s="5">
        <v>0.49</v>
      </c>
      <c r="C2748" s="5">
        <v>0.36499999999999999</v>
      </c>
      <c r="D2748" s="5">
        <v>0.125</v>
      </c>
      <c r="E2748" s="5">
        <v>0.5585</v>
      </c>
      <c r="F2748" s="5">
        <v>0.252</v>
      </c>
      <c r="G2748" s="5">
        <v>0.126</v>
      </c>
      <c r="H2748" s="5">
        <v>0.1615</v>
      </c>
      <c r="I2748" s="5">
        <v>10</v>
      </c>
    </row>
    <row r="2749" spans="1:9">
      <c r="A2749" s="5" t="s">
        <v>208</v>
      </c>
      <c r="B2749" s="5">
        <v>0.505</v>
      </c>
      <c r="C2749" s="5">
        <v>0.38500000000000001</v>
      </c>
      <c r="D2749" s="5">
        <v>0.125</v>
      </c>
      <c r="E2749" s="5">
        <v>0.59599999999999997</v>
      </c>
      <c r="F2749" s="5">
        <v>0.245</v>
      </c>
      <c r="G2749" s="5">
        <v>9.7000000000000003E-2</v>
      </c>
      <c r="H2749" s="5">
        <v>0.21</v>
      </c>
      <c r="I2749" s="5">
        <v>9</v>
      </c>
    </row>
    <row r="2750" spans="1:9">
      <c r="A2750" s="5" t="s">
        <v>208</v>
      </c>
      <c r="B2750" s="5">
        <v>0.505</v>
      </c>
      <c r="C2750" s="5">
        <v>0.38</v>
      </c>
      <c r="D2750" s="5">
        <v>0.13500000000000001</v>
      </c>
      <c r="E2750" s="5">
        <v>0.53849999999999998</v>
      </c>
      <c r="F2750" s="5">
        <v>0.26450000000000001</v>
      </c>
      <c r="G2750" s="5">
        <v>9.5000000000000001E-2</v>
      </c>
      <c r="H2750" s="5">
        <v>0.16500000000000001</v>
      </c>
      <c r="I2750" s="5">
        <v>9</v>
      </c>
    </row>
    <row r="2751" spans="1:9">
      <c r="A2751" s="5" t="s">
        <v>208</v>
      </c>
      <c r="B2751" s="5">
        <v>0.51</v>
      </c>
      <c r="C2751" s="5">
        <v>0.38500000000000001</v>
      </c>
      <c r="D2751" s="5">
        <v>0.14499999999999999</v>
      </c>
      <c r="E2751" s="5">
        <v>0.76649999999999996</v>
      </c>
      <c r="F2751" s="5">
        <v>0.39850000000000002</v>
      </c>
      <c r="G2751" s="5">
        <v>0.14000000000000001</v>
      </c>
      <c r="H2751" s="5">
        <v>0.18049999999999999</v>
      </c>
      <c r="I2751" s="5">
        <v>8</v>
      </c>
    </row>
    <row r="2752" spans="1:9">
      <c r="A2752" s="5" t="s">
        <v>207</v>
      </c>
      <c r="B2752" s="5">
        <v>0.51500000000000001</v>
      </c>
      <c r="C2752" s="5">
        <v>0.39500000000000002</v>
      </c>
      <c r="D2752" s="5">
        <v>0.13500000000000001</v>
      </c>
      <c r="E2752" s="5">
        <v>0.51600000000000001</v>
      </c>
      <c r="F2752" s="5">
        <v>0.20150000000000001</v>
      </c>
      <c r="G2752" s="5">
        <v>0.13200000000000001</v>
      </c>
      <c r="H2752" s="5">
        <v>0.16200000000000001</v>
      </c>
      <c r="I2752" s="5">
        <v>9</v>
      </c>
    </row>
    <row r="2753" spans="1:9">
      <c r="A2753" s="5" t="s">
        <v>206</v>
      </c>
      <c r="B2753" s="5">
        <v>0.51500000000000001</v>
      </c>
      <c r="C2753" s="5">
        <v>0.41</v>
      </c>
      <c r="D2753" s="5">
        <v>0.14000000000000001</v>
      </c>
      <c r="E2753" s="5">
        <v>0.73550000000000004</v>
      </c>
      <c r="F2753" s="5">
        <v>0.30649999999999999</v>
      </c>
      <c r="G2753" s="5">
        <v>0.13700000000000001</v>
      </c>
      <c r="H2753" s="5">
        <v>0.2</v>
      </c>
      <c r="I2753" s="5">
        <v>7</v>
      </c>
    </row>
    <row r="2754" spans="1:9">
      <c r="A2754" s="5" t="s">
        <v>208</v>
      </c>
      <c r="B2754" s="5">
        <v>0.51500000000000001</v>
      </c>
      <c r="C2754" s="5">
        <v>0.39</v>
      </c>
      <c r="D2754" s="5">
        <v>0.11</v>
      </c>
      <c r="E2754" s="5">
        <v>0.53100000000000003</v>
      </c>
      <c r="F2754" s="5">
        <v>0.24149999999999999</v>
      </c>
      <c r="G2754" s="5">
        <v>9.8000000000000004E-2</v>
      </c>
      <c r="H2754" s="5">
        <v>0.1615</v>
      </c>
      <c r="I2754" s="5">
        <v>8</v>
      </c>
    </row>
    <row r="2755" spans="1:9">
      <c r="A2755" s="5" t="s">
        <v>208</v>
      </c>
      <c r="B2755" s="5">
        <v>0.52500000000000002</v>
      </c>
      <c r="C2755" s="5">
        <v>0.38500000000000001</v>
      </c>
      <c r="D2755" s="5">
        <v>0.13</v>
      </c>
      <c r="E2755" s="5">
        <v>0.60699999999999998</v>
      </c>
      <c r="F2755" s="5">
        <v>0.23549999999999999</v>
      </c>
      <c r="G2755" s="5">
        <v>0.125</v>
      </c>
      <c r="H2755" s="5">
        <v>0.19500000000000001</v>
      </c>
      <c r="I2755" s="5">
        <v>8</v>
      </c>
    </row>
    <row r="2756" spans="1:9">
      <c r="A2756" s="5" t="s">
        <v>207</v>
      </c>
      <c r="B2756" s="5">
        <v>0.52500000000000002</v>
      </c>
      <c r="C2756" s="5">
        <v>0.41499999999999998</v>
      </c>
      <c r="D2756" s="5">
        <v>0.15</v>
      </c>
      <c r="E2756" s="5">
        <v>0.70550000000000002</v>
      </c>
      <c r="F2756" s="5">
        <v>0.32900000000000001</v>
      </c>
      <c r="G2756" s="5">
        <v>0.14699999999999999</v>
      </c>
      <c r="H2756" s="5">
        <v>0.19900000000000001</v>
      </c>
      <c r="I2756" s="5">
        <v>10</v>
      </c>
    </row>
    <row r="2757" spans="1:9">
      <c r="A2757" s="5" t="s">
        <v>208</v>
      </c>
      <c r="B2757" s="5">
        <v>0.52500000000000002</v>
      </c>
      <c r="C2757" s="5">
        <v>0.4</v>
      </c>
      <c r="D2757" s="5">
        <v>0.13</v>
      </c>
      <c r="E2757" s="5">
        <v>0.64449999999999996</v>
      </c>
      <c r="F2757" s="5">
        <v>0.34499999999999997</v>
      </c>
      <c r="G2757" s="5">
        <v>0.1285</v>
      </c>
      <c r="H2757" s="5">
        <v>0.2</v>
      </c>
      <c r="I2757" s="5">
        <v>8</v>
      </c>
    </row>
    <row r="2758" spans="1:9">
      <c r="A2758" s="5" t="s">
        <v>208</v>
      </c>
      <c r="B2758" s="5">
        <v>0.52500000000000002</v>
      </c>
      <c r="C2758" s="5">
        <v>0.375</v>
      </c>
      <c r="D2758" s="5">
        <v>0.12</v>
      </c>
      <c r="E2758" s="5">
        <v>0.63149999999999995</v>
      </c>
      <c r="F2758" s="5">
        <v>0.30449999999999999</v>
      </c>
      <c r="G2758" s="5">
        <v>0.114</v>
      </c>
      <c r="H2758" s="5">
        <v>0.19</v>
      </c>
      <c r="I2758" s="5">
        <v>9</v>
      </c>
    </row>
    <row r="2759" spans="1:9">
      <c r="A2759" s="5" t="s">
        <v>206</v>
      </c>
      <c r="B2759" s="5">
        <v>0.53500000000000003</v>
      </c>
      <c r="C2759" s="5">
        <v>0.43</v>
      </c>
      <c r="D2759" s="5">
        <v>0.155</v>
      </c>
      <c r="E2759" s="5">
        <v>0.78449999999999998</v>
      </c>
      <c r="F2759" s="5">
        <v>0.32850000000000001</v>
      </c>
      <c r="G2759" s="5">
        <v>0.16900000000000001</v>
      </c>
      <c r="H2759" s="5">
        <v>0.245</v>
      </c>
      <c r="I2759" s="5">
        <v>10</v>
      </c>
    </row>
    <row r="2760" spans="1:9">
      <c r="A2760" s="5" t="s">
        <v>207</v>
      </c>
      <c r="B2760" s="5">
        <v>0.54500000000000004</v>
      </c>
      <c r="C2760" s="5">
        <v>0.44</v>
      </c>
      <c r="D2760" s="5">
        <v>0.15</v>
      </c>
      <c r="E2760" s="5">
        <v>0.94750000000000001</v>
      </c>
      <c r="F2760" s="5">
        <v>0.36599999999999999</v>
      </c>
      <c r="G2760" s="5">
        <v>0.23899999999999999</v>
      </c>
      <c r="H2760" s="5">
        <v>0.27500000000000002</v>
      </c>
      <c r="I2760" s="5">
        <v>8</v>
      </c>
    </row>
    <row r="2761" spans="1:9">
      <c r="A2761" s="5" t="s">
        <v>208</v>
      </c>
      <c r="B2761" s="5">
        <v>0.55000000000000004</v>
      </c>
      <c r="C2761" s="5">
        <v>0.43</v>
      </c>
      <c r="D2761" s="5">
        <v>0.14499999999999999</v>
      </c>
      <c r="E2761" s="5">
        <v>0.71199999999999997</v>
      </c>
      <c r="F2761" s="5">
        <v>0.30249999999999999</v>
      </c>
      <c r="G2761" s="5">
        <v>0.152</v>
      </c>
      <c r="H2761" s="5">
        <v>0.22500000000000001</v>
      </c>
      <c r="I2761" s="5">
        <v>10</v>
      </c>
    </row>
    <row r="2762" spans="1:9">
      <c r="A2762" s="5" t="s">
        <v>208</v>
      </c>
      <c r="B2762" s="5">
        <v>0.55000000000000004</v>
      </c>
      <c r="C2762" s="5">
        <v>0.42499999999999999</v>
      </c>
      <c r="D2762" s="5">
        <v>0.14499999999999999</v>
      </c>
      <c r="E2762" s="5">
        <v>0.89</v>
      </c>
      <c r="F2762" s="5">
        <v>0.4325</v>
      </c>
      <c r="G2762" s="5">
        <v>0.17100000000000001</v>
      </c>
      <c r="H2762" s="5">
        <v>0.23599999999999999</v>
      </c>
      <c r="I2762" s="5">
        <v>10</v>
      </c>
    </row>
    <row r="2763" spans="1:9">
      <c r="A2763" s="5" t="s">
        <v>208</v>
      </c>
      <c r="B2763" s="5">
        <v>0.55000000000000004</v>
      </c>
      <c r="C2763" s="5">
        <v>0.42</v>
      </c>
      <c r="D2763" s="5">
        <v>0.155</v>
      </c>
      <c r="E2763" s="5">
        <v>0.91200000000000003</v>
      </c>
      <c r="F2763" s="5">
        <v>0.495</v>
      </c>
      <c r="G2763" s="5">
        <v>0.18049999999999999</v>
      </c>
      <c r="H2763" s="5">
        <v>0.20499999999999999</v>
      </c>
      <c r="I2763" s="5">
        <v>9</v>
      </c>
    </row>
    <row r="2764" spans="1:9">
      <c r="A2764" s="5" t="s">
        <v>208</v>
      </c>
      <c r="B2764" s="5">
        <v>0.55000000000000004</v>
      </c>
      <c r="C2764" s="5">
        <v>0.42499999999999999</v>
      </c>
      <c r="D2764" s="5">
        <v>0.13500000000000001</v>
      </c>
      <c r="E2764" s="5">
        <v>0.65600000000000003</v>
      </c>
      <c r="F2764" s="5">
        <v>0.25700000000000001</v>
      </c>
      <c r="G2764" s="5">
        <v>0.17</v>
      </c>
      <c r="H2764" s="5">
        <v>0.20300000000000001</v>
      </c>
      <c r="I2764" s="5">
        <v>10</v>
      </c>
    </row>
    <row r="2765" spans="1:9">
      <c r="A2765" s="5" t="s">
        <v>208</v>
      </c>
      <c r="B2765" s="5">
        <v>0.55000000000000004</v>
      </c>
      <c r="C2765" s="5">
        <v>0.46500000000000002</v>
      </c>
      <c r="D2765" s="5">
        <v>0.15</v>
      </c>
      <c r="E2765" s="5">
        <v>0.93600000000000005</v>
      </c>
      <c r="F2765" s="5">
        <v>0.48099999999999998</v>
      </c>
      <c r="G2765" s="5">
        <v>0.17399999999999999</v>
      </c>
      <c r="H2765" s="5">
        <v>0.24349999999999999</v>
      </c>
      <c r="I2765" s="5">
        <v>9</v>
      </c>
    </row>
    <row r="2766" spans="1:9">
      <c r="A2766" s="5" t="s">
        <v>208</v>
      </c>
      <c r="B2766" s="5">
        <v>0.55500000000000005</v>
      </c>
      <c r="C2766" s="5">
        <v>0.435</v>
      </c>
      <c r="D2766" s="5">
        <v>0.14499999999999999</v>
      </c>
      <c r="E2766" s="5">
        <v>0.69750000000000001</v>
      </c>
      <c r="F2766" s="5">
        <v>0.26200000000000001</v>
      </c>
      <c r="G2766" s="5">
        <v>0.1575</v>
      </c>
      <c r="H2766" s="5">
        <v>0.24</v>
      </c>
      <c r="I2766" s="5">
        <v>11</v>
      </c>
    </row>
    <row r="2767" spans="1:9">
      <c r="A2767" s="5" t="s">
        <v>207</v>
      </c>
      <c r="B2767" s="5">
        <v>0.55500000000000005</v>
      </c>
      <c r="C2767" s="5">
        <v>0.44500000000000001</v>
      </c>
      <c r="D2767" s="5">
        <v>0.17499999999999999</v>
      </c>
      <c r="E2767" s="5">
        <v>1.1465000000000001</v>
      </c>
      <c r="F2767" s="5">
        <v>0.55100000000000005</v>
      </c>
      <c r="G2767" s="5">
        <v>0.24399999999999999</v>
      </c>
      <c r="H2767" s="5">
        <v>0.27850000000000003</v>
      </c>
      <c r="I2767" s="5">
        <v>8</v>
      </c>
    </row>
    <row r="2768" spans="1:9">
      <c r="A2768" s="5" t="s">
        <v>208</v>
      </c>
      <c r="B2768" s="5">
        <v>0.56000000000000005</v>
      </c>
      <c r="C2768" s="5">
        <v>0.44</v>
      </c>
      <c r="D2768" s="5">
        <v>0.14000000000000001</v>
      </c>
      <c r="E2768" s="5">
        <v>0.82499999999999996</v>
      </c>
      <c r="F2768" s="5">
        <v>0.40200000000000002</v>
      </c>
      <c r="G2768" s="5">
        <v>0.13900000000000001</v>
      </c>
      <c r="H2768" s="5">
        <v>0.245</v>
      </c>
      <c r="I2768" s="5">
        <v>10</v>
      </c>
    </row>
    <row r="2769" spans="1:9">
      <c r="A2769" s="5" t="s">
        <v>208</v>
      </c>
      <c r="B2769" s="5">
        <v>0.56000000000000005</v>
      </c>
      <c r="C2769" s="5">
        <v>0.435</v>
      </c>
      <c r="D2769" s="5">
        <v>0.13500000000000001</v>
      </c>
      <c r="E2769" s="5">
        <v>0.72</v>
      </c>
      <c r="F2769" s="5">
        <v>0.32900000000000001</v>
      </c>
      <c r="G2769" s="5">
        <v>0.10299999999999999</v>
      </c>
      <c r="H2769" s="5">
        <v>0.251</v>
      </c>
      <c r="I2769" s="5">
        <v>11</v>
      </c>
    </row>
    <row r="2770" spans="1:9">
      <c r="A2770" s="5" t="s">
        <v>208</v>
      </c>
      <c r="B2770" s="5">
        <v>0.56499999999999995</v>
      </c>
      <c r="C2770" s="5">
        <v>0.43</v>
      </c>
      <c r="D2770" s="5">
        <v>0.15</v>
      </c>
      <c r="E2770" s="5">
        <v>0.82150000000000001</v>
      </c>
      <c r="F2770" s="5">
        <v>0.33200000000000002</v>
      </c>
      <c r="G2770" s="5">
        <v>0.16850000000000001</v>
      </c>
      <c r="H2770" s="5">
        <v>0.28999999999999998</v>
      </c>
      <c r="I2770" s="5">
        <v>11</v>
      </c>
    </row>
    <row r="2771" spans="1:9">
      <c r="A2771" s="5" t="s">
        <v>207</v>
      </c>
      <c r="B2771" s="5">
        <v>0.56999999999999995</v>
      </c>
      <c r="C2771" s="5">
        <v>0.44500000000000001</v>
      </c>
      <c r="D2771" s="5">
        <v>0.155</v>
      </c>
      <c r="E2771" s="5">
        <v>1.0169999999999999</v>
      </c>
      <c r="F2771" s="5">
        <v>0.52649999999999997</v>
      </c>
      <c r="G2771" s="5">
        <v>0.20250000000000001</v>
      </c>
      <c r="H2771" s="5">
        <v>0.26500000000000001</v>
      </c>
      <c r="I2771" s="5">
        <v>10</v>
      </c>
    </row>
    <row r="2772" spans="1:9">
      <c r="A2772" s="5" t="s">
        <v>207</v>
      </c>
      <c r="B2772" s="5">
        <v>0.57499999999999996</v>
      </c>
      <c r="C2772" s="5">
        <v>0.435</v>
      </c>
      <c r="D2772" s="5">
        <v>0.155</v>
      </c>
      <c r="E2772" s="5">
        <v>0.89749999999999996</v>
      </c>
      <c r="F2772" s="5">
        <v>0.41149999999999998</v>
      </c>
      <c r="G2772" s="5">
        <v>0.23250000000000001</v>
      </c>
      <c r="H2772" s="5">
        <v>0.23</v>
      </c>
      <c r="I2772" s="5">
        <v>9</v>
      </c>
    </row>
    <row r="2773" spans="1:9">
      <c r="A2773" s="5" t="s">
        <v>206</v>
      </c>
      <c r="B2773" s="5">
        <v>0.57999999999999996</v>
      </c>
      <c r="C2773" s="5">
        <v>0.44</v>
      </c>
      <c r="D2773" s="5">
        <v>0.17499999999999999</v>
      </c>
      <c r="E2773" s="5">
        <v>1.2255</v>
      </c>
      <c r="F2773" s="5">
        <v>0.54049999999999998</v>
      </c>
      <c r="G2773" s="5">
        <v>0.27050000000000002</v>
      </c>
      <c r="H2773" s="5">
        <v>0.32650000000000001</v>
      </c>
      <c r="I2773" s="5">
        <v>10</v>
      </c>
    </row>
    <row r="2774" spans="1:9">
      <c r="A2774" s="5" t="s">
        <v>207</v>
      </c>
      <c r="B2774" s="5">
        <v>0.57999999999999996</v>
      </c>
      <c r="C2774" s="5">
        <v>0.46500000000000002</v>
      </c>
      <c r="D2774" s="5">
        <v>0.14499999999999999</v>
      </c>
      <c r="E2774" s="5">
        <v>0.98650000000000004</v>
      </c>
      <c r="F2774" s="5">
        <v>0.47</v>
      </c>
      <c r="G2774" s="5">
        <v>0.2155</v>
      </c>
      <c r="H2774" s="5">
        <v>0.25</v>
      </c>
      <c r="I2774" s="5">
        <v>11</v>
      </c>
    </row>
    <row r="2775" spans="1:9">
      <c r="A2775" s="5" t="s">
        <v>207</v>
      </c>
      <c r="B2775" s="5">
        <v>0.57999999999999996</v>
      </c>
      <c r="C2775" s="5">
        <v>0.42499999999999999</v>
      </c>
      <c r="D2775" s="5">
        <v>0.15</v>
      </c>
      <c r="E2775" s="5">
        <v>0.84399999999999997</v>
      </c>
      <c r="F2775" s="5">
        <v>0.36449999999999999</v>
      </c>
      <c r="G2775" s="5">
        <v>0.185</v>
      </c>
      <c r="H2775" s="5">
        <v>0.27050000000000002</v>
      </c>
      <c r="I2775" s="5">
        <v>9</v>
      </c>
    </row>
    <row r="2776" spans="1:9">
      <c r="A2776" s="5" t="s">
        <v>208</v>
      </c>
      <c r="B2776" s="5">
        <v>0.58499999999999996</v>
      </c>
      <c r="C2776" s="5">
        <v>0.46</v>
      </c>
      <c r="D2776" s="5">
        <v>0.14499999999999999</v>
      </c>
      <c r="E2776" s="5">
        <v>0.84650000000000003</v>
      </c>
      <c r="F2776" s="5">
        <v>0.33900000000000002</v>
      </c>
      <c r="G2776" s="5">
        <v>0.16700000000000001</v>
      </c>
      <c r="H2776" s="5">
        <v>0.29499999999999998</v>
      </c>
      <c r="I2776" s="5">
        <v>10</v>
      </c>
    </row>
    <row r="2777" spans="1:9">
      <c r="A2777" s="5" t="s">
        <v>206</v>
      </c>
      <c r="B2777" s="5">
        <v>0.58499999999999996</v>
      </c>
      <c r="C2777" s="5">
        <v>0.46500000000000002</v>
      </c>
      <c r="D2777" s="5">
        <v>0.16500000000000001</v>
      </c>
      <c r="E2777" s="5">
        <v>0.88500000000000001</v>
      </c>
      <c r="F2777" s="5">
        <v>0.40250000000000002</v>
      </c>
      <c r="G2777" s="5">
        <v>0.16250000000000001</v>
      </c>
      <c r="H2777" s="5">
        <v>0.27400000000000002</v>
      </c>
      <c r="I2777" s="5">
        <v>10</v>
      </c>
    </row>
    <row r="2778" spans="1:9">
      <c r="A2778" s="5" t="s">
        <v>208</v>
      </c>
      <c r="B2778" s="5">
        <v>0.58499999999999996</v>
      </c>
      <c r="C2778" s="5">
        <v>0.42</v>
      </c>
      <c r="D2778" s="5">
        <v>0.14499999999999999</v>
      </c>
      <c r="E2778" s="5">
        <v>0.67349999999999999</v>
      </c>
      <c r="F2778" s="5">
        <v>0.28949999999999998</v>
      </c>
      <c r="G2778" s="5">
        <v>0.13450000000000001</v>
      </c>
      <c r="H2778" s="5">
        <v>0.22</v>
      </c>
      <c r="I2778" s="5">
        <v>9</v>
      </c>
    </row>
    <row r="2779" spans="1:9">
      <c r="A2779" s="5" t="s">
        <v>207</v>
      </c>
      <c r="B2779" s="5">
        <v>0.58499999999999996</v>
      </c>
      <c r="C2779" s="5">
        <v>0.45500000000000002</v>
      </c>
      <c r="D2779" s="5">
        <v>0.13</v>
      </c>
      <c r="E2779" s="5">
        <v>0.87549999999999994</v>
      </c>
      <c r="F2779" s="5">
        <v>0.41099999999999998</v>
      </c>
      <c r="G2779" s="5">
        <v>0.20649999999999999</v>
      </c>
      <c r="H2779" s="5">
        <v>0.22500000000000001</v>
      </c>
      <c r="I2779" s="5">
        <v>8</v>
      </c>
    </row>
    <row r="2780" spans="1:9">
      <c r="A2780" s="5" t="s">
        <v>206</v>
      </c>
      <c r="B2780" s="5">
        <v>0.59</v>
      </c>
      <c r="C2780" s="5">
        <v>0.47</v>
      </c>
      <c r="D2780" s="5">
        <v>0.14499999999999999</v>
      </c>
      <c r="E2780" s="5">
        <v>0.92349999999999999</v>
      </c>
      <c r="F2780" s="5">
        <v>0.45450000000000002</v>
      </c>
      <c r="G2780" s="5">
        <v>0.17299999999999999</v>
      </c>
      <c r="H2780" s="5">
        <v>0.254</v>
      </c>
      <c r="I2780" s="5">
        <v>9</v>
      </c>
    </row>
    <row r="2781" spans="1:9">
      <c r="A2781" s="5" t="s">
        <v>206</v>
      </c>
      <c r="B2781" s="5">
        <v>0.59</v>
      </c>
      <c r="C2781" s="5">
        <v>0.47499999999999998</v>
      </c>
      <c r="D2781" s="5">
        <v>0.14000000000000001</v>
      </c>
      <c r="E2781" s="5">
        <v>0.97699999999999998</v>
      </c>
      <c r="F2781" s="5">
        <v>0.46250000000000002</v>
      </c>
      <c r="G2781" s="5">
        <v>0.20250000000000001</v>
      </c>
      <c r="H2781" s="5">
        <v>0.27500000000000002</v>
      </c>
      <c r="I2781" s="5">
        <v>10</v>
      </c>
    </row>
    <row r="2782" spans="1:9">
      <c r="A2782" s="5" t="s">
        <v>206</v>
      </c>
      <c r="B2782" s="5">
        <v>0.59499999999999997</v>
      </c>
      <c r="C2782" s="5">
        <v>0.47499999999999998</v>
      </c>
      <c r="D2782" s="5">
        <v>0.14000000000000001</v>
      </c>
      <c r="E2782" s="5">
        <v>1.0305</v>
      </c>
      <c r="F2782" s="5">
        <v>0.49249999999999999</v>
      </c>
      <c r="G2782" s="5">
        <v>0.217</v>
      </c>
      <c r="H2782" s="5">
        <v>0.27800000000000002</v>
      </c>
      <c r="I2782" s="5">
        <v>10</v>
      </c>
    </row>
    <row r="2783" spans="1:9">
      <c r="A2783" s="5" t="s">
        <v>206</v>
      </c>
      <c r="B2783" s="5">
        <v>0.6</v>
      </c>
      <c r="C2783" s="5">
        <v>0.48</v>
      </c>
      <c r="D2783" s="5">
        <v>0.09</v>
      </c>
      <c r="E2783" s="5">
        <v>1.05</v>
      </c>
      <c r="F2783" s="5">
        <v>0.45700000000000002</v>
      </c>
      <c r="G2783" s="5">
        <v>0.26850000000000002</v>
      </c>
      <c r="H2783" s="5">
        <v>0.28000000000000003</v>
      </c>
      <c r="I2783" s="5">
        <v>8</v>
      </c>
    </row>
    <row r="2784" spans="1:9">
      <c r="A2784" s="5" t="s">
        <v>206</v>
      </c>
      <c r="B2784" s="5">
        <v>0.6</v>
      </c>
      <c r="C2784" s="5">
        <v>0.495</v>
      </c>
      <c r="D2784" s="5">
        <v>0.185</v>
      </c>
      <c r="E2784" s="5">
        <v>1.1145</v>
      </c>
      <c r="F2784" s="5">
        <v>0.50549999999999995</v>
      </c>
      <c r="G2784" s="5">
        <v>0.26350000000000001</v>
      </c>
      <c r="H2784" s="5">
        <v>0.36699999999999999</v>
      </c>
      <c r="I2784" s="5">
        <v>11</v>
      </c>
    </row>
    <row r="2785" spans="1:9">
      <c r="A2785" s="5" t="s">
        <v>206</v>
      </c>
      <c r="B2785" s="5">
        <v>0.6</v>
      </c>
      <c r="C2785" s="5">
        <v>0.45</v>
      </c>
      <c r="D2785" s="5">
        <v>0.14499999999999999</v>
      </c>
      <c r="E2785" s="5">
        <v>0.877</v>
      </c>
      <c r="F2785" s="5">
        <v>0.4325</v>
      </c>
      <c r="G2785" s="5">
        <v>0.155</v>
      </c>
      <c r="H2785" s="5">
        <v>0.24</v>
      </c>
      <c r="I2785" s="5">
        <v>9</v>
      </c>
    </row>
    <row r="2786" spans="1:9">
      <c r="A2786" s="5" t="s">
        <v>206</v>
      </c>
      <c r="B2786" s="5">
        <v>0.6</v>
      </c>
      <c r="C2786" s="5">
        <v>0.51</v>
      </c>
      <c r="D2786" s="5">
        <v>0.185</v>
      </c>
      <c r="E2786" s="5">
        <v>1.2849999999999999</v>
      </c>
      <c r="F2786" s="5">
        <v>0.60950000000000004</v>
      </c>
      <c r="G2786" s="5">
        <v>0.27450000000000002</v>
      </c>
      <c r="H2786" s="5">
        <v>0.315</v>
      </c>
      <c r="I2786" s="5">
        <v>9</v>
      </c>
    </row>
    <row r="2787" spans="1:9">
      <c r="A2787" s="5" t="s">
        <v>206</v>
      </c>
      <c r="B2787" s="5">
        <v>0.61</v>
      </c>
      <c r="C2787" s="5">
        <v>0.48</v>
      </c>
      <c r="D2787" s="5">
        <v>0.185</v>
      </c>
      <c r="E2787" s="5">
        <v>1.3065</v>
      </c>
      <c r="F2787" s="5">
        <v>0.6895</v>
      </c>
      <c r="G2787" s="5">
        <v>0.29149999999999998</v>
      </c>
      <c r="H2787" s="5">
        <v>0.28999999999999998</v>
      </c>
      <c r="I2787" s="5">
        <v>10</v>
      </c>
    </row>
    <row r="2788" spans="1:9">
      <c r="A2788" s="5" t="s">
        <v>207</v>
      </c>
      <c r="B2788" s="5">
        <v>0.61</v>
      </c>
      <c r="C2788" s="5">
        <v>0.45</v>
      </c>
      <c r="D2788" s="5">
        <v>0.13</v>
      </c>
      <c r="E2788" s="5">
        <v>0.87250000000000005</v>
      </c>
      <c r="F2788" s="5">
        <v>0.38900000000000001</v>
      </c>
      <c r="G2788" s="5">
        <v>0.17150000000000001</v>
      </c>
      <c r="H2788" s="5">
        <v>0.27200000000000002</v>
      </c>
      <c r="I2788" s="5">
        <v>11</v>
      </c>
    </row>
    <row r="2789" spans="1:9">
      <c r="A2789" s="5" t="s">
        <v>207</v>
      </c>
      <c r="B2789" s="5">
        <v>0.61499999999999999</v>
      </c>
      <c r="C2789" s="5">
        <v>0.46</v>
      </c>
      <c r="D2789" s="5">
        <v>0.15</v>
      </c>
      <c r="E2789" s="5">
        <v>1.0265</v>
      </c>
      <c r="F2789" s="5">
        <v>0.49349999999999999</v>
      </c>
      <c r="G2789" s="5">
        <v>0.20100000000000001</v>
      </c>
      <c r="H2789" s="5">
        <v>0.27450000000000002</v>
      </c>
      <c r="I2789" s="5">
        <v>10</v>
      </c>
    </row>
    <row r="2790" spans="1:9">
      <c r="A2790" s="5" t="s">
        <v>207</v>
      </c>
      <c r="B2790" s="5">
        <v>0.62</v>
      </c>
      <c r="C2790" s="5">
        <v>0.46500000000000002</v>
      </c>
      <c r="D2790" s="5">
        <v>0.14000000000000001</v>
      </c>
      <c r="E2790" s="5">
        <v>1.1605000000000001</v>
      </c>
      <c r="F2790" s="5">
        <v>0.60050000000000003</v>
      </c>
      <c r="G2790" s="5">
        <v>0.2195</v>
      </c>
      <c r="H2790" s="5">
        <v>0.307</v>
      </c>
      <c r="I2790" s="5">
        <v>9</v>
      </c>
    </row>
    <row r="2791" spans="1:9">
      <c r="A2791" s="5" t="s">
        <v>207</v>
      </c>
      <c r="B2791" s="5">
        <v>0.62</v>
      </c>
      <c r="C2791" s="5">
        <v>0.48</v>
      </c>
      <c r="D2791" s="5">
        <v>0.16500000000000001</v>
      </c>
      <c r="E2791" s="5">
        <v>1.0125</v>
      </c>
      <c r="F2791" s="5">
        <v>0.53249999999999997</v>
      </c>
      <c r="G2791" s="5">
        <v>0.4365</v>
      </c>
      <c r="H2791" s="5">
        <v>0.32400000000000001</v>
      </c>
      <c r="I2791" s="5">
        <v>10</v>
      </c>
    </row>
    <row r="2792" spans="1:9">
      <c r="A2792" s="5" t="s">
        <v>206</v>
      </c>
      <c r="B2792" s="5">
        <v>0.625</v>
      </c>
      <c r="C2792" s="5">
        <v>0.5</v>
      </c>
      <c r="D2792" s="5">
        <v>0.14000000000000001</v>
      </c>
      <c r="E2792" s="5">
        <v>1.0960000000000001</v>
      </c>
      <c r="F2792" s="5">
        <v>0.54449999999999998</v>
      </c>
      <c r="G2792" s="5">
        <v>0.2165</v>
      </c>
      <c r="H2792" s="5">
        <v>0.29499999999999998</v>
      </c>
      <c r="I2792" s="5">
        <v>10</v>
      </c>
    </row>
    <row r="2793" spans="1:9">
      <c r="A2793" s="5" t="s">
        <v>206</v>
      </c>
      <c r="B2793" s="5">
        <v>0.625</v>
      </c>
      <c r="C2793" s="5">
        <v>0.49</v>
      </c>
      <c r="D2793" s="5">
        <v>0.16500000000000001</v>
      </c>
      <c r="E2793" s="5">
        <v>1.2050000000000001</v>
      </c>
      <c r="F2793" s="5">
        <v>0.51749999999999996</v>
      </c>
      <c r="G2793" s="5">
        <v>0.3105</v>
      </c>
      <c r="H2793" s="5">
        <v>0.34649999999999997</v>
      </c>
      <c r="I2793" s="5">
        <v>10</v>
      </c>
    </row>
    <row r="2794" spans="1:9">
      <c r="A2794" s="5" t="s">
        <v>206</v>
      </c>
      <c r="B2794" s="5">
        <v>0.63</v>
      </c>
      <c r="C2794" s="5">
        <v>0.505</v>
      </c>
      <c r="D2794" s="5">
        <v>0.17499999999999999</v>
      </c>
      <c r="E2794" s="5">
        <v>1.2210000000000001</v>
      </c>
      <c r="F2794" s="5">
        <v>0.55500000000000005</v>
      </c>
      <c r="G2794" s="5">
        <v>0.252</v>
      </c>
      <c r="H2794" s="5">
        <v>0.34</v>
      </c>
      <c r="I2794" s="5">
        <v>12</v>
      </c>
    </row>
    <row r="2795" spans="1:9">
      <c r="A2795" s="5" t="s">
        <v>207</v>
      </c>
      <c r="B2795" s="5">
        <v>0.63</v>
      </c>
      <c r="C2795" s="5">
        <v>0.47499999999999998</v>
      </c>
      <c r="D2795" s="5">
        <v>0.155</v>
      </c>
      <c r="E2795" s="5">
        <v>1.0004999999999999</v>
      </c>
      <c r="F2795" s="5">
        <v>0.45200000000000001</v>
      </c>
      <c r="G2795" s="5">
        <v>0.252</v>
      </c>
      <c r="H2795" s="5">
        <v>0.26500000000000001</v>
      </c>
      <c r="I2795" s="5">
        <v>10</v>
      </c>
    </row>
    <row r="2796" spans="1:9">
      <c r="A2796" s="5" t="s">
        <v>206</v>
      </c>
      <c r="B2796" s="5">
        <v>0.63</v>
      </c>
      <c r="C2796" s="5">
        <v>0.47</v>
      </c>
      <c r="D2796" s="5">
        <v>0.15</v>
      </c>
      <c r="E2796" s="5">
        <v>1.1355</v>
      </c>
      <c r="F2796" s="5">
        <v>0.53900000000000003</v>
      </c>
      <c r="G2796" s="5">
        <v>0.23250000000000001</v>
      </c>
      <c r="H2796" s="5">
        <v>0.3115</v>
      </c>
      <c r="I2796" s="5">
        <v>12</v>
      </c>
    </row>
    <row r="2797" spans="1:9">
      <c r="A2797" s="5" t="s">
        <v>206</v>
      </c>
      <c r="B2797" s="5">
        <v>0.63</v>
      </c>
      <c r="C2797" s="5">
        <v>0.52500000000000002</v>
      </c>
      <c r="D2797" s="5">
        <v>0.19500000000000001</v>
      </c>
      <c r="E2797" s="5">
        <v>1.3134999999999999</v>
      </c>
      <c r="F2797" s="5">
        <v>0.49349999999999999</v>
      </c>
      <c r="G2797" s="5">
        <v>0.25650000000000001</v>
      </c>
      <c r="H2797" s="5">
        <v>0.46500000000000002</v>
      </c>
      <c r="I2797" s="5">
        <v>10</v>
      </c>
    </row>
    <row r="2798" spans="1:9">
      <c r="A2798" s="5" t="s">
        <v>206</v>
      </c>
      <c r="B2798" s="5">
        <v>0.64</v>
      </c>
      <c r="C2798" s="5">
        <v>0.505</v>
      </c>
      <c r="D2798" s="5">
        <v>0.155</v>
      </c>
      <c r="E2798" s="5">
        <v>1.1955</v>
      </c>
      <c r="F2798" s="5">
        <v>0.55649999999999999</v>
      </c>
      <c r="G2798" s="5">
        <v>0.21099999999999999</v>
      </c>
      <c r="H2798" s="5">
        <v>0.34599999999999997</v>
      </c>
      <c r="I2798" s="5">
        <v>11</v>
      </c>
    </row>
    <row r="2799" spans="1:9">
      <c r="A2799" s="5" t="s">
        <v>206</v>
      </c>
      <c r="B2799" s="5">
        <v>0.64</v>
      </c>
      <c r="C2799" s="5">
        <v>0.48499999999999999</v>
      </c>
      <c r="D2799" s="5">
        <v>0.15</v>
      </c>
      <c r="E2799" s="5">
        <v>1.0980000000000001</v>
      </c>
      <c r="F2799" s="5">
        <v>0.51949999999999996</v>
      </c>
      <c r="G2799" s="5">
        <v>0.222</v>
      </c>
      <c r="H2799" s="5">
        <v>0.3175</v>
      </c>
      <c r="I2799" s="5">
        <v>10</v>
      </c>
    </row>
    <row r="2800" spans="1:9">
      <c r="A2800" s="5" t="s">
        <v>206</v>
      </c>
      <c r="B2800" s="5">
        <v>0.64</v>
      </c>
      <c r="C2800" s="5">
        <v>0.495</v>
      </c>
      <c r="D2800" s="5">
        <v>0.17</v>
      </c>
      <c r="E2800" s="5">
        <v>1.139</v>
      </c>
      <c r="F2800" s="5">
        <v>0.53949999999999998</v>
      </c>
      <c r="G2800" s="5">
        <v>0.28199999999999997</v>
      </c>
      <c r="H2800" s="5">
        <v>0.28499999999999998</v>
      </c>
      <c r="I2800" s="5">
        <v>10</v>
      </c>
    </row>
    <row r="2801" spans="1:9">
      <c r="A2801" s="5" t="s">
        <v>207</v>
      </c>
      <c r="B2801" s="5">
        <v>0.64</v>
      </c>
      <c r="C2801" s="5">
        <v>0.495</v>
      </c>
      <c r="D2801" s="5">
        <v>0.17</v>
      </c>
      <c r="E2801" s="5">
        <v>1.2264999999999999</v>
      </c>
      <c r="F2801" s="5">
        <v>0.49</v>
      </c>
      <c r="G2801" s="5">
        <v>0.377</v>
      </c>
      <c r="H2801" s="5">
        <v>0.28749999999999998</v>
      </c>
      <c r="I2801" s="5">
        <v>11</v>
      </c>
    </row>
    <row r="2802" spans="1:9">
      <c r="A2802" s="5" t="s">
        <v>206</v>
      </c>
      <c r="B2802" s="5">
        <v>0.64</v>
      </c>
      <c r="C2802" s="5">
        <v>0.51500000000000001</v>
      </c>
      <c r="D2802" s="5">
        <v>0.08</v>
      </c>
      <c r="E2802" s="5">
        <v>1.042</v>
      </c>
      <c r="F2802" s="5">
        <v>0.51500000000000001</v>
      </c>
      <c r="G2802" s="5">
        <v>0.17549999999999999</v>
      </c>
      <c r="H2802" s="5">
        <v>0.17499999999999999</v>
      </c>
      <c r="I2802" s="5">
        <v>10</v>
      </c>
    </row>
    <row r="2803" spans="1:9">
      <c r="A2803" s="5" t="s">
        <v>206</v>
      </c>
      <c r="B2803" s="5">
        <v>0.65</v>
      </c>
      <c r="C2803" s="5">
        <v>0.52</v>
      </c>
      <c r="D2803" s="5">
        <v>0.155</v>
      </c>
      <c r="E2803" s="5">
        <v>1.3680000000000001</v>
      </c>
      <c r="F2803" s="5">
        <v>0.61850000000000005</v>
      </c>
      <c r="G2803" s="5">
        <v>0.28799999999999998</v>
      </c>
      <c r="H2803" s="5">
        <v>0.36499999999999999</v>
      </c>
      <c r="I2803" s="5">
        <v>9</v>
      </c>
    </row>
    <row r="2804" spans="1:9">
      <c r="A2804" s="5" t="s">
        <v>206</v>
      </c>
      <c r="B2804" s="5">
        <v>0.65</v>
      </c>
      <c r="C2804" s="5">
        <v>0.51</v>
      </c>
      <c r="D2804" s="5">
        <v>0.17499999999999999</v>
      </c>
      <c r="E2804" s="5">
        <v>1.446</v>
      </c>
      <c r="F2804" s="5">
        <v>0.64849999999999997</v>
      </c>
      <c r="G2804" s="5">
        <v>0.27050000000000002</v>
      </c>
      <c r="H2804" s="5">
        <v>0.45</v>
      </c>
      <c r="I2804" s="5">
        <v>12</v>
      </c>
    </row>
    <row r="2805" spans="1:9">
      <c r="A2805" s="5" t="s">
        <v>207</v>
      </c>
      <c r="B2805" s="5">
        <v>0.66</v>
      </c>
      <c r="C2805" s="5">
        <v>0.505</v>
      </c>
      <c r="D2805" s="5">
        <v>0.19</v>
      </c>
      <c r="E2805" s="5">
        <v>1.4045000000000001</v>
      </c>
      <c r="F2805" s="5">
        <v>0.62549999999999994</v>
      </c>
      <c r="G2805" s="5">
        <v>0.33750000000000002</v>
      </c>
      <c r="H2805" s="5">
        <v>0.3745</v>
      </c>
      <c r="I2805" s="5">
        <v>9</v>
      </c>
    </row>
    <row r="2806" spans="1:9">
      <c r="A2806" s="5" t="s">
        <v>207</v>
      </c>
      <c r="B2806" s="5">
        <v>0.66</v>
      </c>
      <c r="C2806" s="5">
        <v>0.52500000000000002</v>
      </c>
      <c r="D2806" s="5">
        <v>0.2</v>
      </c>
      <c r="E2806" s="5">
        <v>1.4630000000000001</v>
      </c>
      <c r="F2806" s="5">
        <v>0.65249999999999997</v>
      </c>
      <c r="G2806" s="5">
        <v>0.29949999999999999</v>
      </c>
      <c r="H2806" s="5">
        <v>0.42199999999999999</v>
      </c>
      <c r="I2806" s="5">
        <v>11</v>
      </c>
    </row>
    <row r="2807" spans="1:9">
      <c r="A2807" s="5" t="s">
        <v>207</v>
      </c>
      <c r="B2807" s="5">
        <v>0.67500000000000004</v>
      </c>
      <c r="C2807" s="5">
        <v>0.52500000000000002</v>
      </c>
      <c r="D2807" s="5">
        <v>0.17</v>
      </c>
      <c r="E2807" s="5">
        <v>1.7110000000000001</v>
      </c>
      <c r="F2807" s="5">
        <v>0.83650000000000002</v>
      </c>
      <c r="G2807" s="5">
        <v>0.35199999999999998</v>
      </c>
      <c r="H2807" s="5">
        <v>0.47499999999999998</v>
      </c>
      <c r="I2807" s="5">
        <v>9</v>
      </c>
    </row>
    <row r="2808" spans="1:9">
      <c r="A2808" s="5" t="s">
        <v>206</v>
      </c>
      <c r="B2808" s="5">
        <v>0.7</v>
      </c>
      <c r="C2808" s="5">
        <v>0.54</v>
      </c>
      <c r="D2808" s="5">
        <v>0.20499999999999999</v>
      </c>
      <c r="E2808" s="5">
        <v>1.74</v>
      </c>
      <c r="F2808" s="5">
        <v>0.78849999999999998</v>
      </c>
      <c r="G2808" s="5">
        <v>0.373</v>
      </c>
      <c r="H2808" s="5">
        <v>0.48649999999999999</v>
      </c>
      <c r="I2808" s="5">
        <v>13</v>
      </c>
    </row>
    <row r="2809" spans="1:9">
      <c r="A2809" s="5" t="s">
        <v>207</v>
      </c>
      <c r="B2809" s="5">
        <v>0.70499999999999996</v>
      </c>
      <c r="C2809" s="5">
        <v>0.54</v>
      </c>
      <c r="D2809" s="5">
        <v>0.20499999999999999</v>
      </c>
      <c r="E2809" s="5">
        <v>1.7569999999999999</v>
      </c>
      <c r="F2809" s="5">
        <v>0.82650000000000001</v>
      </c>
      <c r="G2809" s="5">
        <v>0.41699999999999998</v>
      </c>
      <c r="H2809" s="5">
        <v>0.46100000000000002</v>
      </c>
      <c r="I2809" s="5">
        <v>9</v>
      </c>
    </row>
    <row r="2810" spans="1:9">
      <c r="A2810" s="5" t="s">
        <v>206</v>
      </c>
      <c r="B2810" s="5">
        <v>0.71</v>
      </c>
      <c r="C2810" s="5">
        <v>0.56499999999999995</v>
      </c>
      <c r="D2810" s="5">
        <v>0.2</v>
      </c>
      <c r="E2810" s="5">
        <v>1.601</v>
      </c>
      <c r="F2810" s="5">
        <v>0.70599999999999996</v>
      </c>
      <c r="G2810" s="5">
        <v>0.32100000000000001</v>
      </c>
      <c r="H2810" s="5">
        <v>0.45</v>
      </c>
      <c r="I2810" s="5">
        <v>11</v>
      </c>
    </row>
    <row r="2811" spans="1:9">
      <c r="A2811" s="5" t="s">
        <v>206</v>
      </c>
      <c r="B2811" s="5">
        <v>0.72</v>
      </c>
      <c r="C2811" s="5">
        <v>0.55000000000000004</v>
      </c>
      <c r="D2811" s="5">
        <v>0.20499999999999999</v>
      </c>
      <c r="E2811" s="5">
        <v>2.165</v>
      </c>
      <c r="F2811" s="5">
        <v>1.1054999999999999</v>
      </c>
      <c r="G2811" s="5">
        <v>0.52500000000000002</v>
      </c>
      <c r="H2811" s="5">
        <v>0.40400000000000003</v>
      </c>
      <c r="I2811" s="5">
        <v>10</v>
      </c>
    </row>
    <row r="2812" spans="1:9">
      <c r="A2812" s="5" t="s">
        <v>206</v>
      </c>
      <c r="B2812" s="5">
        <v>0.72499999999999998</v>
      </c>
      <c r="C2812" s="5">
        <v>0.56999999999999995</v>
      </c>
      <c r="D2812" s="5">
        <v>0.19</v>
      </c>
      <c r="E2812" s="5">
        <v>2.3304999999999998</v>
      </c>
      <c r="F2812" s="5">
        <v>1.2529999999999999</v>
      </c>
      <c r="G2812" s="5">
        <v>0.54100000000000004</v>
      </c>
      <c r="H2812" s="5">
        <v>0.52</v>
      </c>
      <c r="I2812" s="5">
        <v>9</v>
      </c>
    </row>
    <row r="2813" spans="1:9">
      <c r="A2813" s="5" t="s">
        <v>208</v>
      </c>
      <c r="B2813" s="5">
        <v>0.24</v>
      </c>
      <c r="C2813" s="5">
        <v>0.17</v>
      </c>
      <c r="D2813" s="5">
        <v>0.05</v>
      </c>
      <c r="E2813" s="5">
        <v>5.45E-2</v>
      </c>
      <c r="F2813" s="5">
        <v>2.0500000000000001E-2</v>
      </c>
      <c r="G2813" s="5">
        <v>1.6E-2</v>
      </c>
      <c r="H2813" s="5">
        <v>1.55E-2</v>
      </c>
      <c r="I2813" s="5">
        <v>5</v>
      </c>
    </row>
    <row r="2814" spans="1:9">
      <c r="A2814" s="5" t="s">
        <v>208</v>
      </c>
      <c r="B2814" s="5">
        <v>0.255</v>
      </c>
      <c r="C2814" s="5">
        <v>0.19500000000000001</v>
      </c>
      <c r="D2814" s="5">
        <v>5.5E-2</v>
      </c>
      <c r="E2814" s="5">
        <v>7.2499999999999995E-2</v>
      </c>
      <c r="F2814" s="5">
        <v>2.8500000000000001E-2</v>
      </c>
      <c r="G2814" s="5">
        <v>1.7000000000000001E-2</v>
      </c>
      <c r="H2814" s="5">
        <v>2.1000000000000001E-2</v>
      </c>
      <c r="I2814" s="5">
        <v>4</v>
      </c>
    </row>
    <row r="2815" spans="1:9">
      <c r="A2815" s="5" t="s">
        <v>208</v>
      </c>
      <c r="B2815" s="5">
        <v>0.27500000000000002</v>
      </c>
      <c r="C2815" s="5">
        <v>0.2</v>
      </c>
      <c r="D2815" s="5">
        <v>5.5E-2</v>
      </c>
      <c r="E2815" s="5">
        <v>9.2499999999999999E-2</v>
      </c>
      <c r="F2815" s="5">
        <v>3.7999999999999999E-2</v>
      </c>
      <c r="G2815" s="5">
        <v>2.1000000000000001E-2</v>
      </c>
      <c r="H2815" s="5">
        <v>2.5999999999999999E-2</v>
      </c>
      <c r="I2815" s="5">
        <v>4</v>
      </c>
    </row>
    <row r="2816" spans="1:9">
      <c r="A2816" s="5" t="s">
        <v>208</v>
      </c>
      <c r="B2816" s="5">
        <v>0.32</v>
      </c>
      <c r="C2816" s="5">
        <v>0.23499999999999999</v>
      </c>
      <c r="D2816" s="5">
        <v>0.09</v>
      </c>
      <c r="E2816" s="5">
        <v>0.183</v>
      </c>
      <c r="F2816" s="5">
        <v>9.8000000000000004E-2</v>
      </c>
      <c r="G2816" s="5">
        <v>3.3500000000000002E-2</v>
      </c>
      <c r="H2816" s="5">
        <v>4.2000000000000003E-2</v>
      </c>
      <c r="I2816" s="5">
        <v>7</v>
      </c>
    </row>
    <row r="2817" spans="1:9">
      <c r="A2817" s="5" t="s">
        <v>208</v>
      </c>
      <c r="B2817" s="5">
        <v>0.32500000000000001</v>
      </c>
      <c r="C2817" s="5">
        <v>0.24</v>
      </c>
      <c r="D2817" s="5">
        <v>7.4999999999999997E-2</v>
      </c>
      <c r="E2817" s="5">
        <v>0.1525</v>
      </c>
      <c r="F2817" s="5">
        <v>7.1999999999999995E-2</v>
      </c>
      <c r="G2817" s="5">
        <v>6.4500000000000002E-2</v>
      </c>
      <c r="H2817" s="5">
        <v>4.2999999999999997E-2</v>
      </c>
      <c r="I2817" s="5">
        <v>6</v>
      </c>
    </row>
    <row r="2818" spans="1:9">
      <c r="A2818" s="5" t="s">
        <v>208</v>
      </c>
      <c r="B2818" s="5">
        <v>0.33</v>
      </c>
      <c r="C2818" s="5">
        <v>0.22500000000000001</v>
      </c>
      <c r="D2818" s="5">
        <v>7.4999999999999997E-2</v>
      </c>
      <c r="E2818" s="5">
        <v>0.187</v>
      </c>
      <c r="F2818" s="5">
        <v>9.4500000000000001E-2</v>
      </c>
      <c r="G2818" s="5">
        <v>3.95E-2</v>
      </c>
      <c r="H2818" s="5">
        <v>4.2500000000000003E-2</v>
      </c>
      <c r="I2818" s="5">
        <v>7</v>
      </c>
    </row>
    <row r="2819" spans="1:9">
      <c r="A2819" s="5" t="s">
        <v>208</v>
      </c>
      <c r="B2819" s="5">
        <v>0.36</v>
      </c>
      <c r="C2819" s="5">
        <v>0.27</v>
      </c>
      <c r="D2819" s="5">
        <v>0.09</v>
      </c>
      <c r="E2819" s="5">
        <v>0.23200000000000001</v>
      </c>
      <c r="F2819" s="5">
        <v>0.12</v>
      </c>
      <c r="G2819" s="5">
        <v>4.3499999999999997E-2</v>
      </c>
      <c r="H2819" s="5">
        <v>5.6000000000000001E-2</v>
      </c>
      <c r="I2819" s="5">
        <v>8</v>
      </c>
    </row>
    <row r="2820" spans="1:9">
      <c r="A2820" s="5" t="s">
        <v>208</v>
      </c>
      <c r="B2820" s="5">
        <v>0.375</v>
      </c>
      <c r="C2820" s="5">
        <v>0.26500000000000001</v>
      </c>
      <c r="D2820" s="5">
        <v>9.5000000000000001E-2</v>
      </c>
      <c r="E2820" s="5">
        <v>0.19600000000000001</v>
      </c>
      <c r="F2820" s="5">
        <v>8.5000000000000006E-2</v>
      </c>
      <c r="G2820" s="5">
        <v>4.2000000000000003E-2</v>
      </c>
      <c r="H2820" s="5">
        <v>5.8500000000000003E-2</v>
      </c>
      <c r="I2820" s="5">
        <v>5</v>
      </c>
    </row>
    <row r="2821" spans="1:9">
      <c r="A2821" s="5" t="s">
        <v>208</v>
      </c>
      <c r="B2821" s="5">
        <v>0.375</v>
      </c>
      <c r="C2821" s="5">
        <v>0.28499999999999998</v>
      </c>
      <c r="D2821" s="5">
        <v>0.09</v>
      </c>
      <c r="E2821" s="5">
        <v>0.2545</v>
      </c>
      <c r="F2821" s="5">
        <v>0.11899999999999999</v>
      </c>
      <c r="G2821" s="5">
        <v>5.9499999999999997E-2</v>
      </c>
      <c r="H2821" s="5">
        <v>6.7500000000000004E-2</v>
      </c>
      <c r="I2821" s="5">
        <v>6</v>
      </c>
    </row>
    <row r="2822" spans="1:9">
      <c r="A2822" s="5" t="s">
        <v>208</v>
      </c>
      <c r="B2822" s="5">
        <v>0.39</v>
      </c>
      <c r="C2822" s="5">
        <v>0.28999999999999998</v>
      </c>
      <c r="D2822" s="5">
        <v>0.09</v>
      </c>
      <c r="E2822" s="5">
        <v>0.26250000000000001</v>
      </c>
      <c r="F2822" s="5">
        <v>0.11700000000000001</v>
      </c>
      <c r="G2822" s="5">
        <v>5.3999999999999999E-2</v>
      </c>
      <c r="H2822" s="5">
        <v>7.6999999999999999E-2</v>
      </c>
      <c r="I2822" s="5">
        <v>7</v>
      </c>
    </row>
    <row r="2823" spans="1:9">
      <c r="A2823" s="5" t="s">
        <v>208</v>
      </c>
      <c r="B2823" s="5">
        <v>0.45</v>
      </c>
      <c r="C2823" s="5">
        <v>0.33500000000000002</v>
      </c>
      <c r="D2823" s="5">
        <v>0.105</v>
      </c>
      <c r="E2823" s="5">
        <v>0.36199999999999999</v>
      </c>
      <c r="F2823" s="5">
        <v>0.1575</v>
      </c>
      <c r="G2823" s="5">
        <v>7.9500000000000001E-2</v>
      </c>
      <c r="H2823" s="5">
        <v>0.1095</v>
      </c>
      <c r="I2823" s="5">
        <v>7</v>
      </c>
    </row>
    <row r="2824" spans="1:9">
      <c r="A2824" s="5" t="s">
        <v>208</v>
      </c>
      <c r="B2824" s="5">
        <v>0.45500000000000002</v>
      </c>
      <c r="C2824" s="5">
        <v>0.35</v>
      </c>
      <c r="D2824" s="5">
        <v>0.105</v>
      </c>
      <c r="E2824" s="5">
        <v>0.44450000000000001</v>
      </c>
      <c r="F2824" s="5">
        <v>0.21299999999999999</v>
      </c>
      <c r="G2824" s="5">
        <v>0.107</v>
      </c>
      <c r="H2824" s="5">
        <v>0.1115</v>
      </c>
      <c r="I2824" s="5">
        <v>7</v>
      </c>
    </row>
    <row r="2825" spans="1:9">
      <c r="A2825" s="5" t="s">
        <v>208</v>
      </c>
      <c r="B2825" s="5">
        <v>0.46</v>
      </c>
      <c r="C2825" s="5">
        <v>0.36499999999999999</v>
      </c>
      <c r="D2825" s="5">
        <v>0.115</v>
      </c>
      <c r="E2825" s="5">
        <v>0.51100000000000001</v>
      </c>
      <c r="F2825" s="5">
        <v>0.23649999999999999</v>
      </c>
      <c r="G2825" s="5">
        <v>0.11799999999999999</v>
      </c>
      <c r="H2825" s="5">
        <v>0.123</v>
      </c>
      <c r="I2825" s="5">
        <v>7</v>
      </c>
    </row>
    <row r="2826" spans="1:9">
      <c r="A2826" s="5" t="s">
        <v>208</v>
      </c>
      <c r="B2826" s="5">
        <v>0.495</v>
      </c>
      <c r="C2826" s="5">
        <v>0.375</v>
      </c>
      <c r="D2826" s="5">
        <v>0.12</v>
      </c>
      <c r="E2826" s="5">
        <v>0.58899999999999997</v>
      </c>
      <c r="F2826" s="5">
        <v>0.3075</v>
      </c>
      <c r="G2826" s="5">
        <v>0.1215</v>
      </c>
      <c r="H2826" s="5">
        <v>0.14050000000000001</v>
      </c>
      <c r="I2826" s="5">
        <v>8</v>
      </c>
    </row>
    <row r="2827" spans="1:9">
      <c r="A2827" s="5" t="s">
        <v>206</v>
      </c>
      <c r="B2827" s="5">
        <v>0.5</v>
      </c>
      <c r="C2827" s="5">
        <v>0.36499999999999999</v>
      </c>
      <c r="D2827" s="5">
        <v>0.13</v>
      </c>
      <c r="E2827" s="5">
        <v>0.59450000000000003</v>
      </c>
      <c r="F2827" s="5">
        <v>0.309</v>
      </c>
      <c r="G2827" s="5">
        <v>0.1085</v>
      </c>
      <c r="H2827" s="5">
        <v>0.1535</v>
      </c>
      <c r="I2827" s="5">
        <v>9</v>
      </c>
    </row>
    <row r="2828" spans="1:9">
      <c r="A2828" s="5" t="s">
        <v>208</v>
      </c>
      <c r="B2828" s="5">
        <v>0.5</v>
      </c>
      <c r="C2828" s="5">
        <v>0.375</v>
      </c>
      <c r="D2828" s="5">
        <v>0.12</v>
      </c>
      <c r="E2828" s="5">
        <v>0.52900000000000003</v>
      </c>
      <c r="F2828" s="5">
        <v>0.2235</v>
      </c>
      <c r="G2828" s="5">
        <v>0.123</v>
      </c>
      <c r="H2828" s="5">
        <v>0.16</v>
      </c>
      <c r="I2828" s="5">
        <v>8</v>
      </c>
    </row>
    <row r="2829" spans="1:9">
      <c r="A2829" s="5" t="s">
        <v>206</v>
      </c>
      <c r="B2829" s="5">
        <v>0.52</v>
      </c>
      <c r="C2829" s="5">
        <v>0.4</v>
      </c>
      <c r="D2829" s="5">
        <v>0.105</v>
      </c>
      <c r="E2829" s="5">
        <v>0.872</v>
      </c>
      <c r="F2829" s="5">
        <v>0.45150000000000001</v>
      </c>
      <c r="G2829" s="5">
        <v>0.1615</v>
      </c>
      <c r="H2829" s="5">
        <v>0.19850000000000001</v>
      </c>
      <c r="I2829" s="5">
        <v>9</v>
      </c>
    </row>
    <row r="2830" spans="1:9">
      <c r="A2830" s="5" t="s">
        <v>208</v>
      </c>
      <c r="B2830" s="5">
        <v>0.52</v>
      </c>
      <c r="C2830" s="5">
        <v>0.39500000000000002</v>
      </c>
      <c r="D2830" s="5">
        <v>0.14499999999999999</v>
      </c>
      <c r="E2830" s="5">
        <v>0.77</v>
      </c>
      <c r="F2830" s="5">
        <v>0.42399999999999999</v>
      </c>
      <c r="G2830" s="5">
        <v>0.14199999999999999</v>
      </c>
      <c r="H2830" s="5">
        <v>0.1895</v>
      </c>
      <c r="I2830" s="5">
        <v>7</v>
      </c>
    </row>
    <row r="2831" spans="1:9">
      <c r="A2831" s="5" t="s">
        <v>207</v>
      </c>
      <c r="B2831" s="5">
        <v>0.52500000000000002</v>
      </c>
      <c r="C2831" s="5">
        <v>0.43</v>
      </c>
      <c r="D2831" s="5">
        <v>0.13500000000000001</v>
      </c>
      <c r="E2831" s="5">
        <v>0.84350000000000003</v>
      </c>
      <c r="F2831" s="5">
        <v>0.4325</v>
      </c>
      <c r="G2831" s="5">
        <v>0.18</v>
      </c>
      <c r="H2831" s="5">
        <v>0.18149999999999999</v>
      </c>
      <c r="I2831" s="5">
        <v>9</v>
      </c>
    </row>
    <row r="2832" spans="1:9">
      <c r="A2832" s="5" t="s">
        <v>206</v>
      </c>
      <c r="B2832" s="5">
        <v>0.53500000000000003</v>
      </c>
      <c r="C2832" s="5">
        <v>0.40500000000000003</v>
      </c>
      <c r="D2832" s="5">
        <v>0.14000000000000001</v>
      </c>
      <c r="E2832" s="5">
        <v>0.81799999999999995</v>
      </c>
      <c r="F2832" s="5">
        <v>0.40200000000000002</v>
      </c>
      <c r="G2832" s="5">
        <v>0.17150000000000001</v>
      </c>
      <c r="H2832" s="5">
        <v>0.189</v>
      </c>
      <c r="I2832" s="5">
        <v>7</v>
      </c>
    </row>
    <row r="2833" spans="1:9">
      <c r="A2833" s="5" t="s">
        <v>207</v>
      </c>
      <c r="B2833" s="5">
        <v>0.54</v>
      </c>
      <c r="C2833" s="5">
        <v>0.42</v>
      </c>
      <c r="D2833" s="5">
        <v>0.14000000000000001</v>
      </c>
      <c r="E2833" s="5">
        <v>0.80349999999999999</v>
      </c>
      <c r="F2833" s="5">
        <v>0.38</v>
      </c>
      <c r="G2833" s="5">
        <v>0.18049999999999999</v>
      </c>
      <c r="H2833" s="5">
        <v>0.21</v>
      </c>
      <c r="I2833" s="5">
        <v>9</v>
      </c>
    </row>
    <row r="2834" spans="1:9">
      <c r="A2834" s="5" t="s">
        <v>207</v>
      </c>
      <c r="B2834" s="5">
        <v>0.54</v>
      </c>
      <c r="C2834" s="5">
        <v>0.41499999999999998</v>
      </c>
      <c r="D2834" s="5">
        <v>0.15</v>
      </c>
      <c r="E2834" s="5">
        <v>0.8115</v>
      </c>
      <c r="F2834" s="5">
        <v>0.38750000000000001</v>
      </c>
      <c r="G2834" s="5">
        <v>0.1875</v>
      </c>
      <c r="H2834" s="5">
        <v>0.20349999999999999</v>
      </c>
      <c r="I2834" s="5">
        <v>9</v>
      </c>
    </row>
    <row r="2835" spans="1:9">
      <c r="A2835" s="5" t="s">
        <v>207</v>
      </c>
      <c r="B2835" s="5">
        <v>0.56999999999999995</v>
      </c>
      <c r="C2835" s="5">
        <v>0.42499999999999999</v>
      </c>
      <c r="D2835" s="5">
        <v>0.13</v>
      </c>
      <c r="E2835" s="5">
        <v>0.78200000000000003</v>
      </c>
      <c r="F2835" s="5">
        <v>0.3695</v>
      </c>
      <c r="G2835" s="5">
        <v>0.17449999999999999</v>
      </c>
      <c r="H2835" s="5">
        <v>0.19650000000000001</v>
      </c>
      <c r="I2835" s="5">
        <v>8</v>
      </c>
    </row>
    <row r="2836" spans="1:9">
      <c r="A2836" s="5" t="s">
        <v>206</v>
      </c>
      <c r="B2836" s="5">
        <v>0.56999999999999995</v>
      </c>
      <c r="C2836" s="5">
        <v>0.42</v>
      </c>
      <c r="D2836" s="5">
        <v>0.14000000000000001</v>
      </c>
      <c r="E2836" s="5">
        <v>0.87450000000000006</v>
      </c>
      <c r="F2836" s="5">
        <v>0.41599999999999998</v>
      </c>
      <c r="G2836" s="5">
        <v>0.16500000000000001</v>
      </c>
      <c r="H2836" s="5">
        <v>0.25</v>
      </c>
      <c r="I2836" s="5">
        <v>8</v>
      </c>
    </row>
    <row r="2837" spans="1:9">
      <c r="A2837" s="5" t="s">
        <v>206</v>
      </c>
      <c r="B2837" s="5">
        <v>0.57999999999999996</v>
      </c>
      <c r="C2837" s="5">
        <v>0.44500000000000001</v>
      </c>
      <c r="D2837" s="5">
        <v>0.16</v>
      </c>
      <c r="E2837" s="5">
        <v>0.98399999999999999</v>
      </c>
      <c r="F2837" s="5">
        <v>0.49</v>
      </c>
      <c r="G2837" s="5">
        <v>0.20100000000000001</v>
      </c>
      <c r="H2837" s="5">
        <v>0.27</v>
      </c>
      <c r="I2837" s="5">
        <v>9</v>
      </c>
    </row>
    <row r="2838" spans="1:9">
      <c r="A2838" s="5" t="s">
        <v>207</v>
      </c>
      <c r="B2838" s="5">
        <v>0.57999999999999996</v>
      </c>
      <c r="C2838" s="5">
        <v>0.44500000000000001</v>
      </c>
      <c r="D2838" s="5">
        <v>0.13500000000000001</v>
      </c>
      <c r="E2838" s="5">
        <v>0.95</v>
      </c>
      <c r="F2838" s="5">
        <v>0.48399999999999999</v>
      </c>
      <c r="G2838" s="5">
        <v>0.182</v>
      </c>
      <c r="H2838" s="5">
        <v>0.23250000000000001</v>
      </c>
      <c r="I2838" s="5">
        <v>8</v>
      </c>
    </row>
    <row r="2839" spans="1:9">
      <c r="A2839" s="5" t="s">
        <v>206</v>
      </c>
      <c r="B2839" s="5">
        <v>0.59</v>
      </c>
      <c r="C2839" s="5">
        <v>0.47</v>
      </c>
      <c r="D2839" s="5">
        <v>0.155</v>
      </c>
      <c r="E2839" s="5">
        <v>1.1735</v>
      </c>
      <c r="F2839" s="5">
        <v>0.62450000000000006</v>
      </c>
      <c r="G2839" s="5">
        <v>0.23300000000000001</v>
      </c>
      <c r="H2839" s="5">
        <v>0.25950000000000001</v>
      </c>
      <c r="I2839" s="5">
        <v>9</v>
      </c>
    </row>
    <row r="2840" spans="1:9">
      <c r="A2840" s="5" t="s">
        <v>207</v>
      </c>
      <c r="B2840" s="5">
        <v>0.59</v>
      </c>
      <c r="C2840" s="5">
        <v>0.45500000000000002</v>
      </c>
      <c r="D2840" s="5">
        <v>0.15</v>
      </c>
      <c r="E2840" s="5">
        <v>0.97599999999999998</v>
      </c>
      <c r="F2840" s="5">
        <v>0.46500000000000002</v>
      </c>
      <c r="G2840" s="5">
        <v>0.20549999999999999</v>
      </c>
      <c r="H2840" s="5">
        <v>0.27650000000000002</v>
      </c>
      <c r="I2840" s="5">
        <v>10</v>
      </c>
    </row>
    <row r="2841" spans="1:9">
      <c r="A2841" s="5" t="s">
        <v>206</v>
      </c>
      <c r="B2841" s="5">
        <v>0.59</v>
      </c>
      <c r="C2841" s="5">
        <v>0.48499999999999999</v>
      </c>
      <c r="D2841" s="5">
        <v>0.155</v>
      </c>
      <c r="E2841" s="5">
        <v>1.0785</v>
      </c>
      <c r="F2841" s="5">
        <v>0.45350000000000001</v>
      </c>
      <c r="G2841" s="5">
        <v>0.24349999999999999</v>
      </c>
      <c r="H2841" s="5">
        <v>0.31</v>
      </c>
      <c r="I2841" s="5">
        <v>9</v>
      </c>
    </row>
    <row r="2842" spans="1:9">
      <c r="A2842" s="5" t="s">
        <v>206</v>
      </c>
      <c r="B2842" s="5">
        <v>0.59499999999999997</v>
      </c>
      <c r="C2842" s="5">
        <v>0.435</v>
      </c>
      <c r="D2842" s="5">
        <v>0.16</v>
      </c>
      <c r="E2842" s="5">
        <v>1.0569999999999999</v>
      </c>
      <c r="F2842" s="5">
        <v>0.42549999999999999</v>
      </c>
      <c r="G2842" s="5">
        <v>0.224</v>
      </c>
      <c r="H2842" s="5">
        <v>0.31</v>
      </c>
      <c r="I2842" s="5">
        <v>9</v>
      </c>
    </row>
    <row r="2843" spans="1:9">
      <c r="A2843" s="5" t="s">
        <v>206</v>
      </c>
      <c r="B2843" s="5">
        <v>0.6</v>
      </c>
      <c r="C2843" s="5">
        <v>0.47499999999999998</v>
      </c>
      <c r="D2843" s="5">
        <v>0.17499999999999999</v>
      </c>
      <c r="E2843" s="5">
        <v>1.1100000000000001</v>
      </c>
      <c r="F2843" s="5">
        <v>0.51049999999999995</v>
      </c>
      <c r="G2843" s="5">
        <v>0.25600000000000001</v>
      </c>
      <c r="H2843" s="5">
        <v>0.28499999999999998</v>
      </c>
      <c r="I2843" s="5">
        <v>9</v>
      </c>
    </row>
    <row r="2844" spans="1:9">
      <c r="A2844" s="5" t="s">
        <v>206</v>
      </c>
      <c r="B2844" s="5">
        <v>0.6</v>
      </c>
      <c r="C2844" s="5">
        <v>0.45</v>
      </c>
      <c r="D2844" s="5">
        <v>0.16</v>
      </c>
      <c r="E2844" s="5">
        <v>1.1419999999999999</v>
      </c>
      <c r="F2844" s="5">
        <v>0.53900000000000003</v>
      </c>
      <c r="G2844" s="5">
        <v>0.22500000000000001</v>
      </c>
      <c r="H2844" s="5">
        <v>0.307</v>
      </c>
      <c r="I2844" s="5">
        <v>10</v>
      </c>
    </row>
    <row r="2845" spans="1:9">
      <c r="A2845" s="5" t="s">
        <v>206</v>
      </c>
      <c r="B2845" s="5">
        <v>0.60499999999999998</v>
      </c>
      <c r="C2845" s="5">
        <v>0.47499999999999998</v>
      </c>
      <c r="D2845" s="5">
        <v>0.19</v>
      </c>
      <c r="E2845" s="5">
        <v>1.1254999999999999</v>
      </c>
      <c r="F2845" s="5">
        <v>0.59</v>
      </c>
      <c r="G2845" s="5">
        <v>0.247</v>
      </c>
      <c r="H2845" s="5">
        <v>0.26</v>
      </c>
      <c r="I2845" s="5">
        <v>10</v>
      </c>
    </row>
    <row r="2846" spans="1:9">
      <c r="A2846" s="5" t="s">
        <v>207</v>
      </c>
      <c r="B2846" s="5">
        <v>0.62</v>
      </c>
      <c r="C2846" s="5">
        <v>0.48</v>
      </c>
      <c r="D2846" s="5">
        <v>0.17</v>
      </c>
      <c r="E2846" s="5">
        <v>1.1045</v>
      </c>
      <c r="F2846" s="5">
        <v>0.53500000000000003</v>
      </c>
      <c r="G2846" s="5">
        <v>0.25</v>
      </c>
      <c r="H2846" s="5">
        <v>0.28699999999999998</v>
      </c>
      <c r="I2846" s="5">
        <v>10</v>
      </c>
    </row>
    <row r="2847" spans="1:9">
      <c r="A2847" s="5" t="s">
        <v>206</v>
      </c>
      <c r="B2847" s="5">
        <v>0.625</v>
      </c>
      <c r="C2847" s="5">
        <v>0.47499999999999998</v>
      </c>
      <c r="D2847" s="5">
        <v>0.17499999999999999</v>
      </c>
      <c r="E2847" s="5">
        <v>1.3405</v>
      </c>
      <c r="F2847" s="5">
        <v>0.65600000000000003</v>
      </c>
      <c r="G2847" s="5">
        <v>0.28299999999999997</v>
      </c>
      <c r="H2847" s="5">
        <v>0.33700000000000002</v>
      </c>
      <c r="I2847" s="5">
        <v>10</v>
      </c>
    </row>
    <row r="2848" spans="1:9">
      <c r="A2848" s="5" t="s">
        <v>206</v>
      </c>
      <c r="B2848" s="5">
        <v>0.625</v>
      </c>
      <c r="C2848" s="5">
        <v>0.5</v>
      </c>
      <c r="D2848" s="5">
        <v>0.13</v>
      </c>
      <c r="E2848" s="5">
        <v>1.0820000000000001</v>
      </c>
      <c r="F2848" s="5">
        <v>0.57850000000000001</v>
      </c>
      <c r="G2848" s="5">
        <v>0.20449999999999999</v>
      </c>
      <c r="H2848" s="5">
        <v>0.25</v>
      </c>
      <c r="I2848" s="5">
        <v>8</v>
      </c>
    </row>
    <row r="2849" spans="1:9">
      <c r="A2849" s="5" t="s">
        <v>207</v>
      </c>
      <c r="B2849" s="5">
        <v>0.625</v>
      </c>
      <c r="C2849" s="5">
        <v>0.48499999999999999</v>
      </c>
      <c r="D2849" s="5">
        <v>0.16</v>
      </c>
      <c r="E2849" s="5">
        <v>1.254</v>
      </c>
      <c r="F2849" s="5">
        <v>0.59099999999999997</v>
      </c>
      <c r="G2849" s="5">
        <v>0.25900000000000001</v>
      </c>
      <c r="H2849" s="5">
        <v>0.34849999999999998</v>
      </c>
      <c r="I2849" s="5">
        <v>9</v>
      </c>
    </row>
    <row r="2850" spans="1:9">
      <c r="A2850" s="5" t="s">
        <v>206</v>
      </c>
      <c r="B2850" s="5">
        <v>0.63</v>
      </c>
      <c r="C2850" s="5">
        <v>0.49</v>
      </c>
      <c r="D2850" s="5">
        <v>0.16500000000000001</v>
      </c>
      <c r="E2850" s="5">
        <v>1.2004999999999999</v>
      </c>
      <c r="F2850" s="5">
        <v>0.57499999999999996</v>
      </c>
      <c r="G2850" s="5">
        <v>0.27300000000000002</v>
      </c>
      <c r="H2850" s="5">
        <v>0.29399999999999998</v>
      </c>
      <c r="I2850" s="5">
        <v>10</v>
      </c>
    </row>
    <row r="2851" spans="1:9">
      <c r="A2851" s="5" t="s">
        <v>206</v>
      </c>
      <c r="B2851" s="5">
        <v>0.63</v>
      </c>
      <c r="C2851" s="5">
        <v>0.48499999999999999</v>
      </c>
      <c r="D2851" s="5">
        <v>0.16</v>
      </c>
      <c r="E2851" s="5">
        <v>1.2430000000000001</v>
      </c>
      <c r="F2851" s="5">
        <v>0.623</v>
      </c>
      <c r="G2851" s="5">
        <v>0.27500000000000002</v>
      </c>
      <c r="H2851" s="5">
        <v>0.3</v>
      </c>
      <c r="I2851" s="5">
        <v>10</v>
      </c>
    </row>
    <row r="2852" spans="1:9">
      <c r="A2852" s="5" t="s">
        <v>207</v>
      </c>
      <c r="B2852" s="5">
        <v>0.63500000000000001</v>
      </c>
      <c r="C2852" s="5">
        <v>0.51</v>
      </c>
      <c r="D2852" s="5">
        <v>0.185</v>
      </c>
      <c r="E2852" s="5">
        <v>1.286</v>
      </c>
      <c r="F2852" s="5">
        <v>0.52600000000000002</v>
      </c>
      <c r="G2852" s="5">
        <v>0.29499999999999998</v>
      </c>
      <c r="H2852" s="5">
        <v>0.41049999999999998</v>
      </c>
      <c r="I2852" s="5">
        <v>12</v>
      </c>
    </row>
    <row r="2853" spans="1:9">
      <c r="A2853" s="5" t="s">
        <v>207</v>
      </c>
      <c r="B2853" s="5">
        <v>0.64500000000000002</v>
      </c>
      <c r="C2853" s="5">
        <v>0.49</v>
      </c>
      <c r="D2853" s="5">
        <v>0.16</v>
      </c>
      <c r="E2853" s="5">
        <v>1.1665000000000001</v>
      </c>
      <c r="F2853" s="5">
        <v>0.49349999999999999</v>
      </c>
      <c r="G2853" s="5">
        <v>0.3155</v>
      </c>
      <c r="H2853" s="5">
        <v>0.29899999999999999</v>
      </c>
      <c r="I2853" s="5">
        <v>9</v>
      </c>
    </row>
    <row r="2854" spans="1:9">
      <c r="A2854" s="5" t="s">
        <v>207</v>
      </c>
      <c r="B2854" s="5">
        <v>0.64500000000000002</v>
      </c>
      <c r="C2854" s="5">
        <v>0.49</v>
      </c>
      <c r="D2854" s="5">
        <v>0.16</v>
      </c>
      <c r="E2854" s="5">
        <v>1.1439999999999999</v>
      </c>
      <c r="F2854" s="5">
        <v>0.50149999999999995</v>
      </c>
      <c r="G2854" s="5">
        <v>0.28899999999999998</v>
      </c>
      <c r="H2854" s="5">
        <v>0.31900000000000001</v>
      </c>
      <c r="I2854" s="5">
        <v>8</v>
      </c>
    </row>
    <row r="2855" spans="1:9">
      <c r="A2855" s="5" t="s">
        <v>207</v>
      </c>
      <c r="B2855" s="5">
        <v>0.65</v>
      </c>
      <c r="C2855" s="5">
        <v>0.52500000000000002</v>
      </c>
      <c r="D2855" s="5">
        <v>0.19</v>
      </c>
      <c r="E2855" s="5">
        <v>1.385</v>
      </c>
      <c r="F2855" s="5">
        <v>0.88749999999999996</v>
      </c>
      <c r="G2855" s="5">
        <v>0.3095</v>
      </c>
      <c r="H2855" s="5">
        <v>0.40500000000000003</v>
      </c>
      <c r="I2855" s="5">
        <v>11</v>
      </c>
    </row>
    <row r="2856" spans="1:9">
      <c r="A2856" s="5" t="s">
        <v>207</v>
      </c>
      <c r="B2856" s="5">
        <v>0.65500000000000003</v>
      </c>
      <c r="C2856" s="5">
        <v>0.51500000000000001</v>
      </c>
      <c r="D2856" s="5">
        <v>0.155</v>
      </c>
      <c r="E2856" s="5">
        <v>1.3089999999999999</v>
      </c>
      <c r="F2856" s="5">
        <v>0.52400000000000002</v>
      </c>
      <c r="G2856" s="5">
        <v>0.34599999999999997</v>
      </c>
      <c r="H2856" s="5">
        <v>0.38500000000000001</v>
      </c>
      <c r="I2856" s="5">
        <v>11</v>
      </c>
    </row>
    <row r="2857" spans="1:9">
      <c r="A2857" s="5" t="s">
        <v>207</v>
      </c>
      <c r="B2857" s="5">
        <v>0.65500000000000003</v>
      </c>
      <c r="C2857" s="5">
        <v>0.51500000000000001</v>
      </c>
      <c r="D2857" s="5">
        <v>0.17</v>
      </c>
      <c r="E2857" s="5">
        <v>1.5269999999999999</v>
      </c>
      <c r="F2857" s="5">
        <v>0.84850000000000003</v>
      </c>
      <c r="G2857" s="5">
        <v>0.26350000000000001</v>
      </c>
      <c r="H2857" s="5">
        <v>0.33100000000000002</v>
      </c>
      <c r="I2857" s="5">
        <v>11</v>
      </c>
    </row>
    <row r="2858" spans="1:9">
      <c r="A2858" s="5" t="s">
        <v>206</v>
      </c>
      <c r="B2858" s="5">
        <v>0.66500000000000004</v>
      </c>
      <c r="C2858" s="5">
        <v>0.51500000000000001</v>
      </c>
      <c r="D2858" s="5">
        <v>0.19</v>
      </c>
      <c r="E2858" s="5">
        <v>1.6385000000000001</v>
      </c>
      <c r="F2858" s="5">
        <v>0.83099999999999996</v>
      </c>
      <c r="G2858" s="5">
        <v>0.35749999999999998</v>
      </c>
      <c r="H2858" s="5">
        <v>0.371</v>
      </c>
      <c r="I2858" s="5">
        <v>11</v>
      </c>
    </row>
    <row r="2859" spans="1:9">
      <c r="A2859" s="5" t="s">
        <v>206</v>
      </c>
      <c r="B2859" s="5">
        <v>0.69499999999999995</v>
      </c>
      <c r="C2859" s="5">
        <v>0.54</v>
      </c>
      <c r="D2859" s="5">
        <v>0.19500000000000001</v>
      </c>
      <c r="E2859" s="5">
        <v>1.6910000000000001</v>
      </c>
      <c r="F2859" s="5">
        <v>0.76800000000000002</v>
      </c>
      <c r="G2859" s="5">
        <v>0.36299999999999999</v>
      </c>
      <c r="H2859" s="5">
        <v>0.47549999999999998</v>
      </c>
      <c r="I2859" s="5">
        <v>11</v>
      </c>
    </row>
    <row r="2860" spans="1:9">
      <c r="A2860" s="5" t="s">
        <v>207</v>
      </c>
      <c r="B2860" s="5">
        <v>0.72</v>
      </c>
      <c r="C2860" s="5">
        <v>0.56499999999999995</v>
      </c>
      <c r="D2860" s="5">
        <v>0.18</v>
      </c>
      <c r="E2860" s="5">
        <v>1.7190000000000001</v>
      </c>
      <c r="F2860" s="5">
        <v>0.84650000000000003</v>
      </c>
      <c r="G2860" s="5">
        <v>0.40699999999999997</v>
      </c>
      <c r="H2860" s="5">
        <v>0.38750000000000001</v>
      </c>
      <c r="I2860" s="5">
        <v>11</v>
      </c>
    </row>
    <row r="2861" spans="1:9">
      <c r="A2861" s="5" t="s">
        <v>207</v>
      </c>
      <c r="B2861" s="5">
        <v>0.72</v>
      </c>
      <c r="C2861" s="5">
        <v>0.55000000000000004</v>
      </c>
      <c r="D2861" s="5">
        <v>0.18</v>
      </c>
      <c r="E2861" s="5">
        <v>1.52</v>
      </c>
      <c r="F2861" s="5">
        <v>0.63700000000000001</v>
      </c>
      <c r="G2861" s="5">
        <v>0.32500000000000001</v>
      </c>
      <c r="H2861" s="5">
        <v>0.435</v>
      </c>
      <c r="I2861" s="5">
        <v>10</v>
      </c>
    </row>
    <row r="2862" spans="1:9">
      <c r="A2862" s="5" t="s">
        <v>207</v>
      </c>
      <c r="B2862" s="5">
        <v>0.72</v>
      </c>
      <c r="C2862" s="5">
        <v>0.56499999999999995</v>
      </c>
      <c r="D2862" s="5">
        <v>0.17</v>
      </c>
      <c r="E2862" s="5">
        <v>1.613</v>
      </c>
      <c r="F2862" s="5">
        <v>0.72299999999999998</v>
      </c>
      <c r="G2862" s="5">
        <v>0.32550000000000001</v>
      </c>
      <c r="H2862" s="5">
        <v>0.4945</v>
      </c>
      <c r="I2862" s="5">
        <v>12</v>
      </c>
    </row>
    <row r="2863" spans="1:9">
      <c r="A2863" s="5" t="s">
        <v>206</v>
      </c>
      <c r="B2863" s="5">
        <v>0.73499999999999999</v>
      </c>
      <c r="C2863" s="5">
        <v>0.56999999999999995</v>
      </c>
      <c r="D2863" s="5">
        <v>0.21</v>
      </c>
      <c r="E2863" s="5">
        <v>2.2355</v>
      </c>
      <c r="F2863" s="5">
        <v>1.1705000000000001</v>
      </c>
      <c r="G2863" s="5">
        <v>0.46300000000000002</v>
      </c>
      <c r="H2863" s="5">
        <v>0.53149999999999997</v>
      </c>
      <c r="I2863" s="5">
        <v>10</v>
      </c>
    </row>
    <row r="2864" spans="1:9">
      <c r="A2864" s="5" t="s">
        <v>206</v>
      </c>
      <c r="B2864" s="5">
        <v>0.74</v>
      </c>
      <c r="C2864" s="5">
        <v>0.59499999999999997</v>
      </c>
      <c r="D2864" s="5">
        <v>0.19</v>
      </c>
      <c r="E2864" s="5">
        <v>2.3235000000000001</v>
      </c>
      <c r="F2864" s="5">
        <v>1.1495</v>
      </c>
      <c r="G2864" s="5">
        <v>0.51149999999999995</v>
      </c>
      <c r="H2864" s="5">
        <v>0.505</v>
      </c>
      <c r="I2864" s="5">
        <v>11</v>
      </c>
    </row>
    <row r="2865" spans="1:9">
      <c r="A2865" s="5" t="s">
        <v>208</v>
      </c>
      <c r="B2865" s="5">
        <v>0.31</v>
      </c>
      <c r="C2865" s="5">
        <v>0.23</v>
      </c>
      <c r="D2865" s="5">
        <v>7.0000000000000007E-2</v>
      </c>
      <c r="E2865" s="5">
        <v>0.1245</v>
      </c>
      <c r="F2865" s="5">
        <v>5.0500000000000003E-2</v>
      </c>
      <c r="G2865" s="5">
        <v>2.6499999999999999E-2</v>
      </c>
      <c r="H2865" s="5">
        <v>3.7999999999999999E-2</v>
      </c>
      <c r="I2865" s="5">
        <v>6</v>
      </c>
    </row>
    <row r="2866" spans="1:9">
      <c r="A2866" s="5" t="s">
        <v>208</v>
      </c>
      <c r="B2866" s="5">
        <v>0.315</v>
      </c>
      <c r="C2866" s="5">
        <v>0.23499999999999999</v>
      </c>
      <c r="D2866" s="5">
        <v>7.4999999999999997E-2</v>
      </c>
      <c r="E2866" s="5">
        <v>0.1285</v>
      </c>
      <c r="F2866" s="5">
        <v>5.0999999999999997E-2</v>
      </c>
      <c r="G2866" s="5">
        <v>2.8000000000000001E-2</v>
      </c>
      <c r="H2866" s="5">
        <v>4.0500000000000001E-2</v>
      </c>
      <c r="I2866" s="5">
        <v>4</v>
      </c>
    </row>
    <row r="2867" spans="1:9">
      <c r="A2867" s="5" t="s">
        <v>208</v>
      </c>
      <c r="B2867" s="5">
        <v>0.32</v>
      </c>
      <c r="C2867" s="5">
        <v>0.20499999999999999</v>
      </c>
      <c r="D2867" s="5">
        <v>0.08</v>
      </c>
      <c r="E2867" s="5">
        <v>0.18099999999999999</v>
      </c>
      <c r="F2867" s="5">
        <v>8.7999999999999995E-2</v>
      </c>
      <c r="G2867" s="5">
        <v>3.4000000000000002E-2</v>
      </c>
      <c r="H2867" s="5">
        <v>4.9500000000000002E-2</v>
      </c>
      <c r="I2867" s="5">
        <v>5</v>
      </c>
    </row>
    <row r="2868" spans="1:9">
      <c r="A2868" s="5" t="s">
        <v>208</v>
      </c>
      <c r="B2868" s="5">
        <v>0.32500000000000001</v>
      </c>
      <c r="C2868" s="5">
        <v>0.25</v>
      </c>
      <c r="D2868" s="5">
        <v>7.4999999999999997E-2</v>
      </c>
      <c r="E2868" s="5">
        <v>0.1585</v>
      </c>
      <c r="F2868" s="5">
        <v>7.4999999999999997E-2</v>
      </c>
      <c r="G2868" s="5">
        <v>3.0499999999999999E-2</v>
      </c>
      <c r="H2868" s="5">
        <v>4.5499999999999999E-2</v>
      </c>
      <c r="I2868" s="5">
        <v>6</v>
      </c>
    </row>
    <row r="2869" spans="1:9">
      <c r="A2869" s="5" t="s">
        <v>208</v>
      </c>
      <c r="B2869" s="5">
        <v>0.33500000000000002</v>
      </c>
      <c r="C2869" s="5">
        <v>0.26</v>
      </c>
      <c r="D2869" s="5">
        <v>0.09</v>
      </c>
      <c r="E2869" s="5">
        <v>0.19650000000000001</v>
      </c>
      <c r="F2869" s="5">
        <v>8.7499999999999994E-2</v>
      </c>
      <c r="G2869" s="5">
        <v>4.1000000000000002E-2</v>
      </c>
      <c r="H2869" s="5">
        <v>5.6000000000000001E-2</v>
      </c>
      <c r="I2869" s="5">
        <v>7</v>
      </c>
    </row>
    <row r="2870" spans="1:9">
      <c r="A2870" s="5" t="s">
        <v>208</v>
      </c>
      <c r="B2870" s="5">
        <v>0.37</v>
      </c>
      <c r="C2870" s="5">
        <v>0.28000000000000003</v>
      </c>
      <c r="D2870" s="5">
        <v>8.5000000000000006E-2</v>
      </c>
      <c r="E2870" s="5">
        <v>0.19800000000000001</v>
      </c>
      <c r="F2870" s="5">
        <v>8.0500000000000002E-2</v>
      </c>
      <c r="G2870" s="5">
        <v>4.5499999999999999E-2</v>
      </c>
      <c r="H2870" s="5">
        <v>5.8000000000000003E-2</v>
      </c>
      <c r="I2870" s="5">
        <v>5</v>
      </c>
    </row>
    <row r="2871" spans="1:9">
      <c r="A2871" s="5" t="s">
        <v>208</v>
      </c>
      <c r="B2871" s="5">
        <v>0.37</v>
      </c>
      <c r="C2871" s="5">
        <v>0.27</v>
      </c>
      <c r="D2871" s="5">
        <v>0.09</v>
      </c>
      <c r="E2871" s="5">
        <v>0.1855</v>
      </c>
      <c r="F2871" s="5">
        <v>7.0000000000000007E-2</v>
      </c>
      <c r="G2871" s="5">
        <v>4.2500000000000003E-2</v>
      </c>
      <c r="H2871" s="5">
        <v>6.5000000000000002E-2</v>
      </c>
      <c r="I2871" s="5">
        <v>7</v>
      </c>
    </row>
    <row r="2872" spans="1:9">
      <c r="A2872" s="5" t="s">
        <v>208</v>
      </c>
      <c r="B2872" s="5">
        <v>0.375</v>
      </c>
      <c r="C2872" s="5">
        <v>0.28000000000000003</v>
      </c>
      <c r="D2872" s="5">
        <v>8.5000000000000006E-2</v>
      </c>
      <c r="E2872" s="5">
        <v>0.2145</v>
      </c>
      <c r="F2872" s="5">
        <v>8.5500000000000007E-2</v>
      </c>
      <c r="G2872" s="5">
        <v>4.8500000000000001E-2</v>
      </c>
      <c r="H2872" s="5">
        <v>7.1999999999999995E-2</v>
      </c>
      <c r="I2872" s="5">
        <v>7</v>
      </c>
    </row>
    <row r="2873" spans="1:9">
      <c r="A2873" s="5" t="s">
        <v>208</v>
      </c>
      <c r="B2873" s="5">
        <v>0.4</v>
      </c>
      <c r="C2873" s="5">
        <v>0.315</v>
      </c>
      <c r="D2873" s="5">
        <v>0.09</v>
      </c>
      <c r="E2873" s="5">
        <v>0.32450000000000001</v>
      </c>
      <c r="F2873" s="5">
        <v>0.151</v>
      </c>
      <c r="G2873" s="5">
        <v>7.2999999999999995E-2</v>
      </c>
      <c r="H2873" s="5">
        <v>8.7999999999999995E-2</v>
      </c>
      <c r="I2873" s="5">
        <v>8</v>
      </c>
    </row>
    <row r="2874" spans="1:9">
      <c r="A2874" s="5" t="s">
        <v>208</v>
      </c>
      <c r="B2874" s="5">
        <v>0.41</v>
      </c>
      <c r="C2874" s="5">
        <v>0.30499999999999999</v>
      </c>
      <c r="D2874" s="5">
        <v>9.5000000000000001E-2</v>
      </c>
      <c r="E2874" s="5">
        <v>0.26250000000000001</v>
      </c>
      <c r="F2874" s="5">
        <v>0.1</v>
      </c>
      <c r="G2874" s="5">
        <v>5.1499999999999997E-2</v>
      </c>
      <c r="H2874" s="5">
        <v>0.09</v>
      </c>
      <c r="I2874" s="5">
        <v>6</v>
      </c>
    </row>
    <row r="2875" spans="1:9">
      <c r="A2875" s="5" t="s">
        <v>208</v>
      </c>
      <c r="B2875" s="5">
        <v>0.42499999999999999</v>
      </c>
      <c r="C2875" s="5">
        <v>0.34</v>
      </c>
      <c r="D2875" s="5">
        <v>0.1</v>
      </c>
      <c r="E2875" s="5">
        <v>0.371</v>
      </c>
      <c r="F2875" s="5">
        <v>0.15</v>
      </c>
      <c r="G2875" s="5">
        <v>8.6499999999999994E-2</v>
      </c>
      <c r="H2875" s="5">
        <v>0.115</v>
      </c>
      <c r="I2875" s="5">
        <v>8</v>
      </c>
    </row>
    <row r="2876" spans="1:9">
      <c r="A2876" s="5" t="s">
        <v>208</v>
      </c>
      <c r="B2876" s="5">
        <v>0.435</v>
      </c>
      <c r="C2876" s="5">
        <v>0.33500000000000002</v>
      </c>
      <c r="D2876" s="5">
        <v>9.5000000000000001E-2</v>
      </c>
      <c r="E2876" s="5">
        <v>0.29799999999999999</v>
      </c>
      <c r="F2876" s="5">
        <v>0.109</v>
      </c>
      <c r="G2876" s="5">
        <v>5.8000000000000003E-2</v>
      </c>
      <c r="H2876" s="5">
        <v>0.115</v>
      </c>
      <c r="I2876" s="5">
        <v>7</v>
      </c>
    </row>
    <row r="2877" spans="1:9">
      <c r="A2877" s="5" t="s">
        <v>208</v>
      </c>
      <c r="B2877" s="5">
        <v>0.44500000000000001</v>
      </c>
      <c r="C2877" s="5">
        <v>0.31</v>
      </c>
      <c r="D2877" s="5">
        <v>0.09</v>
      </c>
      <c r="E2877" s="5">
        <v>0.33600000000000002</v>
      </c>
      <c r="F2877" s="5">
        <v>0.1555</v>
      </c>
      <c r="G2877" s="5">
        <v>0.09</v>
      </c>
      <c r="H2877" s="5">
        <v>8.5500000000000007E-2</v>
      </c>
      <c r="I2877" s="5">
        <v>7</v>
      </c>
    </row>
    <row r="2878" spans="1:9">
      <c r="A2878" s="5" t="s">
        <v>208</v>
      </c>
      <c r="B2878" s="5">
        <v>0.46</v>
      </c>
      <c r="C2878" s="5">
        <v>0.36</v>
      </c>
      <c r="D2878" s="5">
        <v>0.14000000000000001</v>
      </c>
      <c r="E2878" s="5">
        <v>0.44700000000000001</v>
      </c>
      <c r="F2878" s="5">
        <v>0.161</v>
      </c>
      <c r="G2878" s="5">
        <v>8.6999999999999994E-2</v>
      </c>
      <c r="H2878" s="5">
        <v>0.16</v>
      </c>
      <c r="I2878" s="5">
        <v>9</v>
      </c>
    </row>
    <row r="2879" spans="1:9">
      <c r="A2879" s="5" t="s">
        <v>207</v>
      </c>
      <c r="B2879" s="5">
        <v>0.46500000000000002</v>
      </c>
      <c r="C2879" s="5">
        <v>0.35</v>
      </c>
      <c r="D2879" s="5">
        <v>0.11</v>
      </c>
      <c r="E2879" s="5">
        <v>0.40849999999999997</v>
      </c>
      <c r="F2879" s="5">
        <v>0.16500000000000001</v>
      </c>
      <c r="G2879" s="5">
        <v>0.10199999999999999</v>
      </c>
      <c r="H2879" s="5">
        <v>0.13100000000000001</v>
      </c>
      <c r="I2879" s="5">
        <v>8</v>
      </c>
    </row>
    <row r="2880" spans="1:9">
      <c r="A2880" s="5" t="s">
        <v>208</v>
      </c>
      <c r="B2880" s="5">
        <v>0.47</v>
      </c>
      <c r="C2880" s="5">
        <v>0.38500000000000001</v>
      </c>
      <c r="D2880" s="5">
        <v>0.13</v>
      </c>
      <c r="E2880" s="5">
        <v>0.58699999999999997</v>
      </c>
      <c r="F2880" s="5">
        <v>0.26400000000000001</v>
      </c>
      <c r="G2880" s="5">
        <v>0.11700000000000001</v>
      </c>
      <c r="H2880" s="5">
        <v>0.17399999999999999</v>
      </c>
      <c r="I2880" s="5">
        <v>8</v>
      </c>
    </row>
    <row r="2881" spans="1:9">
      <c r="A2881" s="5" t="s">
        <v>208</v>
      </c>
      <c r="B2881" s="5">
        <v>0.47499999999999998</v>
      </c>
      <c r="C2881" s="5">
        <v>0.375</v>
      </c>
      <c r="D2881" s="5">
        <v>0.11</v>
      </c>
      <c r="E2881" s="5">
        <v>0.49399999999999999</v>
      </c>
      <c r="F2881" s="5">
        <v>0.21099999999999999</v>
      </c>
      <c r="G2881" s="5">
        <v>0.109</v>
      </c>
      <c r="H2881" s="5">
        <v>0.1545</v>
      </c>
      <c r="I2881" s="5">
        <v>8</v>
      </c>
    </row>
    <row r="2882" spans="1:9">
      <c r="A2882" s="5" t="s">
        <v>208</v>
      </c>
      <c r="B2882" s="5">
        <v>0.495</v>
      </c>
      <c r="C2882" s="5">
        <v>0.375</v>
      </c>
      <c r="D2882" s="5">
        <v>0.12</v>
      </c>
      <c r="E2882" s="5">
        <v>0.61399999999999999</v>
      </c>
      <c r="F2882" s="5">
        <v>0.28549999999999998</v>
      </c>
      <c r="G2882" s="5">
        <v>0.13650000000000001</v>
      </c>
      <c r="H2882" s="5">
        <v>0.161</v>
      </c>
      <c r="I2882" s="5">
        <v>8</v>
      </c>
    </row>
    <row r="2883" spans="1:9">
      <c r="A2883" s="5" t="s">
        <v>208</v>
      </c>
      <c r="B2883" s="5">
        <v>0.5</v>
      </c>
      <c r="C2883" s="5">
        <v>0.39</v>
      </c>
      <c r="D2883" s="5">
        <v>0.13</v>
      </c>
      <c r="E2883" s="5">
        <v>0.50749999999999995</v>
      </c>
      <c r="F2883" s="5">
        <v>0.21149999999999999</v>
      </c>
      <c r="G2883" s="5">
        <v>0.104</v>
      </c>
      <c r="H2883" s="5">
        <v>0.17549999999999999</v>
      </c>
      <c r="I2883" s="5">
        <v>9</v>
      </c>
    </row>
    <row r="2884" spans="1:9">
      <c r="A2884" s="5" t="s">
        <v>208</v>
      </c>
      <c r="B2884" s="5">
        <v>0.5</v>
      </c>
      <c r="C2884" s="5">
        <v>0.37</v>
      </c>
      <c r="D2884" s="5">
        <v>0.12</v>
      </c>
      <c r="E2884" s="5">
        <v>0.54449999999999998</v>
      </c>
      <c r="F2884" s="5">
        <v>0.249</v>
      </c>
      <c r="G2884" s="5">
        <v>0.1065</v>
      </c>
      <c r="H2884" s="5">
        <v>0.152</v>
      </c>
      <c r="I2884" s="5">
        <v>8</v>
      </c>
    </row>
    <row r="2885" spans="1:9">
      <c r="A2885" s="5" t="s">
        <v>208</v>
      </c>
      <c r="B2885" s="5">
        <v>0.505</v>
      </c>
      <c r="C2885" s="5">
        <v>0.42499999999999999</v>
      </c>
      <c r="D2885" s="5">
        <v>0.125</v>
      </c>
      <c r="E2885" s="5">
        <v>0.61150000000000004</v>
      </c>
      <c r="F2885" s="5">
        <v>0.245</v>
      </c>
      <c r="G2885" s="5">
        <v>0.13750000000000001</v>
      </c>
      <c r="H2885" s="5">
        <v>0.2</v>
      </c>
      <c r="I2885" s="5">
        <v>9</v>
      </c>
    </row>
    <row r="2886" spans="1:9">
      <c r="A2886" s="5" t="s">
        <v>208</v>
      </c>
      <c r="B2886" s="5">
        <v>0.505</v>
      </c>
      <c r="C2886" s="5">
        <v>0.4</v>
      </c>
      <c r="D2886" s="5">
        <v>0.125</v>
      </c>
      <c r="E2886" s="5">
        <v>0.5605</v>
      </c>
      <c r="F2886" s="5">
        <v>0.22550000000000001</v>
      </c>
      <c r="G2886" s="5">
        <v>0.14349999999999999</v>
      </c>
      <c r="H2886" s="5">
        <v>0.17</v>
      </c>
      <c r="I2886" s="5">
        <v>8</v>
      </c>
    </row>
    <row r="2887" spans="1:9">
      <c r="A2887" s="5" t="s">
        <v>206</v>
      </c>
      <c r="B2887" s="5">
        <v>0.505</v>
      </c>
      <c r="C2887" s="5">
        <v>0.36499999999999999</v>
      </c>
      <c r="D2887" s="5">
        <v>0.115</v>
      </c>
      <c r="E2887" s="5">
        <v>0.52100000000000002</v>
      </c>
      <c r="F2887" s="5">
        <v>0.25</v>
      </c>
      <c r="G2887" s="5">
        <v>9.6000000000000002E-2</v>
      </c>
      <c r="H2887" s="5">
        <v>0.15</v>
      </c>
      <c r="I2887" s="5">
        <v>8</v>
      </c>
    </row>
    <row r="2888" spans="1:9">
      <c r="A2888" s="5" t="s">
        <v>208</v>
      </c>
      <c r="B2888" s="5">
        <v>0.51</v>
      </c>
      <c r="C2888" s="5">
        <v>0.4</v>
      </c>
      <c r="D2888" s="5">
        <v>0.14499999999999999</v>
      </c>
      <c r="E2888" s="5">
        <v>0.57750000000000001</v>
      </c>
      <c r="F2888" s="5">
        <v>0.23100000000000001</v>
      </c>
      <c r="G2888" s="5">
        <v>0.14299999999999999</v>
      </c>
      <c r="H2888" s="5">
        <v>0.17699999999999999</v>
      </c>
      <c r="I2888" s="5">
        <v>9</v>
      </c>
    </row>
    <row r="2889" spans="1:9">
      <c r="A2889" s="5" t="s">
        <v>208</v>
      </c>
      <c r="B2889" s="5">
        <v>0.51</v>
      </c>
      <c r="C2889" s="5">
        <v>0.4</v>
      </c>
      <c r="D2889" s="5">
        <v>0.125</v>
      </c>
      <c r="E2889" s="5">
        <v>0.59350000000000003</v>
      </c>
      <c r="F2889" s="5">
        <v>0.23899999999999999</v>
      </c>
      <c r="G2889" s="5">
        <v>0.13</v>
      </c>
      <c r="H2889" s="5">
        <v>0.20399999999999999</v>
      </c>
      <c r="I2889" s="5">
        <v>8</v>
      </c>
    </row>
    <row r="2890" spans="1:9">
      <c r="A2890" s="5" t="s">
        <v>208</v>
      </c>
      <c r="B2890" s="5">
        <v>0.52</v>
      </c>
      <c r="C2890" s="5">
        <v>0.4</v>
      </c>
      <c r="D2890" s="5">
        <v>0.11</v>
      </c>
      <c r="E2890" s="5">
        <v>0.59699999999999998</v>
      </c>
      <c r="F2890" s="5">
        <v>0.29349999999999998</v>
      </c>
      <c r="G2890" s="5">
        <v>0.11550000000000001</v>
      </c>
      <c r="H2890" s="5">
        <v>0.16</v>
      </c>
      <c r="I2890" s="5">
        <v>8</v>
      </c>
    </row>
    <row r="2891" spans="1:9">
      <c r="A2891" s="5" t="s">
        <v>206</v>
      </c>
      <c r="B2891" s="5">
        <v>0.52</v>
      </c>
      <c r="C2891" s="5">
        <v>0.46500000000000002</v>
      </c>
      <c r="D2891" s="5">
        <v>0.15</v>
      </c>
      <c r="E2891" s="5">
        <v>0.95050000000000001</v>
      </c>
      <c r="F2891" s="5">
        <v>0.45600000000000002</v>
      </c>
      <c r="G2891" s="5">
        <v>0.19900000000000001</v>
      </c>
      <c r="H2891" s="5">
        <v>0.255</v>
      </c>
      <c r="I2891" s="5">
        <v>8</v>
      </c>
    </row>
    <row r="2892" spans="1:9">
      <c r="A2892" s="5" t="s">
        <v>208</v>
      </c>
      <c r="B2892" s="5">
        <v>0.53</v>
      </c>
      <c r="C2892" s="5">
        <v>0.38</v>
      </c>
      <c r="D2892" s="5">
        <v>0.125</v>
      </c>
      <c r="E2892" s="5">
        <v>0.61599999999999999</v>
      </c>
      <c r="F2892" s="5">
        <v>0.29199999999999998</v>
      </c>
      <c r="G2892" s="5">
        <v>0.113</v>
      </c>
      <c r="H2892" s="5">
        <v>0.185</v>
      </c>
      <c r="I2892" s="5">
        <v>8</v>
      </c>
    </row>
    <row r="2893" spans="1:9">
      <c r="A2893" s="5" t="s">
        <v>206</v>
      </c>
      <c r="B2893" s="5">
        <v>0.53</v>
      </c>
      <c r="C2893" s="5">
        <v>0.40500000000000003</v>
      </c>
      <c r="D2893" s="5">
        <v>0.15</v>
      </c>
      <c r="E2893" s="5">
        <v>0.83150000000000002</v>
      </c>
      <c r="F2893" s="5">
        <v>0.35199999999999998</v>
      </c>
      <c r="G2893" s="5">
        <v>0.187</v>
      </c>
      <c r="H2893" s="5">
        <v>0.2525</v>
      </c>
      <c r="I2893" s="5">
        <v>10</v>
      </c>
    </row>
    <row r="2894" spans="1:9">
      <c r="A2894" s="5" t="s">
        <v>207</v>
      </c>
      <c r="B2894" s="5">
        <v>0.53500000000000003</v>
      </c>
      <c r="C2894" s="5">
        <v>0.44500000000000001</v>
      </c>
      <c r="D2894" s="5">
        <v>0.125</v>
      </c>
      <c r="E2894" s="5">
        <v>0.87250000000000005</v>
      </c>
      <c r="F2894" s="5">
        <v>0.41699999999999998</v>
      </c>
      <c r="G2894" s="5">
        <v>0.19900000000000001</v>
      </c>
      <c r="H2894" s="5">
        <v>0.24</v>
      </c>
      <c r="I2894" s="5">
        <v>8</v>
      </c>
    </row>
    <row r="2895" spans="1:9">
      <c r="A2895" s="5" t="s">
        <v>208</v>
      </c>
      <c r="B2895" s="5">
        <v>0.54</v>
      </c>
      <c r="C2895" s="5">
        <v>0.42499999999999999</v>
      </c>
      <c r="D2895" s="5">
        <v>0.13</v>
      </c>
      <c r="E2895" s="5">
        <v>0.8155</v>
      </c>
      <c r="F2895" s="5">
        <v>0.36749999999999999</v>
      </c>
      <c r="G2895" s="5">
        <v>0.13650000000000001</v>
      </c>
      <c r="H2895" s="5">
        <v>0.246</v>
      </c>
      <c r="I2895" s="5">
        <v>11</v>
      </c>
    </row>
    <row r="2896" spans="1:9">
      <c r="A2896" s="5" t="s">
        <v>208</v>
      </c>
      <c r="B2896" s="5">
        <v>0.54</v>
      </c>
      <c r="C2896" s="5">
        <v>0.41499999999999998</v>
      </c>
      <c r="D2896" s="5">
        <v>0.11</v>
      </c>
      <c r="E2896" s="5">
        <v>0.61899999999999999</v>
      </c>
      <c r="F2896" s="5">
        <v>0.27550000000000002</v>
      </c>
      <c r="G2896" s="5">
        <v>0.15</v>
      </c>
      <c r="H2896" s="5">
        <v>0.17649999999999999</v>
      </c>
      <c r="I2896" s="5">
        <v>10</v>
      </c>
    </row>
    <row r="2897" spans="1:9">
      <c r="A2897" s="5" t="s">
        <v>208</v>
      </c>
      <c r="B2897" s="5">
        <v>0.54500000000000004</v>
      </c>
      <c r="C2897" s="5">
        <v>0.43</v>
      </c>
      <c r="D2897" s="5">
        <v>0.13</v>
      </c>
      <c r="E2897" s="5">
        <v>0.75949999999999995</v>
      </c>
      <c r="F2897" s="5">
        <v>0.35799999999999998</v>
      </c>
      <c r="G2897" s="5">
        <v>0.153</v>
      </c>
      <c r="H2897" s="5">
        <v>0.20549999999999999</v>
      </c>
      <c r="I2897" s="5">
        <v>8</v>
      </c>
    </row>
    <row r="2898" spans="1:9">
      <c r="A2898" s="5" t="s">
        <v>208</v>
      </c>
      <c r="B2898" s="5">
        <v>0.54500000000000004</v>
      </c>
      <c r="C2898" s="5">
        <v>0.43</v>
      </c>
      <c r="D2898" s="5">
        <v>0.15</v>
      </c>
      <c r="E2898" s="5">
        <v>0.74199999999999999</v>
      </c>
      <c r="F2898" s="5">
        <v>0.35249999999999998</v>
      </c>
      <c r="G2898" s="5">
        <v>0.158</v>
      </c>
      <c r="H2898" s="5">
        <v>0.20799999999999999</v>
      </c>
      <c r="I2898" s="5">
        <v>10</v>
      </c>
    </row>
    <row r="2899" spans="1:9">
      <c r="A2899" s="5" t="s">
        <v>208</v>
      </c>
      <c r="B2899" s="5">
        <v>0.55000000000000004</v>
      </c>
      <c r="C2899" s="5">
        <v>0.435</v>
      </c>
      <c r="D2899" s="5">
        <v>0.16500000000000001</v>
      </c>
      <c r="E2899" s="5">
        <v>0.80400000000000005</v>
      </c>
      <c r="F2899" s="5">
        <v>0.34</v>
      </c>
      <c r="G2899" s="5">
        <v>0.19400000000000001</v>
      </c>
      <c r="H2899" s="5">
        <v>0.24399999999999999</v>
      </c>
      <c r="I2899" s="5">
        <v>8</v>
      </c>
    </row>
    <row r="2900" spans="1:9">
      <c r="A2900" s="5" t="s">
        <v>208</v>
      </c>
      <c r="B2900" s="5">
        <v>0.55000000000000004</v>
      </c>
      <c r="C2900" s="5">
        <v>0.42499999999999999</v>
      </c>
      <c r="D2900" s="5">
        <v>0.13</v>
      </c>
      <c r="E2900" s="5">
        <v>0.66400000000000003</v>
      </c>
      <c r="F2900" s="5">
        <v>0.26950000000000002</v>
      </c>
      <c r="G2900" s="5">
        <v>0.16300000000000001</v>
      </c>
      <c r="H2900" s="5">
        <v>0.21</v>
      </c>
      <c r="I2900" s="5">
        <v>8</v>
      </c>
    </row>
    <row r="2901" spans="1:9">
      <c r="A2901" s="5" t="s">
        <v>207</v>
      </c>
      <c r="B2901" s="5">
        <v>0.55000000000000004</v>
      </c>
      <c r="C2901" s="5">
        <v>0.435</v>
      </c>
      <c r="D2901" s="5">
        <v>0.14000000000000001</v>
      </c>
      <c r="E2901" s="5">
        <v>0.745</v>
      </c>
      <c r="F2901" s="5">
        <v>0.34699999999999998</v>
      </c>
      <c r="G2901" s="5">
        <v>0.17399999999999999</v>
      </c>
      <c r="H2901" s="5">
        <v>0.22650000000000001</v>
      </c>
      <c r="I2901" s="5">
        <v>9</v>
      </c>
    </row>
    <row r="2902" spans="1:9">
      <c r="A2902" s="5" t="s">
        <v>208</v>
      </c>
      <c r="B2902" s="5">
        <v>0.56000000000000005</v>
      </c>
      <c r="C2902" s="5">
        <v>0.43</v>
      </c>
      <c r="D2902" s="5">
        <v>0.13</v>
      </c>
      <c r="E2902" s="5">
        <v>0.72799999999999998</v>
      </c>
      <c r="F2902" s="5">
        <v>0.33550000000000002</v>
      </c>
      <c r="G2902" s="5">
        <v>0.14349999999999999</v>
      </c>
      <c r="H2902" s="5">
        <v>0.2175</v>
      </c>
      <c r="I2902" s="5">
        <v>8</v>
      </c>
    </row>
    <row r="2903" spans="1:9">
      <c r="A2903" s="5" t="s">
        <v>208</v>
      </c>
      <c r="B2903" s="5">
        <v>0.56000000000000005</v>
      </c>
      <c r="C2903" s="5">
        <v>0.435</v>
      </c>
      <c r="D2903" s="5">
        <v>0.13</v>
      </c>
      <c r="E2903" s="5">
        <v>0.77700000000000002</v>
      </c>
      <c r="F2903" s="5">
        <v>0.35399999999999998</v>
      </c>
      <c r="G2903" s="5">
        <v>0.17299999999999999</v>
      </c>
      <c r="H2903" s="5">
        <v>0.222</v>
      </c>
      <c r="I2903" s="5">
        <v>9</v>
      </c>
    </row>
    <row r="2904" spans="1:9">
      <c r="A2904" s="5" t="s">
        <v>207</v>
      </c>
      <c r="B2904" s="5">
        <v>0.57499999999999996</v>
      </c>
      <c r="C2904" s="5">
        <v>0.42499999999999999</v>
      </c>
      <c r="D2904" s="5">
        <v>0.15</v>
      </c>
      <c r="E2904" s="5">
        <v>0.87649999999999995</v>
      </c>
      <c r="F2904" s="5">
        <v>0.45500000000000002</v>
      </c>
      <c r="G2904" s="5">
        <v>0.18</v>
      </c>
      <c r="H2904" s="5">
        <v>0.22800000000000001</v>
      </c>
      <c r="I2904" s="5">
        <v>8</v>
      </c>
    </row>
    <row r="2905" spans="1:9">
      <c r="A2905" s="5" t="s">
        <v>208</v>
      </c>
      <c r="B2905" s="5">
        <v>0.57499999999999996</v>
      </c>
      <c r="C2905" s="5">
        <v>0.45500000000000002</v>
      </c>
      <c r="D2905" s="5">
        <v>0.16</v>
      </c>
      <c r="E2905" s="5">
        <v>0.98950000000000005</v>
      </c>
      <c r="F2905" s="5">
        <v>0.495</v>
      </c>
      <c r="G2905" s="5">
        <v>0.19500000000000001</v>
      </c>
      <c r="H2905" s="5">
        <v>0.246</v>
      </c>
      <c r="I2905" s="5">
        <v>9</v>
      </c>
    </row>
    <row r="2906" spans="1:9">
      <c r="A2906" s="5" t="s">
        <v>206</v>
      </c>
      <c r="B2906" s="5">
        <v>0.57499999999999996</v>
      </c>
      <c r="C2906" s="5">
        <v>0.45</v>
      </c>
      <c r="D2906" s="5">
        <v>0.16500000000000001</v>
      </c>
      <c r="E2906" s="5">
        <v>0.96550000000000002</v>
      </c>
      <c r="F2906" s="5">
        <v>0.498</v>
      </c>
      <c r="G2906" s="5">
        <v>0.19</v>
      </c>
      <c r="H2906" s="5">
        <v>0.23</v>
      </c>
      <c r="I2906" s="5">
        <v>8</v>
      </c>
    </row>
    <row r="2907" spans="1:9">
      <c r="A2907" s="5" t="s">
        <v>206</v>
      </c>
      <c r="B2907" s="5">
        <v>0.57999999999999996</v>
      </c>
      <c r="C2907" s="5">
        <v>0.46500000000000002</v>
      </c>
      <c r="D2907" s="5">
        <v>0.15</v>
      </c>
      <c r="E2907" s="5">
        <v>0.90649999999999997</v>
      </c>
      <c r="F2907" s="5">
        <v>0.371</v>
      </c>
      <c r="G2907" s="5">
        <v>0.19650000000000001</v>
      </c>
      <c r="H2907" s="5">
        <v>0.28999999999999998</v>
      </c>
      <c r="I2907" s="5">
        <v>8</v>
      </c>
    </row>
    <row r="2908" spans="1:9">
      <c r="A2908" s="5" t="s">
        <v>206</v>
      </c>
      <c r="B2908" s="5">
        <v>0.57999999999999996</v>
      </c>
      <c r="C2908" s="5">
        <v>0.46</v>
      </c>
      <c r="D2908" s="5">
        <v>0.15</v>
      </c>
      <c r="E2908" s="5">
        <v>1.0489999999999999</v>
      </c>
      <c r="F2908" s="5">
        <v>0.52049999999999996</v>
      </c>
      <c r="G2908" s="5">
        <v>0.19350000000000001</v>
      </c>
      <c r="H2908" s="5">
        <v>0.30499999999999999</v>
      </c>
      <c r="I2908" s="5">
        <v>10</v>
      </c>
    </row>
    <row r="2909" spans="1:9">
      <c r="A2909" s="5" t="s">
        <v>207</v>
      </c>
      <c r="B2909" s="5">
        <v>0.57999999999999996</v>
      </c>
      <c r="C2909" s="5">
        <v>0.45</v>
      </c>
      <c r="D2909" s="5">
        <v>0.17</v>
      </c>
      <c r="E2909" s="5">
        <v>0.97050000000000003</v>
      </c>
      <c r="F2909" s="5">
        <v>0.46150000000000002</v>
      </c>
      <c r="G2909" s="5">
        <v>0.23200000000000001</v>
      </c>
      <c r="H2909" s="5">
        <v>0.248</v>
      </c>
      <c r="I2909" s="5">
        <v>9</v>
      </c>
    </row>
    <row r="2910" spans="1:9">
      <c r="A2910" s="5" t="s">
        <v>207</v>
      </c>
      <c r="B2910" s="5">
        <v>0.57999999999999996</v>
      </c>
      <c r="C2910" s="5">
        <v>0.45</v>
      </c>
      <c r="D2910" s="5">
        <v>0.15</v>
      </c>
      <c r="E2910" s="5">
        <v>0.92</v>
      </c>
      <c r="F2910" s="5">
        <v>0.39300000000000002</v>
      </c>
      <c r="G2910" s="5">
        <v>0.21199999999999999</v>
      </c>
      <c r="H2910" s="5">
        <v>0.28949999999999998</v>
      </c>
      <c r="I2910" s="5">
        <v>9</v>
      </c>
    </row>
    <row r="2911" spans="1:9">
      <c r="A2911" s="5" t="s">
        <v>206</v>
      </c>
      <c r="B2911" s="5">
        <v>0.57999999999999996</v>
      </c>
      <c r="C2911" s="5">
        <v>0.44500000000000001</v>
      </c>
      <c r="D2911" s="5">
        <v>0.15</v>
      </c>
      <c r="E2911" s="5">
        <v>0.95250000000000001</v>
      </c>
      <c r="F2911" s="5">
        <v>0.43149999999999999</v>
      </c>
      <c r="G2911" s="5">
        <v>0.19450000000000001</v>
      </c>
      <c r="H2911" s="5">
        <v>0.28699999999999998</v>
      </c>
      <c r="I2911" s="5">
        <v>11</v>
      </c>
    </row>
    <row r="2912" spans="1:9">
      <c r="A2912" s="5" t="s">
        <v>207</v>
      </c>
      <c r="B2912" s="5">
        <v>0.57999999999999996</v>
      </c>
      <c r="C2912" s="5">
        <v>0.44</v>
      </c>
      <c r="D2912" s="5">
        <v>0.125</v>
      </c>
      <c r="E2912" s="5">
        <v>0.78549999999999998</v>
      </c>
      <c r="F2912" s="5">
        <v>0.36299999999999999</v>
      </c>
      <c r="G2912" s="5">
        <v>0.19550000000000001</v>
      </c>
      <c r="H2912" s="5">
        <v>0.19500000000000001</v>
      </c>
      <c r="I2912" s="5">
        <v>11</v>
      </c>
    </row>
    <row r="2913" spans="1:9">
      <c r="A2913" s="5" t="s">
        <v>208</v>
      </c>
      <c r="B2913" s="5">
        <v>0.58499999999999996</v>
      </c>
      <c r="C2913" s="5">
        <v>0.45</v>
      </c>
      <c r="D2913" s="5">
        <v>0.13500000000000001</v>
      </c>
      <c r="E2913" s="5">
        <v>0.85499999999999998</v>
      </c>
      <c r="F2913" s="5">
        <v>0.3795</v>
      </c>
      <c r="G2913" s="5">
        <v>0.187</v>
      </c>
      <c r="H2913" s="5">
        <v>0.26</v>
      </c>
      <c r="I2913" s="5">
        <v>9</v>
      </c>
    </row>
    <row r="2914" spans="1:9">
      <c r="A2914" s="5" t="s">
        <v>206</v>
      </c>
      <c r="B2914" s="5">
        <v>0.59</v>
      </c>
      <c r="C2914" s="5">
        <v>0.5</v>
      </c>
      <c r="D2914" s="5">
        <v>0.15</v>
      </c>
      <c r="E2914" s="5">
        <v>1.1419999999999999</v>
      </c>
      <c r="F2914" s="5">
        <v>0.48499999999999999</v>
      </c>
      <c r="G2914" s="5">
        <v>0.26500000000000001</v>
      </c>
      <c r="H2914" s="5">
        <v>0.34499999999999997</v>
      </c>
      <c r="I2914" s="5">
        <v>9</v>
      </c>
    </row>
    <row r="2915" spans="1:9">
      <c r="A2915" s="5" t="s">
        <v>208</v>
      </c>
      <c r="B2915" s="5">
        <v>0.59</v>
      </c>
      <c r="C2915" s="5">
        <v>0.46</v>
      </c>
      <c r="D2915" s="5">
        <v>0.125</v>
      </c>
      <c r="E2915" s="5">
        <v>0.755</v>
      </c>
      <c r="F2915" s="5">
        <v>0.33400000000000002</v>
      </c>
      <c r="G2915" s="5">
        <v>0.15</v>
      </c>
      <c r="H2915" s="5">
        <v>0.23799999999999999</v>
      </c>
      <c r="I2915" s="5">
        <v>9</v>
      </c>
    </row>
    <row r="2916" spans="1:9">
      <c r="A2916" s="5" t="s">
        <v>208</v>
      </c>
      <c r="B2916" s="5">
        <v>0.59</v>
      </c>
      <c r="C2916" s="5">
        <v>0.47499999999999998</v>
      </c>
      <c r="D2916" s="5">
        <v>0.14499999999999999</v>
      </c>
      <c r="E2916" s="5">
        <v>0.97450000000000003</v>
      </c>
      <c r="F2916" s="5">
        <v>0.46750000000000003</v>
      </c>
      <c r="G2916" s="5">
        <v>0.20699999999999999</v>
      </c>
      <c r="H2916" s="5">
        <v>0.25900000000000001</v>
      </c>
      <c r="I2916" s="5">
        <v>10</v>
      </c>
    </row>
    <row r="2917" spans="1:9">
      <c r="A2917" s="5" t="s">
        <v>206</v>
      </c>
      <c r="B2917" s="5">
        <v>0.59499999999999997</v>
      </c>
      <c r="C2917" s="5">
        <v>0.47</v>
      </c>
      <c r="D2917" s="5">
        <v>0.155</v>
      </c>
      <c r="E2917" s="5">
        <v>1.2015</v>
      </c>
      <c r="F2917" s="5">
        <v>0.49199999999999999</v>
      </c>
      <c r="G2917" s="5">
        <v>0.38650000000000001</v>
      </c>
      <c r="H2917" s="5">
        <v>0.26500000000000001</v>
      </c>
      <c r="I2917" s="5">
        <v>10</v>
      </c>
    </row>
    <row r="2918" spans="1:9">
      <c r="A2918" s="5" t="s">
        <v>206</v>
      </c>
      <c r="B2918" s="5">
        <v>0.59499999999999997</v>
      </c>
      <c r="C2918" s="5">
        <v>0.46</v>
      </c>
      <c r="D2918" s="5">
        <v>0.17</v>
      </c>
      <c r="E2918" s="5">
        <v>1.1294999999999999</v>
      </c>
      <c r="F2918" s="5">
        <v>0.56999999999999995</v>
      </c>
      <c r="G2918" s="5">
        <v>0.2555</v>
      </c>
      <c r="H2918" s="5">
        <v>0.26500000000000001</v>
      </c>
      <c r="I2918" s="5">
        <v>10</v>
      </c>
    </row>
    <row r="2919" spans="1:9">
      <c r="A2919" s="5" t="s">
        <v>208</v>
      </c>
      <c r="B2919" s="5">
        <v>0.6</v>
      </c>
      <c r="C2919" s="5">
        <v>0.44500000000000001</v>
      </c>
      <c r="D2919" s="5">
        <v>0.13500000000000001</v>
      </c>
      <c r="E2919" s="5">
        <v>0.92049999999999998</v>
      </c>
      <c r="F2919" s="5">
        <v>0.44500000000000001</v>
      </c>
      <c r="G2919" s="5">
        <v>0.20349999999999999</v>
      </c>
      <c r="H2919" s="5">
        <v>0.253</v>
      </c>
      <c r="I2919" s="5">
        <v>9</v>
      </c>
    </row>
    <row r="2920" spans="1:9">
      <c r="A2920" s="5" t="s">
        <v>207</v>
      </c>
      <c r="B2920" s="5">
        <v>0.6</v>
      </c>
      <c r="C2920" s="5">
        <v>0.48</v>
      </c>
      <c r="D2920" s="5">
        <v>0.17</v>
      </c>
      <c r="E2920" s="5">
        <v>1.056</v>
      </c>
      <c r="F2920" s="5">
        <v>0.45750000000000002</v>
      </c>
      <c r="G2920" s="5">
        <v>0.24349999999999999</v>
      </c>
      <c r="H2920" s="5">
        <v>0.3135</v>
      </c>
      <c r="I2920" s="5">
        <v>10</v>
      </c>
    </row>
    <row r="2921" spans="1:9">
      <c r="A2921" s="5" t="s">
        <v>206</v>
      </c>
      <c r="B2921" s="5">
        <v>0.6</v>
      </c>
      <c r="C2921" s="5">
        <v>0.45</v>
      </c>
      <c r="D2921" s="5">
        <v>0.19500000000000001</v>
      </c>
      <c r="E2921" s="5">
        <v>1.34</v>
      </c>
      <c r="F2921" s="5">
        <v>0.61699999999999999</v>
      </c>
      <c r="G2921" s="5">
        <v>0.32550000000000001</v>
      </c>
      <c r="H2921" s="5">
        <v>0.36049999999999999</v>
      </c>
      <c r="I2921" s="5">
        <v>10</v>
      </c>
    </row>
    <row r="2922" spans="1:9">
      <c r="A2922" s="5" t="s">
        <v>207</v>
      </c>
      <c r="B2922" s="5">
        <v>0.6</v>
      </c>
      <c r="C2922" s="5">
        <v>0.45</v>
      </c>
      <c r="D2922" s="5">
        <v>0.15</v>
      </c>
      <c r="E2922" s="5">
        <v>0.96250000000000002</v>
      </c>
      <c r="F2922" s="5">
        <v>0.4375</v>
      </c>
      <c r="G2922" s="5">
        <v>0.2225</v>
      </c>
      <c r="H2922" s="5">
        <v>0.27750000000000002</v>
      </c>
      <c r="I2922" s="5">
        <v>9</v>
      </c>
    </row>
    <row r="2923" spans="1:9">
      <c r="A2923" s="5" t="s">
        <v>206</v>
      </c>
      <c r="B2923" s="5">
        <v>0.6</v>
      </c>
      <c r="C2923" s="5">
        <v>0.46500000000000002</v>
      </c>
      <c r="D2923" s="5">
        <v>0.16500000000000001</v>
      </c>
      <c r="E2923" s="5">
        <v>1.0475000000000001</v>
      </c>
      <c r="F2923" s="5">
        <v>0.46500000000000002</v>
      </c>
      <c r="G2923" s="5">
        <v>0.23449999999999999</v>
      </c>
      <c r="H2923" s="5">
        <v>0.315</v>
      </c>
      <c r="I2923" s="5">
        <v>11</v>
      </c>
    </row>
    <row r="2924" spans="1:9">
      <c r="A2924" s="5" t="s">
        <v>207</v>
      </c>
      <c r="B2924" s="5">
        <v>0.60499999999999998</v>
      </c>
      <c r="C2924" s="5">
        <v>0.495</v>
      </c>
      <c r="D2924" s="5">
        <v>0.17</v>
      </c>
      <c r="E2924" s="5">
        <v>1.0914999999999999</v>
      </c>
      <c r="F2924" s="5">
        <v>0.4365</v>
      </c>
      <c r="G2924" s="5">
        <v>0.27150000000000002</v>
      </c>
      <c r="H2924" s="5">
        <v>0.33500000000000002</v>
      </c>
      <c r="I2924" s="5">
        <v>13</v>
      </c>
    </row>
    <row r="2925" spans="1:9">
      <c r="A2925" s="5" t="s">
        <v>206</v>
      </c>
      <c r="B2925" s="5">
        <v>0.60499999999999998</v>
      </c>
      <c r="C2925" s="5">
        <v>0.49</v>
      </c>
      <c r="D2925" s="5">
        <v>0.18</v>
      </c>
      <c r="E2925" s="5">
        <v>1.167</v>
      </c>
      <c r="F2925" s="5">
        <v>0.45700000000000002</v>
      </c>
      <c r="G2925" s="5">
        <v>0.28999999999999998</v>
      </c>
      <c r="H2925" s="5">
        <v>0.3745</v>
      </c>
      <c r="I2925" s="5">
        <v>9</v>
      </c>
    </row>
    <row r="2926" spans="1:9">
      <c r="A2926" s="5" t="s">
        <v>208</v>
      </c>
      <c r="B2926" s="5">
        <v>0.60499999999999998</v>
      </c>
      <c r="C2926" s="5">
        <v>0.48</v>
      </c>
      <c r="D2926" s="5">
        <v>0.155</v>
      </c>
      <c r="E2926" s="5">
        <v>0.99950000000000006</v>
      </c>
      <c r="F2926" s="5">
        <v>0.42499999999999999</v>
      </c>
      <c r="G2926" s="5">
        <v>0.19850000000000001</v>
      </c>
      <c r="H2926" s="5">
        <v>0.3</v>
      </c>
      <c r="I2926" s="5">
        <v>10</v>
      </c>
    </row>
    <row r="2927" spans="1:9">
      <c r="A2927" s="5" t="s">
        <v>208</v>
      </c>
      <c r="B2927" s="5">
        <v>0.61</v>
      </c>
      <c r="C2927" s="5">
        <v>0.42499999999999999</v>
      </c>
      <c r="D2927" s="5">
        <v>0.155</v>
      </c>
      <c r="E2927" s="5">
        <v>1.0485</v>
      </c>
      <c r="F2927" s="5">
        <v>0.50700000000000001</v>
      </c>
      <c r="G2927" s="5">
        <v>0.19550000000000001</v>
      </c>
      <c r="H2927" s="5">
        <v>0.27400000000000002</v>
      </c>
      <c r="I2927" s="5">
        <v>11</v>
      </c>
    </row>
    <row r="2928" spans="1:9">
      <c r="A2928" s="5" t="s">
        <v>207</v>
      </c>
      <c r="B2928" s="5">
        <v>0.61</v>
      </c>
      <c r="C2928" s="5">
        <v>0.47</v>
      </c>
      <c r="D2928" s="5">
        <v>0.19500000000000001</v>
      </c>
      <c r="E2928" s="5">
        <v>1.2735000000000001</v>
      </c>
      <c r="F2928" s="5">
        <v>0.46899999999999997</v>
      </c>
      <c r="G2928" s="5">
        <v>0.33150000000000002</v>
      </c>
      <c r="H2928" s="5">
        <v>0.39800000000000002</v>
      </c>
      <c r="I2928" s="5">
        <v>12</v>
      </c>
    </row>
    <row r="2929" spans="1:9">
      <c r="A2929" s="5" t="s">
        <v>206</v>
      </c>
      <c r="B2929" s="5">
        <v>0.61</v>
      </c>
      <c r="C2929" s="5">
        <v>0.48</v>
      </c>
      <c r="D2929" s="5">
        <v>0.14000000000000001</v>
      </c>
      <c r="E2929" s="5">
        <v>1.0625</v>
      </c>
      <c r="F2929" s="5">
        <v>0.51600000000000001</v>
      </c>
      <c r="G2929" s="5">
        <v>0.22500000000000001</v>
      </c>
      <c r="H2929" s="5">
        <v>0.29149999999999998</v>
      </c>
      <c r="I2929" s="5">
        <v>11</v>
      </c>
    </row>
    <row r="2930" spans="1:9">
      <c r="A2930" s="5" t="s">
        <v>208</v>
      </c>
      <c r="B2930" s="5">
        <v>0.61</v>
      </c>
      <c r="C2930" s="5">
        <v>0.49</v>
      </c>
      <c r="D2930" s="5">
        <v>0.16</v>
      </c>
      <c r="E2930" s="5">
        <v>1.1545000000000001</v>
      </c>
      <c r="F2930" s="5">
        <v>0.58650000000000002</v>
      </c>
      <c r="G2930" s="5">
        <v>0.23849999999999999</v>
      </c>
      <c r="H2930" s="5">
        <v>0.29149999999999998</v>
      </c>
      <c r="I2930" s="5">
        <v>11</v>
      </c>
    </row>
    <row r="2931" spans="1:9">
      <c r="A2931" s="5" t="s">
        <v>207</v>
      </c>
      <c r="B2931" s="5">
        <v>0.61499999999999999</v>
      </c>
      <c r="C2931" s="5">
        <v>0.47499999999999998</v>
      </c>
      <c r="D2931" s="5">
        <v>0.17499999999999999</v>
      </c>
      <c r="E2931" s="5">
        <v>1.194</v>
      </c>
      <c r="F2931" s="5">
        <v>0.55900000000000005</v>
      </c>
      <c r="G2931" s="5">
        <v>0.25900000000000001</v>
      </c>
      <c r="H2931" s="5">
        <v>0.3165</v>
      </c>
      <c r="I2931" s="5">
        <v>11</v>
      </c>
    </row>
    <row r="2932" spans="1:9">
      <c r="A2932" s="5" t="s">
        <v>207</v>
      </c>
      <c r="B2932" s="5">
        <v>0.61499999999999999</v>
      </c>
      <c r="C2932" s="5">
        <v>0.51500000000000001</v>
      </c>
      <c r="D2932" s="5">
        <v>0.13500000000000001</v>
      </c>
      <c r="E2932" s="5">
        <v>1.1214999999999999</v>
      </c>
      <c r="F2932" s="5">
        <v>0.54500000000000004</v>
      </c>
      <c r="G2932" s="5">
        <v>0.23050000000000001</v>
      </c>
      <c r="H2932" s="5">
        <v>0.28999999999999998</v>
      </c>
      <c r="I2932" s="5">
        <v>9</v>
      </c>
    </row>
    <row r="2933" spans="1:9">
      <c r="A2933" s="5" t="s">
        <v>206</v>
      </c>
      <c r="B2933" s="5">
        <v>0.61499999999999999</v>
      </c>
      <c r="C2933" s="5">
        <v>0.45500000000000002</v>
      </c>
      <c r="D2933" s="5">
        <v>0.15</v>
      </c>
      <c r="E2933" s="5">
        <v>0.9335</v>
      </c>
      <c r="F2933" s="5">
        <v>0.38200000000000001</v>
      </c>
      <c r="G2933" s="5">
        <v>0.247</v>
      </c>
      <c r="H2933" s="5">
        <v>0.26150000000000001</v>
      </c>
      <c r="I2933" s="5">
        <v>10</v>
      </c>
    </row>
    <row r="2934" spans="1:9">
      <c r="A2934" s="5" t="s">
        <v>207</v>
      </c>
      <c r="B2934" s="5">
        <v>0.61499999999999999</v>
      </c>
      <c r="C2934" s="5">
        <v>0.495</v>
      </c>
      <c r="D2934" s="5">
        <v>0.16500000000000001</v>
      </c>
      <c r="E2934" s="5">
        <v>1.198</v>
      </c>
      <c r="F2934" s="5">
        <v>0.54149999999999998</v>
      </c>
      <c r="G2934" s="5">
        <v>0.28649999999999998</v>
      </c>
      <c r="H2934" s="5">
        <v>0.31850000000000001</v>
      </c>
      <c r="I2934" s="5">
        <v>10</v>
      </c>
    </row>
    <row r="2935" spans="1:9">
      <c r="A2935" s="5" t="s">
        <v>207</v>
      </c>
      <c r="B2935" s="5">
        <v>0.62</v>
      </c>
      <c r="C2935" s="5">
        <v>0.47499999999999998</v>
      </c>
      <c r="D2935" s="5">
        <v>0.15</v>
      </c>
      <c r="E2935" s="5">
        <v>0.95450000000000002</v>
      </c>
      <c r="F2935" s="5">
        <v>0.45500000000000002</v>
      </c>
      <c r="G2935" s="5">
        <v>0.1865</v>
      </c>
      <c r="H2935" s="5">
        <v>0.27700000000000002</v>
      </c>
      <c r="I2935" s="5">
        <v>9</v>
      </c>
    </row>
    <row r="2936" spans="1:9">
      <c r="A2936" s="5" t="s">
        <v>206</v>
      </c>
      <c r="B2936" s="5">
        <v>0.62</v>
      </c>
      <c r="C2936" s="5">
        <v>0.47499999999999998</v>
      </c>
      <c r="D2936" s="5">
        <v>0.19500000000000001</v>
      </c>
      <c r="E2936" s="5">
        <v>1.3585</v>
      </c>
      <c r="F2936" s="5">
        <v>0.59350000000000003</v>
      </c>
      <c r="G2936" s="5">
        <v>0.33650000000000002</v>
      </c>
      <c r="H2936" s="5">
        <v>0.3745</v>
      </c>
      <c r="I2936" s="5">
        <v>10</v>
      </c>
    </row>
    <row r="2937" spans="1:9">
      <c r="A2937" s="5" t="s">
        <v>206</v>
      </c>
      <c r="B2937" s="5">
        <v>0.625</v>
      </c>
      <c r="C2937" s="5">
        <v>0.495</v>
      </c>
      <c r="D2937" s="5">
        <v>0.17499999999999999</v>
      </c>
      <c r="E2937" s="5">
        <v>1.2075</v>
      </c>
      <c r="F2937" s="5">
        <v>0.53100000000000003</v>
      </c>
      <c r="G2937" s="5">
        <v>0.28100000000000003</v>
      </c>
      <c r="H2937" s="5">
        <v>0.35249999999999998</v>
      </c>
      <c r="I2937" s="5">
        <v>11</v>
      </c>
    </row>
    <row r="2938" spans="1:9">
      <c r="A2938" s="5" t="s">
        <v>206</v>
      </c>
      <c r="B2938" s="5">
        <v>0.625</v>
      </c>
      <c r="C2938" s="5">
        <v>0.51500000000000001</v>
      </c>
      <c r="D2938" s="5">
        <v>0.16500000000000001</v>
      </c>
      <c r="E2938" s="5">
        <v>1.2170000000000001</v>
      </c>
      <c r="F2938" s="5">
        <v>0.66700000000000004</v>
      </c>
      <c r="G2938" s="5">
        <v>0.20649999999999999</v>
      </c>
      <c r="H2938" s="5">
        <v>0.3115</v>
      </c>
      <c r="I2938" s="5">
        <v>10</v>
      </c>
    </row>
    <row r="2939" spans="1:9">
      <c r="A2939" s="5" t="s">
        <v>207</v>
      </c>
      <c r="B2939" s="5">
        <v>0.625</v>
      </c>
      <c r="C2939" s="5">
        <v>0.5</v>
      </c>
      <c r="D2939" s="5">
        <v>0.16</v>
      </c>
      <c r="E2939" s="5">
        <v>1.2170000000000001</v>
      </c>
      <c r="F2939" s="5">
        <v>0.57250000000000001</v>
      </c>
      <c r="G2939" s="5">
        <v>0.20699999999999999</v>
      </c>
      <c r="H2939" s="5">
        <v>0.35499999999999998</v>
      </c>
      <c r="I2939" s="5">
        <v>11</v>
      </c>
    </row>
    <row r="2940" spans="1:9">
      <c r="A2940" s="5" t="s">
        <v>207</v>
      </c>
      <c r="B2940" s="5">
        <v>0.625</v>
      </c>
      <c r="C2940" s="5">
        <v>0.49</v>
      </c>
      <c r="D2940" s="5">
        <v>0.14499999999999999</v>
      </c>
      <c r="E2940" s="5">
        <v>0.92</v>
      </c>
      <c r="F2940" s="5">
        <v>0.437</v>
      </c>
      <c r="G2940" s="5">
        <v>0.17349999999999999</v>
      </c>
      <c r="H2940" s="5">
        <v>0.28000000000000003</v>
      </c>
      <c r="I2940" s="5">
        <v>10</v>
      </c>
    </row>
    <row r="2941" spans="1:9">
      <c r="A2941" s="5" t="s">
        <v>206</v>
      </c>
      <c r="B2941" s="5">
        <v>0.625</v>
      </c>
      <c r="C2941" s="5">
        <v>0.49</v>
      </c>
      <c r="D2941" s="5">
        <v>0.12</v>
      </c>
      <c r="E2941" s="5">
        <v>0.87649999999999995</v>
      </c>
      <c r="F2941" s="5">
        <v>0.45600000000000002</v>
      </c>
      <c r="G2941" s="5">
        <v>0.18</v>
      </c>
      <c r="H2941" s="5">
        <v>0.23300000000000001</v>
      </c>
      <c r="I2941" s="5">
        <v>10</v>
      </c>
    </row>
    <row r="2942" spans="1:9">
      <c r="A2942" s="5" t="s">
        <v>207</v>
      </c>
      <c r="B2942" s="5">
        <v>0.63</v>
      </c>
      <c r="C2942" s="5">
        <v>0.48</v>
      </c>
      <c r="D2942" s="5">
        <v>0.16500000000000001</v>
      </c>
      <c r="E2942" s="5">
        <v>1.2615000000000001</v>
      </c>
      <c r="F2942" s="5">
        <v>0.55049999999999999</v>
      </c>
      <c r="G2942" s="5">
        <v>0.27700000000000002</v>
      </c>
      <c r="H2942" s="5">
        <v>0.38850000000000001</v>
      </c>
      <c r="I2942" s="5">
        <v>10</v>
      </c>
    </row>
    <row r="2943" spans="1:9">
      <c r="A2943" s="5" t="s">
        <v>206</v>
      </c>
      <c r="B2943" s="5">
        <v>0.63</v>
      </c>
      <c r="C2943" s="5">
        <v>0.53</v>
      </c>
      <c r="D2943" s="5">
        <v>0.18</v>
      </c>
      <c r="E2943" s="5">
        <v>1.2795000000000001</v>
      </c>
      <c r="F2943" s="5">
        <v>0.61799999999999999</v>
      </c>
      <c r="G2943" s="5">
        <v>0.25600000000000001</v>
      </c>
      <c r="H2943" s="5">
        <v>0.315</v>
      </c>
      <c r="I2943" s="5">
        <v>9</v>
      </c>
    </row>
    <row r="2944" spans="1:9">
      <c r="A2944" s="5" t="s">
        <v>207</v>
      </c>
      <c r="B2944" s="5">
        <v>0.63</v>
      </c>
      <c r="C2944" s="5">
        <v>0.48499999999999999</v>
      </c>
      <c r="D2944" s="5">
        <v>0.185</v>
      </c>
      <c r="E2944" s="5">
        <v>1.167</v>
      </c>
      <c r="F2944" s="5">
        <v>0.54800000000000004</v>
      </c>
      <c r="G2944" s="5">
        <v>0.2485</v>
      </c>
      <c r="H2944" s="5">
        <v>0.34</v>
      </c>
      <c r="I2944" s="5">
        <v>10</v>
      </c>
    </row>
    <row r="2945" spans="1:9">
      <c r="A2945" s="5" t="s">
        <v>206</v>
      </c>
      <c r="B2945" s="5">
        <v>0.63</v>
      </c>
      <c r="C2945" s="5">
        <v>0.51</v>
      </c>
      <c r="D2945" s="5">
        <v>0.17</v>
      </c>
      <c r="E2945" s="5">
        <v>1.1884999999999999</v>
      </c>
      <c r="F2945" s="5">
        <v>0.49149999999999999</v>
      </c>
      <c r="G2945" s="5">
        <v>0.30649999999999999</v>
      </c>
      <c r="H2945" s="5">
        <v>0.34799999999999998</v>
      </c>
      <c r="I2945" s="5">
        <v>7</v>
      </c>
    </row>
    <row r="2946" spans="1:9">
      <c r="A2946" s="5" t="s">
        <v>207</v>
      </c>
      <c r="B2946" s="5">
        <v>0.63500000000000001</v>
      </c>
      <c r="C2946" s="5">
        <v>0.48499999999999999</v>
      </c>
      <c r="D2946" s="5">
        <v>0.19</v>
      </c>
      <c r="E2946" s="5">
        <v>1.3765000000000001</v>
      </c>
      <c r="F2946" s="5">
        <v>0.63400000000000001</v>
      </c>
      <c r="G2946" s="5">
        <v>0.28849999999999998</v>
      </c>
      <c r="H2946" s="5">
        <v>0.40600000000000003</v>
      </c>
      <c r="I2946" s="5">
        <v>11</v>
      </c>
    </row>
    <row r="2947" spans="1:9">
      <c r="A2947" s="5" t="s">
        <v>206</v>
      </c>
      <c r="B2947" s="5">
        <v>0.63500000000000001</v>
      </c>
      <c r="C2947" s="5">
        <v>0.52</v>
      </c>
      <c r="D2947" s="5">
        <v>0.17499999999999999</v>
      </c>
      <c r="E2947" s="5">
        <v>1.292</v>
      </c>
      <c r="F2947" s="5">
        <v>0.6</v>
      </c>
      <c r="G2947" s="5">
        <v>0.26900000000000002</v>
      </c>
      <c r="H2947" s="5">
        <v>0.36699999999999999</v>
      </c>
      <c r="I2947" s="5">
        <v>11</v>
      </c>
    </row>
    <row r="2948" spans="1:9">
      <c r="A2948" s="5" t="s">
        <v>206</v>
      </c>
      <c r="B2948" s="5">
        <v>0.63500000000000001</v>
      </c>
      <c r="C2948" s="5">
        <v>0.48499999999999999</v>
      </c>
      <c r="D2948" s="5">
        <v>0.18</v>
      </c>
      <c r="E2948" s="5">
        <v>1.1795</v>
      </c>
      <c r="F2948" s="5">
        <v>0.47849999999999998</v>
      </c>
      <c r="G2948" s="5">
        <v>0.27750000000000002</v>
      </c>
      <c r="H2948" s="5">
        <v>0.35499999999999998</v>
      </c>
      <c r="I2948" s="5">
        <v>10</v>
      </c>
    </row>
    <row r="2949" spans="1:9">
      <c r="A2949" s="5" t="s">
        <v>207</v>
      </c>
      <c r="B2949" s="5">
        <v>0.63500000000000001</v>
      </c>
      <c r="C2949" s="5">
        <v>0.5</v>
      </c>
      <c r="D2949" s="5">
        <v>0.19</v>
      </c>
      <c r="E2949" s="5">
        <v>1.29</v>
      </c>
      <c r="F2949" s="5">
        <v>0.59299999999999997</v>
      </c>
      <c r="G2949" s="5">
        <v>0.30449999999999999</v>
      </c>
      <c r="H2949" s="5">
        <v>0.35199999999999998</v>
      </c>
      <c r="I2949" s="5">
        <v>8</v>
      </c>
    </row>
    <row r="2950" spans="1:9">
      <c r="A2950" s="5" t="s">
        <v>206</v>
      </c>
      <c r="B2950" s="5">
        <v>0.63500000000000001</v>
      </c>
      <c r="C2950" s="5">
        <v>0.51500000000000001</v>
      </c>
      <c r="D2950" s="5">
        <v>0.16</v>
      </c>
      <c r="E2950" s="5">
        <v>1.2075</v>
      </c>
      <c r="F2950" s="5">
        <v>0.53849999999999998</v>
      </c>
      <c r="G2950" s="5">
        <v>0.28199999999999997</v>
      </c>
      <c r="H2950" s="5">
        <v>0.34499999999999997</v>
      </c>
      <c r="I2950" s="5">
        <v>11</v>
      </c>
    </row>
    <row r="2951" spans="1:9">
      <c r="A2951" s="5" t="s">
        <v>206</v>
      </c>
      <c r="B2951" s="5">
        <v>0.64</v>
      </c>
      <c r="C2951" s="5">
        <v>0.505</v>
      </c>
      <c r="D2951" s="5">
        <v>0.18</v>
      </c>
      <c r="E2951" s="5">
        <v>1.2969999999999999</v>
      </c>
      <c r="F2951" s="5">
        <v>0.59</v>
      </c>
      <c r="G2951" s="5">
        <v>0.3125</v>
      </c>
      <c r="H2951" s="5">
        <v>0.36299999999999999</v>
      </c>
      <c r="I2951" s="5">
        <v>11</v>
      </c>
    </row>
    <row r="2952" spans="1:9">
      <c r="A2952" s="5" t="s">
        <v>206</v>
      </c>
      <c r="B2952" s="5">
        <v>0.64</v>
      </c>
      <c r="C2952" s="5">
        <v>0.57499999999999996</v>
      </c>
      <c r="D2952" s="5">
        <v>0.17499999999999999</v>
      </c>
      <c r="E2952" s="5">
        <v>1.4584999999999999</v>
      </c>
      <c r="F2952" s="5">
        <v>0.625</v>
      </c>
      <c r="G2952" s="5">
        <v>0.26600000000000001</v>
      </c>
      <c r="H2952" s="5">
        <v>0.4395</v>
      </c>
      <c r="I2952" s="5">
        <v>11</v>
      </c>
    </row>
    <row r="2953" spans="1:9">
      <c r="A2953" s="5" t="s">
        <v>207</v>
      </c>
      <c r="B2953" s="5">
        <v>0.64500000000000002</v>
      </c>
      <c r="C2953" s="5">
        <v>0.48499999999999999</v>
      </c>
      <c r="D2953" s="5">
        <v>0.15</v>
      </c>
      <c r="E2953" s="5">
        <v>1.151</v>
      </c>
      <c r="F2953" s="5">
        <v>0.59350000000000003</v>
      </c>
      <c r="G2953" s="5">
        <v>0.23150000000000001</v>
      </c>
      <c r="H2953" s="5">
        <v>0.29299999999999998</v>
      </c>
      <c r="I2953" s="5">
        <v>12</v>
      </c>
    </row>
    <row r="2954" spans="1:9">
      <c r="A2954" s="5" t="s">
        <v>207</v>
      </c>
      <c r="B2954" s="5">
        <v>0.64500000000000002</v>
      </c>
      <c r="C2954" s="5">
        <v>0.52</v>
      </c>
      <c r="D2954" s="5">
        <v>0.17</v>
      </c>
      <c r="E2954" s="5">
        <v>1.1970000000000001</v>
      </c>
      <c r="F2954" s="5">
        <v>0.52600000000000002</v>
      </c>
      <c r="G2954" s="5">
        <v>0.29249999999999998</v>
      </c>
      <c r="H2954" s="5">
        <v>0.317</v>
      </c>
      <c r="I2954" s="5">
        <v>11</v>
      </c>
    </row>
    <row r="2955" spans="1:9">
      <c r="A2955" s="5" t="s">
        <v>206</v>
      </c>
      <c r="B2955" s="5">
        <v>0.64500000000000002</v>
      </c>
      <c r="C2955" s="5">
        <v>0.495</v>
      </c>
      <c r="D2955" s="5">
        <v>0.19</v>
      </c>
      <c r="E2955" s="5">
        <v>1.5389999999999999</v>
      </c>
      <c r="F2955" s="5">
        <v>0.61150000000000004</v>
      </c>
      <c r="G2955" s="5">
        <v>0.40799999999999997</v>
      </c>
      <c r="H2955" s="5">
        <v>0.44500000000000001</v>
      </c>
      <c r="I2955" s="5">
        <v>12</v>
      </c>
    </row>
    <row r="2956" spans="1:9">
      <c r="A2956" s="5" t="s">
        <v>206</v>
      </c>
      <c r="B2956" s="5">
        <v>0.65</v>
      </c>
      <c r="C2956" s="5">
        <v>0.52</v>
      </c>
      <c r="D2956" s="5">
        <v>0.19500000000000001</v>
      </c>
      <c r="E2956" s="5">
        <v>1.6759999999999999</v>
      </c>
      <c r="F2956" s="5">
        <v>0.69299999999999995</v>
      </c>
      <c r="G2956" s="5">
        <v>0.44</v>
      </c>
      <c r="H2956" s="5">
        <v>0.47</v>
      </c>
      <c r="I2956" s="5">
        <v>15</v>
      </c>
    </row>
    <row r="2957" spans="1:9">
      <c r="A2957" s="5" t="s">
        <v>207</v>
      </c>
      <c r="B2957" s="5">
        <v>0.65</v>
      </c>
      <c r="C2957" s="5">
        <v>0.56499999999999995</v>
      </c>
      <c r="D2957" s="5">
        <v>0.2</v>
      </c>
      <c r="E2957" s="5">
        <v>1.6645000000000001</v>
      </c>
      <c r="F2957" s="5">
        <v>0.753</v>
      </c>
      <c r="G2957" s="5">
        <v>0.36699999999999999</v>
      </c>
      <c r="H2957" s="5">
        <v>0.43</v>
      </c>
      <c r="I2957" s="5">
        <v>12</v>
      </c>
    </row>
    <row r="2958" spans="1:9">
      <c r="A2958" s="5" t="s">
        <v>207</v>
      </c>
      <c r="B2958" s="5">
        <v>0.65500000000000003</v>
      </c>
      <c r="C2958" s="5">
        <v>0.5</v>
      </c>
      <c r="D2958" s="5">
        <v>0.20499999999999999</v>
      </c>
      <c r="E2958" s="5">
        <v>1.528</v>
      </c>
      <c r="F2958" s="5">
        <v>0.62150000000000005</v>
      </c>
      <c r="G2958" s="5">
        <v>0.3725</v>
      </c>
      <c r="H2958" s="5">
        <v>0.45350000000000001</v>
      </c>
      <c r="I2958" s="5">
        <v>11</v>
      </c>
    </row>
    <row r="2959" spans="1:9">
      <c r="A2959" s="5" t="s">
        <v>207</v>
      </c>
      <c r="B2959" s="5">
        <v>0.65500000000000003</v>
      </c>
      <c r="C2959" s="5">
        <v>0.51500000000000001</v>
      </c>
      <c r="D2959" s="5">
        <v>0.2</v>
      </c>
      <c r="E2959" s="5">
        <v>1.494</v>
      </c>
      <c r="F2959" s="5">
        <v>0.72550000000000003</v>
      </c>
      <c r="G2959" s="5">
        <v>0.309</v>
      </c>
      <c r="H2959" s="5">
        <v>0.40500000000000003</v>
      </c>
      <c r="I2959" s="5">
        <v>12</v>
      </c>
    </row>
    <row r="2960" spans="1:9">
      <c r="A2960" s="5" t="s">
        <v>207</v>
      </c>
      <c r="B2960" s="5">
        <v>0.66</v>
      </c>
      <c r="C2960" s="5">
        <v>0.52500000000000002</v>
      </c>
      <c r="D2960" s="5">
        <v>0.16</v>
      </c>
      <c r="E2960" s="5">
        <v>1.2769999999999999</v>
      </c>
      <c r="F2960" s="5">
        <v>0.4975</v>
      </c>
      <c r="G2960" s="5">
        <v>0.31900000000000001</v>
      </c>
      <c r="H2960" s="5">
        <v>0.39400000000000002</v>
      </c>
      <c r="I2960" s="5">
        <v>13</v>
      </c>
    </row>
    <row r="2961" spans="1:9">
      <c r="A2961" s="5" t="s">
        <v>207</v>
      </c>
      <c r="B2961" s="5">
        <v>0.66</v>
      </c>
      <c r="C2961" s="5">
        <v>0.52500000000000002</v>
      </c>
      <c r="D2961" s="5">
        <v>0.18</v>
      </c>
      <c r="E2961" s="5">
        <v>1.5965</v>
      </c>
      <c r="F2961" s="5">
        <v>0.77649999999999997</v>
      </c>
      <c r="G2961" s="5">
        <v>0.39700000000000002</v>
      </c>
      <c r="H2961" s="5">
        <v>0.36049999999999999</v>
      </c>
      <c r="I2961" s="5">
        <v>10</v>
      </c>
    </row>
    <row r="2962" spans="1:9">
      <c r="A2962" s="5" t="s">
        <v>207</v>
      </c>
      <c r="B2962" s="5">
        <v>0.66500000000000004</v>
      </c>
      <c r="C2962" s="5">
        <v>0.51</v>
      </c>
      <c r="D2962" s="5">
        <v>0.17499999999999999</v>
      </c>
      <c r="E2962" s="5">
        <v>1.3805000000000001</v>
      </c>
      <c r="F2962" s="5">
        <v>0.67500000000000004</v>
      </c>
      <c r="G2962" s="5">
        <v>0.29849999999999999</v>
      </c>
      <c r="H2962" s="5">
        <v>0.32500000000000001</v>
      </c>
      <c r="I2962" s="5">
        <v>10</v>
      </c>
    </row>
    <row r="2963" spans="1:9">
      <c r="A2963" s="5" t="s">
        <v>208</v>
      </c>
      <c r="B2963" s="5">
        <v>0.67</v>
      </c>
      <c r="C2963" s="5">
        <v>0.48499999999999999</v>
      </c>
      <c r="D2963" s="5">
        <v>0.17499999999999999</v>
      </c>
      <c r="E2963" s="5">
        <v>1.2565</v>
      </c>
      <c r="F2963" s="5">
        <v>0.53549999999999998</v>
      </c>
      <c r="G2963" s="5">
        <v>0.32200000000000001</v>
      </c>
      <c r="H2963" s="5">
        <v>0.38600000000000001</v>
      </c>
      <c r="I2963" s="5">
        <v>9</v>
      </c>
    </row>
    <row r="2964" spans="1:9">
      <c r="A2964" s="5" t="s">
        <v>207</v>
      </c>
      <c r="B2964" s="5">
        <v>0.67</v>
      </c>
      <c r="C2964" s="5">
        <v>0.52500000000000002</v>
      </c>
      <c r="D2964" s="5">
        <v>0.19</v>
      </c>
      <c r="E2964" s="5">
        <v>1.5269999999999999</v>
      </c>
      <c r="F2964" s="5">
        <v>0.57550000000000001</v>
      </c>
      <c r="G2964" s="5">
        <v>0.35299999999999998</v>
      </c>
      <c r="H2964" s="5">
        <v>0.44</v>
      </c>
      <c r="I2964" s="5">
        <v>12</v>
      </c>
    </row>
    <row r="2965" spans="1:9">
      <c r="A2965" s="5" t="s">
        <v>206</v>
      </c>
      <c r="B2965" s="5">
        <v>0.67</v>
      </c>
      <c r="C2965" s="5">
        <v>0.52500000000000002</v>
      </c>
      <c r="D2965" s="5">
        <v>0.17</v>
      </c>
      <c r="E2965" s="5">
        <v>1.4005000000000001</v>
      </c>
      <c r="F2965" s="5">
        <v>0.71499999999999997</v>
      </c>
      <c r="G2965" s="5">
        <v>0.30249999999999999</v>
      </c>
      <c r="H2965" s="5">
        <v>0.38700000000000001</v>
      </c>
      <c r="I2965" s="5">
        <v>9</v>
      </c>
    </row>
    <row r="2966" spans="1:9">
      <c r="A2966" s="5" t="s">
        <v>206</v>
      </c>
      <c r="B2966" s="5">
        <v>0.67</v>
      </c>
      <c r="C2966" s="5">
        <v>0.52500000000000002</v>
      </c>
      <c r="D2966" s="5">
        <v>0.19500000000000001</v>
      </c>
      <c r="E2966" s="5">
        <v>1.4404999999999999</v>
      </c>
      <c r="F2966" s="5">
        <v>0.65949999999999998</v>
      </c>
      <c r="G2966" s="5">
        <v>0.26750000000000002</v>
      </c>
      <c r="H2966" s="5">
        <v>0.42499999999999999</v>
      </c>
      <c r="I2966" s="5">
        <v>9</v>
      </c>
    </row>
    <row r="2967" spans="1:9">
      <c r="A2967" s="5" t="s">
        <v>206</v>
      </c>
      <c r="B2967" s="5">
        <v>0.67</v>
      </c>
      <c r="C2967" s="5">
        <v>0.54</v>
      </c>
      <c r="D2967" s="5">
        <v>0.17499999999999999</v>
      </c>
      <c r="E2967" s="5">
        <v>1.482</v>
      </c>
      <c r="F2967" s="5">
        <v>0.73899999999999999</v>
      </c>
      <c r="G2967" s="5">
        <v>0.29249999999999998</v>
      </c>
      <c r="H2967" s="5">
        <v>0.36499999999999999</v>
      </c>
      <c r="I2967" s="5">
        <v>10</v>
      </c>
    </row>
    <row r="2968" spans="1:9">
      <c r="A2968" s="5" t="s">
        <v>206</v>
      </c>
      <c r="B2968" s="5">
        <v>0.68</v>
      </c>
      <c r="C2968" s="5">
        <v>0.51500000000000001</v>
      </c>
      <c r="D2968" s="5">
        <v>0.16</v>
      </c>
      <c r="E2968" s="5">
        <v>1.2344999999999999</v>
      </c>
      <c r="F2968" s="5">
        <v>0.61799999999999999</v>
      </c>
      <c r="G2968" s="5">
        <v>0.26250000000000001</v>
      </c>
      <c r="H2968" s="5">
        <v>0.32500000000000001</v>
      </c>
      <c r="I2968" s="5">
        <v>11</v>
      </c>
    </row>
    <row r="2969" spans="1:9">
      <c r="A2969" s="5" t="s">
        <v>207</v>
      </c>
      <c r="B2969" s="5">
        <v>0.68</v>
      </c>
      <c r="C2969" s="5">
        <v>0.505</v>
      </c>
      <c r="D2969" s="5">
        <v>0.17</v>
      </c>
      <c r="E2969" s="5">
        <v>1.3434999999999999</v>
      </c>
      <c r="F2969" s="5">
        <v>0.65700000000000003</v>
      </c>
      <c r="G2969" s="5">
        <v>0.29699999999999999</v>
      </c>
      <c r="H2969" s="5">
        <v>0.35499999999999998</v>
      </c>
      <c r="I2969" s="5">
        <v>12</v>
      </c>
    </row>
    <row r="2970" spans="1:9">
      <c r="A2970" s="5" t="s">
        <v>206</v>
      </c>
      <c r="B2970" s="5">
        <v>0.68500000000000005</v>
      </c>
      <c r="C2970" s="5">
        <v>0.505</v>
      </c>
      <c r="D2970" s="5">
        <v>0.19</v>
      </c>
      <c r="E2970" s="5">
        <v>1.5329999999999999</v>
      </c>
      <c r="F2970" s="5">
        <v>0.66700000000000004</v>
      </c>
      <c r="G2970" s="5">
        <v>0.40550000000000003</v>
      </c>
      <c r="H2970" s="5">
        <v>0.41</v>
      </c>
      <c r="I2970" s="5">
        <v>10</v>
      </c>
    </row>
    <row r="2971" spans="1:9">
      <c r="A2971" s="5" t="s">
        <v>206</v>
      </c>
      <c r="B2971" s="5">
        <v>0.69</v>
      </c>
      <c r="C2971" s="5">
        <v>0.51500000000000001</v>
      </c>
      <c r="D2971" s="5">
        <v>0.18</v>
      </c>
      <c r="E2971" s="5">
        <v>1.8445</v>
      </c>
      <c r="F2971" s="5">
        <v>0.98150000000000004</v>
      </c>
      <c r="G2971" s="5">
        <v>0.46550000000000002</v>
      </c>
      <c r="H2971" s="5">
        <v>0.34100000000000003</v>
      </c>
      <c r="I2971" s="5">
        <v>13</v>
      </c>
    </row>
    <row r="2972" spans="1:9">
      <c r="A2972" s="5" t="s">
        <v>206</v>
      </c>
      <c r="B2972" s="5">
        <v>0.71499999999999997</v>
      </c>
      <c r="C2972" s="5">
        <v>0.55000000000000004</v>
      </c>
      <c r="D2972" s="5">
        <v>0.17499999999999999</v>
      </c>
      <c r="E2972" s="5">
        <v>1.825</v>
      </c>
      <c r="F2972" s="5">
        <v>0.93799999999999994</v>
      </c>
      <c r="G2972" s="5">
        <v>0.3805</v>
      </c>
      <c r="H2972" s="5">
        <v>0.44</v>
      </c>
      <c r="I2972" s="5">
        <v>11</v>
      </c>
    </row>
    <row r="2973" spans="1:9">
      <c r="A2973" s="5" t="s">
        <v>206</v>
      </c>
      <c r="B2973" s="5">
        <v>0.72</v>
      </c>
      <c r="C2973" s="5">
        <v>0.57999999999999996</v>
      </c>
      <c r="D2973" s="5">
        <v>0.19</v>
      </c>
      <c r="E2973" s="5">
        <v>2.0884999999999998</v>
      </c>
      <c r="F2973" s="5">
        <v>0.99550000000000005</v>
      </c>
      <c r="G2973" s="5">
        <v>0.47799999999999998</v>
      </c>
      <c r="H2973" s="5">
        <v>0.53049999999999997</v>
      </c>
      <c r="I2973" s="5">
        <v>13</v>
      </c>
    </row>
    <row r="2974" spans="1:9">
      <c r="A2974" s="5" t="s">
        <v>206</v>
      </c>
      <c r="B2974" s="5">
        <v>0.73499999999999999</v>
      </c>
      <c r="C2974" s="5">
        <v>0.59</v>
      </c>
      <c r="D2974" s="5">
        <v>0.20499999999999999</v>
      </c>
      <c r="E2974" s="5">
        <v>2.0870000000000002</v>
      </c>
      <c r="F2974" s="5">
        <v>0.90900000000000003</v>
      </c>
      <c r="G2974" s="5">
        <v>0.47399999999999998</v>
      </c>
      <c r="H2974" s="5">
        <v>0.625</v>
      </c>
      <c r="I2974" s="5">
        <v>12</v>
      </c>
    </row>
    <row r="2975" spans="1:9">
      <c r="A2975" s="5" t="s">
        <v>206</v>
      </c>
      <c r="B2975" s="5">
        <v>0.745</v>
      </c>
      <c r="C2975" s="5">
        <v>0.57499999999999996</v>
      </c>
      <c r="D2975" s="5">
        <v>0.2</v>
      </c>
      <c r="E2975" s="5">
        <v>1.8839999999999999</v>
      </c>
      <c r="F2975" s="5">
        <v>0.95399999999999996</v>
      </c>
      <c r="G2975" s="5">
        <v>0.33600000000000002</v>
      </c>
      <c r="H2975" s="5">
        <v>0.495</v>
      </c>
      <c r="I2975" s="5">
        <v>12</v>
      </c>
    </row>
    <row r="2976" spans="1:9">
      <c r="A2976" s="5" t="s">
        <v>208</v>
      </c>
      <c r="B2976" s="5">
        <v>0.32</v>
      </c>
      <c r="C2976" s="5">
        <v>0.215</v>
      </c>
      <c r="D2976" s="5">
        <v>9.5000000000000001E-2</v>
      </c>
      <c r="E2976" s="5">
        <v>0.30499999999999999</v>
      </c>
      <c r="F2976" s="5">
        <v>0.14000000000000001</v>
      </c>
      <c r="G2976" s="5">
        <v>6.7000000000000004E-2</v>
      </c>
      <c r="H2976" s="5">
        <v>8.8499999999999995E-2</v>
      </c>
      <c r="I2976" s="5">
        <v>6</v>
      </c>
    </row>
    <row r="2977" spans="1:9">
      <c r="A2977" s="5" t="s">
        <v>208</v>
      </c>
      <c r="B2977" s="5">
        <v>0.43</v>
      </c>
      <c r="C2977" s="5">
        <v>0.34499999999999997</v>
      </c>
      <c r="D2977" s="5">
        <v>0.115</v>
      </c>
      <c r="E2977" s="5">
        <v>0.42949999999999999</v>
      </c>
      <c r="F2977" s="5">
        <v>0.21199999999999999</v>
      </c>
      <c r="G2977" s="5">
        <v>0.108</v>
      </c>
      <c r="H2977" s="5">
        <v>0.109</v>
      </c>
      <c r="I2977" s="5">
        <v>8</v>
      </c>
    </row>
    <row r="2978" spans="1:9">
      <c r="A2978" s="5" t="s">
        <v>208</v>
      </c>
      <c r="B2978" s="5">
        <v>0.43</v>
      </c>
      <c r="C2978" s="5">
        <v>0.33</v>
      </c>
      <c r="D2978" s="5">
        <v>0.1</v>
      </c>
      <c r="E2978" s="5">
        <v>0.44900000000000001</v>
      </c>
      <c r="F2978" s="5">
        <v>0.254</v>
      </c>
      <c r="G2978" s="5">
        <v>8.2500000000000004E-2</v>
      </c>
      <c r="H2978" s="5">
        <v>9.7000000000000003E-2</v>
      </c>
      <c r="I2978" s="5">
        <v>6</v>
      </c>
    </row>
    <row r="2979" spans="1:9">
      <c r="A2979" s="5" t="s">
        <v>206</v>
      </c>
      <c r="B2979" s="5">
        <v>0.48499999999999999</v>
      </c>
      <c r="C2979" s="5">
        <v>0.36499999999999999</v>
      </c>
      <c r="D2979" s="5">
        <v>0.155</v>
      </c>
      <c r="E2979" s="5">
        <v>1.0289999999999999</v>
      </c>
      <c r="F2979" s="5">
        <v>0.42349999999999999</v>
      </c>
      <c r="G2979" s="5">
        <v>0.22850000000000001</v>
      </c>
      <c r="H2979" s="5">
        <v>0.313</v>
      </c>
      <c r="I2979" s="5">
        <v>8</v>
      </c>
    </row>
    <row r="2980" spans="1:9">
      <c r="A2980" s="5" t="s">
        <v>206</v>
      </c>
      <c r="B2980" s="5">
        <v>0.49</v>
      </c>
      <c r="C2980" s="5">
        <v>0.35499999999999998</v>
      </c>
      <c r="D2980" s="5">
        <v>0.155</v>
      </c>
      <c r="E2980" s="5">
        <v>0.98099999999999998</v>
      </c>
      <c r="F2980" s="5">
        <v>0.46500000000000002</v>
      </c>
      <c r="G2980" s="5">
        <v>0.20150000000000001</v>
      </c>
      <c r="H2980" s="5">
        <v>0.2505</v>
      </c>
      <c r="I2980" s="5">
        <v>8</v>
      </c>
    </row>
    <row r="2981" spans="1:9">
      <c r="A2981" s="5" t="s">
        <v>208</v>
      </c>
      <c r="B2981" s="5">
        <v>0.5</v>
      </c>
      <c r="C2981" s="5">
        <v>0.37</v>
      </c>
      <c r="D2981" s="5">
        <v>0.115</v>
      </c>
      <c r="E2981" s="5">
        <v>0.57450000000000001</v>
      </c>
      <c r="F2981" s="5">
        <v>0.30599999999999999</v>
      </c>
      <c r="G2981" s="5">
        <v>0.112</v>
      </c>
      <c r="H2981" s="5">
        <v>0.14099999999999999</v>
      </c>
      <c r="I2981" s="5">
        <v>7</v>
      </c>
    </row>
    <row r="2982" spans="1:9">
      <c r="A2982" s="5" t="s">
        <v>207</v>
      </c>
      <c r="B2982" s="5">
        <v>0.505</v>
      </c>
      <c r="C2982" s="5">
        <v>0.38</v>
      </c>
      <c r="D2982" s="5">
        <v>0.13</v>
      </c>
      <c r="E2982" s="5">
        <v>0.69299999999999995</v>
      </c>
      <c r="F2982" s="5">
        <v>0.39100000000000001</v>
      </c>
      <c r="G2982" s="5">
        <v>0.1195</v>
      </c>
      <c r="H2982" s="5">
        <v>0.1515</v>
      </c>
      <c r="I2982" s="5">
        <v>8</v>
      </c>
    </row>
    <row r="2983" spans="1:9">
      <c r="A2983" s="5" t="s">
        <v>207</v>
      </c>
      <c r="B2983" s="5">
        <v>0.51</v>
      </c>
      <c r="C2983" s="5">
        <v>0.37</v>
      </c>
      <c r="D2983" s="5">
        <v>0.21</v>
      </c>
      <c r="E2983" s="5">
        <v>1.1830000000000001</v>
      </c>
      <c r="F2983" s="5">
        <v>0.50800000000000001</v>
      </c>
      <c r="G2983" s="5">
        <v>0.29199999999999998</v>
      </c>
      <c r="H2983" s="5">
        <v>0.34300000000000003</v>
      </c>
      <c r="I2983" s="5">
        <v>9</v>
      </c>
    </row>
    <row r="2984" spans="1:9">
      <c r="A2984" s="5" t="s">
        <v>207</v>
      </c>
      <c r="B2984" s="5">
        <v>0.52500000000000002</v>
      </c>
      <c r="C2984" s="5">
        <v>0.41</v>
      </c>
      <c r="D2984" s="5">
        <v>0.13500000000000001</v>
      </c>
      <c r="E2984" s="5">
        <v>0.79049999999999998</v>
      </c>
      <c r="F2984" s="5">
        <v>0.40649999999999997</v>
      </c>
      <c r="G2984" s="5">
        <v>0.19800000000000001</v>
      </c>
      <c r="H2984" s="5">
        <v>0.17699999999999999</v>
      </c>
      <c r="I2984" s="5">
        <v>8</v>
      </c>
    </row>
    <row r="2985" spans="1:9">
      <c r="A2985" s="5" t="s">
        <v>207</v>
      </c>
      <c r="B2985" s="5">
        <v>0.53500000000000003</v>
      </c>
      <c r="C2985" s="5">
        <v>0.4</v>
      </c>
      <c r="D2985" s="5">
        <v>0.15</v>
      </c>
      <c r="E2985" s="5">
        <v>1.224</v>
      </c>
      <c r="F2985" s="5">
        <v>0.61799999999999999</v>
      </c>
      <c r="G2985" s="5">
        <v>0.27500000000000002</v>
      </c>
      <c r="H2985" s="5">
        <v>0.28749999999999998</v>
      </c>
      <c r="I2985" s="5">
        <v>10</v>
      </c>
    </row>
    <row r="2986" spans="1:9">
      <c r="A2986" s="5" t="s">
        <v>208</v>
      </c>
      <c r="B2986" s="5">
        <v>0.53500000000000003</v>
      </c>
      <c r="C2986" s="5">
        <v>0.4</v>
      </c>
      <c r="D2986" s="5">
        <v>0.13500000000000001</v>
      </c>
      <c r="E2986" s="5">
        <v>0.77500000000000002</v>
      </c>
      <c r="F2986" s="5">
        <v>0.36799999999999999</v>
      </c>
      <c r="G2986" s="5">
        <v>0.20799999999999999</v>
      </c>
      <c r="H2986" s="5">
        <v>0.20549999999999999</v>
      </c>
      <c r="I2986" s="5">
        <v>8</v>
      </c>
    </row>
    <row r="2987" spans="1:9">
      <c r="A2987" s="5" t="s">
        <v>206</v>
      </c>
      <c r="B2987" s="5">
        <v>0.53500000000000003</v>
      </c>
      <c r="C2987" s="5">
        <v>0.40500000000000003</v>
      </c>
      <c r="D2987" s="5">
        <v>0.17499999999999999</v>
      </c>
      <c r="E2987" s="5">
        <v>1.2705</v>
      </c>
      <c r="F2987" s="5">
        <v>0.54800000000000004</v>
      </c>
      <c r="G2987" s="5">
        <v>0.32650000000000001</v>
      </c>
      <c r="H2987" s="5">
        <v>0.33700000000000002</v>
      </c>
      <c r="I2987" s="5">
        <v>13</v>
      </c>
    </row>
    <row r="2988" spans="1:9">
      <c r="A2988" s="5" t="s">
        <v>206</v>
      </c>
      <c r="B2988" s="5">
        <v>0.55500000000000005</v>
      </c>
      <c r="C2988" s="5">
        <v>0.40500000000000003</v>
      </c>
      <c r="D2988" s="5">
        <v>0.19</v>
      </c>
      <c r="E2988" s="5">
        <v>1.4059999999999999</v>
      </c>
      <c r="F2988" s="5">
        <v>0.61150000000000004</v>
      </c>
      <c r="G2988" s="5">
        <v>0.34200000000000003</v>
      </c>
      <c r="H2988" s="5">
        <v>0.38900000000000001</v>
      </c>
      <c r="I2988" s="5">
        <v>10</v>
      </c>
    </row>
    <row r="2989" spans="1:9">
      <c r="A2989" s="5" t="s">
        <v>206</v>
      </c>
      <c r="B2989" s="5">
        <v>0.55500000000000005</v>
      </c>
      <c r="C2989" s="5">
        <v>0.42499999999999999</v>
      </c>
      <c r="D2989" s="5">
        <v>0.15</v>
      </c>
      <c r="E2989" s="5">
        <v>0.873</v>
      </c>
      <c r="F2989" s="5">
        <v>0.46250000000000002</v>
      </c>
      <c r="G2989" s="5">
        <v>0.1845</v>
      </c>
      <c r="H2989" s="5">
        <v>0.19650000000000001</v>
      </c>
      <c r="I2989" s="5">
        <v>9</v>
      </c>
    </row>
    <row r="2990" spans="1:9">
      <c r="A2990" s="5" t="s">
        <v>206</v>
      </c>
      <c r="B2990" s="5">
        <v>0.56000000000000005</v>
      </c>
      <c r="C2990" s="5">
        <v>0.42499999999999999</v>
      </c>
      <c r="D2990" s="5">
        <v>0.13500000000000001</v>
      </c>
      <c r="E2990" s="5">
        <v>0.9415</v>
      </c>
      <c r="F2990" s="5">
        <v>0.50900000000000001</v>
      </c>
      <c r="G2990" s="5">
        <v>0.20150000000000001</v>
      </c>
      <c r="H2990" s="5">
        <v>0.19750000000000001</v>
      </c>
      <c r="I2990" s="5">
        <v>9</v>
      </c>
    </row>
    <row r="2991" spans="1:9">
      <c r="A2991" s="5" t="s">
        <v>207</v>
      </c>
      <c r="B2991" s="5">
        <v>0.59</v>
      </c>
      <c r="C2991" s="5">
        <v>0.44</v>
      </c>
      <c r="D2991" s="5">
        <v>0.14000000000000001</v>
      </c>
      <c r="E2991" s="5">
        <v>1.0069999999999999</v>
      </c>
      <c r="F2991" s="5">
        <v>0.47749999999999998</v>
      </c>
      <c r="G2991" s="5">
        <v>0.21049999999999999</v>
      </c>
      <c r="H2991" s="5">
        <v>0.29249999999999998</v>
      </c>
      <c r="I2991" s="5">
        <v>9</v>
      </c>
    </row>
    <row r="2992" spans="1:9">
      <c r="A2992" s="5" t="s">
        <v>206</v>
      </c>
      <c r="B2992" s="5">
        <v>0.59499999999999997</v>
      </c>
      <c r="C2992" s="5">
        <v>0.48499999999999999</v>
      </c>
      <c r="D2992" s="5">
        <v>0.15</v>
      </c>
      <c r="E2992" s="5">
        <v>1.0834999999999999</v>
      </c>
      <c r="F2992" s="5">
        <v>0.53049999999999997</v>
      </c>
      <c r="G2992" s="5">
        <v>0.23100000000000001</v>
      </c>
      <c r="H2992" s="5">
        <v>0.27600000000000002</v>
      </c>
      <c r="I2992" s="5">
        <v>8</v>
      </c>
    </row>
    <row r="2993" spans="1:9">
      <c r="A2993" s="5" t="s">
        <v>208</v>
      </c>
      <c r="B2993" s="5">
        <v>0.59499999999999997</v>
      </c>
      <c r="C2993" s="5">
        <v>0.43</v>
      </c>
      <c r="D2993" s="5">
        <v>0.16500000000000001</v>
      </c>
      <c r="E2993" s="5">
        <v>0.98450000000000004</v>
      </c>
      <c r="F2993" s="5">
        <v>0.45250000000000001</v>
      </c>
      <c r="G2993" s="5">
        <v>0.20699999999999999</v>
      </c>
      <c r="H2993" s="5">
        <v>0.27250000000000002</v>
      </c>
      <c r="I2993" s="5">
        <v>8</v>
      </c>
    </row>
    <row r="2994" spans="1:9">
      <c r="A2994" s="5" t="s">
        <v>207</v>
      </c>
      <c r="B2994" s="5">
        <v>0.59499999999999997</v>
      </c>
      <c r="C2994" s="5">
        <v>0.43</v>
      </c>
      <c r="D2994" s="5">
        <v>0.21</v>
      </c>
      <c r="E2994" s="5">
        <v>1.5245</v>
      </c>
      <c r="F2994" s="5">
        <v>0.65300000000000002</v>
      </c>
      <c r="G2994" s="5">
        <v>0.39600000000000002</v>
      </c>
      <c r="H2994" s="5">
        <v>0.41</v>
      </c>
      <c r="I2994" s="5">
        <v>11</v>
      </c>
    </row>
    <row r="2995" spans="1:9">
      <c r="A2995" s="5" t="s">
        <v>206</v>
      </c>
      <c r="B2995" s="5">
        <v>0.61</v>
      </c>
      <c r="C2995" s="5">
        <v>0.47499999999999998</v>
      </c>
      <c r="D2995" s="5">
        <v>0.17499999999999999</v>
      </c>
      <c r="E2995" s="5">
        <v>1.024</v>
      </c>
      <c r="F2995" s="5">
        <v>0.40899999999999997</v>
      </c>
      <c r="G2995" s="5">
        <v>0.26100000000000001</v>
      </c>
      <c r="H2995" s="5">
        <v>0.32200000000000001</v>
      </c>
      <c r="I2995" s="5">
        <v>9</v>
      </c>
    </row>
    <row r="2996" spans="1:9">
      <c r="A2996" s="5" t="s">
        <v>206</v>
      </c>
      <c r="B2996" s="5">
        <v>0.61</v>
      </c>
      <c r="C2996" s="5">
        <v>0.48499999999999999</v>
      </c>
      <c r="D2996" s="5">
        <v>0.17</v>
      </c>
      <c r="E2996" s="5">
        <v>1.2809999999999999</v>
      </c>
      <c r="F2996" s="5">
        <v>0.59699999999999998</v>
      </c>
      <c r="G2996" s="5">
        <v>0.30349999999999999</v>
      </c>
      <c r="H2996" s="5">
        <v>0.33</v>
      </c>
      <c r="I2996" s="5">
        <v>9</v>
      </c>
    </row>
    <row r="2997" spans="1:9">
      <c r="A2997" s="5" t="s">
        <v>207</v>
      </c>
      <c r="B2997" s="5">
        <v>0.62</v>
      </c>
      <c r="C2997" s="5">
        <v>0.5</v>
      </c>
      <c r="D2997" s="5">
        <v>0.17</v>
      </c>
      <c r="E2997" s="5">
        <v>1.1479999999999999</v>
      </c>
      <c r="F2997" s="5">
        <v>0.54749999999999999</v>
      </c>
      <c r="G2997" s="5">
        <v>0.22</v>
      </c>
      <c r="H2997" s="5">
        <v>0.33150000000000002</v>
      </c>
      <c r="I2997" s="5">
        <v>10</v>
      </c>
    </row>
    <row r="2998" spans="1:9">
      <c r="A2998" s="5" t="s">
        <v>207</v>
      </c>
      <c r="B2998" s="5">
        <v>0.625</v>
      </c>
      <c r="C2998" s="5">
        <v>0.49</v>
      </c>
      <c r="D2998" s="5">
        <v>0.11</v>
      </c>
      <c r="E2998" s="5">
        <v>1.1359999999999999</v>
      </c>
      <c r="F2998" s="5">
        <v>0.52649999999999997</v>
      </c>
      <c r="G2998" s="5">
        <v>0.1915</v>
      </c>
      <c r="H2998" s="5">
        <v>0.29249999999999998</v>
      </c>
      <c r="I2998" s="5">
        <v>9</v>
      </c>
    </row>
    <row r="2999" spans="1:9">
      <c r="A2999" s="5" t="s">
        <v>207</v>
      </c>
      <c r="B2999" s="5">
        <v>0.63500000000000001</v>
      </c>
      <c r="C2999" s="5">
        <v>0.51</v>
      </c>
      <c r="D2999" s="5">
        <v>0.17</v>
      </c>
      <c r="E2999" s="5">
        <v>1.2235</v>
      </c>
      <c r="F2999" s="5">
        <v>0.53200000000000003</v>
      </c>
      <c r="G2999" s="5">
        <v>0.27100000000000002</v>
      </c>
      <c r="H2999" s="5">
        <v>0.35399999999999998</v>
      </c>
      <c r="I2999" s="5">
        <v>9</v>
      </c>
    </row>
    <row r="3000" spans="1:9">
      <c r="A3000" s="5" t="s">
        <v>207</v>
      </c>
      <c r="B3000" s="5">
        <v>0.63500000000000001</v>
      </c>
      <c r="C3000" s="5">
        <v>0.52500000000000002</v>
      </c>
      <c r="D3000" s="5">
        <v>0.18</v>
      </c>
      <c r="E3000" s="5">
        <v>1.3694999999999999</v>
      </c>
      <c r="F3000" s="5">
        <v>0.63400000000000001</v>
      </c>
      <c r="G3000" s="5">
        <v>0.318</v>
      </c>
      <c r="H3000" s="5">
        <v>0.36299999999999999</v>
      </c>
      <c r="I3000" s="5">
        <v>11</v>
      </c>
    </row>
    <row r="3001" spans="1:9">
      <c r="A3001" s="5" t="s">
        <v>206</v>
      </c>
      <c r="B3001" s="5">
        <v>0.64</v>
      </c>
      <c r="C3001" s="5">
        <v>0.48499999999999999</v>
      </c>
      <c r="D3001" s="5">
        <v>0.16</v>
      </c>
      <c r="E3001" s="5">
        <v>1.006</v>
      </c>
      <c r="F3001" s="5">
        <v>0.45600000000000002</v>
      </c>
      <c r="G3001" s="5">
        <v>0.22450000000000001</v>
      </c>
      <c r="H3001" s="5">
        <v>0.28349999999999997</v>
      </c>
      <c r="I3001" s="5">
        <v>9</v>
      </c>
    </row>
    <row r="3002" spans="1:9">
      <c r="A3002" s="5" t="s">
        <v>206</v>
      </c>
      <c r="B3002" s="5">
        <v>0.64</v>
      </c>
      <c r="C3002" s="5">
        <v>0.495</v>
      </c>
      <c r="D3002" s="5">
        <v>0.16500000000000001</v>
      </c>
      <c r="E3002" s="5">
        <v>1.3069999999999999</v>
      </c>
      <c r="F3002" s="5">
        <v>0.67800000000000005</v>
      </c>
      <c r="G3002" s="5">
        <v>0.29199999999999998</v>
      </c>
      <c r="H3002" s="5">
        <v>0.26600000000000001</v>
      </c>
      <c r="I3002" s="5">
        <v>11</v>
      </c>
    </row>
    <row r="3003" spans="1:9">
      <c r="A3003" s="5" t="s">
        <v>206</v>
      </c>
      <c r="B3003" s="5">
        <v>0.64500000000000002</v>
      </c>
      <c r="C3003" s="5">
        <v>0.505</v>
      </c>
      <c r="D3003" s="5">
        <v>0.185</v>
      </c>
      <c r="E3003" s="5">
        <v>1.4630000000000001</v>
      </c>
      <c r="F3003" s="5">
        <v>0.59199999999999997</v>
      </c>
      <c r="G3003" s="5">
        <v>0.39050000000000001</v>
      </c>
      <c r="H3003" s="5">
        <v>0.41599999999999998</v>
      </c>
      <c r="I3003" s="5">
        <v>10</v>
      </c>
    </row>
    <row r="3004" spans="1:9">
      <c r="A3004" s="5" t="s">
        <v>207</v>
      </c>
      <c r="B3004" s="5">
        <v>0.65500000000000003</v>
      </c>
      <c r="C3004" s="5">
        <v>0.505</v>
      </c>
      <c r="D3004" s="5">
        <v>0.17499999999999999</v>
      </c>
      <c r="E3004" s="5">
        <v>1.2905</v>
      </c>
      <c r="F3004" s="5">
        <v>0.62050000000000005</v>
      </c>
      <c r="G3004" s="5">
        <v>0.29649999999999999</v>
      </c>
      <c r="H3004" s="5">
        <v>0.32600000000000001</v>
      </c>
      <c r="I3004" s="5">
        <v>10</v>
      </c>
    </row>
    <row r="3005" spans="1:9">
      <c r="A3005" s="5" t="s">
        <v>207</v>
      </c>
      <c r="B3005" s="5">
        <v>0.67</v>
      </c>
      <c r="C3005" s="5">
        <v>0.51500000000000001</v>
      </c>
      <c r="D3005" s="5">
        <v>0.17</v>
      </c>
      <c r="E3005" s="5">
        <v>1.4265000000000001</v>
      </c>
      <c r="F3005" s="5">
        <v>0.66049999999999998</v>
      </c>
      <c r="G3005" s="5">
        <v>0.33950000000000002</v>
      </c>
      <c r="H3005" s="5">
        <v>0.37</v>
      </c>
      <c r="I3005" s="5">
        <v>11</v>
      </c>
    </row>
    <row r="3006" spans="1:9">
      <c r="A3006" s="5" t="s">
        <v>206</v>
      </c>
      <c r="B3006" s="5">
        <v>0.68</v>
      </c>
      <c r="C3006" s="5">
        <v>0.54</v>
      </c>
      <c r="D3006" s="5">
        <v>0.21</v>
      </c>
      <c r="E3006" s="5">
        <v>1.7885</v>
      </c>
      <c r="F3006" s="5">
        <v>0.83450000000000002</v>
      </c>
      <c r="G3006" s="5">
        <v>0.40799999999999997</v>
      </c>
      <c r="H3006" s="5">
        <v>0.437</v>
      </c>
      <c r="I3006" s="5">
        <v>13</v>
      </c>
    </row>
    <row r="3007" spans="1:9">
      <c r="A3007" s="5" t="s">
        <v>206</v>
      </c>
      <c r="B3007" s="5">
        <v>0.7</v>
      </c>
      <c r="C3007" s="5">
        <v>0.54500000000000004</v>
      </c>
      <c r="D3007" s="5">
        <v>0.185</v>
      </c>
      <c r="E3007" s="5">
        <v>1.6134999999999999</v>
      </c>
      <c r="F3007" s="5">
        <v>0.75</v>
      </c>
      <c r="G3007" s="5">
        <v>0.40350000000000003</v>
      </c>
      <c r="H3007" s="5">
        <v>0.36849999999999999</v>
      </c>
      <c r="I3007" s="5">
        <v>11</v>
      </c>
    </row>
    <row r="3008" spans="1:9">
      <c r="A3008" s="5" t="s">
        <v>206</v>
      </c>
      <c r="B3008" s="5">
        <v>0.73</v>
      </c>
      <c r="C3008" s="5">
        <v>0.58499999999999996</v>
      </c>
      <c r="D3008" s="5">
        <v>0.22500000000000001</v>
      </c>
      <c r="E3008" s="5">
        <v>2.2305000000000001</v>
      </c>
      <c r="F3008" s="5">
        <v>1.2395</v>
      </c>
      <c r="G3008" s="5">
        <v>0.42199999999999999</v>
      </c>
      <c r="H3008" s="5">
        <v>0.56299999999999994</v>
      </c>
      <c r="I3008" s="5">
        <v>14</v>
      </c>
    </row>
    <row r="3009" spans="1:9">
      <c r="A3009" s="5" t="s">
        <v>207</v>
      </c>
      <c r="B3009" s="5">
        <v>0.75</v>
      </c>
      <c r="C3009" s="5">
        <v>0.61499999999999999</v>
      </c>
      <c r="D3009" s="5">
        <v>0.20499999999999999</v>
      </c>
      <c r="E3009" s="5">
        <v>2.2635000000000001</v>
      </c>
      <c r="F3009" s="5">
        <v>0.82099999999999995</v>
      </c>
      <c r="G3009" s="5">
        <v>0.42299999999999999</v>
      </c>
      <c r="H3009" s="5">
        <v>0.72599999999999998</v>
      </c>
      <c r="I3009" s="5">
        <v>12</v>
      </c>
    </row>
    <row r="3010" spans="1:9">
      <c r="A3010" s="5" t="s">
        <v>208</v>
      </c>
      <c r="B3010" s="5">
        <v>0.255</v>
      </c>
      <c r="C3010" s="5">
        <v>0.185</v>
      </c>
      <c r="D3010" s="5">
        <v>6.5000000000000002E-2</v>
      </c>
      <c r="E3010" s="5">
        <v>7.3999999999999996E-2</v>
      </c>
      <c r="F3010" s="5">
        <v>3.0499999999999999E-2</v>
      </c>
      <c r="G3010" s="5">
        <v>1.6500000000000001E-2</v>
      </c>
      <c r="H3010" s="5">
        <v>0.02</v>
      </c>
      <c r="I3010" s="5">
        <v>4</v>
      </c>
    </row>
    <row r="3011" spans="1:9">
      <c r="A3011" s="5" t="s">
        <v>208</v>
      </c>
      <c r="B3011" s="5">
        <v>0.375</v>
      </c>
      <c r="C3011" s="5">
        <v>0.26</v>
      </c>
      <c r="D3011" s="5">
        <v>0.08</v>
      </c>
      <c r="E3011" s="5">
        <v>0.20749999999999999</v>
      </c>
      <c r="F3011" s="5">
        <v>0.09</v>
      </c>
      <c r="G3011" s="5">
        <v>4.1500000000000002E-2</v>
      </c>
      <c r="H3011" s="5">
        <v>7.0000000000000007E-2</v>
      </c>
      <c r="I3011" s="5">
        <v>6</v>
      </c>
    </row>
    <row r="3012" spans="1:9">
      <c r="A3012" s="5" t="s">
        <v>208</v>
      </c>
      <c r="B3012" s="5">
        <v>0.375</v>
      </c>
      <c r="C3012" s="5">
        <v>0.28499999999999998</v>
      </c>
      <c r="D3012" s="5">
        <v>0.09</v>
      </c>
      <c r="E3012" s="5">
        <v>0.23699999999999999</v>
      </c>
      <c r="F3012" s="5">
        <v>0.106</v>
      </c>
      <c r="G3012" s="5">
        <v>3.95E-2</v>
      </c>
      <c r="H3012" s="5">
        <v>0.08</v>
      </c>
      <c r="I3012" s="5">
        <v>8</v>
      </c>
    </row>
    <row r="3013" spans="1:9">
      <c r="A3013" s="5" t="s">
        <v>208</v>
      </c>
      <c r="B3013" s="5">
        <v>0.39</v>
      </c>
      <c r="C3013" s="5">
        <v>0.3</v>
      </c>
      <c r="D3013" s="5">
        <v>0.1</v>
      </c>
      <c r="E3013" s="5">
        <v>0.26650000000000001</v>
      </c>
      <c r="F3013" s="5">
        <v>0.1105</v>
      </c>
      <c r="G3013" s="5">
        <v>5.8999999999999997E-2</v>
      </c>
      <c r="H3013" s="5">
        <v>8.4000000000000005E-2</v>
      </c>
      <c r="I3013" s="5">
        <v>7</v>
      </c>
    </row>
    <row r="3014" spans="1:9">
      <c r="A3014" s="5" t="s">
        <v>208</v>
      </c>
      <c r="B3014" s="5">
        <v>0.39</v>
      </c>
      <c r="C3014" s="5">
        <v>0.28000000000000003</v>
      </c>
      <c r="D3014" s="5">
        <v>0.09</v>
      </c>
      <c r="E3014" s="5">
        <v>0.215</v>
      </c>
      <c r="F3014" s="5">
        <v>8.4500000000000006E-2</v>
      </c>
      <c r="G3014" s="5">
        <v>3.4000000000000002E-2</v>
      </c>
      <c r="H3014" s="5">
        <v>7.9000000000000001E-2</v>
      </c>
      <c r="I3014" s="5">
        <v>8</v>
      </c>
    </row>
    <row r="3015" spans="1:9">
      <c r="A3015" s="5" t="s">
        <v>208</v>
      </c>
      <c r="B3015" s="5">
        <v>0.39500000000000002</v>
      </c>
      <c r="C3015" s="5">
        <v>0.3</v>
      </c>
      <c r="D3015" s="5">
        <v>0.09</v>
      </c>
      <c r="E3015" s="5">
        <v>0.253</v>
      </c>
      <c r="F3015" s="5">
        <v>0.11550000000000001</v>
      </c>
      <c r="G3015" s="5">
        <v>0.05</v>
      </c>
      <c r="H3015" s="5">
        <v>7.4999999999999997E-2</v>
      </c>
      <c r="I3015" s="5">
        <v>6</v>
      </c>
    </row>
    <row r="3016" spans="1:9">
      <c r="A3016" s="5" t="s">
        <v>208</v>
      </c>
      <c r="B3016" s="5">
        <v>0.42</v>
      </c>
      <c r="C3016" s="5">
        <v>0.32</v>
      </c>
      <c r="D3016" s="5">
        <v>0.11</v>
      </c>
      <c r="E3016" s="5">
        <v>0.309</v>
      </c>
      <c r="F3016" s="5">
        <v>0.115</v>
      </c>
      <c r="G3016" s="5">
        <v>6.4500000000000002E-2</v>
      </c>
      <c r="H3016" s="5">
        <v>9.4500000000000001E-2</v>
      </c>
      <c r="I3016" s="5">
        <v>6</v>
      </c>
    </row>
    <row r="3017" spans="1:9">
      <c r="A3017" s="5" t="s">
        <v>208</v>
      </c>
      <c r="B3017" s="5">
        <v>0.435</v>
      </c>
      <c r="C3017" s="5">
        <v>0.33500000000000002</v>
      </c>
      <c r="D3017" s="5">
        <v>0.105</v>
      </c>
      <c r="E3017" s="5">
        <v>0.35349999999999998</v>
      </c>
      <c r="F3017" s="5">
        <v>0.156</v>
      </c>
      <c r="G3017" s="5">
        <v>0.05</v>
      </c>
      <c r="H3017" s="5">
        <v>0.1135</v>
      </c>
      <c r="I3017" s="5">
        <v>7</v>
      </c>
    </row>
    <row r="3018" spans="1:9">
      <c r="A3018" s="5" t="s">
        <v>208</v>
      </c>
      <c r="B3018" s="5">
        <v>0.435</v>
      </c>
      <c r="C3018" s="5">
        <v>0.32500000000000001</v>
      </c>
      <c r="D3018" s="5">
        <v>0.105</v>
      </c>
      <c r="E3018" s="5">
        <v>0.33500000000000002</v>
      </c>
      <c r="F3018" s="5">
        <v>0.13600000000000001</v>
      </c>
      <c r="G3018" s="5">
        <v>6.5000000000000002E-2</v>
      </c>
      <c r="H3018" s="5">
        <v>0.115</v>
      </c>
      <c r="I3018" s="5">
        <v>8</v>
      </c>
    </row>
    <row r="3019" spans="1:9">
      <c r="A3019" s="5" t="s">
        <v>208</v>
      </c>
      <c r="B3019" s="5">
        <v>0.44</v>
      </c>
      <c r="C3019" s="5">
        <v>0.32</v>
      </c>
      <c r="D3019" s="5">
        <v>0.105</v>
      </c>
      <c r="E3019" s="5">
        <v>0.38750000000000001</v>
      </c>
      <c r="F3019" s="5">
        <v>0.17549999999999999</v>
      </c>
      <c r="G3019" s="5">
        <v>7.3999999999999996E-2</v>
      </c>
      <c r="H3019" s="5">
        <v>0.12</v>
      </c>
      <c r="I3019" s="5">
        <v>9</v>
      </c>
    </row>
    <row r="3020" spans="1:9">
      <c r="A3020" s="5" t="s">
        <v>208</v>
      </c>
      <c r="B3020" s="5">
        <v>0.45</v>
      </c>
      <c r="C3020" s="5">
        <v>0.33</v>
      </c>
      <c r="D3020" s="5">
        <v>0.115</v>
      </c>
      <c r="E3020" s="5">
        <v>0.36499999999999999</v>
      </c>
      <c r="F3020" s="5">
        <v>0.14000000000000001</v>
      </c>
      <c r="G3020" s="5">
        <v>8.2500000000000004E-2</v>
      </c>
      <c r="H3020" s="5">
        <v>0.1245</v>
      </c>
      <c r="I3020" s="5">
        <v>8</v>
      </c>
    </row>
    <row r="3021" spans="1:9">
      <c r="A3021" s="5" t="s">
        <v>208</v>
      </c>
      <c r="B3021" s="5">
        <v>0.45</v>
      </c>
      <c r="C3021" s="5">
        <v>0.34</v>
      </c>
      <c r="D3021" s="5">
        <v>0.125</v>
      </c>
      <c r="E3021" s="5">
        <v>0.40450000000000003</v>
      </c>
      <c r="F3021" s="5">
        <v>0.17100000000000001</v>
      </c>
      <c r="G3021" s="5">
        <v>7.0000000000000007E-2</v>
      </c>
      <c r="H3021" s="5">
        <v>0.13450000000000001</v>
      </c>
      <c r="I3021" s="5">
        <v>8</v>
      </c>
    </row>
    <row r="3022" spans="1:9">
      <c r="A3022" s="5" t="s">
        <v>208</v>
      </c>
      <c r="B3022" s="5">
        <v>0.45500000000000002</v>
      </c>
      <c r="C3022" s="5">
        <v>0.35499999999999998</v>
      </c>
      <c r="D3022" s="5">
        <v>0.105</v>
      </c>
      <c r="E3022" s="5">
        <v>0.372</v>
      </c>
      <c r="F3022" s="5">
        <v>0.13800000000000001</v>
      </c>
      <c r="G3022" s="5">
        <v>7.6499999999999999E-2</v>
      </c>
      <c r="H3022" s="5">
        <v>0.13500000000000001</v>
      </c>
      <c r="I3022" s="5">
        <v>9</v>
      </c>
    </row>
    <row r="3023" spans="1:9">
      <c r="A3023" s="5" t="s">
        <v>208</v>
      </c>
      <c r="B3023" s="5">
        <v>0.46</v>
      </c>
      <c r="C3023" s="5">
        <v>0.37</v>
      </c>
      <c r="D3023" s="5">
        <v>0.11</v>
      </c>
      <c r="E3023" s="5">
        <v>0.39650000000000002</v>
      </c>
      <c r="F3023" s="5">
        <v>0.14849999999999999</v>
      </c>
      <c r="G3023" s="5">
        <v>8.5500000000000007E-2</v>
      </c>
      <c r="H3023" s="5">
        <v>0.14549999999999999</v>
      </c>
      <c r="I3023" s="5">
        <v>8</v>
      </c>
    </row>
    <row r="3024" spans="1:9">
      <c r="A3024" s="5" t="s">
        <v>208</v>
      </c>
      <c r="B3024" s="5">
        <v>0.47</v>
      </c>
      <c r="C3024" s="5">
        <v>0.375</v>
      </c>
      <c r="D3024" s="5">
        <v>0.125</v>
      </c>
      <c r="E3024" s="5">
        <v>0.52249999999999996</v>
      </c>
      <c r="F3024" s="5">
        <v>0.22650000000000001</v>
      </c>
      <c r="G3024" s="5">
        <v>0.104</v>
      </c>
      <c r="H3024" s="5">
        <v>0.16200000000000001</v>
      </c>
      <c r="I3024" s="5">
        <v>8</v>
      </c>
    </row>
    <row r="3025" spans="1:9">
      <c r="A3025" s="5" t="s">
        <v>208</v>
      </c>
      <c r="B3025" s="5">
        <v>0.47499999999999998</v>
      </c>
      <c r="C3025" s="5">
        <v>0.375</v>
      </c>
      <c r="D3025" s="5">
        <v>0.11</v>
      </c>
      <c r="E3025" s="5">
        <v>0.45600000000000002</v>
      </c>
      <c r="F3025" s="5">
        <v>0.182</v>
      </c>
      <c r="G3025" s="5">
        <v>9.9000000000000005E-2</v>
      </c>
      <c r="H3025" s="5">
        <v>0.16</v>
      </c>
      <c r="I3025" s="5">
        <v>9</v>
      </c>
    </row>
    <row r="3026" spans="1:9">
      <c r="A3026" s="5" t="s">
        <v>208</v>
      </c>
      <c r="B3026" s="5">
        <v>0.495</v>
      </c>
      <c r="C3026" s="5">
        <v>0.33</v>
      </c>
      <c r="D3026" s="5">
        <v>0.1</v>
      </c>
      <c r="E3026" s="5">
        <v>0.44</v>
      </c>
      <c r="F3026" s="5">
        <v>0.17699999999999999</v>
      </c>
      <c r="G3026" s="5">
        <v>9.5000000000000001E-2</v>
      </c>
      <c r="H3026" s="5">
        <v>0.15</v>
      </c>
      <c r="I3026" s="5">
        <v>7</v>
      </c>
    </row>
    <row r="3027" spans="1:9">
      <c r="A3027" s="5" t="s">
        <v>208</v>
      </c>
      <c r="B3027" s="5">
        <v>0.495</v>
      </c>
      <c r="C3027" s="5">
        <v>0.375</v>
      </c>
      <c r="D3027" s="5">
        <v>0.115</v>
      </c>
      <c r="E3027" s="5">
        <v>0.50700000000000001</v>
      </c>
      <c r="F3027" s="5">
        <v>0.24099999999999999</v>
      </c>
      <c r="G3027" s="5">
        <v>0.10299999999999999</v>
      </c>
      <c r="H3027" s="5">
        <v>0.15</v>
      </c>
      <c r="I3027" s="5">
        <v>8</v>
      </c>
    </row>
    <row r="3028" spans="1:9">
      <c r="A3028" s="5" t="s">
        <v>208</v>
      </c>
      <c r="B3028" s="5">
        <v>0.5</v>
      </c>
      <c r="C3028" s="5">
        <v>0.38</v>
      </c>
      <c r="D3028" s="5">
        <v>0.13500000000000001</v>
      </c>
      <c r="E3028" s="5">
        <v>0.52849999999999997</v>
      </c>
      <c r="F3028" s="5">
        <v>0.22600000000000001</v>
      </c>
      <c r="G3028" s="5">
        <v>0.123</v>
      </c>
      <c r="H3028" s="5">
        <v>0.20899999999999999</v>
      </c>
      <c r="I3028" s="5">
        <v>8</v>
      </c>
    </row>
    <row r="3029" spans="1:9">
      <c r="A3029" s="5" t="s">
        <v>208</v>
      </c>
      <c r="B3029" s="5">
        <v>0.51500000000000001</v>
      </c>
      <c r="C3029" s="5">
        <v>0.38500000000000001</v>
      </c>
      <c r="D3029" s="5">
        <v>0.125</v>
      </c>
      <c r="E3029" s="5">
        <v>0.57199999999999995</v>
      </c>
      <c r="F3029" s="5">
        <v>0.23699999999999999</v>
      </c>
      <c r="G3029" s="5">
        <v>0.14349999999999999</v>
      </c>
      <c r="H3029" s="5">
        <v>0.16500000000000001</v>
      </c>
      <c r="I3029" s="5">
        <v>7</v>
      </c>
    </row>
    <row r="3030" spans="1:9">
      <c r="A3030" s="5" t="s">
        <v>208</v>
      </c>
      <c r="B3030" s="5">
        <v>0.52</v>
      </c>
      <c r="C3030" s="5">
        <v>0.41</v>
      </c>
      <c r="D3030" s="5">
        <v>0.14000000000000001</v>
      </c>
      <c r="E3030" s="5">
        <v>0.66249999999999998</v>
      </c>
      <c r="F3030" s="5">
        <v>0.27750000000000002</v>
      </c>
      <c r="G3030" s="5">
        <v>0.1555</v>
      </c>
      <c r="H3030" s="5">
        <v>0.19600000000000001</v>
      </c>
      <c r="I3030" s="5">
        <v>11</v>
      </c>
    </row>
    <row r="3031" spans="1:9">
      <c r="A3031" s="5" t="s">
        <v>208</v>
      </c>
      <c r="B3031" s="5">
        <v>0.52</v>
      </c>
      <c r="C3031" s="5">
        <v>0.39500000000000002</v>
      </c>
      <c r="D3031" s="5">
        <v>0.115</v>
      </c>
      <c r="E3031" s="5">
        <v>0.64449999999999996</v>
      </c>
      <c r="F3031" s="5">
        <v>0.3155</v>
      </c>
      <c r="G3031" s="5">
        <v>0.1245</v>
      </c>
      <c r="H3031" s="5">
        <v>0.186</v>
      </c>
      <c r="I3031" s="5">
        <v>11</v>
      </c>
    </row>
    <row r="3032" spans="1:9">
      <c r="A3032" s="5" t="s">
        <v>208</v>
      </c>
      <c r="B3032" s="5">
        <v>0.52500000000000002</v>
      </c>
      <c r="C3032" s="5">
        <v>0.4</v>
      </c>
      <c r="D3032" s="5">
        <v>0.11</v>
      </c>
      <c r="E3032" s="5">
        <v>0.62749999999999995</v>
      </c>
      <c r="F3032" s="5">
        <v>0.30149999999999999</v>
      </c>
      <c r="G3032" s="5">
        <v>0.126</v>
      </c>
      <c r="H3032" s="5">
        <v>0.18</v>
      </c>
      <c r="I3032" s="5">
        <v>8</v>
      </c>
    </row>
    <row r="3033" spans="1:9">
      <c r="A3033" s="5" t="s">
        <v>208</v>
      </c>
      <c r="B3033" s="5">
        <v>0.53500000000000003</v>
      </c>
      <c r="C3033" s="5">
        <v>0.42</v>
      </c>
      <c r="D3033" s="5">
        <v>0.14499999999999999</v>
      </c>
      <c r="E3033" s="5">
        <v>0.6885</v>
      </c>
      <c r="F3033" s="5">
        <v>0.27300000000000002</v>
      </c>
      <c r="G3033" s="5">
        <v>0.1515</v>
      </c>
      <c r="H3033" s="5">
        <v>0.23699999999999999</v>
      </c>
      <c r="I3033" s="5">
        <v>9</v>
      </c>
    </row>
    <row r="3034" spans="1:9">
      <c r="A3034" s="5" t="s">
        <v>206</v>
      </c>
      <c r="B3034" s="5">
        <v>0.53500000000000003</v>
      </c>
      <c r="C3034" s="5">
        <v>0.41</v>
      </c>
      <c r="D3034" s="5">
        <v>0.12</v>
      </c>
      <c r="E3034" s="5">
        <v>0.6835</v>
      </c>
      <c r="F3034" s="5">
        <v>0.3125</v>
      </c>
      <c r="G3034" s="5">
        <v>0.16550000000000001</v>
      </c>
      <c r="H3034" s="5">
        <v>0.159</v>
      </c>
      <c r="I3034" s="5">
        <v>8</v>
      </c>
    </row>
    <row r="3035" spans="1:9">
      <c r="A3035" s="5" t="s">
        <v>206</v>
      </c>
      <c r="B3035" s="5">
        <v>0.54</v>
      </c>
      <c r="C3035" s="5">
        <v>0.42</v>
      </c>
      <c r="D3035" s="5">
        <v>0.19</v>
      </c>
      <c r="E3035" s="5">
        <v>0.6855</v>
      </c>
      <c r="F3035" s="5">
        <v>0.29299999999999998</v>
      </c>
      <c r="G3035" s="5">
        <v>0.16300000000000001</v>
      </c>
      <c r="H3035" s="5">
        <v>0.38</v>
      </c>
      <c r="I3035" s="5">
        <v>10</v>
      </c>
    </row>
    <row r="3036" spans="1:9">
      <c r="A3036" s="5" t="s">
        <v>208</v>
      </c>
      <c r="B3036" s="5">
        <v>0.55000000000000004</v>
      </c>
      <c r="C3036" s="5">
        <v>0.40500000000000003</v>
      </c>
      <c r="D3036" s="5">
        <v>0.15</v>
      </c>
      <c r="E3036" s="5">
        <v>0.67549999999999999</v>
      </c>
      <c r="F3036" s="5">
        <v>0.30149999999999999</v>
      </c>
      <c r="G3036" s="5">
        <v>0.14649999999999999</v>
      </c>
      <c r="H3036" s="5">
        <v>0.21</v>
      </c>
      <c r="I3036" s="5">
        <v>10</v>
      </c>
    </row>
    <row r="3037" spans="1:9">
      <c r="A3037" s="5" t="s">
        <v>208</v>
      </c>
      <c r="B3037" s="5">
        <v>0.55000000000000004</v>
      </c>
      <c r="C3037" s="5">
        <v>0.44500000000000001</v>
      </c>
      <c r="D3037" s="5">
        <v>0.14499999999999999</v>
      </c>
      <c r="E3037" s="5">
        <v>0.78300000000000003</v>
      </c>
      <c r="F3037" s="5">
        <v>0.30449999999999999</v>
      </c>
      <c r="G3037" s="5">
        <v>0.157</v>
      </c>
      <c r="H3037" s="5">
        <v>0.26500000000000001</v>
      </c>
      <c r="I3037" s="5">
        <v>11</v>
      </c>
    </row>
    <row r="3038" spans="1:9">
      <c r="A3038" s="5" t="s">
        <v>206</v>
      </c>
      <c r="B3038" s="5">
        <v>0.56000000000000005</v>
      </c>
      <c r="C3038" s="5">
        <v>0.45</v>
      </c>
      <c r="D3038" s="5">
        <v>0.14499999999999999</v>
      </c>
      <c r="E3038" s="5">
        <v>0.89400000000000002</v>
      </c>
      <c r="F3038" s="5">
        <v>0.38850000000000001</v>
      </c>
      <c r="G3038" s="5">
        <v>0.20949999999999999</v>
      </c>
      <c r="H3038" s="5">
        <v>0.26400000000000001</v>
      </c>
      <c r="I3038" s="5">
        <v>9</v>
      </c>
    </row>
    <row r="3039" spans="1:9">
      <c r="A3039" s="5" t="s">
        <v>208</v>
      </c>
      <c r="B3039" s="5">
        <v>0.56499999999999995</v>
      </c>
      <c r="C3039" s="5">
        <v>0.44</v>
      </c>
      <c r="D3039" s="5">
        <v>0.13500000000000001</v>
      </c>
      <c r="E3039" s="5">
        <v>0.76800000000000002</v>
      </c>
      <c r="F3039" s="5">
        <v>0.33050000000000002</v>
      </c>
      <c r="G3039" s="5">
        <v>0.13850000000000001</v>
      </c>
      <c r="H3039" s="5">
        <v>0.2475</v>
      </c>
      <c r="I3039" s="5">
        <v>9</v>
      </c>
    </row>
    <row r="3040" spans="1:9">
      <c r="A3040" s="5" t="s">
        <v>206</v>
      </c>
      <c r="B3040" s="5">
        <v>0.56999999999999995</v>
      </c>
      <c r="C3040" s="5">
        <v>0.45</v>
      </c>
      <c r="D3040" s="5">
        <v>0.14499999999999999</v>
      </c>
      <c r="E3040" s="5">
        <v>0.95</v>
      </c>
      <c r="F3040" s="5">
        <v>0.40050000000000002</v>
      </c>
      <c r="G3040" s="5">
        <v>0.2235</v>
      </c>
      <c r="H3040" s="5">
        <v>0.28449999999999998</v>
      </c>
      <c r="I3040" s="5">
        <v>10</v>
      </c>
    </row>
    <row r="3041" spans="1:9">
      <c r="A3041" s="5" t="s">
        <v>207</v>
      </c>
      <c r="B3041" s="5">
        <v>0.56999999999999995</v>
      </c>
      <c r="C3041" s="5">
        <v>0.47</v>
      </c>
      <c r="D3041" s="5">
        <v>0.14000000000000001</v>
      </c>
      <c r="E3041" s="5">
        <v>0.871</v>
      </c>
      <c r="F3041" s="5">
        <v>0.38500000000000001</v>
      </c>
      <c r="G3041" s="5">
        <v>0.21099999999999999</v>
      </c>
      <c r="H3041" s="5">
        <v>0.23150000000000001</v>
      </c>
      <c r="I3041" s="5">
        <v>10</v>
      </c>
    </row>
    <row r="3042" spans="1:9">
      <c r="A3042" s="5" t="s">
        <v>206</v>
      </c>
      <c r="B3042" s="5">
        <v>0.57499999999999996</v>
      </c>
      <c r="C3042" s="5">
        <v>0.47</v>
      </c>
      <c r="D3042" s="5">
        <v>0.15</v>
      </c>
      <c r="E3042" s="5">
        <v>0.97850000000000004</v>
      </c>
      <c r="F3042" s="5">
        <v>0.45050000000000001</v>
      </c>
      <c r="G3042" s="5">
        <v>0.19600000000000001</v>
      </c>
      <c r="H3042" s="5">
        <v>0.27600000000000002</v>
      </c>
      <c r="I3042" s="5">
        <v>9</v>
      </c>
    </row>
    <row r="3043" spans="1:9">
      <c r="A3043" s="5" t="s">
        <v>208</v>
      </c>
      <c r="B3043" s="5">
        <v>0.57499999999999996</v>
      </c>
      <c r="C3043" s="5">
        <v>0.43</v>
      </c>
      <c r="D3043" s="5">
        <v>0.13</v>
      </c>
      <c r="E3043" s="5">
        <v>0.74250000000000005</v>
      </c>
      <c r="F3043" s="5">
        <v>0.28949999999999998</v>
      </c>
      <c r="G3043" s="5">
        <v>0.20050000000000001</v>
      </c>
      <c r="H3043" s="5">
        <v>0.22</v>
      </c>
      <c r="I3043" s="5">
        <v>8</v>
      </c>
    </row>
    <row r="3044" spans="1:9">
      <c r="A3044" s="5" t="s">
        <v>206</v>
      </c>
      <c r="B3044" s="5">
        <v>0.57499999999999996</v>
      </c>
      <c r="C3044" s="5">
        <v>0.44500000000000001</v>
      </c>
      <c r="D3044" s="5">
        <v>0.14000000000000001</v>
      </c>
      <c r="E3044" s="5">
        <v>0.73699999999999999</v>
      </c>
      <c r="F3044" s="5">
        <v>0.32500000000000001</v>
      </c>
      <c r="G3044" s="5">
        <v>0.14050000000000001</v>
      </c>
      <c r="H3044" s="5">
        <v>0.23699999999999999</v>
      </c>
      <c r="I3044" s="5">
        <v>10</v>
      </c>
    </row>
    <row r="3045" spans="1:9">
      <c r="A3045" s="5" t="s">
        <v>208</v>
      </c>
      <c r="B3045" s="5">
        <v>0.57499999999999996</v>
      </c>
      <c r="C3045" s="5">
        <v>0.44500000000000001</v>
      </c>
      <c r="D3045" s="5">
        <v>0.16</v>
      </c>
      <c r="E3045" s="5">
        <v>0.91749999999999998</v>
      </c>
      <c r="F3045" s="5">
        <v>0.45</v>
      </c>
      <c r="G3045" s="5">
        <v>0.19350000000000001</v>
      </c>
      <c r="H3045" s="5">
        <v>0.24</v>
      </c>
      <c r="I3045" s="5">
        <v>9</v>
      </c>
    </row>
    <row r="3046" spans="1:9">
      <c r="A3046" s="5" t="s">
        <v>207</v>
      </c>
      <c r="B3046" s="5">
        <v>0.57999999999999996</v>
      </c>
      <c r="C3046" s="5">
        <v>0.435</v>
      </c>
      <c r="D3046" s="5">
        <v>0.155</v>
      </c>
      <c r="E3046" s="5">
        <v>0.87849999999999995</v>
      </c>
      <c r="F3046" s="5">
        <v>0.42499999999999999</v>
      </c>
      <c r="G3046" s="5">
        <v>0.16850000000000001</v>
      </c>
      <c r="H3046" s="5">
        <v>0.24249999999999999</v>
      </c>
      <c r="I3046" s="5">
        <v>10</v>
      </c>
    </row>
    <row r="3047" spans="1:9">
      <c r="A3047" s="5" t="s">
        <v>206</v>
      </c>
      <c r="B3047" s="5">
        <v>0.58499999999999996</v>
      </c>
      <c r="C3047" s="5">
        <v>0.45</v>
      </c>
      <c r="D3047" s="5">
        <v>0.17499999999999999</v>
      </c>
      <c r="E3047" s="5">
        <v>1.1274999999999999</v>
      </c>
      <c r="F3047" s="5">
        <v>0.49249999999999999</v>
      </c>
      <c r="G3047" s="5">
        <v>0.26200000000000001</v>
      </c>
      <c r="H3047" s="5">
        <v>0.33500000000000002</v>
      </c>
      <c r="I3047" s="5">
        <v>11</v>
      </c>
    </row>
    <row r="3048" spans="1:9">
      <c r="A3048" s="5" t="s">
        <v>206</v>
      </c>
      <c r="B3048" s="5">
        <v>0.59</v>
      </c>
      <c r="C3048" s="5">
        <v>0.435</v>
      </c>
      <c r="D3048" s="5">
        <v>0.16500000000000001</v>
      </c>
      <c r="E3048" s="5">
        <v>0.97650000000000003</v>
      </c>
      <c r="F3048" s="5">
        <v>0.45250000000000001</v>
      </c>
      <c r="G3048" s="5">
        <v>0.23949999999999999</v>
      </c>
      <c r="H3048" s="5">
        <v>0.23499999999999999</v>
      </c>
      <c r="I3048" s="5">
        <v>9</v>
      </c>
    </row>
    <row r="3049" spans="1:9">
      <c r="A3049" s="5" t="s">
        <v>208</v>
      </c>
      <c r="B3049" s="5">
        <v>0.59</v>
      </c>
      <c r="C3049" s="5">
        <v>0.47</v>
      </c>
      <c r="D3049" s="5">
        <v>0.14499999999999999</v>
      </c>
      <c r="E3049" s="5">
        <v>0.97399999999999998</v>
      </c>
      <c r="F3049" s="5">
        <v>0.45300000000000001</v>
      </c>
      <c r="G3049" s="5">
        <v>0.23599999999999999</v>
      </c>
      <c r="H3049" s="5">
        <v>0.28899999999999998</v>
      </c>
      <c r="I3049" s="5">
        <v>8</v>
      </c>
    </row>
    <row r="3050" spans="1:9">
      <c r="A3050" s="5" t="s">
        <v>206</v>
      </c>
      <c r="B3050" s="5">
        <v>0.59</v>
      </c>
      <c r="C3050" s="5">
        <v>0.40500000000000003</v>
      </c>
      <c r="D3050" s="5">
        <v>0.15</v>
      </c>
      <c r="E3050" s="5">
        <v>0.85299999999999998</v>
      </c>
      <c r="F3050" s="5">
        <v>0.32600000000000001</v>
      </c>
      <c r="G3050" s="5">
        <v>0.26150000000000001</v>
      </c>
      <c r="H3050" s="5">
        <v>0.245</v>
      </c>
      <c r="I3050" s="5">
        <v>9</v>
      </c>
    </row>
    <row r="3051" spans="1:9">
      <c r="A3051" s="5" t="s">
        <v>206</v>
      </c>
      <c r="B3051" s="5">
        <v>0.59499999999999997</v>
      </c>
      <c r="C3051" s="5">
        <v>0.47</v>
      </c>
      <c r="D3051" s="5">
        <v>0.17499999999999999</v>
      </c>
      <c r="E3051" s="5">
        <v>0.99099999999999999</v>
      </c>
      <c r="F3051" s="5">
        <v>0.38200000000000001</v>
      </c>
      <c r="G3051" s="5">
        <v>0.23949999999999999</v>
      </c>
      <c r="H3051" s="5">
        <v>0.5</v>
      </c>
      <c r="I3051" s="5">
        <v>12</v>
      </c>
    </row>
    <row r="3052" spans="1:9">
      <c r="A3052" s="5" t="s">
        <v>206</v>
      </c>
      <c r="B3052" s="5">
        <v>0.59499999999999997</v>
      </c>
      <c r="C3052" s="5">
        <v>0.48</v>
      </c>
      <c r="D3052" s="5">
        <v>0.14000000000000001</v>
      </c>
      <c r="E3052" s="5">
        <v>0.91249999999999998</v>
      </c>
      <c r="F3052" s="5">
        <v>0.40949999999999998</v>
      </c>
      <c r="G3052" s="5">
        <v>0.1825</v>
      </c>
      <c r="H3052" s="5">
        <v>0.28899999999999998</v>
      </c>
      <c r="I3052" s="5">
        <v>9</v>
      </c>
    </row>
    <row r="3053" spans="1:9">
      <c r="A3053" s="5" t="s">
        <v>207</v>
      </c>
      <c r="B3053" s="5">
        <v>0.59499999999999997</v>
      </c>
      <c r="C3053" s="5">
        <v>0.46</v>
      </c>
      <c r="D3053" s="5">
        <v>0.16</v>
      </c>
      <c r="E3053" s="5">
        <v>0.92100000000000004</v>
      </c>
      <c r="F3053" s="5">
        <v>0.40050000000000002</v>
      </c>
      <c r="G3053" s="5">
        <v>0.20250000000000001</v>
      </c>
      <c r="H3053" s="5">
        <v>0.28749999999999998</v>
      </c>
      <c r="I3053" s="5">
        <v>9</v>
      </c>
    </row>
    <row r="3054" spans="1:9">
      <c r="A3054" s="5" t="s">
        <v>207</v>
      </c>
      <c r="B3054" s="5">
        <v>0.6</v>
      </c>
      <c r="C3054" s="5">
        <v>0.45</v>
      </c>
      <c r="D3054" s="5">
        <v>0.14000000000000001</v>
      </c>
      <c r="E3054" s="5">
        <v>0.86899999999999999</v>
      </c>
      <c r="F3054" s="5">
        <v>0.34250000000000003</v>
      </c>
      <c r="G3054" s="5">
        <v>0.19500000000000001</v>
      </c>
      <c r="H3054" s="5">
        <v>0.29099999999999998</v>
      </c>
      <c r="I3054" s="5">
        <v>11</v>
      </c>
    </row>
    <row r="3055" spans="1:9">
      <c r="A3055" s="5" t="s">
        <v>206</v>
      </c>
      <c r="B3055" s="5">
        <v>0.6</v>
      </c>
      <c r="C3055" s="5">
        <v>0.45</v>
      </c>
      <c r="D3055" s="5">
        <v>0.15</v>
      </c>
      <c r="E3055" s="5">
        <v>0.86650000000000005</v>
      </c>
      <c r="F3055" s="5">
        <v>0.3695</v>
      </c>
      <c r="G3055" s="5">
        <v>0.19550000000000001</v>
      </c>
      <c r="H3055" s="5">
        <v>0.255</v>
      </c>
      <c r="I3055" s="5">
        <v>12</v>
      </c>
    </row>
    <row r="3056" spans="1:9">
      <c r="A3056" s="5" t="s">
        <v>207</v>
      </c>
      <c r="B3056" s="5">
        <v>0.61</v>
      </c>
      <c r="C3056" s="5">
        <v>0.495</v>
      </c>
      <c r="D3056" s="5">
        <v>0.16</v>
      </c>
      <c r="E3056" s="5">
        <v>1.089</v>
      </c>
      <c r="F3056" s="5">
        <v>0.46899999999999997</v>
      </c>
      <c r="G3056" s="5">
        <v>0.19800000000000001</v>
      </c>
      <c r="H3056" s="5">
        <v>0.38400000000000001</v>
      </c>
      <c r="I3056" s="5">
        <v>11</v>
      </c>
    </row>
    <row r="3057" spans="1:9">
      <c r="A3057" s="5" t="s">
        <v>206</v>
      </c>
      <c r="B3057" s="5">
        <v>0.61499999999999999</v>
      </c>
      <c r="C3057" s="5">
        <v>0.48499999999999999</v>
      </c>
      <c r="D3057" s="5">
        <v>0.215</v>
      </c>
      <c r="E3057" s="5">
        <v>0.96150000000000002</v>
      </c>
      <c r="F3057" s="5">
        <v>0.42199999999999999</v>
      </c>
      <c r="G3057" s="5">
        <v>0.17599999999999999</v>
      </c>
      <c r="H3057" s="5">
        <v>0.28999999999999998</v>
      </c>
      <c r="I3057" s="5">
        <v>11</v>
      </c>
    </row>
    <row r="3058" spans="1:9">
      <c r="A3058" s="5" t="s">
        <v>206</v>
      </c>
      <c r="B3058" s="5">
        <v>0.61499999999999999</v>
      </c>
      <c r="C3058" s="5">
        <v>0.49</v>
      </c>
      <c r="D3058" s="5">
        <v>0.17</v>
      </c>
      <c r="E3058" s="5">
        <v>1.145</v>
      </c>
      <c r="F3058" s="5">
        <v>0.49149999999999999</v>
      </c>
      <c r="G3058" s="5">
        <v>0.20799999999999999</v>
      </c>
      <c r="H3058" s="5">
        <v>0.34300000000000003</v>
      </c>
      <c r="I3058" s="5">
        <v>13</v>
      </c>
    </row>
    <row r="3059" spans="1:9">
      <c r="A3059" s="5" t="s">
        <v>208</v>
      </c>
      <c r="B3059" s="5">
        <v>0.62</v>
      </c>
      <c r="C3059" s="5">
        <v>0.47499999999999998</v>
      </c>
      <c r="D3059" s="5">
        <v>0.16</v>
      </c>
      <c r="E3059" s="5">
        <v>0.90700000000000003</v>
      </c>
      <c r="F3059" s="5">
        <v>0.371</v>
      </c>
      <c r="G3059" s="5">
        <v>0.16700000000000001</v>
      </c>
      <c r="H3059" s="5">
        <v>0.3075</v>
      </c>
      <c r="I3059" s="5">
        <v>11</v>
      </c>
    </row>
    <row r="3060" spans="1:9">
      <c r="A3060" s="5" t="s">
        <v>207</v>
      </c>
      <c r="B3060" s="5">
        <v>0.625</v>
      </c>
      <c r="C3060" s="5">
        <v>0.51500000000000001</v>
      </c>
      <c r="D3060" s="5">
        <v>0.155</v>
      </c>
      <c r="E3060" s="5">
        <v>1.1635</v>
      </c>
      <c r="F3060" s="5">
        <v>0.48749999999999999</v>
      </c>
      <c r="G3060" s="5">
        <v>0.25900000000000001</v>
      </c>
      <c r="H3060" s="5">
        <v>0.35499999999999998</v>
      </c>
      <c r="I3060" s="5">
        <v>11</v>
      </c>
    </row>
    <row r="3061" spans="1:9">
      <c r="A3061" s="5" t="s">
        <v>206</v>
      </c>
      <c r="B3061" s="5">
        <v>0.63</v>
      </c>
      <c r="C3061" s="5">
        <v>0.51500000000000001</v>
      </c>
      <c r="D3061" s="5">
        <v>0.17499999999999999</v>
      </c>
      <c r="E3061" s="5">
        <v>1.1955</v>
      </c>
      <c r="F3061" s="5">
        <v>0.49199999999999999</v>
      </c>
      <c r="G3061" s="5">
        <v>0.247</v>
      </c>
      <c r="H3061" s="5">
        <v>0.37</v>
      </c>
      <c r="I3061" s="5">
        <v>11</v>
      </c>
    </row>
    <row r="3062" spans="1:9">
      <c r="A3062" s="5" t="s">
        <v>206</v>
      </c>
      <c r="B3062" s="5">
        <v>0.63</v>
      </c>
      <c r="C3062" s="5">
        <v>0.495</v>
      </c>
      <c r="D3062" s="5">
        <v>0.18</v>
      </c>
      <c r="E3062" s="5">
        <v>1.31</v>
      </c>
      <c r="F3062" s="5">
        <v>0.495</v>
      </c>
      <c r="G3062" s="5">
        <v>0.29499999999999998</v>
      </c>
      <c r="H3062" s="5">
        <v>0.46949999999999997</v>
      </c>
      <c r="I3062" s="5">
        <v>10</v>
      </c>
    </row>
    <row r="3063" spans="1:9">
      <c r="A3063" s="5" t="s">
        <v>207</v>
      </c>
      <c r="B3063" s="5">
        <v>0.63500000000000001</v>
      </c>
      <c r="C3063" s="5">
        <v>0.505</v>
      </c>
      <c r="D3063" s="5">
        <v>0.16500000000000001</v>
      </c>
      <c r="E3063" s="5">
        <v>1.2509999999999999</v>
      </c>
      <c r="F3063" s="5">
        <v>0.57699999999999996</v>
      </c>
      <c r="G3063" s="5">
        <v>0.22700000000000001</v>
      </c>
      <c r="H3063" s="5">
        <v>0.38250000000000001</v>
      </c>
      <c r="I3063" s="5">
        <v>11</v>
      </c>
    </row>
    <row r="3064" spans="1:9">
      <c r="A3064" s="5" t="s">
        <v>207</v>
      </c>
      <c r="B3064" s="5">
        <v>0.63500000000000001</v>
      </c>
      <c r="C3064" s="5">
        <v>0.49</v>
      </c>
      <c r="D3064" s="5">
        <v>0.155</v>
      </c>
      <c r="E3064" s="5">
        <v>1.145</v>
      </c>
      <c r="F3064" s="5">
        <v>0.47749999999999998</v>
      </c>
      <c r="G3064" s="5">
        <v>0.30349999999999999</v>
      </c>
      <c r="H3064" s="5">
        <v>0.3155</v>
      </c>
      <c r="I3064" s="5">
        <v>9</v>
      </c>
    </row>
    <row r="3065" spans="1:9">
      <c r="A3065" s="5" t="s">
        <v>206</v>
      </c>
      <c r="B3065" s="5">
        <v>0.63500000000000001</v>
      </c>
      <c r="C3065" s="5">
        <v>0.5</v>
      </c>
      <c r="D3065" s="5">
        <v>0.18</v>
      </c>
      <c r="E3065" s="5">
        <v>1.1539999999999999</v>
      </c>
      <c r="F3065" s="5">
        <v>0.4405</v>
      </c>
      <c r="G3065" s="5">
        <v>0.23150000000000001</v>
      </c>
      <c r="H3065" s="5">
        <v>0.38700000000000001</v>
      </c>
      <c r="I3065" s="5">
        <v>9</v>
      </c>
    </row>
    <row r="3066" spans="1:9">
      <c r="A3066" s="5" t="s">
        <v>207</v>
      </c>
      <c r="B3066" s="5">
        <v>0.64</v>
      </c>
      <c r="C3066" s="5">
        <v>0.48499999999999999</v>
      </c>
      <c r="D3066" s="5">
        <v>0.14499999999999999</v>
      </c>
      <c r="E3066" s="5">
        <v>1.1335</v>
      </c>
      <c r="F3066" s="5">
        <v>0.55249999999999999</v>
      </c>
      <c r="G3066" s="5">
        <v>0.2505</v>
      </c>
      <c r="H3066" s="5">
        <v>0.30149999999999999</v>
      </c>
      <c r="I3066" s="5">
        <v>11</v>
      </c>
    </row>
    <row r="3067" spans="1:9">
      <c r="A3067" s="5" t="s">
        <v>207</v>
      </c>
      <c r="B3067" s="5">
        <v>0.64</v>
      </c>
      <c r="C3067" s="5">
        <v>0.5</v>
      </c>
      <c r="D3067" s="5">
        <v>0.15</v>
      </c>
      <c r="E3067" s="5">
        <v>1.2015</v>
      </c>
      <c r="F3067" s="5">
        <v>0.55900000000000005</v>
      </c>
      <c r="G3067" s="5">
        <v>0.23100000000000001</v>
      </c>
      <c r="H3067" s="5">
        <v>0.33550000000000002</v>
      </c>
      <c r="I3067" s="5">
        <v>9</v>
      </c>
    </row>
    <row r="3068" spans="1:9">
      <c r="A3068" s="5" t="s">
        <v>206</v>
      </c>
      <c r="B3068" s="5">
        <v>0.65</v>
      </c>
      <c r="C3068" s="5">
        <v>0.505</v>
      </c>
      <c r="D3068" s="5">
        <v>0.17</v>
      </c>
      <c r="E3068" s="5">
        <v>1.5595000000000001</v>
      </c>
      <c r="F3068" s="5">
        <v>0.69499999999999995</v>
      </c>
      <c r="G3068" s="5">
        <v>0.35149999999999998</v>
      </c>
      <c r="H3068" s="5">
        <v>0.39500000000000002</v>
      </c>
      <c r="I3068" s="5">
        <v>11</v>
      </c>
    </row>
    <row r="3069" spans="1:9">
      <c r="A3069" s="5" t="s">
        <v>206</v>
      </c>
      <c r="B3069" s="5">
        <v>0.65</v>
      </c>
      <c r="C3069" s="5">
        <v>0.51</v>
      </c>
      <c r="D3069" s="5">
        <v>0.17499999999999999</v>
      </c>
      <c r="E3069" s="5">
        <v>1.3165</v>
      </c>
      <c r="F3069" s="5">
        <v>0.63449999999999995</v>
      </c>
      <c r="G3069" s="5">
        <v>0.26050000000000001</v>
      </c>
      <c r="H3069" s="5">
        <v>0.36399999999999999</v>
      </c>
      <c r="I3069" s="5">
        <v>12</v>
      </c>
    </row>
    <row r="3070" spans="1:9">
      <c r="A3070" s="5" t="s">
        <v>206</v>
      </c>
      <c r="B3070" s="5">
        <v>0.65500000000000003</v>
      </c>
      <c r="C3070" s="5">
        <v>0.54</v>
      </c>
      <c r="D3070" s="5">
        <v>0.16500000000000001</v>
      </c>
      <c r="E3070" s="5">
        <v>1.403</v>
      </c>
      <c r="F3070" s="5">
        <v>0.69550000000000001</v>
      </c>
      <c r="G3070" s="5">
        <v>0.23849999999999999</v>
      </c>
      <c r="H3070" s="5">
        <v>0.42</v>
      </c>
      <c r="I3070" s="5">
        <v>11</v>
      </c>
    </row>
    <row r="3071" spans="1:9">
      <c r="A3071" s="5" t="s">
        <v>207</v>
      </c>
      <c r="B3071" s="5">
        <v>0.65500000000000003</v>
      </c>
      <c r="C3071" s="5">
        <v>0.49</v>
      </c>
      <c r="D3071" s="5">
        <v>0.16</v>
      </c>
      <c r="E3071" s="5">
        <v>1.204</v>
      </c>
      <c r="F3071" s="5">
        <v>0.54549999999999998</v>
      </c>
      <c r="G3071" s="5">
        <v>0.26150000000000001</v>
      </c>
      <c r="H3071" s="5">
        <v>0.32250000000000001</v>
      </c>
      <c r="I3071" s="5">
        <v>9</v>
      </c>
    </row>
    <row r="3072" spans="1:9">
      <c r="A3072" s="5" t="s">
        <v>207</v>
      </c>
      <c r="B3072" s="5">
        <v>0.65500000000000003</v>
      </c>
      <c r="C3072" s="5">
        <v>0.45500000000000002</v>
      </c>
      <c r="D3072" s="5">
        <v>0.17</v>
      </c>
      <c r="E3072" s="5">
        <v>1.2895000000000001</v>
      </c>
      <c r="F3072" s="5">
        <v>0.58699999999999997</v>
      </c>
      <c r="G3072" s="5">
        <v>0.3165</v>
      </c>
      <c r="H3072" s="5">
        <v>0.34150000000000003</v>
      </c>
      <c r="I3072" s="5">
        <v>11</v>
      </c>
    </row>
    <row r="3073" spans="1:9">
      <c r="A3073" s="5" t="s">
        <v>207</v>
      </c>
      <c r="B3073" s="5">
        <v>0.66</v>
      </c>
      <c r="C3073" s="5">
        <v>0.53</v>
      </c>
      <c r="D3073" s="5">
        <v>0.18</v>
      </c>
      <c r="E3073" s="5">
        <v>1.5175000000000001</v>
      </c>
      <c r="F3073" s="5">
        <v>0.77649999999999997</v>
      </c>
      <c r="G3073" s="5">
        <v>0.30199999999999999</v>
      </c>
      <c r="H3073" s="5">
        <v>0.40100000000000002</v>
      </c>
      <c r="I3073" s="5">
        <v>10</v>
      </c>
    </row>
    <row r="3074" spans="1:9">
      <c r="A3074" s="5" t="s">
        <v>206</v>
      </c>
      <c r="B3074" s="5">
        <v>0.66500000000000004</v>
      </c>
      <c r="C3074" s="5">
        <v>0.52500000000000002</v>
      </c>
      <c r="D3074" s="5">
        <v>0.155</v>
      </c>
      <c r="E3074" s="5">
        <v>1.3574999999999999</v>
      </c>
      <c r="F3074" s="5">
        <v>0.53249999999999997</v>
      </c>
      <c r="G3074" s="5">
        <v>0.30449999999999999</v>
      </c>
      <c r="H3074" s="5">
        <v>0.44850000000000001</v>
      </c>
      <c r="I3074" s="5">
        <v>10</v>
      </c>
    </row>
    <row r="3075" spans="1:9">
      <c r="A3075" s="5" t="s">
        <v>206</v>
      </c>
      <c r="B3075" s="5">
        <v>0.67500000000000004</v>
      </c>
      <c r="C3075" s="5">
        <v>0.52</v>
      </c>
      <c r="D3075" s="5">
        <v>0.14499999999999999</v>
      </c>
      <c r="E3075" s="5">
        <v>1.3645</v>
      </c>
      <c r="F3075" s="5">
        <v>0.55700000000000005</v>
      </c>
      <c r="G3075" s="5">
        <v>0.34050000000000002</v>
      </c>
      <c r="H3075" s="5">
        <v>0.38500000000000001</v>
      </c>
      <c r="I3075" s="5">
        <v>11</v>
      </c>
    </row>
    <row r="3076" spans="1:9">
      <c r="A3076" s="5" t="s">
        <v>207</v>
      </c>
      <c r="B3076" s="5">
        <v>0.68</v>
      </c>
      <c r="C3076" s="5">
        <v>0.52</v>
      </c>
      <c r="D3076" s="5">
        <v>0.185</v>
      </c>
      <c r="E3076" s="5">
        <v>1.494</v>
      </c>
      <c r="F3076" s="5">
        <v>0.61499999999999999</v>
      </c>
      <c r="G3076" s="5">
        <v>0.39350000000000002</v>
      </c>
      <c r="H3076" s="5">
        <v>0.40600000000000003</v>
      </c>
      <c r="I3076" s="5">
        <v>11</v>
      </c>
    </row>
    <row r="3077" spans="1:9">
      <c r="A3077" s="5" t="s">
        <v>207</v>
      </c>
      <c r="B3077" s="5">
        <v>0.68</v>
      </c>
      <c r="C3077" s="5">
        <v>0.56000000000000005</v>
      </c>
      <c r="D3077" s="5">
        <v>0.19500000000000001</v>
      </c>
      <c r="E3077" s="5">
        <v>1.6639999999999999</v>
      </c>
      <c r="F3077" s="5">
        <v>0.57999999999999996</v>
      </c>
      <c r="G3077" s="5">
        <v>0.38550000000000001</v>
      </c>
      <c r="H3077" s="5">
        <v>0.54500000000000004</v>
      </c>
      <c r="I3077" s="5">
        <v>11</v>
      </c>
    </row>
    <row r="3078" spans="1:9">
      <c r="A3078" s="5" t="s">
        <v>206</v>
      </c>
      <c r="B3078" s="5">
        <v>0.68500000000000005</v>
      </c>
      <c r="C3078" s="5">
        <v>0.51</v>
      </c>
      <c r="D3078" s="5">
        <v>0.16500000000000001</v>
      </c>
      <c r="E3078" s="5">
        <v>1.5449999999999999</v>
      </c>
      <c r="F3078" s="5">
        <v>0.68600000000000005</v>
      </c>
      <c r="G3078" s="5">
        <v>0.3775</v>
      </c>
      <c r="H3078" s="5">
        <v>0.40550000000000003</v>
      </c>
      <c r="I3078" s="5">
        <v>10</v>
      </c>
    </row>
    <row r="3079" spans="1:9">
      <c r="A3079" s="5" t="s">
        <v>207</v>
      </c>
      <c r="B3079" s="5">
        <v>0.69499999999999995</v>
      </c>
      <c r="C3079" s="5">
        <v>0.53500000000000003</v>
      </c>
      <c r="D3079" s="5">
        <v>0.2</v>
      </c>
      <c r="E3079" s="5">
        <v>1.5854999999999999</v>
      </c>
      <c r="F3079" s="5">
        <v>0.66700000000000004</v>
      </c>
      <c r="G3079" s="5">
        <v>0.33400000000000002</v>
      </c>
      <c r="H3079" s="5">
        <v>0.47099999999999997</v>
      </c>
      <c r="I3079" s="5">
        <v>11</v>
      </c>
    </row>
    <row r="3080" spans="1:9">
      <c r="A3080" s="5" t="s">
        <v>207</v>
      </c>
      <c r="B3080" s="5">
        <v>0.7</v>
      </c>
      <c r="C3080" s="5">
        <v>0.55500000000000005</v>
      </c>
      <c r="D3080" s="5">
        <v>0.22</v>
      </c>
      <c r="E3080" s="5">
        <v>1.6659999999999999</v>
      </c>
      <c r="F3080" s="5">
        <v>0.64700000000000002</v>
      </c>
      <c r="G3080" s="5">
        <v>0.42849999999999999</v>
      </c>
      <c r="H3080" s="5">
        <v>0.45500000000000002</v>
      </c>
      <c r="I3080" s="5">
        <v>11</v>
      </c>
    </row>
    <row r="3081" spans="1:9">
      <c r="A3081" s="5" t="s">
        <v>206</v>
      </c>
      <c r="B3081" s="5">
        <v>0.71</v>
      </c>
      <c r="C3081" s="5">
        <v>0.56000000000000005</v>
      </c>
      <c r="D3081" s="5">
        <v>0.17499999999999999</v>
      </c>
      <c r="E3081" s="5">
        <v>1.724</v>
      </c>
      <c r="F3081" s="5">
        <v>0.56599999999999995</v>
      </c>
      <c r="G3081" s="5">
        <v>0.45750000000000002</v>
      </c>
      <c r="H3081" s="5">
        <v>0.46250000000000002</v>
      </c>
      <c r="I3081" s="5">
        <v>13</v>
      </c>
    </row>
    <row r="3082" spans="1:9">
      <c r="A3082" s="5" t="s">
        <v>207</v>
      </c>
      <c r="B3082" s="5">
        <v>0.73</v>
      </c>
      <c r="C3082" s="5">
        <v>0.55000000000000004</v>
      </c>
      <c r="D3082" s="5">
        <v>0.20499999999999999</v>
      </c>
      <c r="E3082" s="5">
        <v>1.9079999999999999</v>
      </c>
      <c r="F3082" s="5">
        <v>0.54149999999999998</v>
      </c>
      <c r="G3082" s="5">
        <v>0.35649999999999998</v>
      </c>
      <c r="H3082" s="5">
        <v>0.59650000000000003</v>
      </c>
      <c r="I3082" s="5">
        <v>14</v>
      </c>
    </row>
    <row r="3083" spans="1:9">
      <c r="A3083" s="5" t="s">
        <v>207</v>
      </c>
      <c r="B3083" s="5">
        <v>0.755</v>
      </c>
      <c r="C3083" s="5">
        <v>0.57499999999999996</v>
      </c>
      <c r="D3083" s="5">
        <v>0.2</v>
      </c>
      <c r="E3083" s="5">
        <v>2.073</v>
      </c>
      <c r="F3083" s="5">
        <v>1.0135000000000001</v>
      </c>
      <c r="G3083" s="5">
        <v>0.46550000000000002</v>
      </c>
      <c r="H3083" s="5">
        <v>0.48</v>
      </c>
      <c r="I3083" s="5">
        <v>11</v>
      </c>
    </row>
    <row r="3084" spans="1:9">
      <c r="A3084" s="5" t="s">
        <v>208</v>
      </c>
      <c r="B3084" s="5">
        <v>0.22500000000000001</v>
      </c>
      <c r="C3084" s="5">
        <v>0.17</v>
      </c>
      <c r="D3084" s="5">
        <v>0.05</v>
      </c>
      <c r="E3084" s="5">
        <v>5.1499999999999997E-2</v>
      </c>
      <c r="F3084" s="5">
        <v>1.9E-2</v>
      </c>
      <c r="G3084" s="5">
        <v>1.2E-2</v>
      </c>
      <c r="H3084" s="5">
        <v>1.7000000000000001E-2</v>
      </c>
      <c r="I3084" s="5">
        <v>4</v>
      </c>
    </row>
    <row r="3085" spans="1:9">
      <c r="A3085" s="5" t="s">
        <v>208</v>
      </c>
      <c r="B3085" s="5">
        <v>0.23</v>
      </c>
      <c r="C3085" s="5">
        <v>0.17</v>
      </c>
      <c r="D3085" s="5">
        <v>0.05</v>
      </c>
      <c r="E3085" s="5">
        <v>5.7000000000000002E-2</v>
      </c>
      <c r="F3085" s="5">
        <v>2.5999999999999999E-2</v>
      </c>
      <c r="G3085" s="5">
        <v>1.2999999999999999E-2</v>
      </c>
      <c r="H3085" s="5">
        <v>1.6E-2</v>
      </c>
      <c r="I3085" s="5">
        <v>5</v>
      </c>
    </row>
    <row r="3086" spans="1:9">
      <c r="A3086" s="5" t="s">
        <v>208</v>
      </c>
      <c r="B3086" s="5">
        <v>0.255</v>
      </c>
      <c r="C3086" s="5">
        <v>0.185</v>
      </c>
      <c r="D3086" s="5">
        <v>0.06</v>
      </c>
      <c r="E3086" s="5">
        <v>9.2499999999999999E-2</v>
      </c>
      <c r="F3086" s="5">
        <v>3.9E-2</v>
      </c>
      <c r="G3086" s="5">
        <v>2.1000000000000001E-2</v>
      </c>
      <c r="H3086" s="5">
        <v>2.5000000000000001E-2</v>
      </c>
      <c r="I3086" s="5">
        <v>6</v>
      </c>
    </row>
    <row r="3087" spans="1:9">
      <c r="A3087" s="5" t="s">
        <v>208</v>
      </c>
      <c r="B3087" s="5">
        <v>0.35499999999999998</v>
      </c>
      <c r="C3087" s="5">
        <v>0.27</v>
      </c>
      <c r="D3087" s="5">
        <v>7.4999999999999997E-2</v>
      </c>
      <c r="E3087" s="5">
        <v>0.20399999999999999</v>
      </c>
      <c r="F3087" s="5">
        <v>0.30449999999999999</v>
      </c>
      <c r="G3087" s="5">
        <v>4.5999999999999999E-2</v>
      </c>
      <c r="H3087" s="5">
        <v>5.9499999999999997E-2</v>
      </c>
      <c r="I3087" s="5">
        <v>7</v>
      </c>
    </row>
    <row r="3088" spans="1:9">
      <c r="A3088" s="5" t="s">
        <v>208</v>
      </c>
      <c r="B3088" s="5">
        <v>0.42499999999999999</v>
      </c>
      <c r="C3088" s="5">
        <v>0.31</v>
      </c>
      <c r="D3088" s="5">
        <v>9.5000000000000001E-2</v>
      </c>
      <c r="E3088" s="5">
        <v>0.3075</v>
      </c>
      <c r="F3088" s="5">
        <v>0.13900000000000001</v>
      </c>
      <c r="G3088" s="5">
        <v>7.4499999999999997E-2</v>
      </c>
      <c r="H3088" s="5">
        <v>9.2999999999999999E-2</v>
      </c>
      <c r="I3088" s="5">
        <v>7</v>
      </c>
    </row>
    <row r="3089" spans="1:9">
      <c r="A3089" s="5" t="s">
        <v>208</v>
      </c>
      <c r="B3089" s="5">
        <v>0.42499999999999999</v>
      </c>
      <c r="C3089" s="5">
        <v>0.32</v>
      </c>
      <c r="D3089" s="5">
        <v>8.5000000000000006E-2</v>
      </c>
      <c r="E3089" s="5">
        <v>0.26200000000000001</v>
      </c>
      <c r="F3089" s="5">
        <v>0.1235</v>
      </c>
      <c r="G3089" s="5">
        <v>6.7000000000000004E-2</v>
      </c>
      <c r="H3089" s="5">
        <v>7.2499999999999995E-2</v>
      </c>
      <c r="I3089" s="5">
        <v>8</v>
      </c>
    </row>
    <row r="3090" spans="1:9">
      <c r="A3090" s="5" t="s">
        <v>206</v>
      </c>
      <c r="B3090" s="5">
        <v>0.45500000000000002</v>
      </c>
      <c r="C3090" s="5">
        <v>0.35</v>
      </c>
      <c r="D3090" s="5">
        <v>0.11</v>
      </c>
      <c r="E3090" s="5">
        <v>0.45800000000000002</v>
      </c>
      <c r="F3090" s="5">
        <v>0.2</v>
      </c>
      <c r="G3090" s="5">
        <v>0.111</v>
      </c>
      <c r="H3090" s="5">
        <v>0.1305</v>
      </c>
      <c r="I3090" s="5">
        <v>8</v>
      </c>
    </row>
    <row r="3091" spans="1:9">
      <c r="A3091" s="5" t="s">
        <v>206</v>
      </c>
      <c r="B3091" s="5">
        <v>0.46</v>
      </c>
      <c r="C3091" s="5">
        <v>0.35499999999999998</v>
      </c>
      <c r="D3091" s="5">
        <v>0.14000000000000001</v>
      </c>
      <c r="E3091" s="5">
        <v>0.49099999999999999</v>
      </c>
      <c r="F3091" s="5">
        <v>0.20699999999999999</v>
      </c>
      <c r="G3091" s="5">
        <v>0.115</v>
      </c>
      <c r="H3091" s="5">
        <v>0.17399999999999999</v>
      </c>
      <c r="I3091" s="5">
        <v>10</v>
      </c>
    </row>
    <row r="3092" spans="1:9">
      <c r="A3092" s="5" t="s">
        <v>206</v>
      </c>
      <c r="B3092" s="5">
        <v>0.495</v>
      </c>
      <c r="C3092" s="5">
        <v>0.38</v>
      </c>
      <c r="D3092" s="5">
        <v>0.12</v>
      </c>
      <c r="E3092" s="5">
        <v>0.47399999999999998</v>
      </c>
      <c r="F3092" s="5">
        <v>0.19700000000000001</v>
      </c>
      <c r="G3092" s="5">
        <v>0.1065</v>
      </c>
      <c r="H3092" s="5">
        <v>0.1545</v>
      </c>
      <c r="I3092" s="5">
        <v>10</v>
      </c>
    </row>
    <row r="3093" spans="1:9">
      <c r="A3093" s="5" t="s">
        <v>206</v>
      </c>
      <c r="B3093" s="5">
        <v>0.51</v>
      </c>
      <c r="C3093" s="5">
        <v>0.39500000000000002</v>
      </c>
      <c r="D3093" s="5">
        <v>0.125</v>
      </c>
      <c r="E3093" s="5">
        <v>0.58050000000000002</v>
      </c>
      <c r="F3093" s="5">
        <v>0.24399999999999999</v>
      </c>
      <c r="G3093" s="5">
        <v>0.13350000000000001</v>
      </c>
      <c r="H3093" s="5">
        <v>0.188</v>
      </c>
      <c r="I3093" s="5">
        <v>11</v>
      </c>
    </row>
    <row r="3094" spans="1:9">
      <c r="A3094" s="5" t="s">
        <v>207</v>
      </c>
      <c r="B3094" s="5">
        <v>0.52</v>
      </c>
      <c r="C3094" s="5">
        <v>0.43</v>
      </c>
      <c r="D3094" s="5">
        <v>0.15</v>
      </c>
      <c r="E3094" s="5">
        <v>0.72799999999999998</v>
      </c>
      <c r="F3094" s="5">
        <v>0.30199999999999999</v>
      </c>
      <c r="G3094" s="5">
        <v>0.1575</v>
      </c>
      <c r="H3094" s="5">
        <v>0.23499999999999999</v>
      </c>
      <c r="I3094" s="5">
        <v>11</v>
      </c>
    </row>
    <row r="3095" spans="1:9">
      <c r="A3095" s="5" t="s">
        <v>206</v>
      </c>
      <c r="B3095" s="5">
        <v>0.52500000000000002</v>
      </c>
      <c r="C3095" s="5">
        <v>0.4</v>
      </c>
      <c r="D3095" s="5">
        <v>0.13</v>
      </c>
      <c r="E3095" s="5">
        <v>0.622</v>
      </c>
      <c r="F3095" s="5">
        <v>0.26550000000000001</v>
      </c>
      <c r="G3095" s="5">
        <v>0.14699999999999999</v>
      </c>
      <c r="H3095" s="5">
        <v>0.184</v>
      </c>
      <c r="I3095" s="5">
        <v>9</v>
      </c>
    </row>
    <row r="3096" spans="1:9">
      <c r="A3096" s="5" t="s">
        <v>206</v>
      </c>
      <c r="B3096" s="5">
        <v>0.53</v>
      </c>
      <c r="C3096" s="5">
        <v>0.41499999999999998</v>
      </c>
      <c r="D3096" s="5">
        <v>0.12</v>
      </c>
      <c r="E3096" s="5">
        <v>0.70599999999999996</v>
      </c>
      <c r="F3096" s="5">
        <v>0.33550000000000002</v>
      </c>
      <c r="G3096" s="5">
        <v>0.16350000000000001</v>
      </c>
      <c r="H3096" s="5">
        <v>0.13450000000000001</v>
      </c>
      <c r="I3096" s="5">
        <v>9</v>
      </c>
    </row>
    <row r="3097" spans="1:9">
      <c r="A3097" s="5" t="s">
        <v>207</v>
      </c>
      <c r="B3097" s="5">
        <v>0.53</v>
      </c>
      <c r="C3097" s="5">
        <v>0.39500000000000002</v>
      </c>
      <c r="D3097" s="5">
        <v>0.115</v>
      </c>
      <c r="E3097" s="5">
        <v>0.56850000000000001</v>
      </c>
      <c r="F3097" s="5">
        <v>0.249</v>
      </c>
      <c r="G3097" s="5">
        <v>0.13750000000000001</v>
      </c>
      <c r="H3097" s="5">
        <v>0.161</v>
      </c>
      <c r="I3097" s="5">
        <v>9</v>
      </c>
    </row>
    <row r="3098" spans="1:9">
      <c r="A3098" s="5" t="s">
        <v>206</v>
      </c>
      <c r="B3098" s="5">
        <v>0.54500000000000004</v>
      </c>
      <c r="C3098" s="5">
        <v>0.435</v>
      </c>
      <c r="D3098" s="5">
        <v>0.14499999999999999</v>
      </c>
      <c r="E3098" s="5">
        <v>0.9385</v>
      </c>
      <c r="F3098" s="5">
        <v>0.36849999999999999</v>
      </c>
      <c r="G3098" s="5">
        <v>0.1245</v>
      </c>
      <c r="H3098" s="5">
        <v>0.34499999999999997</v>
      </c>
      <c r="I3098" s="5">
        <v>11</v>
      </c>
    </row>
    <row r="3099" spans="1:9">
      <c r="A3099" s="5" t="s">
        <v>207</v>
      </c>
      <c r="B3099" s="5">
        <v>0.55000000000000004</v>
      </c>
      <c r="C3099" s="5">
        <v>0.43</v>
      </c>
      <c r="D3099" s="5">
        <v>0.15</v>
      </c>
      <c r="E3099" s="5">
        <v>0.65500000000000003</v>
      </c>
      <c r="F3099" s="5">
        <v>0.26350000000000001</v>
      </c>
      <c r="G3099" s="5">
        <v>0.122</v>
      </c>
      <c r="H3099" s="5">
        <v>0.221</v>
      </c>
      <c r="I3099" s="5">
        <v>8</v>
      </c>
    </row>
    <row r="3100" spans="1:9">
      <c r="A3100" s="5" t="s">
        <v>206</v>
      </c>
      <c r="B3100" s="5">
        <v>0.57499999999999996</v>
      </c>
      <c r="C3100" s="5">
        <v>0.48</v>
      </c>
      <c r="D3100" s="5">
        <v>0.15</v>
      </c>
      <c r="E3100" s="5">
        <v>0.94650000000000001</v>
      </c>
      <c r="F3100" s="5">
        <v>0.4355</v>
      </c>
      <c r="G3100" s="5">
        <v>0.26050000000000001</v>
      </c>
      <c r="H3100" s="5">
        <v>0.2505</v>
      </c>
      <c r="I3100" s="5">
        <v>9</v>
      </c>
    </row>
    <row r="3101" spans="1:9">
      <c r="A3101" s="5" t="s">
        <v>206</v>
      </c>
      <c r="B3101" s="5">
        <v>0.57999999999999996</v>
      </c>
      <c r="C3101" s="5">
        <v>0.43</v>
      </c>
      <c r="D3101" s="5">
        <v>0.125</v>
      </c>
      <c r="E3101" s="5">
        <v>0.91149999999999998</v>
      </c>
      <c r="F3101" s="5">
        <v>0.44600000000000001</v>
      </c>
      <c r="G3101" s="5">
        <v>0.20749999999999999</v>
      </c>
      <c r="H3101" s="5">
        <v>0.121</v>
      </c>
      <c r="I3101" s="5">
        <v>10</v>
      </c>
    </row>
    <row r="3102" spans="1:9">
      <c r="A3102" s="5" t="s">
        <v>206</v>
      </c>
      <c r="B3102" s="5">
        <v>0.59499999999999997</v>
      </c>
      <c r="C3102" s="5">
        <v>0.45500000000000002</v>
      </c>
      <c r="D3102" s="5">
        <v>0.14499999999999999</v>
      </c>
      <c r="E3102" s="5">
        <v>0.94199999999999995</v>
      </c>
      <c r="F3102" s="5">
        <v>0.43</v>
      </c>
      <c r="G3102" s="5">
        <v>0.182</v>
      </c>
      <c r="H3102" s="5">
        <v>0.27700000000000002</v>
      </c>
      <c r="I3102" s="5">
        <v>11</v>
      </c>
    </row>
    <row r="3103" spans="1:9">
      <c r="A3103" s="5" t="s">
        <v>206</v>
      </c>
      <c r="B3103" s="5">
        <v>0.6</v>
      </c>
      <c r="C3103" s="5">
        <v>0.46500000000000002</v>
      </c>
      <c r="D3103" s="5">
        <v>0.18</v>
      </c>
      <c r="E3103" s="5">
        <v>1.1930000000000001</v>
      </c>
      <c r="F3103" s="5">
        <v>0.51449999999999996</v>
      </c>
      <c r="G3103" s="5">
        <v>0.315</v>
      </c>
      <c r="H3103" s="5">
        <v>0.30549999999999999</v>
      </c>
      <c r="I3103" s="5">
        <v>8</v>
      </c>
    </row>
    <row r="3104" spans="1:9">
      <c r="A3104" s="5" t="s">
        <v>206</v>
      </c>
      <c r="B3104" s="5">
        <v>0.64500000000000002</v>
      </c>
      <c r="C3104" s="5">
        <v>0.5</v>
      </c>
      <c r="D3104" s="5">
        <v>0.18</v>
      </c>
      <c r="E3104" s="5">
        <v>1.4610000000000001</v>
      </c>
      <c r="F3104" s="5">
        <v>0.59850000000000003</v>
      </c>
      <c r="G3104" s="5">
        <v>0.24249999999999999</v>
      </c>
      <c r="H3104" s="5">
        <v>0.439</v>
      </c>
      <c r="I3104" s="5">
        <v>11</v>
      </c>
    </row>
    <row r="3105" spans="1:9">
      <c r="A3105" s="5" t="s">
        <v>206</v>
      </c>
      <c r="B3105" s="5">
        <v>0.66</v>
      </c>
      <c r="C3105" s="5">
        <v>0.52500000000000002</v>
      </c>
      <c r="D3105" s="5">
        <v>0.2</v>
      </c>
      <c r="E3105" s="5">
        <v>1.4890000000000001</v>
      </c>
      <c r="F3105" s="5">
        <v>0.60650000000000004</v>
      </c>
      <c r="G3105" s="5">
        <v>0.3795</v>
      </c>
      <c r="H3105" s="5">
        <v>0.42099999999999999</v>
      </c>
      <c r="I3105" s="5">
        <v>10</v>
      </c>
    </row>
    <row r="3106" spans="1:9">
      <c r="A3106" s="5" t="s">
        <v>208</v>
      </c>
      <c r="B3106" s="5">
        <v>0.28999999999999998</v>
      </c>
      <c r="C3106" s="5">
        <v>0.215</v>
      </c>
      <c r="D3106" s="5">
        <v>0.06</v>
      </c>
      <c r="E3106" s="5">
        <v>0.1115</v>
      </c>
      <c r="F3106" s="5">
        <v>5.2999999999999999E-2</v>
      </c>
      <c r="G3106" s="5">
        <v>1.8499999999999999E-2</v>
      </c>
      <c r="H3106" s="5">
        <v>3.2000000000000001E-2</v>
      </c>
      <c r="I3106" s="5">
        <v>5</v>
      </c>
    </row>
    <row r="3107" spans="1:9">
      <c r="A3107" s="5" t="s">
        <v>208</v>
      </c>
      <c r="B3107" s="5">
        <v>0.3</v>
      </c>
      <c r="C3107" s="5">
        <v>0.22</v>
      </c>
      <c r="D3107" s="5">
        <v>6.5000000000000002E-2</v>
      </c>
      <c r="E3107" s="5">
        <v>0.1235</v>
      </c>
      <c r="F3107" s="5">
        <v>5.8999999999999997E-2</v>
      </c>
      <c r="G3107" s="5">
        <v>2.5999999999999999E-2</v>
      </c>
      <c r="H3107" s="5">
        <v>3.15E-2</v>
      </c>
      <c r="I3107" s="5">
        <v>5</v>
      </c>
    </row>
    <row r="3108" spans="1:9">
      <c r="A3108" s="5" t="s">
        <v>208</v>
      </c>
      <c r="B3108" s="5">
        <v>0.37</v>
      </c>
      <c r="C3108" s="5">
        <v>0.27500000000000002</v>
      </c>
      <c r="D3108" s="5">
        <v>0.1</v>
      </c>
      <c r="E3108" s="5">
        <v>0.28149999999999997</v>
      </c>
      <c r="F3108" s="5">
        <v>0.15049999999999999</v>
      </c>
      <c r="G3108" s="5">
        <v>5.0500000000000003E-2</v>
      </c>
      <c r="H3108" s="5">
        <v>6.8000000000000005E-2</v>
      </c>
      <c r="I3108" s="5">
        <v>5</v>
      </c>
    </row>
    <row r="3109" spans="1:9">
      <c r="A3109" s="5" t="s">
        <v>208</v>
      </c>
      <c r="B3109" s="5">
        <v>0.375</v>
      </c>
      <c r="C3109" s="5">
        <v>0.28499999999999998</v>
      </c>
      <c r="D3109" s="5">
        <v>0.08</v>
      </c>
      <c r="E3109" s="5">
        <v>0.22600000000000001</v>
      </c>
      <c r="F3109" s="5">
        <v>9.7500000000000003E-2</v>
      </c>
      <c r="G3109" s="5">
        <v>0.04</v>
      </c>
      <c r="H3109" s="5">
        <v>7.2499999999999995E-2</v>
      </c>
      <c r="I3109" s="5">
        <v>7</v>
      </c>
    </row>
    <row r="3110" spans="1:9">
      <c r="A3110" s="5" t="s">
        <v>208</v>
      </c>
      <c r="B3110" s="5">
        <v>0.38</v>
      </c>
      <c r="C3110" s="5">
        <v>0.28999999999999998</v>
      </c>
      <c r="D3110" s="5">
        <v>8.5000000000000006E-2</v>
      </c>
      <c r="E3110" s="5">
        <v>0.22850000000000001</v>
      </c>
      <c r="F3110" s="5">
        <v>8.7999999999999995E-2</v>
      </c>
      <c r="G3110" s="5">
        <v>4.65E-2</v>
      </c>
      <c r="H3110" s="5">
        <v>7.4999999999999997E-2</v>
      </c>
      <c r="I3110" s="5">
        <v>7</v>
      </c>
    </row>
    <row r="3111" spans="1:9">
      <c r="A3111" s="5" t="s">
        <v>208</v>
      </c>
      <c r="B3111" s="5">
        <v>0.39500000000000002</v>
      </c>
      <c r="C3111" s="5">
        <v>0.3</v>
      </c>
      <c r="D3111" s="5">
        <v>0.12</v>
      </c>
      <c r="E3111" s="5">
        <v>0.29949999999999999</v>
      </c>
      <c r="F3111" s="5">
        <v>0.1265</v>
      </c>
      <c r="G3111" s="5">
        <v>6.8000000000000005E-2</v>
      </c>
      <c r="H3111" s="5">
        <v>8.9499999999999996E-2</v>
      </c>
      <c r="I3111" s="5">
        <v>8</v>
      </c>
    </row>
    <row r="3112" spans="1:9">
      <c r="A3112" s="5" t="s">
        <v>208</v>
      </c>
      <c r="B3112" s="5">
        <v>0.41</v>
      </c>
      <c r="C3112" s="5">
        <v>0.32500000000000001</v>
      </c>
      <c r="D3112" s="5">
        <v>0.105</v>
      </c>
      <c r="E3112" s="5">
        <v>0.36099999999999999</v>
      </c>
      <c r="F3112" s="5">
        <v>0.1605</v>
      </c>
      <c r="G3112" s="5">
        <v>6.6500000000000004E-2</v>
      </c>
      <c r="H3112" s="5">
        <v>0.10299999999999999</v>
      </c>
      <c r="I3112" s="5">
        <v>8</v>
      </c>
    </row>
    <row r="3113" spans="1:9">
      <c r="A3113" s="5" t="s">
        <v>208</v>
      </c>
      <c r="B3113" s="5">
        <v>0.41499999999999998</v>
      </c>
      <c r="C3113" s="5">
        <v>0.32</v>
      </c>
      <c r="D3113" s="5">
        <v>0.115</v>
      </c>
      <c r="E3113" s="5">
        <v>0.30449999999999999</v>
      </c>
      <c r="F3113" s="5">
        <v>0.1215</v>
      </c>
      <c r="G3113" s="5">
        <v>7.3499999999999996E-2</v>
      </c>
      <c r="H3113" s="5">
        <v>9.4E-2</v>
      </c>
      <c r="I3113" s="5">
        <v>7</v>
      </c>
    </row>
    <row r="3114" spans="1:9">
      <c r="A3114" s="5" t="s">
        <v>208</v>
      </c>
      <c r="B3114" s="5">
        <v>0.42499999999999999</v>
      </c>
      <c r="C3114" s="5">
        <v>0.32500000000000001</v>
      </c>
      <c r="D3114" s="5">
        <v>0.105</v>
      </c>
      <c r="E3114" s="5">
        <v>0.39750000000000002</v>
      </c>
      <c r="F3114" s="5">
        <v>0.18149999999999999</v>
      </c>
      <c r="G3114" s="5">
        <v>8.1000000000000003E-2</v>
      </c>
      <c r="H3114" s="5">
        <v>0.11749999999999999</v>
      </c>
      <c r="I3114" s="5">
        <v>7</v>
      </c>
    </row>
    <row r="3115" spans="1:9">
      <c r="A3115" s="5" t="s">
        <v>208</v>
      </c>
      <c r="B3115" s="5">
        <v>0.44</v>
      </c>
      <c r="C3115" s="5">
        <v>0.34</v>
      </c>
      <c r="D3115" s="5">
        <v>0.1</v>
      </c>
      <c r="E3115" s="5">
        <v>0.379</v>
      </c>
      <c r="F3115" s="5">
        <v>0.17249999999999999</v>
      </c>
      <c r="G3115" s="5">
        <v>8.1500000000000003E-2</v>
      </c>
      <c r="H3115" s="5">
        <v>0.10100000000000001</v>
      </c>
      <c r="I3115" s="5">
        <v>7</v>
      </c>
    </row>
    <row r="3116" spans="1:9">
      <c r="A3116" s="5" t="s">
        <v>208</v>
      </c>
      <c r="B3116" s="5">
        <v>0.44</v>
      </c>
      <c r="C3116" s="5">
        <v>0.34</v>
      </c>
      <c r="D3116" s="5">
        <v>0.12</v>
      </c>
      <c r="E3116" s="5">
        <v>0.4995</v>
      </c>
      <c r="F3116" s="5">
        <v>0.29649999999999999</v>
      </c>
      <c r="G3116" s="5">
        <v>9.4500000000000001E-2</v>
      </c>
      <c r="H3116" s="5">
        <v>0.11849999999999999</v>
      </c>
      <c r="I3116" s="5">
        <v>6</v>
      </c>
    </row>
    <row r="3117" spans="1:9">
      <c r="A3117" s="5" t="s">
        <v>206</v>
      </c>
      <c r="B3117" s="5">
        <v>0.46500000000000002</v>
      </c>
      <c r="C3117" s="5">
        <v>0.40500000000000003</v>
      </c>
      <c r="D3117" s="5">
        <v>0.13500000000000001</v>
      </c>
      <c r="E3117" s="5">
        <v>0.77749999999999997</v>
      </c>
      <c r="F3117" s="5">
        <v>0.436</v>
      </c>
      <c r="G3117" s="5">
        <v>0.17150000000000001</v>
      </c>
      <c r="H3117" s="5">
        <v>0.14549999999999999</v>
      </c>
      <c r="I3117" s="5">
        <v>10</v>
      </c>
    </row>
    <row r="3118" spans="1:9">
      <c r="A3118" s="5" t="s">
        <v>207</v>
      </c>
      <c r="B3118" s="5">
        <v>0.47</v>
      </c>
      <c r="C3118" s="5">
        <v>0.36</v>
      </c>
      <c r="D3118" s="5">
        <v>0.1</v>
      </c>
      <c r="E3118" s="5">
        <v>0.47049999999999997</v>
      </c>
      <c r="F3118" s="5">
        <v>0.16350000000000001</v>
      </c>
      <c r="G3118" s="5">
        <v>8.8999999999999996E-2</v>
      </c>
      <c r="H3118" s="5">
        <v>0.13850000000000001</v>
      </c>
      <c r="I3118" s="5">
        <v>8</v>
      </c>
    </row>
    <row r="3119" spans="1:9">
      <c r="A3119" s="5" t="s">
        <v>206</v>
      </c>
      <c r="B3119" s="5">
        <v>0.51</v>
      </c>
      <c r="C3119" s="5">
        <v>0.41499999999999998</v>
      </c>
      <c r="D3119" s="5">
        <v>0.14499999999999999</v>
      </c>
      <c r="E3119" s="5">
        <v>0.751</v>
      </c>
      <c r="F3119" s="5">
        <v>0.32950000000000002</v>
      </c>
      <c r="G3119" s="5">
        <v>0.1835</v>
      </c>
      <c r="H3119" s="5">
        <v>0.20300000000000001</v>
      </c>
      <c r="I3119" s="5">
        <v>8</v>
      </c>
    </row>
    <row r="3120" spans="1:9">
      <c r="A3120" s="5" t="s">
        <v>207</v>
      </c>
      <c r="B3120" s="5">
        <v>0.52500000000000002</v>
      </c>
      <c r="C3120" s="5">
        <v>0.4</v>
      </c>
      <c r="D3120" s="5">
        <v>0.13500000000000001</v>
      </c>
      <c r="E3120" s="5">
        <v>0.71399999999999997</v>
      </c>
      <c r="F3120" s="5">
        <v>0.318</v>
      </c>
      <c r="G3120" s="5">
        <v>0.13800000000000001</v>
      </c>
      <c r="H3120" s="5">
        <v>0.20799999999999999</v>
      </c>
      <c r="I3120" s="5">
        <v>10</v>
      </c>
    </row>
    <row r="3121" spans="1:9">
      <c r="A3121" s="5" t="s">
        <v>207</v>
      </c>
      <c r="B3121" s="5">
        <v>0.52500000000000002</v>
      </c>
      <c r="C3121" s="5">
        <v>0.4</v>
      </c>
      <c r="D3121" s="5">
        <v>0.13</v>
      </c>
      <c r="E3121" s="5">
        <v>0.69950000000000001</v>
      </c>
      <c r="F3121" s="5">
        <v>0.3115</v>
      </c>
      <c r="G3121" s="5">
        <v>0.13100000000000001</v>
      </c>
      <c r="H3121" s="5">
        <v>0.223</v>
      </c>
      <c r="I3121" s="5">
        <v>9</v>
      </c>
    </row>
    <row r="3122" spans="1:9">
      <c r="A3122" s="5" t="s">
        <v>207</v>
      </c>
      <c r="B3122" s="5">
        <v>0.55000000000000004</v>
      </c>
      <c r="C3122" s="5">
        <v>0.42499999999999999</v>
      </c>
      <c r="D3122" s="5">
        <v>0.14000000000000001</v>
      </c>
      <c r="E3122" s="5">
        <v>0.95199999999999996</v>
      </c>
      <c r="F3122" s="5">
        <v>0.48949999999999999</v>
      </c>
      <c r="G3122" s="5">
        <v>0.19450000000000001</v>
      </c>
      <c r="H3122" s="5">
        <v>0.2185</v>
      </c>
      <c r="I3122" s="5">
        <v>7</v>
      </c>
    </row>
    <row r="3123" spans="1:9">
      <c r="A3123" s="5" t="s">
        <v>206</v>
      </c>
      <c r="B3123" s="5">
        <v>0.56000000000000005</v>
      </c>
      <c r="C3123" s="5">
        <v>0.42</v>
      </c>
      <c r="D3123" s="5">
        <v>0.15</v>
      </c>
      <c r="E3123" s="5">
        <v>0.87549999999999994</v>
      </c>
      <c r="F3123" s="5">
        <v>0.44</v>
      </c>
      <c r="G3123" s="5">
        <v>0.19650000000000001</v>
      </c>
      <c r="H3123" s="5">
        <v>0.23150000000000001</v>
      </c>
      <c r="I3123" s="5">
        <v>8</v>
      </c>
    </row>
    <row r="3124" spans="1:9">
      <c r="A3124" s="5" t="s">
        <v>206</v>
      </c>
      <c r="B3124" s="5">
        <v>0.57499999999999996</v>
      </c>
      <c r="C3124" s="5">
        <v>0.45</v>
      </c>
      <c r="D3124" s="5">
        <v>0.13500000000000001</v>
      </c>
      <c r="E3124" s="5">
        <v>0.92149999999999999</v>
      </c>
      <c r="F3124" s="5">
        <v>0.35399999999999998</v>
      </c>
      <c r="G3124" s="5">
        <v>0.20899999999999999</v>
      </c>
      <c r="H3124" s="5">
        <v>0.23649999999999999</v>
      </c>
      <c r="I3124" s="5">
        <v>9</v>
      </c>
    </row>
    <row r="3125" spans="1:9">
      <c r="A3125" s="5" t="s">
        <v>207</v>
      </c>
      <c r="B3125" s="5">
        <v>0.57499999999999996</v>
      </c>
      <c r="C3125" s="5">
        <v>0.45</v>
      </c>
      <c r="D3125" s="5">
        <v>0.13500000000000001</v>
      </c>
      <c r="E3125" s="5">
        <v>0.82850000000000001</v>
      </c>
      <c r="F3125" s="5">
        <v>0.36199999999999999</v>
      </c>
      <c r="G3125" s="5">
        <v>0.16550000000000001</v>
      </c>
      <c r="H3125" s="5">
        <v>0.23599999999999999</v>
      </c>
      <c r="I3125" s="5">
        <v>10</v>
      </c>
    </row>
    <row r="3126" spans="1:9">
      <c r="A3126" s="5" t="s">
        <v>206</v>
      </c>
      <c r="B3126" s="5">
        <v>0.58499999999999996</v>
      </c>
      <c r="C3126" s="5">
        <v>0.46</v>
      </c>
      <c r="D3126" s="5">
        <v>0.15</v>
      </c>
      <c r="E3126" s="5">
        <v>1.206</v>
      </c>
      <c r="F3126" s="5">
        <v>0.58099999999999996</v>
      </c>
      <c r="G3126" s="5">
        <v>0.216</v>
      </c>
      <c r="H3126" s="5">
        <v>0.32300000000000001</v>
      </c>
      <c r="I3126" s="5">
        <v>10</v>
      </c>
    </row>
    <row r="3127" spans="1:9">
      <c r="A3127" s="5" t="s">
        <v>206</v>
      </c>
      <c r="B3127" s="5">
        <v>0.61499999999999999</v>
      </c>
      <c r="C3127" s="5">
        <v>0.495</v>
      </c>
      <c r="D3127" s="5">
        <v>0.155</v>
      </c>
      <c r="E3127" s="5">
        <v>1.2865</v>
      </c>
      <c r="F3127" s="5">
        <v>0.435</v>
      </c>
      <c r="G3127" s="5">
        <v>0.29299999999999998</v>
      </c>
      <c r="H3127" s="5">
        <v>0.32450000000000001</v>
      </c>
      <c r="I3127" s="5">
        <v>11</v>
      </c>
    </row>
    <row r="3128" spans="1:9">
      <c r="A3128" s="5" t="s">
        <v>207</v>
      </c>
      <c r="B3128" s="5">
        <v>0.62</v>
      </c>
      <c r="C3128" s="5">
        <v>0.48499999999999999</v>
      </c>
      <c r="D3128" s="5">
        <v>0.155</v>
      </c>
      <c r="E3128" s="5">
        <v>1.1944999999999999</v>
      </c>
      <c r="F3128" s="5">
        <v>0.51049999999999995</v>
      </c>
      <c r="G3128" s="5">
        <v>0.27100000000000002</v>
      </c>
      <c r="H3128" s="5">
        <v>0.35199999999999998</v>
      </c>
      <c r="I3128" s="5">
        <v>9</v>
      </c>
    </row>
    <row r="3129" spans="1:9">
      <c r="A3129" s="5" t="s">
        <v>207</v>
      </c>
      <c r="B3129" s="5">
        <v>0.63</v>
      </c>
      <c r="C3129" s="5">
        <v>0.495</v>
      </c>
      <c r="D3129" s="5">
        <v>0.19</v>
      </c>
      <c r="E3129" s="5">
        <v>1.1655</v>
      </c>
      <c r="F3129" s="5">
        <v>0.53600000000000003</v>
      </c>
      <c r="G3129" s="5">
        <v>0.21149999999999999</v>
      </c>
      <c r="H3129" s="5">
        <v>0.16250000000000001</v>
      </c>
      <c r="I3129" s="5">
        <v>10</v>
      </c>
    </row>
    <row r="3130" spans="1:9">
      <c r="A3130" s="5" t="s">
        <v>207</v>
      </c>
      <c r="B3130" s="5">
        <v>0.63</v>
      </c>
      <c r="C3130" s="5">
        <v>0.49</v>
      </c>
      <c r="D3130" s="5">
        <v>0.17</v>
      </c>
      <c r="E3130" s="5">
        <v>1.2155</v>
      </c>
      <c r="F3130" s="5">
        <v>0.46250000000000002</v>
      </c>
      <c r="G3130" s="5">
        <v>0.20449999999999999</v>
      </c>
      <c r="H3130" s="5">
        <v>0.3105</v>
      </c>
      <c r="I3130" s="5">
        <v>10</v>
      </c>
    </row>
    <row r="3131" spans="1:9">
      <c r="A3131" s="5" t="s">
        <v>206</v>
      </c>
      <c r="B3131" s="5">
        <v>0.67</v>
      </c>
      <c r="C3131" s="5">
        <v>0.51500000000000001</v>
      </c>
      <c r="D3131" s="5">
        <v>0.16500000000000001</v>
      </c>
      <c r="E3131" s="5">
        <v>1.1735</v>
      </c>
      <c r="F3131" s="5">
        <v>0.52600000000000002</v>
      </c>
      <c r="G3131" s="5">
        <v>0.28499999999999998</v>
      </c>
      <c r="H3131" s="5">
        <v>0.316</v>
      </c>
      <c r="I3131" s="5">
        <v>11</v>
      </c>
    </row>
    <row r="3132" spans="1:9">
      <c r="A3132" s="5" t="s">
        <v>206</v>
      </c>
      <c r="B3132" s="5">
        <v>0.67500000000000004</v>
      </c>
      <c r="C3132" s="5">
        <v>0.505</v>
      </c>
      <c r="D3132" s="5">
        <v>0.16</v>
      </c>
      <c r="E3132" s="5">
        <v>1.532</v>
      </c>
      <c r="F3132" s="5">
        <v>0.74</v>
      </c>
      <c r="G3132" s="5">
        <v>0.35699999999999998</v>
      </c>
      <c r="H3132" s="5">
        <v>0.38150000000000001</v>
      </c>
      <c r="I3132" s="5">
        <v>11</v>
      </c>
    </row>
    <row r="3133" spans="1:9">
      <c r="A3133" s="5" t="s">
        <v>207</v>
      </c>
      <c r="B3133" s="5">
        <v>0.68500000000000005</v>
      </c>
      <c r="C3133" s="5">
        <v>0.53</v>
      </c>
      <c r="D3133" s="5">
        <v>0.17</v>
      </c>
      <c r="E3133" s="5">
        <v>1.5105</v>
      </c>
      <c r="F3133" s="5">
        <v>0.73850000000000005</v>
      </c>
      <c r="G3133" s="5">
        <v>0.35249999999999998</v>
      </c>
      <c r="H3133" s="5">
        <v>0.3725</v>
      </c>
      <c r="I3133" s="5">
        <v>10</v>
      </c>
    </row>
    <row r="3134" spans="1:9">
      <c r="A3134" s="5" t="s">
        <v>207</v>
      </c>
      <c r="B3134" s="5">
        <v>0.48499999999999999</v>
      </c>
      <c r="C3134" s="5">
        <v>0.39</v>
      </c>
      <c r="D3134" s="5">
        <v>0.1</v>
      </c>
      <c r="E3134" s="5">
        <v>0.55649999999999999</v>
      </c>
      <c r="F3134" s="5">
        <v>0.2215</v>
      </c>
      <c r="G3134" s="5">
        <v>0.11550000000000001</v>
      </c>
      <c r="H3134" s="5">
        <v>0.185</v>
      </c>
      <c r="I3134" s="5">
        <v>9</v>
      </c>
    </row>
    <row r="3135" spans="1:9">
      <c r="A3135" s="5" t="s">
        <v>206</v>
      </c>
      <c r="B3135" s="5">
        <v>0.46</v>
      </c>
      <c r="C3135" s="5">
        <v>0.36</v>
      </c>
      <c r="D3135" s="5">
        <v>0.125</v>
      </c>
      <c r="E3135" s="5">
        <v>0.54700000000000004</v>
      </c>
      <c r="F3135" s="5">
        <v>0.2165</v>
      </c>
      <c r="G3135" s="5">
        <v>0.1105</v>
      </c>
      <c r="H3135" s="5">
        <v>0.19</v>
      </c>
      <c r="I3135" s="5">
        <v>8</v>
      </c>
    </row>
    <row r="3136" spans="1:9">
      <c r="A3136" s="5" t="s">
        <v>206</v>
      </c>
      <c r="B3136" s="5">
        <v>0.46</v>
      </c>
      <c r="C3136" s="5">
        <v>0.35</v>
      </c>
      <c r="D3136" s="5">
        <v>0.125</v>
      </c>
      <c r="E3136" s="5">
        <v>0.51649999999999996</v>
      </c>
      <c r="F3136" s="5">
        <v>0.1885</v>
      </c>
      <c r="G3136" s="5">
        <v>0.1145</v>
      </c>
      <c r="H3136" s="5">
        <v>0.185</v>
      </c>
      <c r="I3136" s="5">
        <v>9</v>
      </c>
    </row>
    <row r="3137" spans="1:9">
      <c r="A3137" s="5" t="s">
        <v>206</v>
      </c>
      <c r="B3137" s="5">
        <v>0.53500000000000003</v>
      </c>
      <c r="C3137" s="5">
        <v>0.42</v>
      </c>
      <c r="D3137" s="5">
        <v>0.125</v>
      </c>
      <c r="E3137" s="5">
        <v>0.76400000000000001</v>
      </c>
      <c r="F3137" s="5">
        <v>0.312</v>
      </c>
      <c r="G3137" s="5">
        <v>0.15049999999999999</v>
      </c>
      <c r="H3137" s="5">
        <v>0.26500000000000001</v>
      </c>
      <c r="I3137" s="5">
        <v>11</v>
      </c>
    </row>
    <row r="3138" spans="1:9">
      <c r="A3138" s="5" t="s">
        <v>206</v>
      </c>
      <c r="B3138" s="5">
        <v>0.46500000000000002</v>
      </c>
      <c r="C3138" s="5">
        <v>0.36</v>
      </c>
      <c r="D3138" s="5">
        <v>0.105</v>
      </c>
      <c r="E3138" s="5">
        <v>0.48799999999999999</v>
      </c>
      <c r="F3138" s="5">
        <v>0.188</v>
      </c>
      <c r="G3138" s="5">
        <v>8.4500000000000006E-2</v>
      </c>
      <c r="H3138" s="5">
        <v>0.19</v>
      </c>
      <c r="I3138" s="5">
        <v>10</v>
      </c>
    </row>
    <row r="3139" spans="1:9">
      <c r="A3139" s="5" t="s">
        <v>206</v>
      </c>
      <c r="B3139" s="5">
        <v>0.51</v>
      </c>
      <c r="C3139" s="5">
        <v>0.4</v>
      </c>
      <c r="D3139" s="5">
        <v>0.14000000000000001</v>
      </c>
      <c r="E3139" s="5">
        <v>0.6905</v>
      </c>
      <c r="F3139" s="5">
        <v>0.25900000000000001</v>
      </c>
      <c r="G3139" s="5">
        <v>0.151</v>
      </c>
      <c r="H3139" s="5">
        <v>0.23</v>
      </c>
      <c r="I3139" s="5">
        <v>10</v>
      </c>
    </row>
    <row r="3140" spans="1:9">
      <c r="A3140" s="5" t="s">
        <v>208</v>
      </c>
      <c r="B3140" s="5">
        <v>0.33500000000000002</v>
      </c>
      <c r="C3140" s="5">
        <v>0.26</v>
      </c>
      <c r="D3140" s="5">
        <v>0.09</v>
      </c>
      <c r="E3140" s="5">
        <v>0.1835</v>
      </c>
      <c r="F3140" s="5">
        <v>7.8E-2</v>
      </c>
      <c r="G3140" s="5">
        <v>2.4E-2</v>
      </c>
      <c r="H3140" s="5">
        <v>6.5000000000000002E-2</v>
      </c>
      <c r="I3140" s="5">
        <v>11</v>
      </c>
    </row>
    <row r="3141" spans="1:9">
      <c r="A3141" s="5" t="s">
        <v>206</v>
      </c>
      <c r="B3141" s="5">
        <v>0.55000000000000004</v>
      </c>
      <c r="C3141" s="5">
        <v>0.42499999999999999</v>
      </c>
      <c r="D3141" s="5">
        <v>0.16</v>
      </c>
      <c r="E3141" s="5">
        <v>0.97</v>
      </c>
      <c r="F3141" s="5">
        <v>0.28849999999999998</v>
      </c>
      <c r="G3141" s="5">
        <v>0.13900000000000001</v>
      </c>
      <c r="H3141" s="5">
        <v>0.48</v>
      </c>
      <c r="I3141" s="5">
        <v>20</v>
      </c>
    </row>
    <row r="3142" spans="1:9">
      <c r="A3142" s="5" t="s">
        <v>208</v>
      </c>
      <c r="B3142" s="5">
        <v>0.18</v>
      </c>
      <c r="C3142" s="5">
        <v>0.13500000000000001</v>
      </c>
      <c r="D3142" s="5">
        <v>0.08</v>
      </c>
      <c r="E3142" s="5">
        <v>3.3000000000000002E-2</v>
      </c>
      <c r="F3142" s="5">
        <v>1.4500000000000001E-2</v>
      </c>
      <c r="G3142" s="5">
        <v>7.0000000000000001E-3</v>
      </c>
      <c r="H3142" s="5">
        <v>0.01</v>
      </c>
      <c r="I3142" s="5">
        <v>5</v>
      </c>
    </row>
    <row r="3143" spans="1:9">
      <c r="A3143" s="5" t="s">
        <v>208</v>
      </c>
      <c r="B3143" s="5">
        <v>0.215</v>
      </c>
      <c r="C3143" s="5">
        <v>0.16500000000000001</v>
      </c>
      <c r="D3143" s="5">
        <v>5.5E-2</v>
      </c>
      <c r="E3143" s="5">
        <v>5.8999999999999997E-2</v>
      </c>
      <c r="F3143" s="5">
        <v>2.6499999999999999E-2</v>
      </c>
      <c r="G3143" s="5">
        <v>1.2500000000000001E-2</v>
      </c>
      <c r="H3143" s="5">
        <v>1.8499999999999999E-2</v>
      </c>
      <c r="I3143" s="5">
        <v>5</v>
      </c>
    </row>
    <row r="3144" spans="1:9">
      <c r="A3144" s="5" t="s">
        <v>208</v>
      </c>
      <c r="B3144" s="5">
        <v>0.2</v>
      </c>
      <c r="C3144" s="5">
        <v>0.15</v>
      </c>
      <c r="D3144" s="5">
        <v>0.04</v>
      </c>
      <c r="E3144" s="5">
        <v>4.5999999999999999E-2</v>
      </c>
      <c r="F3144" s="5">
        <v>2.1000000000000001E-2</v>
      </c>
      <c r="G3144" s="5">
        <v>7.0000000000000001E-3</v>
      </c>
      <c r="H3144" s="5">
        <v>6.4999999999999997E-3</v>
      </c>
      <c r="I3144" s="5">
        <v>4</v>
      </c>
    </row>
    <row r="3145" spans="1:9">
      <c r="A3145" s="5" t="s">
        <v>207</v>
      </c>
      <c r="B3145" s="5">
        <v>0.625</v>
      </c>
      <c r="C3145" s="5">
        <v>0.48</v>
      </c>
      <c r="D3145" s="5">
        <v>0.2</v>
      </c>
      <c r="E3145" s="5">
        <v>1.3234999999999999</v>
      </c>
      <c r="F3145" s="5">
        <v>0.60750000000000004</v>
      </c>
      <c r="G3145" s="5">
        <v>0.30549999999999999</v>
      </c>
      <c r="H3145" s="5">
        <v>0.35499999999999998</v>
      </c>
      <c r="I3145" s="5">
        <v>9</v>
      </c>
    </row>
    <row r="3146" spans="1:9">
      <c r="A3146" s="5" t="s">
        <v>206</v>
      </c>
      <c r="B3146" s="5">
        <v>0.55000000000000004</v>
      </c>
      <c r="C3146" s="5">
        <v>0.42</v>
      </c>
      <c r="D3146" s="5">
        <v>0.17</v>
      </c>
      <c r="E3146" s="5">
        <v>0.84650000000000003</v>
      </c>
      <c r="F3146" s="5">
        <v>0.33600000000000002</v>
      </c>
      <c r="G3146" s="5">
        <v>0.24049999999999999</v>
      </c>
      <c r="H3146" s="5">
        <v>0.245</v>
      </c>
      <c r="I3146" s="5">
        <v>13</v>
      </c>
    </row>
    <row r="3147" spans="1:9">
      <c r="A3147" s="5" t="s">
        <v>206</v>
      </c>
      <c r="B3147" s="5">
        <v>0.58499999999999996</v>
      </c>
      <c r="C3147" s="5">
        <v>0.45</v>
      </c>
      <c r="D3147" s="5">
        <v>0.15</v>
      </c>
      <c r="E3147" s="5">
        <v>1.0469999999999999</v>
      </c>
      <c r="F3147" s="5">
        <v>0.43149999999999999</v>
      </c>
      <c r="G3147" s="5">
        <v>0.27600000000000002</v>
      </c>
      <c r="H3147" s="5">
        <v>0.315</v>
      </c>
      <c r="I3147" s="5">
        <v>14</v>
      </c>
    </row>
    <row r="3148" spans="1:9">
      <c r="A3148" s="5" t="s">
        <v>207</v>
      </c>
      <c r="B3148" s="5">
        <v>0.64500000000000002</v>
      </c>
      <c r="C3148" s="5">
        <v>0.5</v>
      </c>
      <c r="D3148" s="5">
        <v>0.18</v>
      </c>
      <c r="E3148" s="5">
        <v>1.2785</v>
      </c>
      <c r="F3148" s="5">
        <v>0.53449999999999998</v>
      </c>
      <c r="G3148" s="5">
        <v>0.29949999999999999</v>
      </c>
      <c r="H3148" s="5">
        <v>0.34499999999999997</v>
      </c>
      <c r="I3148" s="5">
        <v>13</v>
      </c>
    </row>
    <row r="3149" spans="1:9">
      <c r="A3149" s="5" t="s">
        <v>207</v>
      </c>
      <c r="B3149" s="5">
        <v>0.71</v>
      </c>
      <c r="C3149" s="5">
        <v>0.53</v>
      </c>
      <c r="D3149" s="5">
        <v>0.19500000000000001</v>
      </c>
      <c r="E3149" s="5">
        <v>1.8745000000000001</v>
      </c>
      <c r="F3149" s="5">
        <v>0.67549999999999999</v>
      </c>
      <c r="G3149" s="5">
        <v>0.40649999999999997</v>
      </c>
      <c r="H3149" s="5">
        <v>0.6855</v>
      </c>
      <c r="I3149" s="5">
        <v>12</v>
      </c>
    </row>
    <row r="3150" spans="1:9">
      <c r="A3150" s="5" t="s">
        <v>207</v>
      </c>
      <c r="B3150" s="5">
        <v>0.7</v>
      </c>
      <c r="C3150" s="5">
        <v>0.54</v>
      </c>
      <c r="D3150" s="5">
        <v>0.215</v>
      </c>
      <c r="E3150" s="5">
        <v>1.978</v>
      </c>
      <c r="F3150" s="5">
        <v>0.66749999999999998</v>
      </c>
      <c r="G3150" s="5">
        <v>0.3125</v>
      </c>
      <c r="H3150" s="5">
        <v>0.71</v>
      </c>
      <c r="I3150" s="5">
        <v>24</v>
      </c>
    </row>
    <row r="3151" spans="1:9">
      <c r="A3151" s="5" t="s">
        <v>207</v>
      </c>
      <c r="B3151" s="5">
        <v>0.65500000000000003</v>
      </c>
      <c r="C3151" s="5">
        <v>0.505</v>
      </c>
      <c r="D3151" s="5">
        <v>0.16500000000000001</v>
      </c>
      <c r="E3151" s="5">
        <v>1.367</v>
      </c>
      <c r="F3151" s="5">
        <v>0.58350000000000002</v>
      </c>
      <c r="G3151" s="5">
        <v>0.35149999999999998</v>
      </c>
      <c r="H3151" s="5">
        <v>0.39600000000000002</v>
      </c>
      <c r="I3151" s="5">
        <v>10</v>
      </c>
    </row>
    <row r="3152" spans="1:9">
      <c r="A3152" s="5" t="s">
        <v>207</v>
      </c>
      <c r="B3152" s="5">
        <v>0.66500000000000004</v>
      </c>
      <c r="C3152" s="5">
        <v>0.5</v>
      </c>
      <c r="D3152" s="5">
        <v>0.17499999999999999</v>
      </c>
      <c r="E3152" s="5">
        <v>1.742</v>
      </c>
      <c r="F3152" s="5">
        <v>0.59499999999999997</v>
      </c>
      <c r="G3152" s="5">
        <v>0.30249999999999999</v>
      </c>
      <c r="H3152" s="5">
        <v>0.72499999999999998</v>
      </c>
      <c r="I3152" s="5">
        <v>21</v>
      </c>
    </row>
    <row r="3153" spans="1:9">
      <c r="A3153" s="5" t="s">
        <v>207</v>
      </c>
      <c r="B3153" s="5">
        <v>0.47</v>
      </c>
      <c r="C3153" s="5">
        <v>0.375</v>
      </c>
      <c r="D3153" s="5">
        <v>0.105</v>
      </c>
      <c r="E3153" s="5">
        <v>0.51300000000000001</v>
      </c>
      <c r="F3153" s="5">
        <v>0.23200000000000001</v>
      </c>
      <c r="G3153" s="5">
        <v>0.14199999999999999</v>
      </c>
      <c r="H3153" s="5">
        <v>0.13</v>
      </c>
      <c r="I3153" s="5">
        <v>11</v>
      </c>
    </row>
    <row r="3154" spans="1:9">
      <c r="A3154" s="5" t="s">
        <v>206</v>
      </c>
      <c r="B3154" s="5">
        <v>0.42499999999999999</v>
      </c>
      <c r="C3154" s="5">
        <v>0.33500000000000002</v>
      </c>
      <c r="D3154" s="5">
        <v>0.1</v>
      </c>
      <c r="E3154" s="5">
        <v>0.40849999999999997</v>
      </c>
      <c r="F3154" s="5">
        <v>0.17549999999999999</v>
      </c>
      <c r="G3154" s="5">
        <v>9.1999999999999998E-2</v>
      </c>
      <c r="H3154" s="5">
        <v>0.13500000000000001</v>
      </c>
      <c r="I3154" s="5">
        <v>9</v>
      </c>
    </row>
    <row r="3155" spans="1:9">
      <c r="A3155" s="5" t="s">
        <v>206</v>
      </c>
      <c r="B3155" s="5">
        <v>0.54</v>
      </c>
      <c r="C3155" s="5">
        <v>0.41</v>
      </c>
      <c r="D3155" s="5">
        <v>0.13</v>
      </c>
      <c r="E3155" s="5">
        <v>0.56000000000000005</v>
      </c>
      <c r="F3155" s="5">
        <v>0.23749999999999999</v>
      </c>
      <c r="G3155" s="5">
        <v>0.1065</v>
      </c>
      <c r="H3155" s="5">
        <v>0.17499999999999999</v>
      </c>
      <c r="I3155" s="5">
        <v>7</v>
      </c>
    </row>
    <row r="3156" spans="1:9">
      <c r="A3156" s="5" t="s">
        <v>206</v>
      </c>
      <c r="B3156" s="5">
        <v>0.505</v>
      </c>
      <c r="C3156" s="5">
        <v>0.39500000000000002</v>
      </c>
      <c r="D3156" s="5">
        <v>0.125</v>
      </c>
      <c r="E3156" s="5">
        <v>0.63500000000000001</v>
      </c>
      <c r="F3156" s="5">
        <v>0.28999999999999998</v>
      </c>
      <c r="G3156" s="5">
        <v>0.1555</v>
      </c>
      <c r="H3156" s="5">
        <v>0.17499999999999999</v>
      </c>
      <c r="I3156" s="5">
        <v>9</v>
      </c>
    </row>
    <row r="3157" spans="1:9">
      <c r="A3157" s="5" t="s">
        <v>206</v>
      </c>
      <c r="B3157" s="5">
        <v>0.53500000000000003</v>
      </c>
      <c r="C3157" s="5">
        <v>0.44</v>
      </c>
      <c r="D3157" s="5">
        <v>0.16500000000000001</v>
      </c>
      <c r="E3157" s="5">
        <v>0.875</v>
      </c>
      <c r="F3157" s="5">
        <v>0.27900000000000003</v>
      </c>
      <c r="G3157" s="5">
        <v>0.18</v>
      </c>
      <c r="H3157" s="5">
        <v>0.3</v>
      </c>
      <c r="I3157" s="5">
        <v>10</v>
      </c>
    </row>
    <row r="3158" spans="1:9">
      <c r="A3158" s="5" t="s">
        <v>207</v>
      </c>
      <c r="B3158" s="5">
        <v>0.43</v>
      </c>
      <c r="C3158" s="5">
        <v>0.35</v>
      </c>
      <c r="D3158" s="5">
        <v>0.09</v>
      </c>
      <c r="E3158" s="5">
        <v>0.39700000000000002</v>
      </c>
      <c r="F3158" s="5">
        <v>0.1575</v>
      </c>
      <c r="G3158" s="5">
        <v>8.8999999999999996E-2</v>
      </c>
      <c r="H3158" s="5">
        <v>0.12</v>
      </c>
      <c r="I3158" s="5">
        <v>9</v>
      </c>
    </row>
    <row r="3159" spans="1:9">
      <c r="A3159" s="5" t="s">
        <v>206</v>
      </c>
      <c r="B3159" s="5">
        <v>0.55000000000000004</v>
      </c>
      <c r="C3159" s="5">
        <v>0.435</v>
      </c>
      <c r="D3159" s="5">
        <v>0.11</v>
      </c>
      <c r="E3159" s="5">
        <v>0.80600000000000005</v>
      </c>
      <c r="F3159" s="5">
        <v>0.34150000000000003</v>
      </c>
      <c r="G3159" s="5">
        <v>0.20300000000000001</v>
      </c>
      <c r="H3159" s="5">
        <v>0.215</v>
      </c>
      <c r="I3159" s="5">
        <v>9</v>
      </c>
    </row>
    <row r="3160" spans="1:9">
      <c r="A3160" s="5" t="s">
        <v>207</v>
      </c>
      <c r="B3160" s="5">
        <v>0.34</v>
      </c>
      <c r="C3160" s="5">
        <v>0.255</v>
      </c>
      <c r="D3160" s="5">
        <v>8.5000000000000006E-2</v>
      </c>
      <c r="E3160" s="5">
        <v>0.20399999999999999</v>
      </c>
      <c r="F3160" s="5">
        <v>9.7000000000000003E-2</v>
      </c>
      <c r="G3160" s="5">
        <v>2.1000000000000001E-2</v>
      </c>
      <c r="H3160" s="5">
        <v>0.05</v>
      </c>
      <c r="I3160" s="5">
        <v>6</v>
      </c>
    </row>
    <row r="3161" spans="1:9">
      <c r="A3161" s="5" t="s">
        <v>208</v>
      </c>
      <c r="B3161" s="5">
        <v>0.27500000000000002</v>
      </c>
      <c r="C3161" s="5">
        <v>0.2</v>
      </c>
      <c r="D3161" s="5">
        <v>6.5000000000000002E-2</v>
      </c>
      <c r="E3161" s="5">
        <v>0.11650000000000001</v>
      </c>
      <c r="F3161" s="5">
        <v>5.6500000000000002E-2</v>
      </c>
      <c r="G3161" s="5">
        <v>1.2999999999999999E-2</v>
      </c>
      <c r="H3161" s="5">
        <v>3.5000000000000003E-2</v>
      </c>
      <c r="I3161" s="5">
        <v>7</v>
      </c>
    </row>
    <row r="3162" spans="1:9">
      <c r="A3162" s="5" t="s">
        <v>207</v>
      </c>
      <c r="B3162" s="5">
        <v>0.33500000000000002</v>
      </c>
      <c r="C3162" s="5">
        <v>0.22</v>
      </c>
      <c r="D3162" s="5">
        <v>7.0000000000000007E-2</v>
      </c>
      <c r="E3162" s="5">
        <v>0.17</v>
      </c>
      <c r="F3162" s="5">
        <v>7.5999999999999998E-2</v>
      </c>
      <c r="G3162" s="5">
        <v>3.6499999999999998E-2</v>
      </c>
      <c r="H3162" s="5">
        <v>0.05</v>
      </c>
      <c r="I3162" s="5">
        <v>6</v>
      </c>
    </row>
    <row r="3163" spans="1:9">
      <c r="A3163" s="5" t="s">
        <v>206</v>
      </c>
      <c r="B3163" s="5">
        <v>0.64</v>
      </c>
      <c r="C3163" s="5">
        <v>0.49</v>
      </c>
      <c r="D3163" s="5">
        <v>0.14000000000000001</v>
      </c>
      <c r="E3163" s="5">
        <v>1.194</v>
      </c>
      <c r="F3163" s="5">
        <v>0.44450000000000001</v>
      </c>
      <c r="G3163" s="5">
        <v>0.23799999999999999</v>
      </c>
      <c r="H3163" s="5">
        <v>0.375</v>
      </c>
      <c r="I3163" s="5">
        <v>15</v>
      </c>
    </row>
    <row r="3164" spans="1:9">
      <c r="A3164" s="5" t="s">
        <v>207</v>
      </c>
      <c r="B3164" s="5">
        <v>0.55000000000000004</v>
      </c>
      <c r="C3164" s="5">
        <v>0.44</v>
      </c>
      <c r="D3164" s="5">
        <v>0.125</v>
      </c>
      <c r="E3164" s="5">
        <v>0.76500000000000001</v>
      </c>
      <c r="F3164" s="5">
        <v>0.33</v>
      </c>
      <c r="G3164" s="5">
        <v>0.21249999999999999</v>
      </c>
      <c r="H3164" s="5">
        <v>0.245</v>
      </c>
      <c r="I3164" s="5">
        <v>9</v>
      </c>
    </row>
    <row r="3165" spans="1:9">
      <c r="A3165" s="5" t="s">
        <v>207</v>
      </c>
      <c r="B3165" s="5">
        <v>0.64</v>
      </c>
      <c r="C3165" s="5">
        <v>0.47499999999999998</v>
      </c>
      <c r="D3165" s="5">
        <v>0.19</v>
      </c>
      <c r="E3165" s="5">
        <v>1.151</v>
      </c>
      <c r="F3165" s="5">
        <v>0.4365</v>
      </c>
      <c r="G3165" s="5">
        <v>0.28100000000000003</v>
      </c>
      <c r="H3165" s="5">
        <v>0.3805</v>
      </c>
      <c r="I3165" s="5">
        <v>13</v>
      </c>
    </row>
    <row r="3166" spans="1:9">
      <c r="A3166" s="5" t="s">
        <v>207</v>
      </c>
      <c r="B3166" s="5">
        <v>0.54500000000000004</v>
      </c>
      <c r="C3166" s="5">
        <v>0.41</v>
      </c>
      <c r="D3166" s="5">
        <v>0.115</v>
      </c>
      <c r="E3166" s="5">
        <v>0.67649999999999999</v>
      </c>
      <c r="F3166" s="5">
        <v>0.28999999999999998</v>
      </c>
      <c r="G3166" s="5">
        <v>0.158</v>
      </c>
      <c r="H3166" s="5">
        <v>0.22</v>
      </c>
      <c r="I3166" s="5">
        <v>9</v>
      </c>
    </row>
    <row r="3167" spans="1:9">
      <c r="A3167" s="5" t="s">
        <v>207</v>
      </c>
      <c r="B3167" s="5">
        <v>0.64</v>
      </c>
      <c r="C3167" s="5">
        <v>0.54</v>
      </c>
      <c r="D3167" s="5">
        <v>0.17499999999999999</v>
      </c>
      <c r="E3167" s="5">
        <v>1.571</v>
      </c>
      <c r="F3167" s="5">
        <v>0.627</v>
      </c>
      <c r="G3167" s="5">
        <v>0.27100000000000002</v>
      </c>
      <c r="H3167" s="5">
        <v>0.47499999999999998</v>
      </c>
      <c r="I3167" s="5">
        <v>18</v>
      </c>
    </row>
    <row r="3168" spans="1:9">
      <c r="A3168" s="5" t="s">
        <v>206</v>
      </c>
      <c r="B3168" s="5">
        <v>0.60499999999999998</v>
      </c>
      <c r="C3168" s="5">
        <v>0.49</v>
      </c>
      <c r="D3168" s="5">
        <v>0.155</v>
      </c>
      <c r="E3168" s="5">
        <v>1.153</v>
      </c>
      <c r="F3168" s="5">
        <v>0.503</v>
      </c>
      <c r="G3168" s="5">
        <v>0.2505</v>
      </c>
      <c r="H3168" s="5">
        <v>0.29499999999999998</v>
      </c>
      <c r="I3168" s="5">
        <v>15</v>
      </c>
    </row>
    <row r="3169" spans="1:9">
      <c r="A3169" s="5" t="s">
        <v>206</v>
      </c>
      <c r="B3169" s="5">
        <v>0.60499999999999998</v>
      </c>
      <c r="C3169" s="5">
        <v>0.47</v>
      </c>
      <c r="D3169" s="5">
        <v>0.115</v>
      </c>
      <c r="E3169" s="5">
        <v>1.1140000000000001</v>
      </c>
      <c r="F3169" s="5">
        <v>0.39250000000000002</v>
      </c>
      <c r="G3169" s="5">
        <v>0.29099999999999998</v>
      </c>
      <c r="H3169" s="5">
        <v>0.31</v>
      </c>
      <c r="I3169" s="5">
        <v>15</v>
      </c>
    </row>
    <row r="3170" spans="1:9">
      <c r="A3170" s="5" t="s">
        <v>206</v>
      </c>
      <c r="B3170" s="5">
        <v>0.56000000000000005</v>
      </c>
      <c r="C3170" s="5">
        <v>0.45</v>
      </c>
      <c r="D3170" s="5">
        <v>0.155</v>
      </c>
      <c r="E3170" s="5">
        <v>0.91249999999999998</v>
      </c>
      <c r="F3170" s="5">
        <v>0.35949999999999999</v>
      </c>
      <c r="G3170" s="5">
        <v>0.27100000000000002</v>
      </c>
      <c r="H3170" s="5">
        <v>0.35</v>
      </c>
      <c r="I3170" s="5">
        <v>10</v>
      </c>
    </row>
    <row r="3171" spans="1:9">
      <c r="A3171" s="5" t="s">
        <v>207</v>
      </c>
      <c r="B3171" s="5">
        <v>0.56999999999999995</v>
      </c>
      <c r="C3171" s="5">
        <v>0.46500000000000002</v>
      </c>
      <c r="D3171" s="5">
        <v>0.155</v>
      </c>
      <c r="E3171" s="5">
        <v>0.872</v>
      </c>
      <c r="F3171" s="5">
        <v>0.32450000000000001</v>
      </c>
      <c r="G3171" s="5">
        <v>0.23899999999999999</v>
      </c>
      <c r="H3171" s="5">
        <v>0.28499999999999998</v>
      </c>
      <c r="I3171" s="5">
        <v>14</v>
      </c>
    </row>
    <row r="3172" spans="1:9">
      <c r="A3172" s="5" t="s">
        <v>206</v>
      </c>
      <c r="B3172" s="5">
        <v>0.52500000000000002</v>
      </c>
      <c r="C3172" s="5">
        <v>0.40500000000000003</v>
      </c>
      <c r="D3172" s="5">
        <v>0.16</v>
      </c>
      <c r="E3172" s="5">
        <v>0.79200000000000004</v>
      </c>
      <c r="F3172" s="5">
        <v>0.316</v>
      </c>
      <c r="G3172" s="5">
        <v>0.14549999999999999</v>
      </c>
      <c r="H3172" s="5">
        <v>0.28000000000000003</v>
      </c>
      <c r="I3172" s="5">
        <v>13</v>
      </c>
    </row>
    <row r="3173" spans="1:9">
      <c r="A3173" s="5" t="s">
        <v>207</v>
      </c>
      <c r="B3173" s="5">
        <v>0.505</v>
      </c>
      <c r="C3173" s="5">
        <v>0.40500000000000003</v>
      </c>
      <c r="D3173" s="5">
        <v>0.18</v>
      </c>
      <c r="E3173" s="5">
        <v>0.60599999999999998</v>
      </c>
      <c r="F3173" s="5">
        <v>0.23899999999999999</v>
      </c>
      <c r="G3173" s="5">
        <v>0.1235</v>
      </c>
      <c r="H3173" s="5">
        <v>0.18</v>
      </c>
      <c r="I3173" s="5">
        <v>11</v>
      </c>
    </row>
    <row r="3174" spans="1:9">
      <c r="A3174" s="5" t="s">
        <v>206</v>
      </c>
      <c r="B3174" s="5">
        <v>0.35</v>
      </c>
      <c r="C3174" s="5">
        <v>0.26500000000000001</v>
      </c>
      <c r="D3174" s="5">
        <v>0.09</v>
      </c>
      <c r="E3174" s="5">
        <v>0.22650000000000001</v>
      </c>
      <c r="F3174" s="5">
        <v>9.9500000000000005E-2</v>
      </c>
      <c r="G3174" s="5">
        <v>5.7500000000000002E-2</v>
      </c>
      <c r="H3174" s="5">
        <v>6.5000000000000002E-2</v>
      </c>
      <c r="I3174" s="5">
        <v>6</v>
      </c>
    </row>
    <row r="3175" spans="1:9">
      <c r="A3175" s="5" t="s">
        <v>206</v>
      </c>
      <c r="B3175" s="5">
        <v>0.45</v>
      </c>
      <c r="C3175" s="5">
        <v>0.35499999999999998</v>
      </c>
      <c r="D3175" s="5">
        <v>0.12</v>
      </c>
      <c r="E3175" s="5">
        <v>0.39550000000000002</v>
      </c>
      <c r="F3175" s="5">
        <v>0.14699999999999999</v>
      </c>
      <c r="G3175" s="5">
        <v>7.6499999999999999E-2</v>
      </c>
      <c r="H3175" s="5">
        <v>0.14499999999999999</v>
      </c>
      <c r="I3175" s="5">
        <v>9</v>
      </c>
    </row>
    <row r="3176" spans="1:9">
      <c r="A3176" s="5" t="s">
        <v>208</v>
      </c>
      <c r="B3176" s="5">
        <v>0.51</v>
      </c>
      <c r="C3176" s="5">
        <v>0.40500000000000003</v>
      </c>
      <c r="D3176" s="5">
        <v>0.12</v>
      </c>
      <c r="E3176" s="5">
        <v>0.61</v>
      </c>
      <c r="F3176" s="5">
        <v>0.22900000000000001</v>
      </c>
      <c r="G3176" s="5">
        <v>0.13100000000000001</v>
      </c>
      <c r="H3176" s="5">
        <v>0.23499999999999999</v>
      </c>
      <c r="I3176" s="5">
        <v>11</v>
      </c>
    </row>
    <row r="3177" spans="1:9">
      <c r="A3177" s="5" t="s">
        <v>207</v>
      </c>
      <c r="B3177" s="5">
        <v>0.49</v>
      </c>
      <c r="C3177" s="5">
        <v>0.38</v>
      </c>
      <c r="D3177" s="5">
        <v>0.13</v>
      </c>
      <c r="E3177" s="5">
        <v>0.53900000000000003</v>
      </c>
      <c r="F3177" s="5">
        <v>0.22900000000000001</v>
      </c>
      <c r="G3177" s="5">
        <v>0.13550000000000001</v>
      </c>
      <c r="H3177" s="5">
        <v>0.16500000000000001</v>
      </c>
      <c r="I3177" s="5">
        <v>12</v>
      </c>
    </row>
    <row r="3178" spans="1:9">
      <c r="A3178" s="5" t="s">
        <v>207</v>
      </c>
      <c r="B3178" s="5">
        <v>0.505</v>
      </c>
      <c r="C3178" s="5">
        <v>0.41</v>
      </c>
      <c r="D3178" s="5">
        <v>0.13500000000000001</v>
      </c>
      <c r="E3178" s="5">
        <v>0.65700000000000003</v>
      </c>
      <c r="F3178" s="5">
        <v>0.29099999999999998</v>
      </c>
      <c r="G3178" s="5">
        <v>0.13300000000000001</v>
      </c>
      <c r="H3178" s="5">
        <v>0.19500000000000001</v>
      </c>
      <c r="I3178" s="5">
        <v>15</v>
      </c>
    </row>
    <row r="3179" spans="1:9">
      <c r="A3179" s="5" t="s">
        <v>206</v>
      </c>
      <c r="B3179" s="5">
        <v>0.38</v>
      </c>
      <c r="C3179" s="5">
        <v>0.3</v>
      </c>
      <c r="D3179" s="5">
        <v>0.1</v>
      </c>
      <c r="E3179" s="5">
        <v>0.2505</v>
      </c>
      <c r="F3179" s="5">
        <v>0.106</v>
      </c>
      <c r="G3179" s="5">
        <v>5.3499999999999999E-2</v>
      </c>
      <c r="H3179" s="5">
        <v>7.7499999999999999E-2</v>
      </c>
      <c r="I3179" s="5">
        <v>8</v>
      </c>
    </row>
    <row r="3180" spans="1:9">
      <c r="A3180" s="5" t="s">
        <v>208</v>
      </c>
      <c r="B3180" s="5">
        <v>0.27</v>
      </c>
      <c r="C3180" s="5">
        <v>0.19500000000000001</v>
      </c>
      <c r="D3180" s="5">
        <v>7.0000000000000007E-2</v>
      </c>
      <c r="E3180" s="5">
        <v>0.10199999999999999</v>
      </c>
      <c r="F3180" s="5">
        <v>4.4999999999999998E-2</v>
      </c>
      <c r="G3180" s="5">
        <v>1.35E-2</v>
      </c>
      <c r="H3180" s="5">
        <v>3.4000000000000002E-2</v>
      </c>
      <c r="I3180" s="5">
        <v>8</v>
      </c>
    </row>
    <row r="3181" spans="1:9">
      <c r="A3181" s="5" t="s">
        <v>207</v>
      </c>
      <c r="B3181" s="5">
        <v>0.37</v>
      </c>
      <c r="C3181" s="5">
        <v>0.29499999999999998</v>
      </c>
      <c r="D3181" s="5">
        <v>0.1</v>
      </c>
      <c r="E3181" s="5">
        <v>0.26850000000000002</v>
      </c>
      <c r="F3181" s="5">
        <v>0.11650000000000001</v>
      </c>
      <c r="G3181" s="5">
        <v>5.6000000000000001E-2</v>
      </c>
      <c r="H3181" s="5">
        <v>8.3500000000000005E-2</v>
      </c>
      <c r="I3181" s="5">
        <v>7</v>
      </c>
    </row>
    <row r="3182" spans="1:9">
      <c r="A3182" s="5" t="s">
        <v>206</v>
      </c>
      <c r="B3182" s="5">
        <v>0.5</v>
      </c>
      <c r="C3182" s="5">
        <v>0.38500000000000001</v>
      </c>
      <c r="D3182" s="5">
        <v>0.13500000000000001</v>
      </c>
      <c r="E3182" s="5">
        <v>0.55100000000000005</v>
      </c>
      <c r="F3182" s="5">
        <v>0.22450000000000001</v>
      </c>
      <c r="G3182" s="5">
        <v>7.1499999999999994E-2</v>
      </c>
      <c r="H3182" s="5">
        <v>0.20599999999999999</v>
      </c>
      <c r="I3182" s="5">
        <v>11</v>
      </c>
    </row>
    <row r="3183" spans="1:9">
      <c r="A3183" s="5" t="s">
        <v>206</v>
      </c>
      <c r="B3183" s="5">
        <v>0.64500000000000002</v>
      </c>
      <c r="C3183" s="5">
        <v>0.505</v>
      </c>
      <c r="D3183" s="5">
        <v>0.16500000000000001</v>
      </c>
      <c r="E3183" s="5">
        <v>1.3069999999999999</v>
      </c>
      <c r="F3183" s="5">
        <v>0.4335</v>
      </c>
      <c r="G3183" s="5">
        <v>0.26200000000000001</v>
      </c>
      <c r="H3183" s="5">
        <v>0.52</v>
      </c>
      <c r="I3183" s="5">
        <v>10</v>
      </c>
    </row>
    <row r="3184" spans="1:9">
      <c r="A3184" s="5" t="s">
        <v>206</v>
      </c>
      <c r="B3184" s="5">
        <v>0.56499999999999995</v>
      </c>
      <c r="C3184" s="5">
        <v>0.44</v>
      </c>
      <c r="D3184" s="5">
        <v>0.115</v>
      </c>
      <c r="E3184" s="5">
        <v>0.91849999999999998</v>
      </c>
      <c r="F3184" s="5">
        <v>0.40400000000000003</v>
      </c>
      <c r="G3184" s="5">
        <v>0.17849999999999999</v>
      </c>
      <c r="H3184" s="5">
        <v>0.28999999999999998</v>
      </c>
      <c r="I3184" s="5">
        <v>11</v>
      </c>
    </row>
    <row r="3185" spans="1:9">
      <c r="A3185" s="5" t="s">
        <v>207</v>
      </c>
      <c r="B3185" s="5">
        <v>0.67</v>
      </c>
      <c r="C3185" s="5">
        <v>0.54500000000000004</v>
      </c>
      <c r="D3185" s="5">
        <v>0.17499999999999999</v>
      </c>
      <c r="E3185" s="5">
        <v>1.7070000000000001</v>
      </c>
      <c r="F3185" s="5">
        <v>0.69950000000000001</v>
      </c>
      <c r="G3185" s="5">
        <v>0.38700000000000001</v>
      </c>
      <c r="H3185" s="5">
        <v>0.57499999999999996</v>
      </c>
      <c r="I3185" s="5">
        <v>13</v>
      </c>
    </row>
    <row r="3186" spans="1:9">
      <c r="A3186" s="5" t="s">
        <v>207</v>
      </c>
      <c r="B3186" s="5">
        <v>0.59</v>
      </c>
      <c r="C3186" s="5">
        <v>0.41499999999999998</v>
      </c>
      <c r="D3186" s="5">
        <v>0.15</v>
      </c>
      <c r="E3186" s="5">
        <v>0.88049999999999995</v>
      </c>
      <c r="F3186" s="5">
        <v>0.36449999999999999</v>
      </c>
      <c r="G3186" s="5">
        <v>0.23400000000000001</v>
      </c>
      <c r="H3186" s="5">
        <v>0.23499999999999999</v>
      </c>
      <c r="I3186" s="5">
        <v>11</v>
      </c>
    </row>
    <row r="3187" spans="1:9">
      <c r="A3187" s="5" t="s">
        <v>207</v>
      </c>
      <c r="B3187" s="5">
        <v>0.47</v>
      </c>
      <c r="C3187" s="5">
        <v>0.36</v>
      </c>
      <c r="D3187" s="5">
        <v>0.11</v>
      </c>
      <c r="E3187" s="5">
        <v>0.4965</v>
      </c>
      <c r="F3187" s="5">
        <v>0.23699999999999999</v>
      </c>
      <c r="G3187" s="5">
        <v>0.127</v>
      </c>
      <c r="H3187" s="5">
        <v>0.13</v>
      </c>
      <c r="I3187" s="5">
        <v>6</v>
      </c>
    </row>
    <row r="3188" spans="1:9">
      <c r="A3188" s="5" t="s">
        <v>207</v>
      </c>
      <c r="B3188" s="5">
        <v>0.51</v>
      </c>
      <c r="C3188" s="5">
        <v>0.38500000000000001</v>
      </c>
      <c r="D3188" s="5">
        <v>0.13500000000000001</v>
      </c>
      <c r="E3188" s="5">
        <v>0.63200000000000001</v>
      </c>
      <c r="F3188" s="5">
        <v>0.28199999999999997</v>
      </c>
      <c r="G3188" s="5">
        <v>0.14499999999999999</v>
      </c>
      <c r="H3188" s="5">
        <v>0.17</v>
      </c>
      <c r="I3188" s="5">
        <v>8</v>
      </c>
    </row>
    <row r="3189" spans="1:9">
      <c r="A3189" s="5" t="s">
        <v>206</v>
      </c>
      <c r="B3189" s="5">
        <v>0.72</v>
      </c>
      <c r="C3189" s="5">
        <v>0.57499999999999996</v>
      </c>
      <c r="D3189" s="5">
        <v>0.23</v>
      </c>
      <c r="E3189" s="5">
        <v>2.2694999999999999</v>
      </c>
      <c r="F3189" s="5">
        <v>0.88349999999999995</v>
      </c>
      <c r="G3189" s="5">
        <v>0.39850000000000002</v>
      </c>
      <c r="H3189" s="5">
        <v>0.66500000000000004</v>
      </c>
      <c r="I3189" s="5">
        <v>16</v>
      </c>
    </row>
    <row r="3190" spans="1:9">
      <c r="A3190" s="5" t="s">
        <v>206</v>
      </c>
      <c r="B3190" s="5">
        <v>0.55000000000000004</v>
      </c>
      <c r="C3190" s="5">
        <v>0.40500000000000003</v>
      </c>
      <c r="D3190" s="5">
        <v>0.15</v>
      </c>
      <c r="E3190" s="5">
        <v>0.92349999999999999</v>
      </c>
      <c r="F3190" s="5">
        <v>0.41199999999999998</v>
      </c>
      <c r="G3190" s="5">
        <v>0.2135</v>
      </c>
      <c r="H3190" s="5">
        <v>0.24</v>
      </c>
      <c r="I3190" s="5">
        <v>7</v>
      </c>
    </row>
    <row r="3191" spans="1:9">
      <c r="A3191" s="5" t="s">
        <v>208</v>
      </c>
      <c r="B3191" s="5">
        <v>0.2</v>
      </c>
      <c r="C3191" s="5">
        <v>0.14499999999999999</v>
      </c>
      <c r="D3191" s="5">
        <v>2.5000000000000001E-2</v>
      </c>
      <c r="E3191" s="5">
        <v>3.4500000000000003E-2</v>
      </c>
      <c r="F3191" s="5">
        <v>1.0999999999999999E-2</v>
      </c>
      <c r="G3191" s="5">
        <v>7.4999999999999997E-3</v>
      </c>
      <c r="H3191" s="5">
        <v>0.01</v>
      </c>
      <c r="I3191" s="5">
        <v>5</v>
      </c>
    </row>
    <row r="3192" spans="1:9">
      <c r="A3192" s="5" t="s">
        <v>206</v>
      </c>
      <c r="B3192" s="5">
        <v>0.65</v>
      </c>
      <c r="C3192" s="5">
        <v>0.51500000000000001</v>
      </c>
      <c r="D3192" s="5">
        <v>0.18</v>
      </c>
      <c r="E3192" s="5">
        <v>1.3314999999999999</v>
      </c>
      <c r="F3192" s="5">
        <v>0.5665</v>
      </c>
      <c r="G3192" s="5">
        <v>0.34699999999999998</v>
      </c>
      <c r="H3192" s="5">
        <v>0.40500000000000003</v>
      </c>
      <c r="I3192" s="5">
        <v>13</v>
      </c>
    </row>
    <row r="3193" spans="1:9">
      <c r="A3193" s="5" t="s">
        <v>207</v>
      </c>
      <c r="B3193" s="5">
        <v>0.52500000000000002</v>
      </c>
      <c r="C3193" s="5">
        <v>0.40500000000000003</v>
      </c>
      <c r="D3193" s="5">
        <v>0.115</v>
      </c>
      <c r="E3193" s="5">
        <v>0.72</v>
      </c>
      <c r="F3193" s="5">
        <v>0.3105</v>
      </c>
      <c r="G3193" s="5">
        <v>0.1915</v>
      </c>
      <c r="H3193" s="5">
        <v>0.2</v>
      </c>
      <c r="I3193" s="5">
        <v>14</v>
      </c>
    </row>
    <row r="3194" spans="1:9">
      <c r="A3194" s="5" t="s">
        <v>206</v>
      </c>
      <c r="B3194" s="5">
        <v>0.56499999999999995</v>
      </c>
      <c r="C3194" s="5">
        <v>0.435</v>
      </c>
      <c r="D3194" s="5">
        <v>0.185</v>
      </c>
      <c r="E3194" s="5">
        <v>1.032</v>
      </c>
      <c r="F3194" s="5">
        <v>0.35399999999999998</v>
      </c>
      <c r="G3194" s="5">
        <v>0.20449999999999999</v>
      </c>
      <c r="H3194" s="5">
        <v>0.31</v>
      </c>
      <c r="I3194" s="5">
        <v>20</v>
      </c>
    </row>
    <row r="3195" spans="1:9">
      <c r="A3195" s="5" t="s">
        <v>207</v>
      </c>
      <c r="B3195" s="5">
        <v>0.61</v>
      </c>
      <c r="C3195" s="5">
        <v>0.47</v>
      </c>
      <c r="D3195" s="5">
        <v>0.16</v>
      </c>
      <c r="E3195" s="5">
        <v>1.0169999999999999</v>
      </c>
      <c r="F3195" s="5">
        <v>0.42599999999999999</v>
      </c>
      <c r="G3195" s="5">
        <v>0.22550000000000001</v>
      </c>
      <c r="H3195" s="5">
        <v>0.32</v>
      </c>
      <c r="I3195" s="5">
        <v>12</v>
      </c>
    </row>
    <row r="3196" spans="1:9">
      <c r="A3196" s="5" t="s">
        <v>207</v>
      </c>
      <c r="B3196" s="5">
        <v>0.54500000000000004</v>
      </c>
      <c r="C3196" s="5">
        <v>0.40500000000000003</v>
      </c>
      <c r="D3196" s="5">
        <v>0.17499999999999999</v>
      </c>
      <c r="E3196" s="5">
        <v>0.98</v>
      </c>
      <c r="F3196" s="5">
        <v>0.25850000000000001</v>
      </c>
      <c r="G3196" s="5">
        <v>0.20699999999999999</v>
      </c>
      <c r="H3196" s="5">
        <v>0.38</v>
      </c>
      <c r="I3196" s="5">
        <v>18</v>
      </c>
    </row>
    <row r="3197" spans="1:9">
      <c r="A3197" s="5" t="s">
        <v>208</v>
      </c>
      <c r="B3197" s="5">
        <v>0.32500000000000001</v>
      </c>
      <c r="C3197" s="5">
        <v>0.245</v>
      </c>
      <c r="D3197" s="5">
        <v>7.4999999999999997E-2</v>
      </c>
      <c r="E3197" s="5">
        <v>0.14949999999999999</v>
      </c>
      <c r="F3197" s="5">
        <v>6.0499999999999998E-2</v>
      </c>
      <c r="G3197" s="5">
        <v>3.3000000000000002E-2</v>
      </c>
      <c r="H3197" s="5">
        <v>4.4999999999999998E-2</v>
      </c>
      <c r="I3197" s="5">
        <v>5</v>
      </c>
    </row>
    <row r="3198" spans="1:9">
      <c r="A3198" s="5" t="s">
        <v>208</v>
      </c>
      <c r="B3198" s="5">
        <v>0.31</v>
      </c>
      <c r="C3198" s="5">
        <v>0.23499999999999999</v>
      </c>
      <c r="D3198" s="5">
        <v>7.4999999999999997E-2</v>
      </c>
      <c r="E3198" s="5">
        <v>0.1515</v>
      </c>
      <c r="F3198" s="5">
        <v>5.6000000000000001E-2</v>
      </c>
      <c r="G3198" s="5">
        <v>3.15E-2</v>
      </c>
      <c r="H3198" s="5">
        <v>0.05</v>
      </c>
      <c r="I3198" s="5">
        <v>7</v>
      </c>
    </row>
    <row r="3199" spans="1:9">
      <c r="A3199" s="5" t="s">
        <v>206</v>
      </c>
      <c r="B3199" s="5">
        <v>0.45</v>
      </c>
      <c r="C3199" s="5">
        <v>0.33500000000000002</v>
      </c>
      <c r="D3199" s="5">
        <v>0.14000000000000001</v>
      </c>
      <c r="E3199" s="5">
        <v>0.47799999999999998</v>
      </c>
      <c r="F3199" s="5">
        <v>0.1865</v>
      </c>
      <c r="G3199" s="5">
        <v>0.115</v>
      </c>
      <c r="H3199" s="5">
        <v>0.16</v>
      </c>
      <c r="I3199" s="5">
        <v>11</v>
      </c>
    </row>
    <row r="3200" spans="1:9">
      <c r="A3200" s="5" t="s">
        <v>207</v>
      </c>
      <c r="B3200" s="5">
        <v>0.49</v>
      </c>
      <c r="C3200" s="5">
        <v>0.38</v>
      </c>
      <c r="D3200" s="5">
        <v>0.155</v>
      </c>
      <c r="E3200" s="5">
        <v>0.57799999999999996</v>
      </c>
      <c r="F3200" s="5">
        <v>0.23949999999999999</v>
      </c>
      <c r="G3200" s="5">
        <v>0.1255</v>
      </c>
      <c r="H3200" s="5">
        <v>0.18</v>
      </c>
      <c r="I3200" s="5">
        <v>9</v>
      </c>
    </row>
    <row r="3201" spans="1:9">
      <c r="A3201" s="5" t="s">
        <v>207</v>
      </c>
      <c r="B3201" s="5">
        <v>0.505</v>
      </c>
      <c r="C3201" s="5">
        <v>0.40500000000000003</v>
      </c>
      <c r="D3201" s="5">
        <v>0.16</v>
      </c>
      <c r="E3201" s="5">
        <v>0.6835</v>
      </c>
      <c r="F3201" s="5">
        <v>0.27100000000000002</v>
      </c>
      <c r="G3201" s="5">
        <v>0.14499999999999999</v>
      </c>
      <c r="H3201" s="5">
        <v>0.215</v>
      </c>
      <c r="I3201" s="5">
        <v>10</v>
      </c>
    </row>
    <row r="3202" spans="1:9">
      <c r="A3202" s="5" t="s">
        <v>207</v>
      </c>
      <c r="B3202" s="5">
        <v>0.38500000000000001</v>
      </c>
      <c r="C3202" s="5">
        <v>0.3</v>
      </c>
      <c r="D3202" s="5">
        <v>0.1</v>
      </c>
      <c r="E3202" s="5">
        <v>0.27250000000000002</v>
      </c>
      <c r="F3202" s="5">
        <v>0.1115</v>
      </c>
      <c r="G3202" s="5">
        <v>5.7000000000000002E-2</v>
      </c>
      <c r="H3202" s="5">
        <v>0.08</v>
      </c>
      <c r="I3202" s="5">
        <v>6</v>
      </c>
    </row>
    <row r="3203" spans="1:9">
      <c r="A3203" s="5" t="s">
        <v>207</v>
      </c>
      <c r="B3203" s="5">
        <v>0.62</v>
      </c>
      <c r="C3203" s="5">
        <v>0.48499999999999999</v>
      </c>
      <c r="D3203" s="5">
        <v>0.22</v>
      </c>
      <c r="E3203" s="5">
        <v>1.5109999999999999</v>
      </c>
      <c r="F3203" s="5">
        <v>0.50949999999999995</v>
      </c>
      <c r="G3203" s="5">
        <v>0.28399999999999997</v>
      </c>
      <c r="H3203" s="5">
        <v>0.51</v>
      </c>
      <c r="I3203" s="5">
        <v>17</v>
      </c>
    </row>
    <row r="3204" spans="1:9">
      <c r="A3204" s="5" t="s">
        <v>207</v>
      </c>
      <c r="B3204" s="5">
        <v>0.63500000000000001</v>
      </c>
      <c r="C3204" s="5">
        <v>0.505</v>
      </c>
      <c r="D3204" s="5">
        <v>0.185</v>
      </c>
      <c r="E3204" s="5">
        <v>1.3035000000000001</v>
      </c>
      <c r="F3204" s="5">
        <v>0.501</v>
      </c>
      <c r="G3204" s="5">
        <v>0.29499999999999998</v>
      </c>
      <c r="H3204" s="5">
        <v>0.41</v>
      </c>
      <c r="I3204" s="5">
        <v>17</v>
      </c>
    </row>
    <row r="3205" spans="1:9">
      <c r="A3205" s="5" t="s">
        <v>207</v>
      </c>
      <c r="B3205" s="5">
        <v>0.66500000000000004</v>
      </c>
      <c r="C3205" s="5">
        <v>0.53</v>
      </c>
      <c r="D3205" s="5">
        <v>0.185</v>
      </c>
      <c r="E3205" s="5">
        <v>1.3955</v>
      </c>
      <c r="F3205" s="5">
        <v>0.45600000000000002</v>
      </c>
      <c r="G3205" s="5">
        <v>0.32050000000000001</v>
      </c>
      <c r="H3205" s="5">
        <v>0.49</v>
      </c>
      <c r="I3205" s="5">
        <v>15</v>
      </c>
    </row>
    <row r="3206" spans="1:9">
      <c r="A3206" s="5" t="s">
        <v>206</v>
      </c>
      <c r="B3206" s="5">
        <v>0.33500000000000002</v>
      </c>
      <c r="C3206" s="5">
        <v>0.26500000000000001</v>
      </c>
      <c r="D3206" s="5">
        <v>9.5000000000000001E-2</v>
      </c>
      <c r="E3206" s="5">
        <v>0.19750000000000001</v>
      </c>
      <c r="F3206" s="5">
        <v>7.9500000000000001E-2</v>
      </c>
      <c r="G3206" s="5">
        <v>3.7499999999999999E-2</v>
      </c>
      <c r="H3206" s="5">
        <v>7.0000000000000007E-2</v>
      </c>
      <c r="I3206" s="5">
        <v>9</v>
      </c>
    </row>
    <row r="3207" spans="1:9">
      <c r="A3207" s="5" t="s">
        <v>208</v>
      </c>
      <c r="B3207" s="5">
        <v>0.29499999999999998</v>
      </c>
      <c r="C3207" s="5">
        <v>0.215</v>
      </c>
      <c r="D3207" s="5">
        <v>7.4999999999999997E-2</v>
      </c>
      <c r="E3207" s="5">
        <v>0.11600000000000001</v>
      </c>
      <c r="F3207" s="5">
        <v>3.6999999999999998E-2</v>
      </c>
      <c r="G3207" s="5">
        <v>2.9499999999999998E-2</v>
      </c>
      <c r="H3207" s="5">
        <v>0.04</v>
      </c>
      <c r="I3207" s="5">
        <v>8</v>
      </c>
    </row>
    <row r="3208" spans="1:9">
      <c r="A3208" s="5" t="s">
        <v>208</v>
      </c>
      <c r="B3208" s="5">
        <v>0.48</v>
      </c>
      <c r="C3208" s="5">
        <v>0.38</v>
      </c>
      <c r="D3208" s="5">
        <v>0.125</v>
      </c>
      <c r="E3208" s="5">
        <v>0.52300000000000002</v>
      </c>
      <c r="F3208" s="5">
        <v>0.21049999999999999</v>
      </c>
      <c r="G3208" s="5">
        <v>0.1045</v>
      </c>
      <c r="H3208" s="5">
        <v>0.17499999999999999</v>
      </c>
      <c r="I3208" s="5">
        <v>15</v>
      </c>
    </row>
    <row r="3209" spans="1:9">
      <c r="A3209" s="5" t="s">
        <v>208</v>
      </c>
      <c r="B3209" s="5">
        <v>0.32</v>
      </c>
      <c r="C3209" s="5">
        <v>0.25</v>
      </c>
      <c r="D3209" s="5">
        <v>0.08</v>
      </c>
      <c r="E3209" s="5">
        <v>0.1565</v>
      </c>
      <c r="F3209" s="5">
        <v>5.7000000000000002E-2</v>
      </c>
      <c r="G3209" s="5">
        <v>3.4000000000000002E-2</v>
      </c>
      <c r="H3209" s="5">
        <v>0.06</v>
      </c>
      <c r="I3209" s="5">
        <v>9</v>
      </c>
    </row>
    <row r="3210" spans="1:9">
      <c r="A3210" s="5" t="s">
        <v>208</v>
      </c>
      <c r="B3210" s="5">
        <v>0.43</v>
      </c>
      <c r="C3210" s="5">
        <v>0.34</v>
      </c>
      <c r="D3210" s="5">
        <v>0.125</v>
      </c>
      <c r="E3210" s="5">
        <v>0.38400000000000001</v>
      </c>
      <c r="F3210" s="5">
        <v>0.13750000000000001</v>
      </c>
      <c r="G3210" s="5">
        <v>6.0999999999999999E-2</v>
      </c>
      <c r="H3210" s="5">
        <v>0.14599999999999999</v>
      </c>
      <c r="I3210" s="5">
        <v>14</v>
      </c>
    </row>
    <row r="3211" spans="1:9">
      <c r="A3211" s="5" t="s">
        <v>206</v>
      </c>
      <c r="B3211" s="5">
        <v>0.56499999999999995</v>
      </c>
      <c r="C3211" s="5">
        <v>0.45</v>
      </c>
      <c r="D3211" s="5">
        <v>0.14000000000000001</v>
      </c>
      <c r="E3211" s="5">
        <v>1.0055000000000001</v>
      </c>
      <c r="F3211" s="5">
        <v>0.3785</v>
      </c>
      <c r="G3211" s="5">
        <v>0.24399999999999999</v>
      </c>
      <c r="H3211" s="5">
        <v>0.26500000000000001</v>
      </c>
      <c r="I3211" s="5">
        <v>12</v>
      </c>
    </row>
    <row r="3212" spans="1:9">
      <c r="A3212" s="5" t="s">
        <v>207</v>
      </c>
      <c r="B3212" s="5">
        <v>0.6</v>
      </c>
      <c r="C3212" s="5">
        <v>0.48</v>
      </c>
      <c r="D3212" s="5">
        <v>0.16500000000000001</v>
      </c>
      <c r="E3212" s="5">
        <v>1.1345000000000001</v>
      </c>
      <c r="F3212" s="5">
        <v>0.45350000000000001</v>
      </c>
      <c r="G3212" s="5">
        <v>0.27</v>
      </c>
      <c r="H3212" s="5">
        <v>0.33500000000000002</v>
      </c>
      <c r="I3212" s="5">
        <v>10</v>
      </c>
    </row>
    <row r="3213" spans="1:9">
      <c r="A3213" s="5" t="s">
        <v>207</v>
      </c>
      <c r="B3213" s="5">
        <v>0.58499999999999996</v>
      </c>
      <c r="C3213" s="5">
        <v>0.46</v>
      </c>
      <c r="D3213" s="5">
        <v>0.17</v>
      </c>
      <c r="E3213" s="5">
        <v>1.0834999999999999</v>
      </c>
      <c r="F3213" s="5">
        <v>0.3745</v>
      </c>
      <c r="G3213" s="5">
        <v>0.32600000000000001</v>
      </c>
      <c r="H3213" s="5">
        <v>0.32500000000000001</v>
      </c>
      <c r="I3213" s="5">
        <v>14</v>
      </c>
    </row>
    <row r="3214" spans="1:9">
      <c r="A3214" s="5" t="s">
        <v>207</v>
      </c>
      <c r="B3214" s="5">
        <v>0.55500000000000005</v>
      </c>
      <c r="C3214" s="5">
        <v>0.42</v>
      </c>
      <c r="D3214" s="5">
        <v>0.14000000000000001</v>
      </c>
      <c r="E3214" s="5">
        <v>0.86799999999999999</v>
      </c>
      <c r="F3214" s="5">
        <v>0.33</v>
      </c>
      <c r="G3214" s="5">
        <v>0.24299999999999999</v>
      </c>
      <c r="H3214" s="5">
        <v>0.21</v>
      </c>
      <c r="I3214" s="5">
        <v>13</v>
      </c>
    </row>
    <row r="3215" spans="1:9">
      <c r="A3215" s="5" t="s">
        <v>207</v>
      </c>
      <c r="B3215" s="5">
        <v>0.56999999999999995</v>
      </c>
      <c r="C3215" s="5">
        <v>0.495</v>
      </c>
      <c r="D3215" s="5">
        <v>0.16</v>
      </c>
      <c r="E3215" s="5">
        <v>1.0914999999999999</v>
      </c>
      <c r="F3215" s="5">
        <v>0.45200000000000001</v>
      </c>
      <c r="G3215" s="5">
        <v>0.27500000000000002</v>
      </c>
      <c r="H3215" s="5">
        <v>0.315</v>
      </c>
      <c r="I3215" s="5">
        <v>14</v>
      </c>
    </row>
    <row r="3216" spans="1:9">
      <c r="A3216" s="5" t="s">
        <v>207</v>
      </c>
      <c r="B3216" s="5">
        <v>0.62</v>
      </c>
      <c r="C3216" s="5">
        <v>0.48499999999999999</v>
      </c>
      <c r="D3216" s="5">
        <v>0.17499999999999999</v>
      </c>
      <c r="E3216" s="5">
        <v>1.2709999999999999</v>
      </c>
      <c r="F3216" s="5">
        <v>0.53100000000000003</v>
      </c>
      <c r="G3216" s="5">
        <v>0.3075</v>
      </c>
      <c r="H3216" s="5">
        <v>0.37</v>
      </c>
      <c r="I3216" s="5">
        <v>11</v>
      </c>
    </row>
    <row r="3217" spans="1:9">
      <c r="A3217" s="5" t="s">
        <v>206</v>
      </c>
      <c r="B3217" s="5">
        <v>0.63</v>
      </c>
      <c r="C3217" s="5">
        <v>0.51</v>
      </c>
      <c r="D3217" s="5">
        <v>0.19</v>
      </c>
      <c r="E3217" s="5">
        <v>1.4984999999999999</v>
      </c>
      <c r="F3217" s="5">
        <v>0.41249999999999998</v>
      </c>
      <c r="G3217" s="5">
        <v>0.3075</v>
      </c>
      <c r="H3217" s="5">
        <v>0.54500000000000004</v>
      </c>
      <c r="I3217" s="5">
        <v>16</v>
      </c>
    </row>
    <row r="3218" spans="1:9">
      <c r="A3218" s="5" t="s">
        <v>206</v>
      </c>
      <c r="B3218" s="5">
        <v>0.42499999999999999</v>
      </c>
      <c r="C3218" s="5">
        <v>0.34</v>
      </c>
      <c r="D3218" s="5">
        <v>0.12</v>
      </c>
      <c r="E3218" s="5">
        <v>0.38800000000000001</v>
      </c>
      <c r="F3218" s="5">
        <v>0.14899999999999999</v>
      </c>
      <c r="G3218" s="5">
        <v>8.6999999999999994E-2</v>
      </c>
      <c r="H3218" s="5">
        <v>0.125</v>
      </c>
      <c r="I3218" s="5">
        <v>10</v>
      </c>
    </row>
    <row r="3219" spans="1:9">
      <c r="A3219" s="5" t="s">
        <v>207</v>
      </c>
      <c r="B3219" s="5">
        <v>0.64</v>
      </c>
      <c r="C3219" s="5">
        <v>0.505</v>
      </c>
      <c r="D3219" s="5">
        <v>0.19</v>
      </c>
      <c r="E3219" s="5">
        <v>1.2355</v>
      </c>
      <c r="F3219" s="5">
        <v>0.44350000000000001</v>
      </c>
      <c r="G3219" s="5">
        <v>0.3105</v>
      </c>
      <c r="H3219" s="5">
        <v>0.36499999999999999</v>
      </c>
      <c r="I3219" s="5">
        <v>14</v>
      </c>
    </row>
    <row r="3220" spans="1:9">
      <c r="A3220" s="5" t="s">
        <v>206</v>
      </c>
      <c r="B3220" s="5">
        <v>0.67500000000000004</v>
      </c>
      <c r="C3220" s="5">
        <v>0.52500000000000002</v>
      </c>
      <c r="D3220" s="5">
        <v>0.17499999999999999</v>
      </c>
      <c r="E3220" s="5">
        <v>1.4019999999999999</v>
      </c>
      <c r="F3220" s="5">
        <v>0.48299999999999998</v>
      </c>
      <c r="G3220" s="5">
        <v>0.32050000000000001</v>
      </c>
      <c r="H3220" s="5">
        <v>0.46500000000000002</v>
      </c>
      <c r="I3220" s="5">
        <v>16</v>
      </c>
    </row>
    <row r="3221" spans="1:9">
      <c r="A3221" s="5" t="s">
        <v>206</v>
      </c>
      <c r="B3221" s="5">
        <v>0.5</v>
      </c>
      <c r="C3221" s="5">
        <v>0.4</v>
      </c>
      <c r="D3221" s="5">
        <v>0.14499999999999999</v>
      </c>
      <c r="E3221" s="5">
        <v>0.60250000000000004</v>
      </c>
      <c r="F3221" s="5">
        <v>0.216</v>
      </c>
      <c r="G3221" s="5">
        <v>0.13800000000000001</v>
      </c>
      <c r="H3221" s="5">
        <v>0.21</v>
      </c>
      <c r="I3221" s="5">
        <v>11</v>
      </c>
    </row>
    <row r="3222" spans="1:9">
      <c r="A3222" s="5" t="s">
        <v>206</v>
      </c>
      <c r="B3222" s="5">
        <v>0.38500000000000001</v>
      </c>
      <c r="C3222" s="5">
        <v>0.30499999999999999</v>
      </c>
      <c r="D3222" s="5">
        <v>0.09</v>
      </c>
      <c r="E3222" s="5">
        <v>0.27750000000000002</v>
      </c>
      <c r="F3222" s="5">
        <v>0.109</v>
      </c>
      <c r="G3222" s="5">
        <v>5.1499999999999997E-2</v>
      </c>
      <c r="H3222" s="5">
        <v>0.1</v>
      </c>
      <c r="I3222" s="5">
        <v>9</v>
      </c>
    </row>
    <row r="3223" spans="1:9">
      <c r="A3223" s="5" t="s">
        <v>206</v>
      </c>
      <c r="B3223" s="5">
        <v>0.52</v>
      </c>
      <c r="C3223" s="5">
        <v>0.435</v>
      </c>
      <c r="D3223" s="5">
        <v>0.19500000000000001</v>
      </c>
      <c r="E3223" s="5">
        <v>0.97299999999999998</v>
      </c>
      <c r="F3223" s="5">
        <v>0.29849999999999999</v>
      </c>
      <c r="G3223" s="5">
        <v>0.2135</v>
      </c>
      <c r="H3223" s="5">
        <v>0.35499999999999998</v>
      </c>
      <c r="I3223" s="5">
        <v>18</v>
      </c>
    </row>
    <row r="3224" spans="1:9">
      <c r="A3224" s="5" t="s">
        <v>206</v>
      </c>
      <c r="B3224" s="5">
        <v>0.52</v>
      </c>
      <c r="C3224" s="5">
        <v>0.41499999999999998</v>
      </c>
      <c r="D3224" s="5">
        <v>0.17499999999999999</v>
      </c>
      <c r="E3224" s="5">
        <v>0.753</v>
      </c>
      <c r="F3224" s="5">
        <v>0.25800000000000001</v>
      </c>
      <c r="G3224" s="5">
        <v>0.17100000000000001</v>
      </c>
      <c r="H3224" s="5">
        <v>0.255</v>
      </c>
      <c r="I3224" s="5">
        <v>8</v>
      </c>
    </row>
    <row r="3225" spans="1:9">
      <c r="A3225" s="5" t="s">
        <v>206</v>
      </c>
      <c r="B3225" s="5">
        <v>0.64</v>
      </c>
      <c r="C3225" s="5">
        <v>0.52500000000000002</v>
      </c>
      <c r="D3225" s="5">
        <v>0.2</v>
      </c>
      <c r="E3225" s="5">
        <v>1.3765000000000001</v>
      </c>
      <c r="F3225" s="5">
        <v>0.44</v>
      </c>
      <c r="G3225" s="5">
        <v>0.3075</v>
      </c>
      <c r="H3225" s="5">
        <v>0.47</v>
      </c>
      <c r="I3225" s="5">
        <v>16</v>
      </c>
    </row>
    <row r="3226" spans="1:9">
      <c r="A3226" s="5" t="s">
        <v>208</v>
      </c>
      <c r="B3226" s="5">
        <v>0.44</v>
      </c>
      <c r="C3226" s="5">
        <v>0.35</v>
      </c>
      <c r="D3226" s="5">
        <v>0.12</v>
      </c>
      <c r="E3226" s="5">
        <v>0.375</v>
      </c>
      <c r="F3226" s="5">
        <v>0.14249999999999999</v>
      </c>
      <c r="G3226" s="5">
        <v>9.6500000000000002E-2</v>
      </c>
      <c r="H3226" s="5">
        <v>0.115</v>
      </c>
      <c r="I3226" s="5">
        <v>9</v>
      </c>
    </row>
    <row r="3227" spans="1:9">
      <c r="A3227" s="5" t="s">
        <v>207</v>
      </c>
      <c r="B3227" s="5">
        <v>0.42</v>
      </c>
      <c r="C3227" s="5">
        <v>0.32</v>
      </c>
      <c r="D3227" s="5">
        <v>0.13</v>
      </c>
      <c r="E3227" s="5">
        <v>0.41349999999999998</v>
      </c>
      <c r="F3227" s="5">
        <v>0.16450000000000001</v>
      </c>
      <c r="G3227" s="5">
        <v>0.106</v>
      </c>
      <c r="H3227" s="5">
        <v>0.11899999999999999</v>
      </c>
      <c r="I3227" s="5">
        <v>10</v>
      </c>
    </row>
    <row r="3228" spans="1:9">
      <c r="A3228" s="5" t="s">
        <v>207</v>
      </c>
      <c r="B3228" s="5">
        <v>0.45</v>
      </c>
      <c r="C3228" s="5">
        <v>0.35</v>
      </c>
      <c r="D3228" s="5">
        <v>0.13500000000000001</v>
      </c>
      <c r="E3228" s="5">
        <v>0.56000000000000005</v>
      </c>
      <c r="F3228" s="5">
        <v>0.23100000000000001</v>
      </c>
      <c r="G3228" s="5">
        <v>0.13700000000000001</v>
      </c>
      <c r="H3228" s="5">
        <v>0.14499999999999999</v>
      </c>
      <c r="I3228" s="5">
        <v>13</v>
      </c>
    </row>
    <row r="3229" spans="1:9">
      <c r="A3229" s="5" t="s">
        <v>208</v>
      </c>
      <c r="B3229" s="5">
        <v>0.42</v>
      </c>
      <c r="C3229" s="5">
        <v>0.32500000000000001</v>
      </c>
      <c r="D3229" s="5">
        <v>0.125</v>
      </c>
      <c r="E3229" s="5">
        <v>0.39150000000000001</v>
      </c>
      <c r="F3229" s="5">
        <v>0.1575</v>
      </c>
      <c r="G3229" s="5">
        <v>0.10249999999999999</v>
      </c>
      <c r="H3229" s="5">
        <v>0.115</v>
      </c>
      <c r="I3229" s="5">
        <v>9</v>
      </c>
    </row>
    <row r="3230" spans="1:9">
      <c r="A3230" s="5" t="s">
        <v>207</v>
      </c>
      <c r="B3230" s="5">
        <v>0.64</v>
      </c>
      <c r="C3230" s="5">
        <v>0.505</v>
      </c>
      <c r="D3230" s="5">
        <v>0.19</v>
      </c>
      <c r="E3230" s="5">
        <v>1.2765</v>
      </c>
      <c r="F3230" s="5">
        <v>0.48349999999999999</v>
      </c>
      <c r="G3230" s="5">
        <v>0.32800000000000001</v>
      </c>
      <c r="H3230" s="5">
        <v>0.4</v>
      </c>
      <c r="I3230" s="5">
        <v>12</v>
      </c>
    </row>
    <row r="3231" spans="1:9">
      <c r="A3231" s="5" t="s">
        <v>206</v>
      </c>
      <c r="B3231" s="5">
        <v>0.56999999999999995</v>
      </c>
      <c r="C3231" s="5">
        <v>0.45500000000000002</v>
      </c>
      <c r="D3231" s="5">
        <v>0.15</v>
      </c>
      <c r="E3231" s="5">
        <v>0.96</v>
      </c>
      <c r="F3231" s="5">
        <v>0.38700000000000001</v>
      </c>
      <c r="G3231" s="5">
        <v>0.23849999999999999</v>
      </c>
      <c r="H3231" s="5">
        <v>0.27500000000000002</v>
      </c>
      <c r="I3231" s="5">
        <v>11</v>
      </c>
    </row>
    <row r="3232" spans="1:9">
      <c r="A3232" s="5" t="s">
        <v>206</v>
      </c>
      <c r="B3232" s="5">
        <v>0.41</v>
      </c>
      <c r="C3232" s="5">
        <v>0.32500000000000001</v>
      </c>
      <c r="D3232" s="5">
        <v>0.12</v>
      </c>
      <c r="E3232" s="5">
        <v>0.3745</v>
      </c>
      <c r="F3232" s="5">
        <v>0.158</v>
      </c>
      <c r="G3232" s="5">
        <v>8.1000000000000003E-2</v>
      </c>
      <c r="H3232" s="5">
        <v>0.125</v>
      </c>
      <c r="I3232" s="5">
        <v>12</v>
      </c>
    </row>
    <row r="3233" spans="1:9">
      <c r="A3233" s="5" t="s">
        <v>206</v>
      </c>
      <c r="B3233" s="5">
        <v>0.48499999999999999</v>
      </c>
      <c r="C3233" s="5">
        <v>0.41</v>
      </c>
      <c r="D3233" s="5">
        <v>0.15</v>
      </c>
      <c r="E3233" s="5">
        <v>0.69599999999999995</v>
      </c>
      <c r="F3233" s="5">
        <v>0.24049999999999999</v>
      </c>
      <c r="G3233" s="5">
        <v>0.16250000000000001</v>
      </c>
      <c r="H3233" s="5">
        <v>0.26500000000000001</v>
      </c>
      <c r="I3233" s="5">
        <v>13</v>
      </c>
    </row>
    <row r="3234" spans="1:9">
      <c r="A3234" s="5" t="s">
        <v>207</v>
      </c>
      <c r="B3234" s="5">
        <v>0.61</v>
      </c>
      <c r="C3234" s="5">
        <v>0.48</v>
      </c>
      <c r="D3234" s="5">
        <v>0.19</v>
      </c>
      <c r="E3234" s="5">
        <v>1.2955000000000001</v>
      </c>
      <c r="F3234" s="5">
        <v>0.52149999999999996</v>
      </c>
      <c r="G3234" s="5">
        <v>0.32250000000000001</v>
      </c>
      <c r="H3234" s="5">
        <v>0.36499999999999999</v>
      </c>
      <c r="I3234" s="5">
        <v>12</v>
      </c>
    </row>
    <row r="3235" spans="1:9">
      <c r="A3235" s="5" t="s">
        <v>207</v>
      </c>
      <c r="B3235" s="5">
        <v>0.59</v>
      </c>
      <c r="C3235" s="5">
        <v>0.48499999999999999</v>
      </c>
      <c r="D3235" s="5">
        <v>0.20499999999999999</v>
      </c>
      <c r="E3235" s="5">
        <v>1.2315</v>
      </c>
      <c r="F3235" s="5">
        <v>0.45250000000000001</v>
      </c>
      <c r="G3235" s="5">
        <v>0.23799999999999999</v>
      </c>
      <c r="H3235" s="5">
        <v>0.42</v>
      </c>
      <c r="I3235" s="5">
        <v>13</v>
      </c>
    </row>
    <row r="3236" spans="1:9">
      <c r="A3236" s="5" t="s">
        <v>206</v>
      </c>
      <c r="B3236" s="5">
        <v>0.66500000000000004</v>
      </c>
      <c r="C3236" s="5">
        <v>0.53500000000000003</v>
      </c>
      <c r="D3236" s="5">
        <v>0.155</v>
      </c>
      <c r="E3236" s="5">
        <v>1.383</v>
      </c>
      <c r="F3236" s="5">
        <v>0.59599999999999997</v>
      </c>
      <c r="G3236" s="5">
        <v>0.25650000000000001</v>
      </c>
      <c r="H3236" s="5">
        <v>0.48499999999999999</v>
      </c>
      <c r="I3236" s="5">
        <v>14</v>
      </c>
    </row>
    <row r="3237" spans="1:9">
      <c r="A3237" s="5" t="s">
        <v>208</v>
      </c>
      <c r="B3237" s="5">
        <v>0.34499999999999997</v>
      </c>
      <c r="C3237" s="5">
        <v>0.28499999999999998</v>
      </c>
      <c r="D3237" s="5">
        <v>0.1</v>
      </c>
      <c r="E3237" s="5">
        <v>0.2225</v>
      </c>
      <c r="F3237" s="5">
        <v>8.6499999999999994E-2</v>
      </c>
      <c r="G3237" s="5">
        <v>5.8000000000000003E-2</v>
      </c>
      <c r="H3237" s="5">
        <v>7.4999999999999997E-2</v>
      </c>
      <c r="I3237" s="5">
        <v>8</v>
      </c>
    </row>
    <row r="3238" spans="1:9">
      <c r="A3238" s="5" t="s">
        <v>206</v>
      </c>
      <c r="B3238" s="5">
        <v>0.63500000000000001</v>
      </c>
      <c r="C3238" s="5">
        <v>0.51</v>
      </c>
      <c r="D3238" s="5">
        <v>0.155</v>
      </c>
      <c r="E3238" s="5">
        <v>1.1559999999999999</v>
      </c>
      <c r="F3238" s="5">
        <v>0.42799999999999999</v>
      </c>
      <c r="G3238" s="5">
        <v>0.28899999999999998</v>
      </c>
      <c r="H3238" s="5">
        <v>0.315</v>
      </c>
      <c r="I3238" s="5">
        <v>18</v>
      </c>
    </row>
    <row r="3239" spans="1:9">
      <c r="A3239" s="5" t="s">
        <v>206</v>
      </c>
      <c r="B3239" s="5">
        <v>0.69499999999999995</v>
      </c>
      <c r="C3239" s="5">
        <v>0.53</v>
      </c>
      <c r="D3239" s="5">
        <v>0.15</v>
      </c>
      <c r="E3239" s="5">
        <v>1.4770000000000001</v>
      </c>
      <c r="F3239" s="5">
        <v>0.63749999999999996</v>
      </c>
      <c r="G3239" s="5">
        <v>0.30249999999999999</v>
      </c>
      <c r="H3239" s="5">
        <v>0.43</v>
      </c>
      <c r="I3239" s="5">
        <v>14</v>
      </c>
    </row>
    <row r="3240" spans="1:9">
      <c r="A3240" s="5" t="s">
        <v>207</v>
      </c>
      <c r="B3240" s="5">
        <v>0.69</v>
      </c>
      <c r="C3240" s="5">
        <v>0.54</v>
      </c>
      <c r="D3240" s="5">
        <v>0.185</v>
      </c>
      <c r="E3240" s="5">
        <v>1.5714999999999999</v>
      </c>
      <c r="F3240" s="5">
        <v>0.69350000000000001</v>
      </c>
      <c r="G3240" s="5">
        <v>0.318</v>
      </c>
      <c r="H3240" s="5">
        <v>0.47</v>
      </c>
      <c r="I3240" s="5">
        <v>15</v>
      </c>
    </row>
    <row r="3241" spans="1:9">
      <c r="A3241" s="5" t="s">
        <v>206</v>
      </c>
      <c r="B3241" s="5">
        <v>0.55500000000000005</v>
      </c>
      <c r="C3241" s="5">
        <v>0.435</v>
      </c>
      <c r="D3241" s="5">
        <v>0.13500000000000001</v>
      </c>
      <c r="E3241" s="5">
        <v>0.85799999999999998</v>
      </c>
      <c r="F3241" s="5">
        <v>0.377</v>
      </c>
      <c r="G3241" s="5">
        <v>0.1585</v>
      </c>
      <c r="H3241" s="5">
        <v>0.28999999999999998</v>
      </c>
      <c r="I3241" s="5">
        <v>15</v>
      </c>
    </row>
    <row r="3242" spans="1:9">
      <c r="A3242" s="5" t="s">
        <v>206</v>
      </c>
      <c r="B3242" s="5">
        <v>0.65</v>
      </c>
      <c r="C3242" s="5">
        <v>0.52500000000000002</v>
      </c>
      <c r="D3242" s="5">
        <v>0.19</v>
      </c>
      <c r="E3242" s="5">
        <v>1.4995000000000001</v>
      </c>
      <c r="F3242" s="5">
        <v>0.62649999999999995</v>
      </c>
      <c r="G3242" s="5">
        <v>0.40050000000000002</v>
      </c>
      <c r="H3242" s="5">
        <v>0.39500000000000002</v>
      </c>
      <c r="I3242" s="5">
        <v>14</v>
      </c>
    </row>
    <row r="3243" spans="1:9">
      <c r="A3243" s="5" t="s">
        <v>206</v>
      </c>
      <c r="B3243" s="5">
        <v>0.63500000000000001</v>
      </c>
      <c r="C3243" s="5">
        <v>0.48</v>
      </c>
      <c r="D3243" s="5">
        <v>0.19</v>
      </c>
      <c r="E3243" s="5">
        <v>1.4670000000000001</v>
      </c>
      <c r="F3243" s="5">
        <v>0.58250000000000002</v>
      </c>
      <c r="G3243" s="5">
        <v>0.30299999999999999</v>
      </c>
      <c r="H3243" s="5">
        <v>0.42</v>
      </c>
      <c r="I3243" s="5">
        <v>15</v>
      </c>
    </row>
    <row r="3244" spans="1:9">
      <c r="A3244" s="5" t="s">
        <v>207</v>
      </c>
      <c r="B3244" s="5">
        <v>0.65500000000000003</v>
      </c>
      <c r="C3244" s="5">
        <v>0.51</v>
      </c>
      <c r="D3244" s="5">
        <v>0.16</v>
      </c>
      <c r="E3244" s="5">
        <v>1.0920000000000001</v>
      </c>
      <c r="F3244" s="5">
        <v>0.39600000000000002</v>
      </c>
      <c r="G3244" s="5">
        <v>0.28249999999999997</v>
      </c>
      <c r="H3244" s="5">
        <v>0.37</v>
      </c>
      <c r="I3244" s="5">
        <v>14</v>
      </c>
    </row>
    <row r="3245" spans="1:9">
      <c r="A3245" s="5" t="s">
        <v>207</v>
      </c>
      <c r="B3245" s="5">
        <v>0.69</v>
      </c>
      <c r="C3245" s="5">
        <v>0.55500000000000005</v>
      </c>
      <c r="D3245" s="5">
        <v>0.20499999999999999</v>
      </c>
      <c r="E3245" s="5">
        <v>1.8165</v>
      </c>
      <c r="F3245" s="5">
        <v>0.77849999999999997</v>
      </c>
      <c r="G3245" s="5">
        <v>0.4395</v>
      </c>
      <c r="H3245" s="5">
        <v>0.51500000000000001</v>
      </c>
      <c r="I3245" s="5">
        <v>19</v>
      </c>
    </row>
    <row r="3246" spans="1:9">
      <c r="A3246" s="5" t="s">
        <v>207</v>
      </c>
      <c r="B3246" s="5">
        <v>0.69499999999999995</v>
      </c>
      <c r="C3246" s="5">
        <v>0.55000000000000004</v>
      </c>
      <c r="D3246" s="5">
        <v>0.16</v>
      </c>
      <c r="E3246" s="5">
        <v>1.6365000000000001</v>
      </c>
      <c r="F3246" s="5">
        <v>0.69399999999999995</v>
      </c>
      <c r="G3246" s="5">
        <v>0.30049999999999999</v>
      </c>
      <c r="H3246" s="5">
        <v>0.44</v>
      </c>
      <c r="I3246" s="5">
        <v>13</v>
      </c>
    </row>
    <row r="3247" spans="1:9">
      <c r="A3247" s="5" t="s">
        <v>206</v>
      </c>
      <c r="B3247" s="5">
        <v>0.55000000000000004</v>
      </c>
      <c r="C3247" s="5">
        <v>0.435</v>
      </c>
      <c r="D3247" s="5">
        <v>0.16</v>
      </c>
      <c r="E3247" s="5">
        <v>0.90600000000000003</v>
      </c>
      <c r="F3247" s="5">
        <v>0.34200000000000003</v>
      </c>
      <c r="G3247" s="5">
        <v>0.219</v>
      </c>
      <c r="H3247" s="5">
        <v>0.29499999999999998</v>
      </c>
      <c r="I3247" s="5">
        <v>13</v>
      </c>
    </row>
    <row r="3248" spans="1:9">
      <c r="A3248" s="5" t="s">
        <v>207</v>
      </c>
      <c r="B3248" s="5">
        <v>0.61</v>
      </c>
      <c r="C3248" s="5">
        <v>0.495</v>
      </c>
      <c r="D3248" s="5">
        <v>0.19</v>
      </c>
      <c r="E3248" s="5">
        <v>1.2130000000000001</v>
      </c>
      <c r="F3248" s="5">
        <v>0.46400000000000002</v>
      </c>
      <c r="G3248" s="5">
        <v>0.30599999999999999</v>
      </c>
      <c r="H3248" s="5">
        <v>0.36499999999999999</v>
      </c>
      <c r="I3248" s="5">
        <v>15</v>
      </c>
    </row>
    <row r="3249" spans="1:9">
      <c r="A3249" s="5" t="s">
        <v>206</v>
      </c>
      <c r="B3249" s="5">
        <v>0.59499999999999997</v>
      </c>
      <c r="C3249" s="5">
        <v>0.5</v>
      </c>
      <c r="D3249" s="5">
        <v>0.16500000000000001</v>
      </c>
      <c r="E3249" s="5">
        <v>1.06</v>
      </c>
      <c r="F3249" s="5">
        <v>0.40200000000000002</v>
      </c>
      <c r="G3249" s="5">
        <v>0.28000000000000003</v>
      </c>
      <c r="H3249" s="5">
        <v>0.27500000000000002</v>
      </c>
      <c r="I3249" s="5">
        <v>11</v>
      </c>
    </row>
    <row r="3250" spans="1:9">
      <c r="A3250" s="5" t="s">
        <v>206</v>
      </c>
      <c r="B3250" s="5">
        <v>0.3</v>
      </c>
      <c r="C3250" s="5">
        <v>0.24</v>
      </c>
      <c r="D3250" s="5">
        <v>0.09</v>
      </c>
      <c r="E3250" s="5">
        <v>0.161</v>
      </c>
      <c r="F3250" s="5">
        <v>7.2499999999999995E-2</v>
      </c>
      <c r="G3250" s="5">
        <v>3.9E-2</v>
      </c>
      <c r="H3250" s="5">
        <v>0.05</v>
      </c>
      <c r="I3250" s="5">
        <v>6</v>
      </c>
    </row>
    <row r="3251" spans="1:9">
      <c r="A3251" s="5" t="s">
        <v>207</v>
      </c>
      <c r="B3251" s="5">
        <v>0.435</v>
      </c>
      <c r="C3251" s="5">
        <v>0.35</v>
      </c>
      <c r="D3251" s="5">
        <v>0.125</v>
      </c>
      <c r="E3251" s="5">
        <v>0.45900000000000002</v>
      </c>
      <c r="F3251" s="5">
        <v>0.19700000000000001</v>
      </c>
      <c r="G3251" s="5">
        <v>0.1145</v>
      </c>
      <c r="H3251" s="5">
        <v>0.14499999999999999</v>
      </c>
      <c r="I3251" s="5">
        <v>9</v>
      </c>
    </row>
    <row r="3252" spans="1:9">
      <c r="A3252" s="5" t="s">
        <v>208</v>
      </c>
      <c r="B3252" s="5">
        <v>0.45500000000000002</v>
      </c>
      <c r="C3252" s="5">
        <v>0.375</v>
      </c>
      <c r="D3252" s="5">
        <v>0.125</v>
      </c>
      <c r="E3252" s="5">
        <v>0.53300000000000003</v>
      </c>
      <c r="F3252" s="5">
        <v>0.23300000000000001</v>
      </c>
      <c r="G3252" s="5">
        <v>0.106</v>
      </c>
      <c r="H3252" s="5">
        <v>0.185</v>
      </c>
      <c r="I3252" s="5">
        <v>8</v>
      </c>
    </row>
    <row r="3253" spans="1:9">
      <c r="A3253" s="5" t="s">
        <v>206</v>
      </c>
      <c r="B3253" s="5">
        <v>0.48</v>
      </c>
      <c r="C3253" s="5">
        <v>0.38</v>
      </c>
      <c r="D3253" s="5">
        <v>0.13</v>
      </c>
      <c r="E3253" s="5">
        <v>0.61750000000000005</v>
      </c>
      <c r="F3253" s="5">
        <v>0.3</v>
      </c>
      <c r="G3253" s="5">
        <v>0.14199999999999999</v>
      </c>
      <c r="H3253" s="5">
        <v>0.17499999999999999</v>
      </c>
      <c r="I3253" s="5">
        <v>12</v>
      </c>
    </row>
    <row r="3254" spans="1:9">
      <c r="A3254" s="5" t="s">
        <v>208</v>
      </c>
      <c r="B3254" s="5">
        <v>0.43</v>
      </c>
      <c r="C3254" s="5">
        <v>0.35</v>
      </c>
      <c r="D3254" s="5">
        <v>0.105</v>
      </c>
      <c r="E3254" s="5">
        <v>0.36599999999999999</v>
      </c>
      <c r="F3254" s="5">
        <v>0.17050000000000001</v>
      </c>
      <c r="G3254" s="5">
        <v>8.5500000000000007E-2</v>
      </c>
      <c r="H3254" s="5">
        <v>0.11</v>
      </c>
      <c r="I3254" s="5">
        <v>6</v>
      </c>
    </row>
    <row r="3255" spans="1:9">
      <c r="A3255" s="5" t="s">
        <v>207</v>
      </c>
      <c r="B3255" s="5">
        <v>0.435</v>
      </c>
      <c r="C3255" s="5">
        <v>0.35</v>
      </c>
      <c r="D3255" s="5">
        <v>0.105</v>
      </c>
      <c r="E3255" s="5">
        <v>0.41949999999999998</v>
      </c>
      <c r="F3255" s="5">
        <v>0.19400000000000001</v>
      </c>
      <c r="G3255" s="5">
        <v>0.10050000000000001</v>
      </c>
      <c r="H3255" s="5">
        <v>0.13</v>
      </c>
      <c r="I3255" s="5">
        <v>7</v>
      </c>
    </row>
    <row r="3256" spans="1:9">
      <c r="A3256" s="5" t="s">
        <v>208</v>
      </c>
      <c r="B3256" s="5">
        <v>0.3</v>
      </c>
      <c r="C3256" s="5">
        <v>0.23</v>
      </c>
      <c r="D3256" s="5">
        <v>7.4999999999999997E-2</v>
      </c>
      <c r="E3256" s="5">
        <v>0.15</v>
      </c>
      <c r="F3256" s="5">
        <v>6.0499999999999998E-2</v>
      </c>
      <c r="G3256" s="5">
        <v>4.2000000000000003E-2</v>
      </c>
      <c r="H3256" s="5">
        <v>4.4999999999999998E-2</v>
      </c>
      <c r="I3256" s="5">
        <v>5</v>
      </c>
    </row>
    <row r="3257" spans="1:9">
      <c r="A3257" s="5" t="s">
        <v>207</v>
      </c>
      <c r="B3257" s="5">
        <v>0.57499999999999996</v>
      </c>
      <c r="C3257" s="5">
        <v>0.48</v>
      </c>
      <c r="D3257" s="5">
        <v>0.15</v>
      </c>
      <c r="E3257" s="5">
        <v>0.87450000000000006</v>
      </c>
      <c r="F3257" s="5">
        <v>0.375</v>
      </c>
      <c r="G3257" s="5">
        <v>0.193</v>
      </c>
      <c r="H3257" s="5">
        <v>0.28999999999999998</v>
      </c>
      <c r="I3257" s="5">
        <v>12</v>
      </c>
    </row>
    <row r="3258" spans="1:9">
      <c r="A3258" s="5" t="s">
        <v>206</v>
      </c>
      <c r="B3258" s="5">
        <v>0.505</v>
      </c>
      <c r="C3258" s="5">
        <v>0.38500000000000001</v>
      </c>
      <c r="D3258" s="5">
        <v>0.11</v>
      </c>
      <c r="E3258" s="5">
        <v>0.65500000000000003</v>
      </c>
      <c r="F3258" s="5">
        <v>0.31850000000000001</v>
      </c>
      <c r="G3258" s="5">
        <v>0.15</v>
      </c>
      <c r="H3258" s="5">
        <v>0.185</v>
      </c>
      <c r="I3258" s="5">
        <v>9</v>
      </c>
    </row>
    <row r="3259" spans="1:9">
      <c r="A3259" s="5" t="s">
        <v>206</v>
      </c>
      <c r="B3259" s="5">
        <v>0.45500000000000002</v>
      </c>
      <c r="C3259" s="5">
        <v>0.375</v>
      </c>
      <c r="D3259" s="5">
        <v>0.125</v>
      </c>
      <c r="E3259" s="5">
        <v>0.48399999999999999</v>
      </c>
      <c r="F3259" s="5">
        <v>0.2155</v>
      </c>
      <c r="G3259" s="5">
        <v>0.10199999999999999</v>
      </c>
      <c r="H3259" s="5">
        <v>0.16500000000000001</v>
      </c>
      <c r="I3259" s="5">
        <v>7</v>
      </c>
    </row>
    <row r="3260" spans="1:9">
      <c r="A3260" s="5" t="s">
        <v>206</v>
      </c>
      <c r="B3260" s="5">
        <v>0.64</v>
      </c>
      <c r="C3260" s="5">
        <v>0.505</v>
      </c>
      <c r="D3260" s="5">
        <v>0.16500000000000001</v>
      </c>
      <c r="E3260" s="5">
        <v>1.4435</v>
      </c>
      <c r="F3260" s="5">
        <v>0.61450000000000005</v>
      </c>
      <c r="G3260" s="5">
        <v>0.30349999999999999</v>
      </c>
      <c r="H3260" s="5">
        <v>0.39</v>
      </c>
      <c r="I3260" s="5">
        <v>18</v>
      </c>
    </row>
    <row r="3261" spans="1:9">
      <c r="A3261" s="5" t="s">
        <v>207</v>
      </c>
      <c r="B3261" s="5">
        <v>0.56000000000000005</v>
      </c>
      <c r="C3261" s="5">
        <v>0.435</v>
      </c>
      <c r="D3261" s="5">
        <v>0.125</v>
      </c>
      <c r="E3261" s="5">
        <v>0.87749999999999995</v>
      </c>
      <c r="F3261" s="5">
        <v>0.33450000000000002</v>
      </c>
      <c r="G3261" s="5">
        <v>0.2145</v>
      </c>
      <c r="H3261" s="5">
        <v>0.28999999999999998</v>
      </c>
      <c r="I3261" s="5">
        <v>13</v>
      </c>
    </row>
    <row r="3262" spans="1:9">
      <c r="A3262" s="5" t="s">
        <v>207</v>
      </c>
      <c r="B3262" s="5">
        <v>0.64500000000000002</v>
      </c>
      <c r="C3262" s="5">
        <v>0.52</v>
      </c>
      <c r="D3262" s="5">
        <v>0.19</v>
      </c>
      <c r="E3262" s="5">
        <v>1.3105</v>
      </c>
      <c r="F3262" s="5">
        <v>0.57999999999999996</v>
      </c>
      <c r="G3262" s="5">
        <v>0.28799999999999998</v>
      </c>
      <c r="H3262" s="5">
        <v>0.37</v>
      </c>
      <c r="I3262" s="5">
        <v>12</v>
      </c>
    </row>
    <row r="3263" spans="1:9">
      <c r="A3263" s="5" t="s">
        <v>207</v>
      </c>
      <c r="B3263" s="5">
        <v>0.59499999999999997</v>
      </c>
      <c r="C3263" s="5">
        <v>0.48499999999999999</v>
      </c>
      <c r="D3263" s="5">
        <v>0.14499999999999999</v>
      </c>
      <c r="E3263" s="5">
        <v>1.2515000000000001</v>
      </c>
      <c r="F3263" s="5">
        <v>0.50349999999999995</v>
      </c>
      <c r="G3263" s="5">
        <v>0.29249999999999998</v>
      </c>
      <c r="H3263" s="5">
        <v>0.33</v>
      </c>
      <c r="I3263" s="5">
        <v>14</v>
      </c>
    </row>
    <row r="3264" spans="1:9">
      <c r="A3264" s="5" t="s">
        <v>206</v>
      </c>
      <c r="B3264" s="5">
        <v>0.56499999999999995</v>
      </c>
      <c r="C3264" s="5">
        <v>0.45</v>
      </c>
      <c r="D3264" s="5">
        <v>0.115</v>
      </c>
      <c r="E3264" s="5">
        <v>0.90849999999999997</v>
      </c>
      <c r="F3264" s="5">
        <v>0.39800000000000002</v>
      </c>
      <c r="G3264" s="5">
        <v>0.19700000000000001</v>
      </c>
      <c r="H3264" s="5">
        <v>0.28999999999999998</v>
      </c>
      <c r="I3264" s="5">
        <v>17</v>
      </c>
    </row>
    <row r="3265" spans="1:9">
      <c r="A3265" s="5" t="s">
        <v>207</v>
      </c>
      <c r="B3265" s="5">
        <v>0.65500000000000003</v>
      </c>
      <c r="C3265" s="5">
        <v>0.5</v>
      </c>
      <c r="D3265" s="5">
        <v>0.14000000000000001</v>
      </c>
      <c r="E3265" s="5">
        <v>1.1705000000000001</v>
      </c>
      <c r="F3265" s="5">
        <v>0.54049999999999998</v>
      </c>
      <c r="G3265" s="5">
        <v>0.3175</v>
      </c>
      <c r="H3265" s="5">
        <v>0.28499999999999998</v>
      </c>
      <c r="I3265" s="5">
        <v>12</v>
      </c>
    </row>
    <row r="3266" spans="1:9">
      <c r="A3266" s="5" t="s">
        <v>206</v>
      </c>
      <c r="B3266" s="5">
        <v>0.48</v>
      </c>
      <c r="C3266" s="5">
        <v>0.38</v>
      </c>
      <c r="D3266" s="5">
        <v>0.13500000000000001</v>
      </c>
      <c r="E3266" s="5">
        <v>0.52800000000000002</v>
      </c>
      <c r="F3266" s="5">
        <v>0.2</v>
      </c>
      <c r="G3266" s="5">
        <v>0.13950000000000001</v>
      </c>
      <c r="H3266" s="5">
        <v>0.16</v>
      </c>
      <c r="I3266" s="5">
        <v>14</v>
      </c>
    </row>
    <row r="3267" spans="1:9">
      <c r="A3267" s="5" t="s">
        <v>207</v>
      </c>
      <c r="B3267" s="5">
        <v>0.495</v>
      </c>
      <c r="C3267" s="5">
        <v>0.38500000000000001</v>
      </c>
      <c r="D3267" s="5">
        <v>0.13500000000000001</v>
      </c>
      <c r="E3267" s="5">
        <v>0.66249999999999998</v>
      </c>
      <c r="F3267" s="5">
        <v>0.30049999999999999</v>
      </c>
      <c r="G3267" s="5">
        <v>0.16350000000000001</v>
      </c>
      <c r="H3267" s="5">
        <v>0.185</v>
      </c>
      <c r="I3267" s="5">
        <v>11</v>
      </c>
    </row>
    <row r="3268" spans="1:9">
      <c r="A3268" s="5" t="s">
        <v>207</v>
      </c>
      <c r="B3268" s="5">
        <v>0.4</v>
      </c>
      <c r="C3268" s="5">
        <v>0.33500000000000002</v>
      </c>
      <c r="D3268" s="5">
        <v>0.115</v>
      </c>
      <c r="E3268" s="5">
        <v>0.4335</v>
      </c>
      <c r="F3268" s="5">
        <v>0.21049999999999999</v>
      </c>
      <c r="G3268" s="5">
        <v>0.1205</v>
      </c>
      <c r="H3268" s="5">
        <v>0.12</v>
      </c>
      <c r="I3268" s="5">
        <v>10</v>
      </c>
    </row>
    <row r="3269" spans="1:9">
      <c r="A3269" s="5" t="s">
        <v>206</v>
      </c>
      <c r="B3269" s="5">
        <v>0.41</v>
      </c>
      <c r="C3269" s="5">
        <v>0.31</v>
      </c>
      <c r="D3269" s="5">
        <v>0.125</v>
      </c>
      <c r="E3269" s="5">
        <v>0.35949999999999999</v>
      </c>
      <c r="F3269" s="5">
        <v>0.14149999999999999</v>
      </c>
      <c r="G3269" s="5">
        <v>8.8499999999999995E-2</v>
      </c>
      <c r="H3269" s="5">
        <v>0.115</v>
      </c>
      <c r="I3269" s="5">
        <v>11</v>
      </c>
    </row>
    <row r="3270" spans="1:9">
      <c r="A3270" s="5" t="s">
        <v>207</v>
      </c>
      <c r="B3270" s="5">
        <v>0.59499999999999997</v>
      </c>
      <c r="C3270" s="5">
        <v>0.46500000000000002</v>
      </c>
      <c r="D3270" s="5">
        <v>0.14499999999999999</v>
      </c>
      <c r="E3270" s="5">
        <v>1.107</v>
      </c>
      <c r="F3270" s="5">
        <v>0.40200000000000002</v>
      </c>
      <c r="G3270" s="5">
        <v>0.24149999999999999</v>
      </c>
      <c r="H3270" s="5">
        <v>0.31</v>
      </c>
      <c r="I3270" s="5">
        <v>12</v>
      </c>
    </row>
    <row r="3271" spans="1:9">
      <c r="A3271" s="5" t="s">
        <v>207</v>
      </c>
      <c r="B3271" s="5">
        <v>0.625</v>
      </c>
      <c r="C3271" s="5">
        <v>0.47499999999999998</v>
      </c>
      <c r="D3271" s="5">
        <v>0.13</v>
      </c>
      <c r="E3271" s="5">
        <v>0.85950000000000004</v>
      </c>
      <c r="F3271" s="5">
        <v>0.31950000000000001</v>
      </c>
      <c r="G3271" s="5">
        <v>0.17749999999999999</v>
      </c>
      <c r="H3271" s="5">
        <v>0.24</v>
      </c>
      <c r="I3271" s="5">
        <v>13</v>
      </c>
    </row>
    <row r="3272" spans="1:9">
      <c r="A3272" s="5" t="s">
        <v>206</v>
      </c>
      <c r="B3272" s="5">
        <v>0.52</v>
      </c>
      <c r="C3272" s="5">
        <v>0.42499999999999999</v>
      </c>
      <c r="D3272" s="5">
        <v>0.155</v>
      </c>
      <c r="E3272" s="5">
        <v>0.77349999999999997</v>
      </c>
      <c r="F3272" s="5">
        <v>0.29699999999999999</v>
      </c>
      <c r="G3272" s="5">
        <v>0.123</v>
      </c>
      <c r="H3272" s="5">
        <v>0.255</v>
      </c>
      <c r="I3272" s="5">
        <v>17</v>
      </c>
    </row>
    <row r="3273" spans="1:9">
      <c r="A3273" s="5" t="s">
        <v>206</v>
      </c>
      <c r="B3273" s="5">
        <v>0.46500000000000002</v>
      </c>
      <c r="C3273" s="5">
        <v>0.36</v>
      </c>
      <c r="D3273" s="5">
        <v>0.125</v>
      </c>
      <c r="E3273" s="5">
        <v>0.4365</v>
      </c>
      <c r="F3273" s="5">
        <v>0.16900000000000001</v>
      </c>
      <c r="G3273" s="5">
        <v>0.1075</v>
      </c>
      <c r="H3273" s="5">
        <v>0.14499999999999999</v>
      </c>
      <c r="I3273" s="5">
        <v>11</v>
      </c>
    </row>
    <row r="3274" spans="1:9">
      <c r="A3274" s="5" t="s">
        <v>207</v>
      </c>
      <c r="B3274" s="5">
        <v>0.47499999999999998</v>
      </c>
      <c r="C3274" s="5">
        <v>0.375</v>
      </c>
      <c r="D3274" s="5">
        <v>0.14000000000000001</v>
      </c>
      <c r="E3274" s="5">
        <v>0.501</v>
      </c>
      <c r="F3274" s="5">
        <v>0.192</v>
      </c>
      <c r="G3274" s="5">
        <v>0.11749999999999999</v>
      </c>
      <c r="H3274" s="5">
        <v>0.17499999999999999</v>
      </c>
      <c r="I3274" s="5">
        <v>13</v>
      </c>
    </row>
    <row r="3275" spans="1:9">
      <c r="A3275" s="5" t="s">
        <v>207</v>
      </c>
      <c r="B3275" s="5">
        <v>0.5</v>
      </c>
      <c r="C3275" s="5">
        <v>0.40500000000000003</v>
      </c>
      <c r="D3275" s="5">
        <v>0.14000000000000001</v>
      </c>
      <c r="E3275" s="5">
        <v>0.67349999999999999</v>
      </c>
      <c r="F3275" s="5">
        <v>0.26500000000000001</v>
      </c>
      <c r="G3275" s="5">
        <v>0.124</v>
      </c>
      <c r="H3275" s="5">
        <v>0.25</v>
      </c>
      <c r="I3275" s="5">
        <v>18</v>
      </c>
    </row>
    <row r="3276" spans="1:9">
      <c r="A3276" s="5" t="s">
        <v>206</v>
      </c>
      <c r="B3276" s="5">
        <v>0.46</v>
      </c>
      <c r="C3276" s="5">
        <v>0.35499999999999998</v>
      </c>
      <c r="D3276" s="5">
        <v>0.11</v>
      </c>
      <c r="E3276" s="5">
        <v>0.41499999999999998</v>
      </c>
      <c r="F3276" s="5">
        <v>0.215</v>
      </c>
      <c r="G3276" s="5">
        <v>8.2000000000000003E-2</v>
      </c>
      <c r="H3276" s="5">
        <v>0.13</v>
      </c>
      <c r="I3276" s="5">
        <v>12</v>
      </c>
    </row>
    <row r="3277" spans="1:9">
      <c r="A3277" s="5" t="s">
        <v>206</v>
      </c>
      <c r="B3277" s="5">
        <v>0.48499999999999999</v>
      </c>
      <c r="C3277" s="5">
        <v>0.38500000000000001</v>
      </c>
      <c r="D3277" s="5">
        <v>0.125</v>
      </c>
      <c r="E3277" s="5">
        <v>0.47749999999999998</v>
      </c>
      <c r="F3277" s="5">
        <v>0.2</v>
      </c>
      <c r="G3277" s="5">
        <v>7.85E-2</v>
      </c>
      <c r="H3277" s="5">
        <v>0.17</v>
      </c>
      <c r="I3277" s="5">
        <v>12</v>
      </c>
    </row>
    <row r="3278" spans="1:9">
      <c r="A3278" s="5" t="s">
        <v>207</v>
      </c>
      <c r="B3278" s="5">
        <v>0.46500000000000002</v>
      </c>
      <c r="C3278" s="5">
        <v>0.39</v>
      </c>
      <c r="D3278" s="5">
        <v>0.14000000000000001</v>
      </c>
      <c r="E3278" s="5">
        <v>0.55549999999999999</v>
      </c>
      <c r="F3278" s="5">
        <v>0.21299999999999999</v>
      </c>
      <c r="G3278" s="5">
        <v>0.1075</v>
      </c>
      <c r="H3278" s="5">
        <v>0.215</v>
      </c>
      <c r="I3278" s="5">
        <v>15</v>
      </c>
    </row>
    <row r="3279" spans="1:9">
      <c r="A3279" s="5" t="s">
        <v>206</v>
      </c>
      <c r="B3279" s="5">
        <v>0.52500000000000002</v>
      </c>
      <c r="C3279" s="5">
        <v>0.41499999999999998</v>
      </c>
      <c r="D3279" s="5">
        <v>0.16</v>
      </c>
      <c r="E3279" s="5">
        <v>0.64449999999999996</v>
      </c>
      <c r="F3279" s="5">
        <v>0.26</v>
      </c>
      <c r="G3279" s="5">
        <v>0.1575</v>
      </c>
      <c r="H3279" s="5">
        <v>0.22</v>
      </c>
      <c r="I3279" s="5">
        <v>12</v>
      </c>
    </row>
    <row r="3280" spans="1:9">
      <c r="A3280" s="5" t="s">
        <v>207</v>
      </c>
      <c r="B3280" s="5">
        <v>0.65500000000000003</v>
      </c>
      <c r="C3280" s="5">
        <v>0.53</v>
      </c>
      <c r="D3280" s="5">
        <v>0.19</v>
      </c>
      <c r="E3280" s="5">
        <v>1.4279999999999999</v>
      </c>
      <c r="F3280" s="5">
        <v>0.49299999999999999</v>
      </c>
      <c r="G3280" s="5">
        <v>0.318</v>
      </c>
      <c r="H3280" s="5">
        <v>0.56499999999999995</v>
      </c>
      <c r="I3280" s="5">
        <v>18</v>
      </c>
    </row>
    <row r="3281" spans="1:9">
      <c r="A3281" s="5" t="s">
        <v>206</v>
      </c>
      <c r="B3281" s="5">
        <v>0.69</v>
      </c>
      <c r="C3281" s="5">
        <v>0.54</v>
      </c>
      <c r="D3281" s="5">
        <v>0.185</v>
      </c>
      <c r="E3281" s="5">
        <v>1.6194999999999999</v>
      </c>
      <c r="F3281" s="5">
        <v>0.53300000000000003</v>
      </c>
      <c r="G3281" s="5">
        <v>0.35299999999999998</v>
      </c>
      <c r="H3281" s="5">
        <v>0.55500000000000005</v>
      </c>
      <c r="I3281" s="5">
        <v>24</v>
      </c>
    </row>
    <row r="3282" spans="1:9">
      <c r="A3282" s="5" t="s">
        <v>206</v>
      </c>
      <c r="B3282" s="5">
        <v>0.55000000000000004</v>
      </c>
      <c r="C3282" s="5">
        <v>0.45</v>
      </c>
      <c r="D3282" s="5">
        <v>0.17</v>
      </c>
      <c r="E3282" s="5">
        <v>0.81</v>
      </c>
      <c r="F3282" s="5">
        <v>0.317</v>
      </c>
      <c r="G3282" s="5">
        <v>0.157</v>
      </c>
      <c r="H3282" s="5">
        <v>0.22</v>
      </c>
      <c r="I3282" s="5">
        <v>11</v>
      </c>
    </row>
    <row r="3283" spans="1:9">
      <c r="A3283" s="5" t="s">
        <v>207</v>
      </c>
      <c r="B3283" s="5">
        <v>0.57999999999999996</v>
      </c>
      <c r="C3283" s="5">
        <v>0.47499999999999998</v>
      </c>
      <c r="D3283" s="5">
        <v>0.16500000000000001</v>
      </c>
      <c r="E3283" s="5">
        <v>1.0385</v>
      </c>
      <c r="F3283" s="5">
        <v>0.41399999999999998</v>
      </c>
      <c r="G3283" s="5">
        <v>0.26</v>
      </c>
      <c r="H3283" s="5">
        <v>0.30499999999999999</v>
      </c>
      <c r="I3283" s="5">
        <v>13</v>
      </c>
    </row>
    <row r="3284" spans="1:9">
      <c r="A3284" s="5" t="s">
        <v>207</v>
      </c>
      <c r="B3284" s="5">
        <v>0.59</v>
      </c>
      <c r="C3284" s="5">
        <v>0.47499999999999998</v>
      </c>
      <c r="D3284" s="5">
        <v>0.155</v>
      </c>
      <c r="E3284" s="5">
        <v>0.97150000000000003</v>
      </c>
      <c r="F3284" s="5">
        <v>0.371</v>
      </c>
      <c r="G3284" s="5">
        <v>0.23499999999999999</v>
      </c>
      <c r="H3284" s="5">
        <v>0.28000000000000003</v>
      </c>
      <c r="I3284" s="5">
        <v>11</v>
      </c>
    </row>
    <row r="3285" spans="1:9">
      <c r="A3285" s="5" t="s">
        <v>206</v>
      </c>
      <c r="B3285" s="5">
        <v>0.56499999999999995</v>
      </c>
      <c r="C3285" s="5">
        <v>0.44</v>
      </c>
      <c r="D3285" s="5">
        <v>0.155</v>
      </c>
      <c r="E3285" s="5">
        <v>0.86799999999999999</v>
      </c>
      <c r="F3285" s="5">
        <v>0.34799999999999998</v>
      </c>
      <c r="G3285" s="5">
        <v>0.217</v>
      </c>
      <c r="H3285" s="5">
        <v>0.26</v>
      </c>
      <c r="I3285" s="5">
        <v>11</v>
      </c>
    </row>
    <row r="3286" spans="1:9">
      <c r="A3286" s="5" t="s">
        <v>207</v>
      </c>
      <c r="B3286" s="5">
        <v>0.66500000000000004</v>
      </c>
      <c r="C3286" s="5">
        <v>0.56999999999999995</v>
      </c>
      <c r="D3286" s="5">
        <v>0.185</v>
      </c>
      <c r="E3286" s="5">
        <v>1.522</v>
      </c>
      <c r="F3286" s="5">
        <v>0.69650000000000001</v>
      </c>
      <c r="G3286" s="5">
        <v>0.30249999999999999</v>
      </c>
      <c r="H3286" s="5">
        <v>0.40500000000000003</v>
      </c>
      <c r="I3286" s="5">
        <v>13</v>
      </c>
    </row>
    <row r="3287" spans="1:9">
      <c r="A3287" s="5" t="s">
        <v>207</v>
      </c>
      <c r="B3287" s="5">
        <v>0.62</v>
      </c>
      <c r="C3287" s="5">
        <v>0.51</v>
      </c>
      <c r="D3287" s="5">
        <v>0.17499999999999999</v>
      </c>
      <c r="E3287" s="5">
        <v>1.1254999999999999</v>
      </c>
      <c r="F3287" s="5">
        <v>0.4985</v>
      </c>
      <c r="G3287" s="5">
        <v>0.22700000000000001</v>
      </c>
      <c r="H3287" s="5">
        <v>0.315</v>
      </c>
      <c r="I3287" s="5">
        <v>14</v>
      </c>
    </row>
    <row r="3288" spans="1:9">
      <c r="A3288" s="5" t="s">
        <v>206</v>
      </c>
      <c r="B3288" s="5">
        <v>0.55000000000000004</v>
      </c>
      <c r="C3288" s="5">
        <v>0.46</v>
      </c>
      <c r="D3288" s="5">
        <v>0.13</v>
      </c>
      <c r="E3288" s="5">
        <v>0.70850000000000002</v>
      </c>
      <c r="F3288" s="5">
        <v>0.30499999999999999</v>
      </c>
      <c r="G3288" s="5">
        <v>0.14549999999999999</v>
      </c>
      <c r="H3288" s="5">
        <v>0.20499999999999999</v>
      </c>
      <c r="I3288" s="5">
        <v>12</v>
      </c>
    </row>
    <row r="3289" spans="1:9">
      <c r="A3289" s="5" t="s">
        <v>207</v>
      </c>
      <c r="B3289" s="5">
        <v>0.60499999999999998</v>
      </c>
      <c r="C3289" s="5">
        <v>0.47499999999999998</v>
      </c>
      <c r="D3289" s="5">
        <v>0.14499999999999999</v>
      </c>
      <c r="E3289" s="5">
        <v>1.0185</v>
      </c>
      <c r="F3289" s="5">
        <v>0.46949999999999997</v>
      </c>
      <c r="G3289" s="5">
        <v>0.22500000000000001</v>
      </c>
      <c r="H3289" s="5">
        <v>0.27</v>
      </c>
      <c r="I3289" s="5">
        <v>15</v>
      </c>
    </row>
    <row r="3290" spans="1:9">
      <c r="A3290" s="5" t="s">
        <v>206</v>
      </c>
      <c r="B3290" s="5">
        <v>0.53500000000000003</v>
      </c>
      <c r="C3290" s="5">
        <v>0.42</v>
      </c>
      <c r="D3290" s="5">
        <v>0.16</v>
      </c>
      <c r="E3290" s="5">
        <v>0.72</v>
      </c>
      <c r="F3290" s="5">
        <v>0.27500000000000002</v>
      </c>
      <c r="G3290" s="5">
        <v>0.16400000000000001</v>
      </c>
      <c r="H3290" s="5">
        <v>0.22500000000000001</v>
      </c>
      <c r="I3290" s="5">
        <v>15</v>
      </c>
    </row>
    <row r="3291" spans="1:9">
      <c r="A3291" s="5" t="s">
        <v>207</v>
      </c>
      <c r="B3291" s="5">
        <v>0.51</v>
      </c>
      <c r="C3291" s="5">
        <v>0.39500000000000002</v>
      </c>
      <c r="D3291" s="5">
        <v>0.12</v>
      </c>
      <c r="E3291" s="5">
        <v>0.61750000000000005</v>
      </c>
      <c r="F3291" s="5">
        <v>0.26200000000000001</v>
      </c>
      <c r="G3291" s="5">
        <v>0.122</v>
      </c>
      <c r="H3291" s="5">
        <v>0.193</v>
      </c>
      <c r="I3291" s="5">
        <v>12</v>
      </c>
    </row>
    <row r="3292" spans="1:9">
      <c r="A3292" s="5" t="s">
        <v>206</v>
      </c>
      <c r="B3292" s="5">
        <v>0.53</v>
      </c>
      <c r="C3292" s="5">
        <v>0.40500000000000003</v>
      </c>
      <c r="D3292" s="5">
        <v>0.13</v>
      </c>
      <c r="E3292" s="5">
        <v>0.73799999999999999</v>
      </c>
      <c r="F3292" s="5">
        <v>0.28449999999999998</v>
      </c>
      <c r="G3292" s="5">
        <v>0.17</v>
      </c>
      <c r="H3292" s="5">
        <v>0.193</v>
      </c>
      <c r="I3292" s="5">
        <v>9</v>
      </c>
    </row>
    <row r="3293" spans="1:9">
      <c r="A3293" s="5" t="s">
        <v>207</v>
      </c>
      <c r="B3293" s="5">
        <v>0.495</v>
      </c>
      <c r="C3293" s="5">
        <v>0.375</v>
      </c>
      <c r="D3293" s="5">
        <v>0.15</v>
      </c>
      <c r="E3293" s="5">
        <v>0.59699999999999998</v>
      </c>
      <c r="F3293" s="5">
        <v>0.26150000000000001</v>
      </c>
      <c r="G3293" s="5">
        <v>0.13500000000000001</v>
      </c>
      <c r="H3293" s="5">
        <v>0.17799999999999999</v>
      </c>
      <c r="I3293" s="5">
        <v>11</v>
      </c>
    </row>
    <row r="3294" spans="1:9">
      <c r="A3294" s="5" t="s">
        <v>206</v>
      </c>
      <c r="B3294" s="5">
        <v>0.57499999999999996</v>
      </c>
      <c r="C3294" s="5">
        <v>0.45500000000000002</v>
      </c>
      <c r="D3294" s="5">
        <v>0.185</v>
      </c>
      <c r="E3294" s="5">
        <v>1.1559999999999999</v>
      </c>
      <c r="F3294" s="5">
        <v>0.55249999999999999</v>
      </c>
      <c r="G3294" s="5">
        <v>0.24299999999999999</v>
      </c>
      <c r="H3294" s="5">
        <v>0.29499999999999998</v>
      </c>
      <c r="I3294" s="5">
        <v>13</v>
      </c>
    </row>
    <row r="3295" spans="1:9">
      <c r="A3295" s="5" t="s">
        <v>207</v>
      </c>
      <c r="B3295" s="5">
        <v>0.63</v>
      </c>
      <c r="C3295" s="5">
        <v>0.5</v>
      </c>
      <c r="D3295" s="5">
        <v>0.16</v>
      </c>
      <c r="E3295" s="5">
        <v>1.22</v>
      </c>
      <c r="F3295" s="5">
        <v>0.49049999999999999</v>
      </c>
      <c r="G3295" s="5">
        <v>0.3</v>
      </c>
      <c r="H3295" s="5">
        <v>0.34499999999999997</v>
      </c>
      <c r="I3295" s="5">
        <v>14</v>
      </c>
    </row>
    <row r="3296" spans="1:9">
      <c r="A3296" s="5" t="s">
        <v>206</v>
      </c>
      <c r="B3296" s="5">
        <v>0.59</v>
      </c>
      <c r="C3296" s="5">
        <v>0.45</v>
      </c>
      <c r="D3296" s="5">
        <v>0.12</v>
      </c>
      <c r="E3296" s="5">
        <v>0.74850000000000005</v>
      </c>
      <c r="F3296" s="5">
        <v>0.33450000000000002</v>
      </c>
      <c r="G3296" s="5">
        <v>0.13150000000000001</v>
      </c>
      <c r="H3296" s="5">
        <v>0.22</v>
      </c>
      <c r="I3296" s="5">
        <v>14</v>
      </c>
    </row>
    <row r="3297" spans="1:9">
      <c r="A3297" s="5" t="s">
        <v>207</v>
      </c>
      <c r="B3297" s="5">
        <v>0.60499999999999998</v>
      </c>
      <c r="C3297" s="5">
        <v>0.48499999999999999</v>
      </c>
      <c r="D3297" s="5">
        <v>0.16500000000000001</v>
      </c>
      <c r="E3297" s="5">
        <v>1.0734999999999999</v>
      </c>
      <c r="F3297" s="5">
        <v>0.437</v>
      </c>
      <c r="G3297" s="5">
        <v>0.20499999999999999</v>
      </c>
      <c r="H3297" s="5">
        <v>0.33</v>
      </c>
      <c r="I3297" s="5">
        <v>14</v>
      </c>
    </row>
    <row r="3298" spans="1:9">
      <c r="A3298" s="5" t="s">
        <v>206</v>
      </c>
      <c r="B3298" s="5">
        <v>0.64500000000000002</v>
      </c>
      <c r="C3298" s="5">
        <v>0.5</v>
      </c>
      <c r="D3298" s="5">
        <v>0.19</v>
      </c>
      <c r="E3298" s="5">
        <v>1.2290000000000001</v>
      </c>
      <c r="F3298" s="5">
        <v>0.52400000000000002</v>
      </c>
      <c r="G3298" s="5">
        <v>0.27800000000000002</v>
      </c>
      <c r="H3298" s="5">
        <v>0.39500000000000002</v>
      </c>
      <c r="I3298" s="5">
        <v>17</v>
      </c>
    </row>
    <row r="3299" spans="1:9">
      <c r="A3299" s="5" t="s">
        <v>207</v>
      </c>
      <c r="B3299" s="5">
        <v>0.62</v>
      </c>
      <c r="C3299" s="5">
        <v>0.5</v>
      </c>
      <c r="D3299" s="5">
        <v>0.17499999999999999</v>
      </c>
      <c r="E3299" s="5">
        <v>1.1459999999999999</v>
      </c>
      <c r="F3299" s="5">
        <v>0.47699999999999998</v>
      </c>
      <c r="G3299" s="5">
        <v>0.23</v>
      </c>
      <c r="H3299" s="5">
        <v>0.39</v>
      </c>
      <c r="I3299" s="5">
        <v>13</v>
      </c>
    </row>
    <row r="3300" spans="1:9">
      <c r="A3300" s="5" t="s">
        <v>206</v>
      </c>
      <c r="B3300" s="5">
        <v>0.60499999999999998</v>
      </c>
      <c r="C3300" s="5">
        <v>0.48499999999999999</v>
      </c>
      <c r="D3300" s="5">
        <v>0.17499999999999999</v>
      </c>
      <c r="E3300" s="5">
        <v>1.145</v>
      </c>
      <c r="F3300" s="5">
        <v>0.4325</v>
      </c>
      <c r="G3300" s="5">
        <v>0.27</v>
      </c>
      <c r="H3300" s="5">
        <v>0.40500000000000003</v>
      </c>
      <c r="I3300" s="5">
        <v>16</v>
      </c>
    </row>
    <row r="3301" spans="1:9">
      <c r="A3301" s="5" t="s">
        <v>207</v>
      </c>
      <c r="B3301" s="5">
        <v>0.61499999999999999</v>
      </c>
      <c r="C3301" s="5">
        <v>0.5</v>
      </c>
      <c r="D3301" s="5">
        <v>0.20499999999999999</v>
      </c>
      <c r="E3301" s="5">
        <v>1.1054999999999999</v>
      </c>
      <c r="F3301" s="5">
        <v>0.44450000000000001</v>
      </c>
      <c r="G3301" s="5">
        <v>0.22700000000000001</v>
      </c>
      <c r="H3301" s="5">
        <v>0.39</v>
      </c>
      <c r="I3301" s="5">
        <v>16</v>
      </c>
    </row>
    <row r="3302" spans="1:9">
      <c r="A3302" s="5" t="s">
        <v>207</v>
      </c>
      <c r="B3302" s="5">
        <v>0.66</v>
      </c>
      <c r="C3302" s="5">
        <v>0.52500000000000002</v>
      </c>
      <c r="D3302" s="5">
        <v>0.19</v>
      </c>
      <c r="E3302" s="5">
        <v>1.67</v>
      </c>
      <c r="F3302" s="5">
        <v>0.65249999999999997</v>
      </c>
      <c r="G3302" s="5">
        <v>0.48749999999999999</v>
      </c>
      <c r="H3302" s="5">
        <v>0.49</v>
      </c>
      <c r="I3302" s="5">
        <v>11</v>
      </c>
    </row>
    <row r="3303" spans="1:9">
      <c r="A3303" s="5" t="s">
        <v>207</v>
      </c>
      <c r="B3303" s="5">
        <v>0.71</v>
      </c>
      <c r="C3303" s="5">
        <v>0.57499999999999996</v>
      </c>
      <c r="D3303" s="5">
        <v>0.17499999999999999</v>
      </c>
      <c r="E3303" s="5">
        <v>1.5549999999999999</v>
      </c>
      <c r="F3303" s="5">
        <v>0.64649999999999996</v>
      </c>
      <c r="G3303" s="5">
        <v>0.3705</v>
      </c>
      <c r="H3303" s="5">
        <v>0.52</v>
      </c>
      <c r="I3303" s="5">
        <v>15</v>
      </c>
    </row>
    <row r="3304" spans="1:9">
      <c r="A3304" s="5" t="s">
        <v>207</v>
      </c>
      <c r="B3304" s="5">
        <v>0.56499999999999995</v>
      </c>
      <c r="C3304" s="5">
        <v>0.45</v>
      </c>
      <c r="D3304" s="5">
        <v>0.185</v>
      </c>
      <c r="E3304" s="5">
        <v>0.92849999999999999</v>
      </c>
      <c r="F3304" s="5">
        <v>0.30199999999999999</v>
      </c>
      <c r="G3304" s="5">
        <v>0.18049999999999999</v>
      </c>
      <c r="H3304" s="5">
        <v>0.26500000000000001</v>
      </c>
      <c r="I3304" s="5">
        <v>12</v>
      </c>
    </row>
    <row r="3305" spans="1:9">
      <c r="A3305" s="5" t="s">
        <v>207</v>
      </c>
      <c r="B3305" s="5">
        <v>0.56999999999999995</v>
      </c>
      <c r="C3305" s="5">
        <v>0.435</v>
      </c>
      <c r="D3305" s="5">
        <v>0.14000000000000001</v>
      </c>
      <c r="E3305" s="5">
        <v>0.8085</v>
      </c>
      <c r="F3305" s="5">
        <v>0.32350000000000001</v>
      </c>
      <c r="G3305" s="5">
        <v>0.183</v>
      </c>
      <c r="H3305" s="5">
        <v>0.22</v>
      </c>
      <c r="I3305" s="5">
        <v>16</v>
      </c>
    </row>
    <row r="3306" spans="1:9">
      <c r="A3306" s="5" t="s">
        <v>208</v>
      </c>
      <c r="B3306" s="5">
        <v>0.6</v>
      </c>
      <c r="C3306" s="5">
        <v>0.44500000000000001</v>
      </c>
      <c r="D3306" s="5">
        <v>0.17499999999999999</v>
      </c>
      <c r="E3306" s="5">
        <v>1.0569999999999999</v>
      </c>
      <c r="F3306" s="5">
        <v>0.38300000000000001</v>
      </c>
      <c r="G3306" s="5">
        <v>0.216</v>
      </c>
      <c r="H3306" s="5">
        <v>0.35499999999999998</v>
      </c>
      <c r="I3306" s="5">
        <v>16</v>
      </c>
    </row>
    <row r="3307" spans="1:9">
      <c r="A3307" s="5" t="s">
        <v>208</v>
      </c>
      <c r="B3307" s="5">
        <v>0.41</v>
      </c>
      <c r="C3307" s="5">
        <v>0.3</v>
      </c>
      <c r="D3307" s="5">
        <v>0.115</v>
      </c>
      <c r="E3307" s="5">
        <v>0.25950000000000001</v>
      </c>
      <c r="F3307" s="5">
        <v>9.7000000000000003E-2</v>
      </c>
      <c r="G3307" s="5">
        <v>5.1499999999999997E-2</v>
      </c>
      <c r="H3307" s="5">
        <v>0.08</v>
      </c>
      <c r="I3307" s="5">
        <v>10</v>
      </c>
    </row>
    <row r="3308" spans="1:9">
      <c r="A3308" s="5" t="s">
        <v>207</v>
      </c>
      <c r="B3308" s="5">
        <v>0.45</v>
      </c>
      <c r="C3308" s="5">
        <v>0.32500000000000001</v>
      </c>
      <c r="D3308" s="5">
        <v>0.13500000000000001</v>
      </c>
      <c r="E3308" s="5">
        <v>0.438</v>
      </c>
      <c r="F3308" s="5">
        <v>0.18049999999999999</v>
      </c>
      <c r="G3308" s="5">
        <v>0.11650000000000001</v>
      </c>
      <c r="H3308" s="5">
        <v>0.11</v>
      </c>
      <c r="I3308" s="5">
        <v>9</v>
      </c>
    </row>
    <row r="3309" spans="1:9">
      <c r="A3309" s="5" t="s">
        <v>206</v>
      </c>
      <c r="B3309" s="5">
        <v>0.27500000000000002</v>
      </c>
      <c r="C3309" s="5">
        <v>0.2</v>
      </c>
      <c r="D3309" s="5">
        <v>0.08</v>
      </c>
      <c r="E3309" s="5">
        <v>9.9000000000000005E-2</v>
      </c>
      <c r="F3309" s="5">
        <v>3.6999999999999998E-2</v>
      </c>
      <c r="G3309" s="5">
        <v>2.4E-2</v>
      </c>
      <c r="H3309" s="5">
        <v>0.03</v>
      </c>
      <c r="I3309" s="5">
        <v>5</v>
      </c>
    </row>
    <row r="3310" spans="1:9">
      <c r="A3310" s="5" t="s">
        <v>208</v>
      </c>
      <c r="B3310" s="5">
        <v>0.48499999999999999</v>
      </c>
      <c r="C3310" s="5">
        <v>0.35499999999999998</v>
      </c>
      <c r="D3310" s="5">
        <v>0.12</v>
      </c>
      <c r="E3310" s="5">
        <v>0.50849999999999995</v>
      </c>
      <c r="F3310" s="5">
        <v>0.21</v>
      </c>
      <c r="G3310" s="5">
        <v>0.122</v>
      </c>
      <c r="H3310" s="5">
        <v>0.13500000000000001</v>
      </c>
      <c r="I3310" s="5">
        <v>9</v>
      </c>
    </row>
    <row r="3311" spans="1:9">
      <c r="A3311" s="5" t="s">
        <v>207</v>
      </c>
      <c r="B3311" s="5">
        <v>0.62</v>
      </c>
      <c r="C3311" s="5">
        <v>0.48499999999999999</v>
      </c>
      <c r="D3311" s="5">
        <v>0.16500000000000001</v>
      </c>
      <c r="E3311" s="5">
        <v>1.1659999999999999</v>
      </c>
      <c r="F3311" s="5">
        <v>0.48299999999999998</v>
      </c>
      <c r="G3311" s="5">
        <v>0.23799999999999999</v>
      </c>
      <c r="H3311" s="5">
        <v>0.35499999999999998</v>
      </c>
      <c r="I3311" s="5">
        <v>13</v>
      </c>
    </row>
    <row r="3312" spans="1:9">
      <c r="A3312" s="5" t="s">
        <v>207</v>
      </c>
      <c r="B3312" s="5">
        <v>0.48</v>
      </c>
      <c r="C3312" s="5">
        <v>0.38</v>
      </c>
      <c r="D3312" s="5">
        <v>0.13500000000000001</v>
      </c>
      <c r="E3312" s="5">
        <v>0.50700000000000001</v>
      </c>
      <c r="F3312" s="5">
        <v>0.1915</v>
      </c>
      <c r="G3312" s="5">
        <v>0.13650000000000001</v>
      </c>
      <c r="H3312" s="5">
        <v>0.155</v>
      </c>
      <c r="I3312" s="5">
        <v>12</v>
      </c>
    </row>
    <row r="3313" spans="1:9">
      <c r="A3313" s="5" t="s">
        <v>207</v>
      </c>
      <c r="B3313" s="5">
        <v>0.505</v>
      </c>
      <c r="C3313" s="5">
        <v>0.41</v>
      </c>
      <c r="D3313" s="5">
        <v>0.15</v>
      </c>
      <c r="E3313" s="5">
        <v>0.63449999999999995</v>
      </c>
      <c r="F3313" s="5">
        <v>0.24299999999999999</v>
      </c>
      <c r="G3313" s="5">
        <v>0.13350000000000001</v>
      </c>
      <c r="H3313" s="5">
        <v>0.215</v>
      </c>
      <c r="I3313" s="5">
        <v>17</v>
      </c>
    </row>
    <row r="3314" spans="1:9">
      <c r="A3314" s="5" t="s">
        <v>206</v>
      </c>
      <c r="B3314" s="5">
        <v>0.4</v>
      </c>
      <c r="C3314" s="5">
        <v>0.31</v>
      </c>
      <c r="D3314" s="5">
        <v>0.11</v>
      </c>
      <c r="E3314" s="5">
        <v>0.314</v>
      </c>
      <c r="F3314" s="5">
        <v>0.13800000000000001</v>
      </c>
      <c r="G3314" s="5">
        <v>5.7000000000000002E-2</v>
      </c>
      <c r="H3314" s="5">
        <v>0.1</v>
      </c>
      <c r="I3314" s="5">
        <v>11</v>
      </c>
    </row>
    <row r="3315" spans="1:9">
      <c r="A3315" s="5" t="s">
        <v>208</v>
      </c>
      <c r="B3315" s="5">
        <v>0.45</v>
      </c>
      <c r="C3315" s="5">
        <v>0.35499999999999998</v>
      </c>
      <c r="D3315" s="5">
        <v>0.115</v>
      </c>
      <c r="E3315" s="5">
        <v>0.4385</v>
      </c>
      <c r="F3315" s="5">
        <v>0.184</v>
      </c>
      <c r="G3315" s="5">
        <v>0.108</v>
      </c>
      <c r="H3315" s="5">
        <v>0.1125</v>
      </c>
      <c r="I3315" s="5">
        <v>11</v>
      </c>
    </row>
    <row r="3316" spans="1:9">
      <c r="A3316" s="5" t="s">
        <v>206</v>
      </c>
      <c r="B3316" s="5">
        <v>0.35</v>
      </c>
      <c r="C3316" s="5">
        <v>0.26</v>
      </c>
      <c r="D3316" s="5">
        <v>0.09</v>
      </c>
      <c r="E3316" s="5">
        <v>0.19500000000000001</v>
      </c>
      <c r="F3316" s="5">
        <v>7.4499999999999997E-2</v>
      </c>
      <c r="G3316" s="5">
        <v>4.1000000000000002E-2</v>
      </c>
      <c r="H3316" s="5">
        <v>6.5500000000000003E-2</v>
      </c>
      <c r="I3316" s="5">
        <v>9</v>
      </c>
    </row>
    <row r="3317" spans="1:9">
      <c r="A3317" s="5" t="s">
        <v>206</v>
      </c>
      <c r="B3317" s="5">
        <v>0.44</v>
      </c>
      <c r="C3317" s="5">
        <v>0.35</v>
      </c>
      <c r="D3317" s="5">
        <v>0.14000000000000001</v>
      </c>
      <c r="E3317" s="5">
        <v>0.45100000000000001</v>
      </c>
      <c r="F3317" s="5">
        <v>0.17100000000000001</v>
      </c>
      <c r="G3317" s="5">
        <v>7.0499999999999993E-2</v>
      </c>
      <c r="H3317" s="5">
        <v>0.184</v>
      </c>
      <c r="I3317" s="5">
        <v>16</v>
      </c>
    </row>
    <row r="3318" spans="1:9">
      <c r="A3318" s="5" t="s">
        <v>206</v>
      </c>
      <c r="B3318" s="5">
        <v>0.26500000000000001</v>
      </c>
      <c r="C3318" s="5">
        <v>0.2</v>
      </c>
      <c r="D3318" s="5">
        <v>6.5000000000000002E-2</v>
      </c>
      <c r="E3318" s="5">
        <v>8.4000000000000005E-2</v>
      </c>
      <c r="F3318" s="5">
        <v>3.4000000000000002E-2</v>
      </c>
      <c r="G3318" s="5">
        <v>1.0500000000000001E-2</v>
      </c>
      <c r="H3318" s="5">
        <v>0.03</v>
      </c>
      <c r="I3318" s="5">
        <v>7</v>
      </c>
    </row>
    <row r="3319" spans="1:9">
      <c r="A3319" s="5" t="s">
        <v>206</v>
      </c>
      <c r="B3319" s="5">
        <v>0.16500000000000001</v>
      </c>
      <c r="C3319" s="5">
        <v>0.125</v>
      </c>
      <c r="D3319" s="5">
        <v>0.04</v>
      </c>
      <c r="E3319" s="5">
        <v>2.4500000000000001E-2</v>
      </c>
      <c r="F3319" s="5">
        <v>9.4999999999999998E-3</v>
      </c>
      <c r="G3319" s="5">
        <v>4.4999999999999997E-3</v>
      </c>
      <c r="H3319" s="5">
        <v>8.0000000000000002E-3</v>
      </c>
      <c r="I3319" s="5">
        <v>4</v>
      </c>
    </row>
    <row r="3320" spans="1:9">
      <c r="A3320" s="5" t="s">
        <v>207</v>
      </c>
      <c r="B3320" s="5">
        <v>0.70499999999999996</v>
      </c>
      <c r="C3320" s="5">
        <v>0.55500000000000005</v>
      </c>
      <c r="D3320" s="5">
        <v>0.2</v>
      </c>
      <c r="E3320" s="5">
        <v>1.4684999999999999</v>
      </c>
      <c r="F3320" s="5">
        <v>0.47149999999999997</v>
      </c>
      <c r="G3320" s="5">
        <v>0.32350000000000001</v>
      </c>
      <c r="H3320" s="5">
        <v>0.52</v>
      </c>
      <c r="I3320" s="5">
        <v>19</v>
      </c>
    </row>
    <row r="3321" spans="1:9">
      <c r="A3321" s="5" t="s">
        <v>207</v>
      </c>
      <c r="B3321" s="5">
        <v>0.53500000000000003</v>
      </c>
      <c r="C3321" s="5">
        <v>0.42499999999999999</v>
      </c>
      <c r="D3321" s="5">
        <v>0.155</v>
      </c>
      <c r="E3321" s="5">
        <v>0.77649999999999997</v>
      </c>
      <c r="F3321" s="5">
        <v>0.30199999999999999</v>
      </c>
      <c r="G3321" s="5">
        <v>0.1565</v>
      </c>
      <c r="H3321" s="5">
        <v>0.25</v>
      </c>
      <c r="I3321" s="5">
        <v>16</v>
      </c>
    </row>
    <row r="3322" spans="1:9">
      <c r="A3322" s="5" t="s">
        <v>208</v>
      </c>
      <c r="B3322" s="5">
        <v>0.49</v>
      </c>
      <c r="C3322" s="5">
        <v>0.38500000000000001</v>
      </c>
      <c r="D3322" s="5">
        <v>0.14000000000000001</v>
      </c>
      <c r="E3322" s="5">
        <v>0.54249999999999998</v>
      </c>
      <c r="F3322" s="5">
        <v>0.19800000000000001</v>
      </c>
      <c r="G3322" s="5">
        <v>0.127</v>
      </c>
      <c r="H3322" s="5">
        <v>0.17499999999999999</v>
      </c>
      <c r="I3322" s="5">
        <v>11</v>
      </c>
    </row>
    <row r="3323" spans="1:9">
      <c r="A3323" s="5" t="s">
        <v>207</v>
      </c>
      <c r="B3323" s="5">
        <v>0.48</v>
      </c>
      <c r="C3323" s="5">
        <v>0.37</v>
      </c>
      <c r="D3323" s="5">
        <v>0.13</v>
      </c>
      <c r="E3323" s="5">
        <v>0.58850000000000002</v>
      </c>
      <c r="F3323" s="5">
        <v>0.2475</v>
      </c>
      <c r="G3323" s="5">
        <v>0.15049999999999999</v>
      </c>
      <c r="H3323" s="5">
        <v>0.1595</v>
      </c>
      <c r="I3323" s="5">
        <v>15</v>
      </c>
    </row>
    <row r="3324" spans="1:9">
      <c r="A3324" s="5" t="s">
        <v>207</v>
      </c>
      <c r="B3324" s="5">
        <v>0.39500000000000002</v>
      </c>
      <c r="C3324" s="5">
        <v>0.3</v>
      </c>
      <c r="D3324" s="5">
        <v>0.105</v>
      </c>
      <c r="E3324" s="5">
        <v>0.33750000000000002</v>
      </c>
      <c r="F3324" s="5">
        <v>0.14349999999999999</v>
      </c>
      <c r="G3324" s="5">
        <v>7.5499999999999998E-2</v>
      </c>
      <c r="H3324" s="5">
        <v>9.8000000000000004E-2</v>
      </c>
      <c r="I3324" s="5">
        <v>12</v>
      </c>
    </row>
    <row r="3325" spans="1:9">
      <c r="A3325" s="5" t="s">
        <v>208</v>
      </c>
      <c r="B3325" s="5">
        <v>0.375</v>
      </c>
      <c r="C3325" s="5">
        <v>0.28000000000000003</v>
      </c>
      <c r="D3325" s="5">
        <v>0.1</v>
      </c>
      <c r="E3325" s="5">
        <v>0.25650000000000001</v>
      </c>
      <c r="F3325" s="5">
        <v>0.11650000000000001</v>
      </c>
      <c r="G3325" s="5">
        <v>5.8500000000000003E-2</v>
      </c>
      <c r="H3325" s="5">
        <v>7.2499999999999995E-2</v>
      </c>
      <c r="I3325" s="5">
        <v>12</v>
      </c>
    </row>
    <row r="3326" spans="1:9">
      <c r="A3326" s="5" t="s">
        <v>206</v>
      </c>
      <c r="B3326" s="5">
        <v>0.34499999999999997</v>
      </c>
      <c r="C3326" s="5">
        <v>0.26500000000000001</v>
      </c>
      <c r="D3326" s="5">
        <v>0.09</v>
      </c>
      <c r="E3326" s="5">
        <v>0.16300000000000001</v>
      </c>
      <c r="F3326" s="5">
        <v>6.1499999999999999E-2</v>
      </c>
      <c r="G3326" s="5">
        <v>3.6999999999999998E-2</v>
      </c>
      <c r="H3326" s="5">
        <v>4.8500000000000001E-2</v>
      </c>
      <c r="I3326" s="5">
        <v>10</v>
      </c>
    </row>
    <row r="3327" spans="1:9">
      <c r="A3327" s="5" t="s">
        <v>208</v>
      </c>
      <c r="B3327" s="5">
        <v>0.55000000000000004</v>
      </c>
      <c r="C3327" s="5">
        <v>0.41499999999999998</v>
      </c>
      <c r="D3327" s="5">
        <v>0.13500000000000001</v>
      </c>
      <c r="E3327" s="5">
        <v>0.8095</v>
      </c>
      <c r="F3327" s="5">
        <v>0.29849999999999999</v>
      </c>
      <c r="G3327" s="5">
        <v>0.20150000000000001</v>
      </c>
      <c r="H3327" s="5">
        <v>0.28000000000000003</v>
      </c>
      <c r="I3327" s="5">
        <v>12</v>
      </c>
    </row>
    <row r="3328" spans="1:9">
      <c r="A3328" s="5" t="s">
        <v>208</v>
      </c>
      <c r="B3328" s="5">
        <v>0.63500000000000001</v>
      </c>
      <c r="C3328" s="5">
        <v>0.48</v>
      </c>
      <c r="D3328" s="5">
        <v>0.2</v>
      </c>
      <c r="E3328" s="5">
        <v>1.3654999999999999</v>
      </c>
      <c r="F3328" s="5">
        <v>0.62549999999999994</v>
      </c>
      <c r="G3328" s="5">
        <v>0.25950000000000001</v>
      </c>
      <c r="H3328" s="5">
        <v>0.42499999999999999</v>
      </c>
      <c r="I3328" s="5">
        <v>16</v>
      </c>
    </row>
    <row r="3329" spans="1:9">
      <c r="A3329" s="5" t="s">
        <v>208</v>
      </c>
      <c r="B3329" s="5">
        <v>0.57499999999999996</v>
      </c>
      <c r="C3329" s="5">
        <v>0.47499999999999998</v>
      </c>
      <c r="D3329" s="5">
        <v>0.17</v>
      </c>
      <c r="E3329" s="5">
        <v>0.96699999999999997</v>
      </c>
      <c r="F3329" s="5">
        <v>0.3775</v>
      </c>
      <c r="G3329" s="5">
        <v>0.28399999999999997</v>
      </c>
      <c r="H3329" s="5">
        <v>0.27500000000000002</v>
      </c>
      <c r="I3329" s="5">
        <v>13</v>
      </c>
    </row>
    <row r="3330" spans="1:9">
      <c r="A3330" s="5" t="s">
        <v>207</v>
      </c>
      <c r="B3330" s="5">
        <v>0.54500000000000004</v>
      </c>
      <c r="C3330" s="5">
        <v>0.435</v>
      </c>
      <c r="D3330" s="5">
        <v>0.15</v>
      </c>
      <c r="E3330" s="5">
        <v>0.6855</v>
      </c>
      <c r="F3330" s="5">
        <v>0.29049999999999998</v>
      </c>
      <c r="G3330" s="5">
        <v>0.14499999999999999</v>
      </c>
      <c r="H3330" s="5">
        <v>0.22500000000000001</v>
      </c>
      <c r="I3330" s="5">
        <v>10</v>
      </c>
    </row>
    <row r="3331" spans="1:9">
      <c r="A3331" s="5" t="s">
        <v>207</v>
      </c>
      <c r="B3331" s="5">
        <v>0.38500000000000001</v>
      </c>
      <c r="C3331" s="5">
        <v>0.30499999999999999</v>
      </c>
      <c r="D3331" s="5">
        <v>0.125</v>
      </c>
      <c r="E3331" s="5">
        <v>0.314</v>
      </c>
      <c r="F3331" s="5">
        <v>0.14599999999999999</v>
      </c>
      <c r="G3331" s="5">
        <v>5.5500000000000001E-2</v>
      </c>
      <c r="H3331" s="5">
        <v>0.08</v>
      </c>
      <c r="I3331" s="5">
        <v>10</v>
      </c>
    </row>
    <row r="3332" spans="1:9">
      <c r="A3332" s="5" t="s">
        <v>207</v>
      </c>
      <c r="B3332" s="5">
        <v>0.51</v>
      </c>
      <c r="C3332" s="5">
        <v>0.34</v>
      </c>
      <c r="D3332" s="5">
        <v>0.18</v>
      </c>
      <c r="E3332" s="5">
        <v>0.70050000000000001</v>
      </c>
      <c r="F3332" s="5">
        <v>0.312</v>
      </c>
      <c r="G3332" s="5">
        <v>0.16500000000000001</v>
      </c>
      <c r="H3332" s="5">
        <v>0.2</v>
      </c>
      <c r="I3332" s="5">
        <v>11</v>
      </c>
    </row>
    <row r="3333" spans="1:9">
      <c r="A3333" s="5" t="s">
        <v>208</v>
      </c>
      <c r="B3333" s="5">
        <v>0.44</v>
      </c>
      <c r="C3333" s="5">
        <v>0.34</v>
      </c>
      <c r="D3333" s="5">
        <v>0.125</v>
      </c>
      <c r="E3333" s="5">
        <v>0.48949999999999999</v>
      </c>
      <c r="F3333" s="5">
        <v>0.17349999999999999</v>
      </c>
      <c r="G3333" s="5">
        <v>8.7499999999999994E-2</v>
      </c>
      <c r="H3333" s="5">
        <v>0.2</v>
      </c>
      <c r="I3333" s="5">
        <v>13</v>
      </c>
    </row>
    <row r="3334" spans="1:9">
      <c r="A3334" s="5" t="s">
        <v>208</v>
      </c>
      <c r="B3334" s="5">
        <v>0.45</v>
      </c>
      <c r="C3334" s="5">
        <v>0.36</v>
      </c>
      <c r="D3334" s="5">
        <v>0.125</v>
      </c>
      <c r="E3334" s="5">
        <v>0.45</v>
      </c>
      <c r="F3334" s="5">
        <v>0.191</v>
      </c>
      <c r="G3334" s="5">
        <v>8.6499999999999994E-2</v>
      </c>
      <c r="H3334" s="5">
        <v>0.14499999999999999</v>
      </c>
      <c r="I3334" s="5">
        <v>12</v>
      </c>
    </row>
    <row r="3335" spans="1:9">
      <c r="A3335" s="5" t="s">
        <v>208</v>
      </c>
      <c r="B3335" s="5">
        <v>0.39</v>
      </c>
      <c r="C3335" s="5">
        <v>0.3</v>
      </c>
      <c r="D3335" s="5">
        <v>0.105</v>
      </c>
      <c r="E3335" s="5">
        <v>0.25900000000000001</v>
      </c>
      <c r="F3335" s="5">
        <v>9.5500000000000002E-2</v>
      </c>
      <c r="G3335" s="5">
        <v>3.7999999999999999E-2</v>
      </c>
      <c r="H3335" s="5">
        <v>8.5000000000000006E-2</v>
      </c>
      <c r="I3335" s="5">
        <v>8</v>
      </c>
    </row>
    <row r="3336" spans="1:9">
      <c r="A3336" s="5" t="s">
        <v>207</v>
      </c>
      <c r="B3336" s="5">
        <v>0.42499999999999999</v>
      </c>
      <c r="C3336" s="5">
        <v>0.32500000000000001</v>
      </c>
      <c r="D3336" s="5">
        <v>0.13500000000000001</v>
      </c>
      <c r="E3336" s="5">
        <v>0.38200000000000001</v>
      </c>
      <c r="F3336" s="5">
        <v>0.14649999999999999</v>
      </c>
      <c r="G3336" s="5">
        <v>7.9000000000000001E-2</v>
      </c>
      <c r="H3336" s="5">
        <v>0.14000000000000001</v>
      </c>
      <c r="I3336" s="5">
        <v>12</v>
      </c>
    </row>
    <row r="3337" spans="1:9">
      <c r="A3337" s="5" t="s">
        <v>207</v>
      </c>
      <c r="B3337" s="5">
        <v>0.45</v>
      </c>
      <c r="C3337" s="5">
        <v>0.35</v>
      </c>
      <c r="D3337" s="5">
        <v>0.125</v>
      </c>
      <c r="E3337" s="5">
        <v>0.44350000000000001</v>
      </c>
      <c r="F3337" s="5">
        <v>0.185</v>
      </c>
      <c r="G3337" s="5">
        <v>0.09</v>
      </c>
      <c r="H3337" s="5">
        <v>0.14499999999999999</v>
      </c>
      <c r="I3337" s="5">
        <v>11</v>
      </c>
    </row>
    <row r="3338" spans="1:9">
      <c r="A3338" s="5" t="s">
        <v>208</v>
      </c>
      <c r="B3338" s="5">
        <v>0.66</v>
      </c>
      <c r="C3338" s="5">
        <v>0.52500000000000002</v>
      </c>
      <c r="D3338" s="5">
        <v>0.18</v>
      </c>
      <c r="E3338" s="5">
        <v>1.6935</v>
      </c>
      <c r="F3338" s="5">
        <v>0.60250000000000004</v>
      </c>
      <c r="G3338" s="5">
        <v>0.40050000000000002</v>
      </c>
      <c r="H3338" s="5">
        <v>0.42</v>
      </c>
      <c r="I3338" s="5">
        <v>15</v>
      </c>
    </row>
    <row r="3339" spans="1:9">
      <c r="A3339" s="5" t="s">
        <v>207</v>
      </c>
      <c r="B3339" s="5">
        <v>0.68500000000000005</v>
      </c>
      <c r="C3339" s="5">
        <v>0.52500000000000002</v>
      </c>
      <c r="D3339" s="5">
        <v>0.17499999999999999</v>
      </c>
      <c r="E3339" s="5">
        <v>1.71</v>
      </c>
      <c r="F3339" s="5">
        <v>0.54149999999999998</v>
      </c>
      <c r="G3339" s="5">
        <v>0.309</v>
      </c>
      <c r="H3339" s="5">
        <v>0.57999999999999996</v>
      </c>
      <c r="I3339" s="5">
        <v>16</v>
      </c>
    </row>
    <row r="3340" spans="1:9">
      <c r="A3340" s="5" t="s">
        <v>207</v>
      </c>
      <c r="B3340" s="5">
        <v>0.58499999999999996</v>
      </c>
      <c r="C3340" s="5">
        <v>0.47499999999999998</v>
      </c>
      <c r="D3340" s="5">
        <v>0.185</v>
      </c>
      <c r="E3340" s="5">
        <v>0.85750000000000004</v>
      </c>
      <c r="F3340" s="5">
        <v>0.34649999999999997</v>
      </c>
      <c r="G3340" s="5">
        <v>0.17849999999999999</v>
      </c>
      <c r="H3340" s="5">
        <v>0.27500000000000002</v>
      </c>
      <c r="I3340" s="5">
        <v>12</v>
      </c>
    </row>
    <row r="3341" spans="1:9">
      <c r="A3341" s="5" t="s">
        <v>208</v>
      </c>
      <c r="B3341" s="5">
        <v>0.54</v>
      </c>
      <c r="C3341" s="5">
        <v>0.435</v>
      </c>
      <c r="D3341" s="5">
        <v>0.14499999999999999</v>
      </c>
      <c r="E3341" s="5">
        <v>0.97</v>
      </c>
      <c r="F3341" s="5">
        <v>0.42849999999999999</v>
      </c>
      <c r="G3341" s="5">
        <v>0.22</v>
      </c>
      <c r="H3341" s="5">
        <v>0.26400000000000001</v>
      </c>
      <c r="I3341" s="5">
        <v>17</v>
      </c>
    </row>
    <row r="3342" spans="1:9">
      <c r="A3342" s="5" t="s">
        <v>207</v>
      </c>
      <c r="B3342" s="5">
        <v>0.49</v>
      </c>
      <c r="C3342" s="5">
        <v>0.39</v>
      </c>
      <c r="D3342" s="5">
        <v>0.13500000000000001</v>
      </c>
      <c r="E3342" s="5">
        <v>0.59</v>
      </c>
      <c r="F3342" s="5">
        <v>0.215</v>
      </c>
      <c r="G3342" s="5">
        <v>0.125</v>
      </c>
      <c r="H3342" s="5">
        <v>0.1845</v>
      </c>
      <c r="I3342" s="5">
        <v>12</v>
      </c>
    </row>
    <row r="3343" spans="1:9">
      <c r="A3343" s="5" t="s">
        <v>206</v>
      </c>
      <c r="B3343" s="5">
        <v>0.43</v>
      </c>
      <c r="C3343" s="5">
        <v>0.33</v>
      </c>
      <c r="D3343" s="5">
        <v>9.5000000000000001E-2</v>
      </c>
      <c r="E3343" s="5">
        <v>0.34</v>
      </c>
      <c r="F3343" s="5">
        <v>0.13150000000000001</v>
      </c>
      <c r="G3343" s="5">
        <v>8.5000000000000006E-2</v>
      </c>
      <c r="H3343" s="5">
        <v>0.112</v>
      </c>
      <c r="I3343" s="5">
        <v>14</v>
      </c>
    </row>
    <row r="3344" spans="1:9">
      <c r="A3344" s="5" t="s">
        <v>207</v>
      </c>
      <c r="B3344" s="5">
        <v>0.45500000000000002</v>
      </c>
      <c r="C3344" s="5">
        <v>0.36499999999999999</v>
      </c>
      <c r="D3344" s="5">
        <v>0.11</v>
      </c>
      <c r="E3344" s="5">
        <v>0.38500000000000001</v>
      </c>
      <c r="F3344" s="5">
        <v>0.16600000000000001</v>
      </c>
      <c r="G3344" s="5">
        <v>4.5999999999999999E-2</v>
      </c>
      <c r="H3344" s="5">
        <v>0.13450000000000001</v>
      </c>
      <c r="I3344" s="5">
        <v>13</v>
      </c>
    </row>
    <row r="3345" spans="1:9">
      <c r="A3345" s="5" t="s">
        <v>208</v>
      </c>
      <c r="B3345" s="5">
        <v>0.495</v>
      </c>
      <c r="C3345" s="5">
        <v>0.38</v>
      </c>
      <c r="D3345" s="5">
        <v>0.14499999999999999</v>
      </c>
      <c r="E3345" s="5">
        <v>0.51500000000000001</v>
      </c>
      <c r="F3345" s="5">
        <v>0.17499999999999999</v>
      </c>
      <c r="G3345" s="5">
        <v>9.8000000000000004E-2</v>
      </c>
      <c r="H3345" s="5">
        <v>0.21199999999999999</v>
      </c>
      <c r="I3345" s="5">
        <v>13</v>
      </c>
    </row>
    <row r="3346" spans="1:9">
      <c r="A3346" s="5" t="s">
        <v>207</v>
      </c>
      <c r="B3346" s="5">
        <v>0.48</v>
      </c>
      <c r="C3346" s="5">
        <v>0.38</v>
      </c>
      <c r="D3346" s="5">
        <v>0.14499999999999999</v>
      </c>
      <c r="E3346" s="5">
        <v>0.59</v>
      </c>
      <c r="F3346" s="5">
        <v>0.23200000000000001</v>
      </c>
      <c r="G3346" s="5">
        <v>0.14099999999999999</v>
      </c>
      <c r="H3346" s="5">
        <v>0.23</v>
      </c>
      <c r="I3346" s="5">
        <v>12</v>
      </c>
    </row>
    <row r="3347" spans="1:9">
      <c r="A3347" s="5" t="s">
        <v>208</v>
      </c>
      <c r="B3347" s="5">
        <v>0.47</v>
      </c>
      <c r="C3347" s="5">
        <v>0.4</v>
      </c>
      <c r="D3347" s="5">
        <v>0.16</v>
      </c>
      <c r="E3347" s="5">
        <v>0.51</v>
      </c>
      <c r="F3347" s="5">
        <v>0.1615</v>
      </c>
      <c r="G3347" s="5">
        <v>7.2999999999999995E-2</v>
      </c>
      <c r="H3347" s="5">
        <v>0.19800000000000001</v>
      </c>
      <c r="I3347" s="5">
        <v>14</v>
      </c>
    </row>
    <row r="3348" spans="1:9">
      <c r="A3348" s="5" t="s">
        <v>206</v>
      </c>
      <c r="B3348" s="5">
        <v>0.41499999999999998</v>
      </c>
      <c r="C3348" s="5">
        <v>0.32</v>
      </c>
      <c r="D3348" s="5">
        <v>0.1</v>
      </c>
      <c r="E3348" s="5">
        <v>0.30049999999999999</v>
      </c>
      <c r="F3348" s="5">
        <v>0.1215</v>
      </c>
      <c r="G3348" s="5">
        <v>5.7500000000000002E-2</v>
      </c>
      <c r="H3348" s="5">
        <v>0.104</v>
      </c>
      <c r="I3348" s="5">
        <v>11</v>
      </c>
    </row>
    <row r="3349" spans="1:9">
      <c r="A3349" s="5" t="s">
        <v>208</v>
      </c>
      <c r="B3349" s="5">
        <v>0.49</v>
      </c>
      <c r="C3349" s="5">
        <v>0.38500000000000001</v>
      </c>
      <c r="D3349" s="5">
        <v>0.115</v>
      </c>
      <c r="E3349" s="5">
        <v>0.68300000000000005</v>
      </c>
      <c r="F3349" s="5">
        <v>0.32650000000000001</v>
      </c>
      <c r="G3349" s="5">
        <v>0.1615</v>
      </c>
      <c r="H3349" s="5">
        <v>0.16500000000000001</v>
      </c>
      <c r="I3349" s="5">
        <v>13</v>
      </c>
    </row>
    <row r="3350" spans="1:9">
      <c r="A3350" s="5" t="s">
        <v>208</v>
      </c>
      <c r="B3350" s="5">
        <v>0.47</v>
      </c>
      <c r="C3350" s="5">
        <v>0.375</v>
      </c>
      <c r="D3350" s="5">
        <v>0.105</v>
      </c>
      <c r="E3350" s="5">
        <v>0.46800000000000003</v>
      </c>
      <c r="F3350" s="5">
        <v>0.16650000000000001</v>
      </c>
      <c r="G3350" s="5">
        <v>0.108</v>
      </c>
      <c r="H3350" s="5">
        <v>0.17</v>
      </c>
      <c r="I3350" s="5">
        <v>10</v>
      </c>
    </row>
    <row r="3351" spans="1:9">
      <c r="A3351" s="5" t="s">
        <v>208</v>
      </c>
      <c r="B3351" s="5">
        <v>0.44500000000000001</v>
      </c>
      <c r="C3351" s="5">
        <v>0.34499999999999997</v>
      </c>
      <c r="D3351" s="5">
        <v>0.13</v>
      </c>
      <c r="E3351" s="5">
        <v>0.40749999999999997</v>
      </c>
      <c r="F3351" s="5">
        <v>0.13650000000000001</v>
      </c>
      <c r="G3351" s="5">
        <v>6.4500000000000002E-2</v>
      </c>
      <c r="H3351" s="5">
        <v>0.18</v>
      </c>
      <c r="I3351" s="5">
        <v>11</v>
      </c>
    </row>
    <row r="3352" spans="1:9">
      <c r="A3352" s="5" t="s">
        <v>207</v>
      </c>
      <c r="B3352" s="5">
        <v>0.51</v>
      </c>
      <c r="C3352" s="5">
        <v>0.38</v>
      </c>
      <c r="D3352" s="5">
        <v>0.13</v>
      </c>
      <c r="E3352" s="5">
        <v>0.58399999999999996</v>
      </c>
      <c r="F3352" s="5">
        <v>0.224</v>
      </c>
      <c r="G3352" s="5">
        <v>0.13550000000000001</v>
      </c>
      <c r="H3352" s="5">
        <v>0.185</v>
      </c>
      <c r="I3352" s="5">
        <v>13</v>
      </c>
    </row>
    <row r="3353" spans="1:9">
      <c r="A3353" s="5" t="s">
        <v>207</v>
      </c>
      <c r="B3353" s="5">
        <v>0.52</v>
      </c>
      <c r="C3353" s="5">
        <v>0.40500000000000003</v>
      </c>
      <c r="D3353" s="5">
        <v>0.14499999999999999</v>
      </c>
      <c r="E3353" s="5">
        <v>0.82899999999999996</v>
      </c>
      <c r="F3353" s="5">
        <v>0.35349999999999998</v>
      </c>
      <c r="G3353" s="5">
        <v>0.16850000000000001</v>
      </c>
      <c r="H3353" s="5">
        <v>0.20499999999999999</v>
      </c>
      <c r="I3353" s="5">
        <v>15</v>
      </c>
    </row>
    <row r="3354" spans="1:9">
      <c r="A3354" s="5" t="s">
        <v>208</v>
      </c>
      <c r="B3354" s="5">
        <v>0.47499999999999998</v>
      </c>
      <c r="C3354" s="5">
        <v>0.36499999999999999</v>
      </c>
      <c r="D3354" s="5">
        <v>0.14000000000000001</v>
      </c>
      <c r="E3354" s="5">
        <v>0.45450000000000002</v>
      </c>
      <c r="F3354" s="5">
        <v>0.17100000000000001</v>
      </c>
      <c r="G3354" s="5">
        <v>0.11799999999999999</v>
      </c>
      <c r="H3354" s="5">
        <v>0.158</v>
      </c>
      <c r="I3354" s="5">
        <v>8</v>
      </c>
    </row>
    <row r="3355" spans="1:9">
      <c r="A3355" s="5" t="s">
        <v>207</v>
      </c>
      <c r="B3355" s="5">
        <v>0.45500000000000002</v>
      </c>
      <c r="C3355" s="5">
        <v>0.36</v>
      </c>
      <c r="D3355" s="5">
        <v>0.11</v>
      </c>
      <c r="E3355" s="5">
        <v>0.4385</v>
      </c>
      <c r="F3355" s="5">
        <v>0.20599999999999999</v>
      </c>
      <c r="G3355" s="5">
        <v>9.8000000000000004E-2</v>
      </c>
      <c r="H3355" s="5">
        <v>0.125</v>
      </c>
      <c r="I3355" s="5">
        <v>10</v>
      </c>
    </row>
    <row r="3356" spans="1:9">
      <c r="A3356" s="5" t="s">
        <v>208</v>
      </c>
      <c r="B3356" s="5">
        <v>0.435</v>
      </c>
      <c r="C3356" s="5">
        <v>0.34</v>
      </c>
      <c r="D3356" s="5">
        <v>0.11</v>
      </c>
      <c r="E3356" s="5">
        <v>0.40699999999999997</v>
      </c>
      <c r="F3356" s="5">
        <v>0.16850000000000001</v>
      </c>
      <c r="G3356" s="5">
        <v>7.2999999999999995E-2</v>
      </c>
      <c r="H3356" s="5">
        <v>0.13</v>
      </c>
      <c r="I3356" s="5">
        <v>10</v>
      </c>
    </row>
    <row r="3357" spans="1:9">
      <c r="A3357" s="5" t="s">
        <v>208</v>
      </c>
      <c r="B3357" s="5">
        <v>0.39</v>
      </c>
      <c r="C3357" s="5">
        <v>0.3</v>
      </c>
      <c r="D3357" s="5">
        <v>0.1</v>
      </c>
      <c r="E3357" s="5">
        <v>0.3085</v>
      </c>
      <c r="F3357" s="5">
        <v>0.13850000000000001</v>
      </c>
      <c r="G3357" s="5">
        <v>7.3499999999999996E-2</v>
      </c>
      <c r="H3357" s="5">
        <v>8.5000000000000006E-2</v>
      </c>
      <c r="I3357" s="5">
        <v>6</v>
      </c>
    </row>
    <row r="3358" spans="1:9">
      <c r="A3358" s="5" t="s">
        <v>208</v>
      </c>
      <c r="B3358" s="5">
        <v>0.375</v>
      </c>
      <c r="C3358" s="5">
        <v>0.28499999999999998</v>
      </c>
      <c r="D3358" s="5">
        <v>0.1</v>
      </c>
      <c r="E3358" s="5">
        <v>0.23899999999999999</v>
      </c>
      <c r="F3358" s="5">
        <v>0.105</v>
      </c>
      <c r="G3358" s="5">
        <v>5.5500000000000001E-2</v>
      </c>
      <c r="H3358" s="5">
        <v>7.0000000000000007E-2</v>
      </c>
      <c r="I3358" s="5">
        <v>8</v>
      </c>
    </row>
    <row r="3359" spans="1:9">
      <c r="A3359" s="5" t="s">
        <v>206</v>
      </c>
      <c r="B3359" s="5">
        <v>0.28499999999999998</v>
      </c>
      <c r="C3359" s="5">
        <v>0.215</v>
      </c>
      <c r="D3359" s="5">
        <v>7.4999999999999997E-2</v>
      </c>
      <c r="E3359" s="5">
        <v>0.106</v>
      </c>
      <c r="F3359" s="5">
        <v>4.1500000000000002E-2</v>
      </c>
      <c r="G3359" s="5">
        <v>2.3E-2</v>
      </c>
      <c r="H3359" s="5">
        <v>3.5000000000000003E-2</v>
      </c>
      <c r="I3359" s="5">
        <v>5</v>
      </c>
    </row>
    <row r="3360" spans="1:9">
      <c r="A3360" s="5" t="s">
        <v>208</v>
      </c>
      <c r="B3360" s="5">
        <v>0.57999999999999996</v>
      </c>
      <c r="C3360" s="5">
        <v>0.44500000000000001</v>
      </c>
      <c r="D3360" s="5">
        <v>0.17</v>
      </c>
      <c r="E3360" s="5">
        <v>1.1779999999999999</v>
      </c>
      <c r="F3360" s="5">
        <v>0.39350000000000002</v>
      </c>
      <c r="G3360" s="5">
        <v>0.2165</v>
      </c>
      <c r="H3360" s="5">
        <v>0.315</v>
      </c>
      <c r="I3360" s="5">
        <v>20</v>
      </c>
    </row>
    <row r="3361" spans="1:9">
      <c r="A3361" s="5" t="s">
        <v>207</v>
      </c>
      <c r="B3361" s="5">
        <v>0.57999999999999996</v>
      </c>
      <c r="C3361" s="5">
        <v>0.44</v>
      </c>
      <c r="D3361" s="5">
        <v>0.17499999999999999</v>
      </c>
      <c r="E3361" s="5">
        <v>1.073</v>
      </c>
      <c r="F3361" s="5">
        <v>0.40050000000000002</v>
      </c>
      <c r="G3361" s="5">
        <v>0.23449999999999999</v>
      </c>
      <c r="H3361" s="5">
        <v>0.33500000000000002</v>
      </c>
      <c r="I3361" s="5">
        <v>19</v>
      </c>
    </row>
    <row r="3362" spans="1:9">
      <c r="A3362" s="5" t="s">
        <v>206</v>
      </c>
      <c r="B3362" s="5">
        <v>0.41</v>
      </c>
      <c r="C3362" s="5">
        <v>0.315</v>
      </c>
      <c r="D3362" s="5">
        <v>9.5000000000000001E-2</v>
      </c>
      <c r="E3362" s="5">
        <v>0.30599999999999999</v>
      </c>
      <c r="F3362" s="5">
        <v>0.121</v>
      </c>
      <c r="G3362" s="5">
        <v>7.3499999999999996E-2</v>
      </c>
      <c r="H3362" s="5">
        <v>0.09</v>
      </c>
      <c r="I3362" s="5">
        <v>9</v>
      </c>
    </row>
    <row r="3363" spans="1:9">
      <c r="A3363" s="5" t="s">
        <v>206</v>
      </c>
      <c r="B3363" s="5">
        <v>0.41</v>
      </c>
      <c r="C3363" s="5">
        <v>0.3</v>
      </c>
      <c r="D3363" s="5">
        <v>0.1</v>
      </c>
      <c r="E3363" s="5">
        <v>0.30099999999999999</v>
      </c>
      <c r="F3363" s="5">
        <v>0.124</v>
      </c>
      <c r="G3363" s="5">
        <v>6.9000000000000006E-2</v>
      </c>
      <c r="H3363" s="5">
        <v>0.09</v>
      </c>
      <c r="I3363" s="5">
        <v>9</v>
      </c>
    </row>
    <row r="3364" spans="1:9">
      <c r="A3364" s="5" t="s">
        <v>208</v>
      </c>
      <c r="B3364" s="5">
        <v>0.54</v>
      </c>
      <c r="C3364" s="5">
        <v>0.40500000000000003</v>
      </c>
      <c r="D3364" s="5">
        <v>0.15</v>
      </c>
      <c r="E3364" s="5">
        <v>0.75849999999999995</v>
      </c>
      <c r="F3364" s="5">
        <v>0.307</v>
      </c>
      <c r="G3364" s="5">
        <v>0.20749999999999999</v>
      </c>
      <c r="H3364" s="5">
        <v>0.19</v>
      </c>
      <c r="I3364" s="5">
        <v>10</v>
      </c>
    </row>
    <row r="3365" spans="1:9">
      <c r="A3365" s="5" t="s">
        <v>206</v>
      </c>
      <c r="B3365" s="5">
        <v>0.33</v>
      </c>
      <c r="C3365" s="5">
        <v>0.245</v>
      </c>
      <c r="D3365" s="5">
        <v>8.5000000000000006E-2</v>
      </c>
      <c r="E3365" s="5">
        <v>0.17100000000000001</v>
      </c>
      <c r="F3365" s="5">
        <v>6.5500000000000003E-2</v>
      </c>
      <c r="G3365" s="5">
        <v>3.6499999999999998E-2</v>
      </c>
      <c r="H3365" s="5">
        <v>5.5E-2</v>
      </c>
      <c r="I3365" s="5">
        <v>11</v>
      </c>
    </row>
    <row r="3366" spans="1:9">
      <c r="A3366" s="5" t="s">
        <v>208</v>
      </c>
      <c r="B3366" s="5">
        <v>0.44</v>
      </c>
      <c r="C3366" s="5">
        <v>0.31</v>
      </c>
      <c r="D3366" s="5">
        <v>0.115</v>
      </c>
      <c r="E3366" s="5">
        <v>0.36249999999999999</v>
      </c>
      <c r="F3366" s="5">
        <v>0.13400000000000001</v>
      </c>
      <c r="G3366" s="5">
        <v>8.2000000000000003E-2</v>
      </c>
      <c r="H3366" s="5">
        <v>0.12</v>
      </c>
      <c r="I3366" s="5">
        <v>11</v>
      </c>
    </row>
    <row r="3367" spans="1:9">
      <c r="A3367" s="5" t="s">
        <v>206</v>
      </c>
      <c r="B3367" s="5">
        <v>0.28000000000000003</v>
      </c>
      <c r="C3367" s="5">
        <v>0.21</v>
      </c>
      <c r="D3367" s="5">
        <v>6.5000000000000002E-2</v>
      </c>
      <c r="E3367" s="5">
        <v>9.0499999999999997E-2</v>
      </c>
      <c r="F3367" s="5">
        <v>3.5000000000000003E-2</v>
      </c>
      <c r="G3367" s="5">
        <v>0.02</v>
      </c>
      <c r="H3367" s="5">
        <v>0.03</v>
      </c>
      <c r="I3367" s="5">
        <v>5</v>
      </c>
    </row>
    <row r="3368" spans="1:9">
      <c r="A3368" s="5" t="s">
        <v>208</v>
      </c>
      <c r="B3368" s="5">
        <v>0.59</v>
      </c>
      <c r="C3368" s="5">
        <v>0.46500000000000002</v>
      </c>
      <c r="D3368" s="5">
        <v>0.19500000000000001</v>
      </c>
      <c r="E3368" s="5">
        <v>1.0885</v>
      </c>
      <c r="F3368" s="5">
        <v>0.36849999999999999</v>
      </c>
      <c r="G3368" s="5">
        <v>0.187</v>
      </c>
      <c r="H3368" s="5">
        <v>0.375</v>
      </c>
      <c r="I3368" s="5">
        <v>17</v>
      </c>
    </row>
    <row r="3369" spans="1:9">
      <c r="A3369" s="5" t="s">
        <v>208</v>
      </c>
      <c r="B3369" s="5">
        <v>0.61</v>
      </c>
      <c r="C3369" s="5">
        <v>0.48</v>
      </c>
      <c r="D3369" s="5">
        <v>0.16500000000000001</v>
      </c>
      <c r="E3369" s="5">
        <v>1.097</v>
      </c>
      <c r="F3369" s="5">
        <v>0.42149999999999999</v>
      </c>
      <c r="G3369" s="5">
        <v>0.26400000000000001</v>
      </c>
      <c r="H3369" s="5">
        <v>0.33500000000000002</v>
      </c>
      <c r="I3369" s="5">
        <v>13</v>
      </c>
    </row>
    <row r="3370" spans="1:9">
      <c r="A3370" s="5" t="s">
        <v>208</v>
      </c>
      <c r="B3370" s="5">
        <v>0.61</v>
      </c>
      <c r="C3370" s="5">
        <v>0.46</v>
      </c>
      <c r="D3370" s="5">
        <v>0.17</v>
      </c>
      <c r="E3370" s="5">
        <v>1.278</v>
      </c>
      <c r="F3370" s="5">
        <v>0.41</v>
      </c>
      <c r="G3370" s="5">
        <v>0.25700000000000001</v>
      </c>
      <c r="H3370" s="5">
        <v>0.37</v>
      </c>
      <c r="I3370" s="5">
        <v>17</v>
      </c>
    </row>
    <row r="3371" spans="1:9">
      <c r="A3371" s="5" t="s">
        <v>206</v>
      </c>
      <c r="B3371" s="5">
        <v>0.45500000000000002</v>
      </c>
      <c r="C3371" s="5">
        <v>0.34499999999999997</v>
      </c>
      <c r="D3371" s="5">
        <v>0.125</v>
      </c>
      <c r="E3371" s="5">
        <v>0.44</v>
      </c>
      <c r="F3371" s="5">
        <v>0.16900000000000001</v>
      </c>
      <c r="G3371" s="5">
        <v>0.1065</v>
      </c>
      <c r="H3371" s="5">
        <v>0.13500000000000001</v>
      </c>
      <c r="I3371" s="5">
        <v>12</v>
      </c>
    </row>
    <row r="3372" spans="1:9">
      <c r="A3372" s="5" t="s">
        <v>206</v>
      </c>
      <c r="B3372" s="5">
        <v>0.33</v>
      </c>
      <c r="C3372" s="5">
        <v>0.23499999999999999</v>
      </c>
      <c r="D3372" s="5">
        <v>0.09</v>
      </c>
      <c r="E3372" s="5">
        <v>0.16300000000000001</v>
      </c>
      <c r="F3372" s="5">
        <v>6.1499999999999999E-2</v>
      </c>
      <c r="G3372" s="5">
        <v>3.4000000000000002E-2</v>
      </c>
      <c r="H3372" s="5">
        <v>5.5E-2</v>
      </c>
      <c r="I3372" s="5">
        <v>10</v>
      </c>
    </row>
    <row r="3373" spans="1:9">
      <c r="A3373" s="5" t="s">
        <v>208</v>
      </c>
      <c r="B3373" s="5">
        <v>0.44</v>
      </c>
      <c r="C3373" s="5">
        <v>0.33</v>
      </c>
      <c r="D3373" s="5">
        <v>0.13500000000000001</v>
      </c>
      <c r="E3373" s="5">
        <v>0.52200000000000002</v>
      </c>
      <c r="F3373" s="5">
        <v>0.17</v>
      </c>
      <c r="G3373" s="5">
        <v>9.0499999999999997E-2</v>
      </c>
      <c r="H3373" s="5">
        <v>0.19500000000000001</v>
      </c>
      <c r="I3373" s="5">
        <v>16</v>
      </c>
    </row>
    <row r="3374" spans="1:9">
      <c r="A3374" s="5" t="s">
        <v>206</v>
      </c>
      <c r="B3374" s="5">
        <v>0.54</v>
      </c>
      <c r="C3374" s="5">
        <v>0.40500000000000003</v>
      </c>
      <c r="D3374" s="5">
        <v>0.155</v>
      </c>
      <c r="E3374" s="5">
        <v>0.97150000000000003</v>
      </c>
      <c r="F3374" s="5">
        <v>0.32250000000000001</v>
      </c>
      <c r="G3374" s="5">
        <v>0.19400000000000001</v>
      </c>
      <c r="H3374" s="5">
        <v>0.28999999999999998</v>
      </c>
      <c r="I3374" s="5">
        <v>19</v>
      </c>
    </row>
    <row r="3375" spans="1:9">
      <c r="A3375" s="5" t="s">
        <v>207</v>
      </c>
      <c r="B3375" s="5">
        <v>0.47499999999999998</v>
      </c>
      <c r="C3375" s="5">
        <v>0.375</v>
      </c>
      <c r="D3375" s="5">
        <v>0.125</v>
      </c>
      <c r="E3375" s="5">
        <v>0.58799999999999997</v>
      </c>
      <c r="F3375" s="5">
        <v>0.23699999999999999</v>
      </c>
      <c r="G3375" s="5">
        <v>0.17150000000000001</v>
      </c>
      <c r="H3375" s="5">
        <v>0.155</v>
      </c>
      <c r="I3375" s="5">
        <v>10</v>
      </c>
    </row>
    <row r="3376" spans="1:9">
      <c r="A3376" s="5" t="s">
        <v>207</v>
      </c>
      <c r="B3376" s="5">
        <v>0.46</v>
      </c>
      <c r="C3376" s="5">
        <v>0.33</v>
      </c>
      <c r="D3376" s="5">
        <v>0.15</v>
      </c>
      <c r="E3376" s="5">
        <v>0.53249999999999997</v>
      </c>
      <c r="F3376" s="5">
        <v>0.20849999999999999</v>
      </c>
      <c r="G3376" s="5">
        <v>0.18049999999999999</v>
      </c>
      <c r="H3376" s="5">
        <v>0.125</v>
      </c>
      <c r="I3376" s="5">
        <v>10</v>
      </c>
    </row>
    <row r="3377" spans="1:9">
      <c r="A3377" s="5" t="s">
        <v>208</v>
      </c>
      <c r="B3377" s="5">
        <v>0.31</v>
      </c>
      <c r="C3377" s="5">
        <v>0.23499999999999999</v>
      </c>
      <c r="D3377" s="5">
        <v>0.09</v>
      </c>
      <c r="E3377" s="5">
        <v>0.127</v>
      </c>
      <c r="F3377" s="5">
        <v>4.8000000000000001E-2</v>
      </c>
      <c r="G3377" s="5">
        <v>3.1E-2</v>
      </c>
      <c r="H3377" s="5">
        <v>0.04</v>
      </c>
      <c r="I3377" s="5">
        <v>6</v>
      </c>
    </row>
    <row r="3378" spans="1:9">
      <c r="A3378" s="5" t="s">
        <v>208</v>
      </c>
      <c r="B3378" s="5">
        <v>0.255</v>
      </c>
      <c r="C3378" s="5">
        <v>0.19</v>
      </c>
      <c r="D3378" s="5">
        <v>7.0000000000000007E-2</v>
      </c>
      <c r="E3378" s="5">
        <v>8.1500000000000003E-2</v>
      </c>
      <c r="F3378" s="5">
        <v>2.8000000000000001E-2</v>
      </c>
      <c r="G3378" s="5">
        <v>1.6E-2</v>
      </c>
      <c r="H3378" s="5">
        <v>3.1E-2</v>
      </c>
      <c r="I3378" s="5">
        <v>5</v>
      </c>
    </row>
    <row r="3379" spans="1:9">
      <c r="A3379" s="5" t="s">
        <v>206</v>
      </c>
      <c r="B3379" s="5">
        <v>0.33500000000000002</v>
      </c>
      <c r="C3379" s="5">
        <v>0.255</v>
      </c>
      <c r="D3379" s="5">
        <v>7.4999999999999997E-2</v>
      </c>
      <c r="E3379" s="5">
        <v>0.16350000000000001</v>
      </c>
      <c r="F3379" s="5">
        <v>6.1499999999999999E-2</v>
      </c>
      <c r="G3379" s="5">
        <v>3.4500000000000003E-2</v>
      </c>
      <c r="H3379" s="5">
        <v>5.7000000000000002E-2</v>
      </c>
      <c r="I3379" s="5">
        <v>8</v>
      </c>
    </row>
    <row r="3380" spans="1:9">
      <c r="A3380" s="5" t="s">
        <v>208</v>
      </c>
      <c r="B3380" s="5">
        <v>0.29499999999999998</v>
      </c>
      <c r="C3380" s="5">
        <v>0.21</v>
      </c>
      <c r="D3380" s="5">
        <v>0.08</v>
      </c>
      <c r="E3380" s="5">
        <v>0.1</v>
      </c>
      <c r="F3380" s="5">
        <v>3.7999999999999999E-2</v>
      </c>
      <c r="G3380" s="5">
        <v>2.5999999999999999E-2</v>
      </c>
      <c r="H3380" s="5">
        <v>3.1E-2</v>
      </c>
      <c r="I3380" s="5">
        <v>8</v>
      </c>
    </row>
    <row r="3381" spans="1:9">
      <c r="A3381" s="5" t="s">
        <v>208</v>
      </c>
      <c r="B3381" s="5">
        <v>0.19</v>
      </c>
      <c r="C3381" s="5">
        <v>0.13</v>
      </c>
      <c r="D3381" s="5">
        <v>4.4999999999999998E-2</v>
      </c>
      <c r="E3381" s="5">
        <v>2.6499999999999999E-2</v>
      </c>
      <c r="F3381" s="5">
        <v>8.9999999999999993E-3</v>
      </c>
      <c r="G3381" s="5">
        <v>5.0000000000000001E-3</v>
      </c>
      <c r="H3381" s="5">
        <v>8.9999999999999993E-3</v>
      </c>
      <c r="I3381" s="5">
        <v>5</v>
      </c>
    </row>
    <row r="3382" spans="1:9">
      <c r="A3382" s="5" t="s">
        <v>206</v>
      </c>
      <c r="B3382" s="5">
        <v>0.54500000000000004</v>
      </c>
      <c r="C3382" s="5">
        <v>0.435</v>
      </c>
      <c r="D3382" s="5">
        <v>0.16500000000000001</v>
      </c>
      <c r="E3382" s="5">
        <v>0.99550000000000005</v>
      </c>
      <c r="F3382" s="5">
        <v>0.32450000000000001</v>
      </c>
      <c r="G3382" s="5">
        <v>0.26650000000000001</v>
      </c>
      <c r="H3382" s="5">
        <v>0.32500000000000001</v>
      </c>
      <c r="I3382" s="5">
        <v>19</v>
      </c>
    </row>
    <row r="3383" spans="1:9">
      <c r="A3383" s="5" t="s">
        <v>206</v>
      </c>
      <c r="B3383" s="5">
        <v>0.495</v>
      </c>
      <c r="C3383" s="5">
        <v>0.4</v>
      </c>
      <c r="D3383" s="5">
        <v>0.12</v>
      </c>
      <c r="E3383" s="5">
        <v>0.66049999999999998</v>
      </c>
      <c r="F3383" s="5">
        <v>0.26050000000000001</v>
      </c>
      <c r="G3383" s="5">
        <v>0.161</v>
      </c>
      <c r="H3383" s="5">
        <v>0.19</v>
      </c>
      <c r="I3383" s="5">
        <v>15</v>
      </c>
    </row>
    <row r="3384" spans="1:9">
      <c r="A3384" s="5" t="s">
        <v>206</v>
      </c>
      <c r="B3384" s="5">
        <v>0.5</v>
      </c>
      <c r="C3384" s="5">
        <v>0.375</v>
      </c>
      <c r="D3384" s="5">
        <v>0.13</v>
      </c>
      <c r="E3384" s="5">
        <v>0.72099999999999997</v>
      </c>
      <c r="F3384" s="5">
        <v>0.30549999999999999</v>
      </c>
      <c r="G3384" s="5">
        <v>0.17249999999999999</v>
      </c>
      <c r="H3384" s="5">
        <v>0.22</v>
      </c>
      <c r="I3384" s="5">
        <v>14</v>
      </c>
    </row>
    <row r="3385" spans="1:9">
      <c r="A3385" s="5" t="s">
        <v>207</v>
      </c>
      <c r="B3385" s="5">
        <v>0.30499999999999999</v>
      </c>
      <c r="C3385" s="5">
        <v>0.22500000000000001</v>
      </c>
      <c r="D3385" s="5">
        <v>7.0000000000000007E-2</v>
      </c>
      <c r="E3385" s="5">
        <v>0.14849999999999999</v>
      </c>
      <c r="F3385" s="5">
        <v>5.8500000000000003E-2</v>
      </c>
      <c r="G3385" s="5">
        <v>3.3500000000000002E-2</v>
      </c>
      <c r="H3385" s="5">
        <v>4.4999999999999998E-2</v>
      </c>
      <c r="I3385" s="5">
        <v>7</v>
      </c>
    </row>
    <row r="3386" spans="1:9">
      <c r="A3386" s="5" t="s">
        <v>207</v>
      </c>
      <c r="B3386" s="5">
        <v>0.47499999999999998</v>
      </c>
      <c r="C3386" s="5">
        <v>0.35</v>
      </c>
      <c r="D3386" s="5">
        <v>0.115</v>
      </c>
      <c r="E3386" s="5">
        <v>0.48699999999999999</v>
      </c>
      <c r="F3386" s="5">
        <v>0.19400000000000001</v>
      </c>
      <c r="G3386" s="5">
        <v>0.14549999999999999</v>
      </c>
      <c r="H3386" s="5">
        <v>0.125</v>
      </c>
      <c r="I3386" s="5">
        <v>13</v>
      </c>
    </row>
    <row r="3387" spans="1:9">
      <c r="A3387" s="5" t="s">
        <v>206</v>
      </c>
      <c r="B3387" s="5">
        <v>0.51500000000000001</v>
      </c>
      <c r="C3387" s="5">
        <v>0.4</v>
      </c>
      <c r="D3387" s="5">
        <v>0.125</v>
      </c>
      <c r="E3387" s="5">
        <v>0.95499999999999996</v>
      </c>
      <c r="F3387" s="5">
        <v>0.34100000000000003</v>
      </c>
      <c r="G3387" s="5">
        <v>0.2535</v>
      </c>
      <c r="H3387" s="5">
        <v>0.26</v>
      </c>
      <c r="I3387" s="5">
        <v>13</v>
      </c>
    </row>
    <row r="3388" spans="1:9">
      <c r="A3388" s="5" t="s">
        <v>206</v>
      </c>
      <c r="B3388" s="5">
        <v>0.54500000000000004</v>
      </c>
      <c r="C3388" s="5">
        <v>0.41</v>
      </c>
      <c r="D3388" s="5">
        <v>0.14499999999999999</v>
      </c>
      <c r="E3388" s="5">
        <v>0.873</v>
      </c>
      <c r="F3388" s="5">
        <v>0.30349999999999999</v>
      </c>
      <c r="G3388" s="5">
        <v>0.19600000000000001</v>
      </c>
      <c r="H3388" s="5">
        <v>0.31</v>
      </c>
      <c r="I3388" s="5">
        <v>18</v>
      </c>
    </row>
    <row r="3389" spans="1:9">
      <c r="A3389" s="5" t="s">
        <v>206</v>
      </c>
      <c r="B3389" s="5">
        <v>0.74</v>
      </c>
      <c r="C3389" s="5">
        <v>0.53500000000000003</v>
      </c>
      <c r="D3389" s="5">
        <v>0.185</v>
      </c>
      <c r="E3389" s="5">
        <v>1.65</v>
      </c>
      <c r="F3389" s="5">
        <v>0.73399999999999999</v>
      </c>
      <c r="G3389" s="5">
        <v>0.45050000000000001</v>
      </c>
      <c r="H3389" s="5">
        <v>0.33500000000000002</v>
      </c>
      <c r="I3389" s="5">
        <v>13</v>
      </c>
    </row>
    <row r="3390" spans="1:9">
      <c r="A3390" s="5" t="s">
        <v>206</v>
      </c>
      <c r="B3390" s="5">
        <v>0.56499999999999995</v>
      </c>
      <c r="C3390" s="5">
        <v>0.46500000000000002</v>
      </c>
      <c r="D3390" s="5">
        <v>0.15</v>
      </c>
      <c r="E3390" s="5">
        <v>1.1285000000000001</v>
      </c>
      <c r="F3390" s="5">
        <v>0.377</v>
      </c>
      <c r="G3390" s="5">
        <v>0.35249999999999998</v>
      </c>
      <c r="H3390" s="5">
        <v>0.33</v>
      </c>
      <c r="I3390" s="5">
        <v>16</v>
      </c>
    </row>
    <row r="3391" spans="1:9">
      <c r="A3391" s="5" t="s">
        <v>206</v>
      </c>
      <c r="B3391" s="5">
        <v>0.56000000000000005</v>
      </c>
      <c r="C3391" s="5">
        <v>0.44</v>
      </c>
      <c r="D3391" s="5">
        <v>0.16</v>
      </c>
      <c r="E3391" s="5">
        <v>1.1114999999999999</v>
      </c>
      <c r="F3391" s="5">
        <v>0.50349999999999995</v>
      </c>
      <c r="G3391" s="5">
        <v>0.27850000000000003</v>
      </c>
      <c r="H3391" s="5">
        <v>0.26</v>
      </c>
      <c r="I3391" s="5">
        <v>10</v>
      </c>
    </row>
    <row r="3392" spans="1:9">
      <c r="A3392" s="5" t="s">
        <v>206</v>
      </c>
      <c r="B3392" s="5">
        <v>0.54500000000000004</v>
      </c>
      <c r="C3392" s="5">
        <v>0.42</v>
      </c>
      <c r="D3392" s="5">
        <v>0.125</v>
      </c>
      <c r="E3392" s="5">
        <v>0.97450000000000003</v>
      </c>
      <c r="F3392" s="5">
        <v>0.35299999999999998</v>
      </c>
      <c r="G3392" s="5">
        <v>0.17399999999999999</v>
      </c>
      <c r="H3392" s="5">
        <v>0.30499999999999999</v>
      </c>
      <c r="I3392" s="5">
        <v>13</v>
      </c>
    </row>
    <row r="3393" spans="1:9">
      <c r="A3393" s="5" t="s">
        <v>206</v>
      </c>
      <c r="B3393" s="5">
        <v>0.64500000000000002</v>
      </c>
      <c r="C3393" s="5">
        <v>0.51500000000000001</v>
      </c>
      <c r="D3393" s="5">
        <v>0.185</v>
      </c>
      <c r="E3393" s="5">
        <v>1.4604999999999999</v>
      </c>
      <c r="F3393" s="5">
        <v>0.58350000000000002</v>
      </c>
      <c r="G3393" s="5">
        <v>0.3155</v>
      </c>
      <c r="H3393" s="5">
        <v>0.41</v>
      </c>
      <c r="I3393" s="5">
        <v>19</v>
      </c>
    </row>
    <row r="3394" spans="1:9">
      <c r="A3394" s="5" t="s">
        <v>206</v>
      </c>
      <c r="B3394" s="5">
        <v>0.57499999999999996</v>
      </c>
      <c r="C3394" s="5">
        <v>0.435</v>
      </c>
      <c r="D3394" s="5">
        <v>0.13</v>
      </c>
      <c r="E3394" s="5">
        <v>1.0105</v>
      </c>
      <c r="F3394" s="5">
        <v>0.36799999999999999</v>
      </c>
      <c r="G3394" s="5">
        <v>0.222</v>
      </c>
      <c r="H3394" s="5">
        <v>0.32</v>
      </c>
      <c r="I3394" s="5">
        <v>10</v>
      </c>
    </row>
    <row r="3395" spans="1:9">
      <c r="A3395" s="5" t="s">
        <v>206</v>
      </c>
      <c r="B3395" s="5">
        <v>0.62</v>
      </c>
      <c r="C3395" s="5">
        <v>0.48</v>
      </c>
      <c r="D3395" s="5">
        <v>0.16</v>
      </c>
      <c r="E3395" s="5">
        <v>1.0765</v>
      </c>
      <c r="F3395" s="5">
        <v>0.41199999999999998</v>
      </c>
      <c r="G3395" s="5">
        <v>0.253</v>
      </c>
      <c r="H3395" s="5">
        <v>0.3</v>
      </c>
      <c r="I3395" s="5">
        <v>13</v>
      </c>
    </row>
    <row r="3396" spans="1:9">
      <c r="A3396" s="5" t="s">
        <v>207</v>
      </c>
      <c r="B3396" s="5">
        <v>0.60499999999999998</v>
      </c>
      <c r="C3396" s="5">
        <v>0.45</v>
      </c>
      <c r="D3396" s="5">
        <v>0.16500000000000001</v>
      </c>
      <c r="E3396" s="5">
        <v>1.2224999999999999</v>
      </c>
      <c r="F3396" s="5">
        <v>0.35699999999999998</v>
      </c>
      <c r="G3396" s="5">
        <v>0.20200000000000001</v>
      </c>
      <c r="H3396" s="5">
        <v>0.38500000000000001</v>
      </c>
      <c r="I3396" s="5">
        <v>13</v>
      </c>
    </row>
    <row r="3397" spans="1:9">
      <c r="A3397" s="5" t="s">
        <v>206</v>
      </c>
      <c r="B3397" s="5">
        <v>0.60499999999999998</v>
      </c>
      <c r="C3397" s="5">
        <v>0.47499999999999998</v>
      </c>
      <c r="D3397" s="5">
        <v>0.16</v>
      </c>
      <c r="E3397" s="5">
        <v>1.6160000000000001</v>
      </c>
      <c r="F3397" s="5">
        <v>0.54949999999999999</v>
      </c>
      <c r="G3397" s="5">
        <v>0.33200000000000002</v>
      </c>
      <c r="H3397" s="5">
        <v>0.34</v>
      </c>
      <c r="I3397" s="5">
        <v>18</v>
      </c>
    </row>
    <row r="3398" spans="1:9">
      <c r="A3398" s="5" t="s">
        <v>207</v>
      </c>
      <c r="B3398" s="5">
        <v>0.47499999999999998</v>
      </c>
      <c r="C3398" s="5">
        <v>0.375</v>
      </c>
      <c r="D3398" s="5">
        <v>0.15</v>
      </c>
      <c r="E3398" s="5">
        <v>0.55900000000000005</v>
      </c>
      <c r="F3398" s="5">
        <v>0.19550000000000001</v>
      </c>
      <c r="G3398" s="5">
        <v>0.1215</v>
      </c>
      <c r="H3398" s="5">
        <v>0.19450000000000001</v>
      </c>
      <c r="I3398" s="5">
        <v>12</v>
      </c>
    </row>
    <row r="3399" spans="1:9">
      <c r="A3399" s="5" t="s">
        <v>206</v>
      </c>
      <c r="B3399" s="5">
        <v>0.36499999999999999</v>
      </c>
      <c r="C3399" s="5">
        <v>0.28499999999999998</v>
      </c>
      <c r="D3399" s="5">
        <v>8.5000000000000006E-2</v>
      </c>
      <c r="E3399" s="5">
        <v>0.2205</v>
      </c>
      <c r="F3399" s="5">
        <v>8.5500000000000007E-2</v>
      </c>
      <c r="G3399" s="5">
        <v>5.1499999999999997E-2</v>
      </c>
      <c r="H3399" s="5">
        <v>7.0000000000000007E-2</v>
      </c>
      <c r="I3399" s="5">
        <v>9</v>
      </c>
    </row>
    <row r="3400" spans="1:9">
      <c r="A3400" s="5" t="s">
        <v>207</v>
      </c>
      <c r="B3400" s="5">
        <v>0.46</v>
      </c>
      <c r="C3400" s="5">
        <v>0.35</v>
      </c>
      <c r="D3400" s="5">
        <v>0.115</v>
      </c>
      <c r="E3400" s="5">
        <v>0.44</v>
      </c>
      <c r="F3400" s="5">
        <v>0.19</v>
      </c>
      <c r="G3400" s="5">
        <v>0.10249999999999999</v>
      </c>
      <c r="H3400" s="5">
        <v>0.13</v>
      </c>
      <c r="I3400" s="5">
        <v>8</v>
      </c>
    </row>
    <row r="3401" spans="1:9">
      <c r="A3401" s="5" t="s">
        <v>206</v>
      </c>
      <c r="B3401" s="5">
        <v>0.53</v>
      </c>
      <c r="C3401" s="5">
        <v>0.43</v>
      </c>
      <c r="D3401" s="5">
        <v>0.13500000000000001</v>
      </c>
      <c r="E3401" s="5">
        <v>0.879</v>
      </c>
      <c r="F3401" s="5">
        <v>0.28000000000000003</v>
      </c>
      <c r="G3401" s="5">
        <v>0.2165</v>
      </c>
      <c r="H3401" s="5">
        <v>0.25</v>
      </c>
      <c r="I3401" s="5">
        <v>10</v>
      </c>
    </row>
    <row r="3402" spans="1:9">
      <c r="A3402" s="5" t="s">
        <v>206</v>
      </c>
      <c r="B3402" s="5">
        <v>0.48</v>
      </c>
      <c r="C3402" s="5">
        <v>0.39500000000000002</v>
      </c>
      <c r="D3402" s="5">
        <v>0.15</v>
      </c>
      <c r="E3402" s="5">
        <v>0.68149999999999999</v>
      </c>
      <c r="F3402" s="5">
        <v>0.2145</v>
      </c>
      <c r="G3402" s="5">
        <v>0.14050000000000001</v>
      </c>
      <c r="H3402" s="5">
        <v>0.2495</v>
      </c>
      <c r="I3402" s="5">
        <v>18</v>
      </c>
    </row>
    <row r="3403" spans="1:9">
      <c r="A3403" s="5" t="s">
        <v>206</v>
      </c>
      <c r="B3403" s="5">
        <v>0.45500000000000002</v>
      </c>
      <c r="C3403" s="5">
        <v>0.34499999999999997</v>
      </c>
      <c r="D3403" s="5">
        <v>0.15</v>
      </c>
      <c r="E3403" s="5">
        <v>0.57950000000000002</v>
      </c>
      <c r="F3403" s="5">
        <v>0.16850000000000001</v>
      </c>
      <c r="G3403" s="5">
        <v>0.125</v>
      </c>
      <c r="H3403" s="5">
        <v>0.215</v>
      </c>
      <c r="I3403" s="5">
        <v>13</v>
      </c>
    </row>
    <row r="3404" spans="1:9">
      <c r="A3404" s="5" t="s">
        <v>208</v>
      </c>
      <c r="B3404" s="5">
        <v>0.35</v>
      </c>
      <c r="C3404" s="5">
        <v>0.26500000000000001</v>
      </c>
      <c r="D3404" s="5">
        <v>0.11</v>
      </c>
      <c r="E3404" s="5">
        <v>0.20899999999999999</v>
      </c>
      <c r="F3404" s="5">
        <v>6.6000000000000003E-2</v>
      </c>
      <c r="G3404" s="5">
        <v>5.8999999999999997E-2</v>
      </c>
      <c r="H3404" s="5">
        <v>7.4999999999999997E-2</v>
      </c>
      <c r="I3404" s="5">
        <v>9</v>
      </c>
    </row>
    <row r="3405" spans="1:9">
      <c r="A3405" s="5" t="s">
        <v>206</v>
      </c>
      <c r="B3405" s="5">
        <v>0.37</v>
      </c>
      <c r="C3405" s="5">
        <v>0.28000000000000003</v>
      </c>
      <c r="D3405" s="5">
        <v>0.105</v>
      </c>
      <c r="E3405" s="5">
        <v>0.224</v>
      </c>
      <c r="F3405" s="5">
        <v>8.1500000000000003E-2</v>
      </c>
      <c r="G3405" s="5">
        <v>5.7500000000000002E-2</v>
      </c>
      <c r="H3405" s="5">
        <v>7.4999999999999997E-2</v>
      </c>
      <c r="I3405" s="5">
        <v>8</v>
      </c>
    </row>
    <row r="3406" spans="1:9">
      <c r="A3406" s="5" t="s">
        <v>208</v>
      </c>
      <c r="B3406" s="5">
        <v>0.34</v>
      </c>
      <c r="C3406" s="5">
        <v>0.25</v>
      </c>
      <c r="D3406" s="5">
        <v>7.4999999999999997E-2</v>
      </c>
      <c r="E3406" s="5">
        <v>0.17649999999999999</v>
      </c>
      <c r="F3406" s="5">
        <v>7.85E-2</v>
      </c>
      <c r="G3406" s="5">
        <v>4.0500000000000001E-2</v>
      </c>
      <c r="H3406" s="5">
        <v>0.05</v>
      </c>
      <c r="I3406" s="5">
        <v>7</v>
      </c>
    </row>
    <row r="3407" spans="1:9">
      <c r="A3407" s="5" t="s">
        <v>208</v>
      </c>
      <c r="B3407" s="5">
        <v>0.35</v>
      </c>
      <c r="C3407" s="5">
        <v>0.28000000000000003</v>
      </c>
      <c r="D3407" s="5">
        <v>7.4999999999999997E-2</v>
      </c>
      <c r="E3407" s="5">
        <v>0.19600000000000001</v>
      </c>
      <c r="F3407" s="5">
        <v>8.2000000000000003E-2</v>
      </c>
      <c r="G3407" s="5">
        <v>0.04</v>
      </c>
      <c r="H3407" s="5">
        <v>6.4000000000000001E-2</v>
      </c>
      <c r="I3407" s="5">
        <v>8</v>
      </c>
    </row>
    <row r="3408" spans="1:9">
      <c r="A3408" s="5" t="s">
        <v>208</v>
      </c>
      <c r="B3408" s="5">
        <v>0.35</v>
      </c>
      <c r="C3408" s="5">
        <v>0.26500000000000001</v>
      </c>
      <c r="D3408" s="5">
        <v>0.08</v>
      </c>
      <c r="E3408" s="5">
        <v>0.192</v>
      </c>
      <c r="F3408" s="5">
        <v>8.1000000000000003E-2</v>
      </c>
      <c r="G3408" s="5">
        <v>4.65E-2</v>
      </c>
      <c r="H3408" s="5">
        <v>5.2999999999999999E-2</v>
      </c>
      <c r="I3408" s="5">
        <v>6</v>
      </c>
    </row>
    <row r="3409" spans="1:9">
      <c r="A3409" s="5" t="s">
        <v>208</v>
      </c>
      <c r="B3409" s="5">
        <v>0.39</v>
      </c>
      <c r="C3409" s="5">
        <v>0.315</v>
      </c>
      <c r="D3409" s="5">
        <v>0.09</v>
      </c>
      <c r="E3409" s="5">
        <v>0.3095</v>
      </c>
      <c r="F3409" s="5">
        <v>0.14699999999999999</v>
      </c>
      <c r="G3409" s="5">
        <v>0.05</v>
      </c>
      <c r="H3409" s="5">
        <v>0.09</v>
      </c>
      <c r="I3409" s="5">
        <v>7</v>
      </c>
    </row>
    <row r="3410" spans="1:9">
      <c r="A3410" s="5" t="s">
        <v>208</v>
      </c>
      <c r="B3410" s="5">
        <v>0.39500000000000002</v>
      </c>
      <c r="C3410" s="5">
        <v>0.31</v>
      </c>
      <c r="D3410" s="5">
        <v>9.5000000000000001E-2</v>
      </c>
      <c r="E3410" s="5">
        <v>0.313</v>
      </c>
      <c r="F3410" s="5">
        <v>0.13100000000000001</v>
      </c>
      <c r="G3410" s="5">
        <v>7.1999999999999995E-2</v>
      </c>
      <c r="H3410" s="5">
        <v>9.2999999999999999E-2</v>
      </c>
      <c r="I3410" s="5">
        <v>7</v>
      </c>
    </row>
    <row r="3411" spans="1:9">
      <c r="A3411" s="5" t="s">
        <v>208</v>
      </c>
      <c r="B3411" s="5">
        <v>0.41499999999999998</v>
      </c>
      <c r="C3411" s="5">
        <v>0.31</v>
      </c>
      <c r="D3411" s="5">
        <v>0.105</v>
      </c>
      <c r="E3411" s="5">
        <v>0.35949999999999999</v>
      </c>
      <c r="F3411" s="5">
        <v>0.16700000000000001</v>
      </c>
      <c r="G3411" s="5">
        <v>8.3000000000000004E-2</v>
      </c>
      <c r="H3411" s="5">
        <v>9.1499999999999998E-2</v>
      </c>
      <c r="I3411" s="5">
        <v>6</v>
      </c>
    </row>
    <row r="3412" spans="1:9">
      <c r="A3412" s="5" t="s">
        <v>208</v>
      </c>
      <c r="B3412" s="5">
        <v>0.43</v>
      </c>
      <c r="C3412" s="5">
        <v>0.32</v>
      </c>
      <c r="D3412" s="5">
        <v>0.1</v>
      </c>
      <c r="E3412" s="5">
        <v>0.38550000000000001</v>
      </c>
      <c r="F3412" s="5">
        <v>0.192</v>
      </c>
      <c r="G3412" s="5">
        <v>7.4499999999999997E-2</v>
      </c>
      <c r="H3412" s="5">
        <v>0.1</v>
      </c>
      <c r="I3412" s="5">
        <v>7</v>
      </c>
    </row>
    <row r="3413" spans="1:9">
      <c r="A3413" s="5" t="s">
        <v>208</v>
      </c>
      <c r="B3413" s="5">
        <v>0.48</v>
      </c>
      <c r="C3413" s="5">
        <v>0.35499999999999998</v>
      </c>
      <c r="D3413" s="5">
        <v>0.115</v>
      </c>
      <c r="E3413" s="5">
        <v>0.57850000000000001</v>
      </c>
      <c r="F3413" s="5">
        <v>0.25</v>
      </c>
      <c r="G3413" s="5">
        <v>0.106</v>
      </c>
      <c r="H3413" s="5">
        <v>0.184</v>
      </c>
      <c r="I3413" s="5">
        <v>8</v>
      </c>
    </row>
    <row r="3414" spans="1:9">
      <c r="A3414" s="5" t="s">
        <v>206</v>
      </c>
      <c r="B3414" s="5">
        <v>0.49</v>
      </c>
      <c r="C3414" s="5">
        <v>0.39500000000000002</v>
      </c>
      <c r="D3414" s="5">
        <v>0.12</v>
      </c>
      <c r="E3414" s="5">
        <v>0.67400000000000004</v>
      </c>
      <c r="F3414" s="5">
        <v>0.33250000000000002</v>
      </c>
      <c r="G3414" s="5">
        <v>0.1235</v>
      </c>
      <c r="H3414" s="5">
        <v>0.185</v>
      </c>
      <c r="I3414" s="5">
        <v>9</v>
      </c>
    </row>
    <row r="3415" spans="1:9">
      <c r="A3415" s="5" t="s">
        <v>207</v>
      </c>
      <c r="B3415" s="5">
        <v>0.49</v>
      </c>
      <c r="C3415" s="5">
        <v>0.37</v>
      </c>
      <c r="D3415" s="5">
        <v>0.105</v>
      </c>
      <c r="E3415" s="5">
        <v>0.52649999999999997</v>
      </c>
      <c r="F3415" s="5">
        <v>0.249</v>
      </c>
      <c r="G3415" s="5">
        <v>0.10050000000000001</v>
      </c>
      <c r="H3415" s="5">
        <v>0.14799999999999999</v>
      </c>
      <c r="I3415" s="5">
        <v>7</v>
      </c>
    </row>
    <row r="3416" spans="1:9">
      <c r="A3416" s="5" t="s">
        <v>207</v>
      </c>
      <c r="B3416" s="5">
        <v>0.56000000000000005</v>
      </c>
      <c r="C3416" s="5">
        <v>0.46500000000000002</v>
      </c>
      <c r="D3416" s="5">
        <v>0.16</v>
      </c>
      <c r="E3416" s="5">
        <v>1.0315000000000001</v>
      </c>
      <c r="F3416" s="5">
        <v>0.432</v>
      </c>
      <c r="G3416" s="5">
        <v>0.20250000000000001</v>
      </c>
      <c r="H3416" s="5">
        <v>0.33700000000000002</v>
      </c>
      <c r="I3416" s="5">
        <v>9</v>
      </c>
    </row>
    <row r="3417" spans="1:9">
      <c r="A3417" s="5" t="s">
        <v>206</v>
      </c>
      <c r="B3417" s="5">
        <v>0.56000000000000005</v>
      </c>
      <c r="C3417" s="5">
        <v>0.45</v>
      </c>
      <c r="D3417" s="5">
        <v>0.14000000000000001</v>
      </c>
      <c r="E3417" s="5">
        <v>0.9</v>
      </c>
      <c r="F3417" s="5">
        <v>0.47199999999999998</v>
      </c>
      <c r="G3417" s="5">
        <v>0.182</v>
      </c>
      <c r="H3417" s="5">
        <v>0.218</v>
      </c>
      <c r="I3417" s="5">
        <v>7</v>
      </c>
    </row>
    <row r="3418" spans="1:9">
      <c r="A3418" s="5" t="s">
        <v>206</v>
      </c>
      <c r="B3418" s="5">
        <v>0.57999999999999996</v>
      </c>
      <c r="C3418" s="5">
        <v>0.46</v>
      </c>
      <c r="D3418" s="5">
        <v>0.15</v>
      </c>
      <c r="E3418" s="5">
        <v>1.0165</v>
      </c>
      <c r="F3418" s="5">
        <v>0.49099999999999999</v>
      </c>
      <c r="G3418" s="5">
        <v>0.221</v>
      </c>
      <c r="H3418" s="5">
        <v>0.26500000000000001</v>
      </c>
      <c r="I3418" s="5">
        <v>9</v>
      </c>
    </row>
    <row r="3419" spans="1:9">
      <c r="A3419" s="5" t="s">
        <v>207</v>
      </c>
      <c r="B3419" s="5">
        <v>0.57999999999999996</v>
      </c>
      <c r="C3419" s="5">
        <v>0.48</v>
      </c>
      <c r="D3419" s="5">
        <v>0.18</v>
      </c>
      <c r="E3419" s="5">
        <v>1.2495000000000001</v>
      </c>
      <c r="F3419" s="5">
        <v>0.4945</v>
      </c>
      <c r="G3419" s="5">
        <v>0.27</v>
      </c>
      <c r="H3419" s="5">
        <v>0.371</v>
      </c>
      <c r="I3419" s="5">
        <v>8</v>
      </c>
    </row>
    <row r="3420" spans="1:9">
      <c r="A3420" s="5" t="s">
        <v>206</v>
      </c>
      <c r="B3420" s="5">
        <v>0.59</v>
      </c>
      <c r="C3420" s="5">
        <v>0.47</v>
      </c>
      <c r="D3420" s="5">
        <v>0.13500000000000001</v>
      </c>
      <c r="E3420" s="5">
        <v>1.1685000000000001</v>
      </c>
      <c r="F3420" s="5">
        <v>0.53900000000000003</v>
      </c>
      <c r="G3420" s="5">
        <v>0.27900000000000003</v>
      </c>
      <c r="H3420" s="5">
        <v>0.28000000000000003</v>
      </c>
      <c r="I3420" s="5">
        <v>8</v>
      </c>
    </row>
    <row r="3421" spans="1:9">
      <c r="A3421" s="5" t="s">
        <v>207</v>
      </c>
      <c r="B3421" s="5">
        <v>0.59499999999999997</v>
      </c>
      <c r="C3421" s="5">
        <v>0.47499999999999998</v>
      </c>
      <c r="D3421" s="5">
        <v>0.16500000000000001</v>
      </c>
      <c r="E3421" s="5">
        <v>1.1479999999999999</v>
      </c>
      <c r="F3421" s="5">
        <v>0.44400000000000001</v>
      </c>
      <c r="G3421" s="5">
        <v>0.214</v>
      </c>
      <c r="H3421" s="5">
        <v>0.37</v>
      </c>
      <c r="I3421" s="5">
        <v>10</v>
      </c>
    </row>
    <row r="3422" spans="1:9">
      <c r="A3422" s="5" t="s">
        <v>206</v>
      </c>
      <c r="B3422" s="5">
        <v>0.6</v>
      </c>
      <c r="C3422" s="5">
        <v>0.47499999999999998</v>
      </c>
      <c r="D3422" s="5">
        <v>0.15</v>
      </c>
      <c r="E3422" s="5">
        <v>1.089</v>
      </c>
      <c r="F3422" s="5">
        <v>0.51949999999999996</v>
      </c>
      <c r="G3422" s="5">
        <v>0.223</v>
      </c>
      <c r="H3422" s="5">
        <v>0.29199999999999998</v>
      </c>
      <c r="I3422" s="5">
        <v>11</v>
      </c>
    </row>
    <row r="3423" spans="1:9">
      <c r="A3423" s="5" t="s">
        <v>206</v>
      </c>
      <c r="B3423" s="5">
        <v>0.61</v>
      </c>
      <c r="C3423" s="5">
        <v>0.47</v>
      </c>
      <c r="D3423" s="5">
        <v>0.155</v>
      </c>
      <c r="E3423" s="5">
        <v>1.0325</v>
      </c>
      <c r="F3423" s="5">
        <v>0.497</v>
      </c>
      <c r="G3423" s="5">
        <v>0.2175</v>
      </c>
      <c r="H3423" s="5">
        <v>0.27850000000000003</v>
      </c>
      <c r="I3423" s="5">
        <v>9</v>
      </c>
    </row>
    <row r="3424" spans="1:9">
      <c r="A3424" s="5" t="s">
        <v>207</v>
      </c>
      <c r="B3424" s="5">
        <v>0.63</v>
      </c>
      <c r="C3424" s="5">
        <v>0.47499999999999998</v>
      </c>
      <c r="D3424" s="5">
        <v>0.15</v>
      </c>
      <c r="E3424" s="5">
        <v>1.1719999999999999</v>
      </c>
      <c r="F3424" s="5">
        <v>0.53600000000000003</v>
      </c>
      <c r="G3424" s="5">
        <v>0.254</v>
      </c>
      <c r="H3424" s="5">
        <v>0.316</v>
      </c>
      <c r="I3424" s="5">
        <v>11</v>
      </c>
    </row>
    <row r="3425" spans="1:9">
      <c r="A3425" s="5" t="s">
        <v>206</v>
      </c>
      <c r="B3425" s="5">
        <v>0.64</v>
      </c>
      <c r="C3425" s="5">
        <v>0.51</v>
      </c>
      <c r="D3425" s="5">
        <v>0.17</v>
      </c>
      <c r="E3425" s="5">
        <v>1.3714999999999999</v>
      </c>
      <c r="F3425" s="5">
        <v>0.56699999999999995</v>
      </c>
      <c r="G3425" s="5">
        <v>0.307</v>
      </c>
      <c r="H3425" s="5">
        <v>0.40899999999999997</v>
      </c>
      <c r="I3425" s="5">
        <v>10</v>
      </c>
    </row>
    <row r="3426" spans="1:9">
      <c r="A3426" s="5" t="s">
        <v>207</v>
      </c>
      <c r="B3426" s="5">
        <v>0.65</v>
      </c>
      <c r="C3426" s="5">
        <v>0.54500000000000004</v>
      </c>
      <c r="D3426" s="5">
        <v>0.185</v>
      </c>
      <c r="E3426" s="5">
        <v>1.5055000000000001</v>
      </c>
      <c r="F3426" s="5">
        <v>0.65649999999999997</v>
      </c>
      <c r="G3426" s="5">
        <v>0.34100000000000003</v>
      </c>
      <c r="H3426" s="5">
        <v>0.43</v>
      </c>
      <c r="I3426" s="5">
        <v>10</v>
      </c>
    </row>
    <row r="3427" spans="1:9">
      <c r="A3427" s="5" t="s">
        <v>206</v>
      </c>
      <c r="B3427" s="5">
        <v>0.71</v>
      </c>
      <c r="C3427" s="5">
        <v>0.55000000000000004</v>
      </c>
      <c r="D3427" s="5">
        <v>0.2</v>
      </c>
      <c r="E3427" s="5">
        <v>1.9045000000000001</v>
      </c>
      <c r="F3427" s="5">
        <v>0.88200000000000001</v>
      </c>
      <c r="G3427" s="5">
        <v>0.44</v>
      </c>
      <c r="H3427" s="5">
        <v>0.5</v>
      </c>
      <c r="I3427" s="5">
        <v>13</v>
      </c>
    </row>
    <row r="3428" spans="1:9">
      <c r="A3428" s="5" t="s">
        <v>206</v>
      </c>
      <c r="B3428" s="5">
        <v>0.74</v>
      </c>
      <c r="C3428" s="5">
        <v>0.60499999999999998</v>
      </c>
      <c r="D3428" s="5">
        <v>0.2</v>
      </c>
      <c r="E3428" s="5">
        <v>2.4925000000000002</v>
      </c>
      <c r="F3428" s="5">
        <v>1.1455</v>
      </c>
      <c r="G3428" s="5">
        <v>0.57499999999999996</v>
      </c>
      <c r="H3428" s="5">
        <v>0.52349999999999997</v>
      </c>
      <c r="I3428" s="5">
        <v>13</v>
      </c>
    </row>
    <row r="3429" spans="1:9">
      <c r="A3429" s="5" t="s">
        <v>208</v>
      </c>
      <c r="B3429" s="5">
        <v>0.25</v>
      </c>
      <c r="C3429" s="5">
        <v>0.18</v>
      </c>
      <c r="D3429" s="5">
        <v>6.5000000000000002E-2</v>
      </c>
      <c r="E3429" s="5">
        <v>8.0500000000000002E-2</v>
      </c>
      <c r="F3429" s="5">
        <v>3.4500000000000003E-2</v>
      </c>
      <c r="G3429" s="5">
        <v>1.8499999999999999E-2</v>
      </c>
      <c r="H3429" s="5">
        <v>2.1499999999999998E-2</v>
      </c>
      <c r="I3429" s="5">
        <v>4</v>
      </c>
    </row>
    <row r="3430" spans="1:9">
      <c r="A3430" s="5" t="s">
        <v>208</v>
      </c>
      <c r="B3430" s="5">
        <v>0.28000000000000003</v>
      </c>
      <c r="C3430" s="5">
        <v>0.21</v>
      </c>
      <c r="D3430" s="5">
        <v>6.5000000000000002E-2</v>
      </c>
      <c r="E3430" s="5">
        <v>0.111</v>
      </c>
      <c r="F3430" s="5">
        <v>4.2500000000000003E-2</v>
      </c>
      <c r="G3430" s="5">
        <v>2.8500000000000001E-2</v>
      </c>
      <c r="H3430" s="5">
        <v>0.03</v>
      </c>
      <c r="I3430" s="5">
        <v>6</v>
      </c>
    </row>
    <row r="3431" spans="1:9">
      <c r="A3431" s="5" t="s">
        <v>208</v>
      </c>
      <c r="B3431" s="5">
        <v>0.32500000000000001</v>
      </c>
      <c r="C3431" s="5">
        <v>0.24</v>
      </c>
      <c r="D3431" s="5">
        <v>7.4999999999999997E-2</v>
      </c>
      <c r="E3431" s="5">
        <v>0.152</v>
      </c>
      <c r="F3431" s="5">
        <v>6.5000000000000002E-2</v>
      </c>
      <c r="G3431" s="5">
        <v>3.0499999999999999E-2</v>
      </c>
      <c r="H3431" s="5">
        <v>4.4999999999999998E-2</v>
      </c>
      <c r="I3431" s="5">
        <v>6</v>
      </c>
    </row>
    <row r="3432" spans="1:9">
      <c r="A3432" s="5" t="s">
        <v>208</v>
      </c>
      <c r="B3432" s="5">
        <v>0.35</v>
      </c>
      <c r="C3432" s="5">
        <v>0.26500000000000001</v>
      </c>
      <c r="D3432" s="5">
        <v>9.5000000000000001E-2</v>
      </c>
      <c r="E3432" s="5">
        <v>0.19900000000000001</v>
      </c>
      <c r="F3432" s="5">
        <v>7.2999999999999995E-2</v>
      </c>
      <c r="G3432" s="5">
        <v>4.9000000000000002E-2</v>
      </c>
      <c r="H3432" s="5">
        <v>0.06</v>
      </c>
      <c r="I3432" s="5">
        <v>5</v>
      </c>
    </row>
    <row r="3433" spans="1:9">
      <c r="A3433" s="5" t="s">
        <v>208</v>
      </c>
      <c r="B3433" s="5">
        <v>0.36</v>
      </c>
      <c r="C3433" s="5">
        <v>0.27</v>
      </c>
      <c r="D3433" s="5">
        <v>0.09</v>
      </c>
      <c r="E3433" s="5">
        <v>0.219</v>
      </c>
      <c r="F3433" s="5">
        <v>9.7000000000000003E-2</v>
      </c>
      <c r="G3433" s="5">
        <v>4.0500000000000001E-2</v>
      </c>
      <c r="H3433" s="5">
        <v>6.5000000000000002E-2</v>
      </c>
      <c r="I3433" s="5">
        <v>6</v>
      </c>
    </row>
    <row r="3434" spans="1:9">
      <c r="A3434" s="5" t="s">
        <v>208</v>
      </c>
      <c r="B3434" s="5">
        <v>0.36499999999999999</v>
      </c>
      <c r="C3434" s="5">
        <v>0.27</v>
      </c>
      <c r="D3434" s="5">
        <v>0.105</v>
      </c>
      <c r="E3434" s="5">
        <v>0.2155</v>
      </c>
      <c r="F3434" s="5">
        <v>9.1499999999999998E-2</v>
      </c>
      <c r="G3434" s="5">
        <v>4.7500000000000001E-2</v>
      </c>
      <c r="H3434" s="5">
        <v>6.3E-2</v>
      </c>
      <c r="I3434" s="5">
        <v>6</v>
      </c>
    </row>
    <row r="3435" spans="1:9">
      <c r="A3435" s="5" t="s">
        <v>208</v>
      </c>
      <c r="B3435" s="5">
        <v>0.37</v>
      </c>
      <c r="C3435" s="5">
        <v>0.28000000000000003</v>
      </c>
      <c r="D3435" s="5">
        <v>0.09</v>
      </c>
      <c r="E3435" s="5">
        <v>0.25650000000000001</v>
      </c>
      <c r="F3435" s="5">
        <v>0.1255</v>
      </c>
      <c r="G3435" s="5">
        <v>6.4500000000000002E-2</v>
      </c>
      <c r="H3435" s="5">
        <v>6.4500000000000002E-2</v>
      </c>
      <c r="I3435" s="5">
        <v>6</v>
      </c>
    </row>
    <row r="3436" spans="1:9">
      <c r="A3436" s="5" t="s">
        <v>208</v>
      </c>
      <c r="B3436" s="5">
        <v>0.375</v>
      </c>
      <c r="C3436" s="5">
        <v>0.28499999999999998</v>
      </c>
      <c r="D3436" s="5">
        <v>0.09</v>
      </c>
      <c r="E3436" s="5">
        <v>0.25700000000000001</v>
      </c>
      <c r="F3436" s="5">
        <v>0.1045</v>
      </c>
      <c r="G3436" s="5">
        <v>6.2E-2</v>
      </c>
      <c r="H3436" s="5">
        <v>7.4999999999999997E-2</v>
      </c>
      <c r="I3436" s="5">
        <v>7</v>
      </c>
    </row>
    <row r="3437" spans="1:9">
      <c r="A3437" s="5" t="s">
        <v>208</v>
      </c>
      <c r="B3437" s="5">
        <v>0.38</v>
      </c>
      <c r="C3437" s="5">
        <v>0.27500000000000002</v>
      </c>
      <c r="D3437" s="5">
        <v>9.5000000000000001E-2</v>
      </c>
      <c r="E3437" s="5">
        <v>0.2505</v>
      </c>
      <c r="F3437" s="5">
        <v>9.4500000000000001E-2</v>
      </c>
      <c r="G3437" s="5">
        <v>6.5500000000000003E-2</v>
      </c>
      <c r="H3437" s="5">
        <v>7.4999999999999997E-2</v>
      </c>
      <c r="I3437" s="5">
        <v>6</v>
      </c>
    </row>
    <row r="3438" spans="1:9">
      <c r="A3438" s="5" t="s">
        <v>208</v>
      </c>
      <c r="B3438" s="5">
        <v>0.39500000000000002</v>
      </c>
      <c r="C3438" s="5">
        <v>0.3</v>
      </c>
      <c r="D3438" s="5">
        <v>0.09</v>
      </c>
      <c r="E3438" s="5">
        <v>0.27900000000000003</v>
      </c>
      <c r="F3438" s="5">
        <v>0.13400000000000001</v>
      </c>
      <c r="G3438" s="5">
        <v>4.9000000000000002E-2</v>
      </c>
      <c r="H3438" s="5">
        <v>7.4999999999999997E-2</v>
      </c>
      <c r="I3438" s="5">
        <v>8</v>
      </c>
    </row>
    <row r="3439" spans="1:9">
      <c r="A3439" s="5" t="s">
        <v>208</v>
      </c>
      <c r="B3439" s="5">
        <v>0.43</v>
      </c>
      <c r="C3439" s="5">
        <v>0.33500000000000002</v>
      </c>
      <c r="D3439" s="5">
        <v>0.105</v>
      </c>
      <c r="E3439" s="5">
        <v>0.378</v>
      </c>
      <c r="F3439" s="5">
        <v>0.188</v>
      </c>
      <c r="G3439" s="5">
        <v>7.85E-2</v>
      </c>
      <c r="H3439" s="5">
        <v>0.09</v>
      </c>
      <c r="I3439" s="5">
        <v>6</v>
      </c>
    </row>
    <row r="3440" spans="1:9">
      <c r="A3440" s="5" t="s">
        <v>208</v>
      </c>
      <c r="B3440" s="5">
        <v>0.44</v>
      </c>
      <c r="C3440" s="5">
        <v>0.35</v>
      </c>
      <c r="D3440" s="5">
        <v>0.125</v>
      </c>
      <c r="E3440" s="5">
        <v>0.45600000000000002</v>
      </c>
      <c r="F3440" s="5">
        <v>0.21</v>
      </c>
      <c r="G3440" s="5">
        <v>9.5500000000000002E-2</v>
      </c>
      <c r="H3440" s="5">
        <v>0.13100000000000001</v>
      </c>
      <c r="I3440" s="5">
        <v>8</v>
      </c>
    </row>
    <row r="3441" spans="1:9">
      <c r="A3441" s="5" t="s">
        <v>208</v>
      </c>
      <c r="B3441" s="5">
        <v>0.46500000000000002</v>
      </c>
      <c r="C3441" s="5">
        <v>0.37</v>
      </c>
      <c r="D3441" s="5">
        <v>0.1</v>
      </c>
      <c r="E3441" s="5">
        <v>0.50549999999999995</v>
      </c>
      <c r="F3441" s="5">
        <v>0.23400000000000001</v>
      </c>
      <c r="G3441" s="5">
        <v>0.11</v>
      </c>
      <c r="H3441" s="5">
        <v>0.14000000000000001</v>
      </c>
      <c r="I3441" s="5">
        <v>7</v>
      </c>
    </row>
    <row r="3442" spans="1:9">
      <c r="A3442" s="5" t="s">
        <v>207</v>
      </c>
      <c r="B3442" s="5">
        <v>0.46500000000000002</v>
      </c>
      <c r="C3442" s="5">
        <v>0.35499999999999998</v>
      </c>
      <c r="D3442" s="5">
        <v>0.115</v>
      </c>
      <c r="E3442" s="5">
        <v>0.47049999999999997</v>
      </c>
      <c r="F3442" s="5">
        <v>0.19550000000000001</v>
      </c>
      <c r="G3442" s="5">
        <v>0.11799999999999999</v>
      </c>
      <c r="H3442" s="5">
        <v>0.126</v>
      </c>
      <c r="I3442" s="5">
        <v>7</v>
      </c>
    </row>
    <row r="3443" spans="1:9">
      <c r="A3443" s="5" t="s">
        <v>206</v>
      </c>
      <c r="B3443" s="5">
        <v>0.48</v>
      </c>
      <c r="C3443" s="5">
        <v>0.37</v>
      </c>
      <c r="D3443" s="5">
        <v>0.13</v>
      </c>
      <c r="E3443" s="5">
        <v>0.64300000000000002</v>
      </c>
      <c r="F3443" s="5">
        <v>0.34899999999999998</v>
      </c>
      <c r="G3443" s="5">
        <v>0.11550000000000001</v>
      </c>
      <c r="H3443" s="5">
        <v>0.13500000000000001</v>
      </c>
      <c r="I3443" s="5">
        <v>8</v>
      </c>
    </row>
    <row r="3444" spans="1:9">
      <c r="A3444" s="5" t="s">
        <v>208</v>
      </c>
      <c r="B3444" s="5">
        <v>0.48499999999999999</v>
      </c>
      <c r="C3444" s="5">
        <v>0.37</v>
      </c>
      <c r="D3444" s="5">
        <v>0.1</v>
      </c>
      <c r="E3444" s="5">
        <v>0.51300000000000001</v>
      </c>
      <c r="F3444" s="5">
        <v>0.219</v>
      </c>
      <c r="G3444" s="5">
        <v>0.1075</v>
      </c>
      <c r="H3444" s="5">
        <v>0.13</v>
      </c>
      <c r="I3444" s="5">
        <v>7</v>
      </c>
    </row>
    <row r="3445" spans="1:9">
      <c r="A3445" s="5" t="s">
        <v>207</v>
      </c>
      <c r="B3445" s="5">
        <v>0.49</v>
      </c>
      <c r="C3445" s="5">
        <v>0.4</v>
      </c>
      <c r="D3445" s="5">
        <v>0.115</v>
      </c>
      <c r="E3445" s="5">
        <v>0.56899999999999995</v>
      </c>
      <c r="F3445" s="5">
        <v>0.25600000000000001</v>
      </c>
      <c r="G3445" s="5">
        <v>0.13250000000000001</v>
      </c>
      <c r="H3445" s="5">
        <v>0.14499999999999999</v>
      </c>
      <c r="I3445" s="5">
        <v>9</v>
      </c>
    </row>
    <row r="3446" spans="1:9">
      <c r="A3446" s="5" t="s">
        <v>208</v>
      </c>
      <c r="B3446" s="5">
        <v>0.495</v>
      </c>
      <c r="C3446" s="5">
        <v>0.4</v>
      </c>
      <c r="D3446" s="5">
        <v>0.14499999999999999</v>
      </c>
      <c r="E3446" s="5">
        <v>0.57799999999999996</v>
      </c>
      <c r="F3446" s="5">
        <v>0.2545</v>
      </c>
      <c r="G3446" s="5">
        <v>0.1305</v>
      </c>
      <c r="H3446" s="5">
        <v>0.16450000000000001</v>
      </c>
      <c r="I3446" s="5">
        <v>8</v>
      </c>
    </row>
    <row r="3447" spans="1:9">
      <c r="A3447" s="5" t="s">
        <v>208</v>
      </c>
      <c r="B3447" s="5">
        <v>0.5</v>
      </c>
      <c r="C3447" s="5">
        <v>0.38500000000000001</v>
      </c>
      <c r="D3447" s="5">
        <v>0.11</v>
      </c>
      <c r="E3447" s="5">
        <v>0.59599999999999997</v>
      </c>
      <c r="F3447" s="5">
        <v>0.30149999999999999</v>
      </c>
      <c r="G3447" s="5">
        <v>0.104</v>
      </c>
      <c r="H3447" s="5">
        <v>0.151</v>
      </c>
      <c r="I3447" s="5">
        <v>8</v>
      </c>
    </row>
    <row r="3448" spans="1:9">
      <c r="A3448" s="5" t="s">
        <v>207</v>
      </c>
      <c r="B3448" s="5">
        <v>0.505</v>
      </c>
      <c r="C3448" s="5">
        <v>0.39</v>
      </c>
      <c r="D3448" s="5">
        <v>0.12</v>
      </c>
      <c r="E3448" s="5">
        <v>0.57250000000000001</v>
      </c>
      <c r="F3448" s="5">
        <v>0.2555</v>
      </c>
      <c r="G3448" s="5">
        <v>0.13250000000000001</v>
      </c>
      <c r="H3448" s="5">
        <v>0.14599999999999999</v>
      </c>
      <c r="I3448" s="5">
        <v>8</v>
      </c>
    </row>
    <row r="3449" spans="1:9">
      <c r="A3449" s="5" t="s">
        <v>206</v>
      </c>
      <c r="B3449" s="5">
        <v>0.52</v>
      </c>
      <c r="C3449" s="5">
        <v>0.39</v>
      </c>
      <c r="D3449" s="5">
        <v>0.12</v>
      </c>
      <c r="E3449" s="5">
        <v>0.64349999999999996</v>
      </c>
      <c r="F3449" s="5">
        <v>0.28849999999999998</v>
      </c>
      <c r="G3449" s="5">
        <v>0.157</v>
      </c>
      <c r="H3449" s="5">
        <v>0.161</v>
      </c>
      <c r="I3449" s="5">
        <v>7</v>
      </c>
    </row>
    <row r="3450" spans="1:9">
      <c r="A3450" s="5" t="s">
        <v>206</v>
      </c>
      <c r="B3450" s="5">
        <v>0.52</v>
      </c>
      <c r="C3450" s="5">
        <v>0.39500000000000002</v>
      </c>
      <c r="D3450" s="5">
        <v>0.125</v>
      </c>
      <c r="E3450" s="5">
        <v>0.8115</v>
      </c>
      <c r="F3450" s="5">
        <v>0.40350000000000003</v>
      </c>
      <c r="G3450" s="5">
        <v>0.16600000000000001</v>
      </c>
      <c r="H3450" s="5">
        <v>0.2</v>
      </c>
      <c r="I3450" s="5">
        <v>7</v>
      </c>
    </row>
    <row r="3451" spans="1:9">
      <c r="A3451" s="5" t="s">
        <v>207</v>
      </c>
      <c r="B3451" s="5">
        <v>0.52500000000000002</v>
      </c>
      <c r="C3451" s="5">
        <v>0.44</v>
      </c>
      <c r="D3451" s="5">
        <v>0.125</v>
      </c>
      <c r="E3451" s="5">
        <v>0.71150000000000002</v>
      </c>
      <c r="F3451" s="5">
        <v>0.32050000000000001</v>
      </c>
      <c r="G3451" s="5">
        <v>0.159</v>
      </c>
      <c r="H3451" s="5">
        <v>0.1915</v>
      </c>
      <c r="I3451" s="5">
        <v>7</v>
      </c>
    </row>
    <row r="3452" spans="1:9">
      <c r="A3452" s="5" t="s">
        <v>206</v>
      </c>
      <c r="B3452" s="5">
        <v>0.55000000000000004</v>
      </c>
      <c r="C3452" s="5">
        <v>0.44</v>
      </c>
      <c r="D3452" s="5">
        <v>0.155</v>
      </c>
      <c r="E3452" s="5">
        <v>0.91549999999999998</v>
      </c>
      <c r="F3452" s="5">
        <v>0.36449999999999999</v>
      </c>
      <c r="G3452" s="5">
        <v>0.19500000000000001</v>
      </c>
      <c r="H3452" s="5">
        <v>0.25</v>
      </c>
      <c r="I3452" s="5">
        <v>8</v>
      </c>
    </row>
    <row r="3453" spans="1:9">
      <c r="A3453" s="5" t="s">
        <v>207</v>
      </c>
      <c r="B3453" s="5">
        <v>0.55500000000000005</v>
      </c>
      <c r="C3453" s="5">
        <v>0.44</v>
      </c>
      <c r="D3453" s="5">
        <v>0.14499999999999999</v>
      </c>
      <c r="E3453" s="5">
        <v>0.88149999999999995</v>
      </c>
      <c r="F3453" s="5">
        <v>0.43</v>
      </c>
      <c r="G3453" s="5">
        <v>0.19750000000000001</v>
      </c>
      <c r="H3453" s="5">
        <v>0.2155</v>
      </c>
      <c r="I3453" s="5">
        <v>8</v>
      </c>
    </row>
    <row r="3454" spans="1:9">
      <c r="A3454" s="5" t="s">
        <v>207</v>
      </c>
      <c r="B3454" s="5">
        <v>0.55500000000000005</v>
      </c>
      <c r="C3454" s="5">
        <v>0.42</v>
      </c>
      <c r="D3454" s="5">
        <v>0.11</v>
      </c>
      <c r="E3454" s="5">
        <v>0.93100000000000005</v>
      </c>
      <c r="F3454" s="5">
        <v>0.44450000000000001</v>
      </c>
      <c r="G3454" s="5">
        <v>0.17100000000000001</v>
      </c>
      <c r="H3454" s="5">
        <v>0.22500000000000001</v>
      </c>
      <c r="I3454" s="5">
        <v>8</v>
      </c>
    </row>
    <row r="3455" spans="1:9">
      <c r="A3455" s="5" t="s">
        <v>207</v>
      </c>
      <c r="B3455" s="5">
        <v>0.57499999999999996</v>
      </c>
      <c r="C3455" s="5">
        <v>0.46</v>
      </c>
      <c r="D3455" s="5">
        <v>0.16500000000000001</v>
      </c>
      <c r="E3455" s="5">
        <v>1.0649999999999999</v>
      </c>
      <c r="F3455" s="5">
        <v>0.4985</v>
      </c>
      <c r="G3455" s="5">
        <v>0.2145</v>
      </c>
      <c r="H3455" s="5">
        <v>0.28149999999999997</v>
      </c>
      <c r="I3455" s="5">
        <v>8</v>
      </c>
    </row>
    <row r="3456" spans="1:9">
      <c r="A3456" s="5" t="s">
        <v>206</v>
      </c>
      <c r="B3456" s="5">
        <v>0.6</v>
      </c>
      <c r="C3456" s="5">
        <v>0.47499999999999998</v>
      </c>
      <c r="D3456" s="5">
        <v>0.155</v>
      </c>
      <c r="E3456" s="5">
        <v>1.1385000000000001</v>
      </c>
      <c r="F3456" s="5">
        <v>0.502</v>
      </c>
      <c r="G3456" s="5">
        <v>0.22950000000000001</v>
      </c>
      <c r="H3456" s="5">
        <v>0.31</v>
      </c>
      <c r="I3456" s="5">
        <v>9</v>
      </c>
    </row>
    <row r="3457" spans="1:9">
      <c r="A3457" s="5" t="s">
        <v>207</v>
      </c>
      <c r="B3457" s="5">
        <v>0.61</v>
      </c>
      <c r="C3457" s="5">
        <v>0.48</v>
      </c>
      <c r="D3457" s="5">
        <v>0.16</v>
      </c>
      <c r="E3457" s="5">
        <v>1.234</v>
      </c>
      <c r="F3457" s="5">
        <v>0.59799999999999998</v>
      </c>
      <c r="G3457" s="5">
        <v>0.23799999999999999</v>
      </c>
      <c r="H3457" s="5">
        <v>0.315</v>
      </c>
      <c r="I3457" s="5">
        <v>12</v>
      </c>
    </row>
    <row r="3458" spans="1:9">
      <c r="A3458" s="5" t="s">
        <v>207</v>
      </c>
      <c r="B3458" s="5">
        <v>0.61</v>
      </c>
      <c r="C3458" s="5">
        <v>0.495</v>
      </c>
      <c r="D3458" s="5">
        <v>0.17499999999999999</v>
      </c>
      <c r="E3458" s="5">
        <v>1.2635000000000001</v>
      </c>
      <c r="F3458" s="5">
        <v>0.53</v>
      </c>
      <c r="G3458" s="5">
        <v>0.315</v>
      </c>
      <c r="H3458" s="5">
        <v>0.34549999999999997</v>
      </c>
      <c r="I3458" s="5">
        <v>10</v>
      </c>
    </row>
    <row r="3459" spans="1:9">
      <c r="A3459" s="5" t="s">
        <v>207</v>
      </c>
      <c r="B3459" s="5">
        <v>0.61</v>
      </c>
      <c r="C3459" s="5">
        <v>0.47</v>
      </c>
      <c r="D3459" s="5">
        <v>0.16</v>
      </c>
      <c r="E3459" s="5">
        <v>1.0745</v>
      </c>
      <c r="F3459" s="5">
        <v>0.49249999999999999</v>
      </c>
      <c r="G3459" s="5">
        <v>0.23599999999999999</v>
      </c>
      <c r="H3459" s="5">
        <v>0.28999999999999998</v>
      </c>
      <c r="I3459" s="5">
        <v>8</v>
      </c>
    </row>
    <row r="3460" spans="1:9">
      <c r="A3460" s="5" t="s">
        <v>206</v>
      </c>
      <c r="B3460" s="5">
        <v>0.61499999999999999</v>
      </c>
      <c r="C3460" s="5">
        <v>0.505</v>
      </c>
      <c r="D3460" s="5">
        <v>0.19</v>
      </c>
      <c r="E3460" s="5">
        <v>1.403</v>
      </c>
      <c r="F3460" s="5">
        <v>0.67149999999999999</v>
      </c>
      <c r="G3460" s="5">
        <v>0.29249999999999998</v>
      </c>
      <c r="H3460" s="5">
        <v>0.36499999999999999</v>
      </c>
      <c r="I3460" s="5">
        <v>8</v>
      </c>
    </row>
    <row r="3461" spans="1:9">
      <c r="A3461" s="5" t="s">
        <v>206</v>
      </c>
      <c r="B3461" s="5">
        <v>0.62</v>
      </c>
      <c r="C3461" s="5">
        <v>0.48499999999999999</v>
      </c>
      <c r="D3461" s="5">
        <v>0.16500000000000001</v>
      </c>
      <c r="E3461" s="5">
        <v>1.1325000000000001</v>
      </c>
      <c r="F3461" s="5">
        <v>0.52349999999999997</v>
      </c>
      <c r="G3461" s="5">
        <v>0.2505</v>
      </c>
      <c r="H3461" s="5">
        <v>0.28249999999999997</v>
      </c>
      <c r="I3461" s="5">
        <v>9</v>
      </c>
    </row>
    <row r="3462" spans="1:9">
      <c r="A3462" s="5" t="s">
        <v>207</v>
      </c>
      <c r="B3462" s="5">
        <v>0.625</v>
      </c>
      <c r="C3462" s="5">
        <v>0.495</v>
      </c>
      <c r="D3462" s="5">
        <v>0.16</v>
      </c>
      <c r="E3462" s="5">
        <v>1.1114999999999999</v>
      </c>
      <c r="F3462" s="5">
        <v>0.44950000000000001</v>
      </c>
      <c r="G3462" s="5">
        <v>0.28249999999999997</v>
      </c>
      <c r="H3462" s="5">
        <v>0.34499999999999997</v>
      </c>
      <c r="I3462" s="5">
        <v>11</v>
      </c>
    </row>
    <row r="3463" spans="1:9">
      <c r="A3463" s="5" t="s">
        <v>207</v>
      </c>
      <c r="B3463" s="5">
        <v>0.625</v>
      </c>
      <c r="C3463" s="5">
        <v>0.47</v>
      </c>
      <c r="D3463" s="5">
        <v>0.17</v>
      </c>
      <c r="E3463" s="5">
        <v>1.2549999999999999</v>
      </c>
      <c r="F3463" s="5">
        <v>0.52500000000000002</v>
      </c>
      <c r="G3463" s="5">
        <v>0.24149999999999999</v>
      </c>
      <c r="H3463" s="5">
        <v>0.40500000000000003</v>
      </c>
      <c r="I3463" s="5">
        <v>10</v>
      </c>
    </row>
    <row r="3464" spans="1:9">
      <c r="A3464" s="5" t="s">
        <v>206</v>
      </c>
      <c r="B3464" s="5">
        <v>0.625</v>
      </c>
      <c r="C3464" s="5">
        <v>0.48499999999999999</v>
      </c>
      <c r="D3464" s="5">
        <v>0.17</v>
      </c>
      <c r="E3464" s="5">
        <v>1.4370000000000001</v>
      </c>
      <c r="F3464" s="5">
        <v>0.58550000000000002</v>
      </c>
      <c r="G3464" s="5">
        <v>0.29299999999999998</v>
      </c>
      <c r="H3464" s="5">
        <v>0.47499999999999998</v>
      </c>
      <c r="I3464" s="5">
        <v>11</v>
      </c>
    </row>
    <row r="3465" spans="1:9">
      <c r="A3465" s="5" t="s">
        <v>206</v>
      </c>
      <c r="B3465" s="5">
        <v>0.63500000000000001</v>
      </c>
      <c r="C3465" s="5">
        <v>0.495</v>
      </c>
      <c r="D3465" s="5">
        <v>0.155</v>
      </c>
      <c r="E3465" s="5">
        <v>1.3634999999999999</v>
      </c>
      <c r="F3465" s="5">
        <v>0.58299999999999996</v>
      </c>
      <c r="G3465" s="5">
        <v>0.29849999999999999</v>
      </c>
      <c r="H3465" s="5">
        <v>0.29499999999999998</v>
      </c>
      <c r="I3465" s="5">
        <v>10</v>
      </c>
    </row>
    <row r="3466" spans="1:9">
      <c r="A3466" s="5" t="s">
        <v>207</v>
      </c>
      <c r="B3466" s="5">
        <v>0.64</v>
      </c>
      <c r="C3466" s="5">
        <v>0.48</v>
      </c>
      <c r="D3466" s="5">
        <v>0.19500000000000001</v>
      </c>
      <c r="E3466" s="5">
        <v>1.1435</v>
      </c>
      <c r="F3466" s="5">
        <v>0.49149999999999999</v>
      </c>
      <c r="G3466" s="5">
        <v>0.23449999999999999</v>
      </c>
      <c r="H3466" s="5">
        <v>0.35299999999999998</v>
      </c>
      <c r="I3466" s="5">
        <v>9</v>
      </c>
    </row>
    <row r="3467" spans="1:9">
      <c r="A3467" s="5" t="s">
        <v>206</v>
      </c>
      <c r="B3467" s="5">
        <v>0.64</v>
      </c>
      <c r="C3467" s="5">
        <v>0.5</v>
      </c>
      <c r="D3467" s="5">
        <v>0.17</v>
      </c>
      <c r="E3467" s="5">
        <v>1.4544999999999999</v>
      </c>
      <c r="F3467" s="5">
        <v>0.64200000000000002</v>
      </c>
      <c r="G3467" s="5">
        <v>0.35749999999999998</v>
      </c>
      <c r="H3467" s="5">
        <v>0.35399999999999998</v>
      </c>
      <c r="I3467" s="5">
        <v>9</v>
      </c>
    </row>
    <row r="3468" spans="1:9">
      <c r="A3468" s="5" t="s">
        <v>206</v>
      </c>
      <c r="B3468" s="5">
        <v>0.66</v>
      </c>
      <c r="C3468" s="5">
        <v>0.52500000000000002</v>
      </c>
      <c r="D3468" s="5">
        <v>0.18</v>
      </c>
      <c r="E3468" s="5">
        <v>1.478</v>
      </c>
      <c r="F3468" s="5">
        <v>0.58150000000000002</v>
      </c>
      <c r="G3468" s="5">
        <v>0.38100000000000001</v>
      </c>
      <c r="H3468" s="5">
        <v>0.372</v>
      </c>
      <c r="I3468" s="5">
        <v>10</v>
      </c>
    </row>
    <row r="3469" spans="1:9">
      <c r="A3469" s="5" t="s">
        <v>207</v>
      </c>
      <c r="B3469" s="5">
        <v>0.66500000000000004</v>
      </c>
      <c r="C3469" s="5">
        <v>0.52</v>
      </c>
      <c r="D3469" s="5">
        <v>0.16500000000000001</v>
      </c>
      <c r="E3469" s="5">
        <v>1.6884999999999999</v>
      </c>
      <c r="F3469" s="5">
        <v>0.72950000000000004</v>
      </c>
      <c r="G3469" s="5">
        <v>0.40699999999999997</v>
      </c>
      <c r="H3469" s="5">
        <v>0.42649999999999999</v>
      </c>
      <c r="I3469" s="5">
        <v>11</v>
      </c>
    </row>
    <row r="3470" spans="1:9">
      <c r="A3470" s="5" t="s">
        <v>207</v>
      </c>
      <c r="B3470" s="5">
        <v>0.71499999999999997</v>
      </c>
      <c r="C3470" s="5">
        <v>0.58499999999999996</v>
      </c>
      <c r="D3470" s="5">
        <v>0.23</v>
      </c>
      <c r="E3470" s="5">
        <v>2.0724999999999998</v>
      </c>
      <c r="F3470" s="5">
        <v>0.86550000000000005</v>
      </c>
      <c r="G3470" s="5">
        <v>0.40949999999999998</v>
      </c>
      <c r="H3470" s="5">
        <v>0.56499999999999995</v>
      </c>
      <c r="I3470" s="5">
        <v>10</v>
      </c>
    </row>
    <row r="3471" spans="1:9">
      <c r="A3471" s="5" t="s">
        <v>206</v>
      </c>
      <c r="B3471" s="5">
        <v>0.72</v>
      </c>
      <c r="C3471" s="5">
        <v>0.56499999999999995</v>
      </c>
      <c r="D3471" s="5">
        <v>0.2</v>
      </c>
      <c r="E3471" s="5">
        <v>1.7869999999999999</v>
      </c>
      <c r="F3471" s="5">
        <v>0.71799999999999997</v>
      </c>
      <c r="G3471" s="5">
        <v>0.38500000000000001</v>
      </c>
      <c r="H3471" s="5">
        <v>0.52900000000000003</v>
      </c>
      <c r="I3471" s="5">
        <v>11</v>
      </c>
    </row>
    <row r="3472" spans="1:9">
      <c r="A3472" s="5" t="s">
        <v>207</v>
      </c>
      <c r="B3472" s="5">
        <v>0.72499999999999998</v>
      </c>
      <c r="C3472" s="5">
        <v>0.57999999999999996</v>
      </c>
      <c r="D3472" s="5">
        <v>0.185</v>
      </c>
      <c r="E3472" s="5">
        <v>1.5229999999999999</v>
      </c>
      <c r="F3472" s="5">
        <v>0.80449999999999999</v>
      </c>
      <c r="G3472" s="5">
        <v>0.35949999999999999</v>
      </c>
      <c r="H3472" s="5">
        <v>0.4375</v>
      </c>
      <c r="I3472" s="5">
        <v>9</v>
      </c>
    </row>
    <row r="3473" spans="1:9">
      <c r="A3473" s="5" t="s">
        <v>208</v>
      </c>
      <c r="B3473" s="5">
        <v>0.16500000000000001</v>
      </c>
      <c r="C3473" s="5">
        <v>0.12</v>
      </c>
      <c r="D3473" s="5">
        <v>0.05</v>
      </c>
      <c r="E3473" s="5">
        <v>2.1000000000000001E-2</v>
      </c>
      <c r="F3473" s="5">
        <v>7.4999999999999997E-3</v>
      </c>
      <c r="G3473" s="5">
        <v>4.4999999999999997E-3</v>
      </c>
      <c r="H3473" s="5">
        <v>1.4E-2</v>
      </c>
      <c r="I3473" s="5">
        <v>3</v>
      </c>
    </row>
    <row r="3474" spans="1:9">
      <c r="A3474" s="5" t="s">
        <v>208</v>
      </c>
      <c r="B3474" s="5">
        <v>0.21</v>
      </c>
      <c r="C3474" s="5">
        <v>0.15</v>
      </c>
      <c r="D3474" s="5">
        <v>5.5E-2</v>
      </c>
      <c r="E3474" s="5">
        <v>4.5499999999999999E-2</v>
      </c>
      <c r="F3474" s="5">
        <v>0.02</v>
      </c>
      <c r="G3474" s="5">
        <v>6.4999999999999997E-3</v>
      </c>
      <c r="H3474" s="5">
        <v>1.2999999999999999E-2</v>
      </c>
      <c r="I3474" s="5">
        <v>4</v>
      </c>
    </row>
    <row r="3475" spans="1:9">
      <c r="A3475" s="5" t="s">
        <v>208</v>
      </c>
      <c r="B3475" s="5">
        <v>0.35499999999999998</v>
      </c>
      <c r="C3475" s="5">
        <v>0.26500000000000001</v>
      </c>
      <c r="D3475" s="5">
        <v>8.5000000000000006E-2</v>
      </c>
      <c r="E3475" s="5">
        <v>0.24349999999999999</v>
      </c>
      <c r="F3475" s="5">
        <v>0.122</v>
      </c>
      <c r="G3475" s="5">
        <v>5.2499999999999998E-2</v>
      </c>
      <c r="H3475" s="5">
        <v>0.06</v>
      </c>
      <c r="I3475" s="5">
        <v>6</v>
      </c>
    </row>
    <row r="3476" spans="1:9">
      <c r="A3476" s="5" t="s">
        <v>208</v>
      </c>
      <c r="B3476" s="5">
        <v>0.4</v>
      </c>
      <c r="C3476" s="5">
        <v>0.315</v>
      </c>
      <c r="D3476" s="5">
        <v>8.5000000000000006E-2</v>
      </c>
      <c r="E3476" s="5">
        <v>0.26750000000000002</v>
      </c>
      <c r="F3476" s="5">
        <v>0.11600000000000001</v>
      </c>
      <c r="G3476" s="5">
        <v>5.8500000000000003E-2</v>
      </c>
      <c r="H3476" s="5">
        <v>7.6499999999999999E-2</v>
      </c>
      <c r="I3476" s="5">
        <v>6</v>
      </c>
    </row>
    <row r="3477" spans="1:9">
      <c r="A3477" s="5" t="s">
        <v>208</v>
      </c>
      <c r="B3477" s="5">
        <v>0.4</v>
      </c>
      <c r="C3477" s="5">
        <v>0.28999999999999998</v>
      </c>
      <c r="D3477" s="5">
        <v>0.1</v>
      </c>
      <c r="E3477" s="5">
        <v>0.25800000000000001</v>
      </c>
      <c r="F3477" s="5">
        <v>0.104</v>
      </c>
      <c r="G3477" s="5">
        <v>5.8999999999999997E-2</v>
      </c>
      <c r="H3477" s="5">
        <v>8.1500000000000003E-2</v>
      </c>
      <c r="I3477" s="5">
        <v>7</v>
      </c>
    </row>
    <row r="3478" spans="1:9">
      <c r="A3478" s="5" t="s">
        <v>208</v>
      </c>
      <c r="B3478" s="5">
        <v>0.4</v>
      </c>
      <c r="C3478" s="5">
        <v>0.3</v>
      </c>
      <c r="D3478" s="5">
        <v>0.11</v>
      </c>
      <c r="E3478" s="5">
        <v>0.29849999999999999</v>
      </c>
      <c r="F3478" s="5">
        <v>0.13750000000000001</v>
      </c>
      <c r="G3478" s="5">
        <v>7.0999999999999994E-2</v>
      </c>
      <c r="H3478" s="5">
        <v>7.4999999999999997E-2</v>
      </c>
      <c r="I3478" s="5">
        <v>6</v>
      </c>
    </row>
    <row r="3479" spans="1:9">
      <c r="A3479" s="5" t="s">
        <v>208</v>
      </c>
      <c r="B3479" s="5">
        <v>0.435</v>
      </c>
      <c r="C3479" s="5">
        <v>0.33500000000000002</v>
      </c>
      <c r="D3479" s="5">
        <v>0.11</v>
      </c>
      <c r="E3479" s="5">
        <v>0.41099999999999998</v>
      </c>
      <c r="F3479" s="5">
        <v>0.20250000000000001</v>
      </c>
      <c r="G3479" s="5">
        <v>9.4500000000000001E-2</v>
      </c>
      <c r="H3479" s="5">
        <v>0.1</v>
      </c>
      <c r="I3479" s="5">
        <v>7</v>
      </c>
    </row>
    <row r="3480" spans="1:9">
      <c r="A3480" s="5" t="s">
        <v>208</v>
      </c>
      <c r="B3480" s="5">
        <v>0.44</v>
      </c>
      <c r="C3480" s="5">
        <v>0.33</v>
      </c>
      <c r="D3480" s="5">
        <v>0.11</v>
      </c>
      <c r="E3480" s="5">
        <v>0.38</v>
      </c>
      <c r="F3480" s="5">
        <v>0.19700000000000001</v>
      </c>
      <c r="G3480" s="5">
        <v>7.9000000000000001E-2</v>
      </c>
      <c r="H3480" s="5">
        <v>0.09</v>
      </c>
      <c r="I3480" s="5">
        <v>7</v>
      </c>
    </row>
    <row r="3481" spans="1:9">
      <c r="A3481" s="5" t="s">
        <v>208</v>
      </c>
      <c r="B3481" s="5">
        <v>0.45</v>
      </c>
      <c r="C3481" s="5">
        <v>0.34</v>
      </c>
      <c r="D3481" s="5">
        <v>0.105</v>
      </c>
      <c r="E3481" s="5">
        <v>0.4385</v>
      </c>
      <c r="F3481" s="5">
        <v>0.21</v>
      </c>
      <c r="G3481" s="5">
        <v>9.2499999999999999E-2</v>
      </c>
      <c r="H3481" s="5">
        <v>0.12</v>
      </c>
      <c r="I3481" s="5">
        <v>8</v>
      </c>
    </row>
    <row r="3482" spans="1:9">
      <c r="A3482" s="5" t="s">
        <v>208</v>
      </c>
      <c r="B3482" s="5">
        <v>0.46500000000000002</v>
      </c>
      <c r="C3482" s="5">
        <v>0.34499999999999997</v>
      </c>
      <c r="D3482" s="5">
        <v>0.105</v>
      </c>
      <c r="E3482" s="5">
        <v>0.40150000000000002</v>
      </c>
      <c r="F3482" s="5">
        <v>0.24199999999999999</v>
      </c>
      <c r="G3482" s="5">
        <v>3.4500000000000003E-2</v>
      </c>
      <c r="H3482" s="5">
        <v>0.109</v>
      </c>
      <c r="I3482" s="5">
        <v>6</v>
      </c>
    </row>
    <row r="3483" spans="1:9">
      <c r="A3483" s="5" t="s">
        <v>208</v>
      </c>
      <c r="B3483" s="5">
        <v>0.47</v>
      </c>
      <c r="C3483" s="5">
        <v>0.35499999999999998</v>
      </c>
      <c r="D3483" s="5">
        <v>0.14499999999999999</v>
      </c>
      <c r="E3483" s="5">
        <v>0.44850000000000001</v>
      </c>
      <c r="F3483" s="5">
        <v>0.156</v>
      </c>
      <c r="G3483" s="5">
        <v>0.10199999999999999</v>
      </c>
      <c r="H3483" s="5">
        <v>0.123</v>
      </c>
      <c r="I3483" s="5">
        <v>7</v>
      </c>
    </row>
    <row r="3484" spans="1:9">
      <c r="A3484" s="5" t="s">
        <v>208</v>
      </c>
      <c r="B3484" s="5">
        <v>0.47</v>
      </c>
      <c r="C3484" s="5">
        <v>0.35499999999999998</v>
      </c>
      <c r="D3484" s="5">
        <v>0.115</v>
      </c>
      <c r="E3484" s="5">
        <v>0.41549999999999998</v>
      </c>
      <c r="F3484" s="5">
        <v>0.16700000000000001</v>
      </c>
      <c r="G3484" s="5">
        <v>8.4000000000000005E-2</v>
      </c>
      <c r="H3484" s="5">
        <v>0.13900000000000001</v>
      </c>
      <c r="I3484" s="5">
        <v>7</v>
      </c>
    </row>
    <row r="3485" spans="1:9">
      <c r="A3485" s="5" t="s">
        <v>208</v>
      </c>
      <c r="B3485" s="5">
        <v>0.47499999999999998</v>
      </c>
      <c r="C3485" s="5">
        <v>0.42</v>
      </c>
      <c r="D3485" s="5">
        <v>0.16</v>
      </c>
      <c r="E3485" s="5">
        <v>0.70950000000000002</v>
      </c>
      <c r="F3485" s="5">
        <v>0.35</v>
      </c>
      <c r="G3485" s="5">
        <v>0.15049999999999999</v>
      </c>
      <c r="H3485" s="5">
        <v>0.1845</v>
      </c>
      <c r="I3485" s="5">
        <v>8</v>
      </c>
    </row>
    <row r="3486" spans="1:9">
      <c r="A3486" s="5" t="s">
        <v>208</v>
      </c>
      <c r="B3486" s="5">
        <v>0.48499999999999999</v>
      </c>
      <c r="C3486" s="5">
        <v>0.37</v>
      </c>
      <c r="D3486" s="5">
        <v>0.115</v>
      </c>
      <c r="E3486" s="5">
        <v>0.63700000000000001</v>
      </c>
      <c r="F3486" s="5">
        <v>0.38</v>
      </c>
      <c r="G3486" s="5">
        <v>0.13350000000000001</v>
      </c>
      <c r="H3486" s="5">
        <v>0.128</v>
      </c>
      <c r="I3486" s="5">
        <v>7</v>
      </c>
    </row>
    <row r="3487" spans="1:9">
      <c r="A3487" s="5" t="s">
        <v>207</v>
      </c>
      <c r="B3487" s="5">
        <v>0.505</v>
      </c>
      <c r="C3487" s="5">
        <v>0.47499999999999998</v>
      </c>
      <c r="D3487" s="5">
        <v>0.16</v>
      </c>
      <c r="E3487" s="5">
        <v>1.1154999999999999</v>
      </c>
      <c r="F3487" s="5">
        <v>0.50900000000000001</v>
      </c>
      <c r="G3487" s="5">
        <v>0.23899999999999999</v>
      </c>
      <c r="H3487" s="5">
        <v>0.30649999999999999</v>
      </c>
      <c r="I3487" s="5">
        <v>8</v>
      </c>
    </row>
    <row r="3488" spans="1:9">
      <c r="A3488" s="5" t="s">
        <v>208</v>
      </c>
      <c r="B3488" s="5">
        <v>0.51</v>
      </c>
      <c r="C3488" s="5">
        <v>0.40500000000000003</v>
      </c>
      <c r="D3488" s="5">
        <v>0.13</v>
      </c>
      <c r="E3488" s="5">
        <v>0.59899999999999998</v>
      </c>
      <c r="F3488" s="5">
        <v>0.30649999999999999</v>
      </c>
      <c r="G3488" s="5">
        <v>0.11550000000000001</v>
      </c>
      <c r="H3488" s="5">
        <v>0.14849999999999999</v>
      </c>
      <c r="I3488" s="5">
        <v>8</v>
      </c>
    </row>
    <row r="3489" spans="1:9">
      <c r="A3489" s="5" t="s">
        <v>208</v>
      </c>
      <c r="B3489" s="5">
        <v>0.52</v>
      </c>
      <c r="C3489" s="5">
        <v>0.38</v>
      </c>
      <c r="D3489" s="5">
        <v>0.13</v>
      </c>
      <c r="E3489" s="5">
        <v>0.53449999999999998</v>
      </c>
      <c r="F3489" s="5">
        <v>0.23749999999999999</v>
      </c>
      <c r="G3489" s="5">
        <v>0.122</v>
      </c>
      <c r="H3489" s="5">
        <v>0.1535</v>
      </c>
      <c r="I3489" s="5">
        <v>8</v>
      </c>
    </row>
    <row r="3490" spans="1:9">
      <c r="A3490" s="5" t="s">
        <v>207</v>
      </c>
      <c r="B3490" s="5">
        <v>0.53</v>
      </c>
      <c r="C3490" s="5">
        <v>0.42</v>
      </c>
      <c r="D3490" s="5">
        <v>0.14000000000000001</v>
      </c>
      <c r="E3490" s="5">
        <v>0.627</v>
      </c>
      <c r="F3490" s="5">
        <v>0.29049999999999998</v>
      </c>
      <c r="G3490" s="5">
        <v>0.11650000000000001</v>
      </c>
      <c r="H3490" s="5">
        <v>0.183</v>
      </c>
      <c r="I3490" s="5">
        <v>8</v>
      </c>
    </row>
    <row r="3491" spans="1:9">
      <c r="A3491" s="5" t="s">
        <v>206</v>
      </c>
      <c r="B3491" s="5">
        <v>0.53500000000000003</v>
      </c>
      <c r="C3491" s="5">
        <v>0.42</v>
      </c>
      <c r="D3491" s="5">
        <v>0.16</v>
      </c>
      <c r="E3491" s="5">
        <v>0.74650000000000005</v>
      </c>
      <c r="F3491" s="5">
        <v>0.34799999999999998</v>
      </c>
      <c r="G3491" s="5">
        <v>0.1515</v>
      </c>
      <c r="H3491" s="5">
        <v>0.2185</v>
      </c>
      <c r="I3491" s="5">
        <v>10</v>
      </c>
    </row>
    <row r="3492" spans="1:9">
      <c r="A3492" s="5" t="s">
        <v>206</v>
      </c>
      <c r="B3492" s="5">
        <v>0.55000000000000004</v>
      </c>
      <c r="C3492" s="5">
        <v>0.44</v>
      </c>
      <c r="D3492" s="5">
        <v>0.16</v>
      </c>
      <c r="E3492" s="5">
        <v>0.98499999999999999</v>
      </c>
      <c r="F3492" s="5">
        <v>0.46450000000000002</v>
      </c>
      <c r="G3492" s="5">
        <v>0.20100000000000001</v>
      </c>
      <c r="H3492" s="5">
        <v>0.27</v>
      </c>
      <c r="I3492" s="5">
        <v>8</v>
      </c>
    </row>
    <row r="3493" spans="1:9">
      <c r="A3493" s="5" t="s">
        <v>206</v>
      </c>
      <c r="B3493" s="5">
        <v>0.55500000000000005</v>
      </c>
      <c r="C3493" s="5">
        <v>0.44</v>
      </c>
      <c r="D3493" s="5">
        <v>0.14499999999999999</v>
      </c>
      <c r="E3493" s="5">
        <v>0.85</v>
      </c>
      <c r="F3493" s="5">
        <v>0.41649999999999998</v>
      </c>
      <c r="G3493" s="5">
        <v>0.16850000000000001</v>
      </c>
      <c r="H3493" s="5">
        <v>0.23</v>
      </c>
      <c r="I3493" s="5">
        <v>8</v>
      </c>
    </row>
    <row r="3494" spans="1:9">
      <c r="A3494" s="5" t="s">
        <v>206</v>
      </c>
      <c r="B3494" s="5">
        <v>0.55500000000000005</v>
      </c>
      <c r="C3494" s="5">
        <v>0.44</v>
      </c>
      <c r="D3494" s="5">
        <v>0.15</v>
      </c>
      <c r="E3494" s="5">
        <v>0.83799999999999997</v>
      </c>
      <c r="F3494" s="5">
        <v>0.41549999999999998</v>
      </c>
      <c r="G3494" s="5">
        <v>0.14599999999999999</v>
      </c>
      <c r="H3494" s="5">
        <v>0.23</v>
      </c>
      <c r="I3494" s="5">
        <v>8</v>
      </c>
    </row>
    <row r="3495" spans="1:9">
      <c r="A3495" s="5" t="s">
        <v>207</v>
      </c>
      <c r="B3495" s="5">
        <v>0.55500000000000005</v>
      </c>
      <c r="C3495" s="5">
        <v>0.43</v>
      </c>
      <c r="D3495" s="5">
        <v>0.13500000000000001</v>
      </c>
      <c r="E3495" s="5">
        <v>0.81200000000000006</v>
      </c>
      <c r="F3495" s="5">
        <v>0.40550000000000003</v>
      </c>
      <c r="G3495" s="5">
        <v>0.16300000000000001</v>
      </c>
      <c r="H3495" s="5">
        <v>0.2215</v>
      </c>
      <c r="I3495" s="5">
        <v>9</v>
      </c>
    </row>
    <row r="3496" spans="1:9">
      <c r="A3496" s="5" t="s">
        <v>206</v>
      </c>
      <c r="B3496" s="5">
        <v>0.56000000000000005</v>
      </c>
      <c r="C3496" s="5">
        <v>0.41499999999999998</v>
      </c>
      <c r="D3496" s="5">
        <v>0.13</v>
      </c>
      <c r="E3496" s="5">
        <v>0.76149999999999995</v>
      </c>
      <c r="F3496" s="5">
        <v>0.3695</v>
      </c>
      <c r="G3496" s="5">
        <v>0.17</v>
      </c>
      <c r="H3496" s="5">
        <v>0.19550000000000001</v>
      </c>
      <c r="I3496" s="5">
        <v>8</v>
      </c>
    </row>
    <row r="3497" spans="1:9">
      <c r="A3497" s="5" t="s">
        <v>206</v>
      </c>
      <c r="B3497" s="5">
        <v>0.57499999999999996</v>
      </c>
      <c r="C3497" s="5">
        <v>0.44</v>
      </c>
      <c r="D3497" s="5">
        <v>0.14499999999999999</v>
      </c>
      <c r="E3497" s="5">
        <v>0.87</v>
      </c>
      <c r="F3497" s="5">
        <v>0.39450000000000002</v>
      </c>
      <c r="G3497" s="5">
        <v>0.2195</v>
      </c>
      <c r="H3497" s="5">
        <v>0.22500000000000001</v>
      </c>
      <c r="I3497" s="5">
        <v>8</v>
      </c>
    </row>
    <row r="3498" spans="1:9">
      <c r="A3498" s="5" t="s">
        <v>207</v>
      </c>
      <c r="B3498" s="5">
        <v>0.58499999999999996</v>
      </c>
      <c r="C3498" s="5">
        <v>0.45</v>
      </c>
      <c r="D3498" s="5">
        <v>0.14499999999999999</v>
      </c>
      <c r="E3498" s="5">
        <v>0.98350000000000004</v>
      </c>
      <c r="F3498" s="5">
        <v>0.48449999999999999</v>
      </c>
      <c r="G3498" s="5">
        <v>0.24199999999999999</v>
      </c>
      <c r="H3498" s="5">
        <v>0.22</v>
      </c>
      <c r="I3498" s="5">
        <v>9</v>
      </c>
    </row>
    <row r="3499" spans="1:9">
      <c r="A3499" s="5" t="s">
        <v>206</v>
      </c>
      <c r="B3499" s="5">
        <v>0.59</v>
      </c>
      <c r="C3499" s="5">
        <v>0.46</v>
      </c>
      <c r="D3499" s="5">
        <v>0.14499999999999999</v>
      </c>
      <c r="E3499" s="5">
        <v>0.92900000000000005</v>
      </c>
      <c r="F3499" s="5">
        <v>0.38</v>
      </c>
      <c r="G3499" s="5">
        <v>0.24</v>
      </c>
      <c r="H3499" s="5">
        <v>0.255</v>
      </c>
      <c r="I3499" s="5">
        <v>10</v>
      </c>
    </row>
    <row r="3500" spans="1:9">
      <c r="A3500" s="5" t="s">
        <v>207</v>
      </c>
      <c r="B3500" s="5">
        <v>0.59499999999999997</v>
      </c>
      <c r="C3500" s="5">
        <v>0.47</v>
      </c>
      <c r="D3500" s="5">
        <v>0.16500000000000001</v>
      </c>
      <c r="E3500" s="5">
        <v>1.0155000000000001</v>
      </c>
      <c r="F3500" s="5">
        <v>0.49099999999999999</v>
      </c>
      <c r="G3500" s="5">
        <v>0.1905</v>
      </c>
      <c r="H3500" s="5">
        <v>0.28899999999999998</v>
      </c>
      <c r="I3500" s="5">
        <v>9</v>
      </c>
    </row>
    <row r="3501" spans="1:9">
      <c r="A3501" s="5" t="s">
        <v>206</v>
      </c>
      <c r="B3501" s="5">
        <v>0.6</v>
      </c>
      <c r="C3501" s="5">
        <v>0.41</v>
      </c>
      <c r="D3501" s="5">
        <v>0.14499999999999999</v>
      </c>
      <c r="E3501" s="5">
        <v>0.93899999999999995</v>
      </c>
      <c r="F3501" s="5">
        <v>0.44750000000000001</v>
      </c>
      <c r="G3501" s="5">
        <v>0.19600000000000001</v>
      </c>
      <c r="H3501" s="5">
        <v>0.26800000000000002</v>
      </c>
      <c r="I3501" s="5">
        <v>8</v>
      </c>
    </row>
    <row r="3502" spans="1:9">
      <c r="A3502" s="5" t="s">
        <v>206</v>
      </c>
      <c r="B3502" s="5">
        <v>0.6</v>
      </c>
      <c r="C3502" s="5">
        <v>0.47499999999999998</v>
      </c>
      <c r="D3502" s="5">
        <v>0.16</v>
      </c>
      <c r="E3502" s="5">
        <v>1.1639999999999999</v>
      </c>
      <c r="F3502" s="5">
        <v>0.50449999999999995</v>
      </c>
      <c r="G3502" s="5">
        <v>0.26350000000000001</v>
      </c>
      <c r="H3502" s="5">
        <v>0.33500000000000002</v>
      </c>
      <c r="I3502" s="5">
        <v>12</v>
      </c>
    </row>
    <row r="3503" spans="1:9">
      <c r="A3503" s="5" t="s">
        <v>206</v>
      </c>
      <c r="B3503" s="5">
        <v>0.61</v>
      </c>
      <c r="C3503" s="5">
        <v>0.47</v>
      </c>
      <c r="D3503" s="5">
        <v>0.17499999999999999</v>
      </c>
      <c r="E3503" s="5">
        <v>1.214</v>
      </c>
      <c r="F3503" s="5">
        <v>0.53149999999999997</v>
      </c>
      <c r="G3503" s="5">
        <v>0.28349999999999997</v>
      </c>
      <c r="H3503" s="5">
        <v>0.32500000000000001</v>
      </c>
      <c r="I3503" s="5">
        <v>10</v>
      </c>
    </row>
    <row r="3504" spans="1:9">
      <c r="A3504" s="5" t="s">
        <v>207</v>
      </c>
      <c r="B3504" s="5">
        <v>0.61499999999999999</v>
      </c>
      <c r="C3504" s="5">
        <v>0.49</v>
      </c>
      <c r="D3504" s="5">
        <v>0.19</v>
      </c>
      <c r="E3504" s="5">
        <v>1.1345000000000001</v>
      </c>
      <c r="F3504" s="5">
        <v>0.46949999999999997</v>
      </c>
      <c r="G3504" s="5">
        <v>0.25700000000000001</v>
      </c>
      <c r="H3504" s="5">
        <v>0.34799999999999998</v>
      </c>
      <c r="I3504" s="5">
        <v>11</v>
      </c>
    </row>
    <row r="3505" spans="1:9">
      <c r="A3505" s="5" t="s">
        <v>207</v>
      </c>
      <c r="B3505" s="5">
        <v>0.62</v>
      </c>
      <c r="C3505" s="5">
        <v>0.51</v>
      </c>
      <c r="D3505" s="5">
        <v>0.18</v>
      </c>
      <c r="E3505" s="5">
        <v>1.2330000000000001</v>
      </c>
      <c r="F3505" s="5">
        <v>0.59199999999999997</v>
      </c>
      <c r="G3505" s="5">
        <v>0.27400000000000002</v>
      </c>
      <c r="H3505" s="5">
        <v>0.32200000000000001</v>
      </c>
      <c r="I3505" s="5">
        <v>10</v>
      </c>
    </row>
    <row r="3506" spans="1:9">
      <c r="A3506" s="5" t="s">
        <v>206</v>
      </c>
      <c r="B3506" s="5">
        <v>0.625</v>
      </c>
      <c r="C3506" s="5">
        <v>0.495</v>
      </c>
      <c r="D3506" s="5">
        <v>0.18</v>
      </c>
      <c r="E3506" s="5">
        <v>1.0814999999999999</v>
      </c>
      <c r="F3506" s="5">
        <v>0.47149999999999997</v>
      </c>
      <c r="G3506" s="5">
        <v>0.254</v>
      </c>
      <c r="H3506" s="5">
        <v>0.3135</v>
      </c>
      <c r="I3506" s="5">
        <v>10</v>
      </c>
    </row>
    <row r="3507" spans="1:9">
      <c r="A3507" s="5" t="s">
        <v>206</v>
      </c>
      <c r="B3507" s="5">
        <v>0.625</v>
      </c>
      <c r="C3507" s="5">
        <v>0.47</v>
      </c>
      <c r="D3507" s="5">
        <v>0.17499999999999999</v>
      </c>
      <c r="E3507" s="5">
        <v>1.179</v>
      </c>
      <c r="F3507" s="5">
        <v>0.60499999999999998</v>
      </c>
      <c r="G3507" s="5">
        <v>0.25800000000000001</v>
      </c>
      <c r="H3507" s="5">
        <v>0.27100000000000002</v>
      </c>
      <c r="I3507" s="5">
        <v>9</v>
      </c>
    </row>
    <row r="3508" spans="1:9">
      <c r="A3508" s="5" t="s">
        <v>207</v>
      </c>
      <c r="B3508" s="5">
        <v>0.64</v>
      </c>
      <c r="C3508" s="5">
        <v>0.5</v>
      </c>
      <c r="D3508" s="5">
        <v>0.16500000000000001</v>
      </c>
      <c r="E3508" s="5">
        <v>1.1635</v>
      </c>
      <c r="F3508" s="5">
        <v>0.55400000000000005</v>
      </c>
      <c r="G3508" s="5">
        <v>0.23899999999999999</v>
      </c>
      <c r="H3508" s="5">
        <v>0.32</v>
      </c>
      <c r="I3508" s="5">
        <v>11</v>
      </c>
    </row>
    <row r="3509" spans="1:9">
      <c r="A3509" s="5" t="s">
        <v>207</v>
      </c>
      <c r="B3509" s="5">
        <v>0.64</v>
      </c>
      <c r="C3509" s="5">
        <v>0.47499999999999998</v>
      </c>
      <c r="D3509" s="5">
        <v>0.17499999999999999</v>
      </c>
      <c r="E3509" s="5">
        <v>1.1545000000000001</v>
      </c>
      <c r="F3509" s="5">
        <v>0.48649999999999999</v>
      </c>
      <c r="G3509" s="5">
        <v>0.34100000000000003</v>
      </c>
      <c r="H3509" s="5">
        <v>0.28799999999999998</v>
      </c>
      <c r="I3509" s="5">
        <v>9</v>
      </c>
    </row>
    <row r="3510" spans="1:9">
      <c r="A3510" s="5" t="s">
        <v>207</v>
      </c>
      <c r="B3510" s="5">
        <v>0.64500000000000002</v>
      </c>
      <c r="C3510" s="5">
        <v>0.52</v>
      </c>
      <c r="D3510" s="5">
        <v>0.17499999999999999</v>
      </c>
      <c r="E3510" s="5">
        <v>1.3345</v>
      </c>
      <c r="F3510" s="5">
        <v>0.66700000000000004</v>
      </c>
      <c r="G3510" s="5">
        <v>0.26650000000000001</v>
      </c>
      <c r="H3510" s="5">
        <v>0.35499999999999998</v>
      </c>
      <c r="I3510" s="5">
        <v>10</v>
      </c>
    </row>
    <row r="3511" spans="1:9">
      <c r="A3511" s="5" t="s">
        <v>206</v>
      </c>
      <c r="B3511" s="5">
        <v>0.65</v>
      </c>
      <c r="C3511" s="5">
        <v>0.505</v>
      </c>
      <c r="D3511" s="5">
        <v>0.18</v>
      </c>
      <c r="E3511" s="5">
        <v>1.4690000000000001</v>
      </c>
      <c r="F3511" s="5">
        <v>0.71150000000000002</v>
      </c>
      <c r="G3511" s="5">
        <v>0.33350000000000002</v>
      </c>
      <c r="H3511" s="5">
        <v>0.38</v>
      </c>
      <c r="I3511" s="5">
        <v>9</v>
      </c>
    </row>
    <row r="3512" spans="1:9">
      <c r="A3512" s="5" t="s">
        <v>206</v>
      </c>
      <c r="B3512" s="5">
        <v>0.65500000000000003</v>
      </c>
      <c r="C3512" s="5">
        <v>0.52</v>
      </c>
      <c r="D3512" s="5">
        <v>0.18</v>
      </c>
      <c r="E3512" s="5">
        <v>1.492</v>
      </c>
      <c r="F3512" s="5">
        <v>0.71850000000000003</v>
      </c>
      <c r="G3512" s="5">
        <v>0.36</v>
      </c>
      <c r="H3512" s="5">
        <v>0.35499999999999998</v>
      </c>
      <c r="I3512" s="5">
        <v>11</v>
      </c>
    </row>
    <row r="3513" spans="1:9">
      <c r="A3513" s="5" t="s">
        <v>207</v>
      </c>
      <c r="B3513" s="5">
        <v>0.65500000000000003</v>
      </c>
      <c r="C3513" s="5">
        <v>0.54</v>
      </c>
      <c r="D3513" s="5">
        <v>0.17499999999999999</v>
      </c>
      <c r="E3513" s="5">
        <v>1.5585</v>
      </c>
      <c r="F3513" s="5">
        <v>0.72850000000000004</v>
      </c>
      <c r="G3513" s="5">
        <v>0.40200000000000002</v>
      </c>
      <c r="H3513" s="5">
        <v>0.38500000000000001</v>
      </c>
      <c r="I3513" s="5">
        <v>11</v>
      </c>
    </row>
    <row r="3514" spans="1:9">
      <c r="A3514" s="5" t="s">
        <v>207</v>
      </c>
      <c r="B3514" s="5">
        <v>0.66</v>
      </c>
      <c r="C3514" s="5">
        <v>0.5</v>
      </c>
      <c r="D3514" s="5">
        <v>0.17499999999999999</v>
      </c>
      <c r="E3514" s="5">
        <v>1.3274999999999999</v>
      </c>
      <c r="F3514" s="5">
        <v>0.55600000000000005</v>
      </c>
      <c r="G3514" s="5">
        <v>0.28050000000000003</v>
      </c>
      <c r="H3514" s="5">
        <v>0.40849999999999997</v>
      </c>
      <c r="I3514" s="5">
        <v>9</v>
      </c>
    </row>
    <row r="3515" spans="1:9">
      <c r="A3515" s="5" t="s">
        <v>206</v>
      </c>
      <c r="B3515" s="5">
        <v>0.67</v>
      </c>
      <c r="C3515" s="5">
        <v>0.52500000000000002</v>
      </c>
      <c r="D3515" s="5">
        <v>0.18</v>
      </c>
      <c r="E3515" s="5">
        <v>1.6615</v>
      </c>
      <c r="F3515" s="5">
        <v>0.80049999999999999</v>
      </c>
      <c r="G3515" s="5">
        <v>0.36449999999999999</v>
      </c>
      <c r="H3515" s="5">
        <v>0.43</v>
      </c>
      <c r="I3515" s="5">
        <v>10</v>
      </c>
    </row>
    <row r="3516" spans="1:9">
      <c r="A3516" s="5" t="s">
        <v>207</v>
      </c>
      <c r="B3516" s="5">
        <v>0.69</v>
      </c>
      <c r="C3516" s="5">
        <v>0.52500000000000002</v>
      </c>
      <c r="D3516" s="5">
        <v>0.19</v>
      </c>
      <c r="E3516" s="5">
        <v>1.492</v>
      </c>
      <c r="F3516" s="5">
        <v>0.64249999999999996</v>
      </c>
      <c r="G3516" s="5">
        <v>0.39050000000000001</v>
      </c>
      <c r="H3516" s="5">
        <v>0.42</v>
      </c>
      <c r="I3516" s="5">
        <v>12</v>
      </c>
    </row>
    <row r="3517" spans="1:9">
      <c r="A3517" s="5" t="s">
        <v>207</v>
      </c>
      <c r="B3517" s="5">
        <v>0.7</v>
      </c>
      <c r="C3517" s="5">
        <v>0.57499999999999996</v>
      </c>
      <c r="D3517" s="5">
        <v>0.2</v>
      </c>
      <c r="E3517" s="5">
        <v>1.7364999999999999</v>
      </c>
      <c r="F3517" s="5">
        <v>0.77549999999999997</v>
      </c>
      <c r="G3517" s="5">
        <v>0.39650000000000002</v>
      </c>
      <c r="H3517" s="5">
        <v>0.46100000000000002</v>
      </c>
      <c r="I3517" s="5">
        <v>11</v>
      </c>
    </row>
    <row r="3518" spans="1:9">
      <c r="A3518" s="5" t="s">
        <v>207</v>
      </c>
      <c r="B3518" s="5">
        <v>0.7</v>
      </c>
      <c r="C3518" s="5">
        <v>0.56000000000000005</v>
      </c>
      <c r="D3518" s="5">
        <v>0.17499999999999999</v>
      </c>
      <c r="E3518" s="5">
        <v>1.6605000000000001</v>
      </c>
      <c r="F3518" s="5">
        <v>0.86050000000000004</v>
      </c>
      <c r="G3518" s="5">
        <v>0.32750000000000001</v>
      </c>
      <c r="H3518" s="5">
        <v>0.39800000000000002</v>
      </c>
      <c r="I3518" s="5">
        <v>11</v>
      </c>
    </row>
    <row r="3519" spans="1:9">
      <c r="A3519" s="5" t="s">
        <v>206</v>
      </c>
      <c r="B3519" s="5">
        <v>0.71</v>
      </c>
      <c r="C3519" s="5">
        <v>0.56999999999999995</v>
      </c>
      <c r="D3519" s="5">
        <v>0.19500000000000001</v>
      </c>
      <c r="E3519" s="5">
        <v>1.3480000000000001</v>
      </c>
      <c r="F3519" s="5">
        <v>0.89849999999999997</v>
      </c>
      <c r="G3519" s="5">
        <v>0.44350000000000001</v>
      </c>
      <c r="H3519" s="5">
        <v>0.45350000000000001</v>
      </c>
      <c r="I3519" s="5">
        <v>11</v>
      </c>
    </row>
    <row r="3520" spans="1:9">
      <c r="A3520" s="5" t="s">
        <v>206</v>
      </c>
      <c r="B3520" s="5">
        <v>0.71499999999999997</v>
      </c>
      <c r="C3520" s="5">
        <v>0.54500000000000004</v>
      </c>
      <c r="D3520" s="5">
        <v>0.18</v>
      </c>
      <c r="E3520" s="5">
        <v>1.7404999999999999</v>
      </c>
      <c r="F3520" s="5">
        <v>0.871</v>
      </c>
      <c r="G3520" s="5">
        <v>0.34699999999999998</v>
      </c>
      <c r="H3520" s="5">
        <v>0.44900000000000001</v>
      </c>
      <c r="I3520" s="5">
        <v>10</v>
      </c>
    </row>
    <row r="3521" spans="1:9">
      <c r="A3521" s="5" t="s">
        <v>207</v>
      </c>
      <c r="B3521" s="5">
        <v>0.72</v>
      </c>
      <c r="C3521" s="5">
        <v>0.54500000000000004</v>
      </c>
      <c r="D3521" s="5">
        <v>0.185</v>
      </c>
      <c r="E3521" s="5">
        <v>1.7184999999999999</v>
      </c>
      <c r="F3521" s="5">
        <v>0.79249999999999998</v>
      </c>
      <c r="G3521" s="5">
        <v>0.40100000000000002</v>
      </c>
      <c r="H3521" s="5">
        <v>0.46800000000000003</v>
      </c>
      <c r="I3521" s="5">
        <v>11</v>
      </c>
    </row>
    <row r="3522" spans="1:9">
      <c r="A3522" s="5" t="s">
        <v>208</v>
      </c>
      <c r="B3522" s="5">
        <v>0.215</v>
      </c>
      <c r="C3522" s="5">
        <v>0.15</v>
      </c>
      <c r="D3522" s="5">
        <v>5.5E-2</v>
      </c>
      <c r="E3522" s="5">
        <v>4.1000000000000002E-2</v>
      </c>
      <c r="F3522" s="5">
        <v>1.4999999999999999E-2</v>
      </c>
      <c r="G3522" s="5">
        <v>8.9999999999999993E-3</v>
      </c>
      <c r="H3522" s="5">
        <v>1.2500000000000001E-2</v>
      </c>
      <c r="I3522" s="5">
        <v>3</v>
      </c>
    </row>
    <row r="3523" spans="1:9">
      <c r="A3523" s="5" t="s">
        <v>208</v>
      </c>
      <c r="B3523" s="5">
        <v>0.24</v>
      </c>
      <c r="C3523" s="5">
        <v>0.185</v>
      </c>
      <c r="D3523" s="5">
        <v>0.06</v>
      </c>
      <c r="E3523" s="5">
        <v>6.5500000000000003E-2</v>
      </c>
      <c r="F3523" s="5">
        <v>2.9499999999999998E-2</v>
      </c>
      <c r="G3523" s="5">
        <v>5.0000000000000001E-4</v>
      </c>
      <c r="H3523" s="5">
        <v>0.02</v>
      </c>
      <c r="I3523" s="5">
        <v>4</v>
      </c>
    </row>
    <row r="3524" spans="1:9">
      <c r="A3524" s="5" t="s">
        <v>208</v>
      </c>
      <c r="B3524" s="5">
        <v>0.26</v>
      </c>
      <c r="C3524" s="5">
        <v>0.20499999999999999</v>
      </c>
      <c r="D3524" s="5">
        <v>7.0000000000000007E-2</v>
      </c>
      <c r="E3524" s="5">
        <v>9.7000000000000003E-2</v>
      </c>
      <c r="F3524" s="5">
        <v>4.1500000000000002E-2</v>
      </c>
      <c r="G3524" s="5">
        <v>1.9E-2</v>
      </c>
      <c r="H3524" s="5">
        <v>3.0499999999999999E-2</v>
      </c>
      <c r="I3524" s="5">
        <v>4</v>
      </c>
    </row>
    <row r="3525" spans="1:9">
      <c r="A3525" s="5" t="s">
        <v>208</v>
      </c>
      <c r="B3525" s="5">
        <v>0.32</v>
      </c>
      <c r="C3525" s="5">
        <v>0.24</v>
      </c>
      <c r="D3525" s="5">
        <v>8.5000000000000006E-2</v>
      </c>
      <c r="E3525" s="5">
        <v>0.13100000000000001</v>
      </c>
      <c r="F3525" s="5">
        <v>6.1499999999999999E-2</v>
      </c>
      <c r="G3525" s="5">
        <v>2.6499999999999999E-2</v>
      </c>
      <c r="H3525" s="5">
        <v>3.7999999999999999E-2</v>
      </c>
      <c r="I3525" s="5">
        <v>6</v>
      </c>
    </row>
    <row r="3526" spans="1:9">
      <c r="A3526" s="5" t="s">
        <v>208</v>
      </c>
      <c r="B3526" s="5">
        <v>0.33</v>
      </c>
      <c r="C3526" s="5">
        <v>0.23</v>
      </c>
      <c r="D3526" s="5">
        <v>8.5000000000000006E-2</v>
      </c>
      <c r="E3526" s="5">
        <v>0.16950000000000001</v>
      </c>
      <c r="F3526" s="5">
        <v>7.9000000000000001E-2</v>
      </c>
      <c r="G3526" s="5">
        <v>2.5999999999999999E-2</v>
      </c>
      <c r="H3526" s="5">
        <v>5.0500000000000003E-2</v>
      </c>
      <c r="I3526" s="5">
        <v>6</v>
      </c>
    </row>
    <row r="3527" spans="1:9">
      <c r="A3527" s="5" t="s">
        <v>208</v>
      </c>
      <c r="B3527" s="5">
        <v>0.33500000000000002</v>
      </c>
      <c r="C3527" s="5">
        <v>0.26</v>
      </c>
      <c r="D3527" s="5">
        <v>8.5000000000000006E-2</v>
      </c>
      <c r="E3527" s="5">
        <v>0.192</v>
      </c>
      <c r="F3527" s="5">
        <v>9.7000000000000003E-2</v>
      </c>
      <c r="G3527" s="5">
        <v>0.03</v>
      </c>
      <c r="H3527" s="5">
        <v>5.3999999999999999E-2</v>
      </c>
      <c r="I3527" s="5">
        <v>6</v>
      </c>
    </row>
    <row r="3528" spans="1:9">
      <c r="A3528" s="5" t="s">
        <v>208</v>
      </c>
      <c r="B3528" s="5">
        <v>0.35</v>
      </c>
      <c r="C3528" s="5">
        <v>0.26</v>
      </c>
      <c r="D3528" s="5">
        <v>0.09</v>
      </c>
      <c r="E3528" s="5">
        <v>0.17649999999999999</v>
      </c>
      <c r="F3528" s="5">
        <v>7.1999999999999995E-2</v>
      </c>
      <c r="G3528" s="5">
        <v>3.5499999999999997E-2</v>
      </c>
      <c r="H3528" s="5">
        <v>5.7500000000000002E-2</v>
      </c>
      <c r="I3528" s="5">
        <v>7</v>
      </c>
    </row>
    <row r="3529" spans="1:9">
      <c r="A3529" s="5" t="s">
        <v>208</v>
      </c>
      <c r="B3529" s="5">
        <v>0.35</v>
      </c>
      <c r="C3529" s="5">
        <v>0.26500000000000001</v>
      </c>
      <c r="D3529" s="5">
        <v>8.5000000000000006E-2</v>
      </c>
      <c r="E3529" s="5">
        <v>0.17349999999999999</v>
      </c>
      <c r="F3529" s="5">
        <v>7.7499999999999999E-2</v>
      </c>
      <c r="G3529" s="5">
        <v>3.4000000000000002E-2</v>
      </c>
      <c r="H3529" s="5">
        <v>5.6000000000000001E-2</v>
      </c>
      <c r="I3529" s="5">
        <v>6</v>
      </c>
    </row>
    <row r="3530" spans="1:9">
      <c r="A3530" s="5" t="s">
        <v>208</v>
      </c>
      <c r="B3530" s="5">
        <v>0.36</v>
      </c>
      <c r="C3530" s="5">
        <v>0.26500000000000001</v>
      </c>
      <c r="D3530" s="5">
        <v>7.4999999999999997E-2</v>
      </c>
      <c r="E3530" s="5">
        <v>0.17849999999999999</v>
      </c>
      <c r="F3530" s="5">
        <v>7.85E-2</v>
      </c>
      <c r="G3530" s="5">
        <v>3.5000000000000003E-2</v>
      </c>
      <c r="H3530" s="5">
        <v>5.3999999999999999E-2</v>
      </c>
      <c r="I3530" s="5">
        <v>6</v>
      </c>
    </row>
    <row r="3531" spans="1:9">
      <c r="A3531" s="5" t="s">
        <v>208</v>
      </c>
      <c r="B3531" s="5">
        <v>0.36</v>
      </c>
      <c r="C3531" s="5">
        <v>0.26500000000000001</v>
      </c>
      <c r="D3531" s="5">
        <v>0.09</v>
      </c>
      <c r="E3531" s="5">
        <v>0.20549999999999999</v>
      </c>
      <c r="F3531" s="5">
        <v>9.6000000000000002E-2</v>
      </c>
      <c r="G3531" s="5">
        <v>3.6999999999999998E-2</v>
      </c>
      <c r="H3531" s="5">
        <v>5.8500000000000003E-2</v>
      </c>
      <c r="I3531" s="5">
        <v>7</v>
      </c>
    </row>
    <row r="3532" spans="1:9">
      <c r="A3532" s="5" t="s">
        <v>208</v>
      </c>
      <c r="B3532" s="5">
        <v>0.36499999999999999</v>
      </c>
      <c r="C3532" s="5">
        <v>0.27500000000000002</v>
      </c>
      <c r="D3532" s="5">
        <v>0.09</v>
      </c>
      <c r="E3532" s="5">
        <v>0.23449999999999999</v>
      </c>
      <c r="F3532" s="5">
        <v>0.108</v>
      </c>
      <c r="G3532" s="5">
        <v>5.0999999999999997E-2</v>
      </c>
      <c r="H3532" s="5">
        <v>6.25E-2</v>
      </c>
      <c r="I3532" s="5">
        <v>7</v>
      </c>
    </row>
    <row r="3533" spans="1:9">
      <c r="A3533" s="5" t="s">
        <v>208</v>
      </c>
      <c r="B3533" s="5">
        <v>0.38</v>
      </c>
      <c r="C3533" s="5">
        <v>0.28499999999999998</v>
      </c>
      <c r="D3533" s="5">
        <v>0.09</v>
      </c>
      <c r="E3533" s="5">
        <v>0.23050000000000001</v>
      </c>
      <c r="F3533" s="5">
        <v>0.10050000000000001</v>
      </c>
      <c r="G3533" s="5">
        <v>3.9E-2</v>
      </c>
      <c r="H3533" s="5">
        <v>7.7499999999999999E-2</v>
      </c>
      <c r="I3533" s="5">
        <v>7</v>
      </c>
    </row>
    <row r="3534" spans="1:9">
      <c r="A3534" s="5" t="s">
        <v>208</v>
      </c>
      <c r="B3534" s="5">
        <v>0.4</v>
      </c>
      <c r="C3534" s="5">
        <v>0.31</v>
      </c>
      <c r="D3534" s="5">
        <v>0.115</v>
      </c>
      <c r="E3534" s="5">
        <v>0.314</v>
      </c>
      <c r="F3534" s="5">
        <v>0.1545</v>
      </c>
      <c r="G3534" s="5">
        <v>5.9499999999999997E-2</v>
      </c>
      <c r="H3534" s="5">
        <v>8.6999999999999994E-2</v>
      </c>
      <c r="I3534" s="5">
        <v>6</v>
      </c>
    </row>
    <row r="3535" spans="1:9">
      <c r="A3535" s="5" t="s">
        <v>208</v>
      </c>
      <c r="B3535" s="5">
        <v>0.4</v>
      </c>
      <c r="C3535" s="5">
        <v>0.315</v>
      </c>
      <c r="D3535" s="5">
        <v>0.09</v>
      </c>
      <c r="E3535" s="5">
        <v>0.33</v>
      </c>
      <c r="F3535" s="5">
        <v>0.151</v>
      </c>
      <c r="G3535" s="5">
        <v>6.8000000000000005E-2</v>
      </c>
      <c r="H3535" s="5">
        <v>0.08</v>
      </c>
      <c r="I3535" s="5">
        <v>6</v>
      </c>
    </row>
    <row r="3536" spans="1:9">
      <c r="A3536" s="5" t="s">
        <v>208</v>
      </c>
      <c r="B3536" s="5">
        <v>0.4</v>
      </c>
      <c r="C3536" s="5">
        <v>0.26500000000000001</v>
      </c>
      <c r="D3536" s="5">
        <v>0.1</v>
      </c>
      <c r="E3536" s="5">
        <v>0.27750000000000002</v>
      </c>
      <c r="F3536" s="5">
        <v>0.1245</v>
      </c>
      <c r="G3536" s="5">
        <v>6.0499999999999998E-2</v>
      </c>
      <c r="H3536" s="5">
        <v>0.08</v>
      </c>
      <c r="I3536" s="5">
        <v>9</v>
      </c>
    </row>
    <row r="3537" spans="1:9">
      <c r="A3537" s="5" t="s">
        <v>208</v>
      </c>
      <c r="B3537" s="5">
        <v>0.42499999999999999</v>
      </c>
      <c r="C3537" s="5">
        <v>0.32500000000000001</v>
      </c>
      <c r="D3537" s="5">
        <v>0.11</v>
      </c>
      <c r="E3537" s="5">
        <v>0.40500000000000003</v>
      </c>
      <c r="F3537" s="5">
        <v>0.16950000000000001</v>
      </c>
      <c r="G3537" s="5">
        <v>9.1999999999999998E-2</v>
      </c>
      <c r="H3537" s="5">
        <v>0.1065</v>
      </c>
      <c r="I3537" s="5">
        <v>8</v>
      </c>
    </row>
    <row r="3538" spans="1:9">
      <c r="A3538" s="5" t="s">
        <v>208</v>
      </c>
      <c r="B3538" s="5">
        <v>0.43</v>
      </c>
      <c r="C3538" s="5">
        <v>0.32500000000000001</v>
      </c>
      <c r="D3538" s="5">
        <v>0.105</v>
      </c>
      <c r="E3538" s="5">
        <v>0.309</v>
      </c>
      <c r="F3538" s="5">
        <v>0.11899999999999999</v>
      </c>
      <c r="G3538" s="5">
        <v>0.08</v>
      </c>
      <c r="H3538" s="5">
        <v>9.8000000000000004E-2</v>
      </c>
      <c r="I3538" s="5">
        <v>6</v>
      </c>
    </row>
    <row r="3539" spans="1:9">
      <c r="A3539" s="5" t="s">
        <v>206</v>
      </c>
      <c r="B3539" s="5">
        <v>0.435</v>
      </c>
      <c r="C3539" s="5">
        <v>0.33500000000000002</v>
      </c>
      <c r="D3539" s="5">
        <v>0.11</v>
      </c>
      <c r="E3539" s="5">
        <v>0.4385</v>
      </c>
      <c r="F3539" s="5">
        <v>0.20749999999999999</v>
      </c>
      <c r="G3539" s="5">
        <v>7.1499999999999994E-2</v>
      </c>
      <c r="H3539" s="5">
        <v>0.13150000000000001</v>
      </c>
      <c r="I3539" s="5">
        <v>7</v>
      </c>
    </row>
    <row r="3540" spans="1:9">
      <c r="A3540" s="5" t="s">
        <v>208</v>
      </c>
      <c r="B3540" s="5">
        <v>0.435</v>
      </c>
      <c r="C3540" s="5">
        <v>0.34</v>
      </c>
      <c r="D3540" s="5">
        <v>0.12</v>
      </c>
      <c r="E3540" s="5">
        <v>0.39600000000000002</v>
      </c>
      <c r="F3540" s="5">
        <v>0.17749999999999999</v>
      </c>
      <c r="G3540" s="5">
        <v>8.1000000000000003E-2</v>
      </c>
      <c r="H3540" s="5">
        <v>0.125</v>
      </c>
      <c r="I3540" s="5">
        <v>8</v>
      </c>
    </row>
    <row r="3541" spans="1:9">
      <c r="A3541" s="5" t="s">
        <v>208</v>
      </c>
      <c r="B3541" s="5">
        <v>0.44500000000000001</v>
      </c>
      <c r="C3541" s="5">
        <v>0.35499999999999998</v>
      </c>
      <c r="D3541" s="5">
        <v>9.5000000000000001E-2</v>
      </c>
      <c r="E3541" s="5">
        <v>0.36149999999999999</v>
      </c>
      <c r="F3541" s="5">
        <v>0.14149999999999999</v>
      </c>
      <c r="G3541" s="5">
        <v>7.85E-2</v>
      </c>
      <c r="H3541" s="5">
        <v>0.12</v>
      </c>
      <c r="I3541" s="5">
        <v>8</v>
      </c>
    </row>
    <row r="3542" spans="1:9">
      <c r="A3542" s="5" t="s">
        <v>208</v>
      </c>
      <c r="B3542" s="5">
        <v>0.45</v>
      </c>
      <c r="C3542" s="5">
        <v>0.35</v>
      </c>
      <c r="D3542" s="5">
        <v>0.11</v>
      </c>
      <c r="E3542" s="5">
        <v>0.51400000000000001</v>
      </c>
      <c r="F3542" s="5">
        <v>0.253</v>
      </c>
      <c r="G3542" s="5">
        <v>0.1045</v>
      </c>
      <c r="H3542" s="5">
        <v>0.14000000000000001</v>
      </c>
      <c r="I3542" s="5">
        <v>8</v>
      </c>
    </row>
    <row r="3543" spans="1:9">
      <c r="A3543" s="5" t="s">
        <v>208</v>
      </c>
      <c r="B3543" s="5">
        <v>0.45500000000000002</v>
      </c>
      <c r="C3543" s="5">
        <v>0.435</v>
      </c>
      <c r="D3543" s="5">
        <v>0.11</v>
      </c>
      <c r="E3543" s="5">
        <v>0.42649999999999999</v>
      </c>
      <c r="F3543" s="5">
        <v>0.19500000000000001</v>
      </c>
      <c r="G3543" s="5">
        <v>0.09</v>
      </c>
      <c r="H3543" s="5">
        <v>0.1205</v>
      </c>
      <c r="I3543" s="5">
        <v>8</v>
      </c>
    </row>
    <row r="3544" spans="1:9">
      <c r="A3544" s="5" t="s">
        <v>208</v>
      </c>
      <c r="B3544" s="5">
        <v>0.46</v>
      </c>
      <c r="C3544" s="5">
        <v>0.34</v>
      </c>
      <c r="D3544" s="5">
        <v>0.09</v>
      </c>
      <c r="E3544" s="5">
        <v>0.38400000000000001</v>
      </c>
      <c r="F3544" s="5">
        <v>0.17949999999999999</v>
      </c>
      <c r="G3544" s="5">
        <v>6.8000000000000005E-2</v>
      </c>
      <c r="H3544" s="5">
        <v>0.11</v>
      </c>
      <c r="I3544" s="5">
        <v>8</v>
      </c>
    </row>
    <row r="3545" spans="1:9">
      <c r="A3545" s="5" t="s">
        <v>208</v>
      </c>
      <c r="B3545" s="5">
        <v>0.47499999999999998</v>
      </c>
      <c r="C3545" s="5">
        <v>0.35499999999999998</v>
      </c>
      <c r="D3545" s="5">
        <v>0.125</v>
      </c>
      <c r="E3545" s="5">
        <v>0.48649999999999999</v>
      </c>
      <c r="F3545" s="5">
        <v>0.2155</v>
      </c>
      <c r="G3545" s="5">
        <v>0.1105</v>
      </c>
      <c r="H3545" s="5">
        <v>0.14199999999999999</v>
      </c>
      <c r="I3545" s="5">
        <v>9</v>
      </c>
    </row>
    <row r="3546" spans="1:9">
      <c r="A3546" s="5" t="s">
        <v>208</v>
      </c>
      <c r="B3546" s="5">
        <v>0.47499999999999998</v>
      </c>
      <c r="C3546" s="5">
        <v>0.36</v>
      </c>
      <c r="D3546" s="5">
        <v>0.13500000000000001</v>
      </c>
      <c r="E3546" s="5">
        <v>0.4355</v>
      </c>
      <c r="F3546" s="5">
        <v>0.19600000000000001</v>
      </c>
      <c r="G3546" s="5">
        <v>9.2499999999999999E-2</v>
      </c>
      <c r="H3546" s="5">
        <v>0.125</v>
      </c>
      <c r="I3546" s="5">
        <v>8</v>
      </c>
    </row>
    <row r="3547" spans="1:9">
      <c r="A3547" s="5" t="s">
        <v>208</v>
      </c>
      <c r="B3547" s="5">
        <v>0.47499999999999998</v>
      </c>
      <c r="C3547" s="5">
        <v>0.35</v>
      </c>
      <c r="D3547" s="5">
        <v>0.115</v>
      </c>
      <c r="E3547" s="5">
        <v>0.498</v>
      </c>
      <c r="F3547" s="5">
        <v>0.23749999999999999</v>
      </c>
      <c r="G3547" s="5">
        <v>9.9000000000000005E-2</v>
      </c>
      <c r="H3547" s="5">
        <v>0.14000000000000001</v>
      </c>
      <c r="I3547" s="5">
        <v>7</v>
      </c>
    </row>
    <row r="3548" spans="1:9">
      <c r="A3548" s="5" t="s">
        <v>208</v>
      </c>
      <c r="B3548" s="5">
        <v>0.48</v>
      </c>
      <c r="C3548" s="5">
        <v>0.35499999999999998</v>
      </c>
      <c r="D3548" s="5">
        <v>0.125</v>
      </c>
      <c r="E3548" s="5">
        <v>0.49399999999999999</v>
      </c>
      <c r="F3548" s="5">
        <v>0.23849999999999999</v>
      </c>
      <c r="G3548" s="5">
        <v>8.3500000000000005E-2</v>
      </c>
      <c r="H3548" s="5">
        <v>0.15</v>
      </c>
      <c r="I3548" s="5">
        <v>9</v>
      </c>
    </row>
    <row r="3549" spans="1:9">
      <c r="A3549" s="5" t="s">
        <v>207</v>
      </c>
      <c r="B3549" s="5">
        <v>0.495</v>
      </c>
      <c r="C3549" s="5">
        <v>0.37</v>
      </c>
      <c r="D3549" s="5">
        <v>0.12</v>
      </c>
      <c r="E3549" s="5">
        <v>0.59399999999999997</v>
      </c>
      <c r="F3549" s="5">
        <v>0.28000000000000003</v>
      </c>
      <c r="G3549" s="5">
        <v>0.11</v>
      </c>
      <c r="H3549" s="5">
        <v>0.13750000000000001</v>
      </c>
      <c r="I3549" s="5">
        <v>7</v>
      </c>
    </row>
    <row r="3550" spans="1:9">
      <c r="A3550" s="5" t="s">
        <v>208</v>
      </c>
      <c r="B3550" s="5">
        <v>0.5</v>
      </c>
      <c r="C3550" s="5">
        <v>0.36499999999999999</v>
      </c>
      <c r="D3550" s="5">
        <v>0.125</v>
      </c>
      <c r="E3550" s="5">
        <v>0.52800000000000002</v>
      </c>
      <c r="F3550" s="5">
        <v>0.22900000000000001</v>
      </c>
      <c r="G3550" s="5">
        <v>0.10299999999999999</v>
      </c>
      <c r="H3550" s="5">
        <v>0.16450000000000001</v>
      </c>
      <c r="I3550" s="5">
        <v>9</v>
      </c>
    </row>
    <row r="3551" spans="1:9">
      <c r="A3551" s="5" t="s">
        <v>206</v>
      </c>
      <c r="B3551" s="5">
        <v>0.505</v>
      </c>
      <c r="C3551" s="5">
        <v>0.39</v>
      </c>
      <c r="D3551" s="5">
        <v>0.115</v>
      </c>
      <c r="E3551" s="5">
        <v>0.5585</v>
      </c>
      <c r="F3551" s="5">
        <v>0.25750000000000001</v>
      </c>
      <c r="G3551" s="5">
        <v>0.11899999999999999</v>
      </c>
      <c r="H3551" s="5">
        <v>0.1535</v>
      </c>
      <c r="I3551" s="5">
        <v>8</v>
      </c>
    </row>
    <row r="3552" spans="1:9">
      <c r="A3552" s="5" t="s">
        <v>208</v>
      </c>
      <c r="B3552" s="5">
        <v>0.51500000000000001</v>
      </c>
      <c r="C3552" s="5">
        <v>0.4</v>
      </c>
      <c r="D3552" s="5">
        <v>0.13500000000000001</v>
      </c>
      <c r="E3552" s="5">
        <v>0.63600000000000001</v>
      </c>
      <c r="F3552" s="5">
        <v>0.30549999999999999</v>
      </c>
      <c r="G3552" s="5">
        <v>0.1215</v>
      </c>
      <c r="H3552" s="5">
        <v>0.1855</v>
      </c>
      <c r="I3552" s="5">
        <v>9</v>
      </c>
    </row>
    <row r="3553" spans="1:9">
      <c r="A3553" s="5" t="s">
        <v>208</v>
      </c>
      <c r="B3553" s="5">
        <v>0.52500000000000002</v>
      </c>
      <c r="C3553" s="5">
        <v>0.39</v>
      </c>
      <c r="D3553" s="5">
        <v>0.105</v>
      </c>
      <c r="E3553" s="5">
        <v>0.56699999999999995</v>
      </c>
      <c r="F3553" s="5">
        <v>0.28749999999999998</v>
      </c>
      <c r="G3553" s="5">
        <v>0.1075</v>
      </c>
      <c r="H3553" s="5">
        <v>0.16</v>
      </c>
      <c r="I3553" s="5">
        <v>8</v>
      </c>
    </row>
    <row r="3554" spans="1:9">
      <c r="A3554" s="5" t="s">
        <v>208</v>
      </c>
      <c r="B3554" s="5">
        <v>0.53</v>
      </c>
      <c r="C3554" s="5">
        <v>0.40500000000000003</v>
      </c>
      <c r="D3554" s="5">
        <v>0.13</v>
      </c>
      <c r="E3554" s="5">
        <v>0.66149999999999998</v>
      </c>
      <c r="F3554" s="5">
        <v>0.29449999999999998</v>
      </c>
      <c r="G3554" s="5">
        <v>0.13950000000000001</v>
      </c>
      <c r="H3554" s="5">
        <v>0.19</v>
      </c>
      <c r="I3554" s="5">
        <v>9</v>
      </c>
    </row>
    <row r="3555" spans="1:9">
      <c r="A3555" s="5" t="s">
        <v>208</v>
      </c>
      <c r="B3555" s="5">
        <v>0.53</v>
      </c>
      <c r="C3555" s="5">
        <v>0.42</v>
      </c>
      <c r="D3555" s="5">
        <v>0.13</v>
      </c>
      <c r="E3555" s="5">
        <v>0.65800000000000003</v>
      </c>
      <c r="F3555" s="5">
        <v>0.29599999999999999</v>
      </c>
      <c r="G3555" s="5">
        <v>0.1245</v>
      </c>
      <c r="H3555" s="5">
        <v>0.19800000000000001</v>
      </c>
      <c r="I3555" s="5">
        <v>8</v>
      </c>
    </row>
    <row r="3556" spans="1:9">
      <c r="A3556" s="5" t="s">
        <v>206</v>
      </c>
      <c r="B3556" s="5">
        <v>0.53500000000000003</v>
      </c>
      <c r="C3556" s="5">
        <v>0.41499999999999998</v>
      </c>
      <c r="D3556" s="5">
        <v>0.13500000000000001</v>
      </c>
      <c r="E3556" s="5">
        <v>0.78</v>
      </c>
      <c r="F3556" s="5">
        <v>0.3165</v>
      </c>
      <c r="G3556" s="5">
        <v>0.16900000000000001</v>
      </c>
      <c r="H3556" s="5">
        <v>0.23649999999999999</v>
      </c>
      <c r="I3556" s="5">
        <v>8</v>
      </c>
    </row>
    <row r="3557" spans="1:9">
      <c r="A3557" s="5" t="s">
        <v>208</v>
      </c>
      <c r="B3557" s="5">
        <v>0.53500000000000003</v>
      </c>
      <c r="C3557" s="5">
        <v>0.41</v>
      </c>
      <c r="D3557" s="5">
        <v>0.13</v>
      </c>
      <c r="E3557" s="5">
        <v>0.60750000000000004</v>
      </c>
      <c r="F3557" s="5">
        <v>0.26800000000000002</v>
      </c>
      <c r="G3557" s="5">
        <v>0.1225</v>
      </c>
      <c r="H3557" s="5">
        <v>0.19750000000000001</v>
      </c>
      <c r="I3557" s="5">
        <v>9</v>
      </c>
    </row>
    <row r="3558" spans="1:9">
      <c r="A3558" s="5" t="s">
        <v>208</v>
      </c>
      <c r="B3558" s="5">
        <v>0.54</v>
      </c>
      <c r="C3558" s="5">
        <v>0.41</v>
      </c>
      <c r="D3558" s="5">
        <v>0.13500000000000001</v>
      </c>
      <c r="E3558" s="5">
        <v>0.70250000000000001</v>
      </c>
      <c r="F3558" s="5">
        <v>0.31</v>
      </c>
      <c r="G3558" s="5">
        <v>0.17699999999999999</v>
      </c>
      <c r="H3558" s="5">
        <v>0.2</v>
      </c>
      <c r="I3558" s="5">
        <v>8</v>
      </c>
    </row>
    <row r="3559" spans="1:9">
      <c r="A3559" s="5" t="s">
        <v>208</v>
      </c>
      <c r="B3559" s="5">
        <v>0.55000000000000004</v>
      </c>
      <c r="C3559" s="5">
        <v>0.42499999999999999</v>
      </c>
      <c r="D3559" s="5">
        <v>0.155</v>
      </c>
      <c r="E3559" s="5">
        <v>0.87250000000000005</v>
      </c>
      <c r="F3559" s="5">
        <v>0.41199999999999998</v>
      </c>
      <c r="G3559" s="5">
        <v>0.187</v>
      </c>
      <c r="H3559" s="5">
        <v>0.24249999999999999</v>
      </c>
      <c r="I3559" s="5">
        <v>10</v>
      </c>
    </row>
    <row r="3560" spans="1:9">
      <c r="A3560" s="5" t="s">
        <v>207</v>
      </c>
      <c r="B3560" s="5">
        <v>0.56499999999999995</v>
      </c>
      <c r="C3560" s="5">
        <v>0.45</v>
      </c>
      <c r="D3560" s="5">
        <v>0.17499999999999999</v>
      </c>
      <c r="E3560" s="5">
        <v>1.2364999999999999</v>
      </c>
      <c r="F3560" s="5">
        <v>0.53049999999999997</v>
      </c>
      <c r="G3560" s="5">
        <v>0.2455</v>
      </c>
      <c r="H3560" s="5">
        <v>0.308</v>
      </c>
      <c r="I3560" s="5">
        <v>10</v>
      </c>
    </row>
    <row r="3561" spans="1:9">
      <c r="A3561" s="5" t="s">
        <v>206</v>
      </c>
      <c r="B3561" s="5">
        <v>0.56999999999999995</v>
      </c>
      <c r="C3561" s="5">
        <v>0.47</v>
      </c>
      <c r="D3561" s="5">
        <v>0.155</v>
      </c>
      <c r="E3561" s="5">
        <v>1.1859999999999999</v>
      </c>
      <c r="F3561" s="5">
        <v>0.63549999999999995</v>
      </c>
      <c r="G3561" s="5">
        <v>0.23150000000000001</v>
      </c>
      <c r="H3561" s="5">
        <v>0.27700000000000002</v>
      </c>
      <c r="I3561" s="5">
        <v>10</v>
      </c>
    </row>
    <row r="3562" spans="1:9">
      <c r="A3562" s="5" t="s">
        <v>208</v>
      </c>
      <c r="B3562" s="5">
        <v>0.56999999999999995</v>
      </c>
      <c r="C3562" s="5">
        <v>0.42</v>
      </c>
      <c r="D3562" s="5">
        <v>0.13</v>
      </c>
      <c r="E3562" s="5">
        <v>0.77449999999999997</v>
      </c>
      <c r="F3562" s="5">
        <v>0.35349999999999998</v>
      </c>
      <c r="G3562" s="5">
        <v>0.15049999999999999</v>
      </c>
      <c r="H3562" s="5">
        <v>0.23649999999999999</v>
      </c>
      <c r="I3562" s="5">
        <v>9</v>
      </c>
    </row>
    <row r="3563" spans="1:9">
      <c r="A3563" s="5" t="s">
        <v>207</v>
      </c>
      <c r="B3563" s="5">
        <v>0.56999999999999995</v>
      </c>
      <c r="C3563" s="5">
        <v>0.42</v>
      </c>
      <c r="D3563" s="5">
        <v>0.16</v>
      </c>
      <c r="E3563" s="5">
        <v>0.88749999999999996</v>
      </c>
      <c r="F3563" s="5">
        <v>0.43149999999999999</v>
      </c>
      <c r="G3563" s="5">
        <v>0.1915</v>
      </c>
      <c r="H3563" s="5">
        <v>0.223</v>
      </c>
      <c r="I3563" s="5">
        <v>8</v>
      </c>
    </row>
    <row r="3564" spans="1:9">
      <c r="A3564" s="5" t="s">
        <v>208</v>
      </c>
      <c r="B3564" s="5">
        <v>0.57499999999999996</v>
      </c>
      <c r="C3564" s="5">
        <v>0.45500000000000002</v>
      </c>
      <c r="D3564" s="5">
        <v>0.155</v>
      </c>
      <c r="E3564" s="5">
        <v>0.87250000000000005</v>
      </c>
      <c r="F3564" s="5">
        <v>0.34899999999999998</v>
      </c>
      <c r="G3564" s="5">
        <v>0.20949999999999999</v>
      </c>
      <c r="H3564" s="5">
        <v>0.28499999999999998</v>
      </c>
      <c r="I3564" s="5">
        <v>8</v>
      </c>
    </row>
    <row r="3565" spans="1:9">
      <c r="A3565" s="5" t="s">
        <v>208</v>
      </c>
      <c r="B3565" s="5">
        <v>0.57499999999999996</v>
      </c>
      <c r="C3565" s="5">
        <v>0.44</v>
      </c>
      <c r="D3565" s="5">
        <v>0.125</v>
      </c>
      <c r="E3565" s="5">
        <v>0.85150000000000003</v>
      </c>
      <c r="F3565" s="5">
        <v>0.45550000000000002</v>
      </c>
      <c r="G3565" s="5">
        <v>0.17150000000000001</v>
      </c>
      <c r="H3565" s="5">
        <v>0.19650000000000001</v>
      </c>
      <c r="I3565" s="5">
        <v>9</v>
      </c>
    </row>
    <row r="3566" spans="1:9">
      <c r="A3566" s="5" t="s">
        <v>207</v>
      </c>
      <c r="B3566" s="5">
        <v>0.57499999999999996</v>
      </c>
      <c r="C3566" s="5">
        <v>0.47499999999999998</v>
      </c>
      <c r="D3566" s="5">
        <v>0.16</v>
      </c>
      <c r="E3566" s="5">
        <v>0.89500000000000002</v>
      </c>
      <c r="F3566" s="5">
        <v>0.36049999999999999</v>
      </c>
      <c r="G3566" s="5">
        <v>0.221</v>
      </c>
      <c r="H3566" s="5">
        <v>0.27100000000000002</v>
      </c>
      <c r="I3566" s="5">
        <v>9</v>
      </c>
    </row>
    <row r="3567" spans="1:9">
      <c r="A3567" s="5" t="s">
        <v>206</v>
      </c>
      <c r="B3567" s="5">
        <v>0.57499999999999996</v>
      </c>
      <c r="C3567" s="5">
        <v>0.45</v>
      </c>
      <c r="D3567" s="5">
        <v>0.155</v>
      </c>
      <c r="E3567" s="5">
        <v>0.88600000000000001</v>
      </c>
      <c r="F3567" s="5">
        <v>0.36049999999999999</v>
      </c>
      <c r="G3567" s="5">
        <v>0.21099999999999999</v>
      </c>
      <c r="H3567" s="5">
        <v>0.25750000000000001</v>
      </c>
      <c r="I3567" s="5">
        <v>9</v>
      </c>
    </row>
    <row r="3568" spans="1:9">
      <c r="A3568" s="5" t="s">
        <v>208</v>
      </c>
      <c r="B3568" s="5">
        <v>0.57999999999999996</v>
      </c>
      <c r="C3568" s="5">
        <v>0.46</v>
      </c>
      <c r="D3568" s="5">
        <v>0.14000000000000001</v>
      </c>
      <c r="E3568" s="5">
        <v>0.92649999999999999</v>
      </c>
      <c r="F3568" s="5">
        <v>0.41349999999999998</v>
      </c>
      <c r="G3568" s="5">
        <v>0.1845</v>
      </c>
      <c r="H3568" s="5">
        <v>0.27</v>
      </c>
      <c r="I3568" s="5">
        <v>10</v>
      </c>
    </row>
    <row r="3569" spans="1:9">
      <c r="A3569" s="5" t="s">
        <v>208</v>
      </c>
      <c r="B3569" s="5">
        <v>0.57999999999999996</v>
      </c>
      <c r="C3569" s="5">
        <v>0.46</v>
      </c>
      <c r="D3569" s="5">
        <v>0.14000000000000001</v>
      </c>
      <c r="E3569" s="5">
        <v>0.82950000000000002</v>
      </c>
      <c r="F3569" s="5">
        <v>0.39150000000000001</v>
      </c>
      <c r="G3569" s="5">
        <v>0.16500000000000001</v>
      </c>
      <c r="H3569" s="5">
        <v>0.23799999999999999</v>
      </c>
      <c r="I3569" s="5">
        <v>10</v>
      </c>
    </row>
    <row r="3570" spans="1:9">
      <c r="A3570" s="5" t="s">
        <v>208</v>
      </c>
      <c r="B3570" s="5">
        <v>0.57999999999999996</v>
      </c>
      <c r="C3570" s="5">
        <v>0.47</v>
      </c>
      <c r="D3570" s="5">
        <v>0.15</v>
      </c>
      <c r="E3570" s="5">
        <v>0.90700000000000003</v>
      </c>
      <c r="F3570" s="5">
        <v>0.44400000000000001</v>
      </c>
      <c r="G3570" s="5">
        <v>0.1855</v>
      </c>
      <c r="H3570" s="5">
        <v>0.2445</v>
      </c>
      <c r="I3570" s="5">
        <v>11</v>
      </c>
    </row>
    <row r="3571" spans="1:9">
      <c r="A3571" s="5" t="s">
        <v>206</v>
      </c>
      <c r="B3571" s="5">
        <v>0.57999999999999996</v>
      </c>
      <c r="C3571" s="5">
        <v>0.47</v>
      </c>
      <c r="D3571" s="5">
        <v>0.16500000000000001</v>
      </c>
      <c r="E3571" s="5">
        <v>1.0409999999999999</v>
      </c>
      <c r="F3571" s="5">
        <v>0.54</v>
      </c>
      <c r="G3571" s="5">
        <v>0.16600000000000001</v>
      </c>
      <c r="H3571" s="5">
        <v>0.27900000000000003</v>
      </c>
      <c r="I3571" s="5">
        <v>9</v>
      </c>
    </row>
    <row r="3572" spans="1:9">
      <c r="A3572" s="5" t="s">
        <v>207</v>
      </c>
      <c r="B3572" s="5">
        <v>0.58499999999999996</v>
      </c>
      <c r="C3572" s="5">
        <v>0.46500000000000002</v>
      </c>
      <c r="D3572" s="5">
        <v>0.16500000000000001</v>
      </c>
      <c r="E3572" s="5">
        <v>0.9355</v>
      </c>
      <c r="F3572" s="5">
        <v>0.40350000000000003</v>
      </c>
      <c r="G3572" s="5">
        <v>0.22750000000000001</v>
      </c>
      <c r="H3572" s="5">
        <v>0.25900000000000001</v>
      </c>
      <c r="I3572" s="5">
        <v>9</v>
      </c>
    </row>
    <row r="3573" spans="1:9">
      <c r="A3573" s="5" t="s">
        <v>207</v>
      </c>
      <c r="B3573" s="5">
        <v>0.58499999999999996</v>
      </c>
      <c r="C3573" s="5">
        <v>0.46</v>
      </c>
      <c r="D3573" s="5">
        <v>0.16500000000000001</v>
      </c>
      <c r="E3573" s="5">
        <v>1.0580000000000001</v>
      </c>
      <c r="F3573" s="5">
        <v>0.48599999999999999</v>
      </c>
      <c r="G3573" s="5">
        <v>0.25</v>
      </c>
      <c r="H3573" s="5">
        <v>0.29399999999999998</v>
      </c>
      <c r="I3573" s="5">
        <v>9</v>
      </c>
    </row>
    <row r="3574" spans="1:9">
      <c r="A3574" s="5" t="s">
        <v>207</v>
      </c>
      <c r="B3574" s="5">
        <v>0.59499999999999997</v>
      </c>
      <c r="C3574" s="5">
        <v>0.46500000000000002</v>
      </c>
      <c r="D3574" s="5">
        <v>0.14499999999999999</v>
      </c>
      <c r="E3574" s="5">
        <v>0.79549999999999998</v>
      </c>
      <c r="F3574" s="5">
        <v>0.34250000000000003</v>
      </c>
      <c r="G3574" s="5">
        <v>0.17949999999999999</v>
      </c>
      <c r="H3574" s="5">
        <v>0.24249999999999999</v>
      </c>
      <c r="I3574" s="5">
        <v>10</v>
      </c>
    </row>
    <row r="3575" spans="1:9">
      <c r="A3575" s="5" t="s">
        <v>207</v>
      </c>
      <c r="B3575" s="5">
        <v>0.6</v>
      </c>
      <c r="C3575" s="5">
        <v>0.47</v>
      </c>
      <c r="D3575" s="5">
        <v>0.17</v>
      </c>
      <c r="E3575" s="5">
        <v>1.0805</v>
      </c>
      <c r="F3575" s="5">
        <v>0.4995</v>
      </c>
      <c r="G3575" s="5">
        <v>0.22450000000000001</v>
      </c>
      <c r="H3575" s="5">
        <v>0.32050000000000001</v>
      </c>
      <c r="I3575" s="5">
        <v>9</v>
      </c>
    </row>
    <row r="3576" spans="1:9">
      <c r="A3576" s="5" t="s">
        <v>206</v>
      </c>
      <c r="B3576" s="5">
        <v>0.6</v>
      </c>
      <c r="C3576" s="5">
        <v>0.47</v>
      </c>
      <c r="D3576" s="5">
        <v>0.15</v>
      </c>
      <c r="E3576" s="5">
        <v>0.92800000000000005</v>
      </c>
      <c r="F3576" s="5">
        <v>0.42249999999999999</v>
      </c>
      <c r="G3576" s="5">
        <v>0.183</v>
      </c>
      <c r="H3576" s="5">
        <v>0.27500000000000002</v>
      </c>
      <c r="I3576" s="5">
        <v>8</v>
      </c>
    </row>
    <row r="3577" spans="1:9">
      <c r="A3577" s="5" t="s">
        <v>207</v>
      </c>
      <c r="B3577" s="5">
        <v>0.6</v>
      </c>
      <c r="C3577" s="5">
        <v>0.47499999999999998</v>
      </c>
      <c r="D3577" s="5">
        <v>0.155</v>
      </c>
      <c r="E3577" s="5">
        <v>1.0589999999999999</v>
      </c>
      <c r="F3577" s="5">
        <v>0.441</v>
      </c>
      <c r="G3577" s="5">
        <v>0.19</v>
      </c>
      <c r="H3577" s="5">
        <v>0.39</v>
      </c>
      <c r="I3577" s="5">
        <v>11</v>
      </c>
    </row>
    <row r="3578" spans="1:9">
      <c r="A3578" s="5" t="s">
        <v>206</v>
      </c>
      <c r="B3578" s="5">
        <v>0.6</v>
      </c>
      <c r="C3578" s="5">
        <v>0.47499999999999998</v>
      </c>
      <c r="D3578" s="5">
        <v>0.23</v>
      </c>
      <c r="E3578" s="5">
        <v>1.157</v>
      </c>
      <c r="F3578" s="5">
        <v>0.52200000000000002</v>
      </c>
      <c r="G3578" s="5">
        <v>0.2235</v>
      </c>
      <c r="H3578" s="5">
        <v>0.36</v>
      </c>
      <c r="I3578" s="5">
        <v>11</v>
      </c>
    </row>
    <row r="3579" spans="1:9">
      <c r="A3579" s="5" t="s">
        <v>207</v>
      </c>
      <c r="B3579" s="5">
        <v>0.6</v>
      </c>
      <c r="C3579" s="5">
        <v>0.47499999999999998</v>
      </c>
      <c r="D3579" s="5">
        <v>0.17</v>
      </c>
      <c r="E3579" s="5">
        <v>1.0880000000000001</v>
      </c>
      <c r="F3579" s="5">
        <v>0.49049999999999999</v>
      </c>
      <c r="G3579" s="5">
        <v>0.2475</v>
      </c>
      <c r="H3579" s="5">
        <v>0.31</v>
      </c>
      <c r="I3579" s="5">
        <v>10</v>
      </c>
    </row>
    <row r="3580" spans="1:9">
      <c r="A3580" s="5" t="s">
        <v>207</v>
      </c>
      <c r="B3580" s="5">
        <v>0.6</v>
      </c>
      <c r="C3580" s="5">
        <v>0.48499999999999999</v>
      </c>
      <c r="D3580" s="5">
        <v>0.14499999999999999</v>
      </c>
      <c r="E3580" s="5">
        <v>0.77600000000000002</v>
      </c>
      <c r="F3580" s="5">
        <v>0.35449999999999998</v>
      </c>
      <c r="G3580" s="5">
        <v>0.1585</v>
      </c>
      <c r="H3580" s="5">
        <v>0.23899999999999999</v>
      </c>
      <c r="I3580" s="5">
        <v>9</v>
      </c>
    </row>
    <row r="3581" spans="1:9">
      <c r="A3581" s="5" t="s">
        <v>207</v>
      </c>
      <c r="B3581" s="5">
        <v>0.62</v>
      </c>
      <c r="C3581" s="5">
        <v>0.48</v>
      </c>
      <c r="D3581" s="5">
        <v>0.16500000000000001</v>
      </c>
      <c r="E3581" s="5">
        <v>1.0429999999999999</v>
      </c>
      <c r="F3581" s="5">
        <v>0.48349999999999999</v>
      </c>
      <c r="G3581" s="5">
        <v>0.221</v>
      </c>
      <c r="H3581" s="5">
        <v>0.31</v>
      </c>
      <c r="I3581" s="5">
        <v>10</v>
      </c>
    </row>
    <row r="3582" spans="1:9">
      <c r="A3582" s="5" t="s">
        <v>206</v>
      </c>
      <c r="B3582" s="5">
        <v>0.625</v>
      </c>
      <c r="C3582" s="5">
        <v>0.48</v>
      </c>
      <c r="D3582" s="5">
        <v>0.16</v>
      </c>
      <c r="E3582" s="5">
        <v>1.1415</v>
      </c>
      <c r="F3582" s="5">
        <v>0.57950000000000002</v>
      </c>
      <c r="G3582" s="5">
        <v>0.2145</v>
      </c>
      <c r="H3582" s="5">
        <v>0.28999999999999998</v>
      </c>
      <c r="I3582" s="5">
        <v>9</v>
      </c>
    </row>
    <row r="3583" spans="1:9">
      <c r="A3583" s="5" t="s">
        <v>207</v>
      </c>
      <c r="B3583" s="5">
        <v>0.625</v>
      </c>
      <c r="C3583" s="5">
        <v>0.47499999999999998</v>
      </c>
      <c r="D3583" s="5">
        <v>0.16</v>
      </c>
      <c r="E3583" s="5">
        <v>1.3334999999999999</v>
      </c>
      <c r="F3583" s="5">
        <v>0.60499999999999998</v>
      </c>
      <c r="G3583" s="5">
        <v>0.28749999999999998</v>
      </c>
      <c r="H3583" s="5">
        <v>0.31900000000000001</v>
      </c>
      <c r="I3583" s="5">
        <v>10</v>
      </c>
    </row>
    <row r="3584" spans="1:9">
      <c r="A3584" s="5" t="s">
        <v>207</v>
      </c>
      <c r="B3584" s="5">
        <v>0.625</v>
      </c>
      <c r="C3584" s="5">
        <v>0.5</v>
      </c>
      <c r="D3584" s="5">
        <v>0.17499999999999999</v>
      </c>
      <c r="E3584" s="5">
        <v>1.2729999999999999</v>
      </c>
      <c r="F3584" s="5">
        <v>0.56399999999999995</v>
      </c>
      <c r="G3584" s="5">
        <v>0.30199999999999999</v>
      </c>
      <c r="H3584" s="5">
        <v>0.374</v>
      </c>
      <c r="I3584" s="5">
        <v>9</v>
      </c>
    </row>
    <row r="3585" spans="1:9">
      <c r="A3585" s="5" t="s">
        <v>206</v>
      </c>
      <c r="B3585" s="5">
        <v>0.625</v>
      </c>
      <c r="C3585" s="5">
        <v>0.49</v>
      </c>
      <c r="D3585" s="5">
        <v>0.16500000000000001</v>
      </c>
      <c r="E3585" s="5">
        <v>1.1835</v>
      </c>
      <c r="F3585" s="5">
        <v>0.51700000000000002</v>
      </c>
      <c r="G3585" s="5">
        <v>0.23749999999999999</v>
      </c>
      <c r="H3585" s="5">
        <v>0.39</v>
      </c>
      <c r="I3585" s="5">
        <v>11</v>
      </c>
    </row>
    <row r="3586" spans="1:9">
      <c r="A3586" s="5" t="s">
        <v>206</v>
      </c>
      <c r="B3586" s="5">
        <v>0.625</v>
      </c>
      <c r="C3586" s="5">
        <v>0.48499999999999999</v>
      </c>
      <c r="D3586" s="5">
        <v>0.16</v>
      </c>
      <c r="E3586" s="5">
        <v>1.2135</v>
      </c>
      <c r="F3586" s="5">
        <v>0.63100000000000001</v>
      </c>
      <c r="G3586" s="5">
        <v>0.2235</v>
      </c>
      <c r="H3586" s="5">
        <v>0.30199999999999999</v>
      </c>
      <c r="I3586" s="5">
        <v>9</v>
      </c>
    </row>
    <row r="3587" spans="1:9">
      <c r="A3587" s="5" t="s">
        <v>208</v>
      </c>
      <c r="B3587" s="5">
        <v>0.63</v>
      </c>
      <c r="C3587" s="5">
        <v>0.46500000000000002</v>
      </c>
      <c r="D3587" s="5">
        <v>0.15</v>
      </c>
      <c r="E3587" s="5">
        <v>1.0315000000000001</v>
      </c>
      <c r="F3587" s="5">
        <v>0.42649999999999999</v>
      </c>
      <c r="G3587" s="5">
        <v>0.24</v>
      </c>
      <c r="H3587" s="5">
        <v>0.32500000000000001</v>
      </c>
      <c r="I3587" s="5">
        <v>11</v>
      </c>
    </row>
    <row r="3588" spans="1:9">
      <c r="A3588" s="5" t="s">
        <v>206</v>
      </c>
      <c r="B3588" s="5">
        <v>0.63500000000000001</v>
      </c>
      <c r="C3588" s="5">
        <v>0.495</v>
      </c>
      <c r="D3588" s="5">
        <v>0.17</v>
      </c>
      <c r="E3588" s="5">
        <v>1.3694999999999999</v>
      </c>
      <c r="F3588" s="5">
        <v>0.65700000000000003</v>
      </c>
      <c r="G3588" s="5">
        <v>0.30549999999999999</v>
      </c>
      <c r="H3588" s="5">
        <v>0.36499999999999999</v>
      </c>
      <c r="I3588" s="5">
        <v>10</v>
      </c>
    </row>
    <row r="3589" spans="1:9">
      <c r="A3589" s="5" t="s">
        <v>206</v>
      </c>
      <c r="B3589" s="5">
        <v>0.65</v>
      </c>
      <c r="C3589" s="5">
        <v>0.51500000000000001</v>
      </c>
      <c r="D3589" s="5">
        <v>0.185</v>
      </c>
      <c r="E3589" s="5">
        <v>1.3745000000000001</v>
      </c>
      <c r="F3589" s="5">
        <v>0.75</v>
      </c>
      <c r="G3589" s="5">
        <v>0.18049999999999999</v>
      </c>
      <c r="H3589" s="5">
        <v>0.36899999999999999</v>
      </c>
      <c r="I3589" s="5">
        <v>12</v>
      </c>
    </row>
    <row r="3590" spans="1:9">
      <c r="A3590" s="5" t="s">
        <v>206</v>
      </c>
      <c r="B3590" s="5">
        <v>0.65</v>
      </c>
      <c r="C3590" s="5">
        <v>0.51500000000000001</v>
      </c>
      <c r="D3590" s="5">
        <v>0.18</v>
      </c>
      <c r="E3590" s="5">
        <v>1.4630000000000001</v>
      </c>
      <c r="F3590" s="5">
        <v>0.65800000000000003</v>
      </c>
      <c r="G3590" s="5">
        <v>0.3135</v>
      </c>
      <c r="H3590" s="5">
        <v>0.41149999999999998</v>
      </c>
      <c r="I3590" s="5">
        <v>11</v>
      </c>
    </row>
    <row r="3591" spans="1:9">
      <c r="A3591" s="5" t="s">
        <v>207</v>
      </c>
      <c r="B3591" s="5">
        <v>0.65</v>
      </c>
      <c r="C3591" s="5">
        <v>0.52</v>
      </c>
      <c r="D3591" s="5">
        <v>0.19500000000000001</v>
      </c>
      <c r="E3591" s="5">
        <v>1.6274999999999999</v>
      </c>
      <c r="F3591" s="5">
        <v>0.68899999999999995</v>
      </c>
      <c r="G3591" s="5">
        <v>0.39050000000000001</v>
      </c>
      <c r="H3591" s="5">
        <v>0.432</v>
      </c>
      <c r="I3591" s="5">
        <v>11</v>
      </c>
    </row>
    <row r="3592" spans="1:9">
      <c r="A3592" s="5" t="s">
        <v>207</v>
      </c>
      <c r="B3592" s="5">
        <v>0.65</v>
      </c>
      <c r="C3592" s="5">
        <v>0.47499999999999998</v>
      </c>
      <c r="D3592" s="5">
        <v>0.16500000000000001</v>
      </c>
      <c r="E3592" s="5">
        <v>1.3875</v>
      </c>
      <c r="F3592" s="5">
        <v>0.57999999999999996</v>
      </c>
      <c r="G3592" s="5">
        <v>0.34849999999999998</v>
      </c>
      <c r="H3592" s="5">
        <v>0.3095</v>
      </c>
      <c r="I3592" s="5">
        <v>9</v>
      </c>
    </row>
    <row r="3593" spans="1:9">
      <c r="A3593" s="5" t="s">
        <v>206</v>
      </c>
      <c r="B3593" s="5">
        <v>0.65500000000000003</v>
      </c>
      <c r="C3593" s="5">
        <v>0.52500000000000002</v>
      </c>
      <c r="D3593" s="5">
        <v>0.16</v>
      </c>
      <c r="E3593" s="5">
        <v>1.46</v>
      </c>
      <c r="F3593" s="5">
        <v>0.68600000000000005</v>
      </c>
      <c r="G3593" s="5">
        <v>0.311</v>
      </c>
      <c r="H3593" s="5">
        <v>0.40500000000000003</v>
      </c>
      <c r="I3593" s="5">
        <v>11</v>
      </c>
    </row>
    <row r="3594" spans="1:9">
      <c r="A3594" s="5" t="s">
        <v>207</v>
      </c>
      <c r="B3594" s="5">
        <v>0.65500000000000003</v>
      </c>
      <c r="C3594" s="5">
        <v>0.53</v>
      </c>
      <c r="D3594" s="5">
        <v>0.16500000000000001</v>
      </c>
      <c r="E3594" s="5">
        <v>1.2835000000000001</v>
      </c>
      <c r="F3594" s="5">
        <v>0.58299999999999996</v>
      </c>
      <c r="G3594" s="5">
        <v>0.1255</v>
      </c>
      <c r="H3594" s="5">
        <v>0.4</v>
      </c>
      <c r="I3594" s="5">
        <v>8</v>
      </c>
    </row>
    <row r="3595" spans="1:9">
      <c r="A3595" s="5" t="s">
        <v>207</v>
      </c>
      <c r="B3595" s="5">
        <v>0.66</v>
      </c>
      <c r="C3595" s="5">
        <v>0.5</v>
      </c>
      <c r="D3595" s="5">
        <v>0.155</v>
      </c>
      <c r="E3595" s="5">
        <v>1.3765000000000001</v>
      </c>
      <c r="F3595" s="5">
        <v>0.64849999999999997</v>
      </c>
      <c r="G3595" s="5">
        <v>0.28799999999999998</v>
      </c>
      <c r="H3595" s="5">
        <v>0.33500000000000002</v>
      </c>
      <c r="I3595" s="5">
        <v>12</v>
      </c>
    </row>
    <row r="3596" spans="1:9">
      <c r="A3596" s="5" t="s">
        <v>206</v>
      </c>
      <c r="B3596" s="5">
        <v>0.66</v>
      </c>
      <c r="C3596" s="5">
        <v>0.51500000000000001</v>
      </c>
      <c r="D3596" s="5">
        <v>0.2</v>
      </c>
      <c r="E3596" s="5">
        <v>1.6465000000000001</v>
      </c>
      <c r="F3596" s="5">
        <v>0.749</v>
      </c>
      <c r="G3596" s="5">
        <v>0.42199999999999999</v>
      </c>
      <c r="H3596" s="5">
        <v>0.40100000000000002</v>
      </c>
      <c r="I3596" s="5">
        <v>11</v>
      </c>
    </row>
    <row r="3597" spans="1:9">
      <c r="A3597" s="5" t="s">
        <v>206</v>
      </c>
      <c r="B3597" s="5">
        <v>0.67500000000000004</v>
      </c>
      <c r="C3597" s="5">
        <v>0.51500000000000001</v>
      </c>
      <c r="D3597" s="5">
        <v>0.14499999999999999</v>
      </c>
      <c r="E3597" s="5">
        <v>1.2649999999999999</v>
      </c>
      <c r="F3597" s="5">
        <v>0.60250000000000004</v>
      </c>
      <c r="G3597" s="5">
        <v>0.29899999999999999</v>
      </c>
      <c r="H3597" s="5">
        <v>0.32500000000000001</v>
      </c>
      <c r="I3597" s="5">
        <v>10</v>
      </c>
    </row>
    <row r="3598" spans="1:9">
      <c r="A3598" s="5" t="s">
        <v>206</v>
      </c>
      <c r="B3598" s="5">
        <v>0.68500000000000005</v>
      </c>
      <c r="C3598" s="5">
        <v>0.53</v>
      </c>
      <c r="D3598" s="5">
        <v>0.17</v>
      </c>
      <c r="E3598" s="5">
        <v>1.56</v>
      </c>
      <c r="F3598" s="5">
        <v>0.64700000000000002</v>
      </c>
      <c r="G3598" s="5">
        <v>0.38300000000000001</v>
      </c>
      <c r="H3598" s="5">
        <v>0.46500000000000002</v>
      </c>
      <c r="I3598" s="5">
        <v>11</v>
      </c>
    </row>
    <row r="3599" spans="1:9">
      <c r="A3599" s="5" t="s">
        <v>206</v>
      </c>
      <c r="B3599" s="5">
        <v>0.71499999999999997</v>
      </c>
      <c r="C3599" s="5">
        <v>0.52</v>
      </c>
      <c r="D3599" s="5">
        <v>0.18</v>
      </c>
      <c r="E3599" s="5">
        <v>1.6</v>
      </c>
      <c r="F3599" s="5">
        <v>0.70799999999999996</v>
      </c>
      <c r="G3599" s="5">
        <v>0.35249999999999998</v>
      </c>
      <c r="H3599" s="5">
        <v>0.44500000000000001</v>
      </c>
      <c r="I3599" s="5">
        <v>12</v>
      </c>
    </row>
    <row r="3600" spans="1:9">
      <c r="A3600" s="5" t="s">
        <v>206</v>
      </c>
      <c r="B3600" s="5">
        <v>0.73499999999999999</v>
      </c>
      <c r="C3600" s="5">
        <v>0.55500000000000005</v>
      </c>
      <c r="D3600" s="5">
        <v>0.22</v>
      </c>
      <c r="E3600" s="5">
        <v>2.3330000000000002</v>
      </c>
      <c r="F3600" s="5">
        <v>1.2395</v>
      </c>
      <c r="G3600" s="5">
        <v>0.36449999999999999</v>
      </c>
      <c r="H3600" s="5">
        <v>0.61950000000000005</v>
      </c>
      <c r="I3600" s="5">
        <v>12</v>
      </c>
    </row>
    <row r="3601" spans="1:9">
      <c r="A3601" s="5" t="s">
        <v>208</v>
      </c>
      <c r="B3601" s="5">
        <v>0.17499999999999999</v>
      </c>
      <c r="C3601" s="5">
        <v>0.125</v>
      </c>
      <c r="D3601" s="5">
        <v>0.04</v>
      </c>
      <c r="E3601" s="5">
        <v>2.8000000000000001E-2</v>
      </c>
      <c r="F3601" s="5">
        <v>9.4999999999999998E-3</v>
      </c>
      <c r="G3601" s="5">
        <v>8.0000000000000002E-3</v>
      </c>
      <c r="H3601" s="5">
        <v>8.9999999999999993E-3</v>
      </c>
      <c r="I3601" s="5">
        <v>4</v>
      </c>
    </row>
    <row r="3602" spans="1:9">
      <c r="A3602" s="5" t="s">
        <v>208</v>
      </c>
      <c r="B3602" s="5">
        <v>0.37</v>
      </c>
      <c r="C3602" s="5">
        <v>0.28499999999999998</v>
      </c>
      <c r="D3602" s="5">
        <v>9.5000000000000001E-2</v>
      </c>
      <c r="E3602" s="5">
        <v>0.22600000000000001</v>
      </c>
      <c r="F3602" s="5">
        <v>0.1135</v>
      </c>
      <c r="G3602" s="5">
        <v>5.1499999999999997E-2</v>
      </c>
      <c r="H3602" s="5">
        <v>6.7500000000000004E-2</v>
      </c>
      <c r="I3602" s="5">
        <v>8</v>
      </c>
    </row>
    <row r="3603" spans="1:9">
      <c r="A3603" s="5" t="s">
        <v>208</v>
      </c>
      <c r="B3603" s="5">
        <v>0.39500000000000002</v>
      </c>
      <c r="C3603" s="5">
        <v>0.3</v>
      </c>
      <c r="D3603" s="5">
        <v>0.09</v>
      </c>
      <c r="E3603" s="5">
        <v>0.28549999999999998</v>
      </c>
      <c r="F3603" s="5">
        <v>0.13850000000000001</v>
      </c>
      <c r="G3603" s="5">
        <v>6.25E-2</v>
      </c>
      <c r="H3603" s="5">
        <v>7.6999999999999999E-2</v>
      </c>
      <c r="I3603" s="5">
        <v>5</v>
      </c>
    </row>
    <row r="3604" spans="1:9">
      <c r="A3604" s="5" t="s">
        <v>208</v>
      </c>
      <c r="B3604" s="5">
        <v>0.42</v>
      </c>
      <c r="C3604" s="5">
        <v>0.32500000000000001</v>
      </c>
      <c r="D3604" s="5">
        <v>0.11</v>
      </c>
      <c r="E3604" s="5">
        <v>0.32500000000000001</v>
      </c>
      <c r="F3604" s="5">
        <v>0.1245</v>
      </c>
      <c r="G3604" s="5">
        <v>7.5499999999999998E-2</v>
      </c>
      <c r="H3604" s="5">
        <v>0.10249999999999999</v>
      </c>
      <c r="I3604" s="5">
        <v>7</v>
      </c>
    </row>
    <row r="3605" spans="1:9">
      <c r="A3605" s="5" t="s">
        <v>208</v>
      </c>
      <c r="B3605" s="5">
        <v>0.45500000000000002</v>
      </c>
      <c r="C3605" s="5">
        <v>0.37</v>
      </c>
      <c r="D3605" s="5">
        <v>0.11</v>
      </c>
      <c r="E3605" s="5">
        <v>0.51400000000000001</v>
      </c>
      <c r="F3605" s="5">
        <v>0.23849999999999999</v>
      </c>
      <c r="G3605" s="5">
        <v>0.1235</v>
      </c>
      <c r="H3605" s="5">
        <v>0.126</v>
      </c>
      <c r="I3605" s="5">
        <v>8</v>
      </c>
    </row>
    <row r="3606" spans="1:9">
      <c r="A3606" s="5" t="s">
        <v>208</v>
      </c>
      <c r="B3606" s="5">
        <v>0.495</v>
      </c>
      <c r="C3606" s="5">
        <v>0.375</v>
      </c>
      <c r="D3606" s="5">
        <v>0.115</v>
      </c>
      <c r="E3606" s="5">
        <v>0.57550000000000001</v>
      </c>
      <c r="F3606" s="5">
        <v>0.31</v>
      </c>
      <c r="G3606" s="5">
        <v>0.1145</v>
      </c>
      <c r="H3606" s="5">
        <v>0.13950000000000001</v>
      </c>
      <c r="I3606" s="5">
        <v>8</v>
      </c>
    </row>
    <row r="3607" spans="1:9">
      <c r="A3607" s="5" t="s">
        <v>207</v>
      </c>
      <c r="B3607" s="5">
        <v>0.51</v>
      </c>
      <c r="C3607" s="5">
        <v>0.375</v>
      </c>
      <c r="D3607" s="5">
        <v>0.11</v>
      </c>
      <c r="E3607" s="5">
        <v>0.58050000000000002</v>
      </c>
      <c r="F3607" s="5">
        <v>0.28649999999999998</v>
      </c>
      <c r="G3607" s="5">
        <v>0.11799999999999999</v>
      </c>
      <c r="H3607" s="5">
        <v>0.14799999999999999</v>
      </c>
      <c r="I3607" s="5">
        <v>7</v>
      </c>
    </row>
    <row r="3608" spans="1:9">
      <c r="A3608" s="5" t="s">
        <v>206</v>
      </c>
      <c r="B3608" s="5">
        <v>0.51500000000000001</v>
      </c>
      <c r="C3608" s="5">
        <v>0.39</v>
      </c>
      <c r="D3608" s="5">
        <v>0.14000000000000001</v>
      </c>
      <c r="E3608" s="5">
        <v>0.67800000000000005</v>
      </c>
      <c r="F3608" s="5">
        <v>0.34100000000000003</v>
      </c>
      <c r="G3608" s="5">
        <v>0.13250000000000001</v>
      </c>
      <c r="H3608" s="5">
        <v>0.11899999999999999</v>
      </c>
      <c r="I3608" s="5">
        <v>8</v>
      </c>
    </row>
    <row r="3609" spans="1:9">
      <c r="A3609" s="5" t="s">
        <v>206</v>
      </c>
      <c r="B3609" s="5">
        <v>0.54500000000000004</v>
      </c>
      <c r="C3609" s="5">
        <v>0.43</v>
      </c>
      <c r="D3609" s="5">
        <v>0.155</v>
      </c>
      <c r="E3609" s="5">
        <v>0.80349999999999999</v>
      </c>
      <c r="F3609" s="5">
        <v>0.40899999999999997</v>
      </c>
      <c r="G3609" s="5">
        <v>0.14399999999999999</v>
      </c>
      <c r="H3609" s="5">
        <v>0.22800000000000001</v>
      </c>
      <c r="I3609" s="5">
        <v>7</v>
      </c>
    </row>
    <row r="3610" spans="1:9">
      <c r="A3610" s="5" t="s">
        <v>207</v>
      </c>
      <c r="B3610" s="5">
        <v>0.55500000000000005</v>
      </c>
      <c r="C3610" s="5">
        <v>0.40500000000000003</v>
      </c>
      <c r="D3610" s="5">
        <v>0.12</v>
      </c>
      <c r="E3610" s="5">
        <v>0.91300000000000003</v>
      </c>
      <c r="F3610" s="5">
        <v>0.45850000000000002</v>
      </c>
      <c r="G3610" s="5">
        <v>0.19600000000000001</v>
      </c>
      <c r="H3610" s="5">
        <v>0.20649999999999999</v>
      </c>
      <c r="I3610" s="5">
        <v>9</v>
      </c>
    </row>
    <row r="3611" spans="1:9">
      <c r="A3611" s="5" t="s">
        <v>206</v>
      </c>
      <c r="B3611" s="5">
        <v>0.57999999999999996</v>
      </c>
      <c r="C3611" s="5">
        <v>0.45</v>
      </c>
      <c r="D3611" s="5">
        <v>0.16</v>
      </c>
      <c r="E3611" s="5">
        <v>0.86750000000000005</v>
      </c>
      <c r="F3611" s="5">
        <v>0.39350000000000002</v>
      </c>
      <c r="G3611" s="5">
        <v>0.221</v>
      </c>
      <c r="H3611" s="5">
        <v>0.215</v>
      </c>
      <c r="I3611" s="5">
        <v>9</v>
      </c>
    </row>
    <row r="3612" spans="1:9">
      <c r="A3612" s="5" t="s">
        <v>207</v>
      </c>
      <c r="B3612" s="5">
        <v>0.59</v>
      </c>
      <c r="C3612" s="5">
        <v>0.46500000000000002</v>
      </c>
      <c r="D3612" s="5">
        <v>0.17</v>
      </c>
      <c r="E3612" s="5">
        <v>1.0425</v>
      </c>
      <c r="F3612" s="5">
        <v>0.46350000000000002</v>
      </c>
      <c r="G3612" s="5">
        <v>0.24</v>
      </c>
      <c r="H3612" s="5">
        <v>0.27</v>
      </c>
      <c r="I3612" s="5">
        <v>10</v>
      </c>
    </row>
    <row r="3613" spans="1:9">
      <c r="A3613" s="5" t="s">
        <v>206</v>
      </c>
      <c r="B3613" s="5">
        <v>0.6</v>
      </c>
      <c r="C3613" s="5">
        <v>0.46</v>
      </c>
      <c r="D3613" s="5">
        <v>0.18</v>
      </c>
      <c r="E3613" s="5">
        <v>1.1399999999999999</v>
      </c>
      <c r="F3613" s="5">
        <v>0.42299999999999999</v>
      </c>
      <c r="G3613" s="5">
        <v>0.25750000000000001</v>
      </c>
      <c r="H3613" s="5">
        <v>0.36499999999999999</v>
      </c>
      <c r="I3613" s="5">
        <v>10</v>
      </c>
    </row>
    <row r="3614" spans="1:9">
      <c r="A3614" s="5" t="s">
        <v>207</v>
      </c>
      <c r="B3614" s="5">
        <v>0.61</v>
      </c>
      <c r="C3614" s="5">
        <v>0.49</v>
      </c>
      <c r="D3614" s="5">
        <v>0.17</v>
      </c>
      <c r="E3614" s="5">
        <v>1.3474999999999999</v>
      </c>
      <c r="F3614" s="5">
        <v>0.70450000000000002</v>
      </c>
      <c r="G3614" s="5">
        <v>0.25</v>
      </c>
      <c r="H3614" s="5">
        <v>0.30449999999999999</v>
      </c>
      <c r="I3614" s="5">
        <v>11</v>
      </c>
    </row>
    <row r="3615" spans="1:9">
      <c r="A3615" s="5" t="s">
        <v>206</v>
      </c>
      <c r="B3615" s="5">
        <v>0.61499999999999999</v>
      </c>
      <c r="C3615" s="5">
        <v>0.47499999999999998</v>
      </c>
      <c r="D3615" s="5">
        <v>0.155</v>
      </c>
      <c r="E3615" s="5">
        <v>1.0734999999999999</v>
      </c>
      <c r="F3615" s="5">
        <v>0.4375</v>
      </c>
      <c r="G3615" s="5">
        <v>0.25850000000000001</v>
      </c>
      <c r="H3615" s="5">
        <v>0.31</v>
      </c>
      <c r="I3615" s="5">
        <v>11</v>
      </c>
    </row>
    <row r="3616" spans="1:9">
      <c r="A3616" s="5" t="s">
        <v>206</v>
      </c>
      <c r="B3616" s="5">
        <v>0.61499999999999999</v>
      </c>
      <c r="C3616" s="5">
        <v>0.47499999999999998</v>
      </c>
      <c r="D3616" s="5">
        <v>0.19</v>
      </c>
      <c r="E3616" s="5">
        <v>1.4335</v>
      </c>
      <c r="F3616" s="5">
        <v>0.73150000000000004</v>
      </c>
      <c r="G3616" s="5">
        <v>0.30499999999999999</v>
      </c>
      <c r="H3616" s="5">
        <v>0.32850000000000001</v>
      </c>
      <c r="I3616" s="5">
        <v>9</v>
      </c>
    </row>
    <row r="3617" spans="1:9">
      <c r="A3617" s="5" t="s">
        <v>206</v>
      </c>
      <c r="B3617" s="5">
        <v>0.61499999999999999</v>
      </c>
      <c r="C3617" s="5">
        <v>0.495</v>
      </c>
      <c r="D3617" s="5">
        <v>0.2</v>
      </c>
      <c r="E3617" s="5">
        <v>1.304</v>
      </c>
      <c r="F3617" s="5">
        <v>0.57950000000000002</v>
      </c>
      <c r="G3617" s="5">
        <v>0.3115</v>
      </c>
      <c r="H3617" s="5">
        <v>0.371</v>
      </c>
      <c r="I3617" s="5">
        <v>14</v>
      </c>
    </row>
    <row r="3618" spans="1:9">
      <c r="A3618" s="5" t="s">
        <v>206</v>
      </c>
      <c r="B3618" s="5">
        <v>0.62</v>
      </c>
      <c r="C3618" s="5">
        <v>0.46</v>
      </c>
      <c r="D3618" s="5">
        <v>0.16</v>
      </c>
      <c r="E3618" s="5">
        <v>0.95050000000000001</v>
      </c>
      <c r="F3618" s="5">
        <v>0.49149999999999999</v>
      </c>
      <c r="G3618" s="5">
        <v>0.2</v>
      </c>
      <c r="H3618" s="5">
        <v>0.22800000000000001</v>
      </c>
      <c r="I3618" s="5">
        <v>9</v>
      </c>
    </row>
    <row r="3619" spans="1:9">
      <c r="A3619" s="5" t="s">
        <v>206</v>
      </c>
      <c r="B3619" s="5">
        <v>0.63</v>
      </c>
      <c r="C3619" s="5">
        <v>0.51500000000000001</v>
      </c>
      <c r="D3619" s="5">
        <v>0.17</v>
      </c>
      <c r="E3619" s="5">
        <v>1.385</v>
      </c>
      <c r="F3619" s="5">
        <v>0.63549999999999995</v>
      </c>
      <c r="G3619" s="5">
        <v>0.29549999999999998</v>
      </c>
      <c r="H3619" s="5">
        <v>0.38</v>
      </c>
      <c r="I3619" s="5">
        <v>11</v>
      </c>
    </row>
    <row r="3620" spans="1:9">
      <c r="A3620" s="5" t="s">
        <v>207</v>
      </c>
      <c r="B3620" s="5">
        <v>0.64</v>
      </c>
      <c r="C3620" s="5">
        <v>0.5</v>
      </c>
      <c r="D3620" s="5">
        <v>0.17</v>
      </c>
      <c r="E3620" s="5">
        <v>1.1200000000000001</v>
      </c>
      <c r="F3620" s="5">
        <v>0.4955</v>
      </c>
      <c r="G3620" s="5">
        <v>0.26450000000000001</v>
      </c>
      <c r="H3620" s="5">
        <v>0.32</v>
      </c>
      <c r="I3620" s="5">
        <v>12</v>
      </c>
    </row>
    <row r="3621" spans="1:9">
      <c r="A3621" s="5" t="s">
        <v>207</v>
      </c>
      <c r="B3621" s="5">
        <v>0.64</v>
      </c>
      <c r="C3621" s="5">
        <v>0.5</v>
      </c>
      <c r="D3621" s="5">
        <v>0.17</v>
      </c>
      <c r="E3621" s="5">
        <v>1.2645</v>
      </c>
      <c r="F3621" s="5">
        <v>0.56499999999999995</v>
      </c>
      <c r="G3621" s="5">
        <v>0.33750000000000002</v>
      </c>
      <c r="H3621" s="5">
        <v>0.315</v>
      </c>
      <c r="I3621" s="5">
        <v>9</v>
      </c>
    </row>
    <row r="3622" spans="1:9">
      <c r="A3622" s="5" t="s">
        <v>207</v>
      </c>
      <c r="B3622" s="5">
        <v>0.65500000000000003</v>
      </c>
      <c r="C3622" s="5">
        <v>0.45500000000000002</v>
      </c>
      <c r="D3622" s="5">
        <v>0.17</v>
      </c>
      <c r="E3622" s="5">
        <v>1.2749999999999999</v>
      </c>
      <c r="F3622" s="5">
        <v>0.58299999999999996</v>
      </c>
      <c r="G3622" s="5">
        <v>0.30299999999999999</v>
      </c>
      <c r="H3622" s="5">
        <v>0.33300000000000002</v>
      </c>
      <c r="I3622" s="5">
        <v>8</v>
      </c>
    </row>
    <row r="3623" spans="1:9">
      <c r="A3623" s="5" t="s">
        <v>206</v>
      </c>
      <c r="B3623" s="5">
        <v>0.65500000000000003</v>
      </c>
      <c r="C3623" s="5">
        <v>0.505</v>
      </c>
      <c r="D3623" s="5">
        <v>0.16500000000000001</v>
      </c>
      <c r="E3623" s="5">
        <v>1.27</v>
      </c>
      <c r="F3623" s="5">
        <v>0.60350000000000004</v>
      </c>
      <c r="G3623" s="5">
        <v>0.26200000000000001</v>
      </c>
      <c r="H3623" s="5">
        <v>0.33500000000000002</v>
      </c>
      <c r="I3623" s="5">
        <v>10</v>
      </c>
    </row>
    <row r="3624" spans="1:9">
      <c r="A3624" s="5" t="s">
        <v>206</v>
      </c>
      <c r="B3624" s="5">
        <v>0.66</v>
      </c>
      <c r="C3624" s="5">
        <v>0.53</v>
      </c>
      <c r="D3624" s="5">
        <v>0.17499999999999999</v>
      </c>
      <c r="E3624" s="5">
        <v>1.583</v>
      </c>
      <c r="F3624" s="5">
        <v>0.73950000000000005</v>
      </c>
      <c r="G3624" s="5">
        <v>0.35049999999999998</v>
      </c>
      <c r="H3624" s="5">
        <v>0.40500000000000003</v>
      </c>
      <c r="I3624" s="5">
        <v>10</v>
      </c>
    </row>
    <row r="3625" spans="1:9">
      <c r="A3625" s="5" t="s">
        <v>207</v>
      </c>
      <c r="B3625" s="5">
        <v>0.66500000000000004</v>
      </c>
      <c r="C3625" s="5">
        <v>0.5</v>
      </c>
      <c r="D3625" s="5">
        <v>0.17499999999999999</v>
      </c>
      <c r="E3625" s="5">
        <v>1.4355</v>
      </c>
      <c r="F3625" s="5">
        <v>0.64300000000000002</v>
      </c>
      <c r="G3625" s="5">
        <v>0.34499999999999997</v>
      </c>
      <c r="H3625" s="5">
        <v>0.37</v>
      </c>
      <c r="I3625" s="5">
        <v>9</v>
      </c>
    </row>
    <row r="3626" spans="1:9">
      <c r="A3626" s="5" t="s">
        <v>207</v>
      </c>
      <c r="B3626" s="5">
        <v>0.67</v>
      </c>
      <c r="C3626" s="5">
        <v>0.52500000000000002</v>
      </c>
      <c r="D3626" s="5">
        <v>0.19500000000000001</v>
      </c>
      <c r="E3626" s="5">
        <v>1.42</v>
      </c>
      <c r="F3626" s="5">
        <v>0.57299999999999995</v>
      </c>
      <c r="G3626" s="5">
        <v>0.36799999999999999</v>
      </c>
      <c r="H3626" s="5">
        <v>0.39050000000000001</v>
      </c>
      <c r="I3626" s="5">
        <v>10</v>
      </c>
    </row>
    <row r="3627" spans="1:9">
      <c r="A3627" s="5" t="s">
        <v>206</v>
      </c>
      <c r="B3627" s="5">
        <v>0.69</v>
      </c>
      <c r="C3627" s="5">
        <v>0.53</v>
      </c>
      <c r="D3627" s="5">
        <v>0.19</v>
      </c>
      <c r="E3627" s="5">
        <v>1.5954999999999999</v>
      </c>
      <c r="F3627" s="5">
        <v>0.67800000000000005</v>
      </c>
      <c r="G3627" s="5">
        <v>0.33100000000000002</v>
      </c>
      <c r="H3627" s="5">
        <v>0.48</v>
      </c>
      <c r="I3627" s="5">
        <v>10</v>
      </c>
    </row>
    <row r="3628" spans="1:9">
      <c r="A3628" s="5" t="s">
        <v>206</v>
      </c>
      <c r="B3628" s="5">
        <v>0.71499999999999997</v>
      </c>
      <c r="C3628" s="5">
        <v>0.52500000000000002</v>
      </c>
      <c r="D3628" s="5">
        <v>0.2</v>
      </c>
      <c r="E3628" s="5">
        <v>1.89</v>
      </c>
      <c r="F3628" s="5">
        <v>0.95</v>
      </c>
      <c r="G3628" s="5">
        <v>0.436</v>
      </c>
      <c r="H3628" s="5">
        <v>0.43049999999999999</v>
      </c>
      <c r="I3628" s="5">
        <v>10</v>
      </c>
    </row>
    <row r="3629" spans="1:9">
      <c r="A3629" s="5" t="s">
        <v>207</v>
      </c>
      <c r="B3629" s="5">
        <v>0.73499999999999999</v>
      </c>
      <c r="C3629" s="5">
        <v>0.56499999999999995</v>
      </c>
      <c r="D3629" s="5">
        <v>0.22500000000000001</v>
      </c>
      <c r="E3629" s="5">
        <v>2.0369999999999999</v>
      </c>
      <c r="F3629" s="5">
        <v>0.87</v>
      </c>
      <c r="G3629" s="5">
        <v>0.51449999999999996</v>
      </c>
      <c r="H3629" s="5">
        <v>0.5675</v>
      </c>
      <c r="I3629" s="5">
        <v>13</v>
      </c>
    </row>
    <row r="3630" spans="1:9">
      <c r="A3630" s="5" t="s">
        <v>208</v>
      </c>
      <c r="B3630" s="5">
        <v>0.27</v>
      </c>
      <c r="C3630" s="5">
        <v>0.20499999999999999</v>
      </c>
      <c r="D3630" s="5">
        <v>0.05</v>
      </c>
      <c r="E3630" s="5">
        <v>8.4000000000000005E-2</v>
      </c>
      <c r="F3630" s="5">
        <v>0.03</v>
      </c>
      <c r="G3630" s="5">
        <v>1.8499999999999999E-2</v>
      </c>
      <c r="H3630" s="5">
        <v>2.9000000000000001E-2</v>
      </c>
      <c r="I3630" s="5">
        <v>6</v>
      </c>
    </row>
    <row r="3631" spans="1:9">
      <c r="A3631" s="5" t="s">
        <v>208</v>
      </c>
      <c r="B3631" s="5">
        <v>0.28499999999999998</v>
      </c>
      <c r="C3631" s="5">
        <v>0.22500000000000001</v>
      </c>
      <c r="D3631" s="5">
        <v>7.0000000000000007E-2</v>
      </c>
      <c r="E3631" s="5">
        <v>0.10050000000000001</v>
      </c>
      <c r="F3631" s="5">
        <v>4.2500000000000003E-2</v>
      </c>
      <c r="G3631" s="5">
        <v>1.8499999999999999E-2</v>
      </c>
      <c r="H3631" s="5">
        <v>3.5000000000000003E-2</v>
      </c>
      <c r="I3631" s="5">
        <v>7</v>
      </c>
    </row>
    <row r="3632" spans="1:9">
      <c r="A3632" s="5" t="s">
        <v>208</v>
      </c>
      <c r="B3632" s="5">
        <v>0.29499999999999998</v>
      </c>
      <c r="C3632" s="5">
        <v>0.22</v>
      </c>
      <c r="D3632" s="5">
        <v>8.5000000000000006E-2</v>
      </c>
      <c r="E3632" s="5">
        <v>0.1285</v>
      </c>
      <c r="F3632" s="5">
        <v>5.8500000000000003E-2</v>
      </c>
      <c r="G3632" s="5">
        <v>2.7E-2</v>
      </c>
      <c r="H3632" s="5">
        <v>3.6499999999999998E-2</v>
      </c>
      <c r="I3632" s="5">
        <v>5</v>
      </c>
    </row>
    <row r="3633" spans="1:9">
      <c r="A3633" s="5" t="s">
        <v>208</v>
      </c>
      <c r="B3633" s="5">
        <v>0.3</v>
      </c>
      <c r="C3633" s="5">
        <v>0.22500000000000001</v>
      </c>
      <c r="D3633" s="5">
        <v>7.4999999999999997E-2</v>
      </c>
      <c r="E3633" s="5">
        <v>0.13450000000000001</v>
      </c>
      <c r="F3633" s="5">
        <v>5.7000000000000002E-2</v>
      </c>
      <c r="G3633" s="5">
        <v>2.8000000000000001E-2</v>
      </c>
      <c r="H3633" s="5">
        <v>4.3999999999999997E-2</v>
      </c>
      <c r="I3633" s="5">
        <v>5</v>
      </c>
    </row>
    <row r="3634" spans="1:9">
      <c r="A3634" s="5" t="s">
        <v>208</v>
      </c>
      <c r="B3634" s="5">
        <v>0.3</v>
      </c>
      <c r="C3634" s="5">
        <v>0.22</v>
      </c>
      <c r="D3634" s="5">
        <v>6.5000000000000002E-2</v>
      </c>
      <c r="E3634" s="5">
        <v>0.1195</v>
      </c>
      <c r="F3634" s="5">
        <v>5.1999999999999998E-2</v>
      </c>
      <c r="G3634" s="5">
        <v>1.55E-2</v>
      </c>
      <c r="H3634" s="5">
        <v>3.5000000000000003E-2</v>
      </c>
      <c r="I3634" s="5">
        <v>5</v>
      </c>
    </row>
    <row r="3635" spans="1:9">
      <c r="A3635" s="5" t="s">
        <v>208</v>
      </c>
      <c r="B3635" s="5">
        <v>0.36</v>
      </c>
      <c r="C3635" s="5">
        <v>0.26500000000000001</v>
      </c>
      <c r="D3635" s="5">
        <v>8.5000000000000006E-2</v>
      </c>
      <c r="E3635" s="5">
        <v>0.1895</v>
      </c>
      <c r="F3635" s="5">
        <v>7.2499999999999995E-2</v>
      </c>
      <c r="G3635" s="5">
        <v>5.1499999999999997E-2</v>
      </c>
      <c r="H3635" s="5">
        <v>5.5E-2</v>
      </c>
      <c r="I3635" s="5">
        <v>6</v>
      </c>
    </row>
    <row r="3636" spans="1:9">
      <c r="A3636" s="5" t="s">
        <v>208</v>
      </c>
      <c r="B3636" s="5">
        <v>0.37</v>
      </c>
      <c r="C3636" s="5">
        <v>0.27500000000000002</v>
      </c>
      <c r="D3636" s="5">
        <v>9.5000000000000001E-2</v>
      </c>
      <c r="E3636" s="5">
        <v>0.25700000000000001</v>
      </c>
      <c r="F3636" s="5">
        <v>0.10150000000000001</v>
      </c>
      <c r="G3636" s="5">
        <v>5.5E-2</v>
      </c>
      <c r="H3636" s="5">
        <v>8.2500000000000004E-2</v>
      </c>
      <c r="I3636" s="5">
        <v>6</v>
      </c>
    </row>
    <row r="3637" spans="1:9">
      <c r="A3637" s="5" t="s">
        <v>208</v>
      </c>
      <c r="B3637" s="5">
        <v>0.39</v>
      </c>
      <c r="C3637" s="5">
        <v>0.28999999999999998</v>
      </c>
      <c r="D3637" s="5">
        <v>0.09</v>
      </c>
      <c r="E3637" s="5">
        <v>0.27450000000000002</v>
      </c>
      <c r="F3637" s="5">
        <v>0.13500000000000001</v>
      </c>
      <c r="G3637" s="5">
        <v>4.5499999999999999E-2</v>
      </c>
      <c r="H3637" s="5">
        <v>7.8E-2</v>
      </c>
      <c r="I3637" s="5">
        <v>8</v>
      </c>
    </row>
    <row r="3638" spans="1:9">
      <c r="A3638" s="5" t="s">
        <v>208</v>
      </c>
      <c r="B3638" s="5">
        <v>0.435</v>
      </c>
      <c r="C3638" s="5">
        <v>0.32500000000000001</v>
      </c>
      <c r="D3638" s="5">
        <v>0.1</v>
      </c>
      <c r="E3638" s="5">
        <v>0.34200000000000003</v>
      </c>
      <c r="F3638" s="5">
        <v>0.13350000000000001</v>
      </c>
      <c r="G3638" s="5">
        <v>8.3500000000000005E-2</v>
      </c>
      <c r="H3638" s="5">
        <v>0.105</v>
      </c>
      <c r="I3638" s="5">
        <v>6</v>
      </c>
    </row>
    <row r="3639" spans="1:9">
      <c r="A3639" s="5" t="s">
        <v>208</v>
      </c>
      <c r="B3639" s="5">
        <v>0.44</v>
      </c>
      <c r="C3639" s="5">
        <v>0.34</v>
      </c>
      <c r="D3639" s="5">
        <v>0.105</v>
      </c>
      <c r="E3639" s="5">
        <v>0.34399999999999997</v>
      </c>
      <c r="F3639" s="5">
        <v>0.123</v>
      </c>
      <c r="G3639" s="5">
        <v>8.1000000000000003E-2</v>
      </c>
      <c r="H3639" s="5">
        <v>0.125</v>
      </c>
      <c r="I3639" s="5">
        <v>8</v>
      </c>
    </row>
    <row r="3640" spans="1:9">
      <c r="A3640" s="5" t="s">
        <v>208</v>
      </c>
      <c r="B3640" s="5">
        <v>0.44</v>
      </c>
      <c r="C3640" s="5">
        <v>0.32</v>
      </c>
      <c r="D3640" s="5">
        <v>9.5000000000000001E-2</v>
      </c>
      <c r="E3640" s="5">
        <v>0.32750000000000001</v>
      </c>
      <c r="F3640" s="5">
        <v>0.14949999999999999</v>
      </c>
      <c r="G3640" s="5">
        <v>5.8999999999999997E-2</v>
      </c>
      <c r="H3640" s="5">
        <v>0.1</v>
      </c>
      <c r="I3640" s="5">
        <v>8</v>
      </c>
    </row>
    <row r="3641" spans="1:9">
      <c r="A3641" s="5" t="s">
        <v>208</v>
      </c>
      <c r="B3641" s="5">
        <v>0.44500000000000001</v>
      </c>
      <c r="C3641" s="5">
        <v>0.34499999999999997</v>
      </c>
      <c r="D3641" s="5">
        <v>0.12</v>
      </c>
      <c r="E3641" s="5">
        <v>0.40350000000000003</v>
      </c>
      <c r="F3641" s="5">
        <v>0.16900000000000001</v>
      </c>
      <c r="G3641" s="5">
        <v>8.2500000000000004E-2</v>
      </c>
      <c r="H3641" s="5">
        <v>0.13</v>
      </c>
      <c r="I3641" s="5">
        <v>7</v>
      </c>
    </row>
    <row r="3642" spans="1:9">
      <c r="A3642" s="5" t="s">
        <v>208</v>
      </c>
      <c r="B3642" s="5">
        <v>0.46500000000000002</v>
      </c>
      <c r="C3642" s="5">
        <v>0.37</v>
      </c>
      <c r="D3642" s="5">
        <v>0.115</v>
      </c>
      <c r="E3642" s="5">
        <v>0.40749999999999997</v>
      </c>
      <c r="F3642" s="5">
        <v>0.1515</v>
      </c>
      <c r="G3642" s="5">
        <v>9.35E-2</v>
      </c>
      <c r="H3642" s="5">
        <v>0.14549999999999999</v>
      </c>
      <c r="I3642" s="5">
        <v>9</v>
      </c>
    </row>
    <row r="3643" spans="1:9">
      <c r="A3643" s="5" t="s">
        <v>208</v>
      </c>
      <c r="B3643" s="5">
        <v>0.46500000000000002</v>
      </c>
      <c r="C3643" s="5">
        <v>0.35499999999999998</v>
      </c>
      <c r="D3643" s="5">
        <v>0.12</v>
      </c>
      <c r="E3643" s="5">
        <v>0.4975</v>
      </c>
      <c r="F3643" s="5">
        <v>0.23749999999999999</v>
      </c>
      <c r="G3643" s="5">
        <v>9.9000000000000005E-2</v>
      </c>
      <c r="H3643" s="5">
        <v>0.14000000000000001</v>
      </c>
      <c r="I3643" s="5">
        <v>8</v>
      </c>
    </row>
    <row r="3644" spans="1:9">
      <c r="A3644" s="5" t="s">
        <v>208</v>
      </c>
      <c r="B3644" s="5">
        <v>0.47</v>
      </c>
      <c r="C3644" s="5">
        <v>0.34499999999999997</v>
      </c>
      <c r="D3644" s="5">
        <v>0.12</v>
      </c>
      <c r="E3644" s="5">
        <v>0.36849999999999999</v>
      </c>
      <c r="F3644" s="5">
        <v>0.1525</v>
      </c>
      <c r="G3644" s="5">
        <v>6.1499999999999999E-2</v>
      </c>
      <c r="H3644" s="5">
        <v>0.125</v>
      </c>
      <c r="I3644" s="5">
        <v>8</v>
      </c>
    </row>
    <row r="3645" spans="1:9">
      <c r="A3645" s="5" t="s">
        <v>208</v>
      </c>
      <c r="B3645" s="5">
        <v>0.47499999999999998</v>
      </c>
      <c r="C3645" s="5">
        <v>0.36499999999999999</v>
      </c>
      <c r="D3645" s="5">
        <v>0.105</v>
      </c>
      <c r="E3645" s="5">
        <v>0.41749999999999998</v>
      </c>
      <c r="F3645" s="5">
        <v>0.16450000000000001</v>
      </c>
      <c r="G3645" s="5">
        <v>9.9000000000000005E-2</v>
      </c>
      <c r="H3645" s="5">
        <v>0.127</v>
      </c>
      <c r="I3645" s="5">
        <v>7</v>
      </c>
    </row>
    <row r="3646" spans="1:9">
      <c r="A3646" s="5" t="s">
        <v>208</v>
      </c>
      <c r="B3646" s="5">
        <v>0.47499999999999998</v>
      </c>
      <c r="C3646" s="5">
        <v>0.33500000000000002</v>
      </c>
      <c r="D3646" s="5">
        <v>0.1</v>
      </c>
      <c r="E3646" s="5">
        <v>0.4425</v>
      </c>
      <c r="F3646" s="5">
        <v>0.1895</v>
      </c>
      <c r="G3646" s="5">
        <v>8.5999999999999993E-2</v>
      </c>
      <c r="H3646" s="5">
        <v>0.13500000000000001</v>
      </c>
      <c r="I3646" s="5">
        <v>9</v>
      </c>
    </row>
    <row r="3647" spans="1:9">
      <c r="A3647" s="5" t="s">
        <v>208</v>
      </c>
      <c r="B3647" s="5">
        <v>0.47499999999999998</v>
      </c>
      <c r="C3647" s="5">
        <v>0.35</v>
      </c>
      <c r="D3647" s="5">
        <v>0.125</v>
      </c>
      <c r="E3647" s="5">
        <v>0.42249999999999999</v>
      </c>
      <c r="F3647" s="5">
        <v>0.1905</v>
      </c>
      <c r="G3647" s="5">
        <v>7.9000000000000001E-2</v>
      </c>
      <c r="H3647" s="5">
        <v>0.13550000000000001</v>
      </c>
      <c r="I3647" s="5">
        <v>9</v>
      </c>
    </row>
    <row r="3648" spans="1:9">
      <c r="A3648" s="5" t="s">
        <v>208</v>
      </c>
      <c r="B3648" s="5">
        <v>0.48499999999999999</v>
      </c>
      <c r="C3648" s="5">
        <v>0.36499999999999999</v>
      </c>
      <c r="D3648" s="5">
        <v>0.125</v>
      </c>
      <c r="E3648" s="5">
        <v>0.42599999999999999</v>
      </c>
      <c r="F3648" s="5">
        <v>0.16300000000000001</v>
      </c>
      <c r="G3648" s="5">
        <v>9.6500000000000002E-2</v>
      </c>
      <c r="H3648" s="5">
        <v>0.151</v>
      </c>
      <c r="I3648" s="5">
        <v>8</v>
      </c>
    </row>
    <row r="3649" spans="1:9">
      <c r="A3649" s="5" t="s">
        <v>208</v>
      </c>
      <c r="B3649" s="5">
        <v>0.49</v>
      </c>
      <c r="C3649" s="5">
        <v>0.39</v>
      </c>
      <c r="D3649" s="5">
        <v>0.12</v>
      </c>
      <c r="E3649" s="5">
        <v>0.51100000000000001</v>
      </c>
      <c r="F3649" s="5">
        <v>0.2205</v>
      </c>
      <c r="G3649" s="5">
        <v>0.10299999999999999</v>
      </c>
      <c r="H3649" s="5">
        <v>0.17449999999999999</v>
      </c>
      <c r="I3649" s="5">
        <v>9</v>
      </c>
    </row>
    <row r="3650" spans="1:9">
      <c r="A3650" s="5" t="s">
        <v>208</v>
      </c>
      <c r="B3650" s="5">
        <v>0.51500000000000001</v>
      </c>
      <c r="C3650" s="5">
        <v>0.40500000000000003</v>
      </c>
      <c r="D3650" s="5">
        <v>0.13</v>
      </c>
      <c r="E3650" s="5">
        <v>0.57299999999999995</v>
      </c>
      <c r="F3650" s="5">
        <v>0.21299999999999999</v>
      </c>
      <c r="G3650" s="5">
        <v>0.13400000000000001</v>
      </c>
      <c r="H3650" s="5">
        <v>0.19500000000000001</v>
      </c>
      <c r="I3650" s="5">
        <v>9</v>
      </c>
    </row>
    <row r="3651" spans="1:9">
      <c r="A3651" s="5" t="s">
        <v>208</v>
      </c>
      <c r="B3651" s="5">
        <v>0.52</v>
      </c>
      <c r="C3651" s="5">
        <v>0.41499999999999998</v>
      </c>
      <c r="D3651" s="5">
        <v>0.14000000000000001</v>
      </c>
      <c r="E3651" s="5">
        <v>0.63849999999999996</v>
      </c>
      <c r="F3651" s="5">
        <v>0.29449999999999998</v>
      </c>
      <c r="G3651" s="5">
        <v>0.14050000000000001</v>
      </c>
      <c r="H3651" s="5">
        <v>0.17100000000000001</v>
      </c>
      <c r="I3651" s="5">
        <v>8</v>
      </c>
    </row>
    <row r="3652" spans="1:9">
      <c r="A3652" s="5" t="s">
        <v>208</v>
      </c>
      <c r="B3652" s="5">
        <v>0.52500000000000002</v>
      </c>
      <c r="C3652" s="5">
        <v>0.40500000000000003</v>
      </c>
      <c r="D3652" s="5">
        <v>0.125</v>
      </c>
      <c r="E3652" s="5">
        <v>0.65700000000000003</v>
      </c>
      <c r="F3652" s="5">
        <v>0.29849999999999999</v>
      </c>
      <c r="G3652" s="5">
        <v>0.15049999999999999</v>
      </c>
      <c r="H3652" s="5">
        <v>0.16800000000000001</v>
      </c>
      <c r="I3652" s="5">
        <v>10</v>
      </c>
    </row>
    <row r="3653" spans="1:9">
      <c r="A3653" s="5" t="s">
        <v>207</v>
      </c>
      <c r="B3653" s="5">
        <v>0.52500000000000002</v>
      </c>
      <c r="C3653" s="5">
        <v>0.42499999999999999</v>
      </c>
      <c r="D3653" s="5">
        <v>0.14000000000000001</v>
      </c>
      <c r="E3653" s="5">
        <v>0.87350000000000005</v>
      </c>
      <c r="F3653" s="5">
        <v>0.42049999999999998</v>
      </c>
      <c r="G3653" s="5">
        <v>0.182</v>
      </c>
      <c r="H3653" s="5">
        <v>0.2225</v>
      </c>
      <c r="I3653" s="5">
        <v>10</v>
      </c>
    </row>
    <row r="3654" spans="1:9">
      <c r="A3654" s="5" t="s">
        <v>208</v>
      </c>
      <c r="B3654" s="5">
        <v>0.53</v>
      </c>
      <c r="C3654" s="5">
        <v>0.42499999999999999</v>
      </c>
      <c r="D3654" s="5">
        <v>0.13</v>
      </c>
      <c r="E3654" s="5">
        <v>0.78100000000000003</v>
      </c>
      <c r="F3654" s="5">
        <v>0.39050000000000001</v>
      </c>
      <c r="G3654" s="5">
        <v>0.20050000000000001</v>
      </c>
      <c r="H3654" s="5">
        <v>0.215</v>
      </c>
      <c r="I3654" s="5">
        <v>9</v>
      </c>
    </row>
    <row r="3655" spans="1:9">
      <c r="A3655" s="5" t="s">
        <v>208</v>
      </c>
      <c r="B3655" s="5">
        <v>0.53</v>
      </c>
      <c r="C3655" s="5">
        <v>0.42</v>
      </c>
      <c r="D3655" s="5">
        <v>0.14000000000000001</v>
      </c>
      <c r="E3655" s="5">
        <v>0.67649999999999999</v>
      </c>
      <c r="F3655" s="5">
        <v>0.25600000000000001</v>
      </c>
      <c r="G3655" s="5">
        <v>0.1855</v>
      </c>
      <c r="H3655" s="5">
        <v>0.20799999999999999</v>
      </c>
      <c r="I3655" s="5">
        <v>9</v>
      </c>
    </row>
    <row r="3656" spans="1:9">
      <c r="A3656" s="5" t="s">
        <v>206</v>
      </c>
      <c r="B3656" s="5">
        <v>0.53</v>
      </c>
      <c r="C3656" s="5">
        <v>0.41</v>
      </c>
      <c r="D3656" s="5">
        <v>0.125</v>
      </c>
      <c r="E3656" s="5">
        <v>0.76900000000000002</v>
      </c>
      <c r="F3656" s="5">
        <v>0.34599999999999997</v>
      </c>
      <c r="G3656" s="5">
        <v>0.17299999999999999</v>
      </c>
      <c r="H3656" s="5">
        <v>0.215</v>
      </c>
      <c r="I3656" s="5">
        <v>9</v>
      </c>
    </row>
    <row r="3657" spans="1:9">
      <c r="A3657" s="5" t="s">
        <v>208</v>
      </c>
      <c r="B3657" s="5">
        <v>0.53</v>
      </c>
      <c r="C3657" s="5">
        <v>0.39500000000000002</v>
      </c>
      <c r="D3657" s="5">
        <v>0.125</v>
      </c>
      <c r="E3657" s="5">
        <v>0.62350000000000005</v>
      </c>
      <c r="F3657" s="5">
        <v>0.29749999999999999</v>
      </c>
      <c r="G3657" s="5">
        <v>0.108</v>
      </c>
      <c r="H3657" s="5">
        <v>0.19500000000000001</v>
      </c>
      <c r="I3657" s="5">
        <v>11</v>
      </c>
    </row>
    <row r="3658" spans="1:9">
      <c r="A3658" s="5" t="s">
        <v>206</v>
      </c>
      <c r="B3658" s="5">
        <v>0.53500000000000003</v>
      </c>
      <c r="C3658" s="5">
        <v>0.40500000000000003</v>
      </c>
      <c r="D3658" s="5">
        <v>0.14000000000000001</v>
      </c>
      <c r="E3658" s="5">
        <v>0.73150000000000004</v>
      </c>
      <c r="F3658" s="5">
        <v>0.33600000000000002</v>
      </c>
      <c r="G3658" s="5">
        <v>0.156</v>
      </c>
      <c r="H3658" s="5">
        <v>0.19</v>
      </c>
      <c r="I3658" s="5">
        <v>7</v>
      </c>
    </row>
    <row r="3659" spans="1:9">
      <c r="A3659" s="5" t="s">
        <v>208</v>
      </c>
      <c r="B3659" s="5">
        <v>0.53500000000000003</v>
      </c>
      <c r="C3659" s="5">
        <v>0.45</v>
      </c>
      <c r="D3659" s="5">
        <v>0.155</v>
      </c>
      <c r="E3659" s="5">
        <v>0.8075</v>
      </c>
      <c r="F3659" s="5">
        <v>0.36549999999999999</v>
      </c>
      <c r="G3659" s="5">
        <v>0.14799999999999999</v>
      </c>
      <c r="H3659" s="5">
        <v>0.25950000000000001</v>
      </c>
      <c r="I3659" s="5">
        <v>10</v>
      </c>
    </row>
    <row r="3660" spans="1:9">
      <c r="A3660" s="5" t="s">
        <v>206</v>
      </c>
      <c r="B3660" s="5">
        <v>0.54500000000000004</v>
      </c>
      <c r="C3660" s="5">
        <v>0.41</v>
      </c>
      <c r="D3660" s="5">
        <v>0.14000000000000001</v>
      </c>
      <c r="E3660" s="5">
        <v>0.73699999999999999</v>
      </c>
      <c r="F3660" s="5">
        <v>0.34899999999999998</v>
      </c>
      <c r="G3660" s="5">
        <v>0.15</v>
      </c>
      <c r="H3660" s="5">
        <v>0.21199999999999999</v>
      </c>
      <c r="I3660" s="5">
        <v>9</v>
      </c>
    </row>
    <row r="3661" spans="1:9">
      <c r="A3661" s="5" t="s">
        <v>207</v>
      </c>
      <c r="B3661" s="5">
        <v>0.54500000000000004</v>
      </c>
      <c r="C3661" s="5">
        <v>0.41</v>
      </c>
      <c r="D3661" s="5">
        <v>0.125</v>
      </c>
      <c r="E3661" s="5">
        <v>0.65400000000000003</v>
      </c>
      <c r="F3661" s="5">
        <v>0.29449999999999998</v>
      </c>
      <c r="G3661" s="5">
        <v>0.13150000000000001</v>
      </c>
      <c r="H3661" s="5">
        <v>0.20499999999999999</v>
      </c>
      <c r="I3661" s="5">
        <v>10</v>
      </c>
    </row>
    <row r="3662" spans="1:9">
      <c r="A3662" s="5" t="s">
        <v>208</v>
      </c>
      <c r="B3662" s="5">
        <v>0.55000000000000004</v>
      </c>
      <c r="C3662" s="5">
        <v>0.41499999999999998</v>
      </c>
      <c r="D3662" s="5">
        <v>0.15</v>
      </c>
      <c r="E3662" s="5">
        <v>0.79149999999999998</v>
      </c>
      <c r="F3662" s="5">
        <v>0.35349999999999998</v>
      </c>
      <c r="G3662" s="5">
        <v>0.17599999999999999</v>
      </c>
      <c r="H3662" s="5">
        <v>0.23599999999999999</v>
      </c>
      <c r="I3662" s="5">
        <v>10</v>
      </c>
    </row>
    <row r="3663" spans="1:9">
      <c r="A3663" s="5" t="s">
        <v>208</v>
      </c>
      <c r="B3663" s="5">
        <v>0.55000000000000004</v>
      </c>
      <c r="C3663" s="5">
        <v>0.45</v>
      </c>
      <c r="D3663" s="5">
        <v>0.14000000000000001</v>
      </c>
      <c r="E3663" s="5">
        <v>0.753</v>
      </c>
      <c r="F3663" s="5">
        <v>0.34449999999999997</v>
      </c>
      <c r="G3663" s="5">
        <v>0.13250000000000001</v>
      </c>
      <c r="H3663" s="5">
        <v>0.24</v>
      </c>
      <c r="I3663" s="5">
        <v>8</v>
      </c>
    </row>
    <row r="3664" spans="1:9">
      <c r="A3664" s="5" t="s">
        <v>208</v>
      </c>
      <c r="B3664" s="5">
        <v>0.55000000000000004</v>
      </c>
      <c r="C3664" s="5">
        <v>0.4</v>
      </c>
      <c r="D3664" s="5">
        <v>0.13500000000000001</v>
      </c>
      <c r="E3664" s="5">
        <v>0.71699999999999997</v>
      </c>
      <c r="F3664" s="5">
        <v>0.33150000000000002</v>
      </c>
      <c r="G3664" s="5">
        <v>0.14949999999999999</v>
      </c>
      <c r="H3664" s="5">
        <v>0.221</v>
      </c>
      <c r="I3664" s="5">
        <v>9</v>
      </c>
    </row>
    <row r="3665" spans="1:9">
      <c r="A3665" s="5" t="s">
        <v>208</v>
      </c>
      <c r="B3665" s="5">
        <v>0.55500000000000005</v>
      </c>
      <c r="C3665" s="5">
        <v>0.43</v>
      </c>
      <c r="D3665" s="5">
        <v>0.15</v>
      </c>
      <c r="E3665" s="5">
        <v>0.78300000000000003</v>
      </c>
      <c r="F3665" s="5">
        <v>0.34499999999999997</v>
      </c>
      <c r="G3665" s="5">
        <v>0.17549999999999999</v>
      </c>
      <c r="H3665" s="5">
        <v>0.247</v>
      </c>
      <c r="I3665" s="5">
        <v>9</v>
      </c>
    </row>
    <row r="3666" spans="1:9">
      <c r="A3666" s="5" t="s">
        <v>208</v>
      </c>
      <c r="B3666" s="5">
        <v>0.57499999999999996</v>
      </c>
      <c r="C3666" s="5">
        <v>0.45</v>
      </c>
      <c r="D3666" s="5">
        <v>0.14499999999999999</v>
      </c>
      <c r="E3666" s="5">
        <v>0.872</v>
      </c>
      <c r="F3666" s="5">
        <v>0.46750000000000003</v>
      </c>
      <c r="G3666" s="5">
        <v>0.18</v>
      </c>
      <c r="H3666" s="5">
        <v>0.217</v>
      </c>
      <c r="I3666" s="5">
        <v>9</v>
      </c>
    </row>
    <row r="3667" spans="1:9">
      <c r="A3667" s="5" t="s">
        <v>208</v>
      </c>
      <c r="B3667" s="5">
        <v>0.57499999999999996</v>
      </c>
      <c r="C3667" s="5">
        <v>0.44</v>
      </c>
      <c r="D3667" s="5">
        <v>0.15</v>
      </c>
      <c r="E3667" s="5">
        <v>0.98299999999999998</v>
      </c>
      <c r="F3667" s="5">
        <v>0.48599999999999999</v>
      </c>
      <c r="G3667" s="5">
        <v>0.215</v>
      </c>
      <c r="H3667" s="5">
        <v>0.23899999999999999</v>
      </c>
      <c r="I3667" s="5">
        <v>8</v>
      </c>
    </row>
    <row r="3668" spans="1:9">
      <c r="A3668" s="5" t="s">
        <v>207</v>
      </c>
      <c r="B3668" s="5">
        <v>0.58499999999999996</v>
      </c>
      <c r="C3668" s="5">
        <v>0.42</v>
      </c>
      <c r="D3668" s="5">
        <v>0.155</v>
      </c>
      <c r="E3668" s="5">
        <v>1.034</v>
      </c>
      <c r="F3668" s="5">
        <v>0.437</v>
      </c>
      <c r="G3668" s="5">
        <v>0.2225</v>
      </c>
      <c r="H3668" s="5">
        <v>0.32</v>
      </c>
      <c r="I3668" s="5">
        <v>11</v>
      </c>
    </row>
    <row r="3669" spans="1:9">
      <c r="A3669" s="5" t="s">
        <v>207</v>
      </c>
      <c r="B3669" s="5">
        <v>0.58499999999999996</v>
      </c>
      <c r="C3669" s="5">
        <v>0.46500000000000002</v>
      </c>
      <c r="D3669" s="5">
        <v>0.14499999999999999</v>
      </c>
      <c r="E3669" s="5">
        <v>0.98550000000000004</v>
      </c>
      <c r="F3669" s="5">
        <v>0.4325</v>
      </c>
      <c r="G3669" s="5">
        <v>0.2145</v>
      </c>
      <c r="H3669" s="5">
        <v>0.28449999999999998</v>
      </c>
      <c r="I3669" s="5">
        <v>10</v>
      </c>
    </row>
    <row r="3670" spans="1:9">
      <c r="A3670" s="5" t="s">
        <v>208</v>
      </c>
      <c r="B3670" s="5">
        <v>0.58499999999999996</v>
      </c>
      <c r="C3670" s="5">
        <v>0.46</v>
      </c>
      <c r="D3670" s="5">
        <v>0.14000000000000001</v>
      </c>
      <c r="E3670" s="5">
        <v>0.76349999999999996</v>
      </c>
      <c r="F3670" s="5">
        <v>0.32600000000000001</v>
      </c>
      <c r="G3670" s="5">
        <v>0.153</v>
      </c>
      <c r="H3670" s="5">
        <v>0.26500000000000001</v>
      </c>
      <c r="I3670" s="5">
        <v>9</v>
      </c>
    </row>
    <row r="3671" spans="1:9">
      <c r="A3671" s="5" t="s">
        <v>206</v>
      </c>
      <c r="B3671" s="5">
        <v>0.59</v>
      </c>
      <c r="C3671" s="5">
        <v>0.46500000000000002</v>
      </c>
      <c r="D3671" s="5">
        <v>0.13500000000000001</v>
      </c>
      <c r="E3671" s="5">
        <v>0.98950000000000005</v>
      </c>
      <c r="F3671" s="5">
        <v>0.42349999999999999</v>
      </c>
      <c r="G3671" s="5">
        <v>0.19900000000000001</v>
      </c>
      <c r="H3671" s="5">
        <v>0.28000000000000003</v>
      </c>
      <c r="I3671" s="5">
        <v>8</v>
      </c>
    </row>
    <row r="3672" spans="1:9">
      <c r="A3672" s="5" t="s">
        <v>208</v>
      </c>
      <c r="B3672" s="5">
        <v>0.59499999999999997</v>
      </c>
      <c r="C3672" s="5">
        <v>0.47</v>
      </c>
      <c r="D3672" s="5">
        <v>0.13500000000000001</v>
      </c>
      <c r="E3672" s="5">
        <v>0.9365</v>
      </c>
      <c r="F3672" s="5">
        <v>0.434</v>
      </c>
      <c r="G3672" s="5">
        <v>0.184</v>
      </c>
      <c r="H3672" s="5">
        <v>0.28699999999999998</v>
      </c>
      <c r="I3672" s="5">
        <v>10</v>
      </c>
    </row>
    <row r="3673" spans="1:9">
      <c r="A3673" s="5" t="s">
        <v>207</v>
      </c>
      <c r="B3673" s="5">
        <v>0.59499999999999997</v>
      </c>
      <c r="C3673" s="5">
        <v>0.44</v>
      </c>
      <c r="D3673" s="5">
        <v>0.13500000000000001</v>
      </c>
      <c r="E3673" s="5">
        <v>0.96399999999999997</v>
      </c>
      <c r="F3673" s="5">
        <v>0.50049999999999994</v>
      </c>
      <c r="G3673" s="5">
        <v>0.17150000000000001</v>
      </c>
      <c r="H3673" s="5">
        <v>0.25750000000000001</v>
      </c>
      <c r="I3673" s="5">
        <v>10</v>
      </c>
    </row>
    <row r="3674" spans="1:9">
      <c r="A3674" s="5" t="s">
        <v>207</v>
      </c>
      <c r="B3674" s="5">
        <v>0.59499999999999997</v>
      </c>
      <c r="C3674" s="5">
        <v>0.46</v>
      </c>
      <c r="D3674" s="5">
        <v>0.155</v>
      </c>
      <c r="E3674" s="5">
        <v>1.0455000000000001</v>
      </c>
      <c r="F3674" s="5">
        <v>0.45650000000000002</v>
      </c>
      <c r="G3674" s="5">
        <v>0.24</v>
      </c>
      <c r="H3674" s="5">
        <v>0.3085</v>
      </c>
      <c r="I3674" s="5">
        <v>10</v>
      </c>
    </row>
    <row r="3675" spans="1:9">
      <c r="A3675" s="5" t="s">
        <v>207</v>
      </c>
      <c r="B3675" s="5">
        <v>0.59499999999999997</v>
      </c>
      <c r="C3675" s="5">
        <v>0.45</v>
      </c>
      <c r="D3675" s="5">
        <v>0.16500000000000001</v>
      </c>
      <c r="E3675" s="5">
        <v>1.081</v>
      </c>
      <c r="F3675" s="5">
        <v>0.49</v>
      </c>
      <c r="G3675" s="5">
        <v>0.2525</v>
      </c>
      <c r="H3675" s="5">
        <v>0.27900000000000003</v>
      </c>
      <c r="I3675" s="5">
        <v>12</v>
      </c>
    </row>
    <row r="3676" spans="1:9">
      <c r="A3676" s="5" t="s">
        <v>206</v>
      </c>
      <c r="B3676" s="5">
        <v>0.6</v>
      </c>
      <c r="C3676" s="5">
        <v>0.47</v>
      </c>
      <c r="D3676" s="5">
        <v>0.16</v>
      </c>
      <c r="E3676" s="5">
        <v>1.012</v>
      </c>
      <c r="F3676" s="5">
        <v>0.441</v>
      </c>
      <c r="G3676" s="5">
        <v>0.20150000000000001</v>
      </c>
      <c r="H3676" s="5">
        <v>0.30499999999999999</v>
      </c>
      <c r="I3676" s="5">
        <v>10</v>
      </c>
    </row>
    <row r="3677" spans="1:9">
      <c r="A3677" s="5" t="s">
        <v>207</v>
      </c>
      <c r="B3677" s="5">
        <v>0.6</v>
      </c>
      <c r="C3677" s="5">
        <v>0.5</v>
      </c>
      <c r="D3677" s="5">
        <v>0.16</v>
      </c>
      <c r="E3677" s="5">
        <v>1.1220000000000001</v>
      </c>
      <c r="F3677" s="5">
        <v>0.50949999999999995</v>
      </c>
      <c r="G3677" s="5">
        <v>0.25600000000000001</v>
      </c>
      <c r="H3677" s="5">
        <v>0.309</v>
      </c>
      <c r="I3677" s="5">
        <v>10</v>
      </c>
    </row>
    <row r="3678" spans="1:9">
      <c r="A3678" s="5" t="s">
        <v>206</v>
      </c>
      <c r="B3678" s="5">
        <v>0.60499999999999998</v>
      </c>
      <c r="C3678" s="5">
        <v>0.49</v>
      </c>
      <c r="D3678" s="5">
        <v>0.16500000000000001</v>
      </c>
      <c r="E3678" s="5">
        <v>1.1245000000000001</v>
      </c>
      <c r="F3678" s="5">
        <v>0.49199999999999999</v>
      </c>
      <c r="G3678" s="5">
        <v>0.222</v>
      </c>
      <c r="H3678" s="5">
        <v>0.35549999999999998</v>
      </c>
      <c r="I3678" s="5">
        <v>11</v>
      </c>
    </row>
    <row r="3679" spans="1:9">
      <c r="A3679" s="5" t="s">
        <v>207</v>
      </c>
      <c r="B3679" s="5">
        <v>0.60499999999999998</v>
      </c>
      <c r="C3679" s="5">
        <v>0.49</v>
      </c>
      <c r="D3679" s="5">
        <v>0.15</v>
      </c>
      <c r="E3679" s="5">
        <v>1.1345000000000001</v>
      </c>
      <c r="F3679" s="5">
        <v>0.43049999999999999</v>
      </c>
      <c r="G3679" s="5">
        <v>0.2525</v>
      </c>
      <c r="H3679" s="5">
        <v>0.35</v>
      </c>
      <c r="I3679" s="5">
        <v>10</v>
      </c>
    </row>
    <row r="3680" spans="1:9">
      <c r="A3680" s="5" t="s">
        <v>206</v>
      </c>
      <c r="B3680" s="5">
        <v>0.61</v>
      </c>
      <c r="C3680" s="5">
        <v>0.45</v>
      </c>
      <c r="D3680" s="5">
        <v>0.19</v>
      </c>
      <c r="E3680" s="5">
        <v>1.0805</v>
      </c>
      <c r="F3680" s="5">
        <v>0.51700000000000002</v>
      </c>
      <c r="G3680" s="5">
        <v>0.2495</v>
      </c>
      <c r="H3680" s="5">
        <v>0.29349999999999998</v>
      </c>
      <c r="I3680" s="5">
        <v>10</v>
      </c>
    </row>
    <row r="3681" spans="1:9">
      <c r="A3681" s="5" t="s">
        <v>207</v>
      </c>
      <c r="B3681" s="5">
        <v>0.61</v>
      </c>
      <c r="C3681" s="5">
        <v>0.495</v>
      </c>
      <c r="D3681" s="5">
        <v>0.16500000000000001</v>
      </c>
      <c r="E3681" s="5">
        <v>1.0834999999999999</v>
      </c>
      <c r="F3681" s="5">
        <v>0.45250000000000001</v>
      </c>
      <c r="G3681" s="5">
        <v>0.27300000000000002</v>
      </c>
      <c r="H3681" s="5">
        <v>0.317</v>
      </c>
      <c r="I3681" s="5">
        <v>9</v>
      </c>
    </row>
    <row r="3682" spans="1:9">
      <c r="A3682" s="5" t="s">
        <v>206</v>
      </c>
      <c r="B3682" s="5">
        <v>0.61499999999999999</v>
      </c>
      <c r="C3682" s="5">
        <v>0.47</v>
      </c>
      <c r="D3682" s="5">
        <v>0.17499999999999999</v>
      </c>
      <c r="E3682" s="5">
        <v>1.242</v>
      </c>
      <c r="F3682" s="5">
        <v>0.5675</v>
      </c>
      <c r="G3682" s="5">
        <v>0.28699999999999998</v>
      </c>
      <c r="H3682" s="5">
        <v>0.317</v>
      </c>
      <c r="I3682" s="5">
        <v>11</v>
      </c>
    </row>
    <row r="3683" spans="1:9">
      <c r="A3683" s="5" t="s">
        <v>206</v>
      </c>
      <c r="B3683" s="5">
        <v>0.62</v>
      </c>
      <c r="C3683" s="5">
        <v>0.5</v>
      </c>
      <c r="D3683" s="5">
        <v>0.18</v>
      </c>
      <c r="E3683" s="5">
        <v>1.3915</v>
      </c>
      <c r="F3683" s="5">
        <v>0.72599999999999998</v>
      </c>
      <c r="G3683" s="5">
        <v>0.27950000000000003</v>
      </c>
      <c r="H3683" s="5">
        <v>0.33200000000000002</v>
      </c>
      <c r="I3683" s="5">
        <v>11</v>
      </c>
    </row>
    <row r="3684" spans="1:9">
      <c r="A3684" s="5" t="s">
        <v>206</v>
      </c>
      <c r="B3684" s="5">
        <v>0.62</v>
      </c>
      <c r="C3684" s="5">
        <v>0.52500000000000002</v>
      </c>
      <c r="D3684" s="5">
        <v>0.155</v>
      </c>
      <c r="E3684" s="5">
        <v>1.085</v>
      </c>
      <c r="F3684" s="5">
        <v>0.45400000000000001</v>
      </c>
      <c r="G3684" s="5">
        <v>0.19650000000000001</v>
      </c>
      <c r="H3684" s="5">
        <v>0.35</v>
      </c>
      <c r="I3684" s="5">
        <v>10</v>
      </c>
    </row>
    <row r="3685" spans="1:9">
      <c r="A3685" s="5" t="s">
        <v>208</v>
      </c>
      <c r="B3685" s="5">
        <v>0.62</v>
      </c>
      <c r="C3685" s="5">
        <v>0.47</v>
      </c>
      <c r="D3685" s="5">
        <v>0.155</v>
      </c>
      <c r="E3685" s="5">
        <v>0.96599999999999997</v>
      </c>
      <c r="F3685" s="5">
        <v>0.44700000000000001</v>
      </c>
      <c r="G3685" s="5">
        <v>0.17100000000000001</v>
      </c>
      <c r="H3685" s="5">
        <v>0.28399999999999997</v>
      </c>
      <c r="I3685" s="5">
        <v>11</v>
      </c>
    </row>
    <row r="3686" spans="1:9">
      <c r="A3686" s="5" t="s">
        <v>206</v>
      </c>
      <c r="B3686" s="5">
        <v>0.62</v>
      </c>
      <c r="C3686" s="5">
        <v>0.48</v>
      </c>
      <c r="D3686" s="5">
        <v>0.16500000000000001</v>
      </c>
      <c r="E3686" s="5">
        <v>1.0854999999999999</v>
      </c>
      <c r="F3686" s="5">
        <v>0.48099999999999998</v>
      </c>
      <c r="G3686" s="5">
        <v>0.25750000000000001</v>
      </c>
      <c r="H3686" s="5">
        <v>0.30499999999999999</v>
      </c>
      <c r="I3686" s="5">
        <v>10</v>
      </c>
    </row>
    <row r="3687" spans="1:9">
      <c r="A3687" s="5" t="s">
        <v>207</v>
      </c>
      <c r="B3687" s="5">
        <v>0.625</v>
      </c>
      <c r="C3687" s="5">
        <v>0.48499999999999999</v>
      </c>
      <c r="D3687" s="5">
        <v>0.13500000000000001</v>
      </c>
      <c r="E3687" s="5">
        <v>1.3025</v>
      </c>
      <c r="F3687" s="5">
        <v>0.61</v>
      </c>
      <c r="G3687" s="5">
        <v>0.26750000000000002</v>
      </c>
      <c r="H3687" s="5">
        <v>0.36049999999999999</v>
      </c>
      <c r="I3687" s="5">
        <v>14</v>
      </c>
    </row>
    <row r="3688" spans="1:9">
      <c r="A3688" s="5" t="s">
        <v>208</v>
      </c>
      <c r="B3688" s="5">
        <v>0.625</v>
      </c>
      <c r="C3688" s="5">
        <v>0.48499999999999999</v>
      </c>
      <c r="D3688" s="5">
        <v>0.16</v>
      </c>
      <c r="E3688" s="5">
        <v>1.1499999999999999</v>
      </c>
      <c r="F3688" s="5">
        <v>0.52549999999999997</v>
      </c>
      <c r="G3688" s="5">
        <v>0.25700000000000001</v>
      </c>
      <c r="H3688" s="5">
        <v>0.33150000000000002</v>
      </c>
      <c r="I3688" s="5">
        <v>11</v>
      </c>
    </row>
    <row r="3689" spans="1:9">
      <c r="A3689" s="5" t="s">
        <v>208</v>
      </c>
      <c r="B3689" s="5">
        <v>0.63</v>
      </c>
      <c r="C3689" s="5">
        <v>0.49</v>
      </c>
      <c r="D3689" s="5">
        <v>0.17</v>
      </c>
      <c r="E3689" s="5">
        <v>1.2170000000000001</v>
      </c>
      <c r="F3689" s="5">
        <v>0.55149999999999999</v>
      </c>
      <c r="G3689" s="5">
        <v>0.21199999999999999</v>
      </c>
      <c r="H3689" s="5">
        <v>0.31</v>
      </c>
      <c r="I3689" s="5">
        <v>11</v>
      </c>
    </row>
    <row r="3690" spans="1:9">
      <c r="A3690" s="5" t="s">
        <v>207</v>
      </c>
      <c r="B3690" s="5">
        <v>0.63</v>
      </c>
      <c r="C3690" s="5">
        <v>0.505</v>
      </c>
      <c r="D3690" s="5">
        <v>0.19500000000000001</v>
      </c>
      <c r="E3690" s="5">
        <v>1.306</v>
      </c>
      <c r="F3690" s="5">
        <v>0.51600000000000001</v>
      </c>
      <c r="G3690" s="5">
        <v>0.33050000000000002</v>
      </c>
      <c r="H3690" s="5">
        <v>0.375</v>
      </c>
      <c r="I3690" s="5">
        <v>9</v>
      </c>
    </row>
    <row r="3691" spans="1:9">
      <c r="A3691" s="5" t="s">
        <v>206</v>
      </c>
      <c r="B3691" s="5">
        <v>0.64</v>
      </c>
      <c r="C3691" s="5">
        <v>0.5</v>
      </c>
      <c r="D3691" s="5">
        <v>0.17499999999999999</v>
      </c>
      <c r="E3691" s="5">
        <v>1.2729999999999999</v>
      </c>
      <c r="F3691" s="5">
        <v>0.50649999999999995</v>
      </c>
      <c r="G3691" s="5">
        <v>0.29249999999999998</v>
      </c>
      <c r="H3691" s="5">
        <v>0.40500000000000003</v>
      </c>
      <c r="I3691" s="5">
        <v>13</v>
      </c>
    </row>
    <row r="3692" spans="1:9">
      <c r="A3692" s="5" t="s">
        <v>206</v>
      </c>
      <c r="B3692" s="5">
        <v>0.64500000000000002</v>
      </c>
      <c r="C3692" s="5">
        <v>0.51</v>
      </c>
      <c r="D3692" s="5">
        <v>0.19</v>
      </c>
      <c r="E3692" s="5">
        <v>1.4864999999999999</v>
      </c>
      <c r="F3692" s="5">
        <v>0.64449999999999996</v>
      </c>
      <c r="G3692" s="5">
        <v>0.29599999999999999</v>
      </c>
      <c r="H3692" s="5">
        <v>0.42499999999999999</v>
      </c>
      <c r="I3692" s="5">
        <v>12</v>
      </c>
    </row>
    <row r="3693" spans="1:9">
      <c r="A3693" s="5" t="s">
        <v>206</v>
      </c>
      <c r="B3693" s="5">
        <v>0.65</v>
      </c>
      <c r="C3693" s="5">
        <v>0.52</v>
      </c>
      <c r="D3693" s="5">
        <v>0.17</v>
      </c>
      <c r="E3693" s="5">
        <v>1.3654999999999999</v>
      </c>
      <c r="F3693" s="5">
        <v>0.61550000000000005</v>
      </c>
      <c r="G3693" s="5">
        <v>0.28849999999999998</v>
      </c>
      <c r="H3693" s="5">
        <v>0.36</v>
      </c>
      <c r="I3693" s="5">
        <v>11</v>
      </c>
    </row>
    <row r="3694" spans="1:9">
      <c r="A3694" s="5" t="s">
        <v>206</v>
      </c>
      <c r="B3694" s="5">
        <v>0.65</v>
      </c>
      <c r="C3694" s="5">
        <v>0.495</v>
      </c>
      <c r="D3694" s="5">
        <v>0.17</v>
      </c>
      <c r="E3694" s="5">
        <v>1.276</v>
      </c>
      <c r="F3694" s="5">
        <v>0.62150000000000005</v>
      </c>
      <c r="G3694" s="5">
        <v>0.23050000000000001</v>
      </c>
      <c r="H3694" s="5">
        <v>0.39900000000000002</v>
      </c>
      <c r="I3694" s="5">
        <v>11</v>
      </c>
    </row>
    <row r="3695" spans="1:9">
      <c r="A3695" s="5" t="s">
        <v>206</v>
      </c>
      <c r="B3695" s="5">
        <v>0.65</v>
      </c>
      <c r="C3695" s="5">
        <v>0.495</v>
      </c>
      <c r="D3695" s="5">
        <v>0.16</v>
      </c>
      <c r="E3695" s="5">
        <v>1.2075</v>
      </c>
      <c r="F3695" s="5">
        <v>0.55000000000000004</v>
      </c>
      <c r="G3695" s="5">
        <v>0.26950000000000002</v>
      </c>
      <c r="H3695" s="5">
        <v>0.32</v>
      </c>
      <c r="I3695" s="5">
        <v>10</v>
      </c>
    </row>
    <row r="3696" spans="1:9">
      <c r="A3696" s="5" t="s">
        <v>207</v>
      </c>
      <c r="B3696" s="5">
        <v>0.65</v>
      </c>
      <c r="C3696" s="5">
        <v>0.52</v>
      </c>
      <c r="D3696" s="5">
        <v>0.19500000000000001</v>
      </c>
      <c r="E3696" s="5">
        <v>1.2809999999999999</v>
      </c>
      <c r="F3696" s="5">
        <v>0.59850000000000003</v>
      </c>
      <c r="G3696" s="5">
        <v>0.246</v>
      </c>
      <c r="H3696" s="5">
        <v>0.38250000000000001</v>
      </c>
      <c r="I3696" s="5">
        <v>10</v>
      </c>
    </row>
    <row r="3697" spans="1:9">
      <c r="A3697" s="5" t="s">
        <v>206</v>
      </c>
      <c r="B3697" s="5">
        <v>0.65</v>
      </c>
      <c r="C3697" s="5">
        <v>0.52500000000000002</v>
      </c>
      <c r="D3697" s="5">
        <v>0.20499999999999999</v>
      </c>
      <c r="E3697" s="5">
        <v>1.4275</v>
      </c>
      <c r="F3697" s="5">
        <v>0.69</v>
      </c>
      <c r="G3697" s="5">
        <v>0.30599999999999999</v>
      </c>
      <c r="H3697" s="5">
        <v>0.4355</v>
      </c>
      <c r="I3697" s="5">
        <v>13</v>
      </c>
    </row>
    <row r="3698" spans="1:9">
      <c r="A3698" s="5" t="s">
        <v>206</v>
      </c>
      <c r="B3698" s="5">
        <v>0.65</v>
      </c>
      <c r="C3698" s="5">
        <v>0.51</v>
      </c>
      <c r="D3698" s="5">
        <v>0.17499999999999999</v>
      </c>
      <c r="E3698" s="5">
        <v>1.155</v>
      </c>
      <c r="F3698" s="5">
        <v>0.4955</v>
      </c>
      <c r="G3698" s="5">
        <v>0.20250000000000001</v>
      </c>
      <c r="H3698" s="5">
        <v>0.38500000000000001</v>
      </c>
      <c r="I3698" s="5">
        <v>12</v>
      </c>
    </row>
    <row r="3699" spans="1:9">
      <c r="A3699" s="5" t="s">
        <v>207</v>
      </c>
      <c r="B3699" s="5">
        <v>0.65</v>
      </c>
      <c r="C3699" s="5">
        <v>0.51</v>
      </c>
      <c r="D3699" s="5">
        <v>0.17499999999999999</v>
      </c>
      <c r="E3699" s="5">
        <v>1.35</v>
      </c>
      <c r="F3699" s="5">
        <v>0.57499999999999996</v>
      </c>
      <c r="G3699" s="5">
        <v>0.3155</v>
      </c>
      <c r="H3699" s="5">
        <v>0.38850000000000001</v>
      </c>
      <c r="I3699" s="5">
        <v>10</v>
      </c>
    </row>
    <row r="3700" spans="1:9">
      <c r="A3700" s="5" t="s">
        <v>206</v>
      </c>
      <c r="B3700" s="5">
        <v>0.65</v>
      </c>
      <c r="C3700" s="5">
        <v>0.52500000000000002</v>
      </c>
      <c r="D3700" s="5">
        <v>0.19</v>
      </c>
      <c r="E3700" s="5">
        <v>1.3685</v>
      </c>
      <c r="F3700" s="5">
        <v>0.59750000000000003</v>
      </c>
      <c r="G3700" s="5">
        <v>0.29599999999999999</v>
      </c>
      <c r="H3700" s="5">
        <v>0.4</v>
      </c>
      <c r="I3700" s="5">
        <v>11</v>
      </c>
    </row>
    <row r="3701" spans="1:9">
      <c r="A3701" s="5" t="s">
        <v>207</v>
      </c>
      <c r="B3701" s="5">
        <v>0.66</v>
      </c>
      <c r="C3701" s="5">
        <v>0.53</v>
      </c>
      <c r="D3701" s="5">
        <v>0.17</v>
      </c>
      <c r="E3701" s="5">
        <v>1.431</v>
      </c>
      <c r="F3701" s="5">
        <v>0.622</v>
      </c>
      <c r="G3701" s="5">
        <v>0.309</v>
      </c>
      <c r="H3701" s="5">
        <v>0.39800000000000002</v>
      </c>
      <c r="I3701" s="5">
        <v>10</v>
      </c>
    </row>
    <row r="3702" spans="1:9">
      <c r="A3702" s="5" t="s">
        <v>206</v>
      </c>
      <c r="B3702" s="5">
        <v>0.66</v>
      </c>
      <c r="C3702" s="5">
        <v>0.51</v>
      </c>
      <c r="D3702" s="5">
        <v>0.18</v>
      </c>
      <c r="E3702" s="5">
        <v>1.2609999999999999</v>
      </c>
      <c r="F3702" s="5">
        <v>0.5</v>
      </c>
      <c r="G3702" s="5">
        <v>0.23350000000000001</v>
      </c>
      <c r="H3702" s="5">
        <v>0.33900000000000002</v>
      </c>
      <c r="I3702" s="5">
        <v>10</v>
      </c>
    </row>
    <row r="3703" spans="1:9">
      <c r="A3703" s="5" t="s">
        <v>207</v>
      </c>
      <c r="B3703" s="5">
        <v>0.66500000000000004</v>
      </c>
      <c r="C3703" s="5">
        <v>0.54</v>
      </c>
      <c r="D3703" s="5">
        <v>0.19500000000000001</v>
      </c>
      <c r="E3703" s="5">
        <v>1.764</v>
      </c>
      <c r="F3703" s="5">
        <v>0.85050000000000003</v>
      </c>
      <c r="G3703" s="5">
        <v>0.36149999999999999</v>
      </c>
      <c r="H3703" s="5">
        <v>0.47</v>
      </c>
      <c r="I3703" s="5">
        <v>11</v>
      </c>
    </row>
    <row r="3704" spans="1:9">
      <c r="A3704" s="5" t="s">
        <v>207</v>
      </c>
      <c r="B3704" s="5">
        <v>0.67</v>
      </c>
      <c r="C3704" s="5">
        <v>0.51</v>
      </c>
      <c r="D3704" s="5">
        <v>0.155</v>
      </c>
      <c r="E3704" s="5">
        <v>1.278</v>
      </c>
      <c r="F3704" s="5">
        <v>0.5605</v>
      </c>
      <c r="G3704" s="5">
        <v>0.30449999999999999</v>
      </c>
      <c r="H3704" s="5">
        <v>0.35799999999999998</v>
      </c>
      <c r="I3704" s="5">
        <v>11</v>
      </c>
    </row>
    <row r="3705" spans="1:9">
      <c r="A3705" s="5" t="s">
        <v>206</v>
      </c>
      <c r="B3705" s="5">
        <v>0.67</v>
      </c>
      <c r="C3705" s="5">
        <v>0.54</v>
      </c>
      <c r="D3705" s="5">
        <v>0.19500000000000001</v>
      </c>
      <c r="E3705" s="5">
        <v>1.2170000000000001</v>
      </c>
      <c r="F3705" s="5">
        <v>0.53200000000000003</v>
      </c>
      <c r="G3705" s="5">
        <v>0.27350000000000002</v>
      </c>
      <c r="H3705" s="5">
        <v>0.33150000000000002</v>
      </c>
      <c r="I3705" s="5">
        <v>11</v>
      </c>
    </row>
    <row r="3706" spans="1:9">
      <c r="A3706" s="5" t="s">
        <v>207</v>
      </c>
      <c r="B3706" s="5">
        <v>0.67</v>
      </c>
      <c r="C3706" s="5">
        <v>0.54</v>
      </c>
      <c r="D3706" s="5">
        <v>0.2</v>
      </c>
      <c r="E3706" s="5">
        <v>1.46</v>
      </c>
      <c r="F3706" s="5">
        <v>0.64349999999999996</v>
      </c>
      <c r="G3706" s="5">
        <v>0.32800000000000001</v>
      </c>
      <c r="H3706" s="5">
        <v>0.41649999999999998</v>
      </c>
      <c r="I3706" s="5">
        <v>9</v>
      </c>
    </row>
    <row r="3707" spans="1:9">
      <c r="A3707" s="5" t="s">
        <v>207</v>
      </c>
      <c r="B3707" s="5">
        <v>0.67500000000000004</v>
      </c>
      <c r="C3707" s="5">
        <v>0.53500000000000003</v>
      </c>
      <c r="D3707" s="5">
        <v>0.185</v>
      </c>
      <c r="E3707" s="5">
        <v>1.5575000000000001</v>
      </c>
      <c r="F3707" s="5">
        <v>0.70350000000000001</v>
      </c>
      <c r="G3707" s="5">
        <v>0.40200000000000002</v>
      </c>
      <c r="H3707" s="5">
        <v>0.4</v>
      </c>
      <c r="I3707" s="5">
        <v>11</v>
      </c>
    </row>
    <row r="3708" spans="1:9">
      <c r="A3708" s="5" t="s">
        <v>206</v>
      </c>
      <c r="B3708" s="5">
        <v>0.67500000000000004</v>
      </c>
      <c r="C3708" s="5">
        <v>0.51</v>
      </c>
      <c r="D3708" s="5">
        <v>0.17</v>
      </c>
      <c r="E3708" s="5">
        <v>1.5269999999999999</v>
      </c>
      <c r="F3708" s="5">
        <v>0.80900000000000005</v>
      </c>
      <c r="G3708" s="5">
        <v>0.318</v>
      </c>
      <c r="H3708" s="5">
        <v>0.34100000000000003</v>
      </c>
      <c r="I3708" s="5">
        <v>11</v>
      </c>
    </row>
    <row r="3709" spans="1:9">
      <c r="A3709" s="5" t="s">
        <v>207</v>
      </c>
      <c r="B3709" s="5">
        <v>0.67500000000000004</v>
      </c>
      <c r="C3709" s="5">
        <v>0.53</v>
      </c>
      <c r="D3709" s="5">
        <v>0.19500000000000001</v>
      </c>
      <c r="E3709" s="5">
        <v>1.4984999999999999</v>
      </c>
      <c r="F3709" s="5">
        <v>0.62</v>
      </c>
      <c r="G3709" s="5">
        <v>0.375</v>
      </c>
      <c r="H3709" s="5">
        <v>0.42499999999999999</v>
      </c>
      <c r="I3709" s="5">
        <v>9</v>
      </c>
    </row>
    <row r="3710" spans="1:9">
      <c r="A3710" s="5" t="s">
        <v>206</v>
      </c>
      <c r="B3710" s="5">
        <v>0.68500000000000005</v>
      </c>
      <c r="C3710" s="5">
        <v>0.55000000000000004</v>
      </c>
      <c r="D3710" s="5">
        <v>0.19</v>
      </c>
      <c r="E3710" s="5">
        <v>1.885</v>
      </c>
      <c r="F3710" s="5">
        <v>0.89</v>
      </c>
      <c r="G3710" s="5">
        <v>0.41</v>
      </c>
      <c r="H3710" s="5">
        <v>0.48949999999999999</v>
      </c>
      <c r="I3710" s="5">
        <v>10</v>
      </c>
    </row>
    <row r="3711" spans="1:9">
      <c r="A3711" s="5" t="s">
        <v>206</v>
      </c>
      <c r="B3711" s="5">
        <v>0.68500000000000005</v>
      </c>
      <c r="C3711" s="5">
        <v>0.53500000000000003</v>
      </c>
      <c r="D3711" s="5">
        <v>0.17499999999999999</v>
      </c>
      <c r="E3711" s="5">
        <v>1.4319999999999999</v>
      </c>
      <c r="F3711" s="5">
        <v>0.63700000000000001</v>
      </c>
      <c r="G3711" s="5">
        <v>0.247</v>
      </c>
      <c r="H3711" s="5">
        <v>0.46</v>
      </c>
      <c r="I3711" s="5">
        <v>11</v>
      </c>
    </row>
    <row r="3712" spans="1:9">
      <c r="A3712" s="5" t="s">
        <v>206</v>
      </c>
      <c r="B3712" s="5">
        <v>0.70499999999999996</v>
      </c>
      <c r="C3712" s="5">
        <v>0.55000000000000004</v>
      </c>
      <c r="D3712" s="5">
        <v>0.21</v>
      </c>
      <c r="E3712" s="5">
        <v>1.4384999999999999</v>
      </c>
      <c r="F3712" s="5">
        <v>0.65500000000000003</v>
      </c>
      <c r="G3712" s="5">
        <v>0.32550000000000001</v>
      </c>
      <c r="H3712" s="5">
        <v>0.46200000000000002</v>
      </c>
      <c r="I3712" s="5">
        <v>11</v>
      </c>
    </row>
    <row r="3713" spans="1:9">
      <c r="A3713" s="5" t="s">
        <v>207</v>
      </c>
      <c r="B3713" s="5">
        <v>0.70499999999999996</v>
      </c>
      <c r="C3713" s="5">
        <v>0.53</v>
      </c>
      <c r="D3713" s="5">
        <v>0.17</v>
      </c>
      <c r="E3713" s="5">
        <v>1.5640000000000001</v>
      </c>
      <c r="F3713" s="5">
        <v>0.61199999999999999</v>
      </c>
      <c r="G3713" s="5">
        <v>0.39400000000000002</v>
      </c>
      <c r="H3713" s="5">
        <v>0.44</v>
      </c>
      <c r="I3713" s="5">
        <v>10</v>
      </c>
    </row>
    <row r="3714" spans="1:9">
      <c r="A3714" s="5" t="s">
        <v>206</v>
      </c>
      <c r="B3714" s="5">
        <v>0.71</v>
      </c>
      <c r="C3714" s="5">
        <v>0.55500000000000005</v>
      </c>
      <c r="D3714" s="5">
        <v>0.17499999999999999</v>
      </c>
      <c r="E3714" s="5">
        <v>2.14</v>
      </c>
      <c r="F3714" s="5">
        <v>1.2455000000000001</v>
      </c>
      <c r="G3714" s="5">
        <v>0.3725</v>
      </c>
      <c r="H3714" s="5">
        <v>0.434</v>
      </c>
      <c r="I3714" s="5">
        <v>11</v>
      </c>
    </row>
    <row r="3715" spans="1:9">
      <c r="A3715" s="5" t="s">
        <v>207</v>
      </c>
      <c r="B3715" s="5">
        <v>0.72499999999999998</v>
      </c>
      <c r="C3715" s="5">
        <v>0.56000000000000005</v>
      </c>
      <c r="D3715" s="5">
        <v>0.185</v>
      </c>
      <c r="E3715" s="5">
        <v>1.792</v>
      </c>
      <c r="F3715" s="5">
        <v>0.873</v>
      </c>
      <c r="G3715" s="5">
        <v>0.36699999999999999</v>
      </c>
      <c r="H3715" s="5">
        <v>0.435</v>
      </c>
      <c r="I3715" s="5">
        <v>11</v>
      </c>
    </row>
    <row r="3716" spans="1:9">
      <c r="A3716" s="5" t="s">
        <v>206</v>
      </c>
      <c r="B3716" s="5">
        <v>0.78</v>
      </c>
      <c r="C3716" s="5">
        <v>0.6</v>
      </c>
      <c r="D3716" s="5">
        <v>0.21</v>
      </c>
      <c r="E3716" s="5">
        <v>2.548</v>
      </c>
      <c r="F3716" s="5">
        <v>1.1944999999999999</v>
      </c>
      <c r="G3716" s="5">
        <v>0.57450000000000001</v>
      </c>
      <c r="H3716" s="5">
        <v>0.67449999999999999</v>
      </c>
      <c r="I3716" s="5">
        <v>11</v>
      </c>
    </row>
    <row r="3717" spans="1:9">
      <c r="A3717" s="5" t="s">
        <v>208</v>
      </c>
      <c r="B3717" s="5">
        <v>0.23499999999999999</v>
      </c>
      <c r="C3717" s="5">
        <v>0.13</v>
      </c>
      <c r="D3717" s="5">
        <v>7.4999999999999997E-2</v>
      </c>
      <c r="E3717" s="5">
        <v>0.1585</v>
      </c>
      <c r="F3717" s="5">
        <v>6.8500000000000005E-2</v>
      </c>
      <c r="G3717" s="5">
        <v>3.6999999999999998E-2</v>
      </c>
      <c r="H3717" s="5">
        <v>4.65E-2</v>
      </c>
      <c r="I3717" s="5">
        <v>5</v>
      </c>
    </row>
    <row r="3718" spans="1:9">
      <c r="A3718" s="5" t="s">
        <v>208</v>
      </c>
      <c r="B3718" s="5">
        <v>0.35</v>
      </c>
      <c r="C3718" s="5">
        <v>0.25</v>
      </c>
      <c r="D3718" s="5">
        <v>0.1</v>
      </c>
      <c r="E3718" s="5">
        <v>0.40150000000000002</v>
      </c>
      <c r="F3718" s="5">
        <v>0.17249999999999999</v>
      </c>
      <c r="G3718" s="5">
        <v>6.3E-2</v>
      </c>
      <c r="H3718" s="5">
        <v>0.1255</v>
      </c>
      <c r="I3718" s="5">
        <v>7</v>
      </c>
    </row>
    <row r="3719" spans="1:9">
      <c r="A3719" s="5" t="s">
        <v>208</v>
      </c>
      <c r="B3719" s="5">
        <v>0.36</v>
      </c>
      <c r="C3719" s="5">
        <v>0.25</v>
      </c>
      <c r="D3719" s="5">
        <v>0.115</v>
      </c>
      <c r="E3719" s="5">
        <v>0.46500000000000002</v>
      </c>
      <c r="F3719" s="5">
        <v>0.21</v>
      </c>
      <c r="G3719" s="5">
        <v>0.1055</v>
      </c>
      <c r="H3719" s="5">
        <v>0.128</v>
      </c>
      <c r="I3719" s="5">
        <v>7</v>
      </c>
    </row>
    <row r="3720" spans="1:9">
      <c r="A3720" s="5" t="s">
        <v>208</v>
      </c>
      <c r="B3720" s="5">
        <v>0.38</v>
      </c>
      <c r="C3720" s="5">
        <v>0.28000000000000003</v>
      </c>
      <c r="D3720" s="5">
        <v>9.5000000000000001E-2</v>
      </c>
      <c r="E3720" s="5">
        <v>0.28849999999999998</v>
      </c>
      <c r="F3720" s="5">
        <v>0.16500000000000001</v>
      </c>
      <c r="G3720" s="5">
        <v>4.3499999999999997E-2</v>
      </c>
      <c r="H3720" s="5">
        <v>6.7000000000000004E-2</v>
      </c>
      <c r="I3720" s="5">
        <v>7</v>
      </c>
    </row>
    <row r="3721" spans="1:9">
      <c r="A3721" s="5" t="s">
        <v>207</v>
      </c>
      <c r="B3721" s="5">
        <v>0.38</v>
      </c>
      <c r="C3721" s="5">
        <v>0.32</v>
      </c>
      <c r="D3721" s="5">
        <v>0.115</v>
      </c>
      <c r="E3721" s="5">
        <v>0.64749999999999996</v>
      </c>
      <c r="F3721" s="5">
        <v>0.32300000000000001</v>
      </c>
      <c r="G3721" s="5">
        <v>0.13250000000000001</v>
      </c>
      <c r="H3721" s="5">
        <v>0.16400000000000001</v>
      </c>
      <c r="I3721" s="5">
        <v>7</v>
      </c>
    </row>
    <row r="3722" spans="1:9">
      <c r="A3722" s="5" t="s">
        <v>206</v>
      </c>
      <c r="B3722" s="5">
        <v>0.43</v>
      </c>
      <c r="C3722" s="5">
        <v>0.31</v>
      </c>
      <c r="D3722" s="5">
        <v>0.13</v>
      </c>
      <c r="E3722" s="5">
        <v>0.64849999999999997</v>
      </c>
      <c r="F3722" s="5">
        <v>0.27350000000000002</v>
      </c>
      <c r="G3722" s="5">
        <v>0.16300000000000001</v>
      </c>
      <c r="H3722" s="5">
        <v>0.184</v>
      </c>
      <c r="I3722" s="5">
        <v>9</v>
      </c>
    </row>
    <row r="3723" spans="1:9">
      <c r="A3723" s="5" t="s">
        <v>208</v>
      </c>
      <c r="B3723" s="5">
        <v>0.46500000000000002</v>
      </c>
      <c r="C3723" s="5">
        <v>0.36</v>
      </c>
      <c r="D3723" s="5">
        <v>0.105</v>
      </c>
      <c r="E3723" s="5">
        <v>0.45200000000000001</v>
      </c>
      <c r="F3723" s="5">
        <v>0.22</v>
      </c>
      <c r="G3723" s="5">
        <v>0.159</v>
      </c>
      <c r="H3723" s="5">
        <v>0.10349999999999999</v>
      </c>
      <c r="I3723" s="5">
        <v>9</v>
      </c>
    </row>
    <row r="3724" spans="1:9">
      <c r="A3724" s="5" t="s">
        <v>208</v>
      </c>
      <c r="B3724" s="5">
        <v>0.47</v>
      </c>
      <c r="C3724" s="5">
        <v>0.35499999999999998</v>
      </c>
      <c r="D3724" s="5">
        <v>0.12</v>
      </c>
      <c r="E3724" s="5">
        <v>0.49149999999999999</v>
      </c>
      <c r="F3724" s="5">
        <v>0.17649999999999999</v>
      </c>
      <c r="G3724" s="5">
        <v>0.1125</v>
      </c>
      <c r="H3724" s="5">
        <v>0.13250000000000001</v>
      </c>
      <c r="I3724" s="5">
        <v>9</v>
      </c>
    </row>
    <row r="3725" spans="1:9">
      <c r="A3725" s="5" t="s">
        <v>207</v>
      </c>
      <c r="B3725" s="5">
        <v>0.48499999999999999</v>
      </c>
      <c r="C3725" s="5">
        <v>0.36499999999999999</v>
      </c>
      <c r="D3725" s="5">
        <v>0.15</v>
      </c>
      <c r="E3725" s="5">
        <v>0.91449999999999998</v>
      </c>
      <c r="F3725" s="5">
        <v>0.41449999999999998</v>
      </c>
      <c r="G3725" s="5">
        <v>0.19900000000000001</v>
      </c>
      <c r="H3725" s="5">
        <v>0.27300000000000002</v>
      </c>
      <c r="I3725" s="5">
        <v>7</v>
      </c>
    </row>
    <row r="3726" spans="1:9">
      <c r="A3726" s="5" t="s">
        <v>206</v>
      </c>
      <c r="B3726" s="5">
        <v>0.495</v>
      </c>
      <c r="C3726" s="5">
        <v>0.375</v>
      </c>
      <c r="D3726" s="5">
        <v>0.155</v>
      </c>
      <c r="E3726" s="5">
        <v>0.97599999999999998</v>
      </c>
      <c r="F3726" s="5">
        <v>0.45</v>
      </c>
      <c r="G3726" s="5">
        <v>0.22850000000000001</v>
      </c>
      <c r="H3726" s="5">
        <v>0.2475</v>
      </c>
      <c r="I3726" s="5">
        <v>9</v>
      </c>
    </row>
    <row r="3727" spans="1:9">
      <c r="A3727" s="5" t="s">
        <v>208</v>
      </c>
      <c r="B3727" s="5">
        <v>0.5</v>
      </c>
      <c r="C3727" s="5">
        <v>0.39500000000000002</v>
      </c>
      <c r="D3727" s="5">
        <v>0.14499999999999999</v>
      </c>
      <c r="E3727" s="5">
        <v>0.78649999999999998</v>
      </c>
      <c r="F3727" s="5">
        <v>0.33200000000000002</v>
      </c>
      <c r="G3727" s="5">
        <v>0.18149999999999999</v>
      </c>
      <c r="H3727" s="5">
        <v>0.2455</v>
      </c>
      <c r="I3727" s="5">
        <v>8</v>
      </c>
    </row>
    <row r="3728" spans="1:9">
      <c r="A3728" s="5" t="s">
        <v>206</v>
      </c>
      <c r="B3728" s="5">
        <v>0.505</v>
      </c>
      <c r="C3728" s="5">
        <v>0.4</v>
      </c>
      <c r="D3728" s="5">
        <v>0.15</v>
      </c>
      <c r="E3728" s="5">
        <v>0.77500000000000002</v>
      </c>
      <c r="F3728" s="5">
        <v>0.34449999999999997</v>
      </c>
      <c r="G3728" s="5">
        <v>0.157</v>
      </c>
      <c r="H3728" s="5">
        <v>0.185</v>
      </c>
      <c r="I3728" s="5">
        <v>7</v>
      </c>
    </row>
    <row r="3729" spans="1:9">
      <c r="A3729" s="5" t="s">
        <v>208</v>
      </c>
      <c r="B3729" s="5">
        <v>0.51</v>
      </c>
      <c r="C3729" s="5">
        <v>0.375</v>
      </c>
      <c r="D3729" s="5">
        <v>0.15</v>
      </c>
      <c r="E3729" s="5">
        <v>0.84150000000000003</v>
      </c>
      <c r="F3729" s="5">
        <v>0.38450000000000001</v>
      </c>
      <c r="G3729" s="5">
        <v>0.156</v>
      </c>
      <c r="H3729" s="5">
        <v>0.255</v>
      </c>
      <c r="I3729" s="5">
        <v>10</v>
      </c>
    </row>
    <row r="3730" spans="1:9">
      <c r="A3730" s="5" t="s">
        <v>206</v>
      </c>
      <c r="B3730" s="5">
        <v>0.51</v>
      </c>
      <c r="C3730" s="5">
        <v>0.38</v>
      </c>
      <c r="D3730" s="5">
        <v>0.13500000000000001</v>
      </c>
      <c r="E3730" s="5">
        <v>0.68100000000000005</v>
      </c>
      <c r="F3730" s="5">
        <v>0.34350000000000003</v>
      </c>
      <c r="G3730" s="5">
        <v>0.14199999999999999</v>
      </c>
      <c r="H3730" s="5">
        <v>0.17</v>
      </c>
      <c r="I3730" s="5">
        <v>9</v>
      </c>
    </row>
    <row r="3731" spans="1:9">
      <c r="A3731" s="5" t="s">
        <v>206</v>
      </c>
      <c r="B3731" s="5">
        <v>0.51500000000000001</v>
      </c>
      <c r="C3731" s="5">
        <v>0.37</v>
      </c>
      <c r="D3731" s="5">
        <v>0.115</v>
      </c>
      <c r="E3731" s="5">
        <v>0.61450000000000005</v>
      </c>
      <c r="F3731" s="5">
        <v>0.34150000000000003</v>
      </c>
      <c r="G3731" s="5">
        <v>0.155</v>
      </c>
      <c r="H3731" s="5">
        <v>0.14599999999999999</v>
      </c>
      <c r="I3731" s="5">
        <v>9</v>
      </c>
    </row>
    <row r="3732" spans="1:9">
      <c r="A3732" s="5" t="s">
        <v>207</v>
      </c>
      <c r="B3732" s="5">
        <v>0.55000000000000004</v>
      </c>
      <c r="C3732" s="5">
        <v>0.41499999999999998</v>
      </c>
      <c r="D3732" s="5">
        <v>0.18</v>
      </c>
      <c r="E3732" s="5">
        <v>1.1655</v>
      </c>
      <c r="F3732" s="5">
        <v>0.502</v>
      </c>
      <c r="G3732" s="5">
        <v>0.30099999999999999</v>
      </c>
      <c r="H3732" s="5">
        <v>0.311</v>
      </c>
      <c r="I3732" s="5">
        <v>9</v>
      </c>
    </row>
    <row r="3733" spans="1:9">
      <c r="A3733" s="5" t="s">
        <v>207</v>
      </c>
      <c r="B3733" s="5">
        <v>0.57499999999999996</v>
      </c>
      <c r="C3733" s="5">
        <v>0.42</v>
      </c>
      <c r="D3733" s="5">
        <v>0.19</v>
      </c>
      <c r="E3733" s="5">
        <v>1.764</v>
      </c>
      <c r="F3733" s="5">
        <v>0.91400000000000003</v>
      </c>
      <c r="G3733" s="5">
        <v>0.377</v>
      </c>
      <c r="H3733" s="5">
        <v>0.40949999999999998</v>
      </c>
      <c r="I3733" s="5">
        <v>10</v>
      </c>
    </row>
    <row r="3734" spans="1:9">
      <c r="A3734" s="5" t="s">
        <v>206</v>
      </c>
      <c r="B3734" s="5">
        <v>0.60499999999999998</v>
      </c>
      <c r="C3734" s="5">
        <v>0.45500000000000002</v>
      </c>
      <c r="D3734" s="5">
        <v>0.16</v>
      </c>
      <c r="E3734" s="5">
        <v>1.1214999999999999</v>
      </c>
      <c r="F3734" s="5">
        <v>0.53300000000000003</v>
      </c>
      <c r="G3734" s="5">
        <v>0.27300000000000002</v>
      </c>
      <c r="H3734" s="5">
        <v>0.27100000000000002</v>
      </c>
      <c r="I3734" s="5">
        <v>10</v>
      </c>
    </row>
    <row r="3735" spans="1:9">
      <c r="A3735" s="5" t="s">
        <v>206</v>
      </c>
      <c r="B3735" s="5">
        <v>0.61499999999999999</v>
      </c>
      <c r="C3735" s="5">
        <v>0.505</v>
      </c>
      <c r="D3735" s="5">
        <v>0.16500000000000001</v>
      </c>
      <c r="E3735" s="5">
        <v>1.167</v>
      </c>
      <c r="F3735" s="5">
        <v>0.48949999999999999</v>
      </c>
      <c r="G3735" s="5">
        <v>0.29549999999999998</v>
      </c>
      <c r="H3735" s="5">
        <v>0.34499999999999997</v>
      </c>
      <c r="I3735" s="5">
        <v>10</v>
      </c>
    </row>
    <row r="3736" spans="1:9">
      <c r="A3736" s="5" t="s">
        <v>206</v>
      </c>
      <c r="B3736" s="5">
        <v>0.61499999999999999</v>
      </c>
      <c r="C3736" s="5">
        <v>0.47499999999999998</v>
      </c>
      <c r="D3736" s="5">
        <v>0.15</v>
      </c>
      <c r="E3736" s="5">
        <v>1.0375000000000001</v>
      </c>
      <c r="F3736" s="5">
        <v>0.47599999999999998</v>
      </c>
      <c r="G3736" s="5">
        <v>0.23250000000000001</v>
      </c>
      <c r="H3736" s="5">
        <v>0.28299999999999997</v>
      </c>
      <c r="I3736" s="5">
        <v>9</v>
      </c>
    </row>
    <row r="3737" spans="1:9">
      <c r="A3737" s="5" t="s">
        <v>206</v>
      </c>
      <c r="B3737" s="5">
        <v>0.625</v>
      </c>
      <c r="C3737" s="5">
        <v>0.48</v>
      </c>
      <c r="D3737" s="5">
        <v>0.18</v>
      </c>
      <c r="E3737" s="5">
        <v>1.2230000000000001</v>
      </c>
      <c r="F3737" s="5">
        <v>0.56499999999999995</v>
      </c>
      <c r="G3737" s="5">
        <v>0.29749999999999999</v>
      </c>
      <c r="H3737" s="5">
        <v>0.33750000000000002</v>
      </c>
      <c r="I3737" s="5">
        <v>10</v>
      </c>
    </row>
    <row r="3738" spans="1:9">
      <c r="A3738" s="5" t="s">
        <v>206</v>
      </c>
      <c r="B3738" s="5">
        <v>0.625</v>
      </c>
      <c r="C3738" s="5">
        <v>0.47</v>
      </c>
      <c r="D3738" s="5">
        <v>0.15</v>
      </c>
      <c r="E3738" s="5">
        <v>1.1240000000000001</v>
      </c>
      <c r="F3738" s="5">
        <v>0.55600000000000005</v>
      </c>
      <c r="G3738" s="5">
        <v>0.23150000000000001</v>
      </c>
      <c r="H3738" s="5">
        <v>0.28699999999999998</v>
      </c>
      <c r="I3738" s="5">
        <v>9</v>
      </c>
    </row>
    <row r="3739" spans="1:9">
      <c r="A3739" s="5" t="s">
        <v>207</v>
      </c>
      <c r="B3739" s="5">
        <v>0.63500000000000001</v>
      </c>
      <c r="C3739" s="5">
        <v>0.505</v>
      </c>
      <c r="D3739" s="5">
        <v>0.17</v>
      </c>
      <c r="E3739" s="5">
        <v>1.2635000000000001</v>
      </c>
      <c r="F3739" s="5">
        <v>0.51200000000000001</v>
      </c>
      <c r="G3739" s="5">
        <v>0.32200000000000001</v>
      </c>
      <c r="H3739" s="5">
        <v>0.35499999999999998</v>
      </c>
      <c r="I3739" s="5">
        <v>9</v>
      </c>
    </row>
    <row r="3740" spans="1:9">
      <c r="A3740" s="5" t="s">
        <v>207</v>
      </c>
      <c r="B3740" s="5">
        <v>0.65</v>
      </c>
      <c r="C3740" s="5">
        <v>0.52500000000000002</v>
      </c>
      <c r="D3740" s="5">
        <v>0.16500000000000001</v>
      </c>
      <c r="E3740" s="5">
        <v>1.238</v>
      </c>
      <c r="F3740" s="5">
        <v>0.64700000000000002</v>
      </c>
      <c r="G3740" s="5">
        <v>0.2485</v>
      </c>
      <c r="H3740" s="5">
        <v>0.30049999999999999</v>
      </c>
      <c r="I3740" s="5">
        <v>9</v>
      </c>
    </row>
    <row r="3741" spans="1:9">
      <c r="A3741" s="5" t="s">
        <v>207</v>
      </c>
      <c r="B3741" s="5">
        <v>0.65</v>
      </c>
      <c r="C3741" s="5">
        <v>0.5</v>
      </c>
      <c r="D3741" s="5">
        <v>0.17</v>
      </c>
      <c r="E3741" s="5">
        <v>1.4045000000000001</v>
      </c>
      <c r="F3741" s="5">
        <v>0.69399999999999995</v>
      </c>
      <c r="G3741" s="5">
        <v>0.318</v>
      </c>
      <c r="H3741" s="5">
        <v>0.32350000000000001</v>
      </c>
      <c r="I3741" s="5">
        <v>11</v>
      </c>
    </row>
    <row r="3742" spans="1:9">
      <c r="A3742" s="5" t="s">
        <v>207</v>
      </c>
      <c r="B3742" s="5">
        <v>0.67</v>
      </c>
      <c r="C3742" s="5">
        <v>0.52500000000000002</v>
      </c>
      <c r="D3742" s="5">
        <v>0.19500000000000001</v>
      </c>
      <c r="E3742" s="5">
        <v>1.37</v>
      </c>
      <c r="F3742" s="5">
        <v>0.60650000000000004</v>
      </c>
      <c r="G3742" s="5">
        <v>0.29549999999999998</v>
      </c>
      <c r="H3742" s="5">
        <v>0.40699999999999997</v>
      </c>
      <c r="I3742" s="5">
        <v>12</v>
      </c>
    </row>
    <row r="3743" spans="1:9">
      <c r="A3743" s="5" t="s">
        <v>207</v>
      </c>
      <c r="B3743" s="5">
        <v>0.69499999999999995</v>
      </c>
      <c r="C3743" s="5">
        <v>0.52500000000000002</v>
      </c>
      <c r="D3743" s="5">
        <v>0.20499999999999999</v>
      </c>
      <c r="E3743" s="5">
        <v>1.8185</v>
      </c>
      <c r="F3743" s="5">
        <v>0.81899999999999995</v>
      </c>
      <c r="G3743" s="5">
        <v>0.40250000000000002</v>
      </c>
      <c r="H3743" s="5">
        <v>0.45250000000000001</v>
      </c>
      <c r="I3743" s="5">
        <v>13</v>
      </c>
    </row>
    <row r="3744" spans="1:9">
      <c r="A3744" s="5" t="s">
        <v>207</v>
      </c>
      <c r="B3744" s="5">
        <v>0.70499999999999996</v>
      </c>
      <c r="C3744" s="5">
        <v>0.55500000000000005</v>
      </c>
      <c r="D3744" s="5">
        <v>0.19500000000000001</v>
      </c>
      <c r="E3744" s="5">
        <v>1.7524999999999999</v>
      </c>
      <c r="F3744" s="5">
        <v>0.71050000000000002</v>
      </c>
      <c r="G3744" s="5">
        <v>0.42149999999999999</v>
      </c>
      <c r="H3744" s="5">
        <v>0.51600000000000001</v>
      </c>
      <c r="I3744" s="5">
        <v>12</v>
      </c>
    </row>
    <row r="3745" spans="1:9">
      <c r="A3745" s="5" t="s">
        <v>208</v>
      </c>
      <c r="B3745" s="5">
        <v>0.27500000000000002</v>
      </c>
      <c r="C3745" s="5">
        <v>0.20499999999999999</v>
      </c>
      <c r="D3745" s="5">
        <v>6.5000000000000002E-2</v>
      </c>
      <c r="E3745" s="5">
        <v>0.10100000000000001</v>
      </c>
      <c r="F3745" s="5">
        <v>4.1000000000000002E-2</v>
      </c>
      <c r="G3745" s="5">
        <v>2.1000000000000001E-2</v>
      </c>
      <c r="H3745" s="5">
        <v>3.4000000000000002E-2</v>
      </c>
      <c r="I3745" s="5">
        <v>5</v>
      </c>
    </row>
    <row r="3746" spans="1:9">
      <c r="A3746" s="5" t="s">
        <v>208</v>
      </c>
      <c r="B3746" s="5">
        <v>0.28499999999999998</v>
      </c>
      <c r="C3746" s="5">
        <v>0.20499999999999999</v>
      </c>
      <c r="D3746" s="5">
        <v>7.0000000000000007E-2</v>
      </c>
      <c r="E3746" s="5">
        <v>0.106</v>
      </c>
      <c r="F3746" s="5">
        <v>3.9E-2</v>
      </c>
      <c r="G3746" s="5">
        <v>2.8500000000000001E-2</v>
      </c>
      <c r="H3746" s="5">
        <v>3.4000000000000002E-2</v>
      </c>
      <c r="I3746" s="5">
        <v>5</v>
      </c>
    </row>
    <row r="3747" spans="1:9">
      <c r="A3747" s="5" t="s">
        <v>208</v>
      </c>
      <c r="B3747" s="5">
        <v>0.36</v>
      </c>
      <c r="C3747" s="5">
        <v>0.26500000000000001</v>
      </c>
      <c r="D3747" s="5">
        <v>8.5000000000000006E-2</v>
      </c>
      <c r="E3747" s="5">
        <v>0.1865</v>
      </c>
      <c r="F3747" s="5">
        <v>6.7500000000000004E-2</v>
      </c>
      <c r="G3747" s="5">
        <v>3.6999999999999998E-2</v>
      </c>
      <c r="H3747" s="5">
        <v>6.1499999999999999E-2</v>
      </c>
      <c r="I3747" s="5">
        <v>7</v>
      </c>
    </row>
    <row r="3748" spans="1:9">
      <c r="A3748" s="5" t="s">
        <v>208</v>
      </c>
      <c r="B3748" s="5">
        <v>0.38500000000000001</v>
      </c>
      <c r="C3748" s="5">
        <v>0.28999999999999998</v>
      </c>
      <c r="D3748" s="5">
        <v>0.1</v>
      </c>
      <c r="E3748" s="5">
        <v>0.25750000000000001</v>
      </c>
      <c r="F3748" s="5">
        <v>0.1</v>
      </c>
      <c r="G3748" s="5">
        <v>6.0999999999999999E-2</v>
      </c>
      <c r="H3748" s="5">
        <v>8.5999999999999993E-2</v>
      </c>
      <c r="I3748" s="5">
        <v>6</v>
      </c>
    </row>
    <row r="3749" spans="1:9">
      <c r="A3749" s="5" t="s">
        <v>208</v>
      </c>
      <c r="B3749" s="5">
        <v>0.4</v>
      </c>
      <c r="C3749" s="5">
        <v>0.315</v>
      </c>
      <c r="D3749" s="5">
        <v>0.1</v>
      </c>
      <c r="E3749" s="5">
        <v>0.32250000000000001</v>
      </c>
      <c r="F3749" s="5">
        <v>0.14299999999999999</v>
      </c>
      <c r="G3749" s="5">
        <v>7.3499999999999996E-2</v>
      </c>
      <c r="H3749" s="5">
        <v>9.0999999999999998E-2</v>
      </c>
      <c r="I3749" s="5">
        <v>6</v>
      </c>
    </row>
    <row r="3750" spans="1:9">
      <c r="A3750" s="5" t="s">
        <v>208</v>
      </c>
      <c r="B3750" s="5">
        <v>0.43</v>
      </c>
      <c r="C3750" s="5">
        <v>0.33</v>
      </c>
      <c r="D3750" s="5">
        <v>9.5000000000000001E-2</v>
      </c>
      <c r="E3750" s="5">
        <v>0.32</v>
      </c>
      <c r="F3750" s="5">
        <v>0.11799999999999999</v>
      </c>
      <c r="G3750" s="5">
        <v>6.5000000000000002E-2</v>
      </c>
      <c r="H3750" s="5">
        <v>0.123</v>
      </c>
      <c r="I3750" s="5">
        <v>7</v>
      </c>
    </row>
    <row r="3751" spans="1:9">
      <c r="A3751" s="5" t="s">
        <v>208</v>
      </c>
      <c r="B3751" s="5">
        <v>0.435</v>
      </c>
      <c r="C3751" s="5">
        <v>0.375</v>
      </c>
      <c r="D3751" s="5">
        <v>0.11</v>
      </c>
      <c r="E3751" s="5">
        <v>0.41549999999999998</v>
      </c>
      <c r="F3751" s="5">
        <v>0.17</v>
      </c>
      <c r="G3751" s="5">
        <v>7.5999999999999998E-2</v>
      </c>
      <c r="H3751" s="5">
        <v>0.14499999999999999</v>
      </c>
      <c r="I3751" s="5">
        <v>8</v>
      </c>
    </row>
    <row r="3752" spans="1:9">
      <c r="A3752" s="5" t="s">
        <v>208</v>
      </c>
      <c r="B3752" s="5">
        <v>0.45</v>
      </c>
      <c r="C3752" s="5">
        <v>0.33500000000000002</v>
      </c>
      <c r="D3752" s="5">
        <v>0.115</v>
      </c>
      <c r="E3752" s="5">
        <v>0.39350000000000002</v>
      </c>
      <c r="F3752" s="5">
        <v>0.19500000000000001</v>
      </c>
      <c r="G3752" s="5">
        <v>7.0999999999999994E-2</v>
      </c>
      <c r="H3752" s="5">
        <v>0.11</v>
      </c>
      <c r="I3752" s="5">
        <v>7</v>
      </c>
    </row>
    <row r="3753" spans="1:9">
      <c r="A3753" s="5" t="s">
        <v>208</v>
      </c>
      <c r="B3753" s="5">
        <v>0.47499999999999998</v>
      </c>
      <c r="C3753" s="5">
        <v>0.35499999999999998</v>
      </c>
      <c r="D3753" s="5">
        <v>0.13500000000000001</v>
      </c>
      <c r="E3753" s="5">
        <v>0.47749999999999998</v>
      </c>
      <c r="F3753" s="5">
        <v>0.2145</v>
      </c>
      <c r="G3753" s="5">
        <v>0.09</v>
      </c>
      <c r="H3753" s="5">
        <v>0.14349999999999999</v>
      </c>
      <c r="I3753" s="5">
        <v>8</v>
      </c>
    </row>
    <row r="3754" spans="1:9">
      <c r="A3754" s="5" t="s">
        <v>208</v>
      </c>
      <c r="B3754" s="5">
        <v>0.47499999999999998</v>
      </c>
      <c r="C3754" s="5">
        <v>0.36</v>
      </c>
      <c r="D3754" s="5">
        <v>0.11</v>
      </c>
      <c r="E3754" s="5">
        <v>0.45200000000000001</v>
      </c>
      <c r="F3754" s="5">
        <v>0.191</v>
      </c>
      <c r="G3754" s="5">
        <v>9.9000000000000005E-2</v>
      </c>
      <c r="H3754" s="5">
        <v>0.13</v>
      </c>
      <c r="I3754" s="5">
        <v>8</v>
      </c>
    </row>
    <row r="3755" spans="1:9">
      <c r="A3755" s="5" t="s">
        <v>208</v>
      </c>
      <c r="B3755" s="5">
        <v>0.48499999999999999</v>
      </c>
      <c r="C3755" s="5">
        <v>0.37</v>
      </c>
      <c r="D3755" s="5">
        <v>0.14000000000000001</v>
      </c>
      <c r="E3755" s="5">
        <v>0.50649999999999995</v>
      </c>
      <c r="F3755" s="5">
        <v>0.24249999999999999</v>
      </c>
      <c r="G3755" s="5">
        <v>8.7999999999999995E-2</v>
      </c>
      <c r="H3755" s="5">
        <v>0.14649999999999999</v>
      </c>
      <c r="I3755" s="5">
        <v>8</v>
      </c>
    </row>
    <row r="3756" spans="1:9">
      <c r="A3756" s="5" t="s">
        <v>208</v>
      </c>
      <c r="B3756" s="5">
        <v>0.51</v>
      </c>
      <c r="C3756" s="5">
        <v>0.39500000000000002</v>
      </c>
      <c r="D3756" s="5">
        <v>0.105</v>
      </c>
      <c r="E3756" s="5">
        <v>0.55249999999999999</v>
      </c>
      <c r="F3756" s="5">
        <v>0.23400000000000001</v>
      </c>
      <c r="G3756" s="5">
        <v>0.127</v>
      </c>
      <c r="H3756" s="5">
        <v>0.16500000000000001</v>
      </c>
      <c r="I3756" s="5">
        <v>8</v>
      </c>
    </row>
    <row r="3757" spans="1:9">
      <c r="A3757" s="5" t="s">
        <v>208</v>
      </c>
      <c r="B3757" s="5">
        <v>0.51500000000000001</v>
      </c>
      <c r="C3757" s="5">
        <v>0.39</v>
      </c>
      <c r="D3757" s="5">
        <v>0.12</v>
      </c>
      <c r="E3757" s="5">
        <v>0.56499999999999995</v>
      </c>
      <c r="F3757" s="5">
        <v>0.23499999999999999</v>
      </c>
      <c r="G3757" s="5">
        <v>0.13500000000000001</v>
      </c>
      <c r="H3757" s="5">
        <v>0.17899999999999999</v>
      </c>
      <c r="I3757" s="5">
        <v>9</v>
      </c>
    </row>
    <row r="3758" spans="1:9">
      <c r="A3758" s="5" t="s">
        <v>208</v>
      </c>
      <c r="B3758" s="5">
        <v>0.52</v>
      </c>
      <c r="C3758" s="5">
        <v>0.41</v>
      </c>
      <c r="D3758" s="5">
        <v>0.14000000000000001</v>
      </c>
      <c r="E3758" s="5">
        <v>0.69899999999999995</v>
      </c>
      <c r="F3758" s="5">
        <v>0.33950000000000002</v>
      </c>
      <c r="G3758" s="5">
        <v>0.129</v>
      </c>
      <c r="H3758" s="5">
        <v>0.19450000000000001</v>
      </c>
      <c r="I3758" s="5">
        <v>10</v>
      </c>
    </row>
    <row r="3759" spans="1:9">
      <c r="A3759" s="5" t="s">
        <v>208</v>
      </c>
      <c r="B3759" s="5">
        <v>0.52500000000000002</v>
      </c>
      <c r="C3759" s="5">
        <v>0.4</v>
      </c>
      <c r="D3759" s="5">
        <v>0.14000000000000001</v>
      </c>
      <c r="E3759" s="5">
        <v>0.60550000000000004</v>
      </c>
      <c r="F3759" s="5">
        <v>0.26050000000000001</v>
      </c>
      <c r="G3759" s="5">
        <v>0.108</v>
      </c>
      <c r="H3759" s="5">
        <v>0.21</v>
      </c>
      <c r="I3759" s="5">
        <v>9</v>
      </c>
    </row>
    <row r="3760" spans="1:9">
      <c r="A3760" s="5" t="s">
        <v>206</v>
      </c>
      <c r="B3760" s="5">
        <v>0.53</v>
      </c>
      <c r="C3760" s="5">
        <v>0.42499999999999999</v>
      </c>
      <c r="D3760" s="5">
        <v>0.155</v>
      </c>
      <c r="E3760" s="5">
        <v>0.79049999999999998</v>
      </c>
      <c r="F3760" s="5">
        <v>0.307</v>
      </c>
      <c r="G3760" s="5">
        <v>0.17100000000000001</v>
      </c>
      <c r="H3760" s="5">
        <v>0.25950000000000001</v>
      </c>
      <c r="I3760" s="5">
        <v>9</v>
      </c>
    </row>
    <row r="3761" spans="1:9">
      <c r="A3761" s="5" t="s">
        <v>206</v>
      </c>
      <c r="B3761" s="5">
        <v>0.53</v>
      </c>
      <c r="C3761" s="5">
        <v>0.42499999999999999</v>
      </c>
      <c r="D3761" s="5">
        <v>0.13</v>
      </c>
      <c r="E3761" s="5">
        <v>0.70199999999999996</v>
      </c>
      <c r="F3761" s="5">
        <v>0.29749999999999999</v>
      </c>
      <c r="G3761" s="5">
        <v>0.13950000000000001</v>
      </c>
      <c r="H3761" s="5">
        <v>0.22</v>
      </c>
      <c r="I3761" s="5">
        <v>9</v>
      </c>
    </row>
    <row r="3762" spans="1:9">
      <c r="A3762" s="5" t="s">
        <v>206</v>
      </c>
      <c r="B3762" s="5">
        <v>0.53</v>
      </c>
      <c r="C3762" s="5">
        <v>0.42</v>
      </c>
      <c r="D3762" s="5">
        <v>0.13500000000000001</v>
      </c>
      <c r="E3762" s="5">
        <v>0.67500000000000004</v>
      </c>
      <c r="F3762" s="5">
        <v>0.29399999999999998</v>
      </c>
      <c r="G3762" s="5">
        <v>0.156</v>
      </c>
      <c r="H3762" s="5">
        <v>0.1825</v>
      </c>
      <c r="I3762" s="5">
        <v>10</v>
      </c>
    </row>
    <row r="3763" spans="1:9">
      <c r="A3763" s="5" t="s">
        <v>208</v>
      </c>
      <c r="B3763" s="5">
        <v>0.53</v>
      </c>
      <c r="C3763" s="5">
        <v>0.39500000000000002</v>
      </c>
      <c r="D3763" s="5">
        <v>0.115</v>
      </c>
      <c r="E3763" s="5">
        <v>0.47499999999999998</v>
      </c>
      <c r="F3763" s="5">
        <v>0.20250000000000001</v>
      </c>
      <c r="G3763" s="5">
        <v>0.10100000000000001</v>
      </c>
      <c r="H3763" s="5">
        <v>0.14799999999999999</v>
      </c>
      <c r="I3763" s="5">
        <v>8</v>
      </c>
    </row>
    <row r="3764" spans="1:9">
      <c r="A3764" s="5" t="s">
        <v>208</v>
      </c>
      <c r="B3764" s="5">
        <v>0.53</v>
      </c>
      <c r="C3764" s="5">
        <v>0.41</v>
      </c>
      <c r="D3764" s="5">
        <v>0.15</v>
      </c>
      <c r="E3764" s="5">
        <v>0.61199999999999999</v>
      </c>
      <c r="F3764" s="5">
        <v>0.24349999999999999</v>
      </c>
      <c r="G3764" s="5">
        <v>0.1525</v>
      </c>
      <c r="H3764" s="5">
        <v>0.1895</v>
      </c>
      <c r="I3764" s="5">
        <v>11</v>
      </c>
    </row>
    <row r="3765" spans="1:9">
      <c r="A3765" s="5" t="s">
        <v>208</v>
      </c>
      <c r="B3765" s="5">
        <v>0.53500000000000003</v>
      </c>
      <c r="C3765" s="5">
        <v>0.4</v>
      </c>
      <c r="D3765" s="5">
        <v>0.14499999999999999</v>
      </c>
      <c r="E3765" s="5">
        <v>0.70499999999999996</v>
      </c>
      <c r="F3765" s="5">
        <v>0.30649999999999999</v>
      </c>
      <c r="G3765" s="5">
        <v>0.13650000000000001</v>
      </c>
      <c r="H3765" s="5">
        <v>0.22</v>
      </c>
      <c r="I3765" s="5">
        <v>10</v>
      </c>
    </row>
    <row r="3766" spans="1:9">
      <c r="A3766" s="5" t="s">
        <v>208</v>
      </c>
      <c r="B3766" s="5">
        <v>0.53500000000000003</v>
      </c>
      <c r="C3766" s="5">
        <v>0.45</v>
      </c>
      <c r="D3766" s="5">
        <v>0.13500000000000001</v>
      </c>
      <c r="E3766" s="5">
        <v>0.72799999999999998</v>
      </c>
      <c r="F3766" s="5">
        <v>0.28449999999999998</v>
      </c>
      <c r="G3766" s="5">
        <v>0.1845</v>
      </c>
      <c r="H3766" s="5">
        <v>0.26500000000000001</v>
      </c>
      <c r="I3766" s="5">
        <v>9</v>
      </c>
    </row>
    <row r="3767" spans="1:9">
      <c r="A3767" s="5" t="s">
        <v>207</v>
      </c>
      <c r="B3767" s="5">
        <v>0.55500000000000005</v>
      </c>
      <c r="C3767" s="5">
        <v>0.44</v>
      </c>
      <c r="D3767" s="5">
        <v>0.14000000000000001</v>
      </c>
      <c r="E3767" s="5">
        <v>0.84599999999999997</v>
      </c>
      <c r="F3767" s="5">
        <v>0.34599999999999997</v>
      </c>
      <c r="G3767" s="5">
        <v>0.17150000000000001</v>
      </c>
      <c r="H3767" s="5">
        <v>0.27350000000000002</v>
      </c>
      <c r="I3767" s="5">
        <v>10</v>
      </c>
    </row>
    <row r="3768" spans="1:9">
      <c r="A3768" s="5" t="s">
        <v>206</v>
      </c>
      <c r="B3768" s="5">
        <v>0.55500000000000005</v>
      </c>
      <c r="C3768" s="5">
        <v>0.46</v>
      </c>
      <c r="D3768" s="5">
        <v>0.16</v>
      </c>
      <c r="E3768" s="5">
        <v>0.86</v>
      </c>
      <c r="F3768" s="5">
        <v>0.33450000000000002</v>
      </c>
      <c r="G3768" s="5">
        <v>0.19350000000000001</v>
      </c>
      <c r="H3768" s="5">
        <v>0.27500000000000002</v>
      </c>
      <c r="I3768" s="5">
        <v>10</v>
      </c>
    </row>
    <row r="3769" spans="1:9">
      <c r="A3769" s="5" t="s">
        <v>206</v>
      </c>
      <c r="B3769" s="5">
        <v>0.56000000000000005</v>
      </c>
      <c r="C3769" s="5">
        <v>0.46500000000000002</v>
      </c>
      <c r="D3769" s="5">
        <v>0.14499999999999999</v>
      </c>
      <c r="E3769" s="5">
        <v>0.88749999999999996</v>
      </c>
      <c r="F3769" s="5">
        <v>0.33450000000000002</v>
      </c>
      <c r="G3769" s="5">
        <v>0.22</v>
      </c>
      <c r="H3769" s="5">
        <v>0.26950000000000002</v>
      </c>
      <c r="I3769" s="5">
        <v>9</v>
      </c>
    </row>
    <row r="3770" spans="1:9">
      <c r="A3770" s="5" t="s">
        <v>207</v>
      </c>
      <c r="B3770" s="5">
        <v>0.56000000000000005</v>
      </c>
      <c r="C3770" s="5">
        <v>0.43</v>
      </c>
      <c r="D3770" s="5">
        <v>0.14499999999999999</v>
      </c>
      <c r="E3770" s="5">
        <v>0.89800000000000002</v>
      </c>
      <c r="F3770" s="5">
        <v>0.38950000000000001</v>
      </c>
      <c r="G3770" s="5">
        <v>0.23250000000000001</v>
      </c>
      <c r="H3770" s="5">
        <v>0.245</v>
      </c>
      <c r="I3770" s="5">
        <v>9</v>
      </c>
    </row>
    <row r="3771" spans="1:9">
      <c r="A3771" s="5" t="s">
        <v>208</v>
      </c>
      <c r="B3771" s="5">
        <v>0.56499999999999995</v>
      </c>
      <c r="C3771" s="5">
        <v>0.43</v>
      </c>
      <c r="D3771" s="5">
        <v>0.125</v>
      </c>
      <c r="E3771" s="5">
        <v>0.65449999999999997</v>
      </c>
      <c r="F3771" s="5">
        <v>0.28149999999999997</v>
      </c>
      <c r="G3771" s="5">
        <v>0.13900000000000001</v>
      </c>
      <c r="H3771" s="5">
        <v>0.21</v>
      </c>
      <c r="I3771" s="5">
        <v>9</v>
      </c>
    </row>
    <row r="3772" spans="1:9">
      <c r="A3772" s="5" t="s">
        <v>208</v>
      </c>
      <c r="B3772" s="5">
        <v>0.57499999999999996</v>
      </c>
      <c r="C3772" s="5">
        <v>0.45</v>
      </c>
      <c r="D3772" s="5">
        <v>0.14499999999999999</v>
      </c>
      <c r="E3772" s="5">
        <v>0.79500000000000004</v>
      </c>
      <c r="F3772" s="5">
        <v>0.36399999999999999</v>
      </c>
      <c r="G3772" s="5">
        <v>0.15049999999999999</v>
      </c>
      <c r="H3772" s="5">
        <v>0.26</v>
      </c>
      <c r="I3772" s="5">
        <v>10</v>
      </c>
    </row>
    <row r="3773" spans="1:9">
      <c r="A3773" s="5" t="s">
        <v>206</v>
      </c>
      <c r="B3773" s="5">
        <v>0.57499999999999996</v>
      </c>
      <c r="C3773" s="5">
        <v>0.46500000000000002</v>
      </c>
      <c r="D3773" s="5">
        <v>0.12</v>
      </c>
      <c r="E3773" s="5">
        <v>1.0535000000000001</v>
      </c>
      <c r="F3773" s="5">
        <v>0.51600000000000001</v>
      </c>
      <c r="G3773" s="5">
        <v>0.2185</v>
      </c>
      <c r="H3773" s="5">
        <v>0.23499999999999999</v>
      </c>
      <c r="I3773" s="5">
        <v>9</v>
      </c>
    </row>
    <row r="3774" spans="1:9">
      <c r="A3774" s="5" t="s">
        <v>207</v>
      </c>
      <c r="B3774" s="5">
        <v>0.57499999999999996</v>
      </c>
      <c r="C3774" s="5">
        <v>0.46</v>
      </c>
      <c r="D3774" s="5">
        <v>0.15</v>
      </c>
      <c r="E3774" s="5">
        <v>0.92700000000000005</v>
      </c>
      <c r="F3774" s="5">
        <v>0.33300000000000002</v>
      </c>
      <c r="G3774" s="5">
        <v>0.20699999999999999</v>
      </c>
      <c r="H3774" s="5">
        <v>0.29849999999999999</v>
      </c>
      <c r="I3774" s="5">
        <v>9</v>
      </c>
    </row>
    <row r="3775" spans="1:9">
      <c r="A3775" s="5" t="s">
        <v>208</v>
      </c>
      <c r="B3775" s="5">
        <v>0.57999999999999996</v>
      </c>
      <c r="C3775" s="5">
        <v>0.42</v>
      </c>
      <c r="D3775" s="5">
        <v>0.14000000000000001</v>
      </c>
      <c r="E3775" s="5">
        <v>0.70099999999999996</v>
      </c>
      <c r="F3775" s="5">
        <v>0.32850000000000001</v>
      </c>
      <c r="G3775" s="5">
        <v>0.10199999999999999</v>
      </c>
      <c r="H3775" s="5">
        <v>0.22550000000000001</v>
      </c>
      <c r="I3775" s="5">
        <v>9</v>
      </c>
    </row>
    <row r="3776" spans="1:9">
      <c r="A3776" s="5" t="s">
        <v>206</v>
      </c>
      <c r="B3776" s="5">
        <v>0.57999999999999996</v>
      </c>
      <c r="C3776" s="5">
        <v>0.45</v>
      </c>
      <c r="D3776" s="5">
        <v>0.155</v>
      </c>
      <c r="E3776" s="5">
        <v>0.82750000000000001</v>
      </c>
      <c r="F3776" s="5">
        <v>0.32100000000000001</v>
      </c>
      <c r="G3776" s="5">
        <v>0.19750000000000001</v>
      </c>
      <c r="H3776" s="5">
        <v>0.2445</v>
      </c>
      <c r="I3776" s="5">
        <v>8</v>
      </c>
    </row>
    <row r="3777" spans="1:9">
      <c r="A3777" s="5" t="s">
        <v>207</v>
      </c>
      <c r="B3777" s="5">
        <v>0.58499999999999996</v>
      </c>
      <c r="C3777" s="5">
        <v>0.42</v>
      </c>
      <c r="D3777" s="5">
        <v>0.155</v>
      </c>
      <c r="E3777" s="5">
        <v>0.98450000000000004</v>
      </c>
      <c r="F3777" s="5">
        <v>0.442</v>
      </c>
      <c r="G3777" s="5">
        <v>0.2155</v>
      </c>
      <c r="H3777" s="5">
        <v>0.28749999999999998</v>
      </c>
      <c r="I3777" s="5">
        <v>13</v>
      </c>
    </row>
    <row r="3778" spans="1:9">
      <c r="A3778" s="5" t="s">
        <v>206</v>
      </c>
      <c r="B3778" s="5">
        <v>0.58499999999999996</v>
      </c>
      <c r="C3778" s="5">
        <v>0.47</v>
      </c>
      <c r="D3778" s="5">
        <v>0.14499999999999999</v>
      </c>
      <c r="E3778" s="5">
        <v>0.95650000000000002</v>
      </c>
      <c r="F3778" s="5">
        <v>0.40250000000000002</v>
      </c>
      <c r="G3778" s="5">
        <v>0.23649999999999999</v>
      </c>
      <c r="H3778" s="5">
        <v>0.26500000000000001</v>
      </c>
      <c r="I3778" s="5">
        <v>9</v>
      </c>
    </row>
    <row r="3779" spans="1:9">
      <c r="A3779" s="5" t="s">
        <v>208</v>
      </c>
      <c r="B3779" s="5">
        <v>0.59</v>
      </c>
      <c r="C3779" s="5">
        <v>0.45</v>
      </c>
      <c r="D3779" s="5">
        <v>0.125</v>
      </c>
      <c r="E3779" s="5">
        <v>0.86</v>
      </c>
      <c r="F3779" s="5">
        <v>0.437</v>
      </c>
      <c r="G3779" s="5">
        <v>0.1515</v>
      </c>
      <c r="H3779" s="5">
        <v>0.245</v>
      </c>
      <c r="I3779" s="5">
        <v>9</v>
      </c>
    </row>
    <row r="3780" spans="1:9">
      <c r="A3780" s="5" t="s">
        <v>206</v>
      </c>
      <c r="B3780" s="5">
        <v>0.59499999999999997</v>
      </c>
      <c r="C3780" s="5">
        <v>0.48</v>
      </c>
      <c r="D3780" s="5">
        <v>0.185</v>
      </c>
      <c r="E3780" s="5">
        <v>1.1785000000000001</v>
      </c>
      <c r="F3780" s="5">
        <v>0.52600000000000002</v>
      </c>
      <c r="G3780" s="5">
        <v>0.29749999999999999</v>
      </c>
      <c r="H3780" s="5">
        <v>0.314</v>
      </c>
      <c r="I3780" s="5">
        <v>10</v>
      </c>
    </row>
    <row r="3781" spans="1:9">
      <c r="A3781" s="5" t="s">
        <v>206</v>
      </c>
      <c r="B3781" s="5">
        <v>0.61499999999999999</v>
      </c>
      <c r="C3781" s="5">
        <v>0.48</v>
      </c>
      <c r="D3781" s="5">
        <v>0.185</v>
      </c>
      <c r="E3781" s="5">
        <v>1.2204999999999999</v>
      </c>
      <c r="F3781" s="5">
        <v>0.4985</v>
      </c>
      <c r="G3781" s="5">
        <v>0.315</v>
      </c>
      <c r="H3781" s="5">
        <v>0.33</v>
      </c>
      <c r="I3781" s="5">
        <v>10</v>
      </c>
    </row>
    <row r="3782" spans="1:9">
      <c r="A3782" s="5" t="s">
        <v>206</v>
      </c>
      <c r="B3782" s="5">
        <v>0.61499999999999999</v>
      </c>
      <c r="C3782" s="5">
        <v>0.45500000000000002</v>
      </c>
      <c r="D3782" s="5">
        <v>0.13</v>
      </c>
      <c r="E3782" s="5">
        <v>0.96850000000000003</v>
      </c>
      <c r="F3782" s="5">
        <v>0.49</v>
      </c>
      <c r="G3782" s="5">
        <v>0.182</v>
      </c>
      <c r="H3782" s="5">
        <v>0.26550000000000001</v>
      </c>
      <c r="I3782" s="5">
        <v>10</v>
      </c>
    </row>
    <row r="3783" spans="1:9">
      <c r="A3783" s="5" t="s">
        <v>207</v>
      </c>
      <c r="B3783" s="5">
        <v>0.62</v>
      </c>
      <c r="C3783" s="5">
        <v>0.5</v>
      </c>
      <c r="D3783" s="5">
        <v>0.17499999999999999</v>
      </c>
      <c r="E3783" s="5">
        <v>1.107</v>
      </c>
      <c r="F3783" s="5">
        <v>0.48949999999999999</v>
      </c>
      <c r="G3783" s="5">
        <v>0.24</v>
      </c>
      <c r="H3783" s="5">
        <v>0.34300000000000003</v>
      </c>
      <c r="I3783" s="5">
        <v>11</v>
      </c>
    </row>
    <row r="3784" spans="1:9">
      <c r="A3784" s="5" t="s">
        <v>208</v>
      </c>
      <c r="B3784" s="5">
        <v>0.62</v>
      </c>
      <c r="C3784" s="5">
        <v>0.48</v>
      </c>
      <c r="D3784" s="5">
        <v>0.18</v>
      </c>
      <c r="E3784" s="5">
        <v>1.1305000000000001</v>
      </c>
      <c r="F3784" s="5">
        <v>0.52849999999999997</v>
      </c>
      <c r="G3784" s="5">
        <v>0.26550000000000001</v>
      </c>
      <c r="H3784" s="5">
        <v>0.30599999999999999</v>
      </c>
      <c r="I3784" s="5">
        <v>12</v>
      </c>
    </row>
    <row r="3785" spans="1:9">
      <c r="A3785" s="5" t="s">
        <v>206</v>
      </c>
      <c r="B3785" s="5">
        <v>0.62</v>
      </c>
      <c r="C3785" s="5">
        <v>0.48</v>
      </c>
      <c r="D3785" s="5">
        <v>0.155</v>
      </c>
      <c r="E3785" s="5">
        <v>1.2555000000000001</v>
      </c>
      <c r="F3785" s="5">
        <v>0.52700000000000002</v>
      </c>
      <c r="G3785" s="5">
        <v>0.374</v>
      </c>
      <c r="H3785" s="5">
        <v>0.3175</v>
      </c>
      <c r="I3785" s="5">
        <v>11</v>
      </c>
    </row>
    <row r="3786" spans="1:9">
      <c r="A3786" s="5" t="s">
        <v>206</v>
      </c>
      <c r="B3786" s="5">
        <v>0.625</v>
      </c>
      <c r="C3786" s="5">
        <v>0.495</v>
      </c>
      <c r="D3786" s="5">
        <v>0.155</v>
      </c>
      <c r="E3786" s="5">
        <v>1.177</v>
      </c>
      <c r="F3786" s="5">
        <v>0.50549999999999995</v>
      </c>
      <c r="G3786" s="5">
        <v>0.27800000000000002</v>
      </c>
      <c r="H3786" s="5">
        <v>0.34499999999999997</v>
      </c>
      <c r="I3786" s="5">
        <v>9</v>
      </c>
    </row>
    <row r="3787" spans="1:9">
      <c r="A3787" s="5" t="s">
        <v>206</v>
      </c>
      <c r="B3787" s="5">
        <v>0.625</v>
      </c>
      <c r="C3787" s="5">
        <v>0.5</v>
      </c>
      <c r="D3787" s="5">
        <v>0.185</v>
      </c>
      <c r="E3787" s="5">
        <v>1.2424999999999999</v>
      </c>
      <c r="F3787" s="5">
        <v>0.59950000000000003</v>
      </c>
      <c r="G3787" s="5">
        <v>0.248</v>
      </c>
      <c r="H3787" s="5">
        <v>0.33500000000000002</v>
      </c>
      <c r="I3787" s="5">
        <v>10</v>
      </c>
    </row>
    <row r="3788" spans="1:9">
      <c r="A3788" s="5" t="s">
        <v>206</v>
      </c>
      <c r="B3788" s="5">
        <v>0.63</v>
      </c>
      <c r="C3788" s="5">
        <v>0.49</v>
      </c>
      <c r="D3788" s="5">
        <v>0.16</v>
      </c>
      <c r="E3788" s="5">
        <v>1.0900000000000001</v>
      </c>
      <c r="F3788" s="5">
        <v>0.40699999999999997</v>
      </c>
      <c r="G3788" s="5">
        <v>0.224</v>
      </c>
      <c r="H3788" s="5">
        <v>0.35399999999999998</v>
      </c>
      <c r="I3788" s="5">
        <v>12</v>
      </c>
    </row>
    <row r="3789" spans="1:9">
      <c r="A3789" s="5" t="s">
        <v>207</v>
      </c>
      <c r="B3789" s="5">
        <v>0.63</v>
      </c>
      <c r="C3789" s="5">
        <v>0.47499999999999998</v>
      </c>
      <c r="D3789" s="5">
        <v>0.15</v>
      </c>
      <c r="E3789" s="5">
        <v>1.0720000000000001</v>
      </c>
      <c r="F3789" s="5">
        <v>0.433</v>
      </c>
      <c r="G3789" s="5">
        <v>0.29749999999999999</v>
      </c>
      <c r="H3789" s="5">
        <v>0.315</v>
      </c>
      <c r="I3789" s="5">
        <v>8</v>
      </c>
    </row>
    <row r="3790" spans="1:9">
      <c r="A3790" s="5" t="s">
        <v>207</v>
      </c>
      <c r="B3790" s="5">
        <v>0.64500000000000002</v>
      </c>
      <c r="C3790" s="5">
        <v>0.51</v>
      </c>
      <c r="D3790" s="5">
        <v>0.155</v>
      </c>
      <c r="E3790" s="5">
        <v>1.129</v>
      </c>
      <c r="F3790" s="5">
        <v>0.50149999999999995</v>
      </c>
      <c r="G3790" s="5">
        <v>0.24</v>
      </c>
      <c r="H3790" s="5">
        <v>0.34200000000000003</v>
      </c>
      <c r="I3790" s="5">
        <v>10</v>
      </c>
    </row>
    <row r="3791" spans="1:9">
      <c r="A3791" s="5" t="s">
        <v>207</v>
      </c>
      <c r="B3791" s="5">
        <v>0.65</v>
      </c>
      <c r="C3791" s="5">
        <v>0.505</v>
      </c>
      <c r="D3791" s="5">
        <v>0.17499999999999999</v>
      </c>
      <c r="E3791" s="5">
        <v>1.2075</v>
      </c>
      <c r="F3791" s="5">
        <v>0.51049999999999995</v>
      </c>
      <c r="G3791" s="5">
        <v>0.26200000000000001</v>
      </c>
      <c r="H3791" s="5">
        <v>0.39</v>
      </c>
      <c r="I3791" s="5">
        <v>10</v>
      </c>
    </row>
    <row r="3792" spans="1:9">
      <c r="A3792" s="5" t="s">
        <v>207</v>
      </c>
      <c r="B3792" s="5">
        <v>0.65</v>
      </c>
      <c r="C3792" s="5">
        <v>0.495</v>
      </c>
      <c r="D3792" s="5">
        <v>0.17499999999999999</v>
      </c>
      <c r="E3792" s="5">
        <v>1.2270000000000001</v>
      </c>
      <c r="F3792" s="5">
        <v>0.52800000000000002</v>
      </c>
      <c r="G3792" s="5">
        <v>0.25800000000000001</v>
      </c>
      <c r="H3792" s="5">
        <v>0.37</v>
      </c>
      <c r="I3792" s="5">
        <v>11</v>
      </c>
    </row>
    <row r="3793" spans="1:9">
      <c r="A3793" s="5" t="s">
        <v>207</v>
      </c>
      <c r="B3793" s="5">
        <v>0.65500000000000003</v>
      </c>
      <c r="C3793" s="5">
        <v>0.52</v>
      </c>
      <c r="D3793" s="5">
        <v>0.17499999999999999</v>
      </c>
      <c r="E3793" s="5">
        <v>1.472</v>
      </c>
      <c r="F3793" s="5">
        <v>0.62749999999999995</v>
      </c>
      <c r="G3793" s="5">
        <v>0.27</v>
      </c>
      <c r="H3793" s="5">
        <v>0.45</v>
      </c>
      <c r="I3793" s="5">
        <v>13</v>
      </c>
    </row>
    <row r="3794" spans="1:9">
      <c r="A3794" s="5" t="s">
        <v>207</v>
      </c>
      <c r="B3794" s="5">
        <v>0.66500000000000004</v>
      </c>
      <c r="C3794" s="5">
        <v>0.52500000000000002</v>
      </c>
      <c r="D3794" s="5">
        <v>0.18</v>
      </c>
      <c r="E3794" s="5">
        <v>1.5785</v>
      </c>
      <c r="F3794" s="5">
        <v>0.67800000000000005</v>
      </c>
      <c r="G3794" s="5">
        <v>0.22900000000000001</v>
      </c>
      <c r="H3794" s="5">
        <v>0.45600000000000002</v>
      </c>
      <c r="I3794" s="5">
        <v>14</v>
      </c>
    </row>
    <row r="3795" spans="1:9">
      <c r="A3795" s="5" t="s">
        <v>206</v>
      </c>
      <c r="B3795" s="5">
        <v>0.67</v>
      </c>
      <c r="C3795" s="5">
        <v>0.52</v>
      </c>
      <c r="D3795" s="5">
        <v>0.17499999999999999</v>
      </c>
      <c r="E3795" s="5">
        <v>1.4755</v>
      </c>
      <c r="F3795" s="5">
        <v>0.62749999999999995</v>
      </c>
      <c r="G3795" s="5">
        <v>0.379</v>
      </c>
      <c r="H3795" s="5">
        <v>0.374</v>
      </c>
      <c r="I3795" s="5">
        <v>10</v>
      </c>
    </row>
    <row r="3796" spans="1:9">
      <c r="A3796" s="5" t="s">
        <v>206</v>
      </c>
      <c r="B3796" s="5">
        <v>0.67500000000000004</v>
      </c>
      <c r="C3796" s="5">
        <v>0.54</v>
      </c>
      <c r="D3796" s="5">
        <v>0.17499999999999999</v>
      </c>
      <c r="E3796" s="5">
        <v>1.5545</v>
      </c>
      <c r="F3796" s="5">
        <v>0.66449999999999998</v>
      </c>
      <c r="G3796" s="5">
        <v>0.27800000000000002</v>
      </c>
      <c r="H3796" s="5">
        <v>0.51200000000000001</v>
      </c>
      <c r="I3796" s="5">
        <v>12</v>
      </c>
    </row>
    <row r="3797" spans="1:9">
      <c r="A3797" s="5" t="s">
        <v>207</v>
      </c>
      <c r="B3797" s="5">
        <v>0.67500000000000004</v>
      </c>
      <c r="C3797" s="5">
        <v>0.54</v>
      </c>
      <c r="D3797" s="5">
        <v>0.21</v>
      </c>
      <c r="E3797" s="5">
        <v>1.593</v>
      </c>
      <c r="F3797" s="5">
        <v>0.68600000000000005</v>
      </c>
      <c r="G3797" s="5">
        <v>0.318</v>
      </c>
      <c r="H3797" s="5">
        <v>0.45</v>
      </c>
      <c r="I3797" s="5">
        <v>11</v>
      </c>
    </row>
    <row r="3798" spans="1:9">
      <c r="A3798" s="5" t="s">
        <v>206</v>
      </c>
      <c r="B3798" s="5">
        <v>0.69499999999999995</v>
      </c>
      <c r="C3798" s="5">
        <v>0.57999999999999996</v>
      </c>
      <c r="D3798" s="5">
        <v>0.2</v>
      </c>
      <c r="E3798" s="5">
        <v>1.8995</v>
      </c>
      <c r="F3798" s="5">
        <v>0.67500000000000004</v>
      </c>
      <c r="G3798" s="5">
        <v>0.47799999999999998</v>
      </c>
      <c r="H3798" s="5">
        <v>0.52949999999999997</v>
      </c>
      <c r="I3798" s="5">
        <v>13</v>
      </c>
    </row>
    <row r="3799" spans="1:9">
      <c r="A3799" s="5" t="s">
        <v>207</v>
      </c>
      <c r="B3799" s="5">
        <v>0.69499999999999995</v>
      </c>
      <c r="C3799" s="5">
        <v>0.53500000000000003</v>
      </c>
      <c r="D3799" s="5">
        <v>0.17499999999999999</v>
      </c>
      <c r="E3799" s="5">
        <v>1.361</v>
      </c>
      <c r="F3799" s="5">
        <v>0.54649999999999999</v>
      </c>
      <c r="G3799" s="5">
        <v>0.28149999999999997</v>
      </c>
      <c r="H3799" s="5">
        <v>0.46500000000000002</v>
      </c>
      <c r="I3799" s="5">
        <v>10</v>
      </c>
    </row>
    <row r="3800" spans="1:9">
      <c r="A3800" s="5" t="s">
        <v>207</v>
      </c>
      <c r="B3800" s="5">
        <v>0.70499999999999996</v>
      </c>
      <c r="C3800" s="5">
        <v>0.56000000000000005</v>
      </c>
      <c r="D3800" s="5">
        <v>0.17</v>
      </c>
      <c r="E3800" s="5">
        <v>1.4575</v>
      </c>
      <c r="F3800" s="5">
        <v>0.60699999999999998</v>
      </c>
      <c r="G3800" s="5">
        <v>0.318</v>
      </c>
      <c r="H3800" s="5">
        <v>0.44</v>
      </c>
      <c r="I3800" s="5">
        <v>11</v>
      </c>
    </row>
    <row r="3801" spans="1:9">
      <c r="A3801" s="5" t="s">
        <v>206</v>
      </c>
      <c r="B3801" s="5">
        <v>0.74</v>
      </c>
      <c r="C3801" s="5">
        <v>0.57999999999999996</v>
      </c>
      <c r="D3801" s="5">
        <v>0.20499999999999999</v>
      </c>
      <c r="E3801" s="5">
        <v>2.3809999999999998</v>
      </c>
      <c r="F3801" s="5">
        <v>0.8155</v>
      </c>
      <c r="G3801" s="5">
        <v>0.46949999999999997</v>
      </c>
      <c r="H3801" s="5">
        <v>0.48799999999999999</v>
      </c>
      <c r="I3801" s="5">
        <v>12</v>
      </c>
    </row>
    <row r="3802" spans="1:9">
      <c r="A3802" s="5" t="s">
        <v>208</v>
      </c>
      <c r="B3802" s="5">
        <v>0.20499999999999999</v>
      </c>
      <c r="C3802" s="5">
        <v>0.155</v>
      </c>
      <c r="D3802" s="5">
        <v>4.4999999999999998E-2</v>
      </c>
      <c r="E3802" s="5">
        <v>4.9500000000000002E-2</v>
      </c>
      <c r="F3802" s="5">
        <v>2.35E-2</v>
      </c>
      <c r="G3802" s="5">
        <v>1.0999999999999999E-2</v>
      </c>
      <c r="H3802" s="5">
        <v>1.4E-2</v>
      </c>
      <c r="I3802" s="5">
        <v>3</v>
      </c>
    </row>
    <row r="3803" spans="1:9">
      <c r="A3803" s="5" t="s">
        <v>208</v>
      </c>
      <c r="B3803" s="5">
        <v>0.30499999999999999</v>
      </c>
      <c r="C3803" s="5">
        <v>0.23</v>
      </c>
      <c r="D3803" s="5">
        <v>7.4999999999999997E-2</v>
      </c>
      <c r="E3803" s="5">
        <v>0.14549999999999999</v>
      </c>
      <c r="F3803" s="5">
        <v>5.9499999999999997E-2</v>
      </c>
      <c r="G3803" s="5">
        <v>3.0499999999999999E-2</v>
      </c>
      <c r="H3803" s="5">
        <v>0.05</v>
      </c>
      <c r="I3803" s="5">
        <v>6</v>
      </c>
    </row>
    <row r="3804" spans="1:9">
      <c r="A3804" s="5" t="s">
        <v>208</v>
      </c>
      <c r="B3804" s="5">
        <v>0.32</v>
      </c>
      <c r="C3804" s="5">
        <v>0.23</v>
      </c>
      <c r="D3804" s="5">
        <v>0.06</v>
      </c>
      <c r="E3804" s="5">
        <v>0.129</v>
      </c>
      <c r="F3804" s="5">
        <v>6.1499999999999999E-2</v>
      </c>
      <c r="G3804" s="5">
        <v>2.75E-2</v>
      </c>
      <c r="H3804" s="5">
        <v>3.5499999999999997E-2</v>
      </c>
      <c r="I3804" s="5">
        <v>7</v>
      </c>
    </row>
    <row r="3805" spans="1:9">
      <c r="A3805" s="5" t="s">
        <v>208</v>
      </c>
      <c r="B3805" s="5">
        <v>0.35499999999999998</v>
      </c>
      <c r="C3805" s="5">
        <v>0.27</v>
      </c>
      <c r="D3805" s="5">
        <v>0.1</v>
      </c>
      <c r="E3805" s="5">
        <v>0.22550000000000001</v>
      </c>
      <c r="F3805" s="5">
        <v>0.11</v>
      </c>
      <c r="G3805" s="5">
        <v>4.2000000000000003E-2</v>
      </c>
      <c r="H3805" s="5">
        <v>6.4000000000000001E-2</v>
      </c>
      <c r="I3805" s="5">
        <v>7</v>
      </c>
    </row>
    <row r="3806" spans="1:9">
      <c r="A3806" s="5" t="s">
        <v>206</v>
      </c>
      <c r="B3806" s="5">
        <v>0.42499999999999999</v>
      </c>
      <c r="C3806" s="5">
        <v>0.30499999999999999</v>
      </c>
      <c r="D3806" s="5">
        <v>0.11</v>
      </c>
      <c r="E3806" s="5">
        <v>0.35899999999999999</v>
      </c>
      <c r="F3806" s="5">
        <v>0.17299999999999999</v>
      </c>
      <c r="G3806" s="5">
        <v>8.7499999999999994E-2</v>
      </c>
      <c r="H3806" s="5">
        <v>9.7500000000000003E-2</v>
      </c>
      <c r="I3806" s="5">
        <v>9</v>
      </c>
    </row>
    <row r="3807" spans="1:9">
      <c r="A3807" s="5" t="s">
        <v>208</v>
      </c>
      <c r="B3807" s="5">
        <v>0.42499999999999999</v>
      </c>
      <c r="C3807" s="5">
        <v>0.31</v>
      </c>
      <c r="D3807" s="5">
        <v>9.5000000000000001E-2</v>
      </c>
      <c r="E3807" s="5">
        <v>0.35049999999999998</v>
      </c>
      <c r="F3807" s="5">
        <v>0.16450000000000001</v>
      </c>
      <c r="G3807" s="5">
        <v>7.0999999999999994E-2</v>
      </c>
      <c r="H3807" s="5">
        <v>0.1</v>
      </c>
      <c r="I3807" s="5">
        <v>8</v>
      </c>
    </row>
    <row r="3808" spans="1:9">
      <c r="A3808" s="5" t="s">
        <v>207</v>
      </c>
      <c r="B3808" s="5">
        <v>0.45</v>
      </c>
      <c r="C3808" s="5">
        <v>0.36499999999999999</v>
      </c>
      <c r="D3808" s="5">
        <v>0.115</v>
      </c>
      <c r="E3808" s="5">
        <v>0.58850000000000002</v>
      </c>
      <c r="F3808" s="5">
        <v>0.318</v>
      </c>
      <c r="G3808" s="5">
        <v>0.121</v>
      </c>
      <c r="H3808" s="5">
        <v>0.13250000000000001</v>
      </c>
      <c r="I3808" s="5">
        <v>8</v>
      </c>
    </row>
    <row r="3809" spans="1:9">
      <c r="A3809" s="5" t="s">
        <v>206</v>
      </c>
      <c r="B3809" s="5">
        <v>0.51500000000000001</v>
      </c>
      <c r="C3809" s="5">
        <v>0.38500000000000001</v>
      </c>
      <c r="D3809" s="5">
        <v>0.13</v>
      </c>
      <c r="E3809" s="5">
        <v>0.623</v>
      </c>
      <c r="F3809" s="5">
        <v>0.28549999999999998</v>
      </c>
      <c r="G3809" s="5">
        <v>0.1285</v>
      </c>
      <c r="H3809" s="5">
        <v>0.17499999999999999</v>
      </c>
      <c r="I3809" s="5">
        <v>10</v>
      </c>
    </row>
    <row r="3810" spans="1:9">
      <c r="A3810" s="5" t="s">
        <v>207</v>
      </c>
      <c r="B3810" s="5">
        <v>0.52</v>
      </c>
      <c r="C3810" s="5">
        <v>0.375</v>
      </c>
      <c r="D3810" s="5">
        <v>0.13500000000000001</v>
      </c>
      <c r="E3810" s="5">
        <v>0.53749999999999998</v>
      </c>
      <c r="F3810" s="5">
        <v>0.221</v>
      </c>
      <c r="G3810" s="5">
        <v>0.11700000000000001</v>
      </c>
      <c r="H3810" s="5">
        <v>0.17</v>
      </c>
      <c r="I3810" s="5">
        <v>8</v>
      </c>
    </row>
    <row r="3811" spans="1:9">
      <c r="A3811" s="5" t="s">
        <v>208</v>
      </c>
      <c r="B3811" s="5">
        <v>0.52500000000000002</v>
      </c>
      <c r="C3811" s="5">
        <v>0.4</v>
      </c>
      <c r="D3811" s="5">
        <v>0.125</v>
      </c>
      <c r="E3811" s="5">
        <v>0.5655</v>
      </c>
      <c r="F3811" s="5">
        <v>0.24349999999999999</v>
      </c>
      <c r="G3811" s="5">
        <v>0.11899999999999999</v>
      </c>
      <c r="H3811" s="5">
        <v>0.17499999999999999</v>
      </c>
      <c r="I3811" s="5">
        <v>8</v>
      </c>
    </row>
    <row r="3812" spans="1:9">
      <c r="A3812" s="5" t="s">
        <v>206</v>
      </c>
      <c r="B3812" s="5">
        <v>0.55500000000000005</v>
      </c>
      <c r="C3812" s="5">
        <v>0.44500000000000001</v>
      </c>
      <c r="D3812" s="5">
        <v>0.13</v>
      </c>
      <c r="E3812" s="5">
        <v>0.86250000000000004</v>
      </c>
      <c r="F3812" s="5">
        <v>0.42249999999999999</v>
      </c>
      <c r="G3812" s="5">
        <v>0.155</v>
      </c>
      <c r="H3812" s="5">
        <v>0.24</v>
      </c>
      <c r="I3812" s="5">
        <v>9</v>
      </c>
    </row>
    <row r="3813" spans="1:9">
      <c r="A3813" s="5" t="s">
        <v>207</v>
      </c>
      <c r="B3813" s="5">
        <v>0.61</v>
      </c>
      <c r="C3813" s="5">
        <v>0.49</v>
      </c>
      <c r="D3813" s="5">
        <v>0.17</v>
      </c>
      <c r="E3813" s="5">
        <v>1.137</v>
      </c>
      <c r="F3813" s="5">
        <v>0.46050000000000002</v>
      </c>
      <c r="G3813" s="5">
        <v>0.28249999999999997</v>
      </c>
      <c r="H3813" s="5">
        <v>0.34399999999999997</v>
      </c>
      <c r="I3813" s="5">
        <v>12</v>
      </c>
    </row>
    <row r="3814" spans="1:9">
      <c r="A3814" s="5" t="s">
        <v>208</v>
      </c>
      <c r="B3814" s="5">
        <v>0.35</v>
      </c>
      <c r="C3814" s="5">
        <v>0.26</v>
      </c>
      <c r="D3814" s="5">
        <v>9.5000000000000001E-2</v>
      </c>
      <c r="E3814" s="5">
        <v>0.221</v>
      </c>
      <c r="F3814" s="5">
        <v>9.8500000000000004E-2</v>
      </c>
      <c r="G3814" s="5">
        <v>4.2999999999999997E-2</v>
      </c>
      <c r="H3814" s="5">
        <v>7.0000000000000007E-2</v>
      </c>
      <c r="I3814" s="5">
        <v>8</v>
      </c>
    </row>
    <row r="3815" spans="1:9">
      <c r="A3815" s="5" t="s">
        <v>208</v>
      </c>
      <c r="B3815" s="5">
        <v>0.38</v>
      </c>
      <c r="C3815" s="5">
        <v>0.27500000000000002</v>
      </c>
      <c r="D3815" s="5">
        <v>9.5000000000000001E-2</v>
      </c>
      <c r="E3815" s="5">
        <v>0.24249999999999999</v>
      </c>
      <c r="F3815" s="5">
        <v>0.106</v>
      </c>
      <c r="G3815" s="5">
        <v>4.8500000000000001E-2</v>
      </c>
      <c r="H3815" s="5">
        <v>0.21</v>
      </c>
      <c r="I3815" s="5">
        <v>6</v>
      </c>
    </row>
    <row r="3816" spans="1:9">
      <c r="A3816" s="5" t="s">
        <v>208</v>
      </c>
      <c r="B3816" s="5">
        <v>0.46</v>
      </c>
      <c r="C3816" s="5">
        <v>0.34</v>
      </c>
      <c r="D3816" s="5">
        <v>0.1</v>
      </c>
      <c r="E3816" s="5">
        <v>0.38600000000000001</v>
      </c>
      <c r="F3816" s="5">
        <v>0.18049999999999999</v>
      </c>
      <c r="G3816" s="5">
        <v>8.7499999999999994E-2</v>
      </c>
      <c r="H3816" s="5">
        <v>9.6500000000000002E-2</v>
      </c>
      <c r="I3816" s="5">
        <v>8</v>
      </c>
    </row>
    <row r="3817" spans="1:9">
      <c r="A3817" s="5" t="s">
        <v>206</v>
      </c>
      <c r="B3817" s="5">
        <v>0.46500000000000002</v>
      </c>
      <c r="C3817" s="5">
        <v>0.35499999999999998</v>
      </c>
      <c r="D3817" s="5">
        <v>0.12</v>
      </c>
      <c r="E3817" s="5">
        <v>0.53149999999999997</v>
      </c>
      <c r="F3817" s="5">
        <v>0.27250000000000002</v>
      </c>
      <c r="G3817" s="5">
        <v>9.7000000000000003E-2</v>
      </c>
      <c r="H3817" s="5">
        <v>0.13950000000000001</v>
      </c>
      <c r="I3817" s="5">
        <v>8</v>
      </c>
    </row>
    <row r="3818" spans="1:9">
      <c r="A3818" s="5" t="s">
        <v>206</v>
      </c>
      <c r="B3818" s="5">
        <v>0.47499999999999998</v>
      </c>
      <c r="C3818" s="5">
        <v>0.38500000000000001</v>
      </c>
      <c r="D3818" s="5">
        <v>0.12</v>
      </c>
      <c r="E3818" s="5">
        <v>0.56200000000000006</v>
      </c>
      <c r="F3818" s="5">
        <v>0.28899999999999998</v>
      </c>
      <c r="G3818" s="5">
        <v>9.0499999999999997E-2</v>
      </c>
      <c r="H3818" s="5">
        <v>0.153</v>
      </c>
      <c r="I3818" s="5">
        <v>8</v>
      </c>
    </row>
    <row r="3819" spans="1:9">
      <c r="A3819" s="5" t="s">
        <v>206</v>
      </c>
      <c r="B3819" s="5">
        <v>0.56499999999999995</v>
      </c>
      <c r="C3819" s="5">
        <v>0.44500000000000001</v>
      </c>
      <c r="D3819" s="5">
        <v>0.14000000000000001</v>
      </c>
      <c r="E3819" s="5">
        <v>0.83599999999999997</v>
      </c>
      <c r="F3819" s="5">
        <v>0.40600000000000003</v>
      </c>
      <c r="G3819" s="5">
        <v>0.1605</v>
      </c>
      <c r="H3819" s="5">
        <v>0.22450000000000001</v>
      </c>
      <c r="I3819" s="5">
        <v>9</v>
      </c>
    </row>
    <row r="3820" spans="1:9">
      <c r="A3820" s="5" t="s">
        <v>206</v>
      </c>
      <c r="B3820" s="5">
        <v>0.56999999999999995</v>
      </c>
      <c r="C3820" s="5">
        <v>0.45</v>
      </c>
      <c r="D3820" s="5">
        <v>0.14000000000000001</v>
      </c>
      <c r="E3820" s="5">
        <v>0.92749999999999999</v>
      </c>
      <c r="F3820" s="5">
        <v>0.47699999999999998</v>
      </c>
      <c r="G3820" s="5">
        <v>0.1605</v>
      </c>
      <c r="H3820" s="5">
        <v>0.2515</v>
      </c>
      <c r="I3820" s="5">
        <v>8</v>
      </c>
    </row>
    <row r="3821" spans="1:9">
      <c r="A3821" s="5" t="s">
        <v>206</v>
      </c>
      <c r="B3821" s="5">
        <v>0.56999999999999995</v>
      </c>
      <c r="C3821" s="5">
        <v>0.44</v>
      </c>
      <c r="D3821" s="5">
        <v>0.14499999999999999</v>
      </c>
      <c r="E3821" s="5">
        <v>0.88149999999999995</v>
      </c>
      <c r="F3821" s="5">
        <v>0.36049999999999999</v>
      </c>
      <c r="G3821" s="5">
        <v>0.19550000000000001</v>
      </c>
      <c r="H3821" s="5">
        <v>0.27350000000000002</v>
      </c>
      <c r="I3821" s="5">
        <v>10</v>
      </c>
    </row>
    <row r="3822" spans="1:9">
      <c r="A3822" s="5" t="s">
        <v>206</v>
      </c>
      <c r="B3822" s="5">
        <v>0.59499999999999997</v>
      </c>
      <c r="C3822" s="5">
        <v>0.46</v>
      </c>
      <c r="D3822" s="5">
        <v>0.155</v>
      </c>
      <c r="E3822" s="5">
        <v>1.03</v>
      </c>
      <c r="F3822" s="5">
        <v>0.42749999999999999</v>
      </c>
      <c r="G3822" s="5">
        <v>0.20699999999999999</v>
      </c>
      <c r="H3822" s="5">
        <v>0.33050000000000002</v>
      </c>
      <c r="I3822" s="5">
        <v>10</v>
      </c>
    </row>
    <row r="3823" spans="1:9">
      <c r="A3823" s="5" t="s">
        <v>207</v>
      </c>
      <c r="B3823" s="5">
        <v>0.60499999999999998</v>
      </c>
      <c r="C3823" s="5">
        <v>0.48</v>
      </c>
      <c r="D3823" s="5">
        <v>0.17499999999999999</v>
      </c>
      <c r="E3823" s="5">
        <v>1.1685000000000001</v>
      </c>
      <c r="F3823" s="5">
        <v>0.48149999999999998</v>
      </c>
      <c r="G3823" s="5">
        <v>0.23050000000000001</v>
      </c>
      <c r="H3823" s="5">
        <v>0.35599999999999998</v>
      </c>
      <c r="I3823" s="5">
        <v>9</v>
      </c>
    </row>
    <row r="3824" spans="1:9">
      <c r="A3824" s="5" t="s">
        <v>207</v>
      </c>
      <c r="B3824" s="5">
        <v>0.61499999999999999</v>
      </c>
      <c r="C3824" s="5">
        <v>0.45500000000000002</v>
      </c>
      <c r="D3824" s="5">
        <v>0.13500000000000001</v>
      </c>
      <c r="E3824" s="5">
        <v>1.0589999999999999</v>
      </c>
      <c r="F3824" s="5">
        <v>0.47349999999999998</v>
      </c>
      <c r="G3824" s="5">
        <v>0.26300000000000001</v>
      </c>
      <c r="H3824" s="5">
        <v>0.27400000000000002</v>
      </c>
      <c r="I3824" s="5">
        <v>9</v>
      </c>
    </row>
    <row r="3825" spans="1:9">
      <c r="A3825" s="5" t="s">
        <v>206</v>
      </c>
      <c r="B3825" s="5">
        <v>0.62</v>
      </c>
      <c r="C3825" s="5">
        <v>0.46</v>
      </c>
      <c r="D3825" s="5">
        <v>0.17</v>
      </c>
      <c r="E3825" s="5">
        <v>1.127</v>
      </c>
      <c r="F3825" s="5">
        <v>0.53500000000000003</v>
      </c>
      <c r="G3825" s="5">
        <v>0.26350000000000001</v>
      </c>
      <c r="H3825" s="5">
        <v>0.29599999999999999</v>
      </c>
      <c r="I3825" s="5">
        <v>7</v>
      </c>
    </row>
    <row r="3826" spans="1:9">
      <c r="A3826" s="5" t="s">
        <v>206</v>
      </c>
      <c r="B3826" s="5">
        <v>0.625</v>
      </c>
      <c r="C3826" s="5">
        <v>0.47</v>
      </c>
      <c r="D3826" s="5">
        <v>0.17</v>
      </c>
      <c r="E3826" s="5">
        <v>1.1665000000000001</v>
      </c>
      <c r="F3826" s="5">
        <v>0.46050000000000002</v>
      </c>
      <c r="G3826" s="5">
        <v>0.25650000000000001</v>
      </c>
      <c r="H3826" s="5">
        <v>0.39450000000000002</v>
      </c>
      <c r="I3826" s="5">
        <v>11</v>
      </c>
    </row>
    <row r="3827" spans="1:9">
      <c r="A3827" s="5" t="s">
        <v>207</v>
      </c>
      <c r="B3827" s="5">
        <v>0.68</v>
      </c>
      <c r="C3827" s="5">
        <v>0.52</v>
      </c>
      <c r="D3827" s="5">
        <v>0.185</v>
      </c>
      <c r="E3827" s="5">
        <v>1.5409999999999999</v>
      </c>
      <c r="F3827" s="5">
        <v>0.59850000000000003</v>
      </c>
      <c r="G3827" s="5">
        <v>0.39500000000000002</v>
      </c>
      <c r="H3827" s="5">
        <v>0.45750000000000002</v>
      </c>
      <c r="I3827" s="5">
        <v>10</v>
      </c>
    </row>
    <row r="3828" spans="1:9">
      <c r="A3828" s="5" t="s">
        <v>206</v>
      </c>
      <c r="B3828" s="5">
        <v>0.68</v>
      </c>
      <c r="C3828" s="5">
        <v>0.54</v>
      </c>
      <c r="D3828" s="5">
        <v>0.19500000000000001</v>
      </c>
      <c r="E3828" s="5">
        <v>1.7825</v>
      </c>
      <c r="F3828" s="5">
        <v>0.55649999999999999</v>
      </c>
      <c r="G3828" s="5">
        <v>0.32350000000000001</v>
      </c>
      <c r="H3828" s="5">
        <v>0.42849999999999999</v>
      </c>
      <c r="I3828" s="5">
        <v>11</v>
      </c>
    </row>
    <row r="3829" spans="1:9">
      <c r="A3829" s="5" t="s">
        <v>206</v>
      </c>
      <c r="B3829" s="5">
        <v>0.68</v>
      </c>
      <c r="C3829" s="5">
        <v>0.52</v>
      </c>
      <c r="D3829" s="5">
        <v>0.17499999999999999</v>
      </c>
      <c r="E3829" s="5">
        <v>1.5429999999999999</v>
      </c>
      <c r="F3829" s="5">
        <v>0.75249999999999995</v>
      </c>
      <c r="G3829" s="5">
        <v>0.35099999999999998</v>
      </c>
      <c r="H3829" s="5">
        <v>0.374</v>
      </c>
      <c r="I3829" s="5">
        <v>11</v>
      </c>
    </row>
    <row r="3830" spans="1:9">
      <c r="A3830" s="5" t="s">
        <v>207</v>
      </c>
      <c r="B3830" s="5">
        <v>0.71</v>
      </c>
      <c r="C3830" s="5">
        <v>0.55500000000000005</v>
      </c>
      <c r="D3830" s="5">
        <v>0.17</v>
      </c>
      <c r="E3830" s="5">
        <v>1.47</v>
      </c>
      <c r="F3830" s="5">
        <v>0.53749999999999998</v>
      </c>
      <c r="G3830" s="5">
        <v>0.38</v>
      </c>
      <c r="H3830" s="5">
        <v>0.43099999999999999</v>
      </c>
      <c r="I3830" s="5">
        <v>12</v>
      </c>
    </row>
    <row r="3831" spans="1:9">
      <c r="A3831" s="5" t="s">
        <v>206</v>
      </c>
      <c r="B3831" s="5">
        <v>0.5</v>
      </c>
      <c r="C3831" s="5">
        <v>0.38500000000000001</v>
      </c>
      <c r="D3831" s="5">
        <v>0.12</v>
      </c>
      <c r="E3831" s="5">
        <v>0.63349999999999995</v>
      </c>
      <c r="F3831" s="5">
        <v>0.23050000000000001</v>
      </c>
      <c r="G3831" s="5">
        <v>0.125</v>
      </c>
      <c r="H3831" s="5">
        <v>0.23499999999999999</v>
      </c>
      <c r="I3831" s="5">
        <v>14</v>
      </c>
    </row>
    <row r="3832" spans="1:9">
      <c r="A3832" s="5" t="s">
        <v>207</v>
      </c>
      <c r="B3832" s="5">
        <v>0.54500000000000004</v>
      </c>
      <c r="C3832" s="5">
        <v>0.42</v>
      </c>
      <c r="D3832" s="5">
        <v>0.17499999999999999</v>
      </c>
      <c r="E3832" s="5">
        <v>0.754</v>
      </c>
      <c r="F3832" s="5">
        <v>0.25600000000000001</v>
      </c>
      <c r="G3832" s="5">
        <v>0.17749999999999999</v>
      </c>
      <c r="H3832" s="5">
        <v>0.27500000000000002</v>
      </c>
      <c r="I3832" s="5">
        <v>10</v>
      </c>
    </row>
    <row r="3833" spans="1:9">
      <c r="A3833" s="5" t="s">
        <v>207</v>
      </c>
      <c r="B3833" s="5">
        <v>0.46</v>
      </c>
      <c r="C3833" s="5">
        <v>0.36499999999999999</v>
      </c>
      <c r="D3833" s="5">
        <v>0.115</v>
      </c>
      <c r="E3833" s="5">
        <v>0.44850000000000001</v>
      </c>
      <c r="F3833" s="5">
        <v>0.16500000000000001</v>
      </c>
      <c r="G3833" s="5">
        <v>8.3000000000000004E-2</v>
      </c>
      <c r="H3833" s="5">
        <v>0.17</v>
      </c>
      <c r="I3833" s="5">
        <v>14</v>
      </c>
    </row>
    <row r="3834" spans="1:9">
      <c r="A3834" s="5" t="s">
        <v>206</v>
      </c>
      <c r="B3834" s="5">
        <v>0.53500000000000003</v>
      </c>
      <c r="C3834" s="5">
        <v>0.41</v>
      </c>
      <c r="D3834" s="5">
        <v>0.15</v>
      </c>
      <c r="E3834" s="5">
        <v>0.8105</v>
      </c>
      <c r="F3834" s="5">
        <v>0.34499999999999997</v>
      </c>
      <c r="G3834" s="5">
        <v>0.187</v>
      </c>
      <c r="H3834" s="5">
        <v>0.24</v>
      </c>
      <c r="I3834" s="5">
        <v>11</v>
      </c>
    </row>
    <row r="3835" spans="1:9">
      <c r="A3835" s="5" t="s">
        <v>206</v>
      </c>
      <c r="B3835" s="5">
        <v>0.33500000000000002</v>
      </c>
      <c r="C3835" s="5">
        <v>0.26</v>
      </c>
      <c r="D3835" s="5">
        <v>7.4999999999999997E-2</v>
      </c>
      <c r="E3835" s="5">
        <v>0.22</v>
      </c>
      <c r="F3835" s="5">
        <v>8.5500000000000007E-2</v>
      </c>
      <c r="G3835" s="5">
        <v>0.04</v>
      </c>
      <c r="H3835" s="5">
        <v>8.5000000000000006E-2</v>
      </c>
      <c r="I3835" s="5">
        <v>6</v>
      </c>
    </row>
    <row r="3836" spans="1:9">
      <c r="A3836" s="5" t="s">
        <v>207</v>
      </c>
      <c r="B3836" s="5">
        <v>0.42499999999999999</v>
      </c>
      <c r="C3836" s="5">
        <v>0.35</v>
      </c>
      <c r="D3836" s="5">
        <v>0.1</v>
      </c>
      <c r="E3836" s="5">
        <v>0.4425</v>
      </c>
      <c r="F3836" s="5">
        <v>0.17499999999999999</v>
      </c>
      <c r="G3836" s="5">
        <v>7.5499999999999998E-2</v>
      </c>
      <c r="H3836" s="5">
        <v>0.17499999999999999</v>
      </c>
      <c r="I3836" s="5">
        <v>7</v>
      </c>
    </row>
    <row r="3837" spans="1:9">
      <c r="A3837" s="5" t="s">
        <v>206</v>
      </c>
      <c r="B3837" s="5">
        <v>0.41</v>
      </c>
      <c r="C3837" s="5">
        <v>0.32500000000000001</v>
      </c>
      <c r="D3837" s="5">
        <v>0.1</v>
      </c>
      <c r="E3837" s="5">
        <v>0.35549999999999998</v>
      </c>
      <c r="F3837" s="5">
        <v>0.14599999999999999</v>
      </c>
      <c r="G3837" s="5">
        <v>7.1999999999999995E-2</v>
      </c>
      <c r="H3837" s="5">
        <v>0.105</v>
      </c>
      <c r="I3837" s="5">
        <v>9</v>
      </c>
    </row>
    <row r="3838" spans="1:9">
      <c r="A3838" s="5" t="s">
        <v>208</v>
      </c>
      <c r="B3838" s="5">
        <v>0.17</v>
      </c>
      <c r="C3838" s="5">
        <v>0.105</v>
      </c>
      <c r="D3838" s="5">
        <v>3.5000000000000003E-2</v>
      </c>
      <c r="E3838" s="5">
        <v>3.4000000000000002E-2</v>
      </c>
      <c r="F3838" s="5">
        <v>1.2E-2</v>
      </c>
      <c r="G3838" s="5">
        <v>8.5000000000000006E-3</v>
      </c>
      <c r="H3838" s="5">
        <v>5.0000000000000001E-3</v>
      </c>
      <c r="I3838" s="5">
        <v>4</v>
      </c>
    </row>
    <row r="3839" spans="1:9">
      <c r="A3839" s="5" t="s">
        <v>208</v>
      </c>
      <c r="B3839" s="5">
        <v>0.33500000000000002</v>
      </c>
      <c r="C3839" s="5">
        <v>0.25</v>
      </c>
      <c r="D3839" s="5">
        <v>9.5000000000000001E-2</v>
      </c>
      <c r="E3839" s="5">
        <v>0.185</v>
      </c>
      <c r="F3839" s="5">
        <v>7.9500000000000001E-2</v>
      </c>
      <c r="G3839" s="5">
        <v>4.9500000000000002E-2</v>
      </c>
      <c r="H3839" s="5">
        <v>5.5E-2</v>
      </c>
      <c r="I3839" s="5">
        <v>8</v>
      </c>
    </row>
    <row r="3840" spans="1:9">
      <c r="A3840" s="5" t="s">
        <v>206</v>
      </c>
      <c r="B3840" s="5">
        <v>0.52</v>
      </c>
      <c r="C3840" s="5">
        <v>0.42499999999999999</v>
      </c>
      <c r="D3840" s="5">
        <v>0.125</v>
      </c>
      <c r="E3840" s="5">
        <v>0.79</v>
      </c>
      <c r="F3840" s="5">
        <v>0.372</v>
      </c>
      <c r="G3840" s="5">
        <v>0.20499999999999999</v>
      </c>
      <c r="H3840" s="5">
        <v>0.19</v>
      </c>
      <c r="I3840" s="5">
        <v>8</v>
      </c>
    </row>
    <row r="3841" spans="1:9">
      <c r="A3841" s="5" t="s">
        <v>207</v>
      </c>
      <c r="B3841" s="5">
        <v>0.53</v>
      </c>
      <c r="C3841" s="5">
        <v>0.41</v>
      </c>
      <c r="D3841" s="5">
        <v>0.14499999999999999</v>
      </c>
      <c r="E3841" s="5">
        <v>0.82550000000000001</v>
      </c>
      <c r="F3841" s="5">
        <v>0.375</v>
      </c>
      <c r="G3841" s="5">
        <v>0.20399999999999999</v>
      </c>
      <c r="H3841" s="5">
        <v>0.245</v>
      </c>
      <c r="I3841" s="5">
        <v>9</v>
      </c>
    </row>
    <row r="3842" spans="1:9">
      <c r="A3842" s="5" t="s">
        <v>206</v>
      </c>
      <c r="B3842" s="5">
        <v>0.5</v>
      </c>
      <c r="C3842" s="5">
        <v>0.42</v>
      </c>
      <c r="D3842" s="5">
        <v>0.125</v>
      </c>
      <c r="E3842" s="5">
        <v>0.62</v>
      </c>
      <c r="F3842" s="5">
        <v>0.255</v>
      </c>
      <c r="G3842" s="5">
        <v>0.15</v>
      </c>
      <c r="H3842" s="5">
        <v>0.20499999999999999</v>
      </c>
      <c r="I3842" s="5">
        <v>11</v>
      </c>
    </row>
    <row r="3843" spans="1:9">
      <c r="A3843" s="5" t="s">
        <v>207</v>
      </c>
      <c r="B3843" s="5">
        <v>0.61499999999999999</v>
      </c>
      <c r="C3843" s="5">
        <v>0.47499999999999998</v>
      </c>
      <c r="D3843" s="5">
        <v>0.14499999999999999</v>
      </c>
      <c r="E3843" s="5">
        <v>0.95250000000000001</v>
      </c>
      <c r="F3843" s="5">
        <v>0.39150000000000001</v>
      </c>
      <c r="G3843" s="5">
        <v>0.19500000000000001</v>
      </c>
      <c r="H3843" s="5">
        <v>0.32</v>
      </c>
      <c r="I3843" s="5">
        <v>9</v>
      </c>
    </row>
    <row r="3844" spans="1:9">
      <c r="A3844" s="5" t="s">
        <v>206</v>
      </c>
      <c r="B3844" s="5">
        <v>0.57499999999999996</v>
      </c>
      <c r="C3844" s="5">
        <v>0.45</v>
      </c>
      <c r="D3844" s="5">
        <v>0.16</v>
      </c>
      <c r="E3844" s="5">
        <v>0.95499999999999996</v>
      </c>
      <c r="F3844" s="5">
        <v>0.44</v>
      </c>
      <c r="G3844" s="5">
        <v>0.16850000000000001</v>
      </c>
      <c r="H3844" s="5">
        <v>0.27</v>
      </c>
      <c r="I3844" s="5">
        <v>16</v>
      </c>
    </row>
    <row r="3845" spans="1:9">
      <c r="A3845" s="5" t="s">
        <v>206</v>
      </c>
      <c r="B3845" s="5">
        <v>0.56999999999999995</v>
      </c>
      <c r="C3845" s="5">
        <v>0.45</v>
      </c>
      <c r="D3845" s="5">
        <v>0.155</v>
      </c>
      <c r="E3845" s="5">
        <v>0.91</v>
      </c>
      <c r="F3845" s="5">
        <v>0.32600000000000001</v>
      </c>
      <c r="G3845" s="5">
        <v>0.1895</v>
      </c>
      <c r="H3845" s="5">
        <v>0.35499999999999998</v>
      </c>
      <c r="I3845" s="5">
        <v>14</v>
      </c>
    </row>
    <row r="3846" spans="1:9">
      <c r="A3846" s="5" t="s">
        <v>206</v>
      </c>
      <c r="B3846" s="5">
        <v>0.45500000000000002</v>
      </c>
      <c r="C3846" s="5">
        <v>0.35</v>
      </c>
      <c r="D3846" s="5">
        <v>0.105</v>
      </c>
      <c r="E3846" s="5">
        <v>0.41599999999999998</v>
      </c>
      <c r="F3846" s="5">
        <v>0.16250000000000001</v>
      </c>
      <c r="G3846" s="5">
        <v>9.7000000000000003E-2</v>
      </c>
      <c r="H3846" s="5">
        <v>0.14499999999999999</v>
      </c>
      <c r="I3846" s="5">
        <v>11</v>
      </c>
    </row>
    <row r="3847" spans="1:9">
      <c r="A3847" s="5" t="s">
        <v>208</v>
      </c>
      <c r="B3847" s="5">
        <v>0.37</v>
      </c>
      <c r="C3847" s="5">
        <v>0.27500000000000002</v>
      </c>
      <c r="D3847" s="5">
        <v>8.5000000000000006E-2</v>
      </c>
      <c r="E3847" s="5">
        <v>0.20449999999999999</v>
      </c>
      <c r="F3847" s="5">
        <v>9.6000000000000002E-2</v>
      </c>
      <c r="G3847" s="5">
        <v>5.6000000000000001E-2</v>
      </c>
      <c r="H3847" s="5">
        <v>0.08</v>
      </c>
      <c r="I3847" s="5">
        <v>6</v>
      </c>
    </row>
    <row r="3848" spans="1:9">
      <c r="A3848" s="5" t="s">
        <v>206</v>
      </c>
      <c r="B3848" s="5">
        <v>0.44500000000000001</v>
      </c>
      <c r="C3848" s="5">
        <v>0.37</v>
      </c>
      <c r="D3848" s="5">
        <v>0.125</v>
      </c>
      <c r="E3848" s="5">
        <v>0.51500000000000001</v>
      </c>
      <c r="F3848" s="5">
        <v>0.2495</v>
      </c>
      <c r="G3848" s="5">
        <v>8.6999999999999994E-2</v>
      </c>
      <c r="H3848" s="5">
        <v>0.159</v>
      </c>
      <c r="I3848" s="5">
        <v>9</v>
      </c>
    </row>
    <row r="3849" spans="1:9">
      <c r="A3849" s="5" t="s">
        <v>207</v>
      </c>
      <c r="B3849" s="5">
        <v>0.67500000000000004</v>
      </c>
      <c r="C3849" s="5">
        <v>0.53500000000000003</v>
      </c>
      <c r="D3849" s="5">
        <v>0.22</v>
      </c>
      <c r="E3849" s="5">
        <v>1.6040000000000001</v>
      </c>
      <c r="F3849" s="5">
        <v>0.61750000000000005</v>
      </c>
      <c r="G3849" s="5">
        <v>0.42549999999999999</v>
      </c>
      <c r="H3849" s="5">
        <v>0.45300000000000001</v>
      </c>
      <c r="I3849" s="5">
        <v>14</v>
      </c>
    </row>
    <row r="3850" spans="1:9">
      <c r="A3850" s="5" t="s">
        <v>206</v>
      </c>
      <c r="B3850" s="5">
        <v>0.38500000000000001</v>
      </c>
      <c r="C3850" s="5">
        <v>0.3</v>
      </c>
      <c r="D3850" s="5">
        <v>0.115</v>
      </c>
      <c r="E3850" s="5">
        <v>0.34350000000000003</v>
      </c>
      <c r="F3850" s="5">
        <v>0.16450000000000001</v>
      </c>
      <c r="G3850" s="5">
        <v>8.5000000000000006E-2</v>
      </c>
      <c r="H3850" s="5">
        <v>0.10249999999999999</v>
      </c>
      <c r="I3850" s="5">
        <v>6</v>
      </c>
    </row>
    <row r="3851" spans="1:9">
      <c r="A3851" s="5" t="s">
        <v>207</v>
      </c>
      <c r="B3851" s="5">
        <v>0.375</v>
      </c>
      <c r="C3851" s="5">
        <v>0.29499999999999998</v>
      </c>
      <c r="D3851" s="5">
        <v>0.11</v>
      </c>
      <c r="E3851" s="5">
        <v>0.30049999999999999</v>
      </c>
      <c r="F3851" s="5">
        <v>0.1255</v>
      </c>
      <c r="G3851" s="5">
        <v>5.7500000000000002E-2</v>
      </c>
      <c r="H3851" s="5">
        <v>0.10349999999999999</v>
      </c>
      <c r="I3851" s="5">
        <v>7</v>
      </c>
    </row>
    <row r="3852" spans="1:9">
      <c r="A3852" s="5" t="s">
        <v>206</v>
      </c>
      <c r="B3852" s="5">
        <v>0.56000000000000005</v>
      </c>
      <c r="C3852" s="5">
        <v>0.44</v>
      </c>
      <c r="D3852" s="5">
        <v>0.13</v>
      </c>
      <c r="E3852" s="5">
        <v>0.82550000000000001</v>
      </c>
      <c r="F3852" s="5">
        <v>0.24249999999999999</v>
      </c>
      <c r="G3852" s="5">
        <v>0.20200000000000001</v>
      </c>
      <c r="H3852" s="5">
        <v>0.28499999999999998</v>
      </c>
      <c r="I3852" s="5">
        <v>10</v>
      </c>
    </row>
    <row r="3853" spans="1:9">
      <c r="A3853" s="5" t="s">
        <v>206</v>
      </c>
      <c r="B3853" s="5">
        <v>0.55000000000000004</v>
      </c>
      <c r="C3853" s="5">
        <v>0.41</v>
      </c>
      <c r="D3853" s="5">
        <v>0.15</v>
      </c>
      <c r="E3853" s="5">
        <v>0.78500000000000003</v>
      </c>
      <c r="F3853" s="5">
        <v>0.28199999999999997</v>
      </c>
      <c r="G3853" s="5">
        <v>0.186</v>
      </c>
      <c r="H3853" s="5">
        <v>0.27500000000000002</v>
      </c>
      <c r="I3853" s="5">
        <v>12</v>
      </c>
    </row>
    <row r="3854" spans="1:9">
      <c r="A3854" s="5" t="s">
        <v>207</v>
      </c>
      <c r="B3854" s="5">
        <v>0.56999999999999995</v>
      </c>
      <c r="C3854" s="5">
        <v>0.46500000000000002</v>
      </c>
      <c r="D3854" s="5">
        <v>0.155</v>
      </c>
      <c r="E3854" s="5">
        <v>0.96850000000000003</v>
      </c>
      <c r="F3854" s="5">
        <v>0.44600000000000001</v>
      </c>
      <c r="G3854" s="5">
        <v>0.26100000000000001</v>
      </c>
      <c r="H3854" s="5">
        <v>0.255</v>
      </c>
      <c r="I3854" s="5">
        <v>9</v>
      </c>
    </row>
    <row r="3855" spans="1:9">
      <c r="A3855" s="5" t="s">
        <v>207</v>
      </c>
      <c r="B3855" s="5">
        <v>0.48499999999999999</v>
      </c>
      <c r="C3855" s="5">
        <v>0.4</v>
      </c>
      <c r="D3855" s="5">
        <v>0.155</v>
      </c>
      <c r="E3855" s="5">
        <v>0.73099999999999998</v>
      </c>
      <c r="F3855" s="5">
        <v>0.23599999999999999</v>
      </c>
      <c r="G3855" s="5">
        <v>0.183</v>
      </c>
      <c r="H3855" s="5">
        <v>0.255</v>
      </c>
      <c r="I3855" s="5">
        <v>11</v>
      </c>
    </row>
    <row r="3856" spans="1:9">
      <c r="A3856" s="5" t="s">
        <v>206</v>
      </c>
      <c r="B3856" s="5">
        <v>0.41</v>
      </c>
      <c r="C3856" s="5">
        <v>0.33500000000000002</v>
      </c>
      <c r="D3856" s="5">
        <v>0.115</v>
      </c>
      <c r="E3856" s="5">
        <v>0.4405</v>
      </c>
      <c r="F3856" s="5">
        <v>0.19</v>
      </c>
      <c r="G3856" s="5">
        <v>8.5000000000000006E-2</v>
      </c>
      <c r="H3856" s="5">
        <v>0.13500000000000001</v>
      </c>
      <c r="I3856" s="5">
        <v>8</v>
      </c>
    </row>
    <row r="3857" spans="1:9">
      <c r="A3857" s="5" t="s">
        <v>208</v>
      </c>
      <c r="B3857" s="5">
        <v>0.33500000000000002</v>
      </c>
      <c r="C3857" s="5">
        <v>0.255</v>
      </c>
      <c r="D3857" s="5">
        <v>8.5000000000000006E-2</v>
      </c>
      <c r="E3857" s="5">
        <v>0.17849999999999999</v>
      </c>
      <c r="F3857" s="5">
        <v>7.0999999999999994E-2</v>
      </c>
      <c r="G3857" s="5">
        <v>4.0500000000000001E-2</v>
      </c>
      <c r="H3857" s="5">
        <v>5.5E-2</v>
      </c>
      <c r="I3857" s="5">
        <v>9</v>
      </c>
    </row>
    <row r="3858" spans="1:9">
      <c r="A3858" s="5" t="s">
        <v>206</v>
      </c>
      <c r="B3858" s="5">
        <v>0.65500000000000003</v>
      </c>
      <c r="C3858" s="5">
        <v>0.51500000000000001</v>
      </c>
      <c r="D3858" s="5">
        <v>0.2</v>
      </c>
      <c r="E3858" s="5">
        <v>1.373</v>
      </c>
      <c r="F3858" s="5">
        <v>0.443</v>
      </c>
      <c r="G3858" s="5">
        <v>0.33750000000000002</v>
      </c>
      <c r="H3858" s="5">
        <v>0.49</v>
      </c>
      <c r="I3858" s="5">
        <v>16</v>
      </c>
    </row>
    <row r="3859" spans="1:9">
      <c r="A3859" s="5" t="s">
        <v>207</v>
      </c>
      <c r="B3859" s="5">
        <v>0.56499999999999995</v>
      </c>
      <c r="C3859" s="5">
        <v>0.45</v>
      </c>
      <c r="D3859" s="5">
        <v>0.16500000000000001</v>
      </c>
      <c r="E3859" s="5">
        <v>0.97650000000000003</v>
      </c>
      <c r="F3859" s="5">
        <v>0.32200000000000001</v>
      </c>
      <c r="G3859" s="5">
        <v>0.24399999999999999</v>
      </c>
      <c r="H3859" s="5">
        <v>0.37</v>
      </c>
      <c r="I3859" s="5">
        <v>12</v>
      </c>
    </row>
    <row r="3860" spans="1:9">
      <c r="A3860" s="5" t="s">
        <v>207</v>
      </c>
      <c r="B3860" s="5">
        <v>0.56999999999999995</v>
      </c>
      <c r="C3860" s="5">
        <v>0.44</v>
      </c>
      <c r="D3860" s="5">
        <v>0.19</v>
      </c>
      <c r="E3860" s="5">
        <v>1.018</v>
      </c>
      <c r="F3860" s="5">
        <v>0.44700000000000001</v>
      </c>
      <c r="G3860" s="5">
        <v>0.20699999999999999</v>
      </c>
      <c r="H3860" s="5">
        <v>0.26500000000000001</v>
      </c>
      <c r="I3860" s="5">
        <v>9</v>
      </c>
    </row>
    <row r="3861" spans="1:9">
      <c r="A3861" s="5" t="s">
        <v>207</v>
      </c>
      <c r="B3861" s="5">
        <v>0.55000000000000004</v>
      </c>
      <c r="C3861" s="5">
        <v>0.46500000000000002</v>
      </c>
      <c r="D3861" s="5">
        <v>0.15</v>
      </c>
      <c r="E3861" s="5">
        <v>1.0820000000000001</v>
      </c>
      <c r="F3861" s="5">
        <v>0.35749999999999998</v>
      </c>
      <c r="G3861" s="5">
        <v>0.19400000000000001</v>
      </c>
      <c r="H3861" s="5">
        <v>0.19</v>
      </c>
      <c r="I3861" s="5">
        <v>14</v>
      </c>
    </row>
    <row r="3862" spans="1:9">
      <c r="A3862" s="5" t="s">
        <v>207</v>
      </c>
      <c r="B3862" s="5">
        <v>0.63</v>
      </c>
      <c r="C3862" s="5">
        <v>0.47499999999999998</v>
      </c>
      <c r="D3862" s="5">
        <v>0.17499999999999999</v>
      </c>
      <c r="E3862" s="5">
        <v>1.423</v>
      </c>
      <c r="F3862" s="5">
        <v>0.41549999999999998</v>
      </c>
      <c r="G3862" s="5">
        <v>0.33850000000000002</v>
      </c>
      <c r="H3862" s="5">
        <v>0.49</v>
      </c>
      <c r="I3862" s="5">
        <v>14</v>
      </c>
    </row>
    <row r="3863" spans="1:9">
      <c r="A3863" s="5" t="s">
        <v>206</v>
      </c>
      <c r="B3863" s="5">
        <v>0.47499999999999998</v>
      </c>
      <c r="C3863" s="5">
        <v>0.37</v>
      </c>
      <c r="D3863" s="5">
        <v>0.125</v>
      </c>
      <c r="E3863" s="5">
        <v>0.65500000000000003</v>
      </c>
      <c r="F3863" s="5">
        <v>0.26600000000000001</v>
      </c>
      <c r="G3863" s="5">
        <v>0.17249999999999999</v>
      </c>
      <c r="H3863" s="5">
        <v>0.185</v>
      </c>
      <c r="I3863" s="5">
        <v>10</v>
      </c>
    </row>
    <row r="3864" spans="1:9">
      <c r="A3864" s="5" t="s">
        <v>207</v>
      </c>
      <c r="B3864" s="5">
        <v>0.65500000000000003</v>
      </c>
      <c r="C3864" s="5">
        <v>0.5</v>
      </c>
      <c r="D3864" s="5">
        <v>0.18</v>
      </c>
      <c r="E3864" s="5">
        <v>1.4155</v>
      </c>
      <c r="F3864" s="5">
        <v>0.50800000000000001</v>
      </c>
      <c r="G3864" s="5">
        <v>0.314</v>
      </c>
      <c r="H3864" s="5">
        <v>0.44500000000000001</v>
      </c>
      <c r="I3864" s="5">
        <v>18</v>
      </c>
    </row>
    <row r="3865" spans="1:9">
      <c r="A3865" s="5" t="s">
        <v>208</v>
      </c>
      <c r="B3865" s="5">
        <v>0.32</v>
      </c>
      <c r="C3865" s="5">
        <v>0.23499999999999999</v>
      </c>
      <c r="D3865" s="5">
        <v>6.5000000000000002E-2</v>
      </c>
      <c r="E3865" s="5">
        <v>0.13850000000000001</v>
      </c>
      <c r="F3865" s="5">
        <v>5.8000000000000003E-2</v>
      </c>
      <c r="G3865" s="5">
        <v>2.2499999999999999E-2</v>
      </c>
      <c r="H3865" s="5">
        <v>0.05</v>
      </c>
      <c r="I3865" s="5">
        <v>5</v>
      </c>
    </row>
    <row r="3866" spans="1:9">
      <c r="A3866" s="5" t="s">
        <v>206</v>
      </c>
      <c r="B3866" s="5">
        <v>0.52500000000000002</v>
      </c>
      <c r="C3866" s="5">
        <v>0.39500000000000002</v>
      </c>
      <c r="D3866" s="5">
        <v>0.16500000000000001</v>
      </c>
      <c r="E3866" s="5">
        <v>0.78200000000000003</v>
      </c>
      <c r="F3866" s="5">
        <v>0.28499999999999998</v>
      </c>
      <c r="G3866" s="5">
        <v>0.14050000000000001</v>
      </c>
      <c r="H3866" s="5">
        <v>0.28499999999999998</v>
      </c>
      <c r="I3866" s="5">
        <v>19</v>
      </c>
    </row>
    <row r="3867" spans="1:9">
      <c r="A3867" s="5" t="s">
        <v>207</v>
      </c>
      <c r="B3867" s="5">
        <v>0.52500000000000002</v>
      </c>
      <c r="C3867" s="5">
        <v>0.43</v>
      </c>
      <c r="D3867" s="5">
        <v>0.16500000000000001</v>
      </c>
      <c r="E3867" s="5">
        <v>0.71699999999999997</v>
      </c>
      <c r="F3867" s="5">
        <v>0.28899999999999998</v>
      </c>
      <c r="G3867" s="5">
        <v>0.17449999999999999</v>
      </c>
      <c r="H3867" s="5">
        <v>0.19500000000000001</v>
      </c>
      <c r="I3867" s="5">
        <v>10</v>
      </c>
    </row>
    <row r="3868" spans="1:9">
      <c r="A3868" s="5" t="s">
        <v>207</v>
      </c>
      <c r="B3868" s="5">
        <v>0.5</v>
      </c>
      <c r="C3868" s="5">
        <v>0.39</v>
      </c>
      <c r="D3868" s="5">
        <v>0.13</v>
      </c>
      <c r="E3868" s="5">
        <v>0.63549999999999995</v>
      </c>
      <c r="F3868" s="5">
        <v>0.2505</v>
      </c>
      <c r="G3868" s="5">
        <v>0.16350000000000001</v>
      </c>
      <c r="H3868" s="5">
        <v>0.19500000000000001</v>
      </c>
      <c r="I3868" s="5">
        <v>15</v>
      </c>
    </row>
    <row r="3869" spans="1:9">
      <c r="A3869" s="5" t="s">
        <v>207</v>
      </c>
      <c r="B3869" s="5">
        <v>0.44</v>
      </c>
      <c r="C3869" s="5">
        <v>0.34</v>
      </c>
      <c r="D3869" s="5">
        <v>0.13500000000000001</v>
      </c>
      <c r="E3869" s="5">
        <v>0.39750000000000002</v>
      </c>
      <c r="F3869" s="5">
        <v>0.15049999999999999</v>
      </c>
      <c r="G3869" s="5">
        <v>9.4500000000000001E-2</v>
      </c>
      <c r="H3869" s="5">
        <v>0.13500000000000001</v>
      </c>
      <c r="I3869" s="5">
        <v>8</v>
      </c>
    </row>
    <row r="3870" spans="1:9">
      <c r="A3870" s="5" t="s">
        <v>207</v>
      </c>
      <c r="B3870" s="5">
        <v>0.49</v>
      </c>
      <c r="C3870" s="5">
        <v>0.38500000000000001</v>
      </c>
      <c r="D3870" s="5">
        <v>0.16</v>
      </c>
      <c r="E3870" s="5">
        <v>0.65600000000000003</v>
      </c>
      <c r="F3870" s="5">
        <v>0.2455</v>
      </c>
      <c r="G3870" s="5">
        <v>0.17100000000000001</v>
      </c>
      <c r="H3870" s="5">
        <v>0.20499999999999999</v>
      </c>
      <c r="I3870" s="5">
        <v>9</v>
      </c>
    </row>
    <row r="3871" spans="1:9">
      <c r="A3871" s="5" t="s">
        <v>206</v>
      </c>
      <c r="B3871" s="5">
        <v>0.54500000000000004</v>
      </c>
      <c r="C3871" s="5">
        <v>0.44</v>
      </c>
      <c r="D3871" s="5">
        <v>0.16500000000000001</v>
      </c>
      <c r="E3871" s="5">
        <v>0.74399999999999999</v>
      </c>
      <c r="F3871" s="5">
        <v>0.28749999999999998</v>
      </c>
      <c r="G3871" s="5">
        <v>0.20399999999999999</v>
      </c>
      <c r="H3871" s="5">
        <v>0.25</v>
      </c>
      <c r="I3871" s="5">
        <v>15</v>
      </c>
    </row>
    <row r="3872" spans="1:9">
      <c r="A3872" s="5" t="s">
        <v>207</v>
      </c>
      <c r="B3872" s="5">
        <v>0.45</v>
      </c>
      <c r="C3872" s="5">
        <v>0.36</v>
      </c>
      <c r="D3872" s="5">
        <v>0.11</v>
      </c>
      <c r="E3872" s="5">
        <v>0.44700000000000001</v>
      </c>
      <c r="F3872" s="5">
        <v>0.20300000000000001</v>
      </c>
      <c r="G3872" s="5">
        <v>8.2000000000000003E-2</v>
      </c>
      <c r="H3872" s="5">
        <v>0.13</v>
      </c>
      <c r="I3872" s="5">
        <v>12</v>
      </c>
    </row>
    <row r="3873" spans="1:9">
      <c r="A3873" s="5" t="s">
        <v>207</v>
      </c>
      <c r="B3873" s="5">
        <v>0.51500000000000001</v>
      </c>
      <c r="C3873" s="5">
        <v>0.4</v>
      </c>
      <c r="D3873" s="5">
        <v>0.115</v>
      </c>
      <c r="E3873" s="5">
        <v>0.57799999999999996</v>
      </c>
      <c r="F3873" s="5">
        <v>0.191</v>
      </c>
      <c r="G3873" s="5">
        <v>0.14449999999999999</v>
      </c>
      <c r="H3873" s="5">
        <v>0.17</v>
      </c>
      <c r="I3873" s="5">
        <v>9</v>
      </c>
    </row>
    <row r="3874" spans="1:9">
      <c r="A3874" s="5" t="s">
        <v>208</v>
      </c>
      <c r="B3874" s="5">
        <v>0.33</v>
      </c>
      <c r="C3874" s="5">
        <v>0.25</v>
      </c>
      <c r="D3874" s="5">
        <v>7.4999999999999997E-2</v>
      </c>
      <c r="E3874" s="5">
        <v>0.14050000000000001</v>
      </c>
      <c r="F3874" s="5">
        <v>5.6000000000000001E-2</v>
      </c>
      <c r="G3874" s="5">
        <v>3.5000000000000003E-2</v>
      </c>
      <c r="H3874" s="5">
        <v>0.05</v>
      </c>
      <c r="I3874" s="5">
        <v>5</v>
      </c>
    </row>
    <row r="3875" spans="1:9">
      <c r="A3875" s="5" t="s">
        <v>207</v>
      </c>
      <c r="B3875" s="5">
        <v>0.52500000000000002</v>
      </c>
      <c r="C3875" s="5">
        <v>0.41</v>
      </c>
      <c r="D3875" s="5">
        <v>0.15</v>
      </c>
      <c r="E3875" s="5">
        <v>0.70799999999999996</v>
      </c>
      <c r="F3875" s="5">
        <v>0.27400000000000002</v>
      </c>
      <c r="G3875" s="5">
        <v>0.151</v>
      </c>
      <c r="H3875" s="5">
        <v>0.25</v>
      </c>
      <c r="I3875" s="5">
        <v>12</v>
      </c>
    </row>
    <row r="3876" spans="1:9">
      <c r="A3876" s="5" t="s">
        <v>206</v>
      </c>
      <c r="B3876" s="5">
        <v>0.29499999999999998</v>
      </c>
      <c r="C3876" s="5">
        <v>0.22500000000000001</v>
      </c>
      <c r="D3876" s="5">
        <v>0.09</v>
      </c>
      <c r="E3876" s="5">
        <v>0.13850000000000001</v>
      </c>
      <c r="F3876" s="5">
        <v>4.8000000000000001E-2</v>
      </c>
      <c r="G3876" s="5">
        <v>4.5999999999999999E-2</v>
      </c>
      <c r="H3876" s="5">
        <v>0.05</v>
      </c>
      <c r="I3876" s="5">
        <v>9</v>
      </c>
    </row>
    <row r="3877" spans="1:9">
      <c r="A3877" s="5" t="s">
        <v>206</v>
      </c>
      <c r="B3877" s="5">
        <v>0.54500000000000004</v>
      </c>
      <c r="C3877" s="5">
        <v>0.45</v>
      </c>
      <c r="D3877" s="5">
        <v>0.16</v>
      </c>
      <c r="E3877" s="5">
        <v>0.86150000000000004</v>
      </c>
      <c r="F3877" s="5">
        <v>0.29249999999999998</v>
      </c>
      <c r="G3877" s="5">
        <v>0.1545</v>
      </c>
      <c r="H3877" s="5">
        <v>0.36499999999999999</v>
      </c>
      <c r="I3877" s="5">
        <v>16</v>
      </c>
    </row>
    <row r="3878" spans="1:9">
      <c r="A3878" s="5" t="s">
        <v>207</v>
      </c>
      <c r="B3878" s="5">
        <v>0.64500000000000002</v>
      </c>
      <c r="C3878" s="5">
        <v>0.5</v>
      </c>
      <c r="D3878" s="5">
        <v>0.22500000000000001</v>
      </c>
      <c r="E3878" s="5">
        <v>1.6259999999999999</v>
      </c>
      <c r="F3878" s="5">
        <v>0.58699999999999997</v>
      </c>
      <c r="G3878" s="5">
        <v>0.40550000000000003</v>
      </c>
      <c r="H3878" s="5">
        <v>0.41</v>
      </c>
      <c r="I3878" s="5">
        <v>15</v>
      </c>
    </row>
    <row r="3879" spans="1:9">
      <c r="A3879" s="5" t="s">
        <v>206</v>
      </c>
      <c r="B3879" s="5">
        <v>0.45</v>
      </c>
      <c r="C3879" s="5">
        <v>0.35499999999999998</v>
      </c>
      <c r="D3879" s="5">
        <v>0.115</v>
      </c>
      <c r="E3879" s="5">
        <v>0.47799999999999998</v>
      </c>
      <c r="F3879" s="5">
        <v>0.18</v>
      </c>
      <c r="G3879" s="5">
        <v>0.11849999999999999</v>
      </c>
      <c r="H3879" s="5">
        <v>0.155</v>
      </c>
      <c r="I3879" s="5">
        <v>10</v>
      </c>
    </row>
    <row r="3880" spans="1:9">
      <c r="A3880" s="5" t="s">
        <v>207</v>
      </c>
      <c r="B3880" s="5">
        <v>0.61</v>
      </c>
      <c r="C3880" s="5">
        <v>0.49</v>
      </c>
      <c r="D3880" s="5">
        <v>0.17</v>
      </c>
      <c r="E3880" s="5">
        <v>1.1775</v>
      </c>
      <c r="F3880" s="5">
        <v>0.5655</v>
      </c>
      <c r="G3880" s="5">
        <v>0.23849999999999999</v>
      </c>
      <c r="H3880" s="5">
        <v>0.29499999999999998</v>
      </c>
      <c r="I3880" s="5">
        <v>15</v>
      </c>
    </row>
    <row r="3881" spans="1:9">
      <c r="A3881" s="5" t="s">
        <v>208</v>
      </c>
      <c r="B3881" s="5">
        <v>0.38</v>
      </c>
      <c r="C3881" s="5">
        <v>0.3</v>
      </c>
      <c r="D3881" s="5">
        <v>0.1</v>
      </c>
      <c r="E3881" s="5">
        <v>0.28599999999999998</v>
      </c>
      <c r="F3881" s="5">
        <v>0.1305</v>
      </c>
      <c r="G3881" s="5">
        <v>5.6000000000000001E-2</v>
      </c>
      <c r="H3881" s="5">
        <v>0.09</v>
      </c>
      <c r="I3881" s="5">
        <v>7</v>
      </c>
    </row>
    <row r="3882" spans="1:9">
      <c r="A3882" s="5" t="s">
        <v>207</v>
      </c>
      <c r="B3882" s="5">
        <v>0.56499999999999995</v>
      </c>
      <c r="C3882" s="5">
        <v>0.45500000000000002</v>
      </c>
      <c r="D3882" s="5">
        <v>0.13</v>
      </c>
      <c r="E3882" s="5">
        <v>1.0580000000000001</v>
      </c>
      <c r="F3882" s="5">
        <v>0.439</v>
      </c>
      <c r="G3882" s="5">
        <v>0.26450000000000001</v>
      </c>
      <c r="H3882" s="5">
        <v>0.3</v>
      </c>
      <c r="I3882" s="5">
        <v>10</v>
      </c>
    </row>
    <row r="3883" spans="1:9">
      <c r="A3883" s="5" t="s">
        <v>207</v>
      </c>
      <c r="B3883" s="5">
        <v>0.67</v>
      </c>
      <c r="C3883" s="5">
        <v>0.54500000000000004</v>
      </c>
      <c r="D3883" s="5">
        <v>0.16</v>
      </c>
      <c r="E3883" s="5">
        <v>1.5415000000000001</v>
      </c>
      <c r="F3883" s="5">
        <v>0.59850000000000003</v>
      </c>
      <c r="G3883" s="5">
        <v>0.25650000000000001</v>
      </c>
      <c r="H3883" s="5">
        <v>0.495</v>
      </c>
      <c r="I3883" s="5">
        <v>15</v>
      </c>
    </row>
    <row r="3884" spans="1:9">
      <c r="A3884" s="5" t="s">
        <v>206</v>
      </c>
      <c r="B3884" s="5">
        <v>0.54</v>
      </c>
      <c r="C3884" s="5">
        <v>0.42499999999999999</v>
      </c>
      <c r="D3884" s="5">
        <v>0.12</v>
      </c>
      <c r="E3884" s="5">
        <v>0.81699999999999995</v>
      </c>
      <c r="F3884" s="5">
        <v>0.29449999999999998</v>
      </c>
      <c r="G3884" s="5">
        <v>0.153</v>
      </c>
      <c r="H3884" s="5">
        <v>0.19500000000000001</v>
      </c>
      <c r="I3884" s="5">
        <v>10</v>
      </c>
    </row>
    <row r="3885" spans="1:9">
      <c r="A3885" s="5" t="s">
        <v>208</v>
      </c>
      <c r="B3885" s="5">
        <v>0.28999999999999998</v>
      </c>
      <c r="C3885" s="5">
        <v>0.22500000000000001</v>
      </c>
      <c r="D3885" s="5">
        <v>7.4999999999999997E-2</v>
      </c>
      <c r="E3885" s="5">
        <v>0.152</v>
      </c>
      <c r="F3885" s="5">
        <v>7.0999999999999994E-2</v>
      </c>
      <c r="G3885" s="5">
        <v>5.8999999999999997E-2</v>
      </c>
      <c r="H3885" s="5">
        <v>4.4999999999999998E-2</v>
      </c>
      <c r="I3885" s="5">
        <v>9</v>
      </c>
    </row>
    <row r="3886" spans="1:9">
      <c r="A3886" s="5" t="s">
        <v>208</v>
      </c>
      <c r="B3886" s="5">
        <v>0.41</v>
      </c>
      <c r="C3886" s="5">
        <v>0.33</v>
      </c>
      <c r="D3886" s="5">
        <v>0.105</v>
      </c>
      <c r="E3886" s="5">
        <v>0.33500000000000002</v>
      </c>
      <c r="F3886" s="5">
        <v>0.1525</v>
      </c>
      <c r="G3886" s="5">
        <v>7.3999999999999996E-2</v>
      </c>
      <c r="H3886" s="5">
        <v>0.11</v>
      </c>
      <c r="I3886" s="5">
        <v>7</v>
      </c>
    </row>
    <row r="3887" spans="1:9">
      <c r="A3887" s="5" t="s">
        <v>207</v>
      </c>
      <c r="B3887" s="5">
        <v>0.46</v>
      </c>
      <c r="C3887" s="5">
        <v>0.375</v>
      </c>
      <c r="D3887" s="5">
        <v>0.12</v>
      </c>
      <c r="E3887" s="5">
        <v>0.49149999999999999</v>
      </c>
      <c r="F3887" s="5">
        <v>0.2205</v>
      </c>
      <c r="G3887" s="5">
        <v>8.7999999999999995E-2</v>
      </c>
      <c r="H3887" s="5">
        <v>0.17</v>
      </c>
      <c r="I3887" s="5">
        <v>7</v>
      </c>
    </row>
    <row r="3888" spans="1:9">
      <c r="A3888" s="5" t="s">
        <v>207</v>
      </c>
      <c r="B3888" s="5">
        <v>0.56000000000000005</v>
      </c>
      <c r="C3888" s="5">
        <v>0.44</v>
      </c>
      <c r="D3888" s="5">
        <v>0.155</v>
      </c>
      <c r="E3888" s="5">
        <v>0.97050000000000003</v>
      </c>
      <c r="F3888" s="5">
        <v>0.43149999999999999</v>
      </c>
      <c r="G3888" s="5">
        <v>0.26300000000000001</v>
      </c>
      <c r="H3888" s="5">
        <v>0.255</v>
      </c>
      <c r="I3888" s="5">
        <v>9</v>
      </c>
    </row>
    <row r="3889" spans="1:9">
      <c r="A3889" s="5" t="s">
        <v>207</v>
      </c>
      <c r="B3889" s="5">
        <v>0.57499999999999996</v>
      </c>
      <c r="C3889" s="5">
        <v>0.45</v>
      </c>
      <c r="D3889" s="5">
        <v>0.1</v>
      </c>
      <c r="E3889" s="5">
        <v>0.93149999999999999</v>
      </c>
      <c r="F3889" s="5">
        <v>0.43099999999999999</v>
      </c>
      <c r="G3889" s="5">
        <v>0.222</v>
      </c>
      <c r="H3889" s="5">
        <v>0.23499999999999999</v>
      </c>
      <c r="I3889" s="5">
        <v>12</v>
      </c>
    </row>
    <row r="3890" spans="1:9">
      <c r="A3890" s="5" t="s">
        <v>206</v>
      </c>
      <c r="B3890" s="5">
        <v>0.62</v>
      </c>
      <c r="C3890" s="5">
        <v>0.5</v>
      </c>
      <c r="D3890" s="5">
        <v>0.2</v>
      </c>
      <c r="E3890" s="5">
        <v>1.2210000000000001</v>
      </c>
      <c r="F3890" s="5">
        <v>0.46050000000000002</v>
      </c>
      <c r="G3890" s="5">
        <v>0.26300000000000001</v>
      </c>
      <c r="H3890" s="5">
        <v>0.43</v>
      </c>
      <c r="I3890" s="5">
        <v>12</v>
      </c>
    </row>
    <row r="3891" spans="1:9">
      <c r="A3891" s="5" t="s">
        <v>206</v>
      </c>
      <c r="B3891" s="5">
        <v>0.51500000000000001</v>
      </c>
      <c r="C3891" s="5">
        <v>0.4</v>
      </c>
      <c r="D3891" s="5">
        <v>0.14000000000000001</v>
      </c>
      <c r="E3891" s="5">
        <v>0.73650000000000004</v>
      </c>
      <c r="F3891" s="5">
        <v>0.29549999999999998</v>
      </c>
      <c r="G3891" s="5">
        <v>0.184</v>
      </c>
      <c r="H3891" s="5">
        <v>0.185</v>
      </c>
      <c r="I3891" s="5">
        <v>16</v>
      </c>
    </row>
    <row r="3892" spans="1:9">
      <c r="A3892" s="5" t="s">
        <v>207</v>
      </c>
      <c r="B3892" s="5">
        <v>0.56000000000000005</v>
      </c>
      <c r="C3892" s="5">
        <v>0.46</v>
      </c>
      <c r="D3892" s="5">
        <v>0.18</v>
      </c>
      <c r="E3892" s="5">
        <v>0.97</v>
      </c>
      <c r="F3892" s="5">
        <v>0.34200000000000003</v>
      </c>
      <c r="G3892" s="5">
        <v>0.19600000000000001</v>
      </c>
      <c r="H3892" s="5">
        <v>0.35499999999999998</v>
      </c>
      <c r="I3892" s="5">
        <v>12</v>
      </c>
    </row>
    <row r="3893" spans="1:9">
      <c r="A3893" s="5" t="s">
        <v>207</v>
      </c>
      <c r="B3893" s="5">
        <v>0.5</v>
      </c>
      <c r="C3893" s="5">
        <v>0.4</v>
      </c>
      <c r="D3893" s="5">
        <v>0.15</v>
      </c>
      <c r="E3893" s="5">
        <v>0.8085</v>
      </c>
      <c r="F3893" s="5">
        <v>0.27300000000000002</v>
      </c>
      <c r="G3893" s="5">
        <v>0.112</v>
      </c>
      <c r="H3893" s="5">
        <v>0.29499999999999998</v>
      </c>
      <c r="I3893" s="5">
        <v>13</v>
      </c>
    </row>
    <row r="3894" spans="1:9">
      <c r="A3894" s="5" t="s">
        <v>208</v>
      </c>
      <c r="B3894" s="5">
        <v>0.435</v>
      </c>
      <c r="C3894" s="5">
        <v>0.35499999999999998</v>
      </c>
      <c r="D3894" s="5">
        <v>0.125</v>
      </c>
      <c r="E3894" s="5">
        <v>0.40749999999999997</v>
      </c>
      <c r="F3894" s="5">
        <v>0.1535</v>
      </c>
      <c r="G3894" s="5">
        <v>7.3999999999999996E-2</v>
      </c>
      <c r="H3894" s="5">
        <v>0.16500000000000001</v>
      </c>
      <c r="I3894" s="5">
        <v>9</v>
      </c>
    </row>
    <row r="3895" spans="1:9">
      <c r="A3895" s="5" t="s">
        <v>206</v>
      </c>
      <c r="B3895" s="5">
        <v>0.495</v>
      </c>
      <c r="C3895" s="5">
        <v>0.38</v>
      </c>
      <c r="D3895" s="5">
        <v>0.13500000000000001</v>
      </c>
      <c r="E3895" s="5">
        <v>0.62949999999999995</v>
      </c>
      <c r="F3895" s="5">
        <v>0.26300000000000001</v>
      </c>
      <c r="G3895" s="5">
        <v>0.14249999999999999</v>
      </c>
      <c r="H3895" s="5">
        <v>0.215</v>
      </c>
      <c r="I3895" s="5">
        <v>12</v>
      </c>
    </row>
    <row r="3896" spans="1:9">
      <c r="A3896" s="5" t="s">
        <v>207</v>
      </c>
      <c r="B3896" s="5">
        <v>0.59499999999999997</v>
      </c>
      <c r="C3896" s="5">
        <v>0.5</v>
      </c>
      <c r="D3896" s="5">
        <v>0.18</v>
      </c>
      <c r="E3896" s="5">
        <v>1.0529999999999999</v>
      </c>
      <c r="F3896" s="5">
        <v>0.4405</v>
      </c>
      <c r="G3896" s="5">
        <v>0.192</v>
      </c>
      <c r="H3896" s="5">
        <v>0.39</v>
      </c>
      <c r="I3896" s="5">
        <v>13</v>
      </c>
    </row>
    <row r="3897" spans="1:9">
      <c r="A3897" s="5" t="s">
        <v>206</v>
      </c>
      <c r="B3897" s="5">
        <v>0.76</v>
      </c>
      <c r="C3897" s="5">
        <v>0.57499999999999996</v>
      </c>
      <c r="D3897" s="5">
        <v>0.19</v>
      </c>
      <c r="E3897" s="5">
        <v>1.829</v>
      </c>
      <c r="F3897" s="5">
        <v>0.70350000000000001</v>
      </c>
      <c r="G3897" s="5">
        <v>0.38600000000000001</v>
      </c>
      <c r="H3897" s="5">
        <v>0.56000000000000005</v>
      </c>
      <c r="I3897" s="5">
        <v>14</v>
      </c>
    </row>
    <row r="3898" spans="1:9">
      <c r="A3898" s="5" t="s">
        <v>207</v>
      </c>
      <c r="B3898" s="5">
        <v>0.61499999999999999</v>
      </c>
      <c r="C3898" s="5">
        <v>0.5</v>
      </c>
      <c r="D3898" s="5">
        <v>0.16500000000000001</v>
      </c>
      <c r="E3898" s="5">
        <v>1.1765000000000001</v>
      </c>
      <c r="F3898" s="5">
        <v>0.48799999999999999</v>
      </c>
      <c r="G3898" s="5">
        <v>0.24399999999999999</v>
      </c>
      <c r="H3898" s="5">
        <v>0.34499999999999997</v>
      </c>
      <c r="I3898" s="5">
        <v>17</v>
      </c>
    </row>
    <row r="3899" spans="1:9">
      <c r="A3899" s="5" t="s">
        <v>207</v>
      </c>
      <c r="B3899" s="5">
        <v>0.56499999999999995</v>
      </c>
      <c r="C3899" s="5">
        <v>0.46</v>
      </c>
      <c r="D3899" s="5">
        <v>0.15</v>
      </c>
      <c r="E3899" s="5">
        <v>0.87649999999999995</v>
      </c>
      <c r="F3899" s="5">
        <v>0.34549999999999997</v>
      </c>
      <c r="G3899" s="5">
        <v>0.1925</v>
      </c>
      <c r="H3899" s="5">
        <v>0.27500000000000002</v>
      </c>
      <c r="I3899" s="5">
        <v>10</v>
      </c>
    </row>
    <row r="3900" spans="1:9">
      <c r="A3900" s="5" t="s">
        <v>208</v>
      </c>
      <c r="B3900" s="5">
        <v>0.14000000000000001</v>
      </c>
      <c r="C3900" s="5">
        <v>0.105</v>
      </c>
      <c r="D3900" s="5">
        <v>3.5000000000000003E-2</v>
      </c>
      <c r="E3900" s="5">
        <v>1.4500000000000001E-2</v>
      </c>
      <c r="F3900" s="5">
        <v>5.0000000000000001E-3</v>
      </c>
      <c r="G3900" s="5">
        <v>3.5000000000000001E-3</v>
      </c>
      <c r="H3900" s="5">
        <v>5.0000000000000001E-3</v>
      </c>
      <c r="I3900" s="5">
        <v>4</v>
      </c>
    </row>
    <row r="3901" spans="1:9">
      <c r="A3901" s="5" t="s">
        <v>206</v>
      </c>
      <c r="B3901" s="5">
        <v>0.44500000000000001</v>
      </c>
      <c r="C3901" s="5">
        <v>0.34499999999999997</v>
      </c>
      <c r="D3901" s="5">
        <v>0.14000000000000001</v>
      </c>
      <c r="E3901" s="5">
        <v>0.47599999999999998</v>
      </c>
      <c r="F3901" s="5">
        <v>0.20549999999999999</v>
      </c>
      <c r="G3901" s="5">
        <v>0.10150000000000001</v>
      </c>
      <c r="H3901" s="5">
        <v>0.1085</v>
      </c>
      <c r="I3901" s="5">
        <v>15</v>
      </c>
    </row>
    <row r="3902" spans="1:9">
      <c r="A3902" s="5" t="s">
        <v>207</v>
      </c>
      <c r="B3902" s="5">
        <v>0.52500000000000002</v>
      </c>
      <c r="C3902" s="5">
        <v>0.43</v>
      </c>
      <c r="D3902" s="5">
        <v>0.125</v>
      </c>
      <c r="E3902" s="5">
        <v>0.81299999999999994</v>
      </c>
      <c r="F3902" s="5">
        <v>0.33150000000000002</v>
      </c>
      <c r="G3902" s="5">
        <v>0.16600000000000001</v>
      </c>
      <c r="H3902" s="5">
        <v>0.17749999999999999</v>
      </c>
      <c r="I3902" s="5">
        <v>12</v>
      </c>
    </row>
    <row r="3903" spans="1:9">
      <c r="A3903" s="5" t="s">
        <v>208</v>
      </c>
      <c r="B3903" s="5">
        <v>0.16</v>
      </c>
      <c r="C3903" s="5">
        <v>0.12</v>
      </c>
      <c r="D3903" s="5">
        <v>0.02</v>
      </c>
      <c r="E3903" s="5">
        <v>1.7999999999999999E-2</v>
      </c>
      <c r="F3903" s="5">
        <v>7.4999999999999997E-3</v>
      </c>
      <c r="G3903" s="5">
        <v>4.4999999999999997E-3</v>
      </c>
      <c r="H3903" s="5">
        <v>5.0000000000000001E-3</v>
      </c>
      <c r="I3903" s="5">
        <v>4</v>
      </c>
    </row>
    <row r="3904" spans="1:9">
      <c r="A3904" s="5" t="s">
        <v>206</v>
      </c>
      <c r="B3904" s="5">
        <v>0.63500000000000001</v>
      </c>
      <c r="C3904" s="5">
        <v>0.48</v>
      </c>
      <c r="D3904" s="5">
        <v>0.23499999999999999</v>
      </c>
      <c r="E3904" s="5">
        <v>1.0640000000000001</v>
      </c>
      <c r="F3904" s="5">
        <v>0.41299999999999998</v>
      </c>
      <c r="G3904" s="5">
        <v>0.22800000000000001</v>
      </c>
      <c r="H3904" s="5">
        <v>0.36</v>
      </c>
      <c r="I3904" s="5">
        <v>16</v>
      </c>
    </row>
    <row r="3905" spans="1:9">
      <c r="A3905" s="5" t="s">
        <v>206</v>
      </c>
      <c r="B3905" s="5">
        <v>0.57499999999999996</v>
      </c>
      <c r="C3905" s="5">
        <v>0.47</v>
      </c>
      <c r="D3905" s="5">
        <v>0.16500000000000001</v>
      </c>
      <c r="E3905" s="5">
        <v>0.85299999999999998</v>
      </c>
      <c r="F3905" s="5">
        <v>0.29199999999999998</v>
      </c>
      <c r="G3905" s="5">
        <v>0.17899999999999999</v>
      </c>
      <c r="H3905" s="5">
        <v>0.35</v>
      </c>
      <c r="I3905" s="5">
        <v>16</v>
      </c>
    </row>
    <row r="3906" spans="1:9">
      <c r="A3906" s="5" t="s">
        <v>206</v>
      </c>
      <c r="B3906" s="5">
        <v>0.38</v>
      </c>
      <c r="C3906" s="5">
        <v>0.27</v>
      </c>
      <c r="D3906" s="5">
        <v>9.5000000000000001E-2</v>
      </c>
      <c r="E3906" s="5">
        <v>0.219</v>
      </c>
      <c r="F3906" s="5">
        <v>8.3500000000000005E-2</v>
      </c>
      <c r="G3906" s="5">
        <v>5.1499999999999997E-2</v>
      </c>
      <c r="H3906" s="5">
        <v>7.0000000000000007E-2</v>
      </c>
      <c r="I3906" s="5">
        <v>6</v>
      </c>
    </row>
    <row r="3907" spans="1:9">
      <c r="A3907" s="5" t="s">
        <v>206</v>
      </c>
      <c r="B3907" s="5">
        <v>0.245</v>
      </c>
      <c r="C3907" s="5">
        <v>0.18</v>
      </c>
      <c r="D3907" s="5">
        <v>6.5000000000000002E-2</v>
      </c>
      <c r="E3907" s="5">
        <v>6.3500000000000001E-2</v>
      </c>
      <c r="F3907" s="5">
        <v>2.4500000000000001E-2</v>
      </c>
      <c r="G3907" s="5">
        <v>1.35E-2</v>
      </c>
      <c r="H3907" s="5">
        <v>0.02</v>
      </c>
      <c r="I3907" s="5">
        <v>4</v>
      </c>
    </row>
    <row r="3908" spans="1:9">
      <c r="A3908" s="5" t="s">
        <v>208</v>
      </c>
      <c r="B3908" s="5">
        <v>0.48</v>
      </c>
      <c r="C3908" s="5">
        <v>0.39</v>
      </c>
      <c r="D3908" s="5">
        <v>0.15</v>
      </c>
      <c r="E3908" s="5">
        <v>0.62749999999999995</v>
      </c>
      <c r="F3908" s="5">
        <v>0.27600000000000002</v>
      </c>
      <c r="G3908" s="5">
        <v>0.13400000000000001</v>
      </c>
      <c r="H3908" s="5">
        <v>0.185</v>
      </c>
      <c r="I3908" s="5">
        <v>13</v>
      </c>
    </row>
    <row r="3909" spans="1:9">
      <c r="A3909" s="5" t="s">
        <v>208</v>
      </c>
      <c r="B3909" s="5">
        <v>0.45500000000000002</v>
      </c>
      <c r="C3909" s="5">
        <v>0.36499999999999999</v>
      </c>
      <c r="D3909" s="5">
        <v>0.13500000000000001</v>
      </c>
      <c r="E3909" s="5">
        <v>0.441</v>
      </c>
      <c r="F3909" s="5">
        <v>0.1515</v>
      </c>
      <c r="G3909" s="5">
        <v>0.11650000000000001</v>
      </c>
      <c r="H3909" s="5">
        <v>0.14499999999999999</v>
      </c>
      <c r="I3909" s="5">
        <v>9</v>
      </c>
    </row>
    <row r="3910" spans="1:9">
      <c r="A3910" s="5" t="s">
        <v>207</v>
      </c>
      <c r="B3910" s="5">
        <v>0.45500000000000002</v>
      </c>
      <c r="C3910" s="5">
        <v>0.375</v>
      </c>
      <c r="D3910" s="5">
        <v>0.125</v>
      </c>
      <c r="E3910" s="5">
        <v>0.45800000000000002</v>
      </c>
      <c r="F3910" s="5">
        <v>0.19850000000000001</v>
      </c>
      <c r="G3910" s="5">
        <v>0.111</v>
      </c>
      <c r="H3910" s="5">
        <v>0.12</v>
      </c>
      <c r="I3910" s="5">
        <v>10</v>
      </c>
    </row>
    <row r="3911" spans="1:9">
      <c r="A3911" s="5" t="s">
        <v>206</v>
      </c>
      <c r="B3911" s="5">
        <v>0.45500000000000002</v>
      </c>
      <c r="C3911" s="5">
        <v>0.35499999999999998</v>
      </c>
      <c r="D3911" s="5">
        <v>0.13500000000000001</v>
      </c>
      <c r="E3911" s="5">
        <v>0.47449999999999998</v>
      </c>
      <c r="F3911" s="5">
        <v>0.1865</v>
      </c>
      <c r="G3911" s="5">
        <v>9.35E-2</v>
      </c>
      <c r="H3911" s="5">
        <v>0.16800000000000001</v>
      </c>
      <c r="I3911" s="5">
        <v>13</v>
      </c>
    </row>
    <row r="3912" spans="1:9">
      <c r="A3912" s="5" t="s">
        <v>208</v>
      </c>
      <c r="B3912" s="5">
        <v>0.35499999999999998</v>
      </c>
      <c r="C3912" s="5">
        <v>0.27</v>
      </c>
      <c r="D3912" s="5">
        <v>0.1</v>
      </c>
      <c r="E3912" s="5">
        <v>0.216</v>
      </c>
      <c r="F3912" s="5">
        <v>8.3000000000000004E-2</v>
      </c>
      <c r="G3912" s="5">
        <v>3.6999999999999998E-2</v>
      </c>
      <c r="H3912" s="5">
        <v>7.4999999999999997E-2</v>
      </c>
      <c r="I3912" s="5">
        <v>10</v>
      </c>
    </row>
    <row r="3913" spans="1:9">
      <c r="A3913" s="5" t="s">
        <v>208</v>
      </c>
      <c r="B3913" s="5">
        <v>0.52</v>
      </c>
      <c r="C3913" s="5">
        <v>0.40500000000000003</v>
      </c>
      <c r="D3913" s="5">
        <v>0.14000000000000001</v>
      </c>
      <c r="E3913" s="5">
        <v>0.67649999999999999</v>
      </c>
      <c r="F3913" s="5">
        <v>0.28649999999999998</v>
      </c>
      <c r="G3913" s="5">
        <v>0.14599999999999999</v>
      </c>
      <c r="H3913" s="5">
        <v>0.20499999999999999</v>
      </c>
      <c r="I3913" s="5">
        <v>15</v>
      </c>
    </row>
    <row r="3914" spans="1:9">
      <c r="A3914" s="5" t="s">
        <v>208</v>
      </c>
      <c r="B3914" s="5">
        <v>0.54</v>
      </c>
      <c r="C3914" s="5">
        <v>0.4</v>
      </c>
      <c r="D3914" s="5">
        <v>0.14499999999999999</v>
      </c>
      <c r="E3914" s="5">
        <v>0.75700000000000001</v>
      </c>
      <c r="F3914" s="5">
        <v>0.315</v>
      </c>
      <c r="G3914" s="5">
        <v>0.18099999999999999</v>
      </c>
      <c r="H3914" s="5">
        <v>0.215</v>
      </c>
      <c r="I3914" s="5">
        <v>11</v>
      </c>
    </row>
    <row r="3915" spans="1:9">
      <c r="A3915" s="5" t="s">
        <v>208</v>
      </c>
      <c r="B3915" s="5">
        <v>0.52</v>
      </c>
      <c r="C3915" s="5">
        <v>0.39</v>
      </c>
      <c r="D3915" s="5">
        <v>0.14000000000000001</v>
      </c>
      <c r="E3915" s="5">
        <v>0.73250000000000004</v>
      </c>
      <c r="F3915" s="5">
        <v>0.24149999999999999</v>
      </c>
      <c r="G3915" s="5">
        <v>0.14399999999999999</v>
      </c>
      <c r="H3915" s="5">
        <v>0.26</v>
      </c>
      <c r="I3915" s="5">
        <v>19</v>
      </c>
    </row>
    <row r="3916" spans="1:9">
      <c r="A3916" s="5" t="s">
        <v>208</v>
      </c>
      <c r="B3916" s="5">
        <v>0.56000000000000005</v>
      </c>
      <c r="C3916" s="5">
        <v>0.44500000000000001</v>
      </c>
      <c r="D3916" s="5">
        <v>0.16500000000000001</v>
      </c>
      <c r="E3916" s="5">
        <v>1.0285</v>
      </c>
      <c r="F3916" s="5">
        <v>0.45350000000000001</v>
      </c>
      <c r="G3916" s="5">
        <v>0.253</v>
      </c>
      <c r="H3916" s="5">
        <v>0.27500000000000002</v>
      </c>
      <c r="I3916" s="5">
        <v>11</v>
      </c>
    </row>
    <row r="3917" spans="1:9">
      <c r="A3917" s="5" t="s">
        <v>207</v>
      </c>
      <c r="B3917" s="5">
        <v>0.52</v>
      </c>
      <c r="C3917" s="5">
        <v>0.41</v>
      </c>
      <c r="D3917" s="5">
        <v>0.16</v>
      </c>
      <c r="E3917" s="5">
        <v>0.71199999999999997</v>
      </c>
      <c r="F3917" s="5">
        <v>0.28449999999999998</v>
      </c>
      <c r="G3917" s="5">
        <v>0.153</v>
      </c>
      <c r="H3917" s="5">
        <v>0.22500000000000001</v>
      </c>
      <c r="I3917" s="5">
        <v>10</v>
      </c>
    </row>
    <row r="3918" spans="1:9">
      <c r="A3918" s="5" t="s">
        <v>208</v>
      </c>
      <c r="B3918" s="5">
        <v>0.61499999999999999</v>
      </c>
      <c r="C3918" s="5">
        <v>0.46</v>
      </c>
      <c r="D3918" s="5">
        <v>0.19</v>
      </c>
      <c r="E3918" s="5">
        <v>1.0660000000000001</v>
      </c>
      <c r="F3918" s="5">
        <v>0.4335</v>
      </c>
      <c r="G3918" s="5">
        <v>0.22600000000000001</v>
      </c>
      <c r="H3918" s="5">
        <v>0.33</v>
      </c>
      <c r="I3918" s="5">
        <v>13</v>
      </c>
    </row>
    <row r="3919" spans="1:9">
      <c r="A3919" s="5" t="s">
        <v>207</v>
      </c>
      <c r="B3919" s="5">
        <v>0.64500000000000002</v>
      </c>
      <c r="C3919" s="5">
        <v>0.49</v>
      </c>
      <c r="D3919" s="5">
        <v>0.19</v>
      </c>
      <c r="E3919" s="5">
        <v>1.3065</v>
      </c>
      <c r="F3919" s="5">
        <v>0.47899999999999998</v>
      </c>
      <c r="G3919" s="5">
        <v>0.35649999999999998</v>
      </c>
      <c r="H3919" s="5">
        <v>0.34499999999999997</v>
      </c>
      <c r="I3919" s="5">
        <v>18</v>
      </c>
    </row>
    <row r="3920" spans="1:9">
      <c r="A3920" s="5" t="s">
        <v>208</v>
      </c>
      <c r="B3920" s="5">
        <v>0.56499999999999995</v>
      </c>
      <c r="C3920" s="5">
        <v>0.43</v>
      </c>
      <c r="D3920" s="5">
        <v>0.13500000000000001</v>
      </c>
      <c r="E3920" s="5">
        <v>0.85450000000000004</v>
      </c>
      <c r="F3920" s="5">
        <v>0.32100000000000001</v>
      </c>
      <c r="G3920" s="5">
        <v>0.17749999999999999</v>
      </c>
      <c r="H3920" s="5">
        <v>0.27500000000000002</v>
      </c>
      <c r="I3920" s="5">
        <v>11</v>
      </c>
    </row>
    <row r="3921" spans="1:9">
      <c r="A3921" s="5" t="s">
        <v>206</v>
      </c>
      <c r="B3921" s="5">
        <v>0.29499999999999998</v>
      </c>
      <c r="C3921" s="5">
        <v>0.23</v>
      </c>
      <c r="D3921" s="5">
        <v>8.5000000000000006E-2</v>
      </c>
      <c r="E3921" s="5">
        <v>0.125</v>
      </c>
      <c r="F3921" s="5">
        <v>4.2000000000000003E-2</v>
      </c>
      <c r="G3921" s="5">
        <v>2.8500000000000001E-2</v>
      </c>
      <c r="H3921" s="5">
        <v>4.2999999999999997E-2</v>
      </c>
      <c r="I3921" s="5">
        <v>8</v>
      </c>
    </row>
    <row r="3922" spans="1:9">
      <c r="A3922" s="5" t="s">
        <v>206</v>
      </c>
      <c r="B3922" s="5">
        <v>0.375</v>
      </c>
      <c r="C3922" s="5">
        <v>0.28000000000000003</v>
      </c>
      <c r="D3922" s="5">
        <v>9.5000000000000001E-2</v>
      </c>
      <c r="E3922" s="5">
        <v>0.2225</v>
      </c>
      <c r="F3922" s="5">
        <v>8.7499999999999994E-2</v>
      </c>
      <c r="G3922" s="5">
        <v>4.2999999999999997E-2</v>
      </c>
      <c r="H3922" s="5">
        <v>0.08</v>
      </c>
      <c r="I3922" s="5">
        <v>10</v>
      </c>
    </row>
    <row r="3923" spans="1:9">
      <c r="A3923" s="5" t="s">
        <v>208</v>
      </c>
      <c r="B3923" s="5">
        <v>0.52500000000000002</v>
      </c>
      <c r="C3923" s="5">
        <v>0.4</v>
      </c>
      <c r="D3923" s="5">
        <v>0.14000000000000001</v>
      </c>
      <c r="E3923" s="5">
        <v>0.69550000000000001</v>
      </c>
      <c r="F3923" s="5">
        <v>0.24049999999999999</v>
      </c>
      <c r="G3923" s="5">
        <v>0.16</v>
      </c>
      <c r="H3923" s="5">
        <v>0.253</v>
      </c>
      <c r="I3923" s="5">
        <v>10</v>
      </c>
    </row>
    <row r="3924" spans="1:9">
      <c r="A3924" s="5" t="s">
        <v>206</v>
      </c>
      <c r="B3924" s="5">
        <v>0.39500000000000002</v>
      </c>
      <c r="C3924" s="5">
        <v>0.28000000000000003</v>
      </c>
      <c r="D3924" s="5">
        <v>0.08</v>
      </c>
      <c r="E3924" s="5">
        <v>0.26600000000000001</v>
      </c>
      <c r="F3924" s="5">
        <v>9.9500000000000005E-2</v>
      </c>
      <c r="G3924" s="5">
        <v>6.6000000000000003E-2</v>
      </c>
      <c r="H3924" s="5">
        <v>0.09</v>
      </c>
      <c r="I3924" s="5">
        <v>12</v>
      </c>
    </row>
    <row r="3925" spans="1:9">
      <c r="A3925" s="5" t="s">
        <v>207</v>
      </c>
      <c r="B3925" s="5">
        <v>0.5</v>
      </c>
      <c r="C3925" s="5">
        <v>0.4</v>
      </c>
      <c r="D3925" s="5">
        <v>0.16500000000000001</v>
      </c>
      <c r="E3925" s="5">
        <v>0.71050000000000002</v>
      </c>
      <c r="F3925" s="5">
        <v>0.27</v>
      </c>
      <c r="G3925" s="5">
        <v>0.14549999999999999</v>
      </c>
      <c r="H3925" s="5">
        <v>0.22500000000000001</v>
      </c>
      <c r="I3925" s="5">
        <v>20</v>
      </c>
    </row>
    <row r="3926" spans="1:9">
      <c r="A3926" s="5" t="s">
        <v>207</v>
      </c>
      <c r="B3926" s="5">
        <v>0.47</v>
      </c>
      <c r="C3926" s="5">
        <v>0.35</v>
      </c>
      <c r="D3926" s="5">
        <v>0.115</v>
      </c>
      <c r="E3926" s="5">
        <v>0.48699999999999999</v>
      </c>
      <c r="F3926" s="5">
        <v>0.19550000000000001</v>
      </c>
      <c r="G3926" s="5">
        <v>0.127</v>
      </c>
      <c r="H3926" s="5">
        <v>0.155</v>
      </c>
      <c r="I3926" s="5">
        <v>8</v>
      </c>
    </row>
    <row r="3927" spans="1:9">
      <c r="A3927" s="5" t="s">
        <v>208</v>
      </c>
      <c r="B3927" s="5">
        <v>0.57999999999999996</v>
      </c>
      <c r="C3927" s="5">
        <v>0.42</v>
      </c>
      <c r="D3927" s="5">
        <v>0.16</v>
      </c>
      <c r="E3927" s="5">
        <v>0.72799999999999998</v>
      </c>
      <c r="F3927" s="5">
        <v>0.27250000000000002</v>
      </c>
      <c r="G3927" s="5">
        <v>0.19</v>
      </c>
      <c r="H3927" s="5">
        <v>0.19</v>
      </c>
      <c r="I3927" s="5">
        <v>14</v>
      </c>
    </row>
    <row r="3928" spans="1:9">
      <c r="A3928" s="5" t="s">
        <v>208</v>
      </c>
      <c r="B3928" s="5">
        <v>0.5</v>
      </c>
      <c r="C3928" s="5">
        <v>0.38</v>
      </c>
      <c r="D3928" s="5">
        <v>0.155</v>
      </c>
      <c r="E3928" s="5">
        <v>0.66749999999999998</v>
      </c>
      <c r="F3928" s="5">
        <v>0.27450000000000002</v>
      </c>
      <c r="G3928" s="5">
        <v>0.156</v>
      </c>
      <c r="H3928" s="5">
        <v>0.18</v>
      </c>
      <c r="I3928" s="5">
        <v>12</v>
      </c>
    </row>
    <row r="3929" spans="1:9">
      <c r="A3929" s="5" t="s">
        <v>208</v>
      </c>
      <c r="B3929" s="5">
        <v>0.72499999999999998</v>
      </c>
      <c r="C3929" s="5">
        <v>0.55000000000000004</v>
      </c>
      <c r="D3929" s="5">
        <v>0.22</v>
      </c>
      <c r="E3929" s="5">
        <v>2.0495000000000001</v>
      </c>
      <c r="F3929" s="5">
        <v>0.77349999999999997</v>
      </c>
      <c r="G3929" s="5">
        <v>0.4405</v>
      </c>
      <c r="H3929" s="5">
        <v>0.65500000000000003</v>
      </c>
      <c r="I3929" s="5">
        <v>10</v>
      </c>
    </row>
    <row r="3930" spans="1:9">
      <c r="A3930" s="5" t="s">
        <v>207</v>
      </c>
      <c r="B3930" s="5">
        <v>0.65</v>
      </c>
      <c r="C3930" s="5">
        <v>0.51500000000000001</v>
      </c>
      <c r="D3930" s="5">
        <v>0.215</v>
      </c>
      <c r="E3930" s="5">
        <v>1.498</v>
      </c>
      <c r="F3930" s="5">
        <v>0.56399999999999995</v>
      </c>
      <c r="G3930" s="5">
        <v>0.32300000000000001</v>
      </c>
      <c r="H3930" s="5">
        <v>0.42499999999999999</v>
      </c>
      <c r="I3930" s="5">
        <v>16</v>
      </c>
    </row>
    <row r="3931" spans="1:9">
      <c r="A3931" s="5" t="s">
        <v>207</v>
      </c>
      <c r="B3931" s="5">
        <v>0.67</v>
      </c>
      <c r="C3931" s="5">
        <v>0.53500000000000003</v>
      </c>
      <c r="D3931" s="5">
        <v>0.185</v>
      </c>
      <c r="E3931" s="5">
        <v>1.597</v>
      </c>
      <c r="F3931" s="5">
        <v>0.62749999999999995</v>
      </c>
      <c r="G3931" s="5">
        <v>0.35</v>
      </c>
      <c r="H3931" s="5">
        <v>0.47</v>
      </c>
      <c r="I3931" s="5">
        <v>21</v>
      </c>
    </row>
    <row r="3932" spans="1:9">
      <c r="A3932" s="5" t="s">
        <v>208</v>
      </c>
      <c r="B3932" s="5">
        <v>0.55000000000000004</v>
      </c>
      <c r="C3932" s="5">
        <v>0.44</v>
      </c>
      <c r="D3932" s="5">
        <v>0.16500000000000001</v>
      </c>
      <c r="E3932" s="5">
        <v>0.86050000000000004</v>
      </c>
      <c r="F3932" s="5">
        <v>0.312</v>
      </c>
      <c r="G3932" s="5">
        <v>0.16900000000000001</v>
      </c>
      <c r="H3932" s="5">
        <v>0.3</v>
      </c>
      <c r="I3932" s="5">
        <v>17</v>
      </c>
    </row>
    <row r="3933" spans="1:9">
      <c r="A3933" s="5" t="s">
        <v>207</v>
      </c>
      <c r="B3933" s="5">
        <v>0.49</v>
      </c>
      <c r="C3933" s="5">
        <v>0.37</v>
      </c>
      <c r="D3933" s="5">
        <v>0.115</v>
      </c>
      <c r="E3933" s="5">
        <v>0.54100000000000004</v>
      </c>
      <c r="F3933" s="5">
        <v>0.17100000000000001</v>
      </c>
      <c r="G3933" s="5">
        <v>0.11749999999999999</v>
      </c>
      <c r="H3933" s="5">
        <v>0.185</v>
      </c>
      <c r="I3933" s="5">
        <v>11</v>
      </c>
    </row>
    <row r="3934" spans="1:9">
      <c r="A3934" s="5" t="s">
        <v>208</v>
      </c>
      <c r="B3934" s="5">
        <v>0.23499999999999999</v>
      </c>
      <c r="C3934" s="5">
        <v>0.18</v>
      </c>
      <c r="D3934" s="5">
        <v>0.06</v>
      </c>
      <c r="E3934" s="5">
        <v>5.8000000000000003E-2</v>
      </c>
      <c r="F3934" s="5">
        <v>2.1999999999999999E-2</v>
      </c>
      <c r="G3934" s="5">
        <v>1.4500000000000001E-2</v>
      </c>
      <c r="H3934" s="5">
        <v>1.7999999999999999E-2</v>
      </c>
      <c r="I3934" s="5">
        <v>6</v>
      </c>
    </row>
    <row r="3935" spans="1:9">
      <c r="A3935" s="5" t="s">
        <v>208</v>
      </c>
      <c r="B3935" s="5">
        <v>0.23499999999999999</v>
      </c>
      <c r="C3935" s="5">
        <v>0.17499999999999999</v>
      </c>
      <c r="D3935" s="5">
        <v>0.08</v>
      </c>
      <c r="E3935" s="5">
        <v>6.4500000000000002E-2</v>
      </c>
      <c r="F3935" s="5">
        <v>2.1499999999999998E-2</v>
      </c>
      <c r="G3935" s="5">
        <v>1.7500000000000002E-2</v>
      </c>
      <c r="H3935" s="5">
        <v>2.1499999999999998E-2</v>
      </c>
      <c r="I3935" s="5">
        <v>5</v>
      </c>
    </row>
    <row r="3936" spans="1:9">
      <c r="A3936" s="5" t="s">
        <v>206</v>
      </c>
      <c r="B3936" s="5">
        <v>0.52</v>
      </c>
      <c r="C3936" s="5">
        <v>0.41</v>
      </c>
      <c r="D3936" s="5">
        <v>0.115</v>
      </c>
      <c r="E3936" s="5">
        <v>0.77</v>
      </c>
      <c r="F3936" s="5">
        <v>0.26300000000000001</v>
      </c>
      <c r="G3936" s="5">
        <v>0.157</v>
      </c>
      <c r="H3936" s="5">
        <v>0.26</v>
      </c>
      <c r="I3936" s="5">
        <v>11</v>
      </c>
    </row>
    <row r="3937" spans="1:9">
      <c r="A3937" s="5" t="s">
        <v>207</v>
      </c>
      <c r="B3937" s="5">
        <v>0.47499999999999998</v>
      </c>
      <c r="C3937" s="5">
        <v>0.4</v>
      </c>
      <c r="D3937" s="5">
        <v>0.115</v>
      </c>
      <c r="E3937" s="5">
        <v>0.54100000000000004</v>
      </c>
      <c r="F3937" s="5">
        <v>0.186</v>
      </c>
      <c r="G3937" s="5">
        <v>0.10249999999999999</v>
      </c>
      <c r="H3937" s="5">
        <v>0.21</v>
      </c>
      <c r="I3937" s="5">
        <v>13</v>
      </c>
    </row>
    <row r="3938" spans="1:9">
      <c r="A3938" s="5" t="s">
        <v>206</v>
      </c>
      <c r="B3938" s="5">
        <v>0.53</v>
      </c>
      <c r="C3938" s="5">
        <v>0.42499999999999999</v>
      </c>
      <c r="D3938" s="5">
        <v>0.11</v>
      </c>
      <c r="E3938" s="5">
        <v>0.73899999999999999</v>
      </c>
      <c r="F3938" s="5">
        <v>0.23699999999999999</v>
      </c>
      <c r="G3938" s="5">
        <v>0.161</v>
      </c>
      <c r="H3938" s="5">
        <v>0.29499999999999998</v>
      </c>
      <c r="I3938" s="5">
        <v>13</v>
      </c>
    </row>
    <row r="3939" spans="1:9">
      <c r="A3939" s="5" t="s">
        <v>207</v>
      </c>
      <c r="B3939" s="5">
        <v>0.35</v>
      </c>
      <c r="C3939" s="5">
        <v>0.27500000000000002</v>
      </c>
      <c r="D3939" s="5">
        <v>6.5000000000000002E-2</v>
      </c>
      <c r="E3939" s="5">
        <v>0.20499999999999999</v>
      </c>
      <c r="F3939" s="5">
        <v>7.4499999999999997E-2</v>
      </c>
      <c r="G3939" s="5">
        <v>4.65E-2</v>
      </c>
      <c r="H3939" s="5">
        <v>7.0000000000000007E-2</v>
      </c>
      <c r="I3939" s="5">
        <v>10</v>
      </c>
    </row>
    <row r="3940" spans="1:9">
      <c r="A3940" s="5" t="s">
        <v>206</v>
      </c>
      <c r="B3940" s="5">
        <v>0.55500000000000005</v>
      </c>
      <c r="C3940" s="5">
        <v>0.42</v>
      </c>
      <c r="D3940" s="5">
        <v>0.14499999999999999</v>
      </c>
      <c r="E3940" s="5">
        <v>0.86950000000000005</v>
      </c>
      <c r="F3940" s="5">
        <v>0.3075</v>
      </c>
      <c r="G3940" s="5">
        <v>0.25750000000000001</v>
      </c>
      <c r="H3940" s="5">
        <v>0.25</v>
      </c>
      <c r="I3940" s="5">
        <v>14</v>
      </c>
    </row>
    <row r="3941" spans="1:9">
      <c r="A3941" s="5" t="s">
        <v>206</v>
      </c>
      <c r="B3941" s="5">
        <v>0.505</v>
      </c>
      <c r="C3941" s="5">
        <v>0.39</v>
      </c>
      <c r="D3941" s="5">
        <v>0.105</v>
      </c>
      <c r="E3941" s="5">
        <v>0.65549999999999997</v>
      </c>
      <c r="F3941" s="5">
        <v>0.25950000000000001</v>
      </c>
      <c r="G3941" s="5">
        <v>0.18</v>
      </c>
      <c r="H3941" s="5">
        <v>0.19</v>
      </c>
      <c r="I3941" s="5">
        <v>11</v>
      </c>
    </row>
    <row r="3942" spans="1:9">
      <c r="A3942" s="5" t="s">
        <v>207</v>
      </c>
      <c r="B3942" s="5">
        <v>0.54</v>
      </c>
      <c r="C3942" s="5">
        <v>0.44</v>
      </c>
      <c r="D3942" s="5">
        <v>0.16</v>
      </c>
      <c r="E3942" s="5">
        <v>1.0905</v>
      </c>
      <c r="F3942" s="5">
        <v>0.39100000000000001</v>
      </c>
      <c r="G3942" s="5">
        <v>0.22950000000000001</v>
      </c>
      <c r="H3942" s="5">
        <v>0.35499999999999998</v>
      </c>
      <c r="I3942" s="5">
        <v>15</v>
      </c>
    </row>
    <row r="3943" spans="1:9">
      <c r="A3943" s="5" t="s">
        <v>207</v>
      </c>
      <c r="B3943" s="5">
        <v>0.52500000000000002</v>
      </c>
      <c r="C3943" s="5">
        <v>0.4</v>
      </c>
      <c r="D3943" s="5">
        <v>0.115</v>
      </c>
      <c r="E3943" s="5">
        <v>0.62949999999999995</v>
      </c>
      <c r="F3943" s="5">
        <v>0.2555</v>
      </c>
      <c r="G3943" s="5">
        <v>0.14399999999999999</v>
      </c>
      <c r="H3943" s="5">
        <v>0.18</v>
      </c>
      <c r="I3943" s="5">
        <v>11</v>
      </c>
    </row>
    <row r="3944" spans="1:9">
      <c r="A3944" s="5" t="s">
        <v>206</v>
      </c>
      <c r="B3944" s="5">
        <v>0.55000000000000004</v>
      </c>
      <c r="C3944" s="5">
        <v>0.45</v>
      </c>
      <c r="D3944" s="5">
        <v>0.17499999999999999</v>
      </c>
      <c r="E3944" s="5">
        <v>1.0985</v>
      </c>
      <c r="F3944" s="5">
        <v>0.3765</v>
      </c>
      <c r="G3944" s="5">
        <v>0.215</v>
      </c>
      <c r="H3944" s="5">
        <v>0.4</v>
      </c>
      <c r="I3944" s="5">
        <v>14</v>
      </c>
    </row>
    <row r="3945" spans="1:9">
      <c r="A3945" s="5" t="s">
        <v>206</v>
      </c>
      <c r="B3945" s="5">
        <v>0.55000000000000004</v>
      </c>
      <c r="C3945" s="5">
        <v>0.44</v>
      </c>
      <c r="D3945" s="5">
        <v>0.16</v>
      </c>
      <c r="E3945" s="5">
        <v>0.99099999999999999</v>
      </c>
      <c r="F3945" s="5">
        <v>0.34799999999999998</v>
      </c>
      <c r="G3945" s="5">
        <v>0.16800000000000001</v>
      </c>
      <c r="H3945" s="5">
        <v>0.375</v>
      </c>
      <c r="I3945" s="5">
        <v>20</v>
      </c>
    </row>
    <row r="3946" spans="1:9">
      <c r="A3946" s="5" t="s">
        <v>208</v>
      </c>
      <c r="B3946" s="5">
        <v>0.23499999999999999</v>
      </c>
      <c r="C3946" s="5">
        <v>0.17499999999999999</v>
      </c>
      <c r="D3946" s="5">
        <v>6.5000000000000002E-2</v>
      </c>
      <c r="E3946" s="5">
        <v>6.1499999999999999E-2</v>
      </c>
      <c r="F3946" s="5">
        <v>2.0500000000000001E-2</v>
      </c>
      <c r="G3946" s="5">
        <v>0.02</v>
      </c>
      <c r="H3946" s="5">
        <v>1.9E-2</v>
      </c>
      <c r="I3946" s="5">
        <v>6</v>
      </c>
    </row>
    <row r="3947" spans="1:9">
      <c r="A3947" s="5" t="s">
        <v>206</v>
      </c>
      <c r="B3947" s="5">
        <v>0.52500000000000002</v>
      </c>
      <c r="C3947" s="5">
        <v>0.41</v>
      </c>
      <c r="D3947" s="5">
        <v>0.16500000000000001</v>
      </c>
      <c r="E3947" s="5">
        <v>0.80049999999999999</v>
      </c>
      <c r="F3947" s="5">
        <v>0.26350000000000001</v>
      </c>
      <c r="G3947" s="5">
        <v>0.19850000000000001</v>
      </c>
      <c r="H3947" s="5">
        <v>0.25</v>
      </c>
      <c r="I3947" s="5">
        <v>13</v>
      </c>
    </row>
    <row r="3948" spans="1:9">
      <c r="A3948" s="5" t="s">
        <v>206</v>
      </c>
      <c r="B3948" s="5">
        <v>0.47499999999999998</v>
      </c>
      <c r="C3948" s="5">
        <v>0.36499999999999999</v>
      </c>
      <c r="D3948" s="5">
        <v>0.14000000000000001</v>
      </c>
      <c r="E3948" s="5">
        <v>0.61750000000000005</v>
      </c>
      <c r="F3948" s="5">
        <v>0.20200000000000001</v>
      </c>
      <c r="G3948" s="5">
        <v>0.14449999999999999</v>
      </c>
      <c r="H3948" s="5">
        <v>0.19</v>
      </c>
      <c r="I3948" s="5">
        <v>16</v>
      </c>
    </row>
    <row r="3949" spans="1:9">
      <c r="A3949" s="5" t="s">
        <v>207</v>
      </c>
      <c r="B3949" s="5">
        <v>0.53</v>
      </c>
      <c r="C3949" s="5">
        <v>0.4</v>
      </c>
      <c r="D3949" s="5">
        <v>0.16500000000000001</v>
      </c>
      <c r="E3949" s="5">
        <v>0.77200000000000002</v>
      </c>
      <c r="F3949" s="5">
        <v>0.28549999999999998</v>
      </c>
      <c r="G3949" s="5">
        <v>0.19750000000000001</v>
      </c>
      <c r="H3949" s="5">
        <v>0.23</v>
      </c>
      <c r="I3949" s="5">
        <v>12</v>
      </c>
    </row>
    <row r="3950" spans="1:9">
      <c r="A3950" s="5" t="s">
        <v>207</v>
      </c>
      <c r="B3950" s="5">
        <v>0.52500000000000002</v>
      </c>
      <c r="C3950" s="5">
        <v>0.41499999999999998</v>
      </c>
      <c r="D3950" s="5">
        <v>0.15</v>
      </c>
      <c r="E3950" s="5">
        <v>0.71550000000000002</v>
      </c>
      <c r="F3950" s="5">
        <v>0.23549999999999999</v>
      </c>
      <c r="G3950" s="5">
        <v>0.17100000000000001</v>
      </c>
      <c r="H3950" s="5">
        <v>0.27</v>
      </c>
      <c r="I3950" s="5">
        <v>13</v>
      </c>
    </row>
    <row r="3951" spans="1:9">
      <c r="A3951" s="5" t="s">
        <v>207</v>
      </c>
      <c r="B3951" s="5">
        <v>0.53</v>
      </c>
      <c r="C3951" s="5">
        <v>0.42499999999999999</v>
      </c>
      <c r="D3951" s="5">
        <v>0.13</v>
      </c>
      <c r="E3951" s="5">
        <v>0.71699999999999997</v>
      </c>
      <c r="F3951" s="5">
        <v>0.21149999999999999</v>
      </c>
      <c r="G3951" s="5">
        <v>0.16600000000000001</v>
      </c>
      <c r="H3951" s="5">
        <v>0.255</v>
      </c>
      <c r="I3951" s="5">
        <v>13</v>
      </c>
    </row>
    <row r="3952" spans="1:9">
      <c r="A3952" s="5" t="s">
        <v>207</v>
      </c>
      <c r="B3952" s="5">
        <v>0.46500000000000002</v>
      </c>
      <c r="C3952" s="5">
        <v>0.39</v>
      </c>
      <c r="D3952" s="5">
        <v>0.11</v>
      </c>
      <c r="E3952" s="5">
        <v>0.63549999999999995</v>
      </c>
      <c r="F3952" s="5">
        <v>0.18149999999999999</v>
      </c>
      <c r="G3952" s="5">
        <v>0.157</v>
      </c>
      <c r="H3952" s="5">
        <v>0.22500000000000001</v>
      </c>
      <c r="I3952" s="5">
        <v>13</v>
      </c>
    </row>
    <row r="3953" spans="1:9">
      <c r="A3953" s="5" t="s">
        <v>208</v>
      </c>
      <c r="B3953" s="5">
        <v>0.315</v>
      </c>
      <c r="C3953" s="5">
        <v>0.23499999999999999</v>
      </c>
      <c r="D3953" s="5">
        <v>0.08</v>
      </c>
      <c r="E3953" s="5">
        <v>0.18</v>
      </c>
      <c r="F3953" s="5">
        <v>0.08</v>
      </c>
      <c r="G3953" s="5">
        <v>4.4999999999999998E-2</v>
      </c>
      <c r="H3953" s="5">
        <v>4.7E-2</v>
      </c>
      <c r="I3953" s="5">
        <v>5</v>
      </c>
    </row>
    <row r="3954" spans="1:9">
      <c r="A3954" s="5" t="s">
        <v>208</v>
      </c>
      <c r="B3954" s="5">
        <v>0.46500000000000002</v>
      </c>
      <c r="C3954" s="5">
        <v>0.35499999999999998</v>
      </c>
      <c r="D3954" s="5">
        <v>0.12</v>
      </c>
      <c r="E3954" s="5">
        <v>0.58050000000000002</v>
      </c>
      <c r="F3954" s="5">
        <v>0.255</v>
      </c>
      <c r="G3954" s="5">
        <v>9.1499999999999998E-2</v>
      </c>
      <c r="H3954" s="5">
        <v>0.184</v>
      </c>
      <c r="I3954" s="5">
        <v>8</v>
      </c>
    </row>
    <row r="3955" spans="1:9">
      <c r="A3955" s="5" t="s">
        <v>206</v>
      </c>
      <c r="B3955" s="5">
        <v>0.48499999999999999</v>
      </c>
      <c r="C3955" s="5">
        <v>0.38500000000000001</v>
      </c>
      <c r="D3955" s="5">
        <v>0.105</v>
      </c>
      <c r="E3955" s="5">
        <v>0.55600000000000005</v>
      </c>
      <c r="F3955" s="5">
        <v>0.29599999999999999</v>
      </c>
      <c r="G3955" s="5">
        <v>0.104</v>
      </c>
      <c r="H3955" s="5">
        <v>0.13300000000000001</v>
      </c>
      <c r="I3955" s="5">
        <v>7</v>
      </c>
    </row>
    <row r="3956" spans="1:9">
      <c r="A3956" s="5" t="s">
        <v>208</v>
      </c>
      <c r="B3956" s="5">
        <v>0.49</v>
      </c>
      <c r="C3956" s="5">
        <v>0.38500000000000001</v>
      </c>
      <c r="D3956" s="5">
        <v>0.12</v>
      </c>
      <c r="E3956" s="5">
        <v>0.59099999999999997</v>
      </c>
      <c r="F3956" s="5">
        <v>0.27100000000000002</v>
      </c>
      <c r="G3956" s="5">
        <v>0.1125</v>
      </c>
      <c r="H3956" s="5">
        <v>0.17749999999999999</v>
      </c>
      <c r="I3956" s="5">
        <v>9</v>
      </c>
    </row>
    <row r="3957" spans="1:9">
      <c r="A3957" s="5" t="s">
        <v>207</v>
      </c>
      <c r="B3957" s="5">
        <v>0.51500000000000001</v>
      </c>
      <c r="C3957" s="5">
        <v>0.39500000000000002</v>
      </c>
      <c r="D3957" s="5">
        <v>0.14000000000000001</v>
      </c>
      <c r="E3957" s="5">
        <v>0.68600000000000005</v>
      </c>
      <c r="F3957" s="5">
        <v>0.28100000000000003</v>
      </c>
      <c r="G3957" s="5">
        <v>0.1255</v>
      </c>
      <c r="H3957" s="5">
        <v>0.22</v>
      </c>
      <c r="I3957" s="5">
        <v>12</v>
      </c>
    </row>
    <row r="3958" spans="1:9">
      <c r="A3958" s="5" t="s">
        <v>207</v>
      </c>
      <c r="B3958" s="5">
        <v>0.55500000000000005</v>
      </c>
      <c r="C3958" s="5">
        <v>0.44</v>
      </c>
      <c r="D3958" s="5">
        <v>0.155</v>
      </c>
      <c r="E3958" s="5">
        <v>1.016</v>
      </c>
      <c r="F3958" s="5">
        <v>0.49349999999999999</v>
      </c>
      <c r="G3958" s="5">
        <v>0.1855</v>
      </c>
      <c r="H3958" s="5">
        <v>0.26300000000000001</v>
      </c>
      <c r="I3958" s="5">
        <v>10</v>
      </c>
    </row>
    <row r="3959" spans="1:9">
      <c r="A3959" s="5" t="s">
        <v>207</v>
      </c>
      <c r="B3959" s="5">
        <v>0.61</v>
      </c>
      <c r="C3959" s="5">
        <v>0.5</v>
      </c>
      <c r="D3959" s="5">
        <v>0.18</v>
      </c>
      <c r="E3959" s="5">
        <v>1.4379999999999999</v>
      </c>
      <c r="F3959" s="5">
        <v>0.51849999999999996</v>
      </c>
      <c r="G3959" s="5">
        <v>0.3735</v>
      </c>
      <c r="H3959" s="5">
        <v>0.33450000000000002</v>
      </c>
      <c r="I3959" s="5">
        <v>9</v>
      </c>
    </row>
    <row r="3960" spans="1:9">
      <c r="A3960" s="5" t="s">
        <v>207</v>
      </c>
      <c r="B3960" s="5">
        <v>0.68</v>
      </c>
      <c r="C3960" s="5">
        <v>0.55000000000000004</v>
      </c>
      <c r="D3960" s="5">
        <v>0.19</v>
      </c>
      <c r="E3960" s="5">
        <v>1.8069999999999999</v>
      </c>
      <c r="F3960" s="5">
        <v>0.82250000000000001</v>
      </c>
      <c r="G3960" s="5">
        <v>0.36549999999999999</v>
      </c>
      <c r="H3960" s="5">
        <v>0.51500000000000001</v>
      </c>
      <c r="I3960" s="5">
        <v>11</v>
      </c>
    </row>
    <row r="3961" spans="1:9">
      <c r="A3961" s="5" t="s">
        <v>206</v>
      </c>
      <c r="B3961" s="5">
        <v>0.69</v>
      </c>
      <c r="C3961" s="5">
        <v>0.55000000000000004</v>
      </c>
      <c r="D3961" s="5">
        <v>0.19500000000000001</v>
      </c>
      <c r="E3961" s="5">
        <v>1.7769999999999999</v>
      </c>
      <c r="F3961" s="5">
        <v>0.76900000000000002</v>
      </c>
      <c r="G3961" s="5">
        <v>0.38</v>
      </c>
      <c r="H3961" s="5">
        <v>0.43049999999999999</v>
      </c>
      <c r="I3961" s="5">
        <v>11</v>
      </c>
    </row>
    <row r="3962" spans="1:9">
      <c r="A3962" s="5" t="s">
        <v>206</v>
      </c>
      <c r="B3962" s="5">
        <v>0.69499999999999995</v>
      </c>
      <c r="C3962" s="5">
        <v>0.55000000000000004</v>
      </c>
      <c r="D3962" s="5">
        <v>0.20499999999999999</v>
      </c>
      <c r="E3962" s="5">
        <v>2.173</v>
      </c>
      <c r="F3962" s="5">
        <v>1.133</v>
      </c>
      <c r="G3962" s="5">
        <v>0.46650000000000003</v>
      </c>
      <c r="H3962" s="5">
        <v>0.496</v>
      </c>
      <c r="I3962" s="5">
        <v>10</v>
      </c>
    </row>
    <row r="3963" spans="1:9">
      <c r="A3963" s="5" t="s">
        <v>207</v>
      </c>
      <c r="B3963" s="5">
        <v>0.72</v>
      </c>
      <c r="C3963" s="5">
        <v>0.57499999999999996</v>
      </c>
      <c r="D3963" s="5">
        <v>0.19500000000000001</v>
      </c>
      <c r="E3963" s="5">
        <v>2.1505000000000001</v>
      </c>
      <c r="F3963" s="5">
        <v>1.0745</v>
      </c>
      <c r="G3963" s="5">
        <v>0.38200000000000001</v>
      </c>
      <c r="H3963" s="5">
        <v>0.58499999999999996</v>
      </c>
      <c r="I3963" s="5">
        <v>10</v>
      </c>
    </row>
    <row r="3964" spans="1:9">
      <c r="A3964" s="5" t="s">
        <v>208</v>
      </c>
      <c r="B3964" s="5">
        <v>0.27</v>
      </c>
      <c r="C3964" s="5">
        <v>0.20499999999999999</v>
      </c>
      <c r="D3964" s="5">
        <v>7.4999999999999997E-2</v>
      </c>
      <c r="E3964" s="5">
        <v>0.11799999999999999</v>
      </c>
      <c r="F3964" s="5">
        <v>5.8999999999999997E-2</v>
      </c>
      <c r="G3964" s="5">
        <v>3.1E-2</v>
      </c>
      <c r="H3964" s="5">
        <v>3.0499999999999999E-2</v>
      </c>
      <c r="I3964" s="5">
        <v>4</v>
      </c>
    </row>
    <row r="3965" spans="1:9">
      <c r="A3965" s="5" t="s">
        <v>208</v>
      </c>
      <c r="B3965" s="5">
        <v>0.27</v>
      </c>
      <c r="C3965" s="5">
        <v>0.19</v>
      </c>
      <c r="D3965" s="5">
        <v>0.06</v>
      </c>
      <c r="E3965" s="5">
        <v>9.9000000000000005E-2</v>
      </c>
      <c r="F3965" s="5">
        <v>4.4499999999999998E-2</v>
      </c>
      <c r="G3965" s="5">
        <v>1.7000000000000001E-2</v>
      </c>
      <c r="H3965" s="5">
        <v>0.03</v>
      </c>
      <c r="I3965" s="5">
        <v>5</v>
      </c>
    </row>
    <row r="3966" spans="1:9">
      <c r="A3966" s="5" t="s">
        <v>208</v>
      </c>
      <c r="B3966" s="5">
        <v>0.29499999999999998</v>
      </c>
      <c r="C3966" s="5">
        <v>0.22</v>
      </c>
      <c r="D3966" s="5">
        <v>7.0000000000000007E-2</v>
      </c>
      <c r="E3966" s="5">
        <v>0.13650000000000001</v>
      </c>
      <c r="F3966" s="5">
        <v>5.7500000000000002E-2</v>
      </c>
      <c r="G3966" s="5">
        <v>2.9499999999999998E-2</v>
      </c>
      <c r="H3966" s="5">
        <v>3.5000000000000003E-2</v>
      </c>
      <c r="I3966" s="5">
        <v>6</v>
      </c>
    </row>
    <row r="3967" spans="1:9">
      <c r="A3967" s="5" t="s">
        <v>208</v>
      </c>
      <c r="B3967" s="5">
        <v>0.29499999999999998</v>
      </c>
      <c r="C3967" s="5">
        <v>0.22</v>
      </c>
      <c r="D3967" s="5">
        <v>6.5000000000000002E-2</v>
      </c>
      <c r="E3967" s="5">
        <v>0.1295</v>
      </c>
      <c r="F3967" s="5">
        <v>5.1999999999999998E-2</v>
      </c>
      <c r="G3967" s="5">
        <v>2.8000000000000001E-2</v>
      </c>
      <c r="H3967" s="5">
        <v>3.5000000000000003E-2</v>
      </c>
      <c r="I3967" s="5">
        <v>6</v>
      </c>
    </row>
    <row r="3968" spans="1:9">
      <c r="A3968" s="5" t="s">
        <v>208</v>
      </c>
      <c r="B3968" s="5">
        <v>0.315</v>
      </c>
      <c r="C3968" s="5">
        <v>0.23</v>
      </c>
      <c r="D3968" s="5">
        <v>7.0000000000000007E-2</v>
      </c>
      <c r="E3968" s="5">
        <v>0.16400000000000001</v>
      </c>
      <c r="F3968" s="5">
        <v>6.25E-2</v>
      </c>
      <c r="G3968" s="5">
        <v>0.04</v>
      </c>
      <c r="H3968" s="5">
        <v>4.4999999999999998E-2</v>
      </c>
      <c r="I3968" s="5">
        <v>6</v>
      </c>
    </row>
    <row r="3969" spans="1:9">
      <c r="A3969" s="5" t="s">
        <v>208</v>
      </c>
      <c r="B3969" s="5">
        <v>0.375</v>
      </c>
      <c r="C3969" s="5">
        <v>0.28999999999999998</v>
      </c>
      <c r="D3969" s="5">
        <v>9.5000000000000001E-2</v>
      </c>
      <c r="E3969" s="5">
        <v>0.28749999999999998</v>
      </c>
      <c r="F3969" s="5">
        <v>0.123</v>
      </c>
      <c r="G3969" s="5">
        <v>6.0499999999999998E-2</v>
      </c>
      <c r="H3969" s="5">
        <v>0.08</v>
      </c>
      <c r="I3969" s="5">
        <v>6</v>
      </c>
    </row>
    <row r="3970" spans="1:9">
      <c r="A3970" s="5" t="s">
        <v>208</v>
      </c>
      <c r="B3970" s="5">
        <v>0.38</v>
      </c>
      <c r="C3970" s="5">
        <v>0.3</v>
      </c>
      <c r="D3970" s="5">
        <v>0.09</v>
      </c>
      <c r="E3970" s="5">
        <v>0.27700000000000002</v>
      </c>
      <c r="F3970" s="5">
        <v>0.16550000000000001</v>
      </c>
      <c r="G3970" s="5">
        <v>6.25E-2</v>
      </c>
      <c r="H3970" s="5">
        <v>8.2000000000000003E-2</v>
      </c>
      <c r="I3970" s="5">
        <v>6</v>
      </c>
    </row>
    <row r="3971" spans="1:9">
      <c r="A3971" s="5" t="s">
        <v>208</v>
      </c>
      <c r="B3971" s="5">
        <v>0.38500000000000001</v>
      </c>
      <c r="C3971" s="5">
        <v>0.28499999999999998</v>
      </c>
      <c r="D3971" s="5">
        <v>0.09</v>
      </c>
      <c r="E3971" s="5">
        <v>0.248</v>
      </c>
      <c r="F3971" s="5">
        <v>9.35E-2</v>
      </c>
      <c r="G3971" s="5">
        <v>6.6000000000000003E-2</v>
      </c>
      <c r="H3971" s="5">
        <v>7.0000000000000007E-2</v>
      </c>
      <c r="I3971" s="5">
        <v>6</v>
      </c>
    </row>
    <row r="3972" spans="1:9">
      <c r="A3972" s="5" t="s">
        <v>208</v>
      </c>
      <c r="B3972" s="5">
        <v>0.4</v>
      </c>
      <c r="C3972" s="5">
        <v>0.29499999999999998</v>
      </c>
      <c r="D3972" s="5">
        <v>9.5000000000000001E-2</v>
      </c>
      <c r="E3972" s="5">
        <v>0.252</v>
      </c>
      <c r="F3972" s="5">
        <v>0.1105</v>
      </c>
      <c r="G3972" s="5">
        <v>5.7500000000000002E-2</v>
      </c>
      <c r="H3972" s="5">
        <v>6.6000000000000003E-2</v>
      </c>
      <c r="I3972" s="5">
        <v>6</v>
      </c>
    </row>
    <row r="3973" spans="1:9">
      <c r="A3973" s="5" t="s">
        <v>206</v>
      </c>
      <c r="B3973" s="5">
        <v>0.41499999999999998</v>
      </c>
      <c r="C3973" s="5">
        <v>0.315</v>
      </c>
      <c r="D3973" s="5">
        <v>0.12</v>
      </c>
      <c r="E3973" s="5">
        <v>0.40150000000000002</v>
      </c>
      <c r="F3973" s="5">
        <v>0.19900000000000001</v>
      </c>
      <c r="G3973" s="5">
        <v>8.6999999999999994E-2</v>
      </c>
      <c r="H3973" s="5">
        <v>9.7000000000000003E-2</v>
      </c>
      <c r="I3973" s="5">
        <v>8</v>
      </c>
    </row>
    <row r="3974" spans="1:9">
      <c r="A3974" s="5" t="s">
        <v>208</v>
      </c>
      <c r="B3974" s="5">
        <v>0.41499999999999998</v>
      </c>
      <c r="C3974" s="5">
        <v>0.33</v>
      </c>
      <c r="D3974" s="5">
        <v>0.1</v>
      </c>
      <c r="E3974" s="5">
        <v>0.39050000000000001</v>
      </c>
      <c r="F3974" s="5">
        <v>0.1925</v>
      </c>
      <c r="G3974" s="5">
        <v>7.5499999999999998E-2</v>
      </c>
      <c r="H3974" s="5">
        <v>0.10249999999999999</v>
      </c>
      <c r="I3974" s="5">
        <v>7</v>
      </c>
    </row>
    <row r="3975" spans="1:9">
      <c r="A3975" s="5" t="s">
        <v>208</v>
      </c>
      <c r="B3975" s="5">
        <v>0.42</v>
      </c>
      <c r="C3975" s="5">
        <v>0.32</v>
      </c>
      <c r="D3975" s="5">
        <v>0.115</v>
      </c>
      <c r="E3975" s="5">
        <v>0.40899999999999997</v>
      </c>
      <c r="F3975" s="5">
        <v>0.20549999999999999</v>
      </c>
      <c r="G3975" s="5">
        <v>9.35E-2</v>
      </c>
      <c r="H3975" s="5">
        <v>0.105</v>
      </c>
      <c r="I3975" s="5">
        <v>8</v>
      </c>
    </row>
    <row r="3976" spans="1:9">
      <c r="A3976" s="5" t="s">
        <v>208</v>
      </c>
      <c r="B3976" s="5">
        <v>0.44</v>
      </c>
      <c r="C3976" s="5">
        <v>0.33</v>
      </c>
      <c r="D3976" s="5">
        <v>0.13500000000000001</v>
      </c>
      <c r="E3976" s="5">
        <v>0.40949999999999998</v>
      </c>
      <c r="F3976" s="5">
        <v>0.16300000000000001</v>
      </c>
      <c r="G3976" s="5">
        <v>0.10050000000000001</v>
      </c>
      <c r="H3976" s="5">
        <v>0.11899999999999999</v>
      </c>
      <c r="I3976" s="5">
        <v>6</v>
      </c>
    </row>
    <row r="3977" spans="1:9">
      <c r="A3977" s="5" t="s">
        <v>208</v>
      </c>
      <c r="B3977" s="5">
        <v>0.45</v>
      </c>
      <c r="C3977" s="5">
        <v>0.35</v>
      </c>
      <c r="D3977" s="5">
        <v>0.13500000000000001</v>
      </c>
      <c r="E3977" s="5">
        <v>0.49399999999999999</v>
      </c>
      <c r="F3977" s="5">
        <v>0.2205</v>
      </c>
      <c r="G3977" s="5">
        <v>9.4500000000000001E-2</v>
      </c>
      <c r="H3977" s="5">
        <v>0.14050000000000001</v>
      </c>
      <c r="I3977" s="5">
        <v>7</v>
      </c>
    </row>
    <row r="3978" spans="1:9">
      <c r="A3978" s="5" t="s">
        <v>208</v>
      </c>
      <c r="B3978" s="5">
        <v>0.47499999999999998</v>
      </c>
      <c r="C3978" s="5">
        <v>0.35</v>
      </c>
      <c r="D3978" s="5">
        <v>0.12</v>
      </c>
      <c r="E3978" s="5">
        <v>0.49049999999999999</v>
      </c>
      <c r="F3978" s="5">
        <v>0.20349999999999999</v>
      </c>
      <c r="G3978" s="5">
        <v>0.13</v>
      </c>
      <c r="H3978" s="5">
        <v>0.13500000000000001</v>
      </c>
      <c r="I3978" s="5">
        <v>7</v>
      </c>
    </row>
    <row r="3979" spans="1:9">
      <c r="A3979" s="5" t="s">
        <v>206</v>
      </c>
      <c r="B3979" s="5">
        <v>0.48499999999999999</v>
      </c>
      <c r="C3979" s="5">
        <v>0.39</v>
      </c>
      <c r="D3979" s="5">
        <v>0.12</v>
      </c>
      <c r="E3979" s="5">
        <v>0.59899999999999998</v>
      </c>
      <c r="F3979" s="5">
        <v>0.251</v>
      </c>
      <c r="G3979" s="5">
        <v>0.13450000000000001</v>
      </c>
      <c r="H3979" s="5">
        <v>0.16900000000000001</v>
      </c>
      <c r="I3979" s="5">
        <v>8</v>
      </c>
    </row>
    <row r="3980" spans="1:9">
      <c r="A3980" s="5" t="s">
        <v>206</v>
      </c>
      <c r="B3980" s="5">
        <v>0.495</v>
      </c>
      <c r="C3980" s="5">
        <v>0.375</v>
      </c>
      <c r="D3980" s="5">
        <v>0.115</v>
      </c>
      <c r="E3980" s="5">
        <v>0.62450000000000006</v>
      </c>
      <c r="F3980" s="5">
        <v>0.28199999999999997</v>
      </c>
      <c r="G3980" s="5">
        <v>0.14299999999999999</v>
      </c>
      <c r="H3980" s="5">
        <v>0.155</v>
      </c>
      <c r="I3980" s="5">
        <v>6</v>
      </c>
    </row>
    <row r="3981" spans="1:9">
      <c r="A3981" s="5" t="s">
        <v>207</v>
      </c>
      <c r="B3981" s="5">
        <v>0.52500000000000002</v>
      </c>
      <c r="C3981" s="5">
        <v>0.41</v>
      </c>
      <c r="D3981" s="5">
        <v>0.115</v>
      </c>
      <c r="E3981" s="5">
        <v>0.77449999999999997</v>
      </c>
      <c r="F3981" s="5">
        <v>0.41599999999999998</v>
      </c>
      <c r="G3981" s="5">
        <v>0.16300000000000001</v>
      </c>
      <c r="H3981" s="5">
        <v>0.18</v>
      </c>
      <c r="I3981" s="5">
        <v>7</v>
      </c>
    </row>
    <row r="3982" spans="1:9">
      <c r="A3982" s="5" t="s">
        <v>206</v>
      </c>
      <c r="B3982" s="5">
        <v>0.56499999999999995</v>
      </c>
      <c r="C3982" s="5">
        <v>0.45500000000000002</v>
      </c>
      <c r="D3982" s="5">
        <v>0.15</v>
      </c>
      <c r="E3982" s="5">
        <v>0.97950000000000004</v>
      </c>
      <c r="F3982" s="5">
        <v>0.44400000000000001</v>
      </c>
      <c r="G3982" s="5">
        <v>0.20499999999999999</v>
      </c>
      <c r="H3982" s="5">
        <v>0.27500000000000002</v>
      </c>
      <c r="I3982" s="5">
        <v>8</v>
      </c>
    </row>
    <row r="3983" spans="1:9">
      <c r="A3983" s="5" t="s">
        <v>208</v>
      </c>
      <c r="B3983" s="5">
        <v>0.57999999999999996</v>
      </c>
      <c r="C3983" s="5">
        <v>0.435</v>
      </c>
      <c r="D3983" s="5">
        <v>0.15</v>
      </c>
      <c r="E3983" s="5">
        <v>0.89149999999999996</v>
      </c>
      <c r="F3983" s="5">
        <v>0.36299999999999999</v>
      </c>
      <c r="G3983" s="5">
        <v>0.1925</v>
      </c>
      <c r="H3983" s="5">
        <v>0.2515</v>
      </c>
      <c r="I3983" s="5">
        <v>6</v>
      </c>
    </row>
    <row r="3984" spans="1:9">
      <c r="A3984" s="5" t="s">
        <v>207</v>
      </c>
      <c r="B3984" s="5">
        <v>0.58499999999999996</v>
      </c>
      <c r="C3984" s="5">
        <v>0.45</v>
      </c>
      <c r="D3984" s="5">
        <v>0.125</v>
      </c>
      <c r="E3984" s="5">
        <v>0.874</v>
      </c>
      <c r="F3984" s="5">
        <v>0.35449999999999998</v>
      </c>
      <c r="G3984" s="5">
        <v>0.20749999999999999</v>
      </c>
      <c r="H3984" s="5">
        <v>0.22500000000000001</v>
      </c>
      <c r="I3984" s="5">
        <v>6</v>
      </c>
    </row>
    <row r="3985" spans="1:9">
      <c r="A3985" s="5" t="s">
        <v>206</v>
      </c>
      <c r="B3985" s="5">
        <v>0.6</v>
      </c>
      <c r="C3985" s="5">
        <v>0.46500000000000002</v>
      </c>
      <c r="D3985" s="5">
        <v>0.155</v>
      </c>
      <c r="E3985" s="5">
        <v>1.262</v>
      </c>
      <c r="F3985" s="5">
        <v>0.62450000000000006</v>
      </c>
      <c r="G3985" s="5">
        <v>0.2455</v>
      </c>
      <c r="H3985" s="5">
        <v>0.33</v>
      </c>
      <c r="I3985" s="5">
        <v>10</v>
      </c>
    </row>
    <row r="3986" spans="1:9">
      <c r="A3986" s="5" t="s">
        <v>206</v>
      </c>
      <c r="B3986" s="5">
        <v>0.63</v>
      </c>
      <c r="C3986" s="5">
        <v>0.48</v>
      </c>
      <c r="D3986" s="5">
        <v>0.185</v>
      </c>
      <c r="E3986" s="5">
        <v>1.21</v>
      </c>
      <c r="F3986" s="5">
        <v>0.53</v>
      </c>
      <c r="G3986" s="5">
        <v>0.2555</v>
      </c>
      <c r="H3986" s="5">
        <v>0.32200000000000001</v>
      </c>
      <c r="I3986" s="5">
        <v>11</v>
      </c>
    </row>
    <row r="3987" spans="1:9">
      <c r="A3987" s="5" t="s">
        <v>207</v>
      </c>
      <c r="B3987" s="5">
        <v>0.64500000000000002</v>
      </c>
      <c r="C3987" s="5">
        <v>0.52500000000000002</v>
      </c>
      <c r="D3987" s="5">
        <v>0.17</v>
      </c>
      <c r="E3987" s="5">
        <v>1.37</v>
      </c>
      <c r="F3987" s="5">
        <v>0.61350000000000005</v>
      </c>
      <c r="G3987" s="5">
        <v>0.28299999999999997</v>
      </c>
      <c r="H3987" s="5">
        <v>0.34</v>
      </c>
      <c r="I3987" s="5">
        <v>10</v>
      </c>
    </row>
    <row r="3988" spans="1:9">
      <c r="A3988" s="5" t="s">
        <v>207</v>
      </c>
      <c r="B3988" s="5">
        <v>0.65500000000000003</v>
      </c>
      <c r="C3988" s="5">
        <v>0.54500000000000004</v>
      </c>
      <c r="D3988" s="5">
        <v>0.185</v>
      </c>
      <c r="E3988" s="5">
        <v>1.7589999999999999</v>
      </c>
      <c r="F3988" s="5">
        <v>0.6865</v>
      </c>
      <c r="G3988" s="5">
        <v>0.313</v>
      </c>
      <c r="H3988" s="5">
        <v>0.54700000000000004</v>
      </c>
      <c r="I3988" s="5">
        <v>11</v>
      </c>
    </row>
    <row r="3989" spans="1:9">
      <c r="A3989" s="5" t="s">
        <v>206</v>
      </c>
      <c r="B3989" s="5">
        <v>0.66500000000000004</v>
      </c>
      <c r="C3989" s="5">
        <v>0.51500000000000001</v>
      </c>
      <c r="D3989" s="5">
        <v>0.16500000000000001</v>
      </c>
      <c r="E3989" s="5">
        <v>1.3855</v>
      </c>
      <c r="F3989" s="5">
        <v>0.621</v>
      </c>
      <c r="G3989" s="5">
        <v>0.30199999999999999</v>
      </c>
      <c r="H3989" s="5">
        <v>0.34449999999999997</v>
      </c>
      <c r="I3989" s="5">
        <v>8</v>
      </c>
    </row>
    <row r="3990" spans="1:9">
      <c r="A3990" s="5" t="s">
        <v>207</v>
      </c>
      <c r="B3990" s="5">
        <v>0.67</v>
      </c>
      <c r="C3990" s="5">
        <v>0.52</v>
      </c>
      <c r="D3990" s="5">
        <v>0.19500000000000001</v>
      </c>
      <c r="E3990" s="5">
        <v>1.8065</v>
      </c>
      <c r="F3990" s="5">
        <v>0.75800000000000001</v>
      </c>
      <c r="G3990" s="5">
        <v>0.3735</v>
      </c>
      <c r="H3990" s="5">
        <v>0.50549999999999995</v>
      </c>
      <c r="I3990" s="5">
        <v>11</v>
      </c>
    </row>
    <row r="3991" spans="1:9">
      <c r="A3991" s="5" t="s">
        <v>206</v>
      </c>
      <c r="B3991" s="5">
        <v>0.67</v>
      </c>
      <c r="C3991" s="5">
        <v>0.51</v>
      </c>
      <c r="D3991" s="5">
        <v>0.2</v>
      </c>
      <c r="E3991" s="5">
        <v>1.5945</v>
      </c>
      <c r="F3991" s="5">
        <v>0.67049999999999998</v>
      </c>
      <c r="G3991" s="5">
        <v>0.38450000000000001</v>
      </c>
      <c r="H3991" s="5">
        <v>0.45050000000000001</v>
      </c>
      <c r="I3991" s="5">
        <v>10</v>
      </c>
    </row>
    <row r="3992" spans="1:9">
      <c r="A3992" s="5" t="s">
        <v>206</v>
      </c>
      <c r="B3992" s="5">
        <v>0.68500000000000005</v>
      </c>
      <c r="C3992" s="5">
        <v>0.51</v>
      </c>
      <c r="D3992" s="5">
        <v>0.18</v>
      </c>
      <c r="E3992" s="5">
        <v>1.4544999999999999</v>
      </c>
      <c r="F3992" s="5">
        <v>0.63149999999999995</v>
      </c>
      <c r="G3992" s="5">
        <v>0.3105</v>
      </c>
      <c r="H3992" s="5">
        <v>0.3725</v>
      </c>
      <c r="I3992" s="5">
        <v>9</v>
      </c>
    </row>
    <row r="3993" spans="1:9">
      <c r="A3993" s="5" t="s">
        <v>206</v>
      </c>
      <c r="B3993" s="5">
        <v>0.7</v>
      </c>
      <c r="C3993" s="5">
        <v>0.6</v>
      </c>
      <c r="D3993" s="5">
        <v>0.23</v>
      </c>
      <c r="E3993" s="5">
        <v>2.0030000000000001</v>
      </c>
      <c r="F3993" s="5">
        <v>0.8105</v>
      </c>
      <c r="G3993" s="5">
        <v>0.40450000000000003</v>
      </c>
      <c r="H3993" s="5">
        <v>0.57550000000000001</v>
      </c>
      <c r="I3993" s="5">
        <v>10</v>
      </c>
    </row>
    <row r="3994" spans="1:9">
      <c r="A3994" s="5" t="s">
        <v>206</v>
      </c>
      <c r="B3994" s="5">
        <v>0.72</v>
      </c>
      <c r="C3994" s="5">
        <v>0.6</v>
      </c>
      <c r="D3994" s="5">
        <v>0.23499999999999999</v>
      </c>
      <c r="E3994" s="5">
        <v>2.2385000000000002</v>
      </c>
      <c r="F3994" s="5">
        <v>0.98399999999999999</v>
      </c>
      <c r="G3994" s="5">
        <v>0.41099999999999998</v>
      </c>
      <c r="H3994" s="5">
        <v>0.621</v>
      </c>
      <c r="I3994" s="5">
        <v>12</v>
      </c>
    </row>
    <row r="3995" spans="1:9">
      <c r="A3995" s="5" t="s">
        <v>208</v>
      </c>
      <c r="B3995" s="5">
        <v>0.185</v>
      </c>
      <c r="C3995" s="5">
        <v>0.13500000000000001</v>
      </c>
      <c r="D3995" s="5">
        <v>4.4999999999999998E-2</v>
      </c>
      <c r="E3995" s="5">
        <v>3.2000000000000001E-2</v>
      </c>
      <c r="F3995" s="5">
        <v>1.0999999999999999E-2</v>
      </c>
      <c r="G3995" s="5">
        <v>6.4999999999999997E-3</v>
      </c>
      <c r="H3995" s="5">
        <v>0.01</v>
      </c>
      <c r="I3995" s="5">
        <v>4</v>
      </c>
    </row>
    <row r="3996" spans="1:9">
      <c r="A3996" s="5" t="s">
        <v>208</v>
      </c>
      <c r="B3996" s="5">
        <v>0.245</v>
      </c>
      <c r="C3996" s="5">
        <v>0.17499999999999999</v>
      </c>
      <c r="D3996" s="5">
        <v>5.5E-2</v>
      </c>
      <c r="E3996" s="5">
        <v>7.85E-2</v>
      </c>
      <c r="F3996" s="5">
        <v>0.04</v>
      </c>
      <c r="G3996" s="5">
        <v>1.7999999999999999E-2</v>
      </c>
      <c r="H3996" s="5">
        <v>0.02</v>
      </c>
      <c r="I3996" s="5">
        <v>5</v>
      </c>
    </row>
    <row r="3997" spans="1:9">
      <c r="A3997" s="5" t="s">
        <v>208</v>
      </c>
      <c r="B3997" s="5">
        <v>0.315</v>
      </c>
      <c r="C3997" s="5">
        <v>0.23</v>
      </c>
      <c r="D3997" s="5">
        <v>0</v>
      </c>
      <c r="E3997" s="5">
        <v>0.13400000000000001</v>
      </c>
      <c r="F3997" s="5">
        <v>5.7500000000000002E-2</v>
      </c>
      <c r="G3997" s="5">
        <v>2.8500000000000001E-2</v>
      </c>
      <c r="H3997" s="5">
        <v>0.35049999999999998</v>
      </c>
      <c r="I3997" s="5">
        <v>6</v>
      </c>
    </row>
    <row r="3998" spans="1:9">
      <c r="A3998" s="5" t="s">
        <v>208</v>
      </c>
      <c r="B3998" s="5">
        <v>0.36</v>
      </c>
      <c r="C3998" s="5">
        <v>0.27</v>
      </c>
      <c r="D3998" s="5">
        <v>0.09</v>
      </c>
      <c r="E3998" s="5">
        <v>0.20749999999999999</v>
      </c>
      <c r="F3998" s="5">
        <v>9.8000000000000004E-2</v>
      </c>
      <c r="G3998" s="5">
        <v>3.9E-2</v>
      </c>
      <c r="H3998" s="5">
        <v>6.2E-2</v>
      </c>
      <c r="I3998" s="5">
        <v>6</v>
      </c>
    </row>
    <row r="3999" spans="1:9">
      <c r="A3999" s="5" t="s">
        <v>208</v>
      </c>
      <c r="B3999" s="5">
        <v>0.375</v>
      </c>
      <c r="C3999" s="5">
        <v>0.28000000000000003</v>
      </c>
      <c r="D3999" s="5">
        <v>0.08</v>
      </c>
      <c r="E3999" s="5">
        <v>0.2235</v>
      </c>
      <c r="F3999" s="5">
        <v>0.115</v>
      </c>
      <c r="G3999" s="5">
        <v>4.2999999999999997E-2</v>
      </c>
      <c r="H3999" s="5">
        <v>5.5E-2</v>
      </c>
      <c r="I3999" s="5">
        <v>6</v>
      </c>
    </row>
    <row r="4000" spans="1:9">
      <c r="A4000" s="5" t="s">
        <v>208</v>
      </c>
      <c r="B4000" s="5">
        <v>0.41499999999999998</v>
      </c>
      <c r="C4000" s="5">
        <v>0.31</v>
      </c>
      <c r="D4000" s="5">
        <v>9.5000000000000001E-2</v>
      </c>
      <c r="E4000" s="5">
        <v>0.34</v>
      </c>
      <c r="F4000" s="5">
        <v>0.18099999999999999</v>
      </c>
      <c r="G4000" s="5">
        <v>5.7000000000000002E-2</v>
      </c>
      <c r="H4000" s="5">
        <v>8.3000000000000004E-2</v>
      </c>
      <c r="I4000" s="5">
        <v>6</v>
      </c>
    </row>
    <row r="4001" spans="1:9">
      <c r="A4001" s="5" t="s">
        <v>208</v>
      </c>
      <c r="B4001" s="5">
        <v>0.45500000000000002</v>
      </c>
      <c r="C4001" s="5">
        <v>0.35</v>
      </c>
      <c r="D4001" s="5">
        <v>0.13500000000000001</v>
      </c>
      <c r="E4001" s="5">
        <v>0.53649999999999998</v>
      </c>
      <c r="F4001" s="5">
        <v>0.28549999999999998</v>
      </c>
      <c r="G4001" s="5">
        <v>8.5500000000000007E-2</v>
      </c>
      <c r="H4001" s="5">
        <v>0.13250000000000001</v>
      </c>
      <c r="I4001" s="5">
        <v>7</v>
      </c>
    </row>
    <row r="4002" spans="1:9">
      <c r="A4002" s="5" t="s">
        <v>208</v>
      </c>
      <c r="B4002" s="5">
        <v>0.48</v>
      </c>
      <c r="C4002" s="5">
        <v>0.35</v>
      </c>
      <c r="D4002" s="5">
        <v>0.105</v>
      </c>
      <c r="E4002" s="5">
        <v>0.63500000000000001</v>
      </c>
      <c r="F4002" s="5">
        <v>0.35199999999999998</v>
      </c>
      <c r="G4002" s="5">
        <v>0.127</v>
      </c>
      <c r="H4002" s="5">
        <v>0.13500000000000001</v>
      </c>
      <c r="I4002" s="5">
        <v>6</v>
      </c>
    </row>
    <row r="4003" spans="1:9">
      <c r="A4003" s="5" t="s">
        <v>208</v>
      </c>
      <c r="B4003" s="5">
        <v>0.48499999999999999</v>
      </c>
      <c r="C4003" s="5">
        <v>0.375</v>
      </c>
      <c r="D4003" s="5">
        <v>0.125</v>
      </c>
      <c r="E4003" s="5">
        <v>0.56200000000000006</v>
      </c>
      <c r="F4003" s="5">
        <v>0.2505</v>
      </c>
      <c r="G4003" s="5">
        <v>0.13450000000000001</v>
      </c>
      <c r="H4003" s="5">
        <v>0.1525</v>
      </c>
      <c r="I4003" s="5">
        <v>8</v>
      </c>
    </row>
    <row r="4004" spans="1:9">
      <c r="A4004" s="5" t="s">
        <v>208</v>
      </c>
      <c r="B4004" s="5">
        <v>0.51</v>
      </c>
      <c r="C4004" s="5">
        <v>0.39</v>
      </c>
      <c r="D4004" s="5">
        <v>0.125</v>
      </c>
      <c r="E4004" s="5">
        <v>0.59699999999999998</v>
      </c>
      <c r="F4004" s="5">
        <v>0.29299999999999998</v>
      </c>
      <c r="G4004" s="5">
        <v>0.1265</v>
      </c>
      <c r="H4004" s="5">
        <v>0.1555</v>
      </c>
      <c r="I4004" s="5">
        <v>8</v>
      </c>
    </row>
    <row r="4005" spans="1:9">
      <c r="A4005" s="5" t="s">
        <v>206</v>
      </c>
      <c r="B4005" s="5">
        <v>0.52</v>
      </c>
      <c r="C4005" s="5">
        <v>0.39500000000000002</v>
      </c>
      <c r="D4005" s="5">
        <v>0.125</v>
      </c>
      <c r="E4005" s="5">
        <v>0.58150000000000002</v>
      </c>
      <c r="F4005" s="5">
        <v>0.25650000000000001</v>
      </c>
      <c r="G4005" s="5">
        <v>0.1265</v>
      </c>
      <c r="H4005" s="5">
        <v>0.17</v>
      </c>
      <c r="I4005" s="5">
        <v>10</v>
      </c>
    </row>
    <row r="4006" spans="1:9">
      <c r="A4006" s="5" t="s">
        <v>207</v>
      </c>
      <c r="B4006" s="5">
        <v>0.55500000000000005</v>
      </c>
      <c r="C4006" s="5">
        <v>0.43</v>
      </c>
      <c r="D4006" s="5">
        <v>0.14000000000000001</v>
      </c>
      <c r="E4006" s="5">
        <v>0.75449999999999995</v>
      </c>
      <c r="F4006" s="5">
        <v>0.35249999999999998</v>
      </c>
      <c r="G4006" s="5">
        <v>0.1835</v>
      </c>
      <c r="H4006" s="5">
        <v>0.20150000000000001</v>
      </c>
      <c r="I4006" s="5">
        <v>9</v>
      </c>
    </row>
    <row r="4007" spans="1:9">
      <c r="A4007" s="5" t="s">
        <v>206</v>
      </c>
      <c r="B4007" s="5">
        <v>0.58499999999999996</v>
      </c>
      <c r="C4007" s="5">
        <v>0.46500000000000002</v>
      </c>
      <c r="D4007" s="5">
        <v>0.15</v>
      </c>
      <c r="E4007" s="5">
        <v>0.98</v>
      </c>
      <c r="F4007" s="5">
        <v>0.43149999999999999</v>
      </c>
      <c r="G4007" s="5">
        <v>0.2545</v>
      </c>
      <c r="H4007" s="5">
        <v>0.247</v>
      </c>
      <c r="I4007" s="5">
        <v>9</v>
      </c>
    </row>
    <row r="4008" spans="1:9">
      <c r="A4008" s="5" t="s">
        <v>207</v>
      </c>
      <c r="B4008" s="5">
        <v>0.58499999999999996</v>
      </c>
      <c r="C4008" s="5">
        <v>0.46</v>
      </c>
      <c r="D4008" s="5">
        <v>0.15</v>
      </c>
      <c r="E4008" s="5">
        <v>1.0035000000000001</v>
      </c>
      <c r="F4008" s="5">
        <v>0.503</v>
      </c>
      <c r="G4008" s="5">
        <v>0.21049999999999999</v>
      </c>
      <c r="H4008" s="5">
        <v>0.2515</v>
      </c>
      <c r="I4008" s="5">
        <v>11</v>
      </c>
    </row>
    <row r="4009" spans="1:9">
      <c r="A4009" s="5" t="s">
        <v>206</v>
      </c>
      <c r="B4009" s="5">
        <v>0.58499999999999996</v>
      </c>
      <c r="C4009" s="5">
        <v>0.45500000000000002</v>
      </c>
      <c r="D4009" s="5">
        <v>0.155</v>
      </c>
      <c r="E4009" s="5">
        <v>1.133</v>
      </c>
      <c r="F4009" s="5">
        <v>0.55149999999999999</v>
      </c>
      <c r="G4009" s="5">
        <v>0.223</v>
      </c>
      <c r="H4009" s="5">
        <v>0.30499999999999999</v>
      </c>
      <c r="I4009" s="5">
        <v>12</v>
      </c>
    </row>
    <row r="4010" spans="1:9">
      <c r="A4010" s="5" t="s">
        <v>206</v>
      </c>
      <c r="B4010" s="5">
        <v>0.61</v>
      </c>
      <c r="C4010" s="5">
        <v>0.49</v>
      </c>
      <c r="D4010" s="5">
        <v>0.16</v>
      </c>
      <c r="E4010" s="5">
        <v>1.1459999999999999</v>
      </c>
      <c r="F4010" s="5">
        <v>0.59699999999999998</v>
      </c>
      <c r="G4010" s="5">
        <v>0.246</v>
      </c>
      <c r="H4010" s="5">
        <v>0.26500000000000001</v>
      </c>
      <c r="I4010" s="5">
        <v>8</v>
      </c>
    </row>
    <row r="4011" spans="1:9">
      <c r="A4011" s="5" t="s">
        <v>206</v>
      </c>
      <c r="B4011" s="5">
        <v>0.61</v>
      </c>
      <c r="C4011" s="5">
        <v>0.47499999999999998</v>
      </c>
      <c r="D4011" s="5">
        <v>0.15</v>
      </c>
      <c r="E4011" s="5">
        <v>1.1419999999999999</v>
      </c>
      <c r="F4011" s="5">
        <v>0.62</v>
      </c>
      <c r="G4011" s="5">
        <v>0.23699999999999999</v>
      </c>
      <c r="H4011" s="5">
        <v>0.245</v>
      </c>
      <c r="I4011" s="5">
        <v>9</v>
      </c>
    </row>
    <row r="4012" spans="1:9">
      <c r="A4012" s="5" t="s">
        <v>206</v>
      </c>
      <c r="B4012" s="5">
        <v>0.61499999999999999</v>
      </c>
      <c r="C4012" s="5">
        <v>0.53</v>
      </c>
      <c r="D4012" s="5">
        <v>0.17</v>
      </c>
      <c r="E4012" s="5">
        <v>1.1200000000000001</v>
      </c>
      <c r="F4012" s="5">
        <v>0.57750000000000001</v>
      </c>
      <c r="G4012" s="5">
        <v>0.20949999999999999</v>
      </c>
      <c r="H4012" s="5">
        <v>0.28599999999999998</v>
      </c>
      <c r="I4012" s="5">
        <v>9</v>
      </c>
    </row>
    <row r="4013" spans="1:9">
      <c r="A4013" s="5" t="s">
        <v>207</v>
      </c>
      <c r="B4013" s="5">
        <v>0.62</v>
      </c>
      <c r="C4013" s="5">
        <v>0.46500000000000002</v>
      </c>
      <c r="D4013" s="5">
        <v>0.14000000000000001</v>
      </c>
      <c r="E4013" s="5">
        <v>1.0109999999999999</v>
      </c>
      <c r="F4013" s="5">
        <v>0.47899999999999998</v>
      </c>
      <c r="G4013" s="5">
        <v>0.23849999999999999</v>
      </c>
      <c r="H4013" s="5">
        <v>0.255</v>
      </c>
      <c r="I4013" s="5">
        <v>8</v>
      </c>
    </row>
    <row r="4014" spans="1:9">
      <c r="A4014" s="5" t="s">
        <v>206</v>
      </c>
      <c r="B4014" s="5">
        <v>0.625</v>
      </c>
      <c r="C4014" s="5">
        <v>0.505</v>
      </c>
      <c r="D4014" s="5">
        <v>0.17499999999999999</v>
      </c>
      <c r="E4014" s="5">
        <v>1.131</v>
      </c>
      <c r="F4014" s="5">
        <v>0.54249999999999998</v>
      </c>
      <c r="G4014" s="5">
        <v>0.22650000000000001</v>
      </c>
      <c r="H4014" s="5">
        <v>0.32300000000000001</v>
      </c>
      <c r="I4014" s="5">
        <v>8</v>
      </c>
    </row>
    <row r="4015" spans="1:9">
      <c r="A4015" s="5" t="s">
        <v>206</v>
      </c>
      <c r="B4015" s="5">
        <v>0.625</v>
      </c>
      <c r="C4015" s="5">
        <v>0.48</v>
      </c>
      <c r="D4015" s="5">
        <v>0.17499999999999999</v>
      </c>
      <c r="E4015" s="5">
        <v>1.0649999999999999</v>
      </c>
      <c r="F4015" s="5">
        <v>0.48649999999999999</v>
      </c>
      <c r="G4015" s="5">
        <v>0.25900000000000001</v>
      </c>
      <c r="H4015" s="5">
        <v>0.28499999999999998</v>
      </c>
      <c r="I4015" s="5">
        <v>10</v>
      </c>
    </row>
    <row r="4016" spans="1:9">
      <c r="A4016" s="5" t="s">
        <v>206</v>
      </c>
      <c r="B4016" s="5">
        <v>0.63500000000000001</v>
      </c>
      <c r="C4016" s="5">
        <v>0.48</v>
      </c>
      <c r="D4016" s="5">
        <v>0.14499999999999999</v>
      </c>
      <c r="E4016" s="5">
        <v>1.181</v>
      </c>
      <c r="F4016" s="5">
        <v>0.66500000000000004</v>
      </c>
      <c r="G4016" s="5">
        <v>0.22900000000000001</v>
      </c>
      <c r="H4016" s="5">
        <v>0.22500000000000001</v>
      </c>
      <c r="I4016" s="5">
        <v>10</v>
      </c>
    </row>
    <row r="4017" spans="1:9">
      <c r="A4017" s="5" t="s">
        <v>207</v>
      </c>
      <c r="B4017" s="5">
        <v>0.64</v>
      </c>
      <c r="C4017" s="5">
        <v>0.52500000000000002</v>
      </c>
      <c r="D4017" s="5">
        <v>0.17499999999999999</v>
      </c>
      <c r="E4017" s="5">
        <v>1.3819999999999999</v>
      </c>
      <c r="F4017" s="5">
        <v>0.64600000000000002</v>
      </c>
      <c r="G4017" s="5">
        <v>0.3115</v>
      </c>
      <c r="H4017" s="5">
        <v>0.37</v>
      </c>
      <c r="I4017" s="5">
        <v>9</v>
      </c>
    </row>
    <row r="4018" spans="1:9">
      <c r="A4018" s="5" t="s">
        <v>206</v>
      </c>
      <c r="B4018" s="5">
        <v>0.66</v>
      </c>
      <c r="C4018" s="5">
        <v>0.505</v>
      </c>
      <c r="D4018" s="5">
        <v>0.19</v>
      </c>
      <c r="E4018" s="5">
        <v>1.4384999999999999</v>
      </c>
      <c r="F4018" s="5">
        <v>0.67749999999999999</v>
      </c>
      <c r="G4018" s="5">
        <v>0.28499999999999998</v>
      </c>
      <c r="H4018" s="5">
        <v>0.17799999999999999</v>
      </c>
      <c r="I4018" s="5">
        <v>11</v>
      </c>
    </row>
    <row r="4019" spans="1:9">
      <c r="A4019" s="5" t="s">
        <v>206</v>
      </c>
      <c r="B4019" s="5">
        <v>0.66</v>
      </c>
      <c r="C4019" s="5">
        <v>0.48499999999999999</v>
      </c>
      <c r="D4019" s="5">
        <v>0.155</v>
      </c>
      <c r="E4019" s="5">
        <v>1.2275</v>
      </c>
      <c r="F4019" s="5">
        <v>0.61</v>
      </c>
      <c r="G4019" s="5">
        <v>0.27400000000000002</v>
      </c>
      <c r="H4019" s="5">
        <v>0.3</v>
      </c>
      <c r="I4019" s="5">
        <v>8</v>
      </c>
    </row>
    <row r="4020" spans="1:9">
      <c r="A4020" s="5" t="s">
        <v>206</v>
      </c>
      <c r="B4020" s="5">
        <v>0.66</v>
      </c>
      <c r="C4020" s="5">
        <v>0.51500000000000001</v>
      </c>
      <c r="D4020" s="5">
        <v>0.155</v>
      </c>
      <c r="E4020" s="5">
        <v>1.4415</v>
      </c>
      <c r="F4020" s="5">
        <v>0.70550000000000002</v>
      </c>
      <c r="G4020" s="5">
        <v>0.35549999999999998</v>
      </c>
      <c r="H4020" s="5">
        <v>0.33500000000000002</v>
      </c>
      <c r="I4020" s="5">
        <v>10</v>
      </c>
    </row>
    <row r="4021" spans="1:9">
      <c r="A4021" s="5" t="s">
        <v>207</v>
      </c>
      <c r="B4021" s="5">
        <v>0.68</v>
      </c>
      <c r="C4021" s="5">
        <v>0.55000000000000004</v>
      </c>
      <c r="D4021" s="5">
        <v>0.17499999999999999</v>
      </c>
      <c r="E4021" s="5">
        <v>1.4730000000000001</v>
      </c>
      <c r="F4021" s="5">
        <v>0.71299999999999997</v>
      </c>
      <c r="G4021" s="5">
        <v>0.28199999999999997</v>
      </c>
      <c r="H4021" s="5">
        <v>0.42949999999999999</v>
      </c>
      <c r="I4021" s="5">
        <v>11</v>
      </c>
    </row>
    <row r="4022" spans="1:9">
      <c r="A4022" s="5" t="s">
        <v>207</v>
      </c>
      <c r="B4022" s="5">
        <v>0.69</v>
      </c>
      <c r="C4022" s="5">
        <v>0.57999999999999996</v>
      </c>
      <c r="D4022" s="5">
        <v>0.19500000000000001</v>
      </c>
      <c r="E4022" s="5">
        <v>1.6579999999999999</v>
      </c>
      <c r="F4022" s="5">
        <v>0.70799999999999996</v>
      </c>
      <c r="G4022" s="5">
        <v>0.36149999999999999</v>
      </c>
      <c r="H4022" s="5">
        <v>0.47149999999999997</v>
      </c>
      <c r="I4022" s="5">
        <v>10</v>
      </c>
    </row>
    <row r="4023" spans="1:9">
      <c r="A4023" s="5" t="s">
        <v>206</v>
      </c>
      <c r="B4023" s="5">
        <v>0.72</v>
      </c>
      <c r="C4023" s="5">
        <v>0.54500000000000004</v>
      </c>
      <c r="D4023" s="5">
        <v>0.19500000000000001</v>
      </c>
      <c r="E4023" s="5">
        <v>1.7475000000000001</v>
      </c>
      <c r="F4023" s="5">
        <v>0.82150000000000001</v>
      </c>
      <c r="G4023" s="5">
        <v>0.38300000000000001</v>
      </c>
      <c r="H4023" s="5">
        <v>0.47049999999999997</v>
      </c>
      <c r="I4023" s="5">
        <v>11</v>
      </c>
    </row>
    <row r="4024" spans="1:9">
      <c r="A4024" s="5" t="s">
        <v>208</v>
      </c>
      <c r="B4024" s="5">
        <v>0.27500000000000002</v>
      </c>
      <c r="C4024" s="5">
        <v>0.2</v>
      </c>
      <c r="D4024" s="5">
        <v>7.0000000000000007E-2</v>
      </c>
      <c r="E4024" s="5">
        <v>9.6000000000000002E-2</v>
      </c>
      <c r="F4024" s="5">
        <v>3.6999999999999998E-2</v>
      </c>
      <c r="G4024" s="5">
        <v>2.2499999999999999E-2</v>
      </c>
      <c r="H4024" s="5">
        <v>0.03</v>
      </c>
      <c r="I4024" s="5">
        <v>6</v>
      </c>
    </row>
    <row r="4025" spans="1:9">
      <c r="A4025" s="5" t="s">
        <v>208</v>
      </c>
      <c r="B4025" s="5">
        <v>0.33</v>
      </c>
      <c r="C4025" s="5">
        <v>0.245</v>
      </c>
      <c r="D4025" s="5">
        <v>6.5000000000000002E-2</v>
      </c>
      <c r="E4025" s="5">
        <v>0.14449999999999999</v>
      </c>
      <c r="F4025" s="5">
        <v>5.8000000000000003E-2</v>
      </c>
      <c r="G4025" s="5">
        <v>3.2000000000000001E-2</v>
      </c>
      <c r="H4025" s="5">
        <v>5.0500000000000003E-2</v>
      </c>
      <c r="I4025" s="5">
        <v>6</v>
      </c>
    </row>
    <row r="4026" spans="1:9">
      <c r="A4026" s="5" t="s">
        <v>208</v>
      </c>
      <c r="B4026" s="5">
        <v>0.33</v>
      </c>
      <c r="C4026" s="5">
        <v>0.26</v>
      </c>
      <c r="D4026" s="5">
        <v>8.5000000000000006E-2</v>
      </c>
      <c r="E4026" s="5">
        <v>0.19650000000000001</v>
      </c>
      <c r="F4026" s="5">
        <v>9.1499999999999998E-2</v>
      </c>
      <c r="G4026" s="5">
        <v>4.2500000000000003E-2</v>
      </c>
      <c r="H4026" s="5">
        <v>5.5E-2</v>
      </c>
      <c r="I4026" s="5">
        <v>7</v>
      </c>
    </row>
    <row r="4027" spans="1:9">
      <c r="A4027" s="5" t="s">
        <v>208</v>
      </c>
      <c r="B4027" s="5">
        <v>0.36499999999999999</v>
      </c>
      <c r="C4027" s="5">
        <v>0.28000000000000003</v>
      </c>
      <c r="D4027" s="5">
        <v>0.09</v>
      </c>
      <c r="E4027" s="5">
        <v>0.19600000000000001</v>
      </c>
      <c r="F4027" s="5">
        <v>8.6499999999999994E-2</v>
      </c>
      <c r="G4027" s="5">
        <v>3.5999999999999997E-2</v>
      </c>
      <c r="H4027" s="5">
        <v>6.0499999999999998E-2</v>
      </c>
      <c r="I4027" s="5">
        <v>7</v>
      </c>
    </row>
    <row r="4028" spans="1:9">
      <c r="A4028" s="5" t="s">
        <v>208</v>
      </c>
      <c r="B4028" s="5">
        <v>0.36499999999999999</v>
      </c>
      <c r="C4028" s="5">
        <v>0.27</v>
      </c>
      <c r="D4028" s="5">
        <v>0.09</v>
      </c>
      <c r="E4028" s="5">
        <v>0.2155</v>
      </c>
      <c r="F4028" s="5">
        <v>0.10050000000000001</v>
      </c>
      <c r="G4028" s="5">
        <v>4.9000000000000002E-2</v>
      </c>
      <c r="H4028" s="5">
        <v>6.5500000000000003E-2</v>
      </c>
      <c r="I4028" s="5">
        <v>6</v>
      </c>
    </row>
    <row r="4029" spans="1:9">
      <c r="A4029" s="5" t="s">
        <v>208</v>
      </c>
      <c r="B4029" s="5">
        <v>0.42</v>
      </c>
      <c r="C4029" s="5">
        <v>0.31</v>
      </c>
      <c r="D4029" s="5">
        <v>0.1</v>
      </c>
      <c r="E4029" s="5">
        <v>0.28050000000000003</v>
      </c>
      <c r="F4029" s="5">
        <v>0.1125</v>
      </c>
      <c r="G4029" s="5">
        <v>6.1499999999999999E-2</v>
      </c>
      <c r="H4029" s="5">
        <v>9.2499999999999999E-2</v>
      </c>
      <c r="I4029" s="5">
        <v>8</v>
      </c>
    </row>
    <row r="4030" spans="1:9">
      <c r="A4030" s="5" t="s">
        <v>208</v>
      </c>
      <c r="B4030" s="5">
        <v>0.435</v>
      </c>
      <c r="C4030" s="5">
        <v>0.33500000000000002</v>
      </c>
      <c r="D4030" s="5">
        <v>0.11</v>
      </c>
      <c r="E4030" s="5">
        <v>0.33400000000000002</v>
      </c>
      <c r="F4030" s="5">
        <v>0.13550000000000001</v>
      </c>
      <c r="G4030" s="5">
        <v>7.7499999999999999E-2</v>
      </c>
      <c r="H4030" s="5">
        <v>9.6500000000000002E-2</v>
      </c>
      <c r="I4030" s="5">
        <v>7</v>
      </c>
    </row>
    <row r="4031" spans="1:9">
      <c r="A4031" s="5" t="s">
        <v>208</v>
      </c>
      <c r="B4031" s="5">
        <v>0.435</v>
      </c>
      <c r="C4031" s="5">
        <v>0.32500000000000001</v>
      </c>
      <c r="D4031" s="5">
        <v>0.1</v>
      </c>
      <c r="E4031" s="5">
        <v>0.36599999999999999</v>
      </c>
      <c r="F4031" s="5">
        <v>0.17399999999999999</v>
      </c>
      <c r="G4031" s="5">
        <v>7.2499999999999995E-2</v>
      </c>
      <c r="H4031" s="5">
        <v>0.109</v>
      </c>
      <c r="I4031" s="5">
        <v>7</v>
      </c>
    </row>
    <row r="4032" spans="1:9">
      <c r="A4032" s="5" t="s">
        <v>208</v>
      </c>
      <c r="B4032" s="5">
        <v>0.44</v>
      </c>
      <c r="C4032" s="5">
        <v>0.32500000000000001</v>
      </c>
      <c r="D4032" s="5">
        <v>0.11</v>
      </c>
      <c r="E4032" s="5">
        <v>0.4965</v>
      </c>
      <c r="F4032" s="5">
        <v>0.25800000000000001</v>
      </c>
      <c r="G4032" s="5">
        <v>0.1195</v>
      </c>
      <c r="H4032" s="5">
        <v>0.1075</v>
      </c>
      <c r="I4032" s="5">
        <v>8</v>
      </c>
    </row>
    <row r="4033" spans="1:9">
      <c r="A4033" s="5" t="s">
        <v>208</v>
      </c>
      <c r="B4033" s="5">
        <v>0.48499999999999999</v>
      </c>
      <c r="C4033" s="5">
        <v>0.36499999999999999</v>
      </c>
      <c r="D4033" s="5">
        <v>0.09</v>
      </c>
      <c r="E4033" s="5">
        <v>0.65100000000000002</v>
      </c>
      <c r="F4033" s="5">
        <v>0.3165</v>
      </c>
      <c r="G4033" s="5">
        <v>0.13200000000000001</v>
      </c>
      <c r="H4033" s="5">
        <v>0.18</v>
      </c>
      <c r="I4033" s="5">
        <v>8</v>
      </c>
    </row>
    <row r="4034" spans="1:9">
      <c r="A4034" s="5" t="s">
        <v>208</v>
      </c>
      <c r="B4034" s="5">
        <v>0.495</v>
      </c>
      <c r="C4034" s="5">
        <v>0.38500000000000001</v>
      </c>
      <c r="D4034" s="5">
        <v>0.125</v>
      </c>
      <c r="E4034" s="5">
        <v>0.51249999999999996</v>
      </c>
      <c r="F4034" s="5">
        <v>0.20749999999999999</v>
      </c>
      <c r="G4034" s="5">
        <v>0.11550000000000001</v>
      </c>
      <c r="H4034" s="5">
        <v>0.17199999999999999</v>
      </c>
      <c r="I4034" s="5">
        <v>10</v>
      </c>
    </row>
    <row r="4035" spans="1:9">
      <c r="A4035" s="5" t="s">
        <v>206</v>
      </c>
      <c r="B4035" s="5">
        <v>0.51</v>
      </c>
      <c r="C4035" s="5">
        <v>0.40500000000000003</v>
      </c>
      <c r="D4035" s="5">
        <v>0.125</v>
      </c>
      <c r="E4035" s="5">
        <v>0.6925</v>
      </c>
      <c r="F4035" s="5">
        <v>0.32700000000000001</v>
      </c>
      <c r="G4035" s="5">
        <v>0.155</v>
      </c>
      <c r="H4035" s="5">
        <v>0.18049999999999999</v>
      </c>
      <c r="I4035" s="5">
        <v>7</v>
      </c>
    </row>
    <row r="4036" spans="1:9">
      <c r="A4036" s="5" t="s">
        <v>208</v>
      </c>
      <c r="B4036" s="5">
        <v>0.52</v>
      </c>
      <c r="C4036" s="5">
        <v>0.41</v>
      </c>
      <c r="D4036" s="5">
        <v>0.14000000000000001</v>
      </c>
      <c r="E4036" s="5">
        <v>0.59950000000000003</v>
      </c>
      <c r="F4036" s="5">
        <v>0.24199999999999999</v>
      </c>
      <c r="G4036" s="5">
        <v>0.13750000000000001</v>
      </c>
      <c r="H4036" s="5">
        <v>0.182</v>
      </c>
      <c r="I4036" s="5">
        <v>11</v>
      </c>
    </row>
    <row r="4037" spans="1:9">
      <c r="A4037" s="5" t="s">
        <v>208</v>
      </c>
      <c r="B4037" s="5">
        <v>0.54</v>
      </c>
      <c r="C4037" s="5">
        <v>0.42</v>
      </c>
      <c r="D4037" s="5">
        <v>0.14000000000000001</v>
      </c>
      <c r="E4037" s="5">
        <v>0.74</v>
      </c>
      <c r="F4037" s="5">
        <v>0.35949999999999999</v>
      </c>
      <c r="G4037" s="5">
        <v>0.159</v>
      </c>
      <c r="H4037" s="5">
        <v>0.19850000000000001</v>
      </c>
      <c r="I4037" s="5">
        <v>8</v>
      </c>
    </row>
    <row r="4038" spans="1:9">
      <c r="A4038" s="5" t="s">
        <v>208</v>
      </c>
      <c r="B4038" s="5">
        <v>0.54</v>
      </c>
      <c r="C4038" s="5">
        <v>0.41499999999999998</v>
      </c>
      <c r="D4038" s="5">
        <v>0.155</v>
      </c>
      <c r="E4038" s="5">
        <v>0.70199999999999996</v>
      </c>
      <c r="F4038" s="5">
        <v>0.32200000000000001</v>
      </c>
      <c r="G4038" s="5">
        <v>0.16700000000000001</v>
      </c>
      <c r="H4038" s="5">
        <v>0.19</v>
      </c>
      <c r="I4038" s="5">
        <v>10</v>
      </c>
    </row>
    <row r="4039" spans="1:9">
      <c r="A4039" s="5" t="s">
        <v>208</v>
      </c>
      <c r="B4039" s="5">
        <v>0.55000000000000004</v>
      </c>
      <c r="C4039" s="5">
        <v>0.44500000000000001</v>
      </c>
      <c r="D4039" s="5">
        <v>0.125</v>
      </c>
      <c r="E4039" s="5">
        <v>0.67200000000000004</v>
      </c>
      <c r="F4039" s="5">
        <v>0.28799999999999998</v>
      </c>
      <c r="G4039" s="5">
        <v>0.13650000000000001</v>
      </c>
      <c r="H4039" s="5">
        <v>0.21</v>
      </c>
      <c r="I4039" s="5">
        <v>11</v>
      </c>
    </row>
    <row r="4040" spans="1:9">
      <c r="A4040" s="5" t="s">
        <v>208</v>
      </c>
      <c r="B4040" s="5">
        <v>0.56000000000000005</v>
      </c>
      <c r="C4040" s="5">
        <v>0.44</v>
      </c>
      <c r="D4040" s="5">
        <v>0.155</v>
      </c>
      <c r="E4040" s="5">
        <v>0.81100000000000005</v>
      </c>
      <c r="F4040" s="5">
        <v>0.36849999999999999</v>
      </c>
      <c r="G4040" s="5">
        <v>0.17799999999999999</v>
      </c>
      <c r="H4040" s="5">
        <v>0.23499999999999999</v>
      </c>
      <c r="I4040" s="5">
        <v>11</v>
      </c>
    </row>
    <row r="4041" spans="1:9">
      <c r="A4041" s="5" t="s">
        <v>207</v>
      </c>
      <c r="B4041" s="5">
        <v>0.57499999999999996</v>
      </c>
      <c r="C4041" s="5">
        <v>0.45</v>
      </c>
      <c r="D4041" s="5">
        <v>0.12</v>
      </c>
      <c r="E4041" s="5">
        <v>0.95850000000000002</v>
      </c>
      <c r="F4041" s="5">
        <v>0.44700000000000001</v>
      </c>
      <c r="G4041" s="5">
        <v>0.16900000000000001</v>
      </c>
      <c r="H4041" s="5">
        <v>0.27500000000000002</v>
      </c>
      <c r="I4041" s="5">
        <v>12</v>
      </c>
    </row>
    <row r="4042" spans="1:9">
      <c r="A4042" s="5" t="s">
        <v>208</v>
      </c>
      <c r="B4042" s="5">
        <v>0.57499999999999996</v>
      </c>
      <c r="C4042" s="5">
        <v>0.45</v>
      </c>
      <c r="D4042" s="5">
        <v>0.15</v>
      </c>
      <c r="E4042" s="5">
        <v>0.85799999999999998</v>
      </c>
      <c r="F4042" s="5">
        <v>0.44900000000000001</v>
      </c>
      <c r="G4042" s="5">
        <v>0.16600000000000001</v>
      </c>
      <c r="H4042" s="5">
        <v>0.215</v>
      </c>
      <c r="I4042" s="5">
        <v>10</v>
      </c>
    </row>
    <row r="4043" spans="1:9">
      <c r="A4043" s="5" t="s">
        <v>207</v>
      </c>
      <c r="B4043" s="5">
        <v>0.57499999999999996</v>
      </c>
      <c r="C4043" s="5">
        <v>0.46</v>
      </c>
      <c r="D4043" s="5">
        <v>0.16500000000000001</v>
      </c>
      <c r="E4043" s="5">
        <v>0.95750000000000002</v>
      </c>
      <c r="F4043" s="5">
        <v>0.48149999999999998</v>
      </c>
      <c r="G4043" s="5">
        <v>0.19450000000000001</v>
      </c>
      <c r="H4043" s="5">
        <v>0.23599999999999999</v>
      </c>
      <c r="I4043" s="5">
        <v>10</v>
      </c>
    </row>
    <row r="4044" spans="1:9">
      <c r="A4044" s="5" t="s">
        <v>207</v>
      </c>
      <c r="B4044" s="5">
        <v>0.57999999999999996</v>
      </c>
      <c r="C4044" s="5">
        <v>0.46</v>
      </c>
      <c r="D4044" s="5">
        <v>0.13500000000000001</v>
      </c>
      <c r="E4044" s="5">
        <v>0.92600000000000005</v>
      </c>
      <c r="F4044" s="5">
        <v>0.40250000000000002</v>
      </c>
      <c r="G4044" s="5">
        <v>0.20799999999999999</v>
      </c>
      <c r="H4044" s="5">
        <v>0.27500000000000002</v>
      </c>
      <c r="I4044" s="5">
        <v>8</v>
      </c>
    </row>
    <row r="4045" spans="1:9">
      <c r="A4045" s="5" t="s">
        <v>207</v>
      </c>
      <c r="B4045" s="5">
        <v>0.57999999999999996</v>
      </c>
      <c r="C4045" s="5">
        <v>0.42499999999999999</v>
      </c>
      <c r="D4045" s="5">
        <v>0.155</v>
      </c>
      <c r="E4045" s="5">
        <v>0.873</v>
      </c>
      <c r="F4045" s="5">
        <v>0.36149999999999999</v>
      </c>
      <c r="G4045" s="5">
        <v>0.249</v>
      </c>
      <c r="H4045" s="5">
        <v>0.23899999999999999</v>
      </c>
      <c r="I4045" s="5">
        <v>10</v>
      </c>
    </row>
    <row r="4046" spans="1:9">
      <c r="A4046" s="5" t="s">
        <v>206</v>
      </c>
      <c r="B4046" s="5">
        <v>0.59</v>
      </c>
      <c r="C4046" s="5">
        <v>0.45</v>
      </c>
      <c r="D4046" s="5">
        <v>0.16</v>
      </c>
      <c r="E4046" s="5">
        <v>0.998</v>
      </c>
      <c r="F4046" s="5">
        <v>0.44500000000000001</v>
      </c>
      <c r="G4046" s="5">
        <v>0.214</v>
      </c>
      <c r="H4046" s="5">
        <v>0.30099999999999999</v>
      </c>
      <c r="I4046" s="5">
        <v>9</v>
      </c>
    </row>
    <row r="4047" spans="1:9">
      <c r="A4047" s="5" t="s">
        <v>206</v>
      </c>
      <c r="B4047" s="5">
        <v>0.6</v>
      </c>
      <c r="C4047" s="5">
        <v>0.46</v>
      </c>
      <c r="D4047" s="5">
        <v>0.155</v>
      </c>
      <c r="E4047" s="5">
        <v>0.66549999999999998</v>
      </c>
      <c r="F4047" s="5">
        <v>0.28499999999999998</v>
      </c>
      <c r="G4047" s="5">
        <v>0.14899999999999999</v>
      </c>
      <c r="H4047" s="5">
        <v>0.26900000000000002</v>
      </c>
      <c r="I4047" s="5">
        <v>11</v>
      </c>
    </row>
    <row r="4048" spans="1:9">
      <c r="A4048" s="5" t="s">
        <v>206</v>
      </c>
      <c r="B4048" s="5">
        <v>0.62</v>
      </c>
      <c r="C4048" s="5">
        <v>0.48499999999999999</v>
      </c>
      <c r="D4048" s="5">
        <v>0.14499999999999999</v>
      </c>
      <c r="E4048" s="5">
        <v>1.0029999999999999</v>
      </c>
      <c r="F4048" s="5">
        <v>0.46550000000000002</v>
      </c>
      <c r="G4048" s="5">
        <v>0.2195</v>
      </c>
      <c r="H4048" s="5">
        <v>0.28000000000000003</v>
      </c>
      <c r="I4048" s="5">
        <v>11</v>
      </c>
    </row>
    <row r="4049" spans="1:9">
      <c r="A4049" s="5" t="s">
        <v>207</v>
      </c>
      <c r="B4049" s="5">
        <v>0.625</v>
      </c>
      <c r="C4049" s="5">
        <v>0.495</v>
      </c>
      <c r="D4049" s="5">
        <v>0.16</v>
      </c>
      <c r="E4049" s="5">
        <v>1.234</v>
      </c>
      <c r="F4049" s="5">
        <v>0.63349999999999995</v>
      </c>
      <c r="G4049" s="5">
        <v>0.192</v>
      </c>
      <c r="H4049" s="5">
        <v>0.35</v>
      </c>
      <c r="I4049" s="5">
        <v>13</v>
      </c>
    </row>
    <row r="4050" spans="1:9">
      <c r="A4050" s="5" t="s">
        <v>206</v>
      </c>
      <c r="B4050" s="5">
        <v>0.625</v>
      </c>
      <c r="C4050" s="5">
        <v>0.495</v>
      </c>
      <c r="D4050" s="5">
        <v>0.155</v>
      </c>
      <c r="E4050" s="5">
        <v>1.0249999999999999</v>
      </c>
      <c r="F4050" s="5">
        <v>0.46</v>
      </c>
      <c r="G4050" s="5">
        <v>0.19450000000000001</v>
      </c>
      <c r="H4050" s="5">
        <v>0.34</v>
      </c>
      <c r="I4050" s="5">
        <v>9</v>
      </c>
    </row>
    <row r="4051" spans="1:9">
      <c r="A4051" s="5" t="s">
        <v>206</v>
      </c>
      <c r="B4051" s="5">
        <v>0.625</v>
      </c>
      <c r="C4051" s="5">
        <v>0.495</v>
      </c>
      <c r="D4051" s="5">
        <v>0.17499999999999999</v>
      </c>
      <c r="E4051" s="5">
        <v>1.2935000000000001</v>
      </c>
      <c r="F4051" s="5">
        <v>0.58050000000000002</v>
      </c>
      <c r="G4051" s="5">
        <v>0.317</v>
      </c>
      <c r="H4051" s="5">
        <v>0.35499999999999998</v>
      </c>
      <c r="I4051" s="5">
        <v>9</v>
      </c>
    </row>
    <row r="4052" spans="1:9">
      <c r="A4052" s="5" t="s">
        <v>206</v>
      </c>
      <c r="B4052" s="5">
        <v>0.625</v>
      </c>
      <c r="C4052" s="5">
        <v>0.5</v>
      </c>
      <c r="D4052" s="5">
        <v>0.17499999999999999</v>
      </c>
      <c r="E4052" s="5">
        <v>1.0565</v>
      </c>
      <c r="F4052" s="5">
        <v>0.46150000000000002</v>
      </c>
      <c r="G4052" s="5">
        <v>0.25800000000000001</v>
      </c>
      <c r="H4052" s="5">
        <v>0.30499999999999999</v>
      </c>
      <c r="I4052" s="5">
        <v>10</v>
      </c>
    </row>
    <row r="4053" spans="1:9">
      <c r="A4053" s="5" t="s">
        <v>206</v>
      </c>
      <c r="B4053" s="5">
        <v>0.625</v>
      </c>
      <c r="C4053" s="5">
        <v>0.47</v>
      </c>
      <c r="D4053" s="5">
        <v>0.14499999999999999</v>
      </c>
      <c r="E4053" s="5">
        <v>1.7855000000000001</v>
      </c>
      <c r="F4053" s="5">
        <v>0.67500000000000004</v>
      </c>
      <c r="G4053" s="5">
        <v>0.247</v>
      </c>
      <c r="H4053" s="5">
        <v>0.32450000000000001</v>
      </c>
      <c r="I4053" s="5">
        <v>13</v>
      </c>
    </row>
    <row r="4054" spans="1:9">
      <c r="A4054" s="5" t="s">
        <v>207</v>
      </c>
      <c r="B4054" s="5">
        <v>0.625</v>
      </c>
      <c r="C4054" s="5">
        <v>0.48499999999999999</v>
      </c>
      <c r="D4054" s="5">
        <v>0.16500000000000001</v>
      </c>
      <c r="E4054" s="5">
        <v>1.2255</v>
      </c>
      <c r="F4054" s="5">
        <v>0.50749999999999995</v>
      </c>
      <c r="G4054" s="5">
        <v>0.29599999999999999</v>
      </c>
      <c r="H4054" s="5">
        <v>0.36</v>
      </c>
      <c r="I4054" s="5">
        <v>10</v>
      </c>
    </row>
    <row r="4055" spans="1:9">
      <c r="A4055" s="5" t="s">
        <v>207</v>
      </c>
      <c r="B4055" s="5">
        <v>0.63500000000000001</v>
      </c>
      <c r="C4055" s="5">
        <v>0.5</v>
      </c>
      <c r="D4055" s="5">
        <v>0.18</v>
      </c>
      <c r="E4055" s="5">
        <v>1.2565</v>
      </c>
      <c r="F4055" s="5">
        <v>0.53900000000000003</v>
      </c>
      <c r="G4055" s="5">
        <v>0.29199999999999998</v>
      </c>
      <c r="H4055" s="5">
        <v>0.35</v>
      </c>
      <c r="I4055" s="5">
        <v>10</v>
      </c>
    </row>
    <row r="4056" spans="1:9">
      <c r="A4056" s="5" t="s">
        <v>207</v>
      </c>
      <c r="B4056" s="5">
        <v>0.64500000000000002</v>
      </c>
      <c r="C4056" s="5">
        <v>0.5</v>
      </c>
      <c r="D4056" s="5">
        <v>0.15</v>
      </c>
      <c r="E4056" s="5">
        <v>1.159</v>
      </c>
      <c r="F4056" s="5">
        <v>0.46750000000000003</v>
      </c>
      <c r="G4056" s="5">
        <v>0.33550000000000002</v>
      </c>
      <c r="H4056" s="5">
        <v>0.31</v>
      </c>
      <c r="I4056" s="5">
        <v>9</v>
      </c>
    </row>
    <row r="4057" spans="1:9">
      <c r="A4057" s="5" t="s">
        <v>206</v>
      </c>
      <c r="B4057" s="5">
        <v>0.64500000000000002</v>
      </c>
      <c r="C4057" s="5">
        <v>0.51</v>
      </c>
      <c r="D4057" s="5">
        <v>0.16500000000000001</v>
      </c>
      <c r="E4057" s="5">
        <v>1.403</v>
      </c>
      <c r="F4057" s="5">
        <v>0.57550000000000001</v>
      </c>
      <c r="G4057" s="5">
        <v>0.2515</v>
      </c>
      <c r="H4057" s="5">
        <v>0.45450000000000002</v>
      </c>
      <c r="I4057" s="5">
        <v>11</v>
      </c>
    </row>
    <row r="4058" spans="1:9">
      <c r="A4058" s="5" t="s">
        <v>207</v>
      </c>
      <c r="B4058" s="5">
        <v>0.69</v>
      </c>
      <c r="C4058" s="5">
        <v>0.53500000000000003</v>
      </c>
      <c r="D4058" s="5">
        <v>0.185</v>
      </c>
      <c r="E4058" s="5">
        <v>1.8260000000000001</v>
      </c>
      <c r="F4058" s="5">
        <v>0.79700000000000004</v>
      </c>
      <c r="G4058" s="5">
        <v>0.40899999999999997</v>
      </c>
      <c r="H4058" s="5">
        <v>0.499</v>
      </c>
      <c r="I4058" s="5">
        <v>11</v>
      </c>
    </row>
    <row r="4059" spans="1:9">
      <c r="A4059" s="5" t="s">
        <v>207</v>
      </c>
      <c r="B4059" s="5">
        <v>0.69499999999999995</v>
      </c>
      <c r="C4059" s="5">
        <v>0.56000000000000005</v>
      </c>
      <c r="D4059" s="5">
        <v>0.185</v>
      </c>
      <c r="E4059" s="5">
        <v>1.7715000000000001</v>
      </c>
      <c r="F4059" s="5">
        <v>0.81950000000000001</v>
      </c>
      <c r="G4059" s="5">
        <v>0.33100000000000002</v>
      </c>
      <c r="H4059" s="5">
        <v>0.437</v>
      </c>
      <c r="I4059" s="5">
        <v>10</v>
      </c>
    </row>
    <row r="4060" spans="1:9">
      <c r="A4060" s="5" t="s">
        <v>206</v>
      </c>
      <c r="B4060" s="5">
        <v>0.51500000000000001</v>
      </c>
      <c r="C4060" s="5">
        <v>0.39</v>
      </c>
      <c r="D4060" s="5">
        <v>0.12</v>
      </c>
      <c r="E4060" s="5">
        <v>0.61250000000000004</v>
      </c>
      <c r="F4060" s="5">
        <v>0.30199999999999999</v>
      </c>
      <c r="G4060" s="5">
        <v>0.13650000000000001</v>
      </c>
      <c r="H4060" s="5">
        <v>0.14149999999999999</v>
      </c>
      <c r="I4060" s="5">
        <v>8</v>
      </c>
    </row>
    <row r="4061" spans="1:9">
      <c r="A4061" s="5" t="s">
        <v>208</v>
      </c>
      <c r="B4061" s="5">
        <v>0.54500000000000004</v>
      </c>
      <c r="C4061" s="5">
        <v>0.40500000000000003</v>
      </c>
      <c r="D4061" s="5">
        <v>0.13</v>
      </c>
      <c r="E4061" s="5">
        <v>0.65800000000000003</v>
      </c>
      <c r="F4061" s="5">
        <v>0.32700000000000001</v>
      </c>
      <c r="G4061" s="5">
        <v>0.14449999999999999</v>
      </c>
      <c r="H4061" s="5">
        <v>0.17399999999999999</v>
      </c>
      <c r="I4061" s="5">
        <v>8</v>
      </c>
    </row>
    <row r="4062" spans="1:9">
      <c r="A4062" s="5" t="s">
        <v>206</v>
      </c>
      <c r="B4062" s="5">
        <v>0.62</v>
      </c>
      <c r="C4062" s="5">
        <v>0.46500000000000002</v>
      </c>
      <c r="D4062" s="5">
        <v>0.14499999999999999</v>
      </c>
      <c r="E4062" s="5">
        <v>0.91100000000000003</v>
      </c>
      <c r="F4062" s="5">
        <v>0.375</v>
      </c>
      <c r="G4062" s="5">
        <v>0.2145</v>
      </c>
      <c r="H4062" s="5">
        <v>0.27800000000000002</v>
      </c>
      <c r="I4062" s="5">
        <v>10</v>
      </c>
    </row>
    <row r="4063" spans="1:9">
      <c r="A4063" s="5" t="s">
        <v>206</v>
      </c>
      <c r="B4063" s="5">
        <v>0.63</v>
      </c>
      <c r="C4063" s="5">
        <v>0.49</v>
      </c>
      <c r="D4063" s="5">
        <v>0.15</v>
      </c>
      <c r="E4063" s="5">
        <v>1.1955</v>
      </c>
      <c r="F4063" s="5">
        <v>0.58450000000000002</v>
      </c>
      <c r="G4063" s="5">
        <v>0.25700000000000001</v>
      </c>
      <c r="H4063" s="5">
        <v>0.3</v>
      </c>
      <c r="I4063" s="5">
        <v>9</v>
      </c>
    </row>
    <row r="4064" spans="1:9">
      <c r="A4064" s="5" t="s">
        <v>207</v>
      </c>
      <c r="B4064" s="5">
        <v>0.63</v>
      </c>
      <c r="C4064" s="5">
        <v>0.51500000000000001</v>
      </c>
      <c r="D4064" s="5">
        <v>0.16</v>
      </c>
      <c r="E4064" s="5">
        <v>1.3360000000000001</v>
      </c>
      <c r="F4064" s="5">
        <v>0.55300000000000005</v>
      </c>
      <c r="G4064" s="5">
        <v>0.32050000000000001</v>
      </c>
      <c r="H4064" s="5">
        <v>0.35</v>
      </c>
      <c r="I4064" s="5">
        <v>11</v>
      </c>
    </row>
    <row r="4065" spans="1:9">
      <c r="A4065" s="5" t="s">
        <v>207</v>
      </c>
      <c r="B4065" s="5">
        <v>0.64</v>
      </c>
      <c r="C4065" s="5">
        <v>0.49</v>
      </c>
      <c r="D4065" s="5">
        <v>0.18</v>
      </c>
      <c r="E4065" s="5">
        <v>1.36</v>
      </c>
      <c r="F4065" s="5">
        <v>0.65300000000000002</v>
      </c>
      <c r="G4065" s="5">
        <v>0.34699999999999998</v>
      </c>
      <c r="H4065" s="5">
        <v>0.30499999999999999</v>
      </c>
      <c r="I4065" s="5">
        <v>9</v>
      </c>
    </row>
    <row r="4066" spans="1:9">
      <c r="A4066" s="5" t="s">
        <v>208</v>
      </c>
      <c r="B4066" s="5">
        <v>0.37</v>
      </c>
      <c r="C4066" s="5">
        <v>0.27500000000000002</v>
      </c>
      <c r="D4066" s="5">
        <v>0.08</v>
      </c>
      <c r="E4066" s="5">
        <v>0.23250000000000001</v>
      </c>
      <c r="F4066" s="5">
        <v>9.2999999999999999E-2</v>
      </c>
      <c r="G4066" s="5">
        <v>5.6000000000000001E-2</v>
      </c>
      <c r="H4066" s="5">
        <v>7.1999999999999995E-2</v>
      </c>
      <c r="I4066" s="5">
        <v>6</v>
      </c>
    </row>
    <row r="4067" spans="1:9">
      <c r="A4067" s="5" t="s">
        <v>208</v>
      </c>
      <c r="B4067" s="5">
        <v>0.39500000000000002</v>
      </c>
      <c r="C4067" s="5">
        <v>0.31</v>
      </c>
      <c r="D4067" s="5">
        <v>8.5000000000000006E-2</v>
      </c>
      <c r="E4067" s="5">
        <v>0.317</v>
      </c>
      <c r="F4067" s="5">
        <v>0.153</v>
      </c>
      <c r="G4067" s="5">
        <v>5.0500000000000003E-2</v>
      </c>
      <c r="H4067" s="5">
        <v>9.35E-2</v>
      </c>
      <c r="I4067" s="5">
        <v>7</v>
      </c>
    </row>
    <row r="4068" spans="1:9">
      <c r="A4068" s="5" t="s">
        <v>208</v>
      </c>
      <c r="B4068" s="5">
        <v>0.4</v>
      </c>
      <c r="C4068" s="5">
        <v>0.3</v>
      </c>
      <c r="D4068" s="5">
        <v>0.115</v>
      </c>
      <c r="E4068" s="5">
        <v>0.318</v>
      </c>
      <c r="F4068" s="5">
        <v>0.13350000000000001</v>
      </c>
      <c r="G4068" s="5">
        <v>7.2499999999999995E-2</v>
      </c>
      <c r="H4068" s="5">
        <v>9.35E-2</v>
      </c>
      <c r="I4068" s="5">
        <v>6</v>
      </c>
    </row>
    <row r="4069" spans="1:9">
      <c r="A4069" s="5" t="s">
        <v>208</v>
      </c>
      <c r="B4069" s="5">
        <v>0.41</v>
      </c>
      <c r="C4069" s="5">
        <v>0.30499999999999999</v>
      </c>
      <c r="D4069" s="5">
        <v>0.1</v>
      </c>
      <c r="E4069" s="5">
        <v>0.26450000000000001</v>
      </c>
      <c r="F4069" s="5">
        <v>0.1</v>
      </c>
      <c r="G4069" s="5">
        <v>6.5500000000000003E-2</v>
      </c>
      <c r="H4069" s="5">
        <v>8.5000000000000006E-2</v>
      </c>
      <c r="I4069" s="5">
        <v>7</v>
      </c>
    </row>
    <row r="4070" spans="1:9">
      <c r="A4070" s="5" t="s">
        <v>208</v>
      </c>
      <c r="B4070" s="5">
        <v>0.45500000000000002</v>
      </c>
      <c r="C4070" s="5">
        <v>0.33500000000000002</v>
      </c>
      <c r="D4070" s="5">
        <v>0.105</v>
      </c>
      <c r="E4070" s="5">
        <v>0.40550000000000003</v>
      </c>
      <c r="F4070" s="5">
        <v>0.17499999999999999</v>
      </c>
      <c r="G4070" s="5">
        <v>9.1999999999999998E-2</v>
      </c>
      <c r="H4070" s="5">
        <v>0.11849999999999999</v>
      </c>
      <c r="I4070" s="5">
        <v>8</v>
      </c>
    </row>
    <row r="4071" spans="1:9">
      <c r="A4071" s="5" t="s">
        <v>208</v>
      </c>
      <c r="B4071" s="5">
        <v>0.48</v>
      </c>
      <c r="C4071" s="5">
        <v>0.33500000000000002</v>
      </c>
      <c r="D4071" s="5">
        <v>0.125</v>
      </c>
      <c r="E4071" s="5">
        <v>0.52400000000000002</v>
      </c>
      <c r="F4071" s="5">
        <v>0.246</v>
      </c>
      <c r="G4071" s="5">
        <v>0.1095</v>
      </c>
      <c r="H4071" s="5">
        <v>0.14499999999999999</v>
      </c>
      <c r="I4071" s="5">
        <v>7</v>
      </c>
    </row>
    <row r="4072" spans="1:9">
      <c r="A4072" s="5" t="s">
        <v>208</v>
      </c>
      <c r="B4072" s="5">
        <v>0.48499999999999999</v>
      </c>
      <c r="C4072" s="5">
        <v>0.375</v>
      </c>
      <c r="D4072" s="5">
        <v>0.11</v>
      </c>
      <c r="E4072" s="5">
        <v>0.46400000000000002</v>
      </c>
      <c r="F4072" s="5">
        <v>0.20150000000000001</v>
      </c>
      <c r="G4072" s="5">
        <v>0.09</v>
      </c>
      <c r="H4072" s="5">
        <v>0.14899999999999999</v>
      </c>
      <c r="I4072" s="5">
        <v>8</v>
      </c>
    </row>
    <row r="4073" spans="1:9">
      <c r="A4073" s="5" t="s">
        <v>208</v>
      </c>
      <c r="B4073" s="5">
        <v>0.5</v>
      </c>
      <c r="C4073" s="5">
        <v>0.36</v>
      </c>
      <c r="D4073" s="5">
        <v>0.12</v>
      </c>
      <c r="E4073" s="5">
        <v>0.439</v>
      </c>
      <c r="F4073" s="5">
        <v>0.1875</v>
      </c>
      <c r="G4073" s="5">
        <v>0.1055</v>
      </c>
      <c r="H4073" s="5">
        <v>0.1305</v>
      </c>
      <c r="I4073" s="5">
        <v>8</v>
      </c>
    </row>
    <row r="4074" spans="1:9">
      <c r="A4074" s="5" t="s">
        <v>208</v>
      </c>
      <c r="B4074" s="5">
        <v>0.51500000000000001</v>
      </c>
      <c r="C4074" s="5">
        <v>0.39500000000000002</v>
      </c>
      <c r="D4074" s="5">
        <v>0.125</v>
      </c>
      <c r="E4074" s="5">
        <v>0.58050000000000002</v>
      </c>
      <c r="F4074" s="5">
        <v>0.23649999999999999</v>
      </c>
      <c r="G4074" s="5">
        <v>0.1075</v>
      </c>
      <c r="H4074" s="5">
        <v>0.19</v>
      </c>
      <c r="I4074" s="5">
        <v>9</v>
      </c>
    </row>
    <row r="4075" spans="1:9">
      <c r="A4075" s="5" t="s">
        <v>208</v>
      </c>
      <c r="B4075" s="5">
        <v>0.52</v>
      </c>
      <c r="C4075" s="5">
        <v>0.4</v>
      </c>
      <c r="D4075" s="5">
        <v>0.14000000000000001</v>
      </c>
      <c r="E4075" s="5">
        <v>0.622</v>
      </c>
      <c r="F4075" s="5">
        <v>0.27800000000000002</v>
      </c>
      <c r="G4075" s="5">
        <v>0.14549999999999999</v>
      </c>
      <c r="H4075" s="5">
        <v>0.16900000000000001</v>
      </c>
      <c r="I4075" s="5">
        <v>8</v>
      </c>
    </row>
    <row r="4076" spans="1:9">
      <c r="A4076" s="5" t="s">
        <v>206</v>
      </c>
      <c r="B4076" s="5">
        <v>0.54500000000000004</v>
      </c>
      <c r="C4076" s="5">
        <v>0.45</v>
      </c>
      <c r="D4076" s="5">
        <v>0.15</v>
      </c>
      <c r="E4076" s="5">
        <v>0.78049999999999997</v>
      </c>
      <c r="F4076" s="5">
        <v>0.3795</v>
      </c>
      <c r="G4076" s="5">
        <v>0.16250000000000001</v>
      </c>
      <c r="H4076" s="5">
        <v>0.216</v>
      </c>
      <c r="I4076" s="5">
        <v>8</v>
      </c>
    </row>
    <row r="4077" spans="1:9">
      <c r="A4077" s="5" t="s">
        <v>208</v>
      </c>
      <c r="B4077" s="5">
        <v>0.54500000000000004</v>
      </c>
      <c r="C4077" s="5">
        <v>0.43</v>
      </c>
      <c r="D4077" s="5">
        <v>0.14000000000000001</v>
      </c>
      <c r="E4077" s="5">
        <v>0.77200000000000002</v>
      </c>
      <c r="F4077" s="5">
        <v>0.28899999999999998</v>
      </c>
      <c r="G4077" s="5">
        <v>0.19</v>
      </c>
      <c r="H4077" s="5">
        <v>0.26150000000000001</v>
      </c>
      <c r="I4077" s="5">
        <v>8</v>
      </c>
    </row>
    <row r="4078" spans="1:9">
      <c r="A4078" s="5" t="s">
        <v>208</v>
      </c>
      <c r="B4078" s="5">
        <v>0.55000000000000004</v>
      </c>
      <c r="C4078" s="5">
        <v>0.435</v>
      </c>
      <c r="D4078" s="5">
        <v>0.125</v>
      </c>
      <c r="E4078" s="5">
        <v>0.74099999999999999</v>
      </c>
      <c r="F4078" s="5">
        <v>0.34799999999999998</v>
      </c>
      <c r="G4078" s="5">
        <v>0.1585</v>
      </c>
      <c r="H4078" s="5">
        <v>0.20599999999999999</v>
      </c>
      <c r="I4078" s="5">
        <v>9</v>
      </c>
    </row>
    <row r="4079" spans="1:9">
      <c r="A4079" s="5" t="s">
        <v>206</v>
      </c>
      <c r="B4079" s="5">
        <v>0.55000000000000004</v>
      </c>
      <c r="C4079" s="5">
        <v>0.43</v>
      </c>
      <c r="D4079" s="5">
        <v>0.18</v>
      </c>
      <c r="E4079" s="5">
        <v>0.82650000000000001</v>
      </c>
      <c r="F4079" s="5">
        <v>0.4405</v>
      </c>
      <c r="G4079" s="5">
        <v>0.159</v>
      </c>
      <c r="H4079" s="5">
        <v>0.22500000000000001</v>
      </c>
      <c r="I4079" s="5">
        <v>10</v>
      </c>
    </row>
    <row r="4080" spans="1:9">
      <c r="A4080" s="5" t="s">
        <v>206</v>
      </c>
      <c r="B4080" s="5">
        <v>0.55000000000000004</v>
      </c>
      <c r="C4080" s="5">
        <v>0.38500000000000001</v>
      </c>
      <c r="D4080" s="5">
        <v>0.13</v>
      </c>
      <c r="E4080" s="5">
        <v>0.72750000000000004</v>
      </c>
      <c r="F4080" s="5">
        <v>0.34300000000000003</v>
      </c>
      <c r="G4080" s="5">
        <v>0.16250000000000001</v>
      </c>
      <c r="H4080" s="5">
        <v>0.19</v>
      </c>
      <c r="I4080" s="5">
        <v>8</v>
      </c>
    </row>
    <row r="4081" spans="1:9">
      <c r="A4081" s="5" t="s">
        <v>208</v>
      </c>
      <c r="B4081" s="5">
        <v>0.55500000000000005</v>
      </c>
      <c r="C4081" s="5">
        <v>0.43</v>
      </c>
      <c r="D4081" s="5">
        <v>0.125</v>
      </c>
      <c r="E4081" s="5">
        <v>0.70050000000000001</v>
      </c>
      <c r="F4081" s="5">
        <v>0.33950000000000002</v>
      </c>
      <c r="G4081" s="5">
        <v>0.13550000000000001</v>
      </c>
      <c r="H4081" s="5">
        <v>0.20949999999999999</v>
      </c>
      <c r="I4081" s="5">
        <v>8</v>
      </c>
    </row>
    <row r="4082" spans="1:9">
      <c r="A4082" s="5" t="s">
        <v>206</v>
      </c>
      <c r="B4082" s="5">
        <v>0.56000000000000005</v>
      </c>
      <c r="C4082" s="5">
        <v>0.45</v>
      </c>
      <c r="D4082" s="5">
        <v>0.14499999999999999</v>
      </c>
      <c r="E4082" s="5">
        <v>0.9355</v>
      </c>
      <c r="F4082" s="5">
        <v>0.42499999999999999</v>
      </c>
      <c r="G4082" s="5">
        <v>0.16450000000000001</v>
      </c>
      <c r="H4082" s="5">
        <v>0.27250000000000002</v>
      </c>
      <c r="I4082" s="5">
        <v>11</v>
      </c>
    </row>
    <row r="4083" spans="1:9">
      <c r="A4083" s="5" t="s">
        <v>208</v>
      </c>
      <c r="B4083" s="5">
        <v>0.56499999999999995</v>
      </c>
      <c r="C4083" s="5">
        <v>0.46500000000000002</v>
      </c>
      <c r="D4083" s="5">
        <v>0.15</v>
      </c>
      <c r="E4083" s="5">
        <v>1.1815</v>
      </c>
      <c r="F4083" s="5">
        <v>0.58099999999999996</v>
      </c>
      <c r="G4083" s="5">
        <v>0.2215</v>
      </c>
      <c r="H4083" s="5">
        <v>0.3095</v>
      </c>
      <c r="I4083" s="5">
        <v>9</v>
      </c>
    </row>
    <row r="4084" spans="1:9">
      <c r="A4084" s="5" t="s">
        <v>206</v>
      </c>
      <c r="B4084" s="5">
        <v>0.56999999999999995</v>
      </c>
      <c r="C4084" s="5">
        <v>0.44500000000000001</v>
      </c>
      <c r="D4084" s="5">
        <v>0.16</v>
      </c>
      <c r="E4084" s="5">
        <v>1.0145</v>
      </c>
      <c r="F4084" s="5">
        <v>0.51600000000000001</v>
      </c>
      <c r="G4084" s="5">
        <v>0.16400000000000001</v>
      </c>
      <c r="H4084" s="5">
        <v>0.3</v>
      </c>
      <c r="I4084" s="5">
        <v>10</v>
      </c>
    </row>
    <row r="4085" spans="1:9">
      <c r="A4085" s="5" t="s">
        <v>207</v>
      </c>
      <c r="B4085" s="5">
        <v>0.57499999999999996</v>
      </c>
      <c r="C4085" s="5">
        <v>0.48</v>
      </c>
      <c r="D4085" s="5">
        <v>0.17</v>
      </c>
      <c r="E4085" s="5">
        <v>1.1000000000000001</v>
      </c>
      <c r="F4085" s="5">
        <v>0.50600000000000001</v>
      </c>
      <c r="G4085" s="5">
        <v>0.2485</v>
      </c>
      <c r="H4085" s="5">
        <v>0.31</v>
      </c>
      <c r="I4085" s="5">
        <v>10</v>
      </c>
    </row>
    <row r="4086" spans="1:9">
      <c r="A4086" s="5" t="s">
        <v>206</v>
      </c>
      <c r="B4086" s="5">
        <v>0.58499999999999996</v>
      </c>
      <c r="C4086" s="5">
        <v>0.51</v>
      </c>
      <c r="D4086" s="5">
        <v>0.16</v>
      </c>
      <c r="E4086" s="5">
        <v>1.218</v>
      </c>
      <c r="F4086" s="5">
        <v>0.63900000000000001</v>
      </c>
      <c r="G4086" s="5">
        <v>0.24099999999999999</v>
      </c>
      <c r="H4086" s="5">
        <v>0.3</v>
      </c>
      <c r="I4086" s="5">
        <v>11</v>
      </c>
    </row>
    <row r="4087" spans="1:9">
      <c r="A4087" s="5" t="s">
        <v>206</v>
      </c>
      <c r="B4087" s="5">
        <v>0.59</v>
      </c>
      <c r="C4087" s="5">
        <v>0.45</v>
      </c>
      <c r="D4087" s="5">
        <v>0.155</v>
      </c>
      <c r="E4087" s="5">
        <v>0.874</v>
      </c>
      <c r="F4087" s="5">
        <v>0.36899999999999999</v>
      </c>
      <c r="G4087" s="5">
        <v>0.2135</v>
      </c>
      <c r="H4087" s="5">
        <v>0.24</v>
      </c>
      <c r="I4087" s="5">
        <v>8</v>
      </c>
    </row>
    <row r="4088" spans="1:9">
      <c r="A4088" s="5" t="s">
        <v>208</v>
      </c>
      <c r="B4088" s="5">
        <v>0.59499999999999997</v>
      </c>
      <c r="C4088" s="5">
        <v>0.47499999999999998</v>
      </c>
      <c r="D4088" s="5">
        <v>0.155</v>
      </c>
      <c r="E4088" s="5">
        <v>0.98399999999999999</v>
      </c>
      <c r="F4088" s="5">
        <v>0.48649999999999999</v>
      </c>
      <c r="G4088" s="5">
        <v>0.184</v>
      </c>
      <c r="H4088" s="5">
        <v>0.27550000000000002</v>
      </c>
      <c r="I4088" s="5">
        <v>10</v>
      </c>
    </row>
    <row r="4089" spans="1:9">
      <c r="A4089" s="5" t="s">
        <v>206</v>
      </c>
      <c r="B4089" s="5">
        <v>0.6</v>
      </c>
      <c r="C4089" s="5">
        <v>0.47</v>
      </c>
      <c r="D4089" s="5">
        <v>0.13</v>
      </c>
      <c r="E4089" s="5">
        <v>1.0105</v>
      </c>
      <c r="F4089" s="5">
        <v>0.42299999999999999</v>
      </c>
      <c r="G4089" s="5">
        <v>0.219</v>
      </c>
      <c r="H4089" s="5">
        <v>0.29799999999999999</v>
      </c>
      <c r="I4089" s="5">
        <v>9</v>
      </c>
    </row>
    <row r="4090" spans="1:9">
      <c r="A4090" s="5" t="s">
        <v>206</v>
      </c>
      <c r="B4090" s="5">
        <v>0.61</v>
      </c>
      <c r="C4090" s="5">
        <v>0.36499999999999999</v>
      </c>
      <c r="D4090" s="5">
        <v>0.155</v>
      </c>
      <c r="E4090" s="5">
        <v>1.0765</v>
      </c>
      <c r="F4090" s="5">
        <v>0.48799999999999999</v>
      </c>
      <c r="G4090" s="5">
        <v>0.249</v>
      </c>
      <c r="H4090" s="5">
        <v>0.27</v>
      </c>
      <c r="I4090" s="5">
        <v>9</v>
      </c>
    </row>
    <row r="4091" spans="1:9">
      <c r="A4091" s="5" t="s">
        <v>206</v>
      </c>
      <c r="B4091" s="5">
        <v>0.61499999999999999</v>
      </c>
      <c r="C4091" s="5">
        <v>0.47499999999999998</v>
      </c>
      <c r="D4091" s="5">
        <v>0.20499999999999999</v>
      </c>
      <c r="E4091" s="5">
        <v>1.337</v>
      </c>
      <c r="F4091" s="5">
        <v>0.59950000000000003</v>
      </c>
      <c r="G4091" s="5">
        <v>0.28149999999999997</v>
      </c>
      <c r="H4091" s="5">
        <v>0.37</v>
      </c>
      <c r="I4091" s="5">
        <v>11</v>
      </c>
    </row>
    <row r="4092" spans="1:9">
      <c r="A4092" s="5" t="s">
        <v>206</v>
      </c>
      <c r="B4092" s="5">
        <v>0.625</v>
      </c>
      <c r="C4092" s="5">
        <v>0.5</v>
      </c>
      <c r="D4092" s="5">
        <v>0.18</v>
      </c>
      <c r="E4092" s="5">
        <v>1.3705000000000001</v>
      </c>
      <c r="F4092" s="5">
        <v>0.64500000000000002</v>
      </c>
      <c r="G4092" s="5">
        <v>0.30299999999999999</v>
      </c>
      <c r="H4092" s="5">
        <v>0.3705</v>
      </c>
      <c r="I4092" s="5">
        <v>12</v>
      </c>
    </row>
    <row r="4093" spans="1:9">
      <c r="A4093" s="5" t="s">
        <v>207</v>
      </c>
      <c r="B4093" s="5">
        <v>0.625</v>
      </c>
      <c r="C4093" s="5">
        <v>0.49</v>
      </c>
      <c r="D4093" s="5">
        <v>0.19</v>
      </c>
      <c r="E4093" s="5">
        <v>1.7015</v>
      </c>
      <c r="F4093" s="5">
        <v>0.74650000000000005</v>
      </c>
      <c r="G4093" s="5">
        <v>0.41049999999999998</v>
      </c>
      <c r="H4093" s="5">
        <v>0.38550000000000001</v>
      </c>
      <c r="I4093" s="5">
        <v>11</v>
      </c>
    </row>
    <row r="4094" spans="1:9">
      <c r="A4094" s="5" t="s">
        <v>206</v>
      </c>
      <c r="B4094" s="5">
        <v>0.63</v>
      </c>
      <c r="C4094" s="5">
        <v>0.48499999999999999</v>
      </c>
      <c r="D4094" s="5">
        <v>0.18</v>
      </c>
      <c r="E4094" s="5">
        <v>1.2435</v>
      </c>
      <c r="F4094" s="5">
        <v>0.51749999999999996</v>
      </c>
      <c r="G4094" s="5">
        <v>0.308</v>
      </c>
      <c r="H4094" s="5">
        <v>0.37</v>
      </c>
      <c r="I4094" s="5">
        <v>11</v>
      </c>
    </row>
    <row r="4095" spans="1:9">
      <c r="A4095" s="5" t="s">
        <v>206</v>
      </c>
      <c r="B4095" s="5">
        <v>0.63</v>
      </c>
      <c r="C4095" s="5">
        <v>0.53</v>
      </c>
      <c r="D4095" s="5">
        <v>0.17499999999999999</v>
      </c>
      <c r="E4095" s="5">
        <v>1.4135</v>
      </c>
      <c r="F4095" s="5">
        <v>0.66700000000000004</v>
      </c>
      <c r="G4095" s="5">
        <v>0.29449999999999998</v>
      </c>
      <c r="H4095" s="5">
        <v>0.35549999999999998</v>
      </c>
      <c r="I4095" s="5">
        <v>13</v>
      </c>
    </row>
    <row r="4096" spans="1:9">
      <c r="A4096" s="5" t="s">
        <v>207</v>
      </c>
      <c r="B4096" s="5">
        <v>0.63500000000000001</v>
      </c>
      <c r="C4096" s="5">
        <v>0.48499999999999999</v>
      </c>
      <c r="D4096" s="5">
        <v>0.155</v>
      </c>
      <c r="E4096" s="5">
        <v>1.073</v>
      </c>
      <c r="F4096" s="5">
        <v>0.46700000000000003</v>
      </c>
      <c r="G4096" s="5">
        <v>0.19750000000000001</v>
      </c>
      <c r="H4096" s="5">
        <v>0.35</v>
      </c>
      <c r="I4096" s="5">
        <v>11</v>
      </c>
    </row>
    <row r="4097" spans="1:9">
      <c r="A4097" s="5" t="s">
        <v>207</v>
      </c>
      <c r="B4097" s="5">
        <v>0.63500000000000001</v>
      </c>
      <c r="C4097" s="5">
        <v>0.5</v>
      </c>
      <c r="D4097" s="5">
        <v>0.17499999999999999</v>
      </c>
      <c r="E4097" s="5">
        <v>1.4770000000000001</v>
      </c>
      <c r="F4097" s="5">
        <v>0.68400000000000005</v>
      </c>
      <c r="G4097" s="5">
        <v>0.30049999999999999</v>
      </c>
      <c r="H4097" s="5">
        <v>0.39</v>
      </c>
      <c r="I4097" s="5">
        <v>12</v>
      </c>
    </row>
    <row r="4098" spans="1:9">
      <c r="A4098" s="5" t="s">
        <v>206</v>
      </c>
      <c r="B4098" s="5">
        <v>0.63500000000000001</v>
      </c>
      <c r="C4098" s="5">
        <v>0.5</v>
      </c>
      <c r="D4098" s="5">
        <v>0.18</v>
      </c>
      <c r="E4098" s="5">
        <v>1.2915000000000001</v>
      </c>
      <c r="F4098" s="5">
        <v>0.59399999999999997</v>
      </c>
      <c r="G4098" s="5">
        <v>0.26950000000000002</v>
      </c>
      <c r="H4098" s="5">
        <v>0.37</v>
      </c>
      <c r="I4098" s="5">
        <v>9</v>
      </c>
    </row>
    <row r="4099" spans="1:9">
      <c r="A4099" s="5" t="s">
        <v>207</v>
      </c>
      <c r="B4099" s="5">
        <v>0.65</v>
      </c>
      <c r="C4099" s="5">
        <v>0.495</v>
      </c>
      <c r="D4099" s="5">
        <v>0.16</v>
      </c>
      <c r="E4099" s="5">
        <v>1.3105</v>
      </c>
      <c r="F4099" s="5">
        <v>0.57699999999999996</v>
      </c>
      <c r="G4099" s="5">
        <v>0.33150000000000002</v>
      </c>
      <c r="H4099" s="5">
        <v>0.35499999999999998</v>
      </c>
      <c r="I4099" s="5">
        <v>9</v>
      </c>
    </row>
    <row r="4100" spans="1:9">
      <c r="A4100" s="5" t="s">
        <v>206</v>
      </c>
      <c r="B4100" s="5">
        <v>0.67</v>
      </c>
      <c r="C4100" s="5">
        <v>0.52500000000000002</v>
      </c>
      <c r="D4100" s="5">
        <v>0.18</v>
      </c>
      <c r="E4100" s="5">
        <v>1.4915</v>
      </c>
      <c r="F4100" s="5">
        <v>0.72799999999999998</v>
      </c>
      <c r="G4100" s="5">
        <v>0.34300000000000003</v>
      </c>
      <c r="H4100" s="5">
        <v>0.38100000000000001</v>
      </c>
      <c r="I4100" s="5">
        <v>9</v>
      </c>
    </row>
    <row r="4101" spans="1:9">
      <c r="A4101" s="5" t="s">
        <v>207</v>
      </c>
      <c r="B4101" s="5">
        <v>0.67500000000000004</v>
      </c>
      <c r="C4101" s="5">
        <v>0.52</v>
      </c>
      <c r="D4101" s="5">
        <v>0.17499999999999999</v>
      </c>
      <c r="E4101" s="5">
        <v>1.494</v>
      </c>
      <c r="F4101" s="5">
        <v>0.73650000000000004</v>
      </c>
      <c r="G4101" s="5">
        <v>0.30549999999999999</v>
      </c>
      <c r="H4101" s="5">
        <v>0.37</v>
      </c>
      <c r="I4101" s="5">
        <v>9</v>
      </c>
    </row>
    <row r="4102" spans="1:9">
      <c r="A4102" s="5" t="s">
        <v>207</v>
      </c>
      <c r="B4102" s="5">
        <v>0.67500000000000004</v>
      </c>
      <c r="C4102" s="5">
        <v>0.51</v>
      </c>
      <c r="D4102" s="5">
        <v>0.15</v>
      </c>
      <c r="E4102" s="5">
        <v>1.1964999999999999</v>
      </c>
      <c r="F4102" s="5">
        <v>0.47499999999999998</v>
      </c>
      <c r="G4102" s="5">
        <v>0.30399999999999999</v>
      </c>
      <c r="H4102" s="5">
        <v>0.38600000000000001</v>
      </c>
      <c r="I4102" s="5">
        <v>11</v>
      </c>
    </row>
    <row r="4103" spans="1:9">
      <c r="A4103" s="5" t="s">
        <v>206</v>
      </c>
      <c r="B4103" s="5">
        <v>0.68</v>
      </c>
      <c r="C4103" s="5">
        <v>0.54500000000000004</v>
      </c>
      <c r="D4103" s="5">
        <v>0.185</v>
      </c>
      <c r="E4103" s="5">
        <v>1.6719999999999999</v>
      </c>
      <c r="F4103" s="5">
        <v>0.70750000000000002</v>
      </c>
      <c r="G4103" s="5">
        <v>0.36399999999999999</v>
      </c>
      <c r="H4103" s="5">
        <v>0.48</v>
      </c>
      <c r="I4103" s="5">
        <v>11</v>
      </c>
    </row>
    <row r="4104" spans="1:9">
      <c r="A4104" s="5" t="s">
        <v>206</v>
      </c>
      <c r="B4104" s="5">
        <v>0.7</v>
      </c>
      <c r="C4104" s="5">
        <v>0.54500000000000004</v>
      </c>
      <c r="D4104" s="5">
        <v>0.215</v>
      </c>
      <c r="E4104" s="5">
        <v>1.9125000000000001</v>
      </c>
      <c r="F4104" s="5">
        <v>0.88249999999999995</v>
      </c>
      <c r="G4104" s="5">
        <v>0.4385</v>
      </c>
      <c r="H4104" s="5">
        <v>0.50600000000000001</v>
      </c>
      <c r="I4104" s="5">
        <v>10</v>
      </c>
    </row>
    <row r="4105" spans="1:9">
      <c r="A4105" s="5" t="s">
        <v>207</v>
      </c>
      <c r="B4105" s="5">
        <v>0.71</v>
      </c>
      <c r="C4105" s="5">
        <v>0.54500000000000004</v>
      </c>
      <c r="D4105" s="5">
        <v>0.17499999999999999</v>
      </c>
      <c r="E4105" s="5">
        <v>1.907</v>
      </c>
      <c r="F4105" s="5">
        <v>0.87250000000000005</v>
      </c>
      <c r="G4105" s="5">
        <v>0.45650000000000002</v>
      </c>
      <c r="H4105" s="5">
        <v>0.47499999999999998</v>
      </c>
      <c r="I4105" s="5">
        <v>11</v>
      </c>
    </row>
    <row r="4106" spans="1:9">
      <c r="A4106" s="5" t="s">
        <v>207</v>
      </c>
      <c r="B4106" s="5">
        <v>0.71499999999999997</v>
      </c>
      <c r="C4106" s="5">
        <v>0.56499999999999995</v>
      </c>
      <c r="D4106" s="5">
        <v>0.18</v>
      </c>
      <c r="E4106" s="5">
        <v>1.79</v>
      </c>
      <c r="F4106" s="5">
        <v>0.84399999999999997</v>
      </c>
      <c r="G4106" s="5">
        <v>0.35349999999999998</v>
      </c>
      <c r="H4106" s="5">
        <v>0.53849999999999998</v>
      </c>
      <c r="I4106" s="5">
        <v>9</v>
      </c>
    </row>
    <row r="4107" spans="1:9">
      <c r="A4107" s="5" t="s">
        <v>207</v>
      </c>
      <c r="B4107" s="5">
        <v>0.72</v>
      </c>
      <c r="C4107" s="5">
        <v>0.59</v>
      </c>
      <c r="D4107" s="5">
        <v>0.20499999999999999</v>
      </c>
      <c r="E4107" s="5">
        <v>1.7495000000000001</v>
      </c>
      <c r="F4107" s="5">
        <v>0.77549999999999997</v>
      </c>
      <c r="G4107" s="5">
        <v>0.42249999999999999</v>
      </c>
      <c r="H4107" s="5">
        <v>0.48</v>
      </c>
      <c r="I4107" s="5">
        <v>11</v>
      </c>
    </row>
    <row r="4108" spans="1:9">
      <c r="A4108" s="5" t="s">
        <v>208</v>
      </c>
      <c r="B4108" s="5">
        <v>0.42</v>
      </c>
      <c r="C4108" s="5">
        <v>0.30499999999999999</v>
      </c>
      <c r="D4108" s="5">
        <v>0.1</v>
      </c>
      <c r="E4108" s="5">
        <v>0.34150000000000003</v>
      </c>
      <c r="F4108" s="5">
        <v>0.16450000000000001</v>
      </c>
      <c r="G4108" s="5">
        <v>7.7499999999999999E-2</v>
      </c>
      <c r="H4108" s="5">
        <v>8.5999999999999993E-2</v>
      </c>
      <c r="I4108" s="5">
        <v>7</v>
      </c>
    </row>
    <row r="4109" spans="1:9">
      <c r="A4109" s="5" t="s">
        <v>208</v>
      </c>
      <c r="B4109" s="5">
        <v>0.48</v>
      </c>
      <c r="C4109" s="5">
        <v>0.35</v>
      </c>
      <c r="D4109" s="5">
        <v>0.1</v>
      </c>
      <c r="E4109" s="5">
        <v>0.51900000000000002</v>
      </c>
      <c r="F4109" s="5">
        <v>0.23649999999999999</v>
      </c>
      <c r="G4109" s="5">
        <v>0.1275</v>
      </c>
      <c r="H4109" s="5">
        <v>0.126</v>
      </c>
      <c r="I4109" s="5">
        <v>7</v>
      </c>
    </row>
    <row r="4110" spans="1:9">
      <c r="A4110" s="5" t="s">
        <v>206</v>
      </c>
      <c r="B4110" s="5">
        <v>0.48</v>
      </c>
      <c r="C4110" s="5">
        <v>0.36499999999999999</v>
      </c>
      <c r="D4110" s="5">
        <v>0.13</v>
      </c>
      <c r="E4110" s="5">
        <v>0.53049999999999997</v>
      </c>
      <c r="F4110" s="5">
        <v>0.24049999999999999</v>
      </c>
      <c r="G4110" s="5">
        <v>0.127</v>
      </c>
      <c r="H4110" s="5">
        <v>0.13900000000000001</v>
      </c>
      <c r="I4110" s="5">
        <v>8</v>
      </c>
    </row>
    <row r="4111" spans="1:9">
      <c r="A4111" s="5" t="s">
        <v>206</v>
      </c>
      <c r="B4111" s="5">
        <v>0.51</v>
      </c>
      <c r="C4111" s="5">
        <v>0.41</v>
      </c>
      <c r="D4111" s="5">
        <v>0.155</v>
      </c>
      <c r="E4111" s="5">
        <v>1.2825</v>
      </c>
      <c r="F4111" s="5">
        <v>0.56899999999999995</v>
      </c>
      <c r="G4111" s="5">
        <v>0.29099999999999998</v>
      </c>
      <c r="H4111" s="5">
        <v>0.3795</v>
      </c>
      <c r="I4111" s="5">
        <v>9</v>
      </c>
    </row>
    <row r="4112" spans="1:9">
      <c r="A4112" s="5" t="s">
        <v>208</v>
      </c>
      <c r="B4112" s="5">
        <v>0.51500000000000001</v>
      </c>
      <c r="C4112" s="5">
        <v>0.4</v>
      </c>
      <c r="D4112" s="5">
        <v>0.14000000000000001</v>
      </c>
      <c r="E4112" s="5">
        <v>0.71650000000000003</v>
      </c>
      <c r="F4112" s="5">
        <v>0.34949999999999998</v>
      </c>
      <c r="G4112" s="5">
        <v>0.1595</v>
      </c>
      <c r="H4112" s="5">
        <v>0.17849999999999999</v>
      </c>
      <c r="I4112" s="5">
        <v>8</v>
      </c>
    </row>
    <row r="4113" spans="1:9">
      <c r="A4113" s="5" t="s">
        <v>207</v>
      </c>
      <c r="B4113" s="5">
        <v>0.56000000000000005</v>
      </c>
      <c r="C4113" s="5">
        <v>0.42</v>
      </c>
      <c r="D4113" s="5">
        <v>0.18</v>
      </c>
      <c r="E4113" s="5">
        <v>1.6645000000000001</v>
      </c>
      <c r="F4113" s="5">
        <v>0.77549999999999997</v>
      </c>
      <c r="G4113" s="5">
        <v>0.35</v>
      </c>
      <c r="H4113" s="5">
        <v>0.45250000000000001</v>
      </c>
      <c r="I4113" s="5">
        <v>9</v>
      </c>
    </row>
    <row r="4114" spans="1:9">
      <c r="A4114" s="5" t="s">
        <v>208</v>
      </c>
      <c r="B4114" s="5">
        <v>0.56000000000000005</v>
      </c>
      <c r="C4114" s="5">
        <v>0.42</v>
      </c>
      <c r="D4114" s="5">
        <v>0.14000000000000001</v>
      </c>
      <c r="E4114" s="5">
        <v>0.83699999999999997</v>
      </c>
      <c r="F4114" s="5">
        <v>0.41399999999999998</v>
      </c>
      <c r="G4114" s="5">
        <v>0.214</v>
      </c>
      <c r="H4114" s="5">
        <v>0.2</v>
      </c>
      <c r="I4114" s="5">
        <v>8</v>
      </c>
    </row>
    <row r="4115" spans="1:9">
      <c r="A4115" s="5" t="s">
        <v>207</v>
      </c>
      <c r="B4115" s="5">
        <v>0.56999999999999995</v>
      </c>
      <c r="C4115" s="5">
        <v>0.45</v>
      </c>
      <c r="D4115" s="5">
        <v>0.15</v>
      </c>
      <c r="E4115" s="5">
        <v>0.96450000000000002</v>
      </c>
      <c r="F4115" s="5">
        <v>0.53100000000000003</v>
      </c>
      <c r="G4115" s="5">
        <v>0.189</v>
      </c>
      <c r="H4115" s="5">
        <v>0.20899999999999999</v>
      </c>
      <c r="I4115" s="5">
        <v>9</v>
      </c>
    </row>
    <row r="4116" spans="1:9">
      <c r="A4116" s="5" t="s">
        <v>207</v>
      </c>
      <c r="B4116" s="5">
        <v>0.60499999999999998</v>
      </c>
      <c r="C4116" s="5">
        <v>0.46500000000000002</v>
      </c>
      <c r="D4116" s="5">
        <v>0.155</v>
      </c>
      <c r="E4116" s="5">
        <v>1.1000000000000001</v>
      </c>
      <c r="F4116" s="5">
        <v>0.54700000000000004</v>
      </c>
      <c r="G4116" s="5">
        <v>0.26650000000000001</v>
      </c>
      <c r="H4116" s="5">
        <v>0.25850000000000001</v>
      </c>
      <c r="I4116" s="5">
        <v>10</v>
      </c>
    </row>
    <row r="4117" spans="1:9">
      <c r="A4117" s="5" t="s">
        <v>206</v>
      </c>
      <c r="B4117" s="5">
        <v>0.625</v>
      </c>
      <c r="C4117" s="5">
        <v>0.48</v>
      </c>
      <c r="D4117" s="5">
        <v>0.16</v>
      </c>
      <c r="E4117" s="5">
        <v>1.2415</v>
      </c>
      <c r="F4117" s="5">
        <v>0.65749999999999997</v>
      </c>
      <c r="G4117" s="5">
        <v>0.26250000000000001</v>
      </c>
      <c r="H4117" s="5">
        <v>0.27850000000000003</v>
      </c>
      <c r="I4117" s="5">
        <v>9</v>
      </c>
    </row>
    <row r="4118" spans="1:9">
      <c r="A4118" s="5" t="s">
        <v>207</v>
      </c>
      <c r="B4118" s="5">
        <v>0.64</v>
      </c>
      <c r="C4118" s="5">
        <v>0.505</v>
      </c>
      <c r="D4118" s="5">
        <v>0.17499999999999999</v>
      </c>
      <c r="E4118" s="5">
        <v>1.3185</v>
      </c>
      <c r="F4118" s="5">
        <v>0.61850000000000005</v>
      </c>
      <c r="G4118" s="5">
        <v>0.30199999999999999</v>
      </c>
      <c r="H4118" s="5">
        <v>0.33150000000000002</v>
      </c>
      <c r="I4118" s="5">
        <v>9</v>
      </c>
    </row>
    <row r="4119" spans="1:9">
      <c r="A4119" s="5" t="s">
        <v>206</v>
      </c>
      <c r="B4119" s="5">
        <v>0.65</v>
      </c>
      <c r="C4119" s="5">
        <v>0.52500000000000002</v>
      </c>
      <c r="D4119" s="5">
        <v>0.185</v>
      </c>
      <c r="E4119" s="5">
        <v>1.3454999999999999</v>
      </c>
      <c r="F4119" s="5">
        <v>0.58599999999999997</v>
      </c>
      <c r="G4119" s="5">
        <v>0.27800000000000002</v>
      </c>
      <c r="H4119" s="5">
        <v>0.38650000000000001</v>
      </c>
      <c r="I4119" s="5">
        <v>9</v>
      </c>
    </row>
    <row r="4120" spans="1:9">
      <c r="A4120" s="5" t="s">
        <v>208</v>
      </c>
      <c r="B4120" s="5">
        <v>0.3</v>
      </c>
      <c r="C4120" s="5">
        <v>0.215</v>
      </c>
      <c r="D4120" s="5">
        <v>0.05</v>
      </c>
      <c r="E4120" s="5">
        <v>0.11849999999999999</v>
      </c>
      <c r="F4120" s="5">
        <v>4.8000000000000001E-2</v>
      </c>
      <c r="G4120" s="5">
        <v>2.2499999999999999E-2</v>
      </c>
      <c r="H4120" s="5">
        <v>4.2000000000000003E-2</v>
      </c>
      <c r="I4120" s="5">
        <v>4</v>
      </c>
    </row>
    <row r="4121" spans="1:9">
      <c r="A4121" s="5" t="s">
        <v>206</v>
      </c>
      <c r="B4121" s="5">
        <v>0.35</v>
      </c>
      <c r="C4121" s="5">
        <v>0.26500000000000001</v>
      </c>
      <c r="D4121" s="5">
        <v>0.09</v>
      </c>
      <c r="E4121" s="5">
        <v>0.19700000000000001</v>
      </c>
      <c r="F4121" s="5">
        <v>7.2999999999999995E-2</v>
      </c>
      <c r="G4121" s="5">
        <v>3.6499999999999998E-2</v>
      </c>
      <c r="H4121" s="5">
        <v>7.6999999999999999E-2</v>
      </c>
      <c r="I4121" s="5">
        <v>7</v>
      </c>
    </row>
    <row r="4122" spans="1:9">
      <c r="A4122" s="5" t="s">
        <v>208</v>
      </c>
      <c r="B4122" s="5">
        <v>0.45500000000000002</v>
      </c>
      <c r="C4122" s="5">
        <v>0.35</v>
      </c>
      <c r="D4122" s="5">
        <v>0.13</v>
      </c>
      <c r="E4122" s="5">
        <v>0.47249999999999998</v>
      </c>
      <c r="F4122" s="5">
        <v>0.215</v>
      </c>
      <c r="G4122" s="5">
        <v>7.4499999999999997E-2</v>
      </c>
      <c r="H4122" s="5">
        <v>0.15</v>
      </c>
      <c r="I4122" s="5">
        <v>9</v>
      </c>
    </row>
    <row r="4123" spans="1:9">
      <c r="A4123" s="5" t="s">
        <v>208</v>
      </c>
      <c r="B4123" s="5">
        <v>0.46</v>
      </c>
      <c r="C4123" s="5">
        <v>0.36499999999999999</v>
      </c>
      <c r="D4123" s="5">
        <v>0.11</v>
      </c>
      <c r="E4123" s="5">
        <v>0.44950000000000001</v>
      </c>
      <c r="F4123" s="5">
        <v>0.17549999999999999</v>
      </c>
      <c r="G4123" s="5">
        <v>0.10199999999999999</v>
      </c>
      <c r="H4123" s="5">
        <v>0.15</v>
      </c>
      <c r="I4123" s="5">
        <v>8</v>
      </c>
    </row>
    <row r="4124" spans="1:9">
      <c r="A4124" s="5" t="s">
        <v>208</v>
      </c>
      <c r="B4124" s="5">
        <v>0.49</v>
      </c>
      <c r="C4124" s="5">
        <v>0.375</v>
      </c>
      <c r="D4124" s="5">
        <v>0.115</v>
      </c>
      <c r="E4124" s="5">
        <v>0.55700000000000005</v>
      </c>
      <c r="F4124" s="5">
        <v>0.22750000000000001</v>
      </c>
      <c r="G4124" s="5">
        <v>0.13350000000000001</v>
      </c>
      <c r="H4124" s="5">
        <v>0.17649999999999999</v>
      </c>
      <c r="I4124" s="5">
        <v>8</v>
      </c>
    </row>
    <row r="4125" spans="1:9">
      <c r="A4125" s="5" t="s">
        <v>208</v>
      </c>
      <c r="B4125" s="5">
        <v>0.5</v>
      </c>
      <c r="C4125" s="5">
        <v>0.38500000000000001</v>
      </c>
      <c r="D4125" s="5">
        <v>0.12</v>
      </c>
      <c r="E4125" s="5">
        <v>0.51600000000000001</v>
      </c>
      <c r="F4125" s="5">
        <v>0.19700000000000001</v>
      </c>
      <c r="G4125" s="5">
        <v>0.1305</v>
      </c>
      <c r="H4125" s="5">
        <v>0.16500000000000001</v>
      </c>
      <c r="I4125" s="5">
        <v>8</v>
      </c>
    </row>
    <row r="4126" spans="1:9">
      <c r="A4126" s="5" t="s">
        <v>208</v>
      </c>
      <c r="B4126" s="5">
        <v>0.54</v>
      </c>
      <c r="C4126" s="5">
        <v>0.41499999999999998</v>
      </c>
      <c r="D4126" s="5">
        <v>0.13500000000000001</v>
      </c>
      <c r="E4126" s="5">
        <v>0.70899999999999996</v>
      </c>
      <c r="F4126" s="5">
        <v>0.31950000000000001</v>
      </c>
      <c r="G4126" s="5">
        <v>0.17399999999999999</v>
      </c>
      <c r="H4126" s="5">
        <v>0.185</v>
      </c>
      <c r="I4126" s="5">
        <v>9</v>
      </c>
    </row>
    <row r="4127" spans="1:9">
      <c r="A4127" s="5" t="s">
        <v>206</v>
      </c>
      <c r="B4127" s="5">
        <v>0.55000000000000004</v>
      </c>
      <c r="C4127" s="5">
        <v>0.42</v>
      </c>
      <c r="D4127" s="5">
        <v>0.14499999999999999</v>
      </c>
      <c r="E4127" s="5">
        <v>0.73850000000000005</v>
      </c>
      <c r="F4127" s="5">
        <v>0.32100000000000001</v>
      </c>
      <c r="G4127" s="5">
        <v>0.14849999999999999</v>
      </c>
      <c r="H4127" s="5">
        <v>0.252</v>
      </c>
      <c r="I4127" s="5">
        <v>11</v>
      </c>
    </row>
    <row r="4128" spans="1:9">
      <c r="A4128" s="5" t="s">
        <v>208</v>
      </c>
      <c r="B4128" s="5">
        <v>0.55000000000000004</v>
      </c>
      <c r="C4128" s="5">
        <v>0.44500000000000001</v>
      </c>
      <c r="D4128" s="5">
        <v>0.11</v>
      </c>
      <c r="E4128" s="5">
        <v>0.79349999999999998</v>
      </c>
      <c r="F4128" s="5">
        <v>0.378</v>
      </c>
      <c r="G4128" s="5">
        <v>0.14199999999999999</v>
      </c>
      <c r="H4128" s="5">
        <v>0.26</v>
      </c>
      <c r="I4128" s="5">
        <v>10</v>
      </c>
    </row>
    <row r="4129" spans="1:9">
      <c r="A4129" s="5" t="s">
        <v>206</v>
      </c>
      <c r="B4129" s="5">
        <v>0.55500000000000005</v>
      </c>
      <c r="C4129" s="5">
        <v>0.435</v>
      </c>
      <c r="D4129" s="5">
        <v>0.14499999999999999</v>
      </c>
      <c r="E4129" s="5">
        <v>0.92049999999999998</v>
      </c>
      <c r="F4129" s="5">
        <v>0.40400000000000003</v>
      </c>
      <c r="G4129" s="5">
        <v>0.22750000000000001</v>
      </c>
      <c r="H4129" s="5">
        <v>0.255</v>
      </c>
      <c r="I4129" s="5">
        <v>8</v>
      </c>
    </row>
    <row r="4130" spans="1:9">
      <c r="A4130" s="5" t="s">
        <v>208</v>
      </c>
      <c r="B4130" s="5">
        <v>0.56999999999999995</v>
      </c>
      <c r="C4130" s="5">
        <v>0.42499999999999999</v>
      </c>
      <c r="D4130" s="5">
        <v>0.14000000000000001</v>
      </c>
      <c r="E4130" s="5">
        <v>0.76549999999999996</v>
      </c>
      <c r="F4130" s="5">
        <v>0.33100000000000002</v>
      </c>
      <c r="G4130" s="5">
        <v>0.14000000000000001</v>
      </c>
      <c r="H4130" s="5">
        <v>0.24</v>
      </c>
      <c r="I4130" s="5">
        <v>10</v>
      </c>
    </row>
    <row r="4131" spans="1:9">
      <c r="A4131" s="5" t="s">
        <v>206</v>
      </c>
      <c r="B4131" s="5">
        <v>0.57999999999999996</v>
      </c>
      <c r="C4131" s="5">
        <v>0.45</v>
      </c>
      <c r="D4131" s="5">
        <v>0.14000000000000001</v>
      </c>
      <c r="E4131" s="5">
        <v>0.82399999999999995</v>
      </c>
      <c r="F4131" s="5">
        <v>0.34649999999999997</v>
      </c>
      <c r="G4131" s="5">
        <v>0.17649999999999999</v>
      </c>
      <c r="H4131" s="5">
        <v>0.26300000000000001</v>
      </c>
      <c r="I4131" s="5">
        <v>10</v>
      </c>
    </row>
    <row r="4132" spans="1:9">
      <c r="A4132" s="5" t="s">
        <v>208</v>
      </c>
      <c r="B4132" s="5">
        <v>0.57999999999999996</v>
      </c>
      <c r="C4132" s="5">
        <v>0.42499999999999999</v>
      </c>
      <c r="D4132" s="5">
        <v>0.14499999999999999</v>
      </c>
      <c r="E4132" s="5">
        <v>0.83</v>
      </c>
      <c r="F4132" s="5">
        <v>0.379</v>
      </c>
      <c r="G4132" s="5">
        <v>0.1605</v>
      </c>
      <c r="H4132" s="5">
        <v>0.25750000000000001</v>
      </c>
      <c r="I4132" s="5">
        <v>11</v>
      </c>
    </row>
    <row r="4133" spans="1:9">
      <c r="A4133" s="5" t="s">
        <v>208</v>
      </c>
      <c r="B4133" s="5">
        <v>0.58499999999999996</v>
      </c>
      <c r="C4133" s="5">
        <v>0.47</v>
      </c>
      <c r="D4133" s="5">
        <v>0.17</v>
      </c>
      <c r="E4133" s="5">
        <v>0.98499999999999999</v>
      </c>
      <c r="F4133" s="5">
        <v>0.3695</v>
      </c>
      <c r="G4133" s="5">
        <v>0.23949999999999999</v>
      </c>
      <c r="H4133" s="5">
        <v>0.315</v>
      </c>
      <c r="I4133" s="5">
        <v>10</v>
      </c>
    </row>
    <row r="4134" spans="1:9">
      <c r="A4134" s="5" t="s">
        <v>206</v>
      </c>
      <c r="B4134" s="5">
        <v>0.58499999999999996</v>
      </c>
      <c r="C4134" s="5">
        <v>0.45</v>
      </c>
      <c r="D4134" s="5">
        <v>0.15</v>
      </c>
      <c r="E4134" s="5">
        <v>0.997</v>
      </c>
      <c r="F4134" s="5">
        <v>0.40550000000000003</v>
      </c>
      <c r="G4134" s="5">
        <v>0.28299999999999997</v>
      </c>
      <c r="H4134" s="5">
        <v>0.251</v>
      </c>
      <c r="I4134" s="5">
        <v>11</v>
      </c>
    </row>
    <row r="4135" spans="1:9">
      <c r="A4135" s="5" t="s">
        <v>207</v>
      </c>
      <c r="B4135" s="5">
        <v>0.59499999999999997</v>
      </c>
      <c r="C4135" s="5">
        <v>0.45500000000000002</v>
      </c>
      <c r="D4135" s="5">
        <v>0.14000000000000001</v>
      </c>
      <c r="E4135" s="5">
        <v>0.91400000000000003</v>
      </c>
      <c r="F4135" s="5">
        <v>0.38950000000000001</v>
      </c>
      <c r="G4135" s="5">
        <v>0.2225</v>
      </c>
      <c r="H4135" s="5">
        <v>0.27100000000000002</v>
      </c>
      <c r="I4135" s="5">
        <v>9</v>
      </c>
    </row>
    <row r="4136" spans="1:9">
      <c r="A4136" s="5" t="s">
        <v>207</v>
      </c>
      <c r="B4136" s="5">
        <v>0.6</v>
      </c>
      <c r="C4136" s="5">
        <v>0.5</v>
      </c>
      <c r="D4136" s="5">
        <v>0.17</v>
      </c>
      <c r="E4136" s="5">
        <v>1.1299999999999999</v>
      </c>
      <c r="F4136" s="5">
        <v>0.4405</v>
      </c>
      <c r="G4136" s="5">
        <v>0.26700000000000002</v>
      </c>
      <c r="H4136" s="5">
        <v>0.33500000000000002</v>
      </c>
      <c r="I4136" s="5">
        <v>11</v>
      </c>
    </row>
    <row r="4137" spans="1:9">
      <c r="A4137" s="5" t="s">
        <v>207</v>
      </c>
      <c r="B4137" s="5">
        <v>0.61499999999999999</v>
      </c>
      <c r="C4137" s="5">
        <v>0.495</v>
      </c>
      <c r="D4137" s="5">
        <v>0.155</v>
      </c>
      <c r="E4137" s="5">
        <v>1.0805</v>
      </c>
      <c r="F4137" s="5">
        <v>0.52</v>
      </c>
      <c r="G4137" s="5">
        <v>0.19</v>
      </c>
      <c r="H4137" s="5">
        <v>0.32</v>
      </c>
      <c r="I4137" s="5">
        <v>9</v>
      </c>
    </row>
    <row r="4138" spans="1:9">
      <c r="A4138" s="5" t="s">
        <v>206</v>
      </c>
      <c r="B4138" s="5">
        <v>0.63</v>
      </c>
      <c r="C4138" s="5">
        <v>0.505</v>
      </c>
      <c r="D4138" s="5">
        <v>0.155</v>
      </c>
      <c r="E4138" s="5">
        <v>1.105</v>
      </c>
      <c r="F4138" s="5">
        <v>0.49199999999999999</v>
      </c>
      <c r="G4138" s="5">
        <v>0.22600000000000001</v>
      </c>
      <c r="H4138" s="5">
        <v>0.32500000000000001</v>
      </c>
      <c r="I4138" s="5">
        <v>11</v>
      </c>
    </row>
    <row r="4139" spans="1:9">
      <c r="A4139" s="5" t="s">
        <v>206</v>
      </c>
      <c r="B4139" s="5">
        <v>0.63</v>
      </c>
      <c r="C4139" s="5">
        <v>0.49</v>
      </c>
      <c r="D4139" s="5">
        <v>0.155</v>
      </c>
      <c r="E4139" s="5">
        <v>1.2290000000000001</v>
      </c>
      <c r="F4139" s="5">
        <v>0.53500000000000003</v>
      </c>
      <c r="G4139" s="5">
        <v>0.28999999999999998</v>
      </c>
      <c r="H4139" s="5">
        <v>0.33500000000000002</v>
      </c>
      <c r="I4139" s="5">
        <v>11</v>
      </c>
    </row>
    <row r="4140" spans="1:9">
      <c r="A4140" s="5" t="s">
        <v>207</v>
      </c>
      <c r="B4140" s="5">
        <v>0.63500000000000001</v>
      </c>
      <c r="C4140" s="5">
        <v>0.495</v>
      </c>
      <c r="D4140" s="5">
        <v>0.17499999999999999</v>
      </c>
      <c r="E4140" s="5">
        <v>1.2355</v>
      </c>
      <c r="F4140" s="5">
        <v>0.52049999999999996</v>
      </c>
      <c r="G4140" s="5">
        <v>0.3085</v>
      </c>
      <c r="H4140" s="5">
        <v>0.34699999999999998</v>
      </c>
      <c r="I4140" s="5">
        <v>10</v>
      </c>
    </row>
    <row r="4141" spans="1:9">
      <c r="A4141" s="5" t="s">
        <v>207</v>
      </c>
      <c r="B4141" s="5">
        <v>0.64500000000000002</v>
      </c>
      <c r="C4141" s="5">
        <v>0.53500000000000003</v>
      </c>
      <c r="D4141" s="5">
        <v>0.19</v>
      </c>
      <c r="E4141" s="5">
        <v>1.2395</v>
      </c>
      <c r="F4141" s="5">
        <v>0.46800000000000003</v>
      </c>
      <c r="G4141" s="5">
        <v>0.23849999999999999</v>
      </c>
      <c r="H4141" s="5">
        <v>0.42399999999999999</v>
      </c>
      <c r="I4141" s="5">
        <v>10</v>
      </c>
    </row>
    <row r="4142" spans="1:9">
      <c r="A4142" s="5" t="s">
        <v>207</v>
      </c>
      <c r="B4142" s="5">
        <v>0.65</v>
      </c>
      <c r="C4142" s="5">
        <v>0.505</v>
      </c>
      <c r="D4142" s="5">
        <v>0.16500000000000001</v>
      </c>
      <c r="E4142" s="5">
        <v>1.357</v>
      </c>
      <c r="F4142" s="5">
        <v>0.57250000000000001</v>
      </c>
      <c r="G4142" s="5">
        <v>0.28100000000000003</v>
      </c>
      <c r="H4142" s="5">
        <v>0.43</v>
      </c>
      <c r="I4142" s="5">
        <v>11</v>
      </c>
    </row>
    <row r="4143" spans="1:9">
      <c r="A4143" s="5" t="s">
        <v>206</v>
      </c>
      <c r="B4143" s="5">
        <v>0.65500000000000003</v>
      </c>
      <c r="C4143" s="5">
        <v>0.52500000000000002</v>
      </c>
      <c r="D4143" s="5">
        <v>0.18</v>
      </c>
      <c r="E4143" s="5">
        <v>1.4019999999999999</v>
      </c>
      <c r="F4143" s="5">
        <v>0.624</v>
      </c>
      <c r="G4143" s="5">
        <v>0.29349999999999998</v>
      </c>
      <c r="H4143" s="5">
        <v>0.36499999999999999</v>
      </c>
      <c r="I4143" s="5">
        <v>13</v>
      </c>
    </row>
    <row r="4144" spans="1:9">
      <c r="A4144" s="5" t="s">
        <v>207</v>
      </c>
      <c r="B4144" s="5">
        <v>0.65500000000000003</v>
      </c>
      <c r="C4144" s="5">
        <v>0.5</v>
      </c>
      <c r="D4144" s="5">
        <v>0.22</v>
      </c>
      <c r="E4144" s="5">
        <v>1.359</v>
      </c>
      <c r="F4144" s="5">
        <v>0.64200000000000002</v>
      </c>
      <c r="G4144" s="5">
        <v>0.32550000000000001</v>
      </c>
      <c r="H4144" s="5">
        <v>0.40500000000000003</v>
      </c>
      <c r="I4144" s="5">
        <v>13</v>
      </c>
    </row>
    <row r="4145" spans="1:9">
      <c r="A4145" s="5" t="s">
        <v>206</v>
      </c>
      <c r="B4145" s="5">
        <v>0.67</v>
      </c>
      <c r="C4145" s="5">
        <v>0.53500000000000003</v>
      </c>
      <c r="D4145" s="5">
        <v>0.19</v>
      </c>
      <c r="E4145" s="5">
        <v>1.669</v>
      </c>
      <c r="F4145" s="5">
        <v>0.74650000000000005</v>
      </c>
      <c r="G4145" s="5">
        <v>0.29349999999999998</v>
      </c>
      <c r="H4145" s="5">
        <v>0.50800000000000001</v>
      </c>
      <c r="I4145" s="5">
        <v>11</v>
      </c>
    </row>
    <row r="4146" spans="1:9">
      <c r="A4146" s="5" t="s">
        <v>206</v>
      </c>
      <c r="B4146" s="5">
        <v>0.67</v>
      </c>
      <c r="C4146" s="5">
        <v>0.52500000000000002</v>
      </c>
      <c r="D4146" s="5">
        <v>0.2</v>
      </c>
      <c r="E4146" s="5">
        <v>1.7404999999999999</v>
      </c>
      <c r="F4146" s="5">
        <v>0.62050000000000005</v>
      </c>
      <c r="G4146" s="5">
        <v>0.29699999999999999</v>
      </c>
      <c r="H4146" s="5">
        <v>0.65700000000000003</v>
      </c>
      <c r="I4146" s="5">
        <v>11</v>
      </c>
    </row>
    <row r="4147" spans="1:9">
      <c r="A4147" s="5" t="s">
        <v>206</v>
      </c>
      <c r="B4147" s="5">
        <v>0.69499999999999995</v>
      </c>
      <c r="C4147" s="5">
        <v>0.53</v>
      </c>
      <c r="D4147" s="5">
        <v>0.21</v>
      </c>
      <c r="E4147" s="5">
        <v>1.51</v>
      </c>
      <c r="F4147" s="5">
        <v>0.66400000000000003</v>
      </c>
      <c r="G4147" s="5">
        <v>0.40949999999999998</v>
      </c>
      <c r="H4147" s="5">
        <v>0.38500000000000001</v>
      </c>
      <c r="I4147" s="5">
        <v>10</v>
      </c>
    </row>
    <row r="4148" spans="1:9">
      <c r="A4148" s="5" t="s">
        <v>206</v>
      </c>
      <c r="B4148" s="5">
        <v>0.69499999999999995</v>
      </c>
      <c r="C4148" s="5">
        <v>0.55000000000000004</v>
      </c>
      <c r="D4148" s="5">
        <v>0.19500000000000001</v>
      </c>
      <c r="E4148" s="5">
        <v>1.6645000000000001</v>
      </c>
      <c r="F4148" s="5">
        <v>0.72699999999999998</v>
      </c>
      <c r="G4148" s="5">
        <v>0.36</v>
      </c>
      <c r="H4148" s="5">
        <v>0.44500000000000001</v>
      </c>
      <c r="I4148" s="5">
        <v>11</v>
      </c>
    </row>
    <row r="4149" spans="1:9">
      <c r="A4149" s="5" t="s">
        <v>206</v>
      </c>
      <c r="B4149" s="5">
        <v>0.77</v>
      </c>
      <c r="C4149" s="5">
        <v>0.60499999999999998</v>
      </c>
      <c r="D4149" s="5">
        <v>0.17499999999999999</v>
      </c>
      <c r="E4149" s="5">
        <v>2.0505</v>
      </c>
      <c r="F4149" s="5">
        <v>0.80049999999999999</v>
      </c>
      <c r="G4149" s="5">
        <v>0.52600000000000002</v>
      </c>
      <c r="H4149" s="5">
        <v>0.35499999999999998</v>
      </c>
      <c r="I4149" s="5">
        <v>11</v>
      </c>
    </row>
    <row r="4150" spans="1:9">
      <c r="A4150" s="5" t="s">
        <v>208</v>
      </c>
      <c r="B4150" s="5">
        <v>0.28000000000000003</v>
      </c>
      <c r="C4150" s="5">
        <v>0.215</v>
      </c>
      <c r="D4150" s="5">
        <v>7.0000000000000007E-2</v>
      </c>
      <c r="E4150" s="5">
        <v>0.124</v>
      </c>
      <c r="F4150" s="5">
        <v>6.3E-2</v>
      </c>
      <c r="G4150" s="5">
        <v>2.1499999999999998E-2</v>
      </c>
      <c r="H4150" s="5">
        <v>0.03</v>
      </c>
      <c r="I4150" s="5">
        <v>6</v>
      </c>
    </row>
    <row r="4151" spans="1:9">
      <c r="A4151" s="5" t="s">
        <v>208</v>
      </c>
      <c r="B4151" s="5">
        <v>0.33</v>
      </c>
      <c r="C4151" s="5">
        <v>0.23</v>
      </c>
      <c r="D4151" s="5">
        <v>0.08</v>
      </c>
      <c r="E4151" s="5">
        <v>0.14000000000000001</v>
      </c>
      <c r="F4151" s="5">
        <v>5.6500000000000002E-2</v>
      </c>
      <c r="G4151" s="5">
        <v>3.6499999999999998E-2</v>
      </c>
      <c r="H4151" s="5">
        <v>4.5999999999999999E-2</v>
      </c>
      <c r="I4151" s="5">
        <v>7</v>
      </c>
    </row>
    <row r="4152" spans="1:9">
      <c r="A4152" s="5" t="s">
        <v>208</v>
      </c>
      <c r="B4152" s="5">
        <v>0.35</v>
      </c>
      <c r="C4152" s="5">
        <v>0.25</v>
      </c>
      <c r="D4152" s="5">
        <v>7.4999999999999997E-2</v>
      </c>
      <c r="E4152" s="5">
        <v>0.16950000000000001</v>
      </c>
      <c r="F4152" s="5">
        <v>8.3500000000000005E-2</v>
      </c>
      <c r="G4152" s="5">
        <v>3.5499999999999997E-2</v>
      </c>
      <c r="H4152" s="5">
        <v>4.1000000000000002E-2</v>
      </c>
      <c r="I4152" s="5">
        <v>6</v>
      </c>
    </row>
    <row r="4153" spans="1:9">
      <c r="A4153" s="5" t="s">
        <v>208</v>
      </c>
      <c r="B4153" s="5">
        <v>0.37</v>
      </c>
      <c r="C4153" s="5">
        <v>0.28000000000000003</v>
      </c>
      <c r="D4153" s="5">
        <v>0.09</v>
      </c>
      <c r="E4153" s="5">
        <v>0.218</v>
      </c>
      <c r="F4153" s="5">
        <v>9.9500000000000005E-2</v>
      </c>
      <c r="G4153" s="5">
        <v>5.45E-2</v>
      </c>
      <c r="H4153" s="5">
        <v>6.1499999999999999E-2</v>
      </c>
      <c r="I4153" s="5">
        <v>7</v>
      </c>
    </row>
    <row r="4154" spans="1:9">
      <c r="A4154" s="5" t="s">
        <v>208</v>
      </c>
      <c r="B4154" s="5">
        <v>0.43</v>
      </c>
      <c r="C4154" s="5">
        <v>0.315</v>
      </c>
      <c r="D4154" s="5">
        <v>0.115</v>
      </c>
      <c r="E4154" s="5">
        <v>0.38400000000000001</v>
      </c>
      <c r="F4154" s="5">
        <v>0.1885</v>
      </c>
      <c r="G4154" s="5">
        <v>7.1499999999999994E-2</v>
      </c>
      <c r="H4154" s="5">
        <v>0.11</v>
      </c>
      <c r="I4154" s="5">
        <v>8</v>
      </c>
    </row>
    <row r="4155" spans="1:9">
      <c r="A4155" s="5" t="s">
        <v>208</v>
      </c>
      <c r="B4155" s="5">
        <v>0.435</v>
      </c>
      <c r="C4155" s="5">
        <v>0.33</v>
      </c>
      <c r="D4155" s="5">
        <v>9.5000000000000001E-2</v>
      </c>
      <c r="E4155" s="5">
        <v>0.39300000000000002</v>
      </c>
      <c r="F4155" s="5">
        <v>0.219</v>
      </c>
      <c r="G4155" s="5">
        <v>7.4999999999999997E-2</v>
      </c>
      <c r="H4155" s="5">
        <v>8.8499999999999995E-2</v>
      </c>
      <c r="I4155" s="5">
        <v>6</v>
      </c>
    </row>
    <row r="4156" spans="1:9">
      <c r="A4156" s="5" t="s">
        <v>208</v>
      </c>
      <c r="B4156" s="5">
        <v>0.44</v>
      </c>
      <c r="C4156" s="5">
        <v>0.35</v>
      </c>
      <c r="D4156" s="5">
        <v>0.11</v>
      </c>
      <c r="E4156" s="5">
        <v>0.3805</v>
      </c>
      <c r="F4156" s="5">
        <v>0.1575</v>
      </c>
      <c r="G4156" s="5">
        <v>8.9499999999999996E-2</v>
      </c>
      <c r="H4156" s="5">
        <v>0.115</v>
      </c>
      <c r="I4156" s="5">
        <v>6</v>
      </c>
    </row>
    <row r="4157" spans="1:9">
      <c r="A4157" s="5" t="s">
        <v>206</v>
      </c>
      <c r="B4157" s="5">
        <v>0.47499999999999998</v>
      </c>
      <c r="C4157" s="5">
        <v>0.37</v>
      </c>
      <c r="D4157" s="5">
        <v>0.11</v>
      </c>
      <c r="E4157" s="5">
        <v>0.48949999999999999</v>
      </c>
      <c r="F4157" s="5">
        <v>0.2185</v>
      </c>
      <c r="G4157" s="5">
        <v>0.107</v>
      </c>
      <c r="H4157" s="5">
        <v>0.14599999999999999</v>
      </c>
      <c r="I4157" s="5">
        <v>8</v>
      </c>
    </row>
    <row r="4158" spans="1:9">
      <c r="A4158" s="5" t="s">
        <v>206</v>
      </c>
      <c r="B4158" s="5">
        <v>0.47499999999999998</v>
      </c>
      <c r="C4158" s="5">
        <v>0.36</v>
      </c>
      <c r="D4158" s="5">
        <v>0.14000000000000001</v>
      </c>
      <c r="E4158" s="5">
        <v>0.51349999999999996</v>
      </c>
      <c r="F4158" s="5">
        <v>0.24099999999999999</v>
      </c>
      <c r="G4158" s="5">
        <v>0.1045</v>
      </c>
      <c r="H4158" s="5">
        <v>0.155</v>
      </c>
      <c r="I4158" s="5">
        <v>8</v>
      </c>
    </row>
    <row r="4159" spans="1:9">
      <c r="A4159" s="5" t="s">
        <v>208</v>
      </c>
      <c r="B4159" s="5">
        <v>0.48</v>
      </c>
      <c r="C4159" s="5">
        <v>0.35499999999999998</v>
      </c>
      <c r="D4159" s="5">
        <v>0.11</v>
      </c>
      <c r="E4159" s="5">
        <v>0.44950000000000001</v>
      </c>
      <c r="F4159" s="5">
        <v>0.20100000000000001</v>
      </c>
      <c r="G4159" s="5">
        <v>8.8999999999999996E-2</v>
      </c>
      <c r="H4159" s="5">
        <v>0.14000000000000001</v>
      </c>
      <c r="I4159" s="5">
        <v>8</v>
      </c>
    </row>
    <row r="4160" spans="1:9">
      <c r="A4160" s="5" t="s">
        <v>207</v>
      </c>
      <c r="B4160" s="5">
        <v>0.56000000000000005</v>
      </c>
      <c r="C4160" s="5">
        <v>0.44</v>
      </c>
      <c r="D4160" s="5">
        <v>0.13500000000000001</v>
      </c>
      <c r="E4160" s="5">
        <v>0.80249999999999999</v>
      </c>
      <c r="F4160" s="5">
        <v>0.35</v>
      </c>
      <c r="G4160" s="5">
        <v>0.1615</v>
      </c>
      <c r="H4160" s="5">
        <v>0.25900000000000001</v>
      </c>
      <c r="I4160" s="5">
        <v>9</v>
      </c>
    </row>
    <row r="4161" spans="1:9">
      <c r="A4161" s="5" t="s">
        <v>207</v>
      </c>
      <c r="B4161" s="5">
        <v>0.58499999999999996</v>
      </c>
      <c r="C4161" s="5">
        <v>0.47499999999999998</v>
      </c>
      <c r="D4161" s="5">
        <v>0.16500000000000001</v>
      </c>
      <c r="E4161" s="5">
        <v>1.0529999999999999</v>
      </c>
      <c r="F4161" s="5">
        <v>0.45800000000000002</v>
      </c>
      <c r="G4161" s="5">
        <v>0.217</v>
      </c>
      <c r="H4161" s="5">
        <v>0.3</v>
      </c>
      <c r="I4161" s="5">
        <v>11</v>
      </c>
    </row>
    <row r="4162" spans="1:9">
      <c r="A4162" s="5" t="s">
        <v>207</v>
      </c>
      <c r="B4162" s="5">
        <v>0.58499999999999996</v>
      </c>
      <c r="C4162" s="5">
        <v>0.45500000000000002</v>
      </c>
      <c r="D4162" s="5">
        <v>0.17</v>
      </c>
      <c r="E4162" s="5">
        <v>0.99450000000000005</v>
      </c>
      <c r="F4162" s="5">
        <v>0.42549999999999999</v>
      </c>
      <c r="G4162" s="5">
        <v>0.26300000000000001</v>
      </c>
      <c r="H4162" s="5">
        <v>0.28449999999999998</v>
      </c>
      <c r="I4162" s="5">
        <v>11</v>
      </c>
    </row>
    <row r="4163" spans="1:9">
      <c r="A4163" s="5" t="s">
        <v>206</v>
      </c>
      <c r="B4163" s="5">
        <v>0.38500000000000001</v>
      </c>
      <c r="C4163" s="5">
        <v>0.255</v>
      </c>
      <c r="D4163" s="5">
        <v>0.1</v>
      </c>
      <c r="E4163" s="5">
        <v>0.3175</v>
      </c>
      <c r="F4163" s="5">
        <v>0.13700000000000001</v>
      </c>
      <c r="G4163" s="5">
        <v>6.8000000000000005E-2</v>
      </c>
      <c r="H4163" s="5">
        <v>9.1999999999999998E-2</v>
      </c>
      <c r="I4163" s="5">
        <v>8</v>
      </c>
    </row>
    <row r="4164" spans="1:9">
      <c r="A4164" s="5" t="s">
        <v>208</v>
      </c>
      <c r="B4164" s="5">
        <v>0.39</v>
      </c>
      <c r="C4164" s="5">
        <v>0.31</v>
      </c>
      <c r="D4164" s="5">
        <v>8.5000000000000006E-2</v>
      </c>
      <c r="E4164" s="5">
        <v>0.34399999999999997</v>
      </c>
      <c r="F4164" s="5">
        <v>0.18099999999999999</v>
      </c>
      <c r="G4164" s="5">
        <v>6.9500000000000006E-2</v>
      </c>
      <c r="H4164" s="5">
        <v>7.9000000000000001E-2</v>
      </c>
      <c r="I4164" s="5">
        <v>7</v>
      </c>
    </row>
    <row r="4165" spans="1:9">
      <c r="A4165" s="5" t="s">
        <v>208</v>
      </c>
      <c r="B4165" s="5">
        <v>0.39</v>
      </c>
      <c r="C4165" s="5">
        <v>0.28999999999999998</v>
      </c>
      <c r="D4165" s="5">
        <v>0.1</v>
      </c>
      <c r="E4165" s="5">
        <v>0.28449999999999998</v>
      </c>
      <c r="F4165" s="5">
        <v>0.1255</v>
      </c>
      <c r="G4165" s="5">
        <v>6.3500000000000001E-2</v>
      </c>
      <c r="H4165" s="5">
        <v>8.1000000000000003E-2</v>
      </c>
      <c r="I4165" s="5">
        <v>7</v>
      </c>
    </row>
    <row r="4166" spans="1:9">
      <c r="A4166" s="5" t="s">
        <v>208</v>
      </c>
      <c r="B4166" s="5">
        <v>0.40500000000000003</v>
      </c>
      <c r="C4166" s="5">
        <v>0.3</v>
      </c>
      <c r="D4166" s="5">
        <v>8.5000000000000006E-2</v>
      </c>
      <c r="E4166" s="5">
        <v>0.30349999999999999</v>
      </c>
      <c r="F4166" s="5">
        <v>0.15</v>
      </c>
      <c r="G4166" s="5">
        <v>5.0500000000000003E-2</v>
      </c>
      <c r="H4166" s="5">
        <v>8.7999999999999995E-2</v>
      </c>
      <c r="I4166" s="5">
        <v>7</v>
      </c>
    </row>
    <row r="4167" spans="1:9">
      <c r="A4167" s="5" t="s">
        <v>208</v>
      </c>
      <c r="B4167" s="5">
        <v>0.47499999999999998</v>
      </c>
      <c r="C4167" s="5">
        <v>0.36499999999999999</v>
      </c>
      <c r="D4167" s="5">
        <v>0.115</v>
      </c>
      <c r="E4167" s="5">
        <v>0.499</v>
      </c>
      <c r="F4167" s="5">
        <v>0.23200000000000001</v>
      </c>
      <c r="G4167" s="5">
        <v>8.8499999999999995E-2</v>
      </c>
      <c r="H4167" s="5">
        <v>0.156</v>
      </c>
      <c r="I4167" s="5">
        <v>10</v>
      </c>
    </row>
    <row r="4168" spans="1:9">
      <c r="A4168" s="5" t="s">
        <v>206</v>
      </c>
      <c r="B4168" s="5">
        <v>0.5</v>
      </c>
      <c r="C4168" s="5">
        <v>0.38</v>
      </c>
      <c r="D4168" s="5">
        <v>0.125</v>
      </c>
      <c r="E4168" s="5">
        <v>0.57699999999999996</v>
      </c>
      <c r="F4168" s="5">
        <v>0.26900000000000002</v>
      </c>
      <c r="G4168" s="5">
        <v>0.1265</v>
      </c>
      <c r="H4168" s="5">
        <v>0.1535</v>
      </c>
      <c r="I4168" s="5">
        <v>9</v>
      </c>
    </row>
    <row r="4169" spans="1:9">
      <c r="A4169" s="5" t="s">
        <v>207</v>
      </c>
      <c r="B4169" s="5">
        <v>0.51500000000000001</v>
      </c>
      <c r="C4169" s="5">
        <v>0.4</v>
      </c>
      <c r="D4169" s="5">
        <v>0.125</v>
      </c>
      <c r="E4169" s="5">
        <v>0.61499999999999999</v>
      </c>
      <c r="F4169" s="5">
        <v>0.28649999999999998</v>
      </c>
      <c r="G4169" s="5">
        <v>0.123</v>
      </c>
      <c r="H4169" s="5">
        <v>0.17649999999999999</v>
      </c>
      <c r="I4169" s="5">
        <v>8</v>
      </c>
    </row>
    <row r="4170" spans="1:9">
      <c r="A4170" s="5" t="s">
        <v>206</v>
      </c>
      <c r="B4170" s="5">
        <v>0.52</v>
      </c>
      <c r="C4170" s="5">
        <v>0.38500000000000001</v>
      </c>
      <c r="D4170" s="5">
        <v>0.16500000000000001</v>
      </c>
      <c r="E4170" s="5">
        <v>0.79100000000000004</v>
      </c>
      <c r="F4170" s="5">
        <v>0.375</v>
      </c>
      <c r="G4170" s="5">
        <v>0.18</v>
      </c>
      <c r="H4170" s="5">
        <v>0.18149999999999999</v>
      </c>
      <c r="I4170" s="5">
        <v>10</v>
      </c>
    </row>
    <row r="4171" spans="1:9">
      <c r="A4171" s="5" t="s">
        <v>206</v>
      </c>
      <c r="B4171" s="5">
        <v>0.55000000000000004</v>
      </c>
      <c r="C4171" s="5">
        <v>0.43</v>
      </c>
      <c r="D4171" s="5">
        <v>0.13</v>
      </c>
      <c r="E4171" s="5">
        <v>0.83950000000000002</v>
      </c>
      <c r="F4171" s="5">
        <v>0.3155</v>
      </c>
      <c r="G4171" s="5">
        <v>0.19550000000000001</v>
      </c>
      <c r="H4171" s="5">
        <v>0.24049999999999999</v>
      </c>
      <c r="I4171" s="5">
        <v>10</v>
      </c>
    </row>
    <row r="4172" spans="1:9">
      <c r="A4172" s="5" t="s">
        <v>206</v>
      </c>
      <c r="B4172" s="5">
        <v>0.56000000000000005</v>
      </c>
      <c r="C4172" s="5">
        <v>0.43</v>
      </c>
      <c r="D4172" s="5">
        <v>0.155</v>
      </c>
      <c r="E4172" s="5">
        <v>0.86750000000000005</v>
      </c>
      <c r="F4172" s="5">
        <v>0.4</v>
      </c>
      <c r="G4172" s="5">
        <v>0.17199999999999999</v>
      </c>
      <c r="H4172" s="5">
        <v>0.22900000000000001</v>
      </c>
      <c r="I4172" s="5">
        <v>8</v>
      </c>
    </row>
    <row r="4173" spans="1:9">
      <c r="A4173" s="5" t="s">
        <v>207</v>
      </c>
      <c r="B4173" s="5">
        <v>0.56499999999999995</v>
      </c>
      <c r="C4173" s="5">
        <v>0.45</v>
      </c>
      <c r="D4173" s="5">
        <v>0.16500000000000001</v>
      </c>
      <c r="E4173" s="5">
        <v>0.88700000000000001</v>
      </c>
      <c r="F4173" s="5">
        <v>0.37</v>
      </c>
      <c r="G4173" s="5">
        <v>0.23899999999999999</v>
      </c>
      <c r="H4173" s="5">
        <v>0.249</v>
      </c>
      <c r="I4173" s="5">
        <v>11</v>
      </c>
    </row>
    <row r="4174" spans="1:9">
      <c r="A4174" s="5" t="s">
        <v>206</v>
      </c>
      <c r="B4174" s="5">
        <v>0.59</v>
      </c>
      <c r="C4174" s="5">
        <v>0.44</v>
      </c>
      <c r="D4174" s="5">
        <v>0.13500000000000001</v>
      </c>
      <c r="E4174" s="5">
        <v>0.96599999999999997</v>
      </c>
      <c r="F4174" s="5">
        <v>0.439</v>
      </c>
      <c r="G4174" s="5">
        <v>0.2145</v>
      </c>
      <c r="H4174" s="5">
        <v>0.26050000000000001</v>
      </c>
      <c r="I4174" s="5">
        <v>10</v>
      </c>
    </row>
    <row r="4175" spans="1:9">
      <c r="A4175" s="5" t="s">
        <v>206</v>
      </c>
      <c r="B4175" s="5">
        <v>0.6</v>
      </c>
      <c r="C4175" s="5">
        <v>0.47499999999999998</v>
      </c>
      <c r="D4175" s="5">
        <v>0.20499999999999999</v>
      </c>
      <c r="E4175" s="5">
        <v>1.1759999999999999</v>
      </c>
      <c r="F4175" s="5">
        <v>0.52549999999999997</v>
      </c>
      <c r="G4175" s="5">
        <v>0.28749999999999998</v>
      </c>
      <c r="H4175" s="5">
        <v>0.308</v>
      </c>
      <c r="I4175" s="5">
        <v>9</v>
      </c>
    </row>
    <row r="4176" spans="1:9">
      <c r="A4176" s="5" t="s">
        <v>207</v>
      </c>
      <c r="B4176" s="5">
        <v>0.625</v>
      </c>
      <c r="C4176" s="5">
        <v>0.48499999999999999</v>
      </c>
      <c r="D4176" s="5">
        <v>0.15</v>
      </c>
      <c r="E4176" s="5">
        <v>1.0945</v>
      </c>
      <c r="F4176" s="5">
        <v>0.53100000000000003</v>
      </c>
      <c r="G4176" s="5">
        <v>0.26100000000000001</v>
      </c>
      <c r="H4176" s="5">
        <v>0.29599999999999999</v>
      </c>
      <c r="I4176" s="5">
        <v>10</v>
      </c>
    </row>
    <row r="4177" spans="1:9">
      <c r="A4177" s="5" t="s">
        <v>206</v>
      </c>
      <c r="B4177" s="5">
        <v>0.71</v>
      </c>
      <c r="C4177" s="5">
        <v>0.55500000000000005</v>
      </c>
      <c r="D4177" s="5">
        <v>0.19500000000000001</v>
      </c>
      <c r="E4177" s="5">
        <v>1.9484999999999999</v>
      </c>
      <c r="F4177" s="5">
        <v>0.94550000000000001</v>
      </c>
      <c r="G4177" s="5">
        <v>0.3765</v>
      </c>
      <c r="H4177" s="5">
        <v>0.495</v>
      </c>
      <c r="I4177" s="5">
        <v>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C4188"/>
  <sheetViews>
    <sheetView workbookViewId="0"/>
  </sheetViews>
  <sheetFormatPr defaultColWidth="12.5703125" defaultRowHeight="15.75" customHeight="1"/>
  <cols>
    <col min="1" max="1" width="4.140625" customWidth="1"/>
    <col min="2" max="2" width="6.5703125" customWidth="1"/>
    <col min="3" max="3" width="8.42578125" customWidth="1"/>
    <col min="4" max="4" width="6.28515625" customWidth="1"/>
    <col min="5" max="5" width="11.42578125" customWidth="1"/>
    <col min="6" max="6" width="14.42578125" customWidth="1"/>
    <col min="7" max="7" width="13.42578125" customWidth="1"/>
    <col min="8" max="8" width="11.42578125" customWidth="1"/>
    <col min="9" max="9" width="5.5703125" customWidth="1"/>
    <col min="10" max="10" width="5.42578125" customWidth="1"/>
    <col min="11" max="11" width="2.42578125" customWidth="1"/>
    <col min="12" max="12" width="4.28515625" customWidth="1"/>
    <col min="13" max="13" width="5.28515625" customWidth="1"/>
    <col min="14" max="14" width="4.28515625" customWidth="1"/>
    <col min="15" max="18" width="5.140625" customWidth="1"/>
    <col min="19" max="19" width="6.140625" customWidth="1"/>
    <col min="20" max="20" width="5.140625" customWidth="1"/>
    <col min="21" max="21" width="4.28515625" customWidth="1"/>
    <col min="22" max="22" width="6.5703125" customWidth="1"/>
    <col min="23" max="23" width="3.140625" customWidth="1"/>
    <col min="24" max="24" width="5.28515625" customWidth="1"/>
    <col min="26" max="26" width="12.42578125" customWidth="1"/>
    <col min="27" max="27" width="15.7109375" customWidth="1"/>
    <col min="28" max="28" width="24.85546875" customWidth="1"/>
  </cols>
  <sheetData>
    <row r="1" spans="1:29">
      <c r="A1" s="75" t="s">
        <v>209</v>
      </c>
      <c r="B1" s="75" t="s">
        <v>210</v>
      </c>
      <c r="C1" s="75" t="s">
        <v>211</v>
      </c>
      <c r="D1" s="75" t="s">
        <v>212</v>
      </c>
      <c r="E1" s="76" t="s">
        <v>213</v>
      </c>
      <c r="F1" s="75" t="s">
        <v>214</v>
      </c>
      <c r="G1" s="75" t="s">
        <v>215</v>
      </c>
      <c r="H1" s="77" t="s">
        <v>216</v>
      </c>
      <c r="I1" s="75" t="s">
        <v>217</v>
      </c>
      <c r="K1" s="5" t="s">
        <v>206</v>
      </c>
      <c r="L1" s="5">
        <v>3</v>
      </c>
      <c r="M1" s="11" t="s">
        <v>157</v>
      </c>
      <c r="N1" s="5" t="s">
        <v>11</v>
      </c>
      <c r="O1" s="5" t="s">
        <v>12</v>
      </c>
      <c r="P1" s="5" t="s">
        <v>13</v>
      </c>
      <c r="Q1" s="5" t="s">
        <v>14</v>
      </c>
      <c r="R1" s="5" t="s">
        <v>105</v>
      </c>
      <c r="S1" s="5" t="s">
        <v>106</v>
      </c>
      <c r="T1" s="5" t="s">
        <v>107</v>
      </c>
      <c r="U1" s="5" t="s">
        <v>108</v>
      </c>
      <c r="V1" s="78">
        <v>1</v>
      </c>
      <c r="X1" s="5" t="s">
        <v>218</v>
      </c>
      <c r="AB1" s="11" t="s">
        <v>219</v>
      </c>
      <c r="AC1" s="5" t="s">
        <v>220</v>
      </c>
    </row>
    <row r="2" spans="1:29">
      <c r="A2" s="5" t="s">
        <v>206</v>
      </c>
      <c r="B2" s="5">
        <v>0.45500000000000002</v>
      </c>
      <c r="C2" s="5">
        <v>0.36499999999999999</v>
      </c>
      <c r="D2" s="5">
        <v>9.5000000000000001E-2</v>
      </c>
      <c r="E2" s="5">
        <v>0.51400000000000001</v>
      </c>
      <c r="F2" s="5">
        <v>0.22450000000000001</v>
      </c>
      <c r="G2" s="5">
        <v>0.10100000000000001</v>
      </c>
      <c r="H2" s="48">
        <v>0.15</v>
      </c>
      <c r="I2" s="5">
        <v>15</v>
      </c>
      <c r="K2" s="5" t="s">
        <v>207</v>
      </c>
      <c r="L2" s="5">
        <v>0.75</v>
      </c>
      <c r="N2" s="15">
        <f t="shared" ref="N2:N256" si="0">IF(A2="M",$L$1,IF(A2="F",$L$2,$L$3))</f>
        <v>3</v>
      </c>
      <c r="O2" s="15">
        <f t="shared" ref="O2:U2" si="1">B2</f>
        <v>0.45500000000000002</v>
      </c>
      <c r="P2" s="15">
        <f t="shared" si="1"/>
        <v>0.36499999999999999</v>
      </c>
      <c r="Q2" s="15">
        <f t="shared" si="1"/>
        <v>9.5000000000000001E-2</v>
      </c>
      <c r="R2" s="15">
        <f t="shared" si="1"/>
        <v>0.51400000000000001</v>
      </c>
      <c r="S2" s="15">
        <f t="shared" si="1"/>
        <v>0.22450000000000001</v>
      </c>
      <c r="T2" s="15">
        <f t="shared" si="1"/>
        <v>0.10100000000000001</v>
      </c>
      <c r="U2" s="15">
        <f t="shared" si="1"/>
        <v>0.15</v>
      </c>
      <c r="V2" s="5">
        <v>1</v>
      </c>
      <c r="X2" s="15">
        <f t="shared" ref="X2:X256" si="2">I2+1.5</f>
        <v>16.5</v>
      </c>
      <c r="Z2" s="67" t="s">
        <v>221</v>
      </c>
      <c r="AA2" s="45">
        <f>(1/(2*4177))*SUM(AC2:AC4178)</f>
        <v>2.411921928129297</v>
      </c>
      <c r="AB2" s="15">
        <f t="shared" ref="AB2:AB256" si="3">MMULT(N2:V2,$AA$4:$AA$12)</f>
        <v>10.754201957145428</v>
      </c>
      <c r="AC2" s="15">
        <f t="shared" ref="AC2:AC256" si="4">(X2-AB2)^2</f>
        <v>33.01419514927143</v>
      </c>
    </row>
    <row r="3" spans="1:29">
      <c r="A3" s="5" t="s">
        <v>206</v>
      </c>
      <c r="B3" s="5">
        <v>0.35</v>
      </c>
      <c r="C3" s="5">
        <v>0.26500000000000001</v>
      </c>
      <c r="D3" s="5">
        <v>0.09</v>
      </c>
      <c r="E3" s="5">
        <v>0.22550000000000001</v>
      </c>
      <c r="F3" s="5">
        <v>9.9500000000000005E-2</v>
      </c>
      <c r="G3" s="5">
        <v>4.8500000000000001E-2</v>
      </c>
      <c r="H3" s="48">
        <v>7.0000000000000007E-2</v>
      </c>
      <c r="I3" s="5">
        <v>7</v>
      </c>
      <c r="K3" s="5" t="s">
        <v>208</v>
      </c>
      <c r="L3" s="5">
        <v>-2</v>
      </c>
      <c r="N3" s="15">
        <f t="shared" si="0"/>
        <v>3</v>
      </c>
      <c r="O3" s="15">
        <f t="shared" ref="O3:U3" si="5">B3</f>
        <v>0.35</v>
      </c>
      <c r="P3" s="15">
        <f t="shared" si="5"/>
        <v>0.26500000000000001</v>
      </c>
      <c r="Q3" s="15">
        <f t="shared" si="5"/>
        <v>0.09</v>
      </c>
      <c r="R3" s="15">
        <f t="shared" si="5"/>
        <v>0.22550000000000001</v>
      </c>
      <c r="S3" s="15">
        <f t="shared" si="5"/>
        <v>9.9500000000000005E-2</v>
      </c>
      <c r="T3" s="15">
        <f t="shared" si="5"/>
        <v>4.8500000000000001E-2</v>
      </c>
      <c r="U3" s="15">
        <f t="shared" si="5"/>
        <v>7.0000000000000007E-2</v>
      </c>
      <c r="V3" s="5">
        <v>1</v>
      </c>
      <c r="X3" s="15">
        <f t="shared" si="2"/>
        <v>8.5</v>
      </c>
      <c r="AA3" s="11" t="s">
        <v>222</v>
      </c>
      <c r="AB3" s="15">
        <f t="shared" si="3"/>
        <v>9.3316646684748719</v>
      </c>
      <c r="AC3" s="15">
        <f t="shared" si="4"/>
        <v>0.69166612078941847</v>
      </c>
    </row>
    <row r="4" spans="1:29">
      <c r="A4" s="5" t="s">
        <v>207</v>
      </c>
      <c r="B4" s="5">
        <v>0.53</v>
      </c>
      <c r="C4" s="5">
        <v>0.42</v>
      </c>
      <c r="D4" s="5">
        <v>0.13500000000000001</v>
      </c>
      <c r="E4" s="5">
        <v>0.67700000000000005</v>
      </c>
      <c r="F4" s="5">
        <v>0.25650000000000001</v>
      </c>
      <c r="G4" s="5">
        <v>0.14149999999999999</v>
      </c>
      <c r="H4" s="48">
        <v>0.21</v>
      </c>
      <c r="I4" s="5">
        <v>9</v>
      </c>
      <c r="N4" s="15">
        <f t="shared" si="0"/>
        <v>0.75</v>
      </c>
      <c r="O4" s="15">
        <f t="shared" ref="O4:U4" si="6">B4</f>
        <v>0.53</v>
      </c>
      <c r="P4" s="15">
        <f t="shared" si="6"/>
        <v>0.42</v>
      </c>
      <c r="Q4" s="15">
        <f t="shared" si="6"/>
        <v>0.13500000000000001</v>
      </c>
      <c r="R4" s="15">
        <f t="shared" si="6"/>
        <v>0.67700000000000005</v>
      </c>
      <c r="S4" s="15">
        <f t="shared" si="6"/>
        <v>0.25650000000000001</v>
      </c>
      <c r="T4" s="15">
        <f t="shared" si="6"/>
        <v>0.14149999999999999</v>
      </c>
      <c r="U4" s="15">
        <f t="shared" si="6"/>
        <v>0.21</v>
      </c>
      <c r="V4" s="5">
        <v>1</v>
      </c>
      <c r="X4" s="15">
        <f t="shared" si="2"/>
        <v>10.5</v>
      </c>
      <c r="Z4" s="8" t="s">
        <v>91</v>
      </c>
      <c r="AA4" s="79">
        <f t="array" ref="AA4:AA12">MMULT(MMULT(MINVERSE(MMULT(TRANSPOSE(N2:V4178),N2:V4178)),TRANSPOSE(N2:V4178)),X2:X4178)</f>
        <v>0.16232604025721784</v>
      </c>
      <c r="AB4" s="15">
        <f t="shared" si="3"/>
        <v>12.370447225200902</v>
      </c>
      <c r="AC4" s="15">
        <f t="shared" si="4"/>
        <v>3.4985728222617536</v>
      </c>
    </row>
    <row r="5" spans="1:29">
      <c r="A5" s="5" t="s">
        <v>206</v>
      </c>
      <c r="B5" s="5">
        <v>0.44</v>
      </c>
      <c r="C5" s="5">
        <v>0.36499999999999999</v>
      </c>
      <c r="D5" s="5">
        <v>0.125</v>
      </c>
      <c r="E5" s="5">
        <v>0.51600000000000001</v>
      </c>
      <c r="F5" s="5">
        <v>0.2155</v>
      </c>
      <c r="G5" s="5">
        <v>0.114</v>
      </c>
      <c r="H5" s="48">
        <v>0.155</v>
      </c>
      <c r="I5" s="5">
        <v>10</v>
      </c>
      <c r="N5" s="15">
        <f t="shared" si="0"/>
        <v>3</v>
      </c>
      <c r="O5" s="15">
        <f t="shared" ref="O5:U5" si="7">B5</f>
        <v>0.44</v>
      </c>
      <c r="P5" s="15">
        <f t="shared" si="7"/>
        <v>0.36499999999999999</v>
      </c>
      <c r="Q5" s="15">
        <f t="shared" si="7"/>
        <v>0.125</v>
      </c>
      <c r="R5" s="15">
        <f t="shared" si="7"/>
        <v>0.51600000000000001</v>
      </c>
      <c r="S5" s="15">
        <f t="shared" si="7"/>
        <v>0.2155</v>
      </c>
      <c r="T5" s="15">
        <f t="shared" si="7"/>
        <v>0.114</v>
      </c>
      <c r="U5" s="15">
        <f t="shared" si="7"/>
        <v>0.155</v>
      </c>
      <c r="V5" s="5">
        <v>1</v>
      </c>
      <c r="X5" s="15">
        <f t="shared" si="2"/>
        <v>11.5</v>
      </c>
      <c r="Z5" s="8" t="s">
        <v>92</v>
      </c>
      <c r="AA5" s="79">
        <v>-0.76492152650746192</v>
      </c>
      <c r="AB5" s="15">
        <f t="shared" si="3"/>
        <v>11.209387340414953</v>
      </c>
      <c r="AC5" s="15">
        <f t="shared" si="4"/>
        <v>8.4455717911094602E-2</v>
      </c>
    </row>
    <row r="6" spans="1:29">
      <c r="A6" s="5" t="s">
        <v>208</v>
      </c>
      <c r="B6" s="5">
        <v>0.33</v>
      </c>
      <c r="C6" s="5">
        <v>0.255</v>
      </c>
      <c r="D6" s="5">
        <v>0.08</v>
      </c>
      <c r="E6" s="5">
        <v>0.20499999999999999</v>
      </c>
      <c r="F6" s="5">
        <v>8.9499999999999996E-2</v>
      </c>
      <c r="G6" s="5">
        <v>3.95E-2</v>
      </c>
      <c r="H6" s="48">
        <v>5.5E-2</v>
      </c>
      <c r="I6" s="5">
        <v>7</v>
      </c>
      <c r="N6" s="15">
        <f t="shared" si="0"/>
        <v>-2</v>
      </c>
      <c r="O6" s="15">
        <f t="shared" ref="O6:U6" si="8">B6</f>
        <v>0.33</v>
      </c>
      <c r="P6" s="15">
        <f t="shared" si="8"/>
        <v>0.255</v>
      </c>
      <c r="Q6" s="15">
        <f t="shared" si="8"/>
        <v>0.08</v>
      </c>
      <c r="R6" s="15">
        <f t="shared" si="8"/>
        <v>0.20499999999999999</v>
      </c>
      <c r="S6" s="15">
        <f t="shared" si="8"/>
        <v>8.9499999999999996E-2</v>
      </c>
      <c r="T6" s="15">
        <f t="shared" si="8"/>
        <v>3.95E-2</v>
      </c>
      <c r="U6" s="15">
        <f t="shared" si="8"/>
        <v>5.5E-2</v>
      </c>
      <c r="V6" s="5">
        <v>1</v>
      </c>
      <c r="X6" s="15">
        <f t="shared" si="2"/>
        <v>8.5</v>
      </c>
      <c r="Z6" s="8" t="s">
        <v>93</v>
      </c>
      <c r="AA6" s="79">
        <v>11.827755923220016</v>
      </c>
      <c r="AB6" s="15">
        <f t="shared" si="3"/>
        <v>8.2819870778159199</v>
      </c>
      <c r="AC6" s="15">
        <f t="shared" si="4"/>
        <v>4.752963423924176E-2</v>
      </c>
    </row>
    <row r="7" spans="1:29">
      <c r="A7" s="5" t="s">
        <v>208</v>
      </c>
      <c r="B7" s="5">
        <v>0.42499999999999999</v>
      </c>
      <c r="C7" s="5">
        <v>0.3</v>
      </c>
      <c r="D7" s="5">
        <v>9.5000000000000001E-2</v>
      </c>
      <c r="E7" s="5">
        <v>0.35149999999999998</v>
      </c>
      <c r="F7" s="5">
        <v>0.14099999999999999</v>
      </c>
      <c r="G7" s="5">
        <v>7.7499999999999999E-2</v>
      </c>
      <c r="H7" s="48">
        <v>0.12</v>
      </c>
      <c r="I7" s="5">
        <v>8</v>
      </c>
      <c r="N7" s="15">
        <f t="shared" si="0"/>
        <v>-2</v>
      </c>
      <c r="O7" s="15">
        <f t="shared" ref="O7:U7" si="9">B7</f>
        <v>0.42499999999999999</v>
      </c>
      <c r="P7" s="15">
        <f t="shared" si="9"/>
        <v>0.3</v>
      </c>
      <c r="Q7" s="15">
        <f t="shared" si="9"/>
        <v>9.5000000000000001E-2</v>
      </c>
      <c r="R7" s="15">
        <f t="shared" si="9"/>
        <v>0.35149999999999998</v>
      </c>
      <c r="S7" s="15">
        <f t="shared" si="9"/>
        <v>0.14099999999999999</v>
      </c>
      <c r="T7" s="15">
        <f t="shared" si="9"/>
        <v>7.7499999999999999E-2</v>
      </c>
      <c r="U7" s="15">
        <f t="shared" si="9"/>
        <v>0.12</v>
      </c>
      <c r="V7" s="5">
        <v>1</v>
      </c>
      <c r="X7" s="15">
        <f t="shared" si="2"/>
        <v>9.5</v>
      </c>
      <c r="Z7" s="8" t="s">
        <v>94</v>
      </c>
      <c r="AA7" s="79">
        <v>11.138837365853648</v>
      </c>
      <c r="AB7" s="15">
        <f t="shared" si="3"/>
        <v>9.3797379455808496</v>
      </c>
      <c r="AC7" s="15">
        <f t="shared" si="4"/>
        <v>1.4462961733114689E-2</v>
      </c>
    </row>
    <row r="8" spans="1:29">
      <c r="A8" s="5" t="s">
        <v>207</v>
      </c>
      <c r="B8" s="5">
        <v>0.53</v>
      </c>
      <c r="C8" s="5">
        <v>0.41499999999999998</v>
      </c>
      <c r="D8" s="5">
        <v>0.15</v>
      </c>
      <c r="E8" s="5">
        <v>0.77749999999999997</v>
      </c>
      <c r="F8" s="5">
        <v>0.23699999999999999</v>
      </c>
      <c r="G8" s="5">
        <v>0.14149999999999999</v>
      </c>
      <c r="H8" s="48">
        <v>0.33</v>
      </c>
      <c r="I8" s="5">
        <v>20</v>
      </c>
      <c r="N8" s="15">
        <f t="shared" si="0"/>
        <v>0.75</v>
      </c>
      <c r="O8" s="15">
        <f t="shared" ref="O8:U8" si="10">B8</f>
        <v>0.53</v>
      </c>
      <c r="P8" s="15">
        <f t="shared" si="10"/>
        <v>0.41499999999999998</v>
      </c>
      <c r="Q8" s="15">
        <f t="shared" si="10"/>
        <v>0.15</v>
      </c>
      <c r="R8" s="15">
        <f t="shared" si="10"/>
        <v>0.77749999999999997</v>
      </c>
      <c r="S8" s="15">
        <f t="shared" si="10"/>
        <v>0.23699999999999999</v>
      </c>
      <c r="T8" s="15">
        <f t="shared" si="10"/>
        <v>0.14149999999999999</v>
      </c>
      <c r="U8" s="15">
        <f t="shared" si="10"/>
        <v>0.33</v>
      </c>
      <c r="V8" s="5">
        <v>1</v>
      </c>
      <c r="X8" s="15">
        <f t="shared" si="2"/>
        <v>21.5</v>
      </c>
      <c r="Z8" s="8" t="s">
        <v>95</v>
      </c>
      <c r="AA8" s="79">
        <v>9.0548256977148593</v>
      </c>
      <c r="AB8" s="15">
        <f t="shared" si="3"/>
        <v>14.824850982256098</v>
      </c>
      <c r="AC8" s="15">
        <f t="shared" si="4"/>
        <v>44.557614409087378</v>
      </c>
    </row>
    <row r="9" spans="1:29">
      <c r="A9" s="5" t="s">
        <v>207</v>
      </c>
      <c r="B9" s="5">
        <v>0.54500000000000004</v>
      </c>
      <c r="C9" s="5">
        <v>0.42499999999999999</v>
      </c>
      <c r="D9" s="5">
        <v>0.125</v>
      </c>
      <c r="E9" s="5">
        <v>0.76800000000000002</v>
      </c>
      <c r="F9" s="5">
        <v>0.29399999999999998</v>
      </c>
      <c r="G9" s="5">
        <v>0.14949999999999999</v>
      </c>
      <c r="H9" s="48">
        <v>0.26</v>
      </c>
      <c r="I9" s="5">
        <v>16</v>
      </c>
      <c r="N9" s="15">
        <f t="shared" si="0"/>
        <v>0.75</v>
      </c>
      <c r="O9" s="15">
        <f t="shared" ref="O9:U9" si="11">B9</f>
        <v>0.54500000000000004</v>
      </c>
      <c r="P9" s="15">
        <f t="shared" si="11"/>
        <v>0.42499999999999999</v>
      </c>
      <c r="Q9" s="15">
        <f t="shared" si="11"/>
        <v>0.125</v>
      </c>
      <c r="R9" s="15">
        <f t="shared" si="11"/>
        <v>0.76800000000000002</v>
      </c>
      <c r="S9" s="15">
        <f t="shared" si="11"/>
        <v>0.29399999999999998</v>
      </c>
      <c r="T9" s="15">
        <f t="shared" si="11"/>
        <v>0.14949999999999999</v>
      </c>
      <c r="U9" s="15">
        <f t="shared" si="11"/>
        <v>0.26</v>
      </c>
      <c r="V9" s="5">
        <v>1</v>
      </c>
      <c r="X9" s="15">
        <f t="shared" si="2"/>
        <v>17.5</v>
      </c>
      <c r="Z9" s="8" t="s">
        <v>96</v>
      </c>
      <c r="AA9" s="79">
        <v>-20.069107174692441</v>
      </c>
      <c r="AB9" s="15">
        <f t="shared" si="3"/>
        <v>12.731900079446845</v>
      </c>
      <c r="AC9" s="15">
        <f t="shared" si="4"/>
        <v>22.734776852379003</v>
      </c>
    </row>
    <row r="10" spans="1:29">
      <c r="A10" s="5" t="s">
        <v>206</v>
      </c>
      <c r="B10" s="5">
        <v>0.47499999999999998</v>
      </c>
      <c r="C10" s="5">
        <v>0.37</v>
      </c>
      <c r="D10" s="5">
        <v>0.125</v>
      </c>
      <c r="E10" s="5">
        <v>0.50949999999999995</v>
      </c>
      <c r="F10" s="5">
        <v>0.2165</v>
      </c>
      <c r="G10" s="5">
        <v>0.1125</v>
      </c>
      <c r="H10" s="48">
        <v>0.16500000000000001</v>
      </c>
      <c r="I10" s="5">
        <v>9</v>
      </c>
      <c r="N10" s="15">
        <f t="shared" si="0"/>
        <v>3</v>
      </c>
      <c r="O10" s="15">
        <f t="shared" ref="O10:U10" si="12">B10</f>
        <v>0.47499999999999998</v>
      </c>
      <c r="P10" s="15">
        <f t="shared" si="12"/>
        <v>0.37</v>
      </c>
      <c r="Q10" s="15">
        <f t="shared" si="12"/>
        <v>0.125</v>
      </c>
      <c r="R10" s="15">
        <f t="shared" si="12"/>
        <v>0.50949999999999995</v>
      </c>
      <c r="S10" s="15">
        <f t="shared" si="12"/>
        <v>0.2165</v>
      </c>
      <c r="T10" s="15">
        <f t="shared" si="12"/>
        <v>0.1125</v>
      </c>
      <c r="U10" s="15">
        <f t="shared" si="12"/>
        <v>0.16500000000000001</v>
      </c>
      <c r="V10" s="5">
        <v>1</v>
      </c>
      <c r="X10" s="15">
        <f t="shared" si="2"/>
        <v>10.5</v>
      </c>
      <c r="Z10" s="8" t="s">
        <v>97</v>
      </c>
      <c r="AA10" s="79">
        <v>-10.210085389004004</v>
      </c>
      <c r="AB10" s="15">
        <f t="shared" si="3"/>
        <v>11.265235387448346</v>
      </c>
      <c r="AC10" s="15">
        <f t="shared" si="4"/>
        <v>0.58558519820322019</v>
      </c>
    </row>
    <row r="11" spans="1:29">
      <c r="A11" s="5" t="s">
        <v>207</v>
      </c>
      <c r="B11" s="5">
        <v>0.55000000000000004</v>
      </c>
      <c r="C11" s="5">
        <v>0.44</v>
      </c>
      <c r="D11" s="5">
        <v>0.15</v>
      </c>
      <c r="E11" s="5">
        <v>0.89449999999999996</v>
      </c>
      <c r="F11" s="5">
        <v>0.3145</v>
      </c>
      <c r="G11" s="5">
        <v>0.151</v>
      </c>
      <c r="H11" s="48">
        <v>0.32</v>
      </c>
      <c r="I11" s="5">
        <v>19</v>
      </c>
      <c r="N11" s="15">
        <f t="shared" si="0"/>
        <v>0.75</v>
      </c>
      <c r="O11" s="15">
        <f t="shared" ref="O11:U11" si="13">B11</f>
        <v>0.55000000000000004</v>
      </c>
      <c r="P11" s="15">
        <f t="shared" si="13"/>
        <v>0.44</v>
      </c>
      <c r="Q11" s="15">
        <f t="shared" si="13"/>
        <v>0.15</v>
      </c>
      <c r="R11" s="15">
        <f t="shared" si="13"/>
        <v>0.89449999999999996</v>
      </c>
      <c r="S11" s="15">
        <f t="shared" si="13"/>
        <v>0.3145</v>
      </c>
      <c r="T11" s="15">
        <f t="shared" si="13"/>
        <v>0.151</v>
      </c>
      <c r="U11" s="15">
        <f t="shared" si="13"/>
        <v>0.32</v>
      </c>
      <c r="V11" s="5">
        <v>1</v>
      </c>
      <c r="X11" s="15">
        <f t="shared" si="2"/>
        <v>20.5</v>
      </c>
      <c r="Z11" s="8" t="s">
        <v>98</v>
      </c>
      <c r="AA11" s="79">
        <v>8.7091866971387297</v>
      </c>
      <c r="AB11" s="15">
        <f t="shared" si="3"/>
        <v>14.4252175722335</v>
      </c>
      <c r="AC11" s="15">
        <f t="shared" si="4"/>
        <v>36.902981544700658</v>
      </c>
    </row>
    <row r="12" spans="1:29">
      <c r="A12" s="5" t="s">
        <v>207</v>
      </c>
      <c r="B12" s="5">
        <v>0.52500000000000002</v>
      </c>
      <c r="C12" s="5">
        <v>0.38</v>
      </c>
      <c r="D12" s="5">
        <v>0.14000000000000001</v>
      </c>
      <c r="E12" s="5">
        <v>0.60650000000000004</v>
      </c>
      <c r="F12" s="5">
        <v>0.19400000000000001</v>
      </c>
      <c r="G12" s="5">
        <v>0.14749999999999999</v>
      </c>
      <c r="H12" s="48">
        <v>0.21</v>
      </c>
      <c r="I12" s="5">
        <v>14</v>
      </c>
      <c r="N12" s="15">
        <f t="shared" si="0"/>
        <v>0.75</v>
      </c>
      <c r="O12" s="15">
        <f t="shared" ref="O12:U12" si="14">B12</f>
        <v>0.52500000000000002</v>
      </c>
      <c r="P12" s="15">
        <f t="shared" si="14"/>
        <v>0.38</v>
      </c>
      <c r="Q12" s="15">
        <f t="shared" si="14"/>
        <v>0.14000000000000001</v>
      </c>
      <c r="R12" s="15">
        <f t="shared" si="14"/>
        <v>0.60650000000000004</v>
      </c>
      <c r="S12" s="15">
        <f t="shared" si="14"/>
        <v>0.19400000000000001</v>
      </c>
      <c r="T12" s="15">
        <f t="shared" si="14"/>
        <v>0.14749999999999999</v>
      </c>
      <c r="U12" s="15">
        <f t="shared" si="14"/>
        <v>0.21</v>
      </c>
      <c r="V12" s="5">
        <v>1</v>
      </c>
      <c r="X12" s="15">
        <f t="shared" si="2"/>
        <v>15.5</v>
      </c>
      <c r="Z12" s="8" t="s">
        <v>64</v>
      </c>
      <c r="AA12" s="79">
        <v>4.8161174410148782</v>
      </c>
      <c r="AB12" s="15">
        <f t="shared" si="3"/>
        <v>12.511549257129262</v>
      </c>
      <c r="AC12" s="15">
        <f t="shared" si="4"/>
        <v>8.9308378425646637</v>
      </c>
    </row>
    <row r="13" spans="1:29">
      <c r="A13" s="5" t="s">
        <v>206</v>
      </c>
      <c r="B13" s="5">
        <v>0.43</v>
      </c>
      <c r="C13" s="5">
        <v>0.35</v>
      </c>
      <c r="D13" s="5">
        <v>0.11</v>
      </c>
      <c r="E13" s="5">
        <v>0.40600000000000003</v>
      </c>
      <c r="F13" s="5">
        <v>0.16750000000000001</v>
      </c>
      <c r="G13" s="5">
        <v>8.1000000000000003E-2</v>
      </c>
      <c r="H13" s="48">
        <v>0.13500000000000001</v>
      </c>
      <c r="I13" s="5">
        <v>10</v>
      </c>
      <c r="N13" s="15">
        <f t="shared" si="0"/>
        <v>3</v>
      </c>
      <c r="O13" s="15">
        <f t="shared" ref="O13:U13" si="15">B13</f>
        <v>0.43</v>
      </c>
      <c r="P13" s="15">
        <f t="shared" si="15"/>
        <v>0.35</v>
      </c>
      <c r="Q13" s="15">
        <f t="shared" si="15"/>
        <v>0.11</v>
      </c>
      <c r="R13" s="15">
        <f t="shared" si="15"/>
        <v>0.40600000000000003</v>
      </c>
      <c r="S13" s="15">
        <f t="shared" si="15"/>
        <v>0.16750000000000001</v>
      </c>
      <c r="T13" s="15">
        <f t="shared" si="15"/>
        <v>8.1000000000000003E-2</v>
      </c>
      <c r="U13" s="15">
        <f t="shared" si="15"/>
        <v>0.13500000000000001</v>
      </c>
      <c r="V13" s="5">
        <v>1</v>
      </c>
      <c r="X13" s="15">
        <f t="shared" si="2"/>
        <v>11.5</v>
      </c>
      <c r="AB13" s="15">
        <f t="shared" si="3"/>
        <v>11.002573057874883</v>
      </c>
      <c r="AC13" s="15">
        <f t="shared" si="4"/>
        <v>0.247433562751944</v>
      </c>
    </row>
    <row r="14" spans="1:29">
      <c r="A14" s="5" t="s">
        <v>206</v>
      </c>
      <c r="B14" s="5">
        <v>0.49</v>
      </c>
      <c r="C14" s="5">
        <v>0.38</v>
      </c>
      <c r="D14" s="5">
        <v>0.13500000000000001</v>
      </c>
      <c r="E14" s="5">
        <v>0.54149999999999998</v>
      </c>
      <c r="F14" s="5">
        <v>0.2175</v>
      </c>
      <c r="G14" s="5">
        <v>9.5000000000000001E-2</v>
      </c>
      <c r="H14" s="48">
        <v>0.19</v>
      </c>
      <c r="I14" s="5">
        <v>11</v>
      </c>
      <c r="N14" s="15">
        <f t="shared" si="0"/>
        <v>3</v>
      </c>
      <c r="O14" s="15">
        <f t="shared" ref="O14:U14" si="16">B14</f>
        <v>0.49</v>
      </c>
      <c r="P14" s="15">
        <f t="shared" si="16"/>
        <v>0.38</v>
      </c>
      <c r="Q14" s="15">
        <f t="shared" si="16"/>
        <v>0.13500000000000001</v>
      </c>
      <c r="R14" s="15">
        <f t="shared" si="16"/>
        <v>0.54149999999999998</v>
      </c>
      <c r="S14" s="15">
        <f t="shared" si="16"/>
        <v>0.2175</v>
      </c>
      <c r="T14" s="15">
        <f t="shared" si="16"/>
        <v>9.5000000000000001E-2</v>
      </c>
      <c r="U14" s="15">
        <f t="shared" si="16"/>
        <v>0.19</v>
      </c>
      <c r="V14" s="5">
        <v>1</v>
      </c>
      <c r="X14" s="15">
        <f t="shared" si="2"/>
        <v>12.5</v>
      </c>
      <c r="AB14" s="15">
        <f t="shared" si="3"/>
        <v>12.149518974329693</v>
      </c>
      <c r="AC14" s="15">
        <f t="shared" si="4"/>
        <v>0.12283694935491042</v>
      </c>
    </row>
    <row r="15" spans="1:29">
      <c r="A15" s="5" t="s">
        <v>207</v>
      </c>
      <c r="B15" s="5">
        <v>0.53500000000000003</v>
      </c>
      <c r="C15" s="5">
        <v>0.40500000000000003</v>
      </c>
      <c r="D15" s="5">
        <v>0.14499999999999999</v>
      </c>
      <c r="E15" s="5">
        <v>0.6845</v>
      </c>
      <c r="F15" s="5">
        <v>0.27250000000000002</v>
      </c>
      <c r="G15" s="5">
        <v>0.17100000000000001</v>
      </c>
      <c r="H15" s="48">
        <v>0.20499999999999999</v>
      </c>
      <c r="I15" s="5">
        <v>10</v>
      </c>
      <c r="N15" s="15">
        <f t="shared" si="0"/>
        <v>0.75</v>
      </c>
      <c r="O15" s="15">
        <f t="shared" ref="O15:U15" si="17">B15</f>
        <v>0.53500000000000003</v>
      </c>
      <c r="P15" s="15">
        <f t="shared" si="17"/>
        <v>0.40500000000000003</v>
      </c>
      <c r="Q15" s="15">
        <f t="shared" si="17"/>
        <v>0.14499999999999999</v>
      </c>
      <c r="R15" s="15">
        <f t="shared" si="17"/>
        <v>0.6845</v>
      </c>
      <c r="S15" s="15">
        <f t="shared" si="17"/>
        <v>0.27250000000000002</v>
      </c>
      <c r="T15" s="15">
        <f t="shared" si="17"/>
        <v>0.17100000000000001</v>
      </c>
      <c r="U15" s="15">
        <f t="shared" si="17"/>
        <v>0.20499999999999999</v>
      </c>
      <c r="V15" s="5">
        <v>1</v>
      </c>
      <c r="X15" s="15">
        <f t="shared" si="2"/>
        <v>11.5</v>
      </c>
      <c r="Z15" s="11" t="s">
        <v>35</v>
      </c>
      <c r="AA15" s="45">
        <f>SUM(AC2:AC4178)/4177</f>
        <v>4.8238438562585939</v>
      </c>
      <c r="AB15" s="15">
        <f t="shared" si="3"/>
        <v>11.702656677855071</v>
      </c>
      <c r="AC15" s="15">
        <f t="shared" si="4"/>
        <v>4.1069729079253992E-2</v>
      </c>
    </row>
    <row r="16" spans="1:29">
      <c r="A16" s="5" t="s">
        <v>207</v>
      </c>
      <c r="B16" s="5">
        <v>0.47</v>
      </c>
      <c r="C16" s="5">
        <v>0.35499999999999998</v>
      </c>
      <c r="D16" s="5">
        <v>0.1</v>
      </c>
      <c r="E16" s="5">
        <v>0.47549999999999998</v>
      </c>
      <c r="F16" s="5">
        <v>0.16750000000000001</v>
      </c>
      <c r="G16" s="5">
        <v>8.0500000000000002E-2</v>
      </c>
      <c r="H16" s="48">
        <v>0.185</v>
      </c>
      <c r="I16" s="5">
        <v>10</v>
      </c>
      <c r="N16" s="15">
        <f t="shared" si="0"/>
        <v>0.75</v>
      </c>
      <c r="O16" s="15">
        <f t="shared" ref="O16:U16" si="18">B16</f>
        <v>0.47</v>
      </c>
      <c r="P16" s="15">
        <f t="shared" si="18"/>
        <v>0.35499999999999998</v>
      </c>
      <c r="Q16" s="15">
        <f t="shared" si="18"/>
        <v>0.1</v>
      </c>
      <c r="R16" s="15">
        <f t="shared" si="18"/>
        <v>0.47549999999999998</v>
      </c>
      <c r="S16" s="15">
        <f t="shared" si="18"/>
        <v>0.16750000000000001</v>
      </c>
      <c r="T16" s="15">
        <f t="shared" si="18"/>
        <v>8.0500000000000002E-2</v>
      </c>
      <c r="U16" s="15">
        <f t="shared" si="18"/>
        <v>0.185</v>
      </c>
      <c r="V16" s="5">
        <v>1</v>
      </c>
      <c r="X16" s="15">
        <f t="shared" si="2"/>
        <v>11.5</v>
      </c>
      <c r="AB16" s="15">
        <f t="shared" si="3"/>
        <v>11.62436777573603</v>
      </c>
      <c r="AC16" s="15">
        <f t="shared" si="4"/>
        <v>1.5467343641527334E-2</v>
      </c>
    </row>
    <row r="17" spans="1:29">
      <c r="A17" s="5" t="s">
        <v>206</v>
      </c>
      <c r="B17" s="5">
        <v>0.5</v>
      </c>
      <c r="C17" s="5">
        <v>0.4</v>
      </c>
      <c r="D17" s="5">
        <v>0.13</v>
      </c>
      <c r="E17" s="5">
        <v>0.66449999999999998</v>
      </c>
      <c r="F17" s="5">
        <v>0.25800000000000001</v>
      </c>
      <c r="G17" s="5">
        <v>0.13300000000000001</v>
      </c>
      <c r="H17" s="48">
        <v>0.24</v>
      </c>
      <c r="I17" s="5">
        <v>12</v>
      </c>
      <c r="N17" s="15">
        <f t="shared" si="0"/>
        <v>3</v>
      </c>
      <c r="O17" s="15">
        <f t="shared" ref="O17:U17" si="19">B17</f>
        <v>0.5</v>
      </c>
      <c r="P17" s="15">
        <f t="shared" si="19"/>
        <v>0.4</v>
      </c>
      <c r="Q17" s="15">
        <f t="shared" si="19"/>
        <v>0.13</v>
      </c>
      <c r="R17" s="15">
        <f t="shared" si="19"/>
        <v>0.66449999999999998</v>
      </c>
      <c r="S17" s="15">
        <f t="shared" si="19"/>
        <v>0.25800000000000001</v>
      </c>
      <c r="T17" s="15">
        <f t="shared" si="19"/>
        <v>0.13300000000000001</v>
      </c>
      <c r="U17" s="15">
        <f t="shared" si="19"/>
        <v>0.24</v>
      </c>
      <c r="V17" s="5">
        <v>1</v>
      </c>
      <c r="X17" s="15">
        <f t="shared" si="2"/>
        <v>13.5</v>
      </c>
      <c r="AB17" s="15">
        <f t="shared" si="3"/>
        <v>12.671151501018418</v>
      </c>
      <c r="AC17" s="15">
        <f t="shared" si="4"/>
        <v>0.68698983426402171</v>
      </c>
    </row>
    <row r="18" spans="1:29">
      <c r="A18" s="5" t="s">
        <v>208</v>
      </c>
      <c r="B18" s="5">
        <v>0.35499999999999998</v>
      </c>
      <c r="C18" s="5">
        <v>0.28000000000000003</v>
      </c>
      <c r="D18" s="5">
        <v>8.5000000000000006E-2</v>
      </c>
      <c r="E18" s="5">
        <v>0.29049999999999998</v>
      </c>
      <c r="F18" s="5">
        <v>9.5000000000000001E-2</v>
      </c>
      <c r="G18" s="5">
        <v>3.95E-2</v>
      </c>
      <c r="H18" s="48">
        <v>0.115</v>
      </c>
      <c r="I18" s="5">
        <v>7</v>
      </c>
      <c r="N18" s="15">
        <f t="shared" si="0"/>
        <v>-2</v>
      </c>
      <c r="O18" s="15">
        <f t="shared" ref="O18:U18" si="20">B18</f>
        <v>0.35499999999999998</v>
      </c>
      <c r="P18" s="15">
        <f t="shared" si="20"/>
        <v>0.28000000000000003</v>
      </c>
      <c r="Q18" s="15">
        <f t="shared" si="20"/>
        <v>8.5000000000000006E-2</v>
      </c>
      <c r="R18" s="15">
        <f t="shared" si="20"/>
        <v>0.29049999999999998</v>
      </c>
      <c r="S18" s="15">
        <f t="shared" si="20"/>
        <v>9.5000000000000001E-2</v>
      </c>
      <c r="T18" s="15">
        <f t="shared" si="20"/>
        <v>3.95E-2</v>
      </c>
      <c r="U18" s="15">
        <f t="shared" si="20"/>
        <v>0.115</v>
      </c>
      <c r="V18" s="5">
        <v>1</v>
      </c>
      <c r="X18" s="15">
        <f t="shared" si="2"/>
        <v>8.5</v>
      </c>
      <c r="AB18" s="15">
        <f t="shared" si="3"/>
        <v>9.8006108340851377</v>
      </c>
      <c r="AC18" s="15">
        <f t="shared" si="4"/>
        <v>1.6915885417396375</v>
      </c>
    </row>
    <row r="19" spans="1:29">
      <c r="A19" s="5" t="s">
        <v>207</v>
      </c>
      <c r="B19" s="5">
        <v>0.44</v>
      </c>
      <c r="C19" s="5">
        <v>0.34</v>
      </c>
      <c r="D19" s="5">
        <v>0.1</v>
      </c>
      <c r="E19" s="5">
        <v>0.45100000000000001</v>
      </c>
      <c r="F19" s="5">
        <v>0.188</v>
      </c>
      <c r="G19" s="5">
        <v>8.6999999999999994E-2</v>
      </c>
      <c r="H19" s="48">
        <v>0.13</v>
      </c>
      <c r="I19" s="5">
        <v>10</v>
      </c>
      <c r="N19" s="15">
        <f t="shared" si="0"/>
        <v>0.75</v>
      </c>
      <c r="O19" s="15">
        <f t="shared" ref="O19:U19" si="21">B19</f>
        <v>0.44</v>
      </c>
      <c r="P19" s="15">
        <f t="shared" si="21"/>
        <v>0.34</v>
      </c>
      <c r="Q19" s="15">
        <f t="shared" si="21"/>
        <v>0.1</v>
      </c>
      <c r="R19" s="15">
        <f t="shared" si="21"/>
        <v>0.45100000000000001</v>
      </c>
      <c r="S19" s="15">
        <f t="shared" si="21"/>
        <v>0.188</v>
      </c>
      <c r="T19" s="15">
        <f t="shared" si="21"/>
        <v>8.6999999999999994E-2</v>
      </c>
      <c r="U19" s="15">
        <f t="shared" si="21"/>
        <v>0.13</v>
      </c>
      <c r="V19" s="5">
        <v>1</v>
      </c>
      <c r="X19" s="15">
        <f t="shared" si="2"/>
        <v>11.5</v>
      </c>
      <c r="AB19" s="15">
        <f t="shared" si="3"/>
        <v>10.291268332636587</v>
      </c>
      <c r="AC19" s="15">
        <f t="shared" si="4"/>
        <v>1.4610322436871359</v>
      </c>
    </row>
    <row r="20" spans="1:29">
      <c r="A20" s="5" t="s">
        <v>206</v>
      </c>
      <c r="B20" s="5">
        <v>0.36499999999999999</v>
      </c>
      <c r="C20" s="5">
        <v>0.29499999999999998</v>
      </c>
      <c r="D20" s="5">
        <v>0.08</v>
      </c>
      <c r="E20" s="5">
        <v>0.2555</v>
      </c>
      <c r="F20" s="5">
        <v>9.7000000000000003E-2</v>
      </c>
      <c r="G20" s="5">
        <v>4.2999999999999997E-2</v>
      </c>
      <c r="H20" s="48">
        <v>0.1</v>
      </c>
      <c r="I20" s="5">
        <v>7</v>
      </c>
      <c r="N20" s="15">
        <f t="shared" si="0"/>
        <v>3</v>
      </c>
      <c r="O20" s="15">
        <f t="shared" ref="O20:U20" si="22">B20</f>
        <v>0.36499999999999999</v>
      </c>
      <c r="P20" s="15">
        <f t="shared" si="22"/>
        <v>0.29499999999999998</v>
      </c>
      <c r="Q20" s="15">
        <f t="shared" si="22"/>
        <v>0.08</v>
      </c>
      <c r="R20" s="15">
        <f t="shared" si="22"/>
        <v>0.2555</v>
      </c>
      <c r="S20" s="15">
        <f t="shared" si="22"/>
        <v>9.7000000000000003E-2</v>
      </c>
      <c r="T20" s="15">
        <f t="shared" si="22"/>
        <v>4.2999999999999997E-2</v>
      </c>
      <c r="U20" s="15">
        <f t="shared" si="22"/>
        <v>0.1</v>
      </c>
      <c r="V20" s="5">
        <v>1</v>
      </c>
      <c r="X20" s="15">
        <f t="shared" si="2"/>
        <v>8.5</v>
      </c>
      <c r="AB20" s="15">
        <f t="shared" si="3"/>
        <v>10.202883759037185</v>
      </c>
      <c r="AC20" s="15">
        <f t="shared" si="4"/>
        <v>2.8998130967926135</v>
      </c>
    </row>
    <row r="21" spans="1:29">
      <c r="A21" s="5" t="s">
        <v>206</v>
      </c>
      <c r="B21" s="5">
        <v>0.45</v>
      </c>
      <c r="C21" s="5">
        <v>0.32</v>
      </c>
      <c r="D21" s="5">
        <v>0.1</v>
      </c>
      <c r="E21" s="5">
        <v>0.38100000000000001</v>
      </c>
      <c r="F21" s="5">
        <v>0.17050000000000001</v>
      </c>
      <c r="G21" s="5">
        <v>7.4999999999999997E-2</v>
      </c>
      <c r="H21" s="48">
        <v>0.115</v>
      </c>
      <c r="I21" s="5">
        <v>9</v>
      </c>
      <c r="N21" s="15">
        <f t="shared" si="0"/>
        <v>3</v>
      </c>
      <c r="O21" s="15">
        <f t="shared" ref="O21:U21" si="23">B21</f>
        <v>0.45</v>
      </c>
      <c r="P21" s="15">
        <f t="shared" si="23"/>
        <v>0.32</v>
      </c>
      <c r="Q21" s="15">
        <f t="shared" si="23"/>
        <v>0.1</v>
      </c>
      <c r="R21" s="15">
        <f t="shared" si="23"/>
        <v>0.38100000000000001</v>
      </c>
      <c r="S21" s="15">
        <f t="shared" si="23"/>
        <v>0.17050000000000001</v>
      </c>
      <c r="T21" s="15">
        <f t="shared" si="23"/>
        <v>7.4999999999999997E-2</v>
      </c>
      <c r="U21" s="15">
        <f t="shared" si="23"/>
        <v>0.115</v>
      </c>
      <c r="V21" s="5">
        <v>1</v>
      </c>
      <c r="X21" s="15">
        <f t="shared" si="2"/>
        <v>10.5</v>
      </c>
      <c r="AB21" s="15">
        <f t="shared" si="3"/>
        <v>10.121552390413898</v>
      </c>
      <c r="AC21" s="15">
        <f t="shared" si="4"/>
        <v>0.14322259320143468</v>
      </c>
    </row>
    <row r="22" spans="1:29">
      <c r="A22" s="5" t="s">
        <v>206</v>
      </c>
      <c r="B22" s="5">
        <v>0.35499999999999998</v>
      </c>
      <c r="C22" s="5">
        <v>0.28000000000000003</v>
      </c>
      <c r="D22" s="5">
        <v>9.5000000000000001E-2</v>
      </c>
      <c r="E22" s="5">
        <v>0.2455</v>
      </c>
      <c r="F22" s="5">
        <v>9.5500000000000002E-2</v>
      </c>
      <c r="G22" s="5">
        <v>6.2E-2</v>
      </c>
      <c r="H22" s="48">
        <v>7.4999999999999997E-2</v>
      </c>
      <c r="I22" s="5">
        <v>11</v>
      </c>
      <c r="N22" s="15">
        <f t="shared" si="0"/>
        <v>3</v>
      </c>
      <c r="O22" s="15">
        <f t="shared" ref="O22:U22" si="24">B22</f>
        <v>0.35499999999999998</v>
      </c>
      <c r="P22" s="15">
        <f t="shared" si="24"/>
        <v>0.28000000000000003</v>
      </c>
      <c r="Q22" s="15">
        <f t="shared" si="24"/>
        <v>9.5000000000000001E-2</v>
      </c>
      <c r="R22" s="15">
        <f t="shared" si="24"/>
        <v>0.2455</v>
      </c>
      <c r="S22" s="15">
        <f t="shared" si="24"/>
        <v>9.5500000000000002E-2</v>
      </c>
      <c r="T22" s="15">
        <f t="shared" si="24"/>
        <v>6.2E-2</v>
      </c>
      <c r="U22" s="15">
        <f t="shared" si="24"/>
        <v>7.4999999999999997E-2</v>
      </c>
      <c r="V22" s="5">
        <v>1</v>
      </c>
      <c r="X22" s="15">
        <f t="shared" si="2"/>
        <v>12.5</v>
      </c>
      <c r="AB22" s="15">
        <f t="shared" si="3"/>
        <v>9.7280333099071115</v>
      </c>
      <c r="AC22" s="15">
        <f t="shared" si="4"/>
        <v>7.6837993309845238</v>
      </c>
    </row>
    <row r="23" spans="1:29">
      <c r="A23" s="5" t="s">
        <v>208</v>
      </c>
      <c r="B23" s="5">
        <v>0.38</v>
      </c>
      <c r="C23" s="5">
        <v>0.27500000000000002</v>
      </c>
      <c r="D23" s="5">
        <v>0.1</v>
      </c>
      <c r="E23" s="5">
        <v>0.22550000000000001</v>
      </c>
      <c r="F23" s="5">
        <v>0.08</v>
      </c>
      <c r="G23" s="5">
        <v>4.9000000000000002E-2</v>
      </c>
      <c r="H23" s="48">
        <v>8.5000000000000006E-2</v>
      </c>
      <c r="I23" s="5">
        <v>10</v>
      </c>
      <c r="N23" s="15">
        <f t="shared" si="0"/>
        <v>-2</v>
      </c>
      <c r="O23" s="15">
        <f t="shared" ref="O23:U23" si="25">B23</f>
        <v>0.38</v>
      </c>
      <c r="P23" s="15">
        <f t="shared" si="25"/>
        <v>0.27500000000000002</v>
      </c>
      <c r="Q23" s="15">
        <f t="shared" si="25"/>
        <v>0.1</v>
      </c>
      <c r="R23" s="15">
        <f t="shared" si="25"/>
        <v>0.22550000000000001</v>
      </c>
      <c r="S23" s="15">
        <f t="shared" si="25"/>
        <v>0.08</v>
      </c>
      <c r="T23" s="15">
        <f t="shared" si="25"/>
        <v>4.9000000000000002E-2</v>
      </c>
      <c r="U23" s="15">
        <f t="shared" si="25"/>
        <v>8.5000000000000006E-2</v>
      </c>
      <c r="V23" s="5">
        <v>1</v>
      </c>
      <c r="X23" s="15">
        <f t="shared" si="2"/>
        <v>11.5</v>
      </c>
      <c r="AB23" s="15">
        <f t="shared" si="3"/>
        <v>9.2436331019533782</v>
      </c>
      <c r="AC23" s="15">
        <f t="shared" si="4"/>
        <v>5.091191578600534</v>
      </c>
    </row>
    <row r="24" spans="1:29">
      <c r="A24" s="5" t="s">
        <v>207</v>
      </c>
      <c r="B24" s="5">
        <v>0.56499999999999995</v>
      </c>
      <c r="C24" s="5">
        <v>0.44</v>
      </c>
      <c r="D24" s="5">
        <v>0.155</v>
      </c>
      <c r="E24" s="5">
        <v>0.9395</v>
      </c>
      <c r="F24" s="5">
        <v>0.42749999999999999</v>
      </c>
      <c r="G24" s="5">
        <v>0.214</v>
      </c>
      <c r="H24" s="48">
        <v>0.27</v>
      </c>
      <c r="I24" s="5">
        <v>12</v>
      </c>
      <c r="N24" s="15">
        <f t="shared" si="0"/>
        <v>0.75</v>
      </c>
      <c r="O24" s="15">
        <f t="shared" ref="O24:U24" si="26">B24</f>
        <v>0.56499999999999995</v>
      </c>
      <c r="P24" s="15">
        <f t="shared" si="26"/>
        <v>0.44</v>
      </c>
      <c r="Q24" s="15">
        <f t="shared" si="26"/>
        <v>0.155</v>
      </c>
      <c r="R24" s="15">
        <f t="shared" si="26"/>
        <v>0.9395</v>
      </c>
      <c r="S24" s="15">
        <f t="shared" si="26"/>
        <v>0.42749999999999999</v>
      </c>
      <c r="T24" s="15">
        <f t="shared" si="26"/>
        <v>0.214</v>
      </c>
      <c r="U24" s="15">
        <f t="shared" si="26"/>
        <v>0.27</v>
      </c>
      <c r="V24" s="5">
        <v>1</v>
      </c>
      <c r="X24" s="15">
        <f t="shared" si="2"/>
        <v>13.5</v>
      </c>
      <c r="AB24" s="15">
        <f t="shared" si="3"/>
        <v>11.53040126745789</v>
      </c>
      <c r="AC24" s="15">
        <f t="shared" si="4"/>
        <v>3.8793191672314862</v>
      </c>
    </row>
    <row r="25" spans="1:29">
      <c r="A25" s="5" t="s">
        <v>207</v>
      </c>
      <c r="B25" s="5">
        <v>0.55000000000000004</v>
      </c>
      <c r="C25" s="5">
        <v>0.41499999999999998</v>
      </c>
      <c r="D25" s="5">
        <v>0.13500000000000001</v>
      </c>
      <c r="E25" s="5">
        <v>0.76349999999999996</v>
      </c>
      <c r="F25" s="5">
        <v>0.318</v>
      </c>
      <c r="G25" s="5">
        <v>0.21</v>
      </c>
      <c r="H25" s="48">
        <v>0.2</v>
      </c>
      <c r="I25" s="5">
        <v>9</v>
      </c>
      <c r="N25" s="15">
        <f t="shared" si="0"/>
        <v>0.75</v>
      </c>
      <c r="O25" s="15">
        <f t="shared" ref="O25:U25" si="27">B25</f>
        <v>0.55000000000000004</v>
      </c>
      <c r="P25" s="15">
        <f t="shared" si="27"/>
        <v>0.41499999999999998</v>
      </c>
      <c r="Q25" s="15">
        <f t="shared" si="27"/>
        <v>0.13500000000000001</v>
      </c>
      <c r="R25" s="15">
        <f t="shared" si="27"/>
        <v>0.76349999999999996</v>
      </c>
      <c r="S25" s="15">
        <f t="shared" si="27"/>
        <v>0.318</v>
      </c>
      <c r="T25" s="15">
        <f t="shared" si="27"/>
        <v>0.21</v>
      </c>
      <c r="U25" s="15">
        <f t="shared" si="27"/>
        <v>0.2</v>
      </c>
      <c r="V25" s="5">
        <v>1</v>
      </c>
      <c r="X25" s="15">
        <f t="shared" si="2"/>
        <v>10.5</v>
      </c>
      <c r="AB25" s="15">
        <f t="shared" si="3"/>
        <v>11.05851963054524</v>
      </c>
      <c r="AC25" s="15">
        <f t="shared" si="4"/>
        <v>0.31194417770439092</v>
      </c>
    </row>
    <row r="26" spans="1:29">
      <c r="A26" s="5" t="s">
        <v>207</v>
      </c>
      <c r="B26" s="5">
        <v>0.61499999999999999</v>
      </c>
      <c r="C26" s="5">
        <v>0.48</v>
      </c>
      <c r="D26" s="5">
        <v>0.16500000000000001</v>
      </c>
      <c r="E26" s="5">
        <v>1.1615</v>
      </c>
      <c r="F26" s="5">
        <v>0.51300000000000001</v>
      </c>
      <c r="G26" s="5">
        <v>0.30099999999999999</v>
      </c>
      <c r="H26" s="48">
        <v>0.30499999999999999</v>
      </c>
      <c r="I26" s="5">
        <v>10</v>
      </c>
      <c r="N26" s="15">
        <f t="shared" si="0"/>
        <v>0.75</v>
      </c>
      <c r="O26" s="15">
        <f t="shared" ref="O26:U26" si="28">B26</f>
        <v>0.61499999999999999</v>
      </c>
      <c r="P26" s="15">
        <f t="shared" si="28"/>
        <v>0.48</v>
      </c>
      <c r="Q26" s="15">
        <f t="shared" si="28"/>
        <v>0.16500000000000001</v>
      </c>
      <c r="R26" s="15">
        <f t="shared" si="28"/>
        <v>1.1615</v>
      </c>
      <c r="S26" s="15">
        <f t="shared" si="28"/>
        <v>0.51300000000000001</v>
      </c>
      <c r="T26" s="15">
        <f t="shared" si="28"/>
        <v>0.30099999999999999</v>
      </c>
      <c r="U26" s="15">
        <f t="shared" si="28"/>
        <v>0.30499999999999999</v>
      </c>
      <c r="V26" s="5">
        <v>1</v>
      </c>
      <c r="X26" s="15">
        <f t="shared" si="2"/>
        <v>11.5</v>
      </c>
      <c r="AB26" s="15">
        <f t="shared" si="3"/>
        <v>11.787460548732856</v>
      </c>
      <c r="AC26" s="15">
        <f t="shared" si="4"/>
        <v>8.2633567077794609E-2</v>
      </c>
    </row>
    <row r="27" spans="1:29">
      <c r="A27" s="5" t="s">
        <v>207</v>
      </c>
      <c r="B27" s="5">
        <v>0.56000000000000005</v>
      </c>
      <c r="C27" s="5">
        <v>0.44</v>
      </c>
      <c r="D27" s="5">
        <v>0.14000000000000001</v>
      </c>
      <c r="E27" s="5">
        <v>0.92849999999999999</v>
      </c>
      <c r="F27" s="5">
        <v>0.38250000000000001</v>
      </c>
      <c r="G27" s="5">
        <v>0.188</v>
      </c>
      <c r="H27" s="48">
        <v>0.3</v>
      </c>
      <c r="I27" s="5">
        <v>11</v>
      </c>
      <c r="N27" s="15">
        <f t="shared" si="0"/>
        <v>0.75</v>
      </c>
      <c r="O27" s="15">
        <f t="shared" ref="O27:U27" si="29">B27</f>
        <v>0.56000000000000005</v>
      </c>
      <c r="P27" s="15">
        <f t="shared" si="29"/>
        <v>0.44</v>
      </c>
      <c r="Q27" s="15">
        <f t="shared" si="29"/>
        <v>0.14000000000000001</v>
      </c>
      <c r="R27" s="15">
        <f t="shared" si="29"/>
        <v>0.92849999999999999</v>
      </c>
      <c r="S27" s="15">
        <f t="shared" si="29"/>
        <v>0.38250000000000001</v>
      </c>
      <c r="T27" s="15">
        <f t="shared" si="29"/>
        <v>0.188</v>
      </c>
      <c r="U27" s="15">
        <f t="shared" si="29"/>
        <v>0.3</v>
      </c>
      <c r="V27" s="5">
        <v>1</v>
      </c>
      <c r="X27" s="15">
        <f t="shared" si="2"/>
        <v>12.5</v>
      </c>
      <c r="AB27" s="15">
        <f t="shared" si="3"/>
        <v>12.697387875817183</v>
      </c>
      <c r="AC27" s="15">
        <f t="shared" si="4"/>
        <v>3.8961973519619733E-2</v>
      </c>
    </row>
    <row r="28" spans="1:29">
      <c r="A28" s="5" t="s">
        <v>207</v>
      </c>
      <c r="B28" s="5">
        <v>0.57999999999999996</v>
      </c>
      <c r="C28" s="5">
        <v>0.45</v>
      </c>
      <c r="D28" s="5">
        <v>0.185</v>
      </c>
      <c r="E28" s="5">
        <v>0.99550000000000005</v>
      </c>
      <c r="F28" s="5">
        <v>0.39450000000000002</v>
      </c>
      <c r="G28" s="5">
        <v>0.27200000000000002</v>
      </c>
      <c r="H28" s="48">
        <v>0.28499999999999998</v>
      </c>
      <c r="I28" s="5">
        <v>11</v>
      </c>
      <c r="N28" s="15">
        <f t="shared" si="0"/>
        <v>0.75</v>
      </c>
      <c r="O28" s="15">
        <f t="shared" ref="O28:U28" si="30">B28</f>
        <v>0.57999999999999996</v>
      </c>
      <c r="P28" s="15">
        <f t="shared" si="30"/>
        <v>0.45</v>
      </c>
      <c r="Q28" s="15">
        <f t="shared" si="30"/>
        <v>0.185</v>
      </c>
      <c r="R28" s="15">
        <f t="shared" si="30"/>
        <v>0.99550000000000005</v>
      </c>
      <c r="S28" s="15">
        <f t="shared" si="30"/>
        <v>0.39450000000000002</v>
      </c>
      <c r="T28" s="15">
        <f t="shared" si="30"/>
        <v>0.27200000000000002</v>
      </c>
      <c r="U28" s="15">
        <f t="shared" si="30"/>
        <v>0.28499999999999998</v>
      </c>
      <c r="V28" s="5">
        <v>1</v>
      </c>
      <c r="X28" s="15">
        <f t="shared" si="2"/>
        <v>12.5</v>
      </c>
      <c r="AB28" s="15">
        <f t="shared" si="3"/>
        <v>12.679173748499819</v>
      </c>
      <c r="AC28" s="15">
        <f t="shared" si="4"/>
        <v>3.2103232151476403E-2</v>
      </c>
    </row>
    <row r="29" spans="1:29">
      <c r="A29" s="5" t="s">
        <v>206</v>
      </c>
      <c r="B29" s="5">
        <v>0.59</v>
      </c>
      <c r="C29" s="5">
        <v>0.44500000000000001</v>
      </c>
      <c r="D29" s="5">
        <v>0.14000000000000001</v>
      </c>
      <c r="E29" s="5">
        <v>0.93100000000000005</v>
      </c>
      <c r="F29" s="5">
        <v>0.35599999999999998</v>
      </c>
      <c r="G29" s="5">
        <v>0.23400000000000001</v>
      </c>
      <c r="H29" s="48">
        <v>0.28000000000000003</v>
      </c>
      <c r="I29" s="5">
        <v>12</v>
      </c>
      <c r="N29" s="15">
        <f t="shared" si="0"/>
        <v>3</v>
      </c>
      <c r="O29" s="15">
        <f t="shared" ref="O29:U29" si="31">B29</f>
        <v>0.59</v>
      </c>
      <c r="P29" s="15">
        <f t="shared" si="31"/>
        <v>0.44500000000000001</v>
      </c>
      <c r="Q29" s="15">
        <f t="shared" si="31"/>
        <v>0.14000000000000001</v>
      </c>
      <c r="R29" s="15">
        <f t="shared" si="31"/>
        <v>0.93100000000000005</v>
      </c>
      <c r="S29" s="15">
        <f t="shared" si="31"/>
        <v>0.35599999999999998</v>
      </c>
      <c r="T29" s="15">
        <f t="shared" si="31"/>
        <v>0.23400000000000001</v>
      </c>
      <c r="U29" s="15">
        <f t="shared" si="31"/>
        <v>0.28000000000000003</v>
      </c>
      <c r="V29" s="5">
        <v>1</v>
      </c>
      <c r="X29" s="15">
        <f t="shared" si="2"/>
        <v>13.5</v>
      </c>
      <c r="AB29" s="15">
        <f t="shared" si="3"/>
        <v>13.00943334275348</v>
      </c>
      <c r="AC29" s="15">
        <f t="shared" si="4"/>
        <v>0.24065564520202434</v>
      </c>
    </row>
    <row r="30" spans="1:29">
      <c r="A30" s="5" t="s">
        <v>206</v>
      </c>
      <c r="B30" s="5">
        <v>0.60499999999999998</v>
      </c>
      <c r="C30" s="5">
        <v>0.47499999999999998</v>
      </c>
      <c r="D30" s="5">
        <v>0.18</v>
      </c>
      <c r="E30" s="5">
        <v>0.9365</v>
      </c>
      <c r="F30" s="5">
        <v>0.39400000000000002</v>
      </c>
      <c r="G30" s="5">
        <v>0.219</v>
      </c>
      <c r="H30" s="48">
        <v>0.29499999999999998</v>
      </c>
      <c r="I30" s="5">
        <v>15</v>
      </c>
      <c r="N30" s="15">
        <f t="shared" si="0"/>
        <v>3</v>
      </c>
      <c r="O30" s="15">
        <f t="shared" ref="O30:U30" si="32">B30</f>
        <v>0.60499999999999998</v>
      </c>
      <c r="P30" s="15">
        <f t="shared" si="32"/>
        <v>0.47499999999999998</v>
      </c>
      <c r="Q30" s="15">
        <f t="shared" si="32"/>
        <v>0.18</v>
      </c>
      <c r="R30" s="15">
        <f t="shared" si="32"/>
        <v>0.9365</v>
      </c>
      <c r="S30" s="15">
        <f t="shared" si="32"/>
        <v>0.39400000000000002</v>
      </c>
      <c r="T30" s="15">
        <f t="shared" si="32"/>
        <v>0.219</v>
      </c>
      <c r="U30" s="15">
        <f t="shared" si="32"/>
        <v>0.29499999999999998</v>
      </c>
      <c r="V30" s="5">
        <v>1</v>
      </c>
      <c r="X30" s="15">
        <f t="shared" si="2"/>
        <v>16.5</v>
      </c>
      <c r="AB30" s="15">
        <f t="shared" si="3"/>
        <v>13.369310242177875</v>
      </c>
      <c r="AC30" s="15">
        <f t="shared" si="4"/>
        <v>9.8012183597323581</v>
      </c>
    </row>
    <row r="31" spans="1:29">
      <c r="A31" s="5" t="s">
        <v>206</v>
      </c>
      <c r="B31" s="5">
        <v>0.57499999999999996</v>
      </c>
      <c r="C31" s="5">
        <v>0.42499999999999999</v>
      </c>
      <c r="D31" s="5">
        <v>0.14000000000000001</v>
      </c>
      <c r="E31" s="5">
        <v>0.86350000000000005</v>
      </c>
      <c r="F31" s="5">
        <v>0.39300000000000002</v>
      </c>
      <c r="G31" s="5">
        <v>0.22700000000000001</v>
      </c>
      <c r="H31" s="48">
        <v>0.2</v>
      </c>
      <c r="I31" s="5">
        <v>11</v>
      </c>
      <c r="N31" s="15">
        <f t="shared" si="0"/>
        <v>3</v>
      </c>
      <c r="O31" s="15">
        <f t="shared" ref="O31:U31" si="33">B31</f>
        <v>0.57499999999999996</v>
      </c>
      <c r="P31" s="15">
        <f t="shared" si="33"/>
        <v>0.42499999999999999</v>
      </c>
      <c r="Q31" s="15">
        <f t="shared" si="33"/>
        <v>0.14000000000000001</v>
      </c>
      <c r="R31" s="15">
        <f t="shared" si="33"/>
        <v>0.86350000000000005</v>
      </c>
      <c r="S31" s="15">
        <f t="shared" si="33"/>
        <v>0.39300000000000002</v>
      </c>
      <c r="T31" s="15">
        <f t="shared" si="33"/>
        <v>0.22700000000000001</v>
      </c>
      <c r="U31" s="15">
        <f t="shared" si="33"/>
        <v>0.2</v>
      </c>
      <c r="V31" s="5">
        <v>1</v>
      </c>
      <c r="X31" s="15">
        <f t="shared" si="2"/>
        <v>12.5</v>
      </c>
      <c r="AB31" s="15">
        <f t="shared" si="3"/>
        <v>10.805330009079249</v>
      </c>
      <c r="AC31" s="15">
        <f t="shared" si="4"/>
        <v>2.8719063781273384</v>
      </c>
    </row>
    <row r="32" spans="1:29">
      <c r="A32" s="5" t="s">
        <v>206</v>
      </c>
      <c r="B32" s="5">
        <v>0.57999999999999996</v>
      </c>
      <c r="C32" s="5">
        <v>0.47</v>
      </c>
      <c r="D32" s="5">
        <v>0.16500000000000001</v>
      </c>
      <c r="E32" s="5">
        <v>0.99750000000000005</v>
      </c>
      <c r="F32" s="5">
        <v>0.39350000000000002</v>
      </c>
      <c r="G32" s="5">
        <v>0.24199999999999999</v>
      </c>
      <c r="H32" s="48">
        <v>0.33</v>
      </c>
      <c r="I32" s="5">
        <v>10</v>
      </c>
      <c r="N32" s="15">
        <f t="shared" si="0"/>
        <v>3</v>
      </c>
      <c r="O32" s="15">
        <f t="shared" ref="O32:U32" si="34">B32</f>
        <v>0.57999999999999996</v>
      </c>
      <c r="P32" s="15">
        <f t="shared" si="34"/>
        <v>0.47</v>
      </c>
      <c r="Q32" s="15">
        <f t="shared" si="34"/>
        <v>0.16500000000000001</v>
      </c>
      <c r="R32" s="15">
        <f t="shared" si="34"/>
        <v>0.99750000000000005</v>
      </c>
      <c r="S32" s="15">
        <f t="shared" si="34"/>
        <v>0.39350000000000002</v>
      </c>
      <c r="T32" s="15">
        <f t="shared" si="34"/>
        <v>0.24199999999999999</v>
      </c>
      <c r="U32" s="15">
        <f t="shared" si="34"/>
        <v>0.33</v>
      </c>
      <c r="V32" s="5">
        <v>1</v>
      </c>
      <c r="X32" s="15">
        <f t="shared" si="2"/>
        <v>11.5</v>
      </c>
      <c r="AB32" s="15">
        <f t="shared" si="3"/>
        <v>13.794580431837375</v>
      </c>
      <c r="AC32" s="15">
        <f t="shared" si="4"/>
        <v>5.2650993581709926</v>
      </c>
    </row>
    <row r="33" spans="1:29">
      <c r="A33" s="5" t="s">
        <v>207</v>
      </c>
      <c r="B33" s="5">
        <v>0.68</v>
      </c>
      <c r="C33" s="5">
        <v>0.56000000000000005</v>
      </c>
      <c r="D33" s="5">
        <v>0.16500000000000001</v>
      </c>
      <c r="E33" s="5">
        <v>1.639</v>
      </c>
      <c r="F33" s="5">
        <v>0.60550000000000004</v>
      </c>
      <c r="G33" s="5">
        <v>0.28050000000000003</v>
      </c>
      <c r="H33" s="48">
        <v>0.46</v>
      </c>
      <c r="I33" s="5">
        <v>15</v>
      </c>
      <c r="N33" s="15">
        <f t="shared" si="0"/>
        <v>0.75</v>
      </c>
      <c r="O33" s="15">
        <f t="shared" ref="O33:U33" si="35">B33</f>
        <v>0.68</v>
      </c>
      <c r="P33" s="15">
        <f t="shared" si="35"/>
        <v>0.56000000000000005</v>
      </c>
      <c r="Q33" s="15">
        <f t="shared" si="35"/>
        <v>0.16500000000000001</v>
      </c>
      <c r="R33" s="15">
        <f t="shared" si="35"/>
        <v>1.639</v>
      </c>
      <c r="S33" s="15">
        <f t="shared" si="35"/>
        <v>0.60550000000000004</v>
      </c>
      <c r="T33" s="15">
        <f t="shared" si="35"/>
        <v>0.28050000000000003</v>
      </c>
      <c r="U33" s="15">
        <f t="shared" si="35"/>
        <v>0.46</v>
      </c>
      <c r="V33" s="5">
        <v>1</v>
      </c>
      <c r="X33" s="15">
        <f t="shared" si="2"/>
        <v>16.5</v>
      </c>
      <c r="AB33" s="15">
        <f t="shared" si="3"/>
        <v>16.710478668898354</v>
      </c>
      <c r="AC33" s="15">
        <f t="shared" si="4"/>
        <v>4.4301270061222829E-2</v>
      </c>
    </row>
    <row r="34" spans="1:29">
      <c r="A34" s="5" t="s">
        <v>206</v>
      </c>
      <c r="B34" s="5">
        <v>0.66500000000000004</v>
      </c>
      <c r="C34" s="5">
        <v>0.52500000000000002</v>
      </c>
      <c r="D34" s="5">
        <v>0.16500000000000001</v>
      </c>
      <c r="E34" s="5">
        <v>1.3380000000000001</v>
      </c>
      <c r="F34" s="5">
        <v>0.55149999999999999</v>
      </c>
      <c r="G34" s="5">
        <v>0.35749999999999998</v>
      </c>
      <c r="H34" s="48">
        <v>0.35</v>
      </c>
      <c r="I34" s="5">
        <v>18</v>
      </c>
      <c r="N34" s="15">
        <f t="shared" si="0"/>
        <v>3</v>
      </c>
      <c r="O34" s="15">
        <f t="shared" ref="O34:U34" si="36">B34</f>
        <v>0.66500000000000004</v>
      </c>
      <c r="P34" s="15">
        <f t="shared" si="36"/>
        <v>0.52500000000000002</v>
      </c>
      <c r="Q34" s="15">
        <f t="shared" si="36"/>
        <v>0.16500000000000001</v>
      </c>
      <c r="R34" s="15">
        <f t="shared" si="36"/>
        <v>1.3380000000000001</v>
      </c>
      <c r="S34" s="15">
        <f t="shared" si="36"/>
        <v>0.55149999999999999</v>
      </c>
      <c r="T34" s="15">
        <f t="shared" si="36"/>
        <v>0.35749999999999998</v>
      </c>
      <c r="U34" s="15">
        <f t="shared" si="36"/>
        <v>0.35</v>
      </c>
      <c r="V34" s="5">
        <v>1</v>
      </c>
      <c r="X34" s="15">
        <f t="shared" si="2"/>
        <v>19.5</v>
      </c>
      <c r="AB34" s="15">
        <f t="shared" si="3"/>
        <v>13.287256765844656</v>
      </c>
      <c r="AC34" s="15">
        <f t="shared" si="4"/>
        <v>38.598178493543003</v>
      </c>
    </row>
    <row r="35" spans="1:29">
      <c r="A35" s="5" t="s">
        <v>207</v>
      </c>
      <c r="B35" s="5">
        <v>0.68</v>
      </c>
      <c r="C35" s="5">
        <v>0.55000000000000004</v>
      </c>
      <c r="D35" s="5">
        <v>0.17499999999999999</v>
      </c>
      <c r="E35" s="5">
        <v>1.798</v>
      </c>
      <c r="F35" s="5">
        <v>0.81499999999999995</v>
      </c>
      <c r="G35" s="5">
        <v>0.39250000000000002</v>
      </c>
      <c r="H35" s="48">
        <v>0.45500000000000002</v>
      </c>
      <c r="I35" s="5">
        <v>19</v>
      </c>
      <c r="N35" s="15">
        <f t="shared" si="0"/>
        <v>0.75</v>
      </c>
      <c r="O35" s="15">
        <f t="shared" ref="O35:U35" si="37">B35</f>
        <v>0.68</v>
      </c>
      <c r="P35" s="15">
        <f t="shared" si="37"/>
        <v>0.55000000000000004</v>
      </c>
      <c r="Q35" s="15">
        <f t="shared" si="37"/>
        <v>0.17499999999999999</v>
      </c>
      <c r="R35" s="15">
        <f t="shared" si="37"/>
        <v>1.798</v>
      </c>
      <c r="S35" s="15">
        <f t="shared" si="37"/>
        <v>0.81499999999999995</v>
      </c>
      <c r="T35" s="15">
        <f t="shared" si="37"/>
        <v>0.39250000000000002</v>
      </c>
      <c r="U35" s="15">
        <f t="shared" si="37"/>
        <v>0.45500000000000002</v>
      </c>
      <c r="V35" s="5">
        <v>1</v>
      </c>
      <c r="X35" s="15">
        <f t="shared" si="2"/>
        <v>20.5</v>
      </c>
      <c r="AB35" s="15">
        <f t="shared" si="3"/>
        <v>12.751753319109147</v>
      </c>
      <c r="AC35" s="15">
        <f t="shared" si="4"/>
        <v>60.035326627936122</v>
      </c>
    </row>
    <row r="36" spans="1:29">
      <c r="A36" s="5" t="s">
        <v>207</v>
      </c>
      <c r="B36" s="5">
        <v>0.70499999999999996</v>
      </c>
      <c r="C36" s="5">
        <v>0.55000000000000004</v>
      </c>
      <c r="D36" s="5">
        <v>0.2</v>
      </c>
      <c r="E36" s="5">
        <v>1.7095</v>
      </c>
      <c r="F36" s="5">
        <v>0.63300000000000001</v>
      </c>
      <c r="G36" s="5">
        <v>0.41149999999999998</v>
      </c>
      <c r="H36" s="48">
        <v>0.49</v>
      </c>
      <c r="I36" s="5">
        <v>13</v>
      </c>
      <c r="N36" s="15">
        <f t="shared" si="0"/>
        <v>0.75</v>
      </c>
      <c r="O36" s="15">
        <f t="shared" ref="O36:U36" si="38">B36</f>
        <v>0.70499999999999996</v>
      </c>
      <c r="P36" s="15">
        <f t="shared" si="38"/>
        <v>0.55000000000000004</v>
      </c>
      <c r="Q36" s="15">
        <f t="shared" si="38"/>
        <v>0.2</v>
      </c>
      <c r="R36" s="15">
        <f t="shared" si="38"/>
        <v>1.7095</v>
      </c>
      <c r="S36" s="15">
        <f t="shared" si="38"/>
        <v>0.63300000000000001</v>
      </c>
      <c r="T36" s="15">
        <f t="shared" si="38"/>
        <v>0.41149999999999998</v>
      </c>
      <c r="U36" s="15">
        <f t="shared" si="38"/>
        <v>0.49</v>
      </c>
      <c r="V36" s="5">
        <v>1</v>
      </c>
      <c r="X36" s="15">
        <f t="shared" si="2"/>
        <v>14.5</v>
      </c>
      <c r="AB36" s="15">
        <f t="shared" si="3"/>
        <v>15.973156558647837</v>
      </c>
      <c r="AC36" s="15">
        <f t="shared" si="4"/>
        <v>2.1701902462871372</v>
      </c>
    </row>
    <row r="37" spans="1:29">
      <c r="A37" s="5" t="s">
        <v>206</v>
      </c>
      <c r="B37" s="5">
        <v>0.46500000000000002</v>
      </c>
      <c r="C37" s="5">
        <v>0.35499999999999998</v>
      </c>
      <c r="D37" s="5">
        <v>0.105</v>
      </c>
      <c r="E37" s="5">
        <v>0.47949999999999998</v>
      </c>
      <c r="F37" s="5">
        <v>0.22700000000000001</v>
      </c>
      <c r="G37" s="5">
        <v>0.124</v>
      </c>
      <c r="H37" s="48">
        <v>0.125</v>
      </c>
      <c r="I37" s="5">
        <v>8</v>
      </c>
      <c r="N37" s="15">
        <f t="shared" si="0"/>
        <v>3</v>
      </c>
      <c r="O37" s="15">
        <f t="shared" ref="O37:U37" si="39">B37</f>
        <v>0.46500000000000002</v>
      </c>
      <c r="P37" s="15">
        <f t="shared" si="39"/>
        <v>0.35499999999999998</v>
      </c>
      <c r="Q37" s="15">
        <f t="shared" si="39"/>
        <v>0.105</v>
      </c>
      <c r="R37" s="15">
        <f t="shared" si="39"/>
        <v>0.47949999999999998</v>
      </c>
      <c r="S37" s="15">
        <f t="shared" si="39"/>
        <v>0.22700000000000001</v>
      </c>
      <c r="T37" s="15">
        <f t="shared" si="39"/>
        <v>0.124</v>
      </c>
      <c r="U37" s="15">
        <f t="shared" si="39"/>
        <v>0.125</v>
      </c>
      <c r="V37" s="5">
        <v>1</v>
      </c>
      <c r="X37" s="15">
        <f t="shared" si="2"/>
        <v>9.5</v>
      </c>
      <c r="AB37" s="15">
        <f t="shared" si="3"/>
        <v>9.924537670423236</v>
      </c>
      <c r="AC37" s="15">
        <f t="shared" si="4"/>
        <v>0.18023223360838814</v>
      </c>
    </row>
    <row r="38" spans="1:29">
      <c r="A38" s="5" t="s">
        <v>207</v>
      </c>
      <c r="B38" s="5">
        <v>0.54</v>
      </c>
      <c r="C38" s="5">
        <v>0.47499999999999998</v>
      </c>
      <c r="D38" s="5">
        <v>0.155</v>
      </c>
      <c r="E38" s="5">
        <v>1.2170000000000001</v>
      </c>
      <c r="F38" s="5">
        <v>0.53049999999999997</v>
      </c>
      <c r="G38" s="5">
        <v>0.3075</v>
      </c>
      <c r="H38" s="48">
        <v>0.34</v>
      </c>
      <c r="I38" s="5">
        <v>16</v>
      </c>
      <c r="N38" s="15">
        <f t="shared" si="0"/>
        <v>0.75</v>
      </c>
      <c r="O38" s="15">
        <f t="shared" ref="O38:U38" si="40">B38</f>
        <v>0.54</v>
      </c>
      <c r="P38" s="15">
        <f t="shared" si="40"/>
        <v>0.47499999999999998</v>
      </c>
      <c r="Q38" s="15">
        <f t="shared" si="40"/>
        <v>0.155</v>
      </c>
      <c r="R38" s="15">
        <f t="shared" si="40"/>
        <v>1.2170000000000001</v>
      </c>
      <c r="S38" s="15">
        <f t="shared" si="40"/>
        <v>0.53049999999999997</v>
      </c>
      <c r="T38" s="15">
        <f t="shared" si="40"/>
        <v>0.3075</v>
      </c>
      <c r="U38" s="15">
        <f t="shared" si="40"/>
        <v>0.34</v>
      </c>
      <c r="V38" s="5">
        <v>1</v>
      </c>
      <c r="X38" s="15">
        <f t="shared" si="2"/>
        <v>17.5</v>
      </c>
      <c r="AB38" s="15">
        <f t="shared" si="3"/>
        <v>12.064091939983667</v>
      </c>
      <c r="AC38" s="15">
        <f t="shared" si="4"/>
        <v>29.549096436950531</v>
      </c>
    </row>
    <row r="39" spans="1:29">
      <c r="A39" s="5" t="s">
        <v>207</v>
      </c>
      <c r="B39" s="5">
        <v>0.45</v>
      </c>
      <c r="C39" s="5">
        <v>0.35499999999999998</v>
      </c>
      <c r="D39" s="5">
        <v>0.105</v>
      </c>
      <c r="E39" s="5">
        <v>0.52249999999999996</v>
      </c>
      <c r="F39" s="5">
        <v>0.23699999999999999</v>
      </c>
      <c r="G39" s="5">
        <v>0.11650000000000001</v>
      </c>
      <c r="H39" s="48">
        <v>0.14499999999999999</v>
      </c>
      <c r="I39" s="5">
        <v>8</v>
      </c>
      <c r="N39" s="15">
        <f t="shared" si="0"/>
        <v>0.75</v>
      </c>
      <c r="O39" s="15">
        <f t="shared" ref="O39:U39" si="41">B39</f>
        <v>0.45</v>
      </c>
      <c r="P39" s="15">
        <f t="shared" si="41"/>
        <v>0.35499999999999998</v>
      </c>
      <c r="Q39" s="15">
        <f t="shared" si="41"/>
        <v>0.105</v>
      </c>
      <c r="R39" s="15">
        <f t="shared" si="41"/>
        <v>0.52249999999999996</v>
      </c>
      <c r="S39" s="15">
        <f t="shared" si="41"/>
        <v>0.23699999999999999</v>
      </c>
      <c r="T39" s="15">
        <f t="shared" si="41"/>
        <v>0.11650000000000001</v>
      </c>
      <c r="U39" s="15">
        <f t="shared" si="41"/>
        <v>0.14499999999999999</v>
      </c>
      <c r="V39" s="5">
        <v>1</v>
      </c>
      <c r="X39" s="15">
        <f t="shared" si="2"/>
        <v>9.5</v>
      </c>
      <c r="AB39" s="15">
        <f t="shared" si="3"/>
        <v>10.010203710357224</v>
      </c>
      <c r="AC39" s="15">
        <f t="shared" si="4"/>
        <v>0.26030782606227848</v>
      </c>
    </row>
    <row r="40" spans="1:29">
      <c r="A40" s="5" t="s">
        <v>207</v>
      </c>
      <c r="B40" s="5">
        <v>0.57499999999999996</v>
      </c>
      <c r="C40" s="5">
        <v>0.44500000000000001</v>
      </c>
      <c r="D40" s="5">
        <v>0.13500000000000001</v>
      </c>
      <c r="E40" s="5">
        <v>0.88300000000000001</v>
      </c>
      <c r="F40" s="5">
        <v>0.38100000000000001</v>
      </c>
      <c r="G40" s="5">
        <v>0.20349999999999999</v>
      </c>
      <c r="H40" s="48">
        <v>0.26</v>
      </c>
      <c r="I40" s="5">
        <v>11</v>
      </c>
      <c r="N40" s="15">
        <f t="shared" si="0"/>
        <v>0.75</v>
      </c>
      <c r="O40" s="15">
        <f t="shared" ref="O40:U40" si="42">B40</f>
        <v>0.57499999999999996</v>
      </c>
      <c r="P40" s="15">
        <f t="shared" si="42"/>
        <v>0.44500000000000001</v>
      </c>
      <c r="Q40" s="15">
        <f t="shared" si="42"/>
        <v>0.13500000000000001</v>
      </c>
      <c r="R40" s="15">
        <f t="shared" si="42"/>
        <v>0.88300000000000001</v>
      </c>
      <c r="S40" s="15">
        <f t="shared" si="42"/>
        <v>0.38100000000000001</v>
      </c>
      <c r="T40" s="15">
        <f t="shared" si="42"/>
        <v>0.20349999999999999</v>
      </c>
      <c r="U40" s="15">
        <f t="shared" si="42"/>
        <v>0.26</v>
      </c>
      <c r="V40" s="5">
        <v>1</v>
      </c>
      <c r="X40" s="15">
        <f t="shared" si="2"/>
        <v>12.5</v>
      </c>
      <c r="AB40" s="15">
        <f t="shared" si="3"/>
        <v>11.800843945807308</v>
      </c>
      <c r="AC40" s="15">
        <f t="shared" si="4"/>
        <v>0.48881918811429387</v>
      </c>
    </row>
    <row r="41" spans="1:29">
      <c r="A41" s="5" t="s">
        <v>206</v>
      </c>
      <c r="B41" s="5">
        <v>0.35499999999999998</v>
      </c>
      <c r="C41" s="5">
        <v>0.28999999999999998</v>
      </c>
      <c r="D41" s="5">
        <v>0.09</v>
      </c>
      <c r="E41" s="5">
        <v>0.32750000000000001</v>
      </c>
      <c r="F41" s="5">
        <v>0.13400000000000001</v>
      </c>
      <c r="G41" s="5">
        <v>8.5999999999999993E-2</v>
      </c>
      <c r="H41" s="48">
        <v>0.09</v>
      </c>
      <c r="I41" s="5">
        <v>9</v>
      </c>
      <c r="N41" s="15">
        <f t="shared" si="0"/>
        <v>3</v>
      </c>
      <c r="O41" s="15">
        <f t="shared" ref="O41:U41" si="43">B41</f>
        <v>0.35499999999999998</v>
      </c>
      <c r="P41" s="15">
        <f t="shared" si="43"/>
        <v>0.28999999999999998</v>
      </c>
      <c r="Q41" s="15">
        <f t="shared" si="43"/>
        <v>0.09</v>
      </c>
      <c r="R41" s="15">
        <f t="shared" si="43"/>
        <v>0.32750000000000001</v>
      </c>
      <c r="S41" s="15">
        <f t="shared" si="43"/>
        <v>0.13400000000000001</v>
      </c>
      <c r="T41" s="15">
        <f t="shared" si="43"/>
        <v>8.5999999999999993E-2</v>
      </c>
      <c r="U41" s="15">
        <f t="shared" si="43"/>
        <v>0.09</v>
      </c>
      <c r="V41" s="5">
        <v>1</v>
      </c>
      <c r="X41" s="15">
        <f t="shared" si="2"/>
        <v>10.5</v>
      </c>
      <c r="AB41" s="15">
        <f t="shared" si="3"/>
        <v>9.6460475144179867</v>
      </c>
      <c r="AC41" s="15">
        <f t="shared" si="4"/>
        <v>0.72923484763169866</v>
      </c>
    </row>
    <row r="42" spans="1:29">
      <c r="A42" s="5" t="s">
        <v>207</v>
      </c>
      <c r="B42" s="5">
        <v>0.45</v>
      </c>
      <c r="C42" s="5">
        <v>0.33500000000000002</v>
      </c>
      <c r="D42" s="5">
        <v>0.105</v>
      </c>
      <c r="E42" s="5">
        <v>0.42499999999999999</v>
      </c>
      <c r="F42" s="5">
        <v>0.1865</v>
      </c>
      <c r="G42" s="5">
        <v>9.0999999999999998E-2</v>
      </c>
      <c r="H42" s="48">
        <v>0.115</v>
      </c>
      <c r="I42" s="5">
        <v>9</v>
      </c>
      <c r="N42" s="15">
        <f t="shared" si="0"/>
        <v>0.75</v>
      </c>
      <c r="O42" s="15">
        <f t="shared" ref="O42:U42" si="44">B42</f>
        <v>0.45</v>
      </c>
      <c r="P42" s="15">
        <f t="shared" si="44"/>
        <v>0.33500000000000002</v>
      </c>
      <c r="Q42" s="15">
        <f t="shared" si="44"/>
        <v>0.105</v>
      </c>
      <c r="R42" s="15">
        <f t="shared" si="44"/>
        <v>0.42499999999999999</v>
      </c>
      <c r="S42" s="15">
        <f t="shared" si="44"/>
        <v>0.1865</v>
      </c>
      <c r="T42" s="15">
        <f t="shared" si="44"/>
        <v>9.0999999999999998E-2</v>
      </c>
      <c r="U42" s="15">
        <f t="shared" si="44"/>
        <v>0.115</v>
      </c>
      <c r="V42" s="5">
        <v>1</v>
      </c>
      <c r="X42" s="15">
        <f t="shared" si="2"/>
        <v>10.5</v>
      </c>
      <c r="AB42" s="15">
        <f t="shared" si="3"/>
        <v>9.9033745751930358</v>
      </c>
      <c r="AC42" s="15">
        <f t="shared" si="4"/>
        <v>0.35596189752609053</v>
      </c>
    </row>
    <row r="43" spans="1:29">
      <c r="A43" s="5" t="s">
        <v>207</v>
      </c>
      <c r="B43" s="5">
        <v>0.55000000000000004</v>
      </c>
      <c r="C43" s="5">
        <v>0.42499999999999999</v>
      </c>
      <c r="D43" s="5">
        <v>0.13500000000000001</v>
      </c>
      <c r="E43" s="5">
        <v>0.85150000000000003</v>
      </c>
      <c r="F43" s="5">
        <v>0.36199999999999999</v>
      </c>
      <c r="G43" s="5">
        <v>0.19600000000000001</v>
      </c>
      <c r="H43" s="48">
        <v>0.27</v>
      </c>
      <c r="I43" s="5">
        <v>14</v>
      </c>
      <c r="N43" s="15">
        <f t="shared" si="0"/>
        <v>0.75</v>
      </c>
      <c r="O43" s="15">
        <f t="shared" ref="O43:U43" si="45">B43</f>
        <v>0.55000000000000004</v>
      </c>
      <c r="P43" s="15">
        <f t="shared" si="45"/>
        <v>0.42499999999999999</v>
      </c>
      <c r="Q43" s="15">
        <f t="shared" si="45"/>
        <v>0.13500000000000001</v>
      </c>
      <c r="R43" s="15">
        <f t="shared" si="45"/>
        <v>0.85150000000000003</v>
      </c>
      <c r="S43" s="15">
        <f t="shared" si="45"/>
        <v>0.36199999999999999</v>
      </c>
      <c r="T43" s="15">
        <f t="shared" si="45"/>
        <v>0.19600000000000001</v>
      </c>
      <c r="U43" s="15">
        <f t="shared" si="45"/>
        <v>0.27</v>
      </c>
      <c r="V43" s="5">
        <v>1</v>
      </c>
      <c r="X43" s="15">
        <f t="shared" si="2"/>
        <v>15.5</v>
      </c>
      <c r="AB43" s="15">
        <f t="shared" si="3"/>
        <v>11.843165399735648</v>
      </c>
      <c r="AC43" s="15">
        <f t="shared" si="4"/>
        <v>13.372439293690542</v>
      </c>
    </row>
    <row r="44" spans="1:29">
      <c r="A44" s="5" t="s">
        <v>208</v>
      </c>
      <c r="B44" s="5">
        <v>0.24</v>
      </c>
      <c r="C44" s="5">
        <v>0.17499999999999999</v>
      </c>
      <c r="D44" s="5">
        <v>4.4999999999999998E-2</v>
      </c>
      <c r="E44" s="5">
        <v>7.0000000000000007E-2</v>
      </c>
      <c r="F44" s="5">
        <v>3.15E-2</v>
      </c>
      <c r="G44" s="5">
        <v>2.35E-2</v>
      </c>
      <c r="H44" s="48">
        <v>0.02</v>
      </c>
      <c r="I44" s="5">
        <v>5</v>
      </c>
      <c r="N44" s="15">
        <f t="shared" si="0"/>
        <v>-2</v>
      </c>
      <c r="O44" s="15">
        <f t="shared" ref="O44:U44" si="46">B44</f>
        <v>0.24</v>
      </c>
      <c r="P44" s="15">
        <f t="shared" si="46"/>
        <v>0.17499999999999999</v>
      </c>
      <c r="Q44" s="15">
        <f t="shared" si="46"/>
        <v>4.4999999999999998E-2</v>
      </c>
      <c r="R44" s="15">
        <f t="shared" si="46"/>
        <v>7.0000000000000007E-2</v>
      </c>
      <c r="S44" s="15">
        <f t="shared" si="46"/>
        <v>3.15E-2</v>
      </c>
      <c r="T44" s="15">
        <f t="shared" si="46"/>
        <v>2.35E-2</v>
      </c>
      <c r="U44" s="15">
        <f t="shared" si="46"/>
        <v>0.02</v>
      </c>
      <c r="V44" s="5">
        <v>1</v>
      </c>
      <c r="X44" s="15">
        <f t="shared" si="2"/>
        <v>6.5</v>
      </c>
      <c r="AB44" s="15">
        <f t="shared" si="3"/>
        <v>6.814896812303977</v>
      </c>
      <c r="AC44" s="15">
        <f t="shared" si="4"/>
        <v>9.9160002399206137E-2</v>
      </c>
    </row>
    <row r="45" spans="1:29">
      <c r="A45" s="5" t="s">
        <v>208</v>
      </c>
      <c r="B45" s="5">
        <v>0.20499999999999999</v>
      </c>
      <c r="C45" s="5">
        <v>0.15</v>
      </c>
      <c r="D45" s="5">
        <v>5.5E-2</v>
      </c>
      <c r="E45" s="5">
        <v>4.2000000000000003E-2</v>
      </c>
      <c r="F45" s="5">
        <v>2.5499999999999998E-2</v>
      </c>
      <c r="G45" s="5">
        <v>1.4999999999999999E-2</v>
      </c>
      <c r="H45" s="48">
        <v>1.2E-2</v>
      </c>
      <c r="I45" s="5">
        <v>5</v>
      </c>
      <c r="N45" s="15">
        <f t="shared" si="0"/>
        <v>-2</v>
      </c>
      <c r="O45" s="15">
        <f t="shared" ref="O45:U45" si="47">B45</f>
        <v>0.20499999999999999</v>
      </c>
      <c r="P45" s="15">
        <f t="shared" si="47"/>
        <v>0.15</v>
      </c>
      <c r="Q45" s="15">
        <f t="shared" si="47"/>
        <v>5.5E-2</v>
      </c>
      <c r="R45" s="15">
        <f t="shared" si="47"/>
        <v>4.2000000000000003E-2</v>
      </c>
      <c r="S45" s="15">
        <f t="shared" si="47"/>
        <v>2.5499999999999998E-2</v>
      </c>
      <c r="T45" s="15">
        <f t="shared" si="47"/>
        <v>1.4999999999999999E-2</v>
      </c>
      <c r="U45" s="15">
        <f t="shared" si="47"/>
        <v>1.2E-2</v>
      </c>
      <c r="V45" s="5">
        <v>1</v>
      </c>
      <c r="X45" s="15">
        <f t="shared" si="2"/>
        <v>6.5</v>
      </c>
      <c r="AB45" s="15">
        <f t="shared" si="3"/>
        <v>6.5413552970513376</v>
      </c>
      <c r="AC45" s="15">
        <f t="shared" si="4"/>
        <v>1.710260594204369E-3</v>
      </c>
    </row>
    <row r="46" spans="1:29">
      <c r="A46" s="5" t="s">
        <v>208</v>
      </c>
      <c r="B46" s="5">
        <v>0.21</v>
      </c>
      <c r="C46" s="5">
        <v>0.15</v>
      </c>
      <c r="D46" s="5">
        <v>0.05</v>
      </c>
      <c r="E46" s="5">
        <v>4.2000000000000003E-2</v>
      </c>
      <c r="F46" s="5">
        <v>1.7500000000000002E-2</v>
      </c>
      <c r="G46" s="5">
        <v>1.2500000000000001E-2</v>
      </c>
      <c r="H46" s="48">
        <v>1.4999999999999999E-2</v>
      </c>
      <c r="I46" s="5">
        <v>4</v>
      </c>
      <c r="N46" s="15">
        <f t="shared" si="0"/>
        <v>-2</v>
      </c>
      <c r="O46" s="15">
        <f t="shared" ref="O46:U46" si="48">B46</f>
        <v>0.21</v>
      </c>
      <c r="P46" s="15">
        <f t="shared" si="48"/>
        <v>0.15</v>
      </c>
      <c r="Q46" s="15">
        <f t="shared" si="48"/>
        <v>0.05</v>
      </c>
      <c r="R46" s="15">
        <f t="shared" si="48"/>
        <v>4.2000000000000003E-2</v>
      </c>
      <c r="S46" s="15">
        <f t="shared" si="48"/>
        <v>1.7500000000000002E-2</v>
      </c>
      <c r="T46" s="15">
        <f t="shared" si="48"/>
        <v>1.2500000000000001E-2</v>
      </c>
      <c r="U46" s="15">
        <f t="shared" si="48"/>
        <v>1.4999999999999999E-2</v>
      </c>
      <c r="V46" s="5">
        <v>1</v>
      </c>
      <c r="X46" s="15">
        <f t="shared" si="2"/>
        <v>5.5</v>
      </c>
      <c r="AB46" s="15">
        <f t="shared" si="3"/>
        <v>6.6940421335509974</v>
      </c>
      <c r="AC46" s="15">
        <f t="shared" si="4"/>
        <v>1.4257366166950181</v>
      </c>
    </row>
    <row r="47" spans="1:29">
      <c r="A47" s="5" t="s">
        <v>208</v>
      </c>
      <c r="B47" s="5">
        <v>0.39</v>
      </c>
      <c r="C47" s="5">
        <v>0.29499999999999998</v>
      </c>
      <c r="D47" s="5">
        <v>9.5000000000000001E-2</v>
      </c>
      <c r="E47" s="5">
        <v>0.20300000000000001</v>
      </c>
      <c r="F47" s="5">
        <v>8.7499999999999994E-2</v>
      </c>
      <c r="G47" s="5">
        <v>4.4999999999999998E-2</v>
      </c>
      <c r="H47" s="48">
        <v>7.4999999999999997E-2</v>
      </c>
      <c r="I47" s="5">
        <v>7</v>
      </c>
      <c r="N47" s="15">
        <f t="shared" si="0"/>
        <v>-2</v>
      </c>
      <c r="O47" s="15">
        <f t="shared" ref="O47:U47" si="49">B47</f>
        <v>0.39</v>
      </c>
      <c r="P47" s="15">
        <f t="shared" si="49"/>
        <v>0.29499999999999998</v>
      </c>
      <c r="Q47" s="15">
        <f t="shared" si="49"/>
        <v>9.5000000000000001E-2</v>
      </c>
      <c r="R47" s="15">
        <f t="shared" si="49"/>
        <v>0.20300000000000001</v>
      </c>
      <c r="S47" s="15">
        <f t="shared" si="49"/>
        <v>8.7499999999999994E-2</v>
      </c>
      <c r="T47" s="15">
        <f t="shared" si="49"/>
        <v>4.4999999999999998E-2</v>
      </c>
      <c r="U47" s="15">
        <f t="shared" si="49"/>
        <v>7.4999999999999997E-2</v>
      </c>
      <c r="V47" s="5">
        <v>1</v>
      </c>
      <c r="X47" s="15">
        <f t="shared" si="2"/>
        <v>8.5</v>
      </c>
      <c r="AB47" s="15">
        <f t="shared" si="3"/>
        <v>9.0163414108992868</v>
      </c>
      <c r="AC47" s="15">
        <f t="shared" si="4"/>
        <v>0.26660845260946608</v>
      </c>
    </row>
    <row r="48" spans="1:29">
      <c r="A48" s="5" t="s">
        <v>206</v>
      </c>
      <c r="B48" s="5">
        <v>0.47</v>
      </c>
      <c r="C48" s="5">
        <v>0.37</v>
      </c>
      <c r="D48" s="5">
        <v>0.12</v>
      </c>
      <c r="E48" s="5">
        <v>0.57950000000000002</v>
      </c>
      <c r="F48" s="5">
        <v>0.29299999999999998</v>
      </c>
      <c r="G48" s="5">
        <v>0.22700000000000001</v>
      </c>
      <c r="H48" s="48">
        <v>0.14000000000000001</v>
      </c>
      <c r="I48" s="5">
        <v>9</v>
      </c>
      <c r="N48" s="15">
        <f t="shared" si="0"/>
        <v>3</v>
      </c>
      <c r="O48" s="15">
        <f t="shared" ref="O48:U48" si="50">B48</f>
        <v>0.47</v>
      </c>
      <c r="P48" s="15">
        <f t="shared" si="50"/>
        <v>0.37</v>
      </c>
      <c r="Q48" s="15">
        <f t="shared" si="50"/>
        <v>0.12</v>
      </c>
      <c r="R48" s="15">
        <f t="shared" si="50"/>
        <v>0.57950000000000002</v>
      </c>
      <c r="S48" s="15">
        <f t="shared" si="50"/>
        <v>0.29299999999999998</v>
      </c>
      <c r="T48" s="15">
        <f t="shared" si="50"/>
        <v>0.22700000000000001</v>
      </c>
      <c r="U48" s="15">
        <f t="shared" si="50"/>
        <v>0.14000000000000001</v>
      </c>
      <c r="V48" s="5">
        <v>1</v>
      </c>
      <c r="X48" s="15">
        <f t="shared" si="2"/>
        <v>10.5</v>
      </c>
      <c r="AB48" s="15">
        <f t="shared" si="3"/>
        <v>8.9251324637582563</v>
      </c>
      <c r="AC48" s="15">
        <f t="shared" si="4"/>
        <v>2.4802077567081398</v>
      </c>
    </row>
    <row r="49" spans="1:29">
      <c r="A49" s="5" t="s">
        <v>207</v>
      </c>
      <c r="B49" s="5">
        <v>0.46</v>
      </c>
      <c r="C49" s="5">
        <v>0.375</v>
      </c>
      <c r="D49" s="5">
        <v>0.12</v>
      </c>
      <c r="E49" s="5">
        <v>0.46050000000000002</v>
      </c>
      <c r="F49" s="5">
        <v>0.17749999999999999</v>
      </c>
      <c r="G49" s="5">
        <v>0.11</v>
      </c>
      <c r="H49" s="48">
        <v>0.15</v>
      </c>
      <c r="I49" s="5">
        <v>7</v>
      </c>
      <c r="N49" s="15">
        <f t="shared" si="0"/>
        <v>0.75</v>
      </c>
      <c r="O49" s="15">
        <f t="shared" ref="O49:U49" si="51">B49</f>
        <v>0.46</v>
      </c>
      <c r="P49" s="15">
        <f t="shared" si="51"/>
        <v>0.375</v>
      </c>
      <c r="Q49" s="15">
        <f t="shared" si="51"/>
        <v>0.12</v>
      </c>
      <c r="R49" s="15">
        <f t="shared" si="51"/>
        <v>0.46050000000000002</v>
      </c>
      <c r="S49" s="15">
        <f t="shared" si="51"/>
        <v>0.17749999999999999</v>
      </c>
      <c r="T49" s="15">
        <f t="shared" si="51"/>
        <v>0.11</v>
      </c>
      <c r="U49" s="15">
        <f t="shared" si="51"/>
        <v>0.15</v>
      </c>
      <c r="V49" s="5">
        <v>1</v>
      </c>
      <c r="X49" s="15">
        <f t="shared" si="2"/>
        <v>8.5</v>
      </c>
      <c r="AB49" s="15">
        <f t="shared" si="3"/>
        <v>11.148816346194456</v>
      </c>
      <c r="AC49" s="15">
        <f t="shared" si="4"/>
        <v>7.0162280358669493</v>
      </c>
    </row>
    <row r="50" spans="1:29">
      <c r="A50" s="5" t="s">
        <v>208</v>
      </c>
      <c r="B50" s="5">
        <v>0.32500000000000001</v>
      </c>
      <c r="C50" s="5">
        <v>0.245</v>
      </c>
      <c r="D50" s="5">
        <v>7.0000000000000007E-2</v>
      </c>
      <c r="E50" s="5">
        <v>0.161</v>
      </c>
      <c r="F50" s="5">
        <v>7.5499999999999998E-2</v>
      </c>
      <c r="G50" s="5">
        <v>2.5499999999999998E-2</v>
      </c>
      <c r="H50" s="48">
        <v>4.4999999999999998E-2</v>
      </c>
      <c r="I50" s="5">
        <v>6</v>
      </c>
      <c r="N50" s="15">
        <f t="shared" si="0"/>
        <v>-2</v>
      </c>
      <c r="O50" s="15">
        <f t="shared" ref="O50:U50" si="52">B50</f>
        <v>0.32500000000000001</v>
      </c>
      <c r="P50" s="15">
        <f t="shared" si="52"/>
        <v>0.245</v>
      </c>
      <c r="Q50" s="15">
        <f t="shared" si="52"/>
        <v>7.0000000000000007E-2</v>
      </c>
      <c r="R50" s="15">
        <f t="shared" si="52"/>
        <v>0.161</v>
      </c>
      <c r="S50" s="15">
        <f t="shared" si="52"/>
        <v>7.5499999999999998E-2</v>
      </c>
      <c r="T50" s="15">
        <f t="shared" si="52"/>
        <v>2.5499999999999998E-2</v>
      </c>
      <c r="U50" s="15">
        <f t="shared" si="52"/>
        <v>4.4999999999999998E-2</v>
      </c>
      <c r="V50" s="5">
        <v>1</v>
      </c>
      <c r="X50" s="15">
        <f t="shared" si="2"/>
        <v>7.5</v>
      </c>
      <c r="AB50" s="15">
        <f t="shared" si="3"/>
        <v>7.994550250778631</v>
      </c>
      <c r="AC50" s="15">
        <f t="shared" si="4"/>
        <v>0.24457995054520684</v>
      </c>
    </row>
    <row r="51" spans="1:29">
      <c r="A51" s="5" t="s">
        <v>207</v>
      </c>
      <c r="B51" s="5">
        <v>0.52500000000000002</v>
      </c>
      <c r="C51" s="5">
        <v>0.42499999999999999</v>
      </c>
      <c r="D51" s="5">
        <v>0.16</v>
      </c>
      <c r="E51" s="5">
        <v>0.83550000000000002</v>
      </c>
      <c r="F51" s="5">
        <v>0.35449999999999998</v>
      </c>
      <c r="G51" s="5">
        <v>0.2135</v>
      </c>
      <c r="H51" s="48">
        <v>0.245</v>
      </c>
      <c r="I51" s="5">
        <v>9</v>
      </c>
      <c r="N51" s="15">
        <f t="shared" si="0"/>
        <v>0.75</v>
      </c>
      <c r="O51" s="15">
        <f t="shared" ref="O51:U51" si="53">B51</f>
        <v>0.52500000000000002</v>
      </c>
      <c r="P51" s="15">
        <f t="shared" si="53"/>
        <v>0.42499999999999999</v>
      </c>
      <c r="Q51" s="15">
        <f t="shared" si="53"/>
        <v>0.16</v>
      </c>
      <c r="R51" s="15">
        <f t="shared" si="53"/>
        <v>0.83550000000000002</v>
      </c>
      <c r="S51" s="15">
        <f t="shared" si="53"/>
        <v>0.35449999999999998</v>
      </c>
      <c r="T51" s="15">
        <f t="shared" si="53"/>
        <v>0.2135</v>
      </c>
      <c r="U51" s="15">
        <f t="shared" si="53"/>
        <v>0.245</v>
      </c>
      <c r="V51" s="5">
        <v>1</v>
      </c>
      <c r="X51" s="15">
        <f t="shared" si="2"/>
        <v>10.5</v>
      </c>
      <c r="AB51" s="15">
        <f t="shared" si="3"/>
        <v>11.749994302955395</v>
      </c>
      <c r="AC51" s="15">
        <f t="shared" si="4"/>
        <v>1.5624857574209439</v>
      </c>
    </row>
    <row r="52" spans="1:29">
      <c r="A52" s="5" t="s">
        <v>208</v>
      </c>
      <c r="B52" s="5">
        <v>0.52</v>
      </c>
      <c r="C52" s="5">
        <v>0.41</v>
      </c>
      <c r="D52" s="5">
        <v>0.12</v>
      </c>
      <c r="E52" s="5">
        <v>0.59499999999999997</v>
      </c>
      <c r="F52" s="5">
        <v>0.23849999999999999</v>
      </c>
      <c r="G52" s="5">
        <v>0.111</v>
      </c>
      <c r="H52" s="48">
        <v>0.19</v>
      </c>
      <c r="I52" s="5">
        <v>8</v>
      </c>
      <c r="N52" s="15">
        <f t="shared" si="0"/>
        <v>-2</v>
      </c>
      <c r="O52" s="15">
        <f t="shared" ref="O52:U52" si="54">B52</f>
        <v>0.52</v>
      </c>
      <c r="P52" s="15">
        <f t="shared" si="54"/>
        <v>0.41</v>
      </c>
      <c r="Q52" s="15">
        <f t="shared" si="54"/>
        <v>0.12</v>
      </c>
      <c r="R52" s="15">
        <f t="shared" si="54"/>
        <v>0.59499999999999997</v>
      </c>
      <c r="S52" s="15">
        <f t="shared" si="54"/>
        <v>0.23849999999999999</v>
      </c>
      <c r="T52" s="15">
        <f t="shared" si="54"/>
        <v>0.111</v>
      </c>
      <c r="U52" s="15">
        <f t="shared" si="54"/>
        <v>0.19</v>
      </c>
      <c r="V52" s="5">
        <v>1</v>
      </c>
      <c r="X52" s="15">
        <f t="shared" si="2"/>
        <v>9.5</v>
      </c>
      <c r="AB52" s="15">
        <f t="shared" si="3"/>
        <v>11.402311802392315</v>
      </c>
      <c r="AC52" s="15">
        <f t="shared" si="4"/>
        <v>3.6187901935210993</v>
      </c>
    </row>
    <row r="53" spans="1:29">
      <c r="A53" s="5" t="s">
        <v>206</v>
      </c>
      <c r="B53" s="5">
        <v>0.4</v>
      </c>
      <c r="C53" s="5">
        <v>0.32</v>
      </c>
      <c r="D53" s="5">
        <v>9.5000000000000001E-2</v>
      </c>
      <c r="E53" s="5">
        <v>0.30299999999999999</v>
      </c>
      <c r="F53" s="5">
        <v>0.13350000000000001</v>
      </c>
      <c r="G53" s="5">
        <v>0.06</v>
      </c>
      <c r="H53" s="48">
        <v>0.1</v>
      </c>
      <c r="I53" s="5">
        <v>7</v>
      </c>
      <c r="N53" s="15">
        <f t="shared" si="0"/>
        <v>3</v>
      </c>
      <c r="O53" s="15">
        <f t="shared" ref="O53:U53" si="55">B53</f>
        <v>0.4</v>
      </c>
      <c r="P53" s="15">
        <f t="shared" si="55"/>
        <v>0.32</v>
      </c>
      <c r="Q53" s="15">
        <f t="shared" si="55"/>
        <v>9.5000000000000001E-2</v>
      </c>
      <c r="R53" s="15">
        <f t="shared" si="55"/>
        <v>0.30299999999999999</v>
      </c>
      <c r="S53" s="15">
        <f t="shared" si="55"/>
        <v>0.13350000000000001</v>
      </c>
      <c r="T53" s="15">
        <f t="shared" si="55"/>
        <v>0.06</v>
      </c>
      <c r="U53" s="15">
        <f t="shared" si="55"/>
        <v>0.1</v>
      </c>
      <c r="V53" s="5">
        <v>1</v>
      </c>
      <c r="X53" s="15">
        <f t="shared" si="2"/>
        <v>8.5</v>
      </c>
      <c r="AB53" s="15">
        <f t="shared" si="3"/>
        <v>10.162898321329845</v>
      </c>
      <c r="AC53" s="15">
        <f t="shared" si="4"/>
        <v>2.7652308270816155</v>
      </c>
    </row>
    <row r="54" spans="1:29">
      <c r="A54" s="5" t="s">
        <v>206</v>
      </c>
      <c r="B54" s="5">
        <v>0.48499999999999999</v>
      </c>
      <c r="C54" s="5">
        <v>0.36</v>
      </c>
      <c r="D54" s="5">
        <v>0.13</v>
      </c>
      <c r="E54" s="5">
        <v>0.54149999999999998</v>
      </c>
      <c r="F54" s="5">
        <v>0.25950000000000001</v>
      </c>
      <c r="G54" s="5">
        <v>9.6000000000000002E-2</v>
      </c>
      <c r="H54" s="48">
        <v>0.16</v>
      </c>
      <c r="I54" s="5">
        <v>10</v>
      </c>
      <c r="N54" s="15">
        <f t="shared" si="0"/>
        <v>3</v>
      </c>
      <c r="O54" s="15">
        <f t="shared" ref="O54:U54" si="56">B54</f>
        <v>0.48499999999999999</v>
      </c>
      <c r="P54" s="15">
        <f t="shared" si="56"/>
        <v>0.36</v>
      </c>
      <c r="Q54" s="15">
        <f t="shared" si="56"/>
        <v>0.13</v>
      </c>
      <c r="R54" s="15">
        <f t="shared" si="56"/>
        <v>0.54149999999999998</v>
      </c>
      <c r="S54" s="15">
        <f t="shared" si="56"/>
        <v>0.25950000000000001</v>
      </c>
      <c r="T54" s="15">
        <f t="shared" si="56"/>
        <v>9.6000000000000002E-2</v>
      </c>
      <c r="U54" s="15">
        <f t="shared" si="56"/>
        <v>0.16</v>
      </c>
      <c r="V54" s="5">
        <v>1</v>
      </c>
      <c r="X54" s="15">
        <f t="shared" si="2"/>
        <v>11.5</v>
      </c>
      <c r="AB54" s="15">
        <f t="shared" si="3"/>
        <v>10.746706089028311</v>
      </c>
      <c r="AC54" s="15">
        <f t="shared" si="4"/>
        <v>0.56745171630702218</v>
      </c>
    </row>
    <row r="55" spans="1:29">
      <c r="A55" s="5" t="s">
        <v>207</v>
      </c>
      <c r="B55" s="5">
        <v>0.47</v>
      </c>
      <c r="C55" s="5">
        <v>0.36</v>
      </c>
      <c r="D55" s="5">
        <v>0.12</v>
      </c>
      <c r="E55" s="5">
        <v>0.47749999999999998</v>
      </c>
      <c r="F55" s="5">
        <v>0.21049999999999999</v>
      </c>
      <c r="G55" s="5">
        <v>0.1055</v>
      </c>
      <c r="H55" s="48">
        <v>0.15</v>
      </c>
      <c r="I55" s="5">
        <v>10</v>
      </c>
      <c r="N55" s="15">
        <f t="shared" si="0"/>
        <v>0.75</v>
      </c>
      <c r="O55" s="15">
        <f t="shared" ref="O55:U55" si="57">B55</f>
        <v>0.47</v>
      </c>
      <c r="P55" s="15">
        <f t="shared" si="57"/>
        <v>0.36</v>
      </c>
      <c r="Q55" s="15">
        <f t="shared" si="57"/>
        <v>0.12</v>
      </c>
      <c r="R55" s="15">
        <f t="shared" si="57"/>
        <v>0.47749999999999998</v>
      </c>
      <c r="S55" s="15">
        <f t="shared" si="57"/>
        <v>0.21049999999999999</v>
      </c>
      <c r="T55" s="15">
        <f t="shared" si="57"/>
        <v>0.1055</v>
      </c>
      <c r="U55" s="15">
        <f t="shared" si="57"/>
        <v>0.15</v>
      </c>
      <c r="V55" s="5">
        <v>1</v>
      </c>
      <c r="X55" s="15">
        <f t="shared" si="2"/>
        <v>11.5</v>
      </c>
      <c r="AB55" s="15">
        <f t="shared" si="3"/>
        <v>10.501347676427901</v>
      </c>
      <c r="AC55" s="15">
        <f t="shared" si="4"/>
        <v>0.99730646337595186</v>
      </c>
    </row>
    <row r="56" spans="1:29">
      <c r="A56" s="5" t="s">
        <v>206</v>
      </c>
      <c r="B56" s="5">
        <v>0.40500000000000003</v>
      </c>
      <c r="C56" s="5">
        <v>0.31</v>
      </c>
      <c r="D56" s="5">
        <v>0.1</v>
      </c>
      <c r="E56" s="5">
        <v>0.38500000000000001</v>
      </c>
      <c r="F56" s="5">
        <v>0.17299999999999999</v>
      </c>
      <c r="G56" s="5">
        <v>9.1499999999999998E-2</v>
      </c>
      <c r="H56" s="48">
        <v>0.11</v>
      </c>
      <c r="I56" s="5">
        <v>7</v>
      </c>
      <c r="N56" s="15">
        <f t="shared" si="0"/>
        <v>3</v>
      </c>
      <c r="O56" s="15">
        <f t="shared" ref="O56:U56" si="58">B56</f>
        <v>0.40500000000000003</v>
      </c>
      <c r="P56" s="15">
        <f t="shared" si="58"/>
        <v>0.31</v>
      </c>
      <c r="Q56" s="15">
        <f t="shared" si="58"/>
        <v>0.1</v>
      </c>
      <c r="R56" s="15">
        <f t="shared" si="58"/>
        <v>0.38500000000000001</v>
      </c>
      <c r="S56" s="15">
        <f t="shared" si="58"/>
        <v>0.17299999999999999</v>
      </c>
      <c r="T56" s="15">
        <f t="shared" si="58"/>
        <v>9.1499999999999998E-2</v>
      </c>
      <c r="U56" s="15">
        <f t="shared" si="58"/>
        <v>0.11</v>
      </c>
      <c r="V56" s="5">
        <v>1</v>
      </c>
      <c r="X56" s="15">
        <f t="shared" si="2"/>
        <v>8.5</v>
      </c>
      <c r="AB56" s="15">
        <f t="shared" si="3"/>
        <v>9.8117304923244006</v>
      </c>
      <c r="AC56" s="15">
        <f t="shared" si="4"/>
        <v>1.7206368844936144</v>
      </c>
    </row>
    <row r="57" spans="1:29">
      <c r="A57" s="5" t="s">
        <v>207</v>
      </c>
      <c r="B57" s="5">
        <v>0.5</v>
      </c>
      <c r="C57" s="5">
        <v>0.4</v>
      </c>
      <c r="D57" s="5">
        <v>0.14000000000000001</v>
      </c>
      <c r="E57" s="5">
        <v>0.66149999999999998</v>
      </c>
      <c r="F57" s="5">
        <v>0.25650000000000001</v>
      </c>
      <c r="G57" s="5">
        <v>0.17549999999999999</v>
      </c>
      <c r="H57" s="48">
        <v>0.22</v>
      </c>
      <c r="I57" s="5">
        <v>8</v>
      </c>
      <c r="N57" s="15">
        <f t="shared" si="0"/>
        <v>0.75</v>
      </c>
      <c r="O57" s="15">
        <f t="shared" ref="O57:U57" si="59">B57</f>
        <v>0.5</v>
      </c>
      <c r="P57" s="15">
        <f t="shared" si="59"/>
        <v>0.4</v>
      </c>
      <c r="Q57" s="15">
        <f t="shared" si="59"/>
        <v>0.14000000000000001</v>
      </c>
      <c r="R57" s="15">
        <f t="shared" si="59"/>
        <v>0.66149999999999998</v>
      </c>
      <c r="S57" s="15">
        <f t="shared" si="59"/>
        <v>0.25650000000000001</v>
      </c>
      <c r="T57" s="15">
        <f t="shared" si="59"/>
        <v>0.17549999999999999</v>
      </c>
      <c r="U57" s="15">
        <f t="shared" si="59"/>
        <v>0.22</v>
      </c>
      <c r="V57" s="5">
        <v>1</v>
      </c>
      <c r="X57" s="15">
        <f t="shared" si="2"/>
        <v>9.5</v>
      </c>
      <c r="AB57" s="15">
        <f t="shared" si="3"/>
        <v>11.812133104791663</v>
      </c>
      <c r="AC57" s="15">
        <f t="shared" si="4"/>
        <v>5.3459594942735338</v>
      </c>
    </row>
    <row r="58" spans="1:29">
      <c r="A58" s="5" t="s">
        <v>206</v>
      </c>
      <c r="B58" s="5">
        <v>0.44500000000000001</v>
      </c>
      <c r="C58" s="5">
        <v>0.35</v>
      </c>
      <c r="D58" s="5">
        <v>0.12</v>
      </c>
      <c r="E58" s="5">
        <v>0.4425</v>
      </c>
      <c r="F58" s="5">
        <v>0.192</v>
      </c>
      <c r="G58" s="5">
        <v>9.5500000000000002E-2</v>
      </c>
      <c r="H58" s="48">
        <v>0.13500000000000001</v>
      </c>
      <c r="I58" s="5">
        <v>8</v>
      </c>
      <c r="N58" s="15">
        <f t="shared" si="0"/>
        <v>3</v>
      </c>
      <c r="O58" s="15">
        <f t="shared" ref="O58:U58" si="60">B58</f>
        <v>0.44500000000000001</v>
      </c>
      <c r="P58" s="15">
        <f t="shared" si="60"/>
        <v>0.35</v>
      </c>
      <c r="Q58" s="15">
        <f t="shared" si="60"/>
        <v>0.12</v>
      </c>
      <c r="R58" s="15">
        <f t="shared" si="60"/>
        <v>0.4425</v>
      </c>
      <c r="S58" s="15">
        <f t="shared" si="60"/>
        <v>0.192</v>
      </c>
      <c r="T58" s="15">
        <f t="shared" si="60"/>
        <v>9.5500000000000002E-2</v>
      </c>
      <c r="U58" s="15">
        <f t="shared" si="60"/>
        <v>0.13500000000000001</v>
      </c>
      <c r="V58" s="5">
        <v>1</v>
      </c>
      <c r="X58" s="15">
        <f t="shared" si="2"/>
        <v>9.5</v>
      </c>
      <c r="AB58" s="15">
        <f t="shared" si="3"/>
        <v>10.793249382681875</v>
      </c>
      <c r="AC58" s="15">
        <f t="shared" si="4"/>
        <v>1.6724939658070506</v>
      </c>
    </row>
    <row r="59" spans="1:29">
      <c r="A59" s="5" t="s">
        <v>206</v>
      </c>
      <c r="B59" s="5">
        <v>0.47</v>
      </c>
      <c r="C59" s="5">
        <v>0.38500000000000001</v>
      </c>
      <c r="D59" s="5">
        <v>0.13500000000000001</v>
      </c>
      <c r="E59" s="5">
        <v>0.58950000000000002</v>
      </c>
      <c r="F59" s="5">
        <v>0.27650000000000002</v>
      </c>
      <c r="G59" s="5">
        <v>0.12</v>
      </c>
      <c r="H59" s="48">
        <v>0.17</v>
      </c>
      <c r="I59" s="5">
        <v>8</v>
      </c>
      <c r="N59" s="15">
        <f t="shared" si="0"/>
        <v>3</v>
      </c>
      <c r="O59" s="15">
        <f t="shared" ref="O59:U59" si="61">B59</f>
        <v>0.47</v>
      </c>
      <c r="P59" s="15">
        <f t="shared" si="61"/>
        <v>0.38500000000000001</v>
      </c>
      <c r="Q59" s="15">
        <f t="shared" si="61"/>
        <v>0.13500000000000001</v>
      </c>
      <c r="R59" s="15">
        <f t="shared" si="61"/>
        <v>0.58950000000000002</v>
      </c>
      <c r="S59" s="15">
        <f t="shared" si="61"/>
        <v>0.27650000000000002</v>
      </c>
      <c r="T59" s="15">
        <f t="shared" si="61"/>
        <v>0.12</v>
      </c>
      <c r="U59" s="15">
        <f t="shared" si="61"/>
        <v>0.17</v>
      </c>
      <c r="V59" s="5">
        <v>1</v>
      </c>
      <c r="X59" s="15">
        <f t="shared" si="2"/>
        <v>9.5</v>
      </c>
      <c r="AB59" s="15">
        <f t="shared" si="3"/>
        <v>11.045074625991527</v>
      </c>
      <c r="AC59" s="15">
        <f t="shared" si="4"/>
        <v>2.387255599882856</v>
      </c>
    </row>
    <row r="60" spans="1:29">
      <c r="A60" s="5" t="s">
        <v>208</v>
      </c>
      <c r="B60" s="5">
        <v>0.245</v>
      </c>
      <c r="C60" s="5">
        <v>0.19</v>
      </c>
      <c r="D60" s="5">
        <v>0.06</v>
      </c>
      <c r="E60" s="5">
        <v>8.5999999999999993E-2</v>
      </c>
      <c r="F60" s="5">
        <v>4.2000000000000003E-2</v>
      </c>
      <c r="G60" s="5">
        <v>1.4E-2</v>
      </c>
      <c r="H60" s="48">
        <v>2.5000000000000001E-2</v>
      </c>
      <c r="I60" s="5">
        <v>4</v>
      </c>
      <c r="N60" s="15">
        <f t="shared" si="0"/>
        <v>-2</v>
      </c>
      <c r="O60" s="15">
        <f t="shared" ref="O60:U60" si="62">B60</f>
        <v>0.245</v>
      </c>
      <c r="P60" s="15">
        <f t="shared" si="62"/>
        <v>0.19</v>
      </c>
      <c r="Q60" s="15">
        <f t="shared" si="62"/>
        <v>0.06</v>
      </c>
      <c r="R60" s="15">
        <f t="shared" si="62"/>
        <v>8.5999999999999993E-2</v>
      </c>
      <c r="S60" s="15">
        <f t="shared" si="62"/>
        <v>4.2000000000000003E-2</v>
      </c>
      <c r="T60" s="15">
        <f t="shared" si="62"/>
        <v>1.4E-2</v>
      </c>
      <c r="U60" s="15">
        <f t="shared" si="62"/>
        <v>2.5000000000000001E-2</v>
      </c>
      <c r="V60" s="5">
        <v>1</v>
      </c>
      <c r="X60" s="15">
        <f t="shared" si="2"/>
        <v>5.5</v>
      </c>
      <c r="AB60" s="15">
        <f t="shared" si="3"/>
        <v>7.2302644345179443</v>
      </c>
      <c r="AC60" s="15">
        <f t="shared" si="4"/>
        <v>2.9938150133577017</v>
      </c>
    </row>
    <row r="61" spans="1:29">
      <c r="A61" s="5" t="s">
        <v>207</v>
      </c>
      <c r="B61" s="5">
        <v>0.505</v>
      </c>
      <c r="C61" s="5">
        <v>0.4</v>
      </c>
      <c r="D61" s="5">
        <v>0.125</v>
      </c>
      <c r="E61" s="5">
        <v>0.58299999999999996</v>
      </c>
      <c r="F61" s="5">
        <v>0.246</v>
      </c>
      <c r="G61" s="5">
        <v>0.13</v>
      </c>
      <c r="H61" s="48">
        <v>0.17499999999999999</v>
      </c>
      <c r="I61" s="5">
        <v>7</v>
      </c>
      <c r="N61" s="15">
        <f t="shared" si="0"/>
        <v>0.75</v>
      </c>
      <c r="O61" s="15">
        <f t="shared" ref="O61:U61" si="63">B61</f>
        <v>0.505</v>
      </c>
      <c r="P61" s="15">
        <f t="shared" si="63"/>
        <v>0.4</v>
      </c>
      <c r="Q61" s="15">
        <f t="shared" si="63"/>
        <v>0.125</v>
      </c>
      <c r="R61" s="15">
        <f t="shared" si="63"/>
        <v>0.58299999999999996</v>
      </c>
      <c r="S61" s="15">
        <f t="shared" si="63"/>
        <v>0.246</v>
      </c>
      <c r="T61" s="15">
        <f t="shared" si="63"/>
        <v>0.13</v>
      </c>
      <c r="U61" s="15">
        <f t="shared" si="63"/>
        <v>0.17499999999999999</v>
      </c>
      <c r="V61" s="5">
        <v>1</v>
      </c>
      <c r="X61" s="15">
        <f t="shared" si="2"/>
        <v>8.5</v>
      </c>
      <c r="AB61" s="15">
        <f t="shared" si="3"/>
        <v>11.213793228563414</v>
      </c>
      <c r="AC61" s="15">
        <f t="shared" si="4"/>
        <v>7.3646736873966399</v>
      </c>
    </row>
    <row r="62" spans="1:29">
      <c r="A62" s="5" t="s">
        <v>206</v>
      </c>
      <c r="B62" s="5">
        <v>0.45</v>
      </c>
      <c r="C62" s="5">
        <v>0.34499999999999997</v>
      </c>
      <c r="D62" s="5">
        <v>0.105</v>
      </c>
      <c r="E62" s="5">
        <v>0.41149999999999998</v>
      </c>
      <c r="F62" s="5">
        <v>0.18</v>
      </c>
      <c r="G62" s="5">
        <v>0.1125</v>
      </c>
      <c r="H62" s="48">
        <v>0.13500000000000001</v>
      </c>
      <c r="I62" s="5">
        <v>7</v>
      </c>
      <c r="N62" s="15">
        <f t="shared" si="0"/>
        <v>3</v>
      </c>
      <c r="O62" s="15">
        <f t="shared" ref="O62:U62" si="64">B62</f>
        <v>0.45</v>
      </c>
      <c r="P62" s="15">
        <f t="shared" si="64"/>
        <v>0.34499999999999997</v>
      </c>
      <c r="Q62" s="15">
        <f t="shared" si="64"/>
        <v>0.105</v>
      </c>
      <c r="R62" s="15">
        <f t="shared" si="64"/>
        <v>0.41149999999999998</v>
      </c>
      <c r="S62" s="15">
        <f t="shared" si="64"/>
        <v>0.18</v>
      </c>
      <c r="T62" s="15">
        <f t="shared" si="64"/>
        <v>0.1125</v>
      </c>
      <c r="U62" s="15">
        <f t="shared" si="64"/>
        <v>0.13500000000000001</v>
      </c>
      <c r="V62" s="5">
        <v>1</v>
      </c>
      <c r="X62" s="15">
        <f t="shared" si="2"/>
        <v>8.5</v>
      </c>
      <c r="AB62" s="15">
        <f t="shared" si="3"/>
        <v>10.349761672799517</v>
      </c>
      <c r="AC62" s="15">
        <f t="shared" si="4"/>
        <v>3.4216182461580655</v>
      </c>
    </row>
    <row r="63" spans="1:29">
      <c r="A63" s="5" t="s">
        <v>206</v>
      </c>
      <c r="B63" s="5">
        <v>0.505</v>
      </c>
      <c r="C63" s="5">
        <v>0.40500000000000003</v>
      </c>
      <c r="D63" s="5">
        <v>0.11</v>
      </c>
      <c r="E63" s="5">
        <v>0.625</v>
      </c>
      <c r="F63" s="5">
        <v>0.30499999999999999</v>
      </c>
      <c r="G63" s="5">
        <v>0.16</v>
      </c>
      <c r="H63" s="48">
        <v>0.17499999999999999</v>
      </c>
      <c r="I63" s="5">
        <v>9</v>
      </c>
      <c r="N63" s="15">
        <f t="shared" si="0"/>
        <v>3</v>
      </c>
      <c r="O63" s="15">
        <f t="shared" ref="O63:U63" si="65">B63</f>
        <v>0.505</v>
      </c>
      <c r="P63" s="15">
        <f t="shared" si="65"/>
        <v>0.40500000000000003</v>
      </c>
      <c r="Q63" s="15">
        <f t="shared" si="65"/>
        <v>0.11</v>
      </c>
      <c r="R63" s="15">
        <f t="shared" si="65"/>
        <v>0.625</v>
      </c>
      <c r="S63" s="15">
        <f t="shared" si="65"/>
        <v>0.30499999999999999</v>
      </c>
      <c r="T63" s="15">
        <f t="shared" si="65"/>
        <v>0.16</v>
      </c>
      <c r="U63" s="15">
        <f t="shared" si="65"/>
        <v>0.17499999999999999</v>
      </c>
      <c r="V63" s="5">
        <v>1</v>
      </c>
      <c r="X63" s="15">
        <f t="shared" si="2"/>
        <v>10.5</v>
      </c>
      <c r="AB63" s="15">
        <f t="shared" si="3"/>
        <v>10.361005832597503</v>
      </c>
      <c r="AC63" s="15">
        <f t="shared" si="4"/>
        <v>1.9319378571913494E-2</v>
      </c>
    </row>
    <row r="64" spans="1:29">
      <c r="A64" s="5" t="s">
        <v>207</v>
      </c>
      <c r="B64" s="5">
        <v>0.53</v>
      </c>
      <c r="C64" s="5">
        <v>0.41</v>
      </c>
      <c r="D64" s="5">
        <v>0.13</v>
      </c>
      <c r="E64" s="5">
        <v>0.69650000000000001</v>
      </c>
      <c r="F64" s="5">
        <v>0.30199999999999999</v>
      </c>
      <c r="G64" s="5">
        <v>0.19350000000000001</v>
      </c>
      <c r="H64" s="48">
        <v>0.2</v>
      </c>
      <c r="I64" s="5">
        <v>10</v>
      </c>
      <c r="N64" s="15">
        <f t="shared" si="0"/>
        <v>0.75</v>
      </c>
      <c r="O64" s="15">
        <f t="shared" ref="O64:U64" si="66">B64</f>
        <v>0.53</v>
      </c>
      <c r="P64" s="15">
        <f t="shared" si="66"/>
        <v>0.41</v>
      </c>
      <c r="Q64" s="15">
        <f t="shared" si="66"/>
        <v>0.13</v>
      </c>
      <c r="R64" s="15">
        <f t="shared" si="66"/>
        <v>0.69650000000000001</v>
      </c>
      <c r="S64" s="15">
        <f t="shared" si="66"/>
        <v>0.30199999999999999</v>
      </c>
      <c r="T64" s="15">
        <f t="shared" si="66"/>
        <v>0.19350000000000001</v>
      </c>
      <c r="U64" s="15">
        <f t="shared" si="66"/>
        <v>0.2</v>
      </c>
      <c r="V64" s="5">
        <v>1</v>
      </c>
      <c r="X64" s="15">
        <f t="shared" si="2"/>
        <v>11.5</v>
      </c>
      <c r="AB64" s="15">
        <f t="shared" si="3"/>
        <v>10.841883896596769</v>
      </c>
      <c r="AC64" s="15">
        <f t="shared" si="4"/>
        <v>0.43311680555865167</v>
      </c>
    </row>
    <row r="65" spans="1:29">
      <c r="A65" s="5" t="s">
        <v>206</v>
      </c>
      <c r="B65" s="5">
        <v>0.42499999999999999</v>
      </c>
      <c r="C65" s="5">
        <v>0.32500000000000001</v>
      </c>
      <c r="D65" s="5">
        <v>9.5000000000000001E-2</v>
      </c>
      <c r="E65" s="5">
        <v>0.3785</v>
      </c>
      <c r="F65" s="5">
        <v>0.17050000000000001</v>
      </c>
      <c r="G65" s="5">
        <v>0.08</v>
      </c>
      <c r="H65" s="48">
        <v>0.1</v>
      </c>
      <c r="I65" s="5">
        <v>7</v>
      </c>
      <c r="N65" s="15">
        <f t="shared" si="0"/>
        <v>3</v>
      </c>
      <c r="O65" s="15">
        <f t="shared" ref="O65:U65" si="67">B65</f>
        <v>0.42499999999999999</v>
      </c>
      <c r="P65" s="15">
        <f t="shared" si="67"/>
        <v>0.32500000000000001</v>
      </c>
      <c r="Q65" s="15">
        <f t="shared" si="67"/>
        <v>9.5000000000000001E-2</v>
      </c>
      <c r="R65" s="15">
        <f t="shared" si="67"/>
        <v>0.3785</v>
      </c>
      <c r="S65" s="15">
        <f t="shared" si="67"/>
        <v>0.17050000000000001</v>
      </c>
      <c r="T65" s="15">
        <f t="shared" si="67"/>
        <v>0.08</v>
      </c>
      <c r="U65" s="15">
        <f t="shared" si="67"/>
        <v>0.1</v>
      </c>
      <c r="V65" s="5">
        <v>1</v>
      </c>
      <c r="X65" s="15">
        <f t="shared" si="2"/>
        <v>8.5</v>
      </c>
      <c r="AB65" s="15">
        <f t="shared" si="3"/>
        <v>9.9397947297170273</v>
      </c>
      <c r="AC65" s="15">
        <f t="shared" si="4"/>
        <v>2.0730088637209274</v>
      </c>
    </row>
    <row r="66" spans="1:29">
      <c r="A66" s="5" t="s">
        <v>206</v>
      </c>
      <c r="B66" s="5">
        <v>0.52</v>
      </c>
      <c r="C66" s="5">
        <v>0.4</v>
      </c>
      <c r="D66" s="5">
        <v>0.12</v>
      </c>
      <c r="E66" s="5">
        <v>0.57999999999999996</v>
      </c>
      <c r="F66" s="5">
        <v>0.23400000000000001</v>
      </c>
      <c r="G66" s="5">
        <v>0.13150000000000001</v>
      </c>
      <c r="H66" s="48">
        <v>0.185</v>
      </c>
      <c r="I66" s="5">
        <v>8</v>
      </c>
      <c r="N66" s="15">
        <f t="shared" si="0"/>
        <v>3</v>
      </c>
      <c r="O66" s="15">
        <f t="shared" ref="O66:U66" si="68">B66</f>
        <v>0.52</v>
      </c>
      <c r="P66" s="15">
        <f t="shared" si="68"/>
        <v>0.4</v>
      </c>
      <c r="Q66" s="15">
        <f t="shared" si="68"/>
        <v>0.12</v>
      </c>
      <c r="R66" s="15">
        <f t="shared" si="68"/>
        <v>0.57999999999999996</v>
      </c>
      <c r="S66" s="15">
        <f t="shared" si="68"/>
        <v>0.23400000000000001</v>
      </c>
      <c r="T66" s="15">
        <f t="shared" si="68"/>
        <v>0.13150000000000001</v>
      </c>
      <c r="U66" s="15">
        <f t="shared" si="68"/>
        <v>0.185</v>
      </c>
      <c r="V66" s="5">
        <v>1</v>
      </c>
      <c r="X66" s="15">
        <f t="shared" si="2"/>
        <v>9.5</v>
      </c>
      <c r="AB66" s="15">
        <f t="shared" si="3"/>
        <v>11.797300357306321</v>
      </c>
      <c r="AC66" s="15">
        <f t="shared" si="4"/>
        <v>5.2775889316797517</v>
      </c>
    </row>
    <row r="67" spans="1:29">
      <c r="A67" s="5" t="s">
        <v>206</v>
      </c>
      <c r="B67" s="5">
        <v>0.47499999999999998</v>
      </c>
      <c r="C67" s="5">
        <v>0.35499999999999998</v>
      </c>
      <c r="D67" s="5">
        <v>0.12</v>
      </c>
      <c r="E67" s="5">
        <v>0.48</v>
      </c>
      <c r="F67" s="5">
        <v>0.23400000000000001</v>
      </c>
      <c r="G67" s="5">
        <v>0.10150000000000001</v>
      </c>
      <c r="H67" s="48">
        <v>0.13500000000000001</v>
      </c>
      <c r="I67" s="5">
        <v>8</v>
      </c>
      <c r="N67" s="15">
        <f t="shared" si="0"/>
        <v>3</v>
      </c>
      <c r="O67" s="15">
        <f t="shared" ref="O67:U67" si="69">B67</f>
        <v>0.47499999999999998</v>
      </c>
      <c r="P67" s="15">
        <f t="shared" si="69"/>
        <v>0.35499999999999998</v>
      </c>
      <c r="Q67" s="15">
        <f t="shared" si="69"/>
        <v>0.12</v>
      </c>
      <c r="R67" s="15">
        <f t="shared" si="69"/>
        <v>0.48</v>
      </c>
      <c r="S67" s="15">
        <f t="shared" si="69"/>
        <v>0.23400000000000001</v>
      </c>
      <c r="T67" s="15">
        <f t="shared" si="69"/>
        <v>0.10150000000000001</v>
      </c>
      <c r="U67" s="15">
        <f t="shared" si="69"/>
        <v>0.13500000000000001</v>
      </c>
      <c r="V67" s="5">
        <v>1</v>
      </c>
      <c r="X67" s="15">
        <f t="shared" si="2"/>
        <v>9.5</v>
      </c>
      <c r="AB67" s="15">
        <f t="shared" si="3"/>
        <v>10.264833466495954</v>
      </c>
      <c r="AC67" s="15">
        <f t="shared" si="4"/>
        <v>0.58497023147221783</v>
      </c>
    </row>
    <row r="68" spans="1:29">
      <c r="A68" s="5" t="s">
        <v>207</v>
      </c>
      <c r="B68" s="5">
        <v>0.56499999999999995</v>
      </c>
      <c r="C68" s="5">
        <v>0.44</v>
      </c>
      <c r="D68" s="5">
        <v>0.16</v>
      </c>
      <c r="E68" s="5">
        <v>0.91500000000000004</v>
      </c>
      <c r="F68" s="5">
        <v>0.35399999999999998</v>
      </c>
      <c r="G68" s="5">
        <v>0.19350000000000001</v>
      </c>
      <c r="H68" s="48">
        <v>0.32</v>
      </c>
      <c r="I68" s="5">
        <v>12</v>
      </c>
      <c r="N68" s="15">
        <f t="shared" si="0"/>
        <v>0.75</v>
      </c>
      <c r="O68" s="15">
        <f t="shared" ref="O68:U68" si="70">B68</f>
        <v>0.56499999999999995</v>
      </c>
      <c r="P68" s="15">
        <f t="shared" si="70"/>
        <v>0.44</v>
      </c>
      <c r="Q68" s="15">
        <f t="shared" si="70"/>
        <v>0.16</v>
      </c>
      <c r="R68" s="15">
        <f t="shared" si="70"/>
        <v>0.91500000000000004</v>
      </c>
      <c r="S68" s="15">
        <f t="shared" si="70"/>
        <v>0.35399999999999998</v>
      </c>
      <c r="T68" s="15">
        <f t="shared" si="70"/>
        <v>0.19350000000000001</v>
      </c>
      <c r="U68" s="15">
        <f t="shared" si="70"/>
        <v>0.32</v>
      </c>
      <c r="V68" s="5">
        <v>1</v>
      </c>
      <c r="X68" s="15">
        <f t="shared" si="2"/>
        <v>13.5</v>
      </c>
      <c r="AB68" s="15">
        <f t="shared" si="3"/>
        <v>13.484097687364557</v>
      </c>
      <c r="AC68" s="15">
        <f t="shared" si="4"/>
        <v>2.528835471553826E-4</v>
      </c>
    </row>
    <row r="69" spans="1:29">
      <c r="A69" s="5" t="s">
        <v>207</v>
      </c>
      <c r="B69" s="5">
        <v>0.59499999999999997</v>
      </c>
      <c r="C69" s="5">
        <v>0.495</v>
      </c>
      <c r="D69" s="5">
        <v>0.185</v>
      </c>
      <c r="E69" s="5">
        <v>1.2849999999999999</v>
      </c>
      <c r="F69" s="5">
        <v>0.41599999999999998</v>
      </c>
      <c r="G69" s="5">
        <v>0.224</v>
      </c>
      <c r="H69" s="48">
        <v>0.48499999999999999</v>
      </c>
      <c r="I69" s="5">
        <v>13</v>
      </c>
      <c r="N69" s="15">
        <f t="shared" si="0"/>
        <v>0.75</v>
      </c>
      <c r="O69" s="15">
        <f t="shared" ref="O69:U69" si="71">B69</f>
        <v>0.59499999999999997</v>
      </c>
      <c r="P69" s="15">
        <f t="shared" si="71"/>
        <v>0.495</v>
      </c>
      <c r="Q69" s="15">
        <f t="shared" si="71"/>
        <v>0.185</v>
      </c>
      <c r="R69" s="15">
        <f t="shared" si="71"/>
        <v>1.2849999999999999</v>
      </c>
      <c r="S69" s="15">
        <f t="shared" si="71"/>
        <v>0.41599999999999998</v>
      </c>
      <c r="T69" s="15">
        <f t="shared" si="71"/>
        <v>0.224</v>
      </c>
      <c r="U69" s="15">
        <f t="shared" si="71"/>
        <v>0.48499999999999999</v>
      </c>
      <c r="V69" s="5">
        <v>1</v>
      </c>
      <c r="X69" s="15">
        <f t="shared" si="2"/>
        <v>14.5</v>
      </c>
      <c r="AB69" s="15">
        <f t="shared" si="3"/>
        <v>17.621756615479608</v>
      </c>
      <c r="AC69" s="15">
        <f t="shared" si="4"/>
        <v>9.7453643662906977</v>
      </c>
    </row>
    <row r="70" spans="1:29">
      <c r="A70" s="5" t="s">
        <v>207</v>
      </c>
      <c r="B70" s="5">
        <v>0.47499999999999998</v>
      </c>
      <c r="C70" s="5">
        <v>0.39</v>
      </c>
      <c r="D70" s="5">
        <v>0.12</v>
      </c>
      <c r="E70" s="5">
        <v>0.53049999999999997</v>
      </c>
      <c r="F70" s="5">
        <v>0.2135</v>
      </c>
      <c r="G70" s="5">
        <v>0.11550000000000001</v>
      </c>
      <c r="H70" s="48">
        <v>0.17</v>
      </c>
      <c r="I70" s="5">
        <v>10</v>
      </c>
      <c r="N70" s="15">
        <f t="shared" si="0"/>
        <v>0.75</v>
      </c>
      <c r="O70" s="15">
        <f t="shared" ref="O70:U70" si="72">B70</f>
        <v>0.47499999999999998</v>
      </c>
      <c r="P70" s="15">
        <f t="shared" si="72"/>
        <v>0.39</v>
      </c>
      <c r="Q70" s="15">
        <f t="shared" si="72"/>
        <v>0.12</v>
      </c>
      <c r="R70" s="15">
        <f t="shared" si="72"/>
        <v>0.53049999999999997</v>
      </c>
      <c r="S70" s="15">
        <f t="shared" si="72"/>
        <v>0.2135</v>
      </c>
      <c r="T70" s="15">
        <f t="shared" si="72"/>
        <v>0.11550000000000001</v>
      </c>
      <c r="U70" s="15">
        <f t="shared" si="72"/>
        <v>0.17</v>
      </c>
      <c r="V70" s="5">
        <v>1</v>
      </c>
      <c r="X70" s="15">
        <f t="shared" si="2"/>
        <v>11.5</v>
      </c>
      <c r="AB70" s="15">
        <f t="shared" si="3"/>
        <v>11.344137066999508</v>
      </c>
      <c r="AC70" s="15">
        <f t="shared" si="4"/>
        <v>2.4293253883515834E-2</v>
      </c>
    </row>
    <row r="71" spans="1:29">
      <c r="A71" s="5" t="s">
        <v>208</v>
      </c>
      <c r="B71" s="5">
        <v>0.31</v>
      </c>
      <c r="C71" s="5">
        <v>0.23499999999999999</v>
      </c>
      <c r="D71" s="5">
        <v>7.0000000000000007E-2</v>
      </c>
      <c r="E71" s="5">
        <v>0.151</v>
      </c>
      <c r="F71" s="5">
        <v>6.3E-2</v>
      </c>
      <c r="G71" s="5">
        <v>4.0500000000000001E-2</v>
      </c>
      <c r="H71" s="48">
        <v>4.4999999999999998E-2</v>
      </c>
      <c r="I71" s="5">
        <v>6</v>
      </c>
      <c r="N71" s="15">
        <f t="shared" si="0"/>
        <v>-2</v>
      </c>
      <c r="O71" s="15">
        <f t="shared" ref="O71:U71" si="73">B71</f>
        <v>0.31</v>
      </c>
      <c r="P71" s="15">
        <f t="shared" si="73"/>
        <v>0.23499999999999999</v>
      </c>
      <c r="Q71" s="15">
        <f t="shared" si="73"/>
        <v>7.0000000000000007E-2</v>
      </c>
      <c r="R71" s="15">
        <f t="shared" si="73"/>
        <v>0.151</v>
      </c>
      <c r="S71" s="15">
        <f t="shared" si="73"/>
        <v>6.3E-2</v>
      </c>
      <c r="T71" s="15">
        <f t="shared" si="73"/>
        <v>4.0500000000000001E-2</v>
      </c>
      <c r="U71" s="15">
        <f t="shared" si="73"/>
        <v>4.4999999999999998E-2</v>
      </c>
      <c r="V71" s="5">
        <v>1</v>
      </c>
      <c r="X71" s="15">
        <f t="shared" si="2"/>
        <v>7.5</v>
      </c>
      <c r="AB71" s="15">
        <f t="shared" si="3"/>
        <v>7.8949108163154884</v>
      </c>
      <c r="AC71" s="15">
        <f t="shared" si="4"/>
        <v>0.15595455284296542</v>
      </c>
    </row>
    <row r="72" spans="1:29">
      <c r="A72" s="5" t="s">
        <v>206</v>
      </c>
      <c r="B72" s="5">
        <v>0.55500000000000005</v>
      </c>
      <c r="C72" s="5">
        <v>0.42499999999999999</v>
      </c>
      <c r="D72" s="5">
        <v>0.13</v>
      </c>
      <c r="E72" s="5">
        <v>0.76649999999999996</v>
      </c>
      <c r="F72" s="5">
        <v>0.26400000000000001</v>
      </c>
      <c r="G72" s="5">
        <v>0.16800000000000001</v>
      </c>
      <c r="H72" s="48">
        <v>0.27500000000000002</v>
      </c>
      <c r="I72" s="5">
        <v>13</v>
      </c>
      <c r="N72" s="15">
        <f t="shared" si="0"/>
        <v>3</v>
      </c>
      <c r="O72" s="15">
        <f t="shared" ref="O72:U72" si="74">B72</f>
        <v>0.55500000000000005</v>
      </c>
      <c r="P72" s="15">
        <f t="shared" si="74"/>
        <v>0.42499999999999999</v>
      </c>
      <c r="Q72" s="15">
        <f t="shared" si="74"/>
        <v>0.13</v>
      </c>
      <c r="R72" s="15">
        <f t="shared" si="74"/>
        <v>0.76649999999999996</v>
      </c>
      <c r="S72" s="15">
        <f t="shared" si="74"/>
        <v>0.26400000000000001</v>
      </c>
      <c r="T72" s="15">
        <f t="shared" si="74"/>
        <v>0.16800000000000001</v>
      </c>
      <c r="U72" s="15">
        <f t="shared" si="74"/>
        <v>0.27500000000000002</v>
      </c>
      <c r="V72" s="5">
        <v>1</v>
      </c>
      <c r="X72" s="15">
        <f t="shared" si="2"/>
        <v>14.5</v>
      </c>
      <c r="AB72" s="15">
        <f t="shared" si="3"/>
        <v>13.675420839044484</v>
      </c>
      <c r="AC72" s="15">
        <f t="shared" si="4"/>
        <v>0.67993079268210199</v>
      </c>
    </row>
    <row r="73" spans="1:29">
      <c r="A73" s="5" t="s">
        <v>207</v>
      </c>
      <c r="B73" s="5">
        <v>0.4</v>
      </c>
      <c r="C73" s="5">
        <v>0.32</v>
      </c>
      <c r="D73" s="5">
        <v>0.11</v>
      </c>
      <c r="E73" s="5">
        <v>0.35299999999999998</v>
      </c>
      <c r="F73" s="5">
        <v>0.14050000000000001</v>
      </c>
      <c r="G73" s="5">
        <v>9.8500000000000004E-2</v>
      </c>
      <c r="H73" s="48">
        <v>0.1</v>
      </c>
      <c r="I73" s="5">
        <v>8</v>
      </c>
      <c r="N73" s="15">
        <f t="shared" si="0"/>
        <v>0.75</v>
      </c>
      <c r="O73" s="15">
        <f t="shared" ref="O73:U73" si="75">B73</f>
        <v>0.4</v>
      </c>
      <c r="P73" s="15">
        <f t="shared" si="75"/>
        <v>0.32</v>
      </c>
      <c r="Q73" s="15">
        <f t="shared" si="75"/>
        <v>0.11</v>
      </c>
      <c r="R73" s="15">
        <f t="shared" si="75"/>
        <v>0.35299999999999998</v>
      </c>
      <c r="S73" s="15">
        <f t="shared" si="75"/>
        <v>0.14050000000000001</v>
      </c>
      <c r="T73" s="15">
        <f t="shared" si="75"/>
        <v>9.8500000000000004E-2</v>
      </c>
      <c r="U73" s="15">
        <f t="shared" si="75"/>
        <v>0.1</v>
      </c>
      <c r="V73" s="5">
        <v>1</v>
      </c>
      <c r="X73" s="15">
        <f t="shared" si="2"/>
        <v>9.5</v>
      </c>
      <c r="AB73" s="15">
        <f t="shared" si="3"/>
        <v>9.8839165384251491</v>
      </c>
      <c r="AC73" s="15">
        <f t="shared" si="4"/>
        <v>0.14739190847634895</v>
      </c>
    </row>
    <row r="74" spans="1:29">
      <c r="A74" s="5" t="s">
        <v>207</v>
      </c>
      <c r="B74" s="5">
        <v>0.59499999999999997</v>
      </c>
      <c r="C74" s="5">
        <v>0.47499999999999998</v>
      </c>
      <c r="D74" s="5">
        <v>0.17</v>
      </c>
      <c r="E74" s="5">
        <v>1.2470000000000001</v>
      </c>
      <c r="F74" s="5">
        <v>0.48</v>
      </c>
      <c r="G74" s="5">
        <v>0.22500000000000001</v>
      </c>
      <c r="H74" s="48">
        <v>0.42499999999999999</v>
      </c>
      <c r="I74" s="5">
        <v>20</v>
      </c>
      <c r="N74" s="15">
        <f t="shared" si="0"/>
        <v>0.75</v>
      </c>
      <c r="O74" s="15">
        <f t="shared" ref="O74:U74" si="76">B74</f>
        <v>0.59499999999999997</v>
      </c>
      <c r="P74" s="15">
        <f t="shared" si="76"/>
        <v>0.47499999999999998</v>
      </c>
      <c r="Q74" s="15">
        <f t="shared" si="76"/>
        <v>0.17</v>
      </c>
      <c r="R74" s="15">
        <f t="shared" si="76"/>
        <v>1.2470000000000001</v>
      </c>
      <c r="S74" s="15">
        <f t="shared" si="76"/>
        <v>0.48</v>
      </c>
      <c r="T74" s="15">
        <f t="shared" si="76"/>
        <v>0.22500000000000001</v>
      </c>
      <c r="U74" s="15">
        <f t="shared" si="76"/>
        <v>0.42499999999999999</v>
      </c>
      <c r="V74" s="5">
        <v>1</v>
      </c>
      <c r="X74" s="15">
        <f t="shared" si="2"/>
        <v>21.5</v>
      </c>
      <c r="AB74" s="15">
        <f t="shared" si="3"/>
        <v>15.056851413616599</v>
      </c>
      <c r="AC74" s="15">
        <f t="shared" si="4"/>
        <v>41.514163706214426</v>
      </c>
    </row>
    <row r="75" spans="1:29">
      <c r="A75" s="5" t="s">
        <v>206</v>
      </c>
      <c r="B75" s="5">
        <v>0.56999999999999995</v>
      </c>
      <c r="C75" s="5">
        <v>0.48</v>
      </c>
      <c r="D75" s="5">
        <v>0.17499999999999999</v>
      </c>
      <c r="E75" s="5">
        <v>1.1850000000000001</v>
      </c>
      <c r="F75" s="5">
        <v>0.47399999999999998</v>
      </c>
      <c r="G75" s="5">
        <v>0.26100000000000001</v>
      </c>
      <c r="H75" s="48">
        <v>0.38</v>
      </c>
      <c r="I75" s="5">
        <v>11</v>
      </c>
      <c r="N75" s="15">
        <f t="shared" si="0"/>
        <v>3</v>
      </c>
      <c r="O75" s="15">
        <f t="shared" ref="O75:U75" si="77">B75</f>
        <v>0.56999999999999995</v>
      </c>
      <c r="P75" s="15">
        <f t="shared" si="77"/>
        <v>0.48</v>
      </c>
      <c r="Q75" s="15">
        <f t="shared" si="77"/>
        <v>0.17499999999999999</v>
      </c>
      <c r="R75" s="15">
        <f t="shared" si="77"/>
        <v>1.1850000000000001</v>
      </c>
      <c r="S75" s="15">
        <f t="shared" si="77"/>
        <v>0.47399999999999998</v>
      </c>
      <c r="T75" s="15">
        <f t="shared" si="77"/>
        <v>0.26100000000000001</v>
      </c>
      <c r="U75" s="15">
        <f t="shared" si="77"/>
        <v>0.38</v>
      </c>
      <c r="V75" s="5">
        <v>1</v>
      </c>
      <c r="X75" s="15">
        <f t="shared" si="2"/>
        <v>12.5</v>
      </c>
      <c r="AB75" s="15">
        <f t="shared" si="3"/>
        <v>14.35557998321784</v>
      </c>
      <c r="AC75" s="15">
        <f t="shared" si="4"/>
        <v>3.44317707411872</v>
      </c>
    </row>
    <row r="76" spans="1:29">
      <c r="A76" s="5" t="s">
        <v>207</v>
      </c>
      <c r="B76" s="5">
        <v>0.60499999999999998</v>
      </c>
      <c r="C76" s="5">
        <v>0.45</v>
      </c>
      <c r="D76" s="5">
        <v>0.19500000000000001</v>
      </c>
      <c r="E76" s="5">
        <v>1.0980000000000001</v>
      </c>
      <c r="F76" s="5">
        <v>0.48099999999999998</v>
      </c>
      <c r="G76" s="5">
        <v>0.28949999999999998</v>
      </c>
      <c r="H76" s="48">
        <v>0.315</v>
      </c>
      <c r="I76" s="5">
        <v>13</v>
      </c>
      <c r="N76" s="15">
        <f t="shared" si="0"/>
        <v>0.75</v>
      </c>
      <c r="O76" s="15">
        <f t="shared" ref="O76:U76" si="78">B76</f>
        <v>0.60499999999999998</v>
      </c>
      <c r="P76" s="15">
        <f t="shared" si="78"/>
        <v>0.45</v>
      </c>
      <c r="Q76" s="15">
        <f t="shared" si="78"/>
        <v>0.19500000000000001</v>
      </c>
      <c r="R76" s="15">
        <f t="shared" si="78"/>
        <v>1.0980000000000001</v>
      </c>
      <c r="S76" s="15">
        <f t="shared" si="78"/>
        <v>0.48099999999999998</v>
      </c>
      <c r="T76" s="15">
        <f t="shared" si="78"/>
        <v>0.28949999999999998</v>
      </c>
      <c r="U76" s="15">
        <f t="shared" si="78"/>
        <v>0.315</v>
      </c>
      <c r="V76" s="5">
        <v>1</v>
      </c>
      <c r="X76" s="15">
        <f t="shared" si="2"/>
        <v>14.5</v>
      </c>
      <c r="AB76" s="15">
        <f t="shared" si="3"/>
        <v>12.046180054007136</v>
      </c>
      <c r="AC76" s="15">
        <f t="shared" si="4"/>
        <v>6.0212323273524211</v>
      </c>
    </row>
    <row r="77" spans="1:29">
      <c r="A77" s="5" t="s">
        <v>207</v>
      </c>
      <c r="B77" s="5">
        <v>0.6</v>
      </c>
      <c r="C77" s="5">
        <v>0.47499999999999998</v>
      </c>
      <c r="D77" s="5">
        <v>0.15</v>
      </c>
      <c r="E77" s="5">
        <v>1.0075000000000001</v>
      </c>
      <c r="F77" s="5">
        <v>0.4425</v>
      </c>
      <c r="G77" s="5">
        <v>0.221</v>
      </c>
      <c r="H77" s="48">
        <v>0.28000000000000003</v>
      </c>
      <c r="I77" s="5">
        <v>15</v>
      </c>
      <c r="N77" s="15">
        <f t="shared" si="0"/>
        <v>0.75</v>
      </c>
      <c r="O77" s="15">
        <f t="shared" ref="O77:U77" si="79">B77</f>
        <v>0.6</v>
      </c>
      <c r="P77" s="15">
        <f t="shared" si="79"/>
        <v>0.47499999999999998</v>
      </c>
      <c r="Q77" s="15">
        <f t="shared" si="79"/>
        <v>0.15</v>
      </c>
      <c r="R77" s="15">
        <f t="shared" si="79"/>
        <v>1.0075000000000001</v>
      </c>
      <c r="S77" s="15">
        <f t="shared" si="79"/>
        <v>0.4425</v>
      </c>
      <c r="T77" s="15">
        <f t="shared" si="79"/>
        <v>0.221</v>
      </c>
      <c r="U77" s="15">
        <f t="shared" si="79"/>
        <v>0.28000000000000003</v>
      </c>
      <c r="V77" s="5">
        <v>1</v>
      </c>
      <c r="X77" s="15">
        <f t="shared" si="2"/>
        <v>16.5</v>
      </c>
      <c r="AB77" s="15">
        <f t="shared" si="3"/>
        <v>12.192219093586145</v>
      </c>
      <c r="AC77" s="15">
        <f t="shared" si="4"/>
        <v>18.556976337663777</v>
      </c>
    </row>
    <row r="78" spans="1:29">
      <c r="A78" s="5" t="s">
        <v>206</v>
      </c>
      <c r="B78" s="5">
        <v>0.59499999999999997</v>
      </c>
      <c r="C78" s="5">
        <v>0.47499999999999998</v>
      </c>
      <c r="D78" s="5">
        <v>0.14000000000000001</v>
      </c>
      <c r="E78" s="5">
        <v>0.94399999999999995</v>
      </c>
      <c r="F78" s="5">
        <v>0.36249999999999999</v>
      </c>
      <c r="G78" s="5">
        <v>0.189</v>
      </c>
      <c r="H78" s="48">
        <v>0.315</v>
      </c>
      <c r="I78" s="5">
        <v>9</v>
      </c>
      <c r="N78" s="15">
        <f t="shared" si="0"/>
        <v>3</v>
      </c>
      <c r="O78" s="15">
        <f t="shared" ref="O78:U78" si="80">B78</f>
        <v>0.59499999999999997</v>
      </c>
      <c r="P78" s="15">
        <f t="shared" si="80"/>
        <v>0.47499999999999998</v>
      </c>
      <c r="Q78" s="15">
        <f t="shared" si="80"/>
        <v>0.14000000000000001</v>
      </c>
      <c r="R78" s="15">
        <f t="shared" si="80"/>
        <v>0.94399999999999995</v>
      </c>
      <c r="S78" s="15">
        <f t="shared" si="80"/>
        <v>0.36249999999999999</v>
      </c>
      <c r="T78" s="15">
        <f t="shared" si="80"/>
        <v>0.189</v>
      </c>
      <c r="U78" s="15">
        <f t="shared" si="80"/>
        <v>0.315</v>
      </c>
      <c r="V78" s="5">
        <v>1</v>
      </c>
      <c r="X78" s="15">
        <f t="shared" si="2"/>
        <v>10.5</v>
      </c>
      <c r="AB78" s="15">
        <f t="shared" si="3"/>
        <v>14.111980327157372</v>
      </c>
      <c r="AC78" s="15">
        <f t="shared" si="4"/>
        <v>13.046401883771878</v>
      </c>
    </row>
    <row r="79" spans="1:29">
      <c r="A79" s="5" t="s">
        <v>207</v>
      </c>
      <c r="B79" s="5">
        <v>0.6</v>
      </c>
      <c r="C79" s="5">
        <v>0.47</v>
      </c>
      <c r="D79" s="5">
        <v>0.15</v>
      </c>
      <c r="E79" s="5">
        <v>0.92200000000000004</v>
      </c>
      <c r="F79" s="5">
        <v>0.36299999999999999</v>
      </c>
      <c r="G79" s="5">
        <v>0.19400000000000001</v>
      </c>
      <c r="H79" s="48">
        <v>0.30499999999999999</v>
      </c>
      <c r="I79" s="5">
        <v>10</v>
      </c>
      <c r="N79" s="15">
        <f t="shared" si="0"/>
        <v>0.75</v>
      </c>
      <c r="O79" s="15">
        <f t="shared" ref="O79:U79" si="81">B79</f>
        <v>0.6</v>
      </c>
      <c r="P79" s="15">
        <f t="shared" si="81"/>
        <v>0.47</v>
      </c>
      <c r="Q79" s="15">
        <f t="shared" si="81"/>
        <v>0.15</v>
      </c>
      <c r="R79" s="15">
        <f t="shared" si="81"/>
        <v>0.92200000000000004</v>
      </c>
      <c r="S79" s="15">
        <f t="shared" si="81"/>
        <v>0.36299999999999999</v>
      </c>
      <c r="T79" s="15">
        <f t="shared" si="81"/>
        <v>0.19400000000000001</v>
      </c>
      <c r="U79" s="15">
        <f t="shared" si="81"/>
        <v>0.30499999999999999</v>
      </c>
      <c r="V79" s="5">
        <v>1</v>
      </c>
      <c r="X79" s="15">
        <f t="shared" si="2"/>
        <v>11.5</v>
      </c>
      <c r="AB79" s="15">
        <f t="shared" si="3"/>
        <v>13.447788710135049</v>
      </c>
      <c r="AC79" s="15">
        <f t="shared" si="4"/>
        <v>3.7938808593295565</v>
      </c>
    </row>
    <row r="80" spans="1:29">
      <c r="A80" s="5" t="s">
        <v>207</v>
      </c>
      <c r="B80" s="5">
        <v>0.55500000000000005</v>
      </c>
      <c r="C80" s="5">
        <v>0.42499999999999999</v>
      </c>
      <c r="D80" s="5">
        <v>0.14000000000000001</v>
      </c>
      <c r="E80" s="5">
        <v>0.78800000000000003</v>
      </c>
      <c r="F80" s="5">
        <v>0.28199999999999997</v>
      </c>
      <c r="G80" s="5">
        <v>0.1595</v>
      </c>
      <c r="H80" s="48">
        <v>0.28499999999999998</v>
      </c>
      <c r="I80" s="5">
        <v>11</v>
      </c>
      <c r="N80" s="15">
        <f t="shared" si="0"/>
        <v>0.75</v>
      </c>
      <c r="O80" s="15">
        <f t="shared" ref="O80:U80" si="82">B80</f>
        <v>0.55500000000000005</v>
      </c>
      <c r="P80" s="15">
        <f t="shared" si="82"/>
        <v>0.42499999999999999</v>
      </c>
      <c r="Q80" s="15">
        <f t="shared" si="82"/>
        <v>0.14000000000000001</v>
      </c>
      <c r="R80" s="15">
        <f t="shared" si="82"/>
        <v>0.78800000000000003</v>
      </c>
      <c r="S80" s="15">
        <f t="shared" si="82"/>
        <v>0.28199999999999997</v>
      </c>
      <c r="T80" s="15">
        <f t="shared" si="82"/>
        <v>0.1595</v>
      </c>
      <c r="U80" s="15">
        <f t="shared" si="82"/>
        <v>0.28499999999999998</v>
      </c>
      <c r="V80" s="5">
        <v>1</v>
      </c>
      <c r="X80" s="15">
        <f t="shared" si="2"/>
        <v>12.5</v>
      </c>
      <c r="AB80" s="15">
        <f t="shared" si="3"/>
        <v>13.428888038258609</v>
      </c>
      <c r="AC80" s="15">
        <f t="shared" si="4"/>
        <v>0.86283298761992766</v>
      </c>
    </row>
    <row r="81" spans="1:29">
      <c r="A81" s="5" t="s">
        <v>207</v>
      </c>
      <c r="B81" s="5">
        <v>0.61499999999999999</v>
      </c>
      <c r="C81" s="5">
        <v>0.47499999999999998</v>
      </c>
      <c r="D81" s="5">
        <v>0.17</v>
      </c>
      <c r="E81" s="5">
        <v>1.1025</v>
      </c>
      <c r="F81" s="5">
        <v>0.46949999999999997</v>
      </c>
      <c r="G81" s="5">
        <v>0.23549999999999999</v>
      </c>
      <c r="H81" s="48">
        <v>0.34499999999999997</v>
      </c>
      <c r="I81" s="5">
        <v>14</v>
      </c>
      <c r="N81" s="15">
        <f t="shared" si="0"/>
        <v>0.75</v>
      </c>
      <c r="O81" s="15">
        <f t="shared" ref="O81:U81" si="83">B81</f>
        <v>0.61499999999999999</v>
      </c>
      <c r="P81" s="15">
        <f t="shared" si="83"/>
        <v>0.47499999999999998</v>
      </c>
      <c r="Q81" s="15">
        <f t="shared" si="83"/>
        <v>0.17</v>
      </c>
      <c r="R81" s="15">
        <f t="shared" si="83"/>
        <v>1.1025</v>
      </c>
      <c r="S81" s="15">
        <f t="shared" si="83"/>
        <v>0.46949999999999997</v>
      </c>
      <c r="T81" s="15">
        <f t="shared" si="83"/>
        <v>0.23549999999999999</v>
      </c>
      <c r="U81" s="15">
        <f t="shared" si="83"/>
        <v>0.34499999999999997</v>
      </c>
      <c r="V81" s="5">
        <v>1</v>
      </c>
      <c r="X81" s="15">
        <f t="shared" si="2"/>
        <v>15.5</v>
      </c>
      <c r="AB81" s="15">
        <f t="shared" si="3"/>
        <v>13.139915462745282</v>
      </c>
      <c r="AC81" s="15">
        <f t="shared" si="4"/>
        <v>5.5699990229888146</v>
      </c>
    </row>
    <row r="82" spans="1:29">
      <c r="A82" s="5" t="s">
        <v>207</v>
      </c>
      <c r="B82" s="5">
        <v>0.57499999999999996</v>
      </c>
      <c r="C82" s="5">
        <v>0.44500000000000001</v>
      </c>
      <c r="D82" s="5">
        <v>0.14000000000000001</v>
      </c>
      <c r="E82" s="5">
        <v>0.94099999999999995</v>
      </c>
      <c r="F82" s="5">
        <v>0.38450000000000001</v>
      </c>
      <c r="G82" s="5">
        <v>0.252</v>
      </c>
      <c r="H82" s="48">
        <v>0.28499999999999998</v>
      </c>
      <c r="I82" s="5">
        <v>9</v>
      </c>
      <c r="N82" s="15">
        <f t="shared" si="0"/>
        <v>0.75</v>
      </c>
      <c r="O82" s="15">
        <f t="shared" ref="O82:U82" si="84">B82</f>
        <v>0.57499999999999996</v>
      </c>
      <c r="P82" s="15">
        <f t="shared" si="84"/>
        <v>0.44500000000000001</v>
      </c>
      <c r="Q82" s="15">
        <f t="shared" si="84"/>
        <v>0.14000000000000001</v>
      </c>
      <c r="R82" s="15">
        <f t="shared" si="84"/>
        <v>0.94099999999999995</v>
      </c>
      <c r="S82" s="15">
        <f t="shared" si="84"/>
        <v>0.38450000000000001</v>
      </c>
      <c r="T82" s="15">
        <f t="shared" si="84"/>
        <v>0.252</v>
      </c>
      <c r="U82" s="15">
        <f t="shared" si="84"/>
        <v>0.28499999999999998</v>
      </c>
      <c r="V82" s="5">
        <v>1</v>
      </c>
      <c r="X82" s="15">
        <f t="shared" si="2"/>
        <v>10.5</v>
      </c>
      <c r="AB82" s="15">
        <f t="shared" si="3"/>
        <v>12.034016674054389</v>
      </c>
      <c r="AC82" s="15">
        <f t="shared" si="4"/>
        <v>2.3532071562768881</v>
      </c>
    </row>
    <row r="83" spans="1:29">
      <c r="A83" s="5" t="s">
        <v>206</v>
      </c>
      <c r="B83" s="5">
        <v>0.62</v>
      </c>
      <c r="C83" s="5">
        <v>0.51</v>
      </c>
      <c r="D83" s="5">
        <v>0.17499999999999999</v>
      </c>
      <c r="E83" s="5">
        <v>1.615</v>
      </c>
      <c r="F83" s="5">
        <v>0.51049999999999995</v>
      </c>
      <c r="G83" s="5">
        <v>0.192</v>
      </c>
      <c r="H83" s="48">
        <v>0.67500000000000004</v>
      </c>
      <c r="I83" s="5">
        <v>12</v>
      </c>
      <c r="N83" s="15">
        <f t="shared" si="0"/>
        <v>3</v>
      </c>
      <c r="O83" s="15">
        <f t="shared" ref="O83:U83" si="85">B83</f>
        <v>0.62</v>
      </c>
      <c r="P83" s="15">
        <f t="shared" si="85"/>
        <v>0.51</v>
      </c>
      <c r="Q83" s="15">
        <f t="shared" si="85"/>
        <v>0.17499999999999999</v>
      </c>
      <c r="R83" s="15">
        <f t="shared" si="85"/>
        <v>1.615</v>
      </c>
      <c r="S83" s="15">
        <f t="shared" si="85"/>
        <v>0.51049999999999995</v>
      </c>
      <c r="T83" s="15">
        <f t="shared" si="85"/>
        <v>0.192</v>
      </c>
      <c r="U83" s="15">
        <f t="shared" si="85"/>
        <v>0.67500000000000004</v>
      </c>
      <c r="V83" s="5">
        <v>1</v>
      </c>
      <c r="X83" s="15">
        <f t="shared" si="2"/>
        <v>13.5</v>
      </c>
      <c r="AB83" s="15">
        <f t="shared" si="3"/>
        <v>21.106925190227386</v>
      </c>
      <c r="AC83" s="15">
        <f t="shared" si="4"/>
        <v>57.865310849715954</v>
      </c>
    </row>
    <row r="84" spans="1:29">
      <c r="A84" s="5" t="s">
        <v>207</v>
      </c>
      <c r="B84" s="5">
        <v>0.52</v>
      </c>
      <c r="C84" s="5">
        <v>0.42499999999999999</v>
      </c>
      <c r="D84" s="5">
        <v>0.16500000000000001</v>
      </c>
      <c r="E84" s="5">
        <v>0.98850000000000005</v>
      </c>
      <c r="F84" s="5">
        <v>0.39600000000000002</v>
      </c>
      <c r="G84" s="5">
        <v>0.22500000000000001</v>
      </c>
      <c r="H84" s="48">
        <v>0.32</v>
      </c>
      <c r="I84" s="5">
        <v>16</v>
      </c>
      <c r="N84" s="15">
        <f t="shared" si="0"/>
        <v>0.75</v>
      </c>
      <c r="O84" s="15">
        <f t="shared" ref="O84:U84" si="86">B84</f>
        <v>0.52</v>
      </c>
      <c r="P84" s="15">
        <f t="shared" si="86"/>
        <v>0.42499999999999999</v>
      </c>
      <c r="Q84" s="15">
        <f t="shared" si="86"/>
        <v>0.16500000000000001</v>
      </c>
      <c r="R84" s="15">
        <f t="shared" si="86"/>
        <v>0.98850000000000005</v>
      </c>
      <c r="S84" s="15">
        <f t="shared" si="86"/>
        <v>0.39600000000000002</v>
      </c>
      <c r="T84" s="15">
        <f t="shared" si="86"/>
        <v>0.22500000000000001</v>
      </c>
      <c r="U84" s="15">
        <f t="shared" si="86"/>
        <v>0.32</v>
      </c>
      <c r="V84" s="5">
        <v>1</v>
      </c>
      <c r="X84" s="15">
        <f t="shared" si="2"/>
        <v>17.5</v>
      </c>
      <c r="AB84" s="15">
        <f t="shared" si="3"/>
        <v>12.897806501729695</v>
      </c>
      <c r="AC84" s="15">
        <f t="shared" si="4"/>
        <v>21.180184995521465</v>
      </c>
    </row>
    <row r="85" spans="1:29">
      <c r="A85" s="5" t="s">
        <v>206</v>
      </c>
      <c r="B85" s="5">
        <v>0.59499999999999997</v>
      </c>
      <c r="C85" s="5">
        <v>0.47499999999999998</v>
      </c>
      <c r="D85" s="5">
        <v>0.16</v>
      </c>
      <c r="E85" s="5">
        <v>1.3174999999999999</v>
      </c>
      <c r="F85" s="5">
        <v>0.40799999999999997</v>
      </c>
      <c r="G85" s="5">
        <v>0.23400000000000001</v>
      </c>
      <c r="H85" s="48">
        <v>0.57999999999999996</v>
      </c>
      <c r="I85" s="5">
        <v>21</v>
      </c>
      <c r="N85" s="15">
        <f t="shared" si="0"/>
        <v>3</v>
      </c>
      <c r="O85" s="15">
        <f t="shared" ref="O85:U85" si="87">B85</f>
        <v>0.59499999999999997</v>
      </c>
      <c r="P85" s="15">
        <f t="shared" si="87"/>
        <v>0.47499999999999998</v>
      </c>
      <c r="Q85" s="15">
        <f t="shared" si="87"/>
        <v>0.16</v>
      </c>
      <c r="R85" s="15">
        <f t="shared" si="87"/>
        <v>1.3174999999999999</v>
      </c>
      <c r="S85" s="15">
        <f t="shared" si="87"/>
        <v>0.40799999999999997</v>
      </c>
      <c r="T85" s="15">
        <f t="shared" si="87"/>
        <v>0.23400000000000001</v>
      </c>
      <c r="U85" s="15">
        <f t="shared" si="87"/>
        <v>0.57999999999999996</v>
      </c>
      <c r="V85" s="5">
        <v>1</v>
      </c>
      <c r="X85" s="15">
        <f t="shared" si="2"/>
        <v>22.5</v>
      </c>
      <c r="AB85" s="15">
        <f t="shared" si="3"/>
        <v>18.652070728359018</v>
      </c>
      <c r="AC85" s="15">
        <f t="shared" si="4"/>
        <v>14.806559679551501</v>
      </c>
    </row>
    <row r="86" spans="1:29">
      <c r="A86" s="5" t="s">
        <v>206</v>
      </c>
      <c r="B86" s="5">
        <v>0.57999999999999996</v>
      </c>
      <c r="C86" s="5">
        <v>0.45</v>
      </c>
      <c r="D86" s="5">
        <v>0.14000000000000001</v>
      </c>
      <c r="E86" s="5">
        <v>1.0129999999999999</v>
      </c>
      <c r="F86" s="5">
        <v>0.38</v>
      </c>
      <c r="G86" s="5">
        <v>0.216</v>
      </c>
      <c r="H86" s="48">
        <v>0.36</v>
      </c>
      <c r="I86" s="5">
        <v>14</v>
      </c>
      <c r="N86" s="15">
        <f t="shared" si="0"/>
        <v>3</v>
      </c>
      <c r="O86" s="15">
        <f t="shared" ref="O86:U86" si="88">B86</f>
        <v>0.57999999999999996</v>
      </c>
      <c r="P86" s="15">
        <f t="shared" si="88"/>
        <v>0.45</v>
      </c>
      <c r="Q86" s="15">
        <f t="shared" si="88"/>
        <v>0.14000000000000001</v>
      </c>
      <c r="R86" s="15">
        <f t="shared" si="88"/>
        <v>1.0129999999999999</v>
      </c>
      <c r="S86" s="15">
        <f t="shared" si="88"/>
        <v>0.38</v>
      </c>
      <c r="T86" s="15">
        <f t="shared" si="88"/>
        <v>0.216</v>
      </c>
      <c r="U86" s="15">
        <f t="shared" si="88"/>
        <v>0.36</v>
      </c>
      <c r="V86" s="5">
        <v>1</v>
      </c>
      <c r="X86" s="15">
        <f t="shared" si="2"/>
        <v>15.5</v>
      </c>
      <c r="AB86" s="15">
        <f t="shared" si="3"/>
        <v>14.217574945427824</v>
      </c>
      <c r="AC86" s="15">
        <f t="shared" si="4"/>
        <v>1.6446140205944486</v>
      </c>
    </row>
    <row r="87" spans="1:29">
      <c r="A87" s="5" t="s">
        <v>207</v>
      </c>
      <c r="B87" s="5">
        <v>0.56999999999999995</v>
      </c>
      <c r="C87" s="5">
        <v>0.46500000000000002</v>
      </c>
      <c r="D87" s="5">
        <v>0.18</v>
      </c>
      <c r="E87" s="5">
        <v>1.2949999999999999</v>
      </c>
      <c r="F87" s="5">
        <v>0.33900000000000002</v>
      </c>
      <c r="G87" s="5">
        <v>0.2225</v>
      </c>
      <c r="H87" s="48">
        <v>0.44</v>
      </c>
      <c r="I87" s="5">
        <v>12</v>
      </c>
      <c r="N87" s="15">
        <f t="shared" si="0"/>
        <v>0.75</v>
      </c>
      <c r="O87" s="15">
        <f t="shared" ref="O87:U87" si="89">B87</f>
        <v>0.56999999999999995</v>
      </c>
      <c r="P87" s="15">
        <f t="shared" si="89"/>
        <v>0.46500000000000002</v>
      </c>
      <c r="Q87" s="15">
        <f t="shared" si="89"/>
        <v>0.18</v>
      </c>
      <c r="R87" s="15">
        <f t="shared" si="89"/>
        <v>1.2949999999999999</v>
      </c>
      <c r="S87" s="15">
        <f t="shared" si="89"/>
        <v>0.33900000000000002</v>
      </c>
      <c r="T87" s="15">
        <f t="shared" si="89"/>
        <v>0.2225</v>
      </c>
      <c r="U87" s="15">
        <f t="shared" si="89"/>
        <v>0.44</v>
      </c>
      <c r="V87" s="5">
        <v>1</v>
      </c>
      <c r="X87" s="15">
        <f t="shared" si="2"/>
        <v>13.5</v>
      </c>
      <c r="AB87" s="15">
        <f t="shared" si="3"/>
        <v>18.489624025257154</v>
      </c>
      <c r="AC87" s="15">
        <f t="shared" si="4"/>
        <v>24.896347913423401</v>
      </c>
    </row>
    <row r="88" spans="1:29">
      <c r="A88" s="5" t="s">
        <v>206</v>
      </c>
      <c r="B88" s="5">
        <v>0.625</v>
      </c>
      <c r="C88" s="5">
        <v>0.46500000000000002</v>
      </c>
      <c r="D88" s="5">
        <v>0.14000000000000001</v>
      </c>
      <c r="E88" s="5">
        <v>1.1950000000000001</v>
      </c>
      <c r="F88" s="5">
        <v>0.48249999999999998</v>
      </c>
      <c r="G88" s="5">
        <v>0.20499999999999999</v>
      </c>
      <c r="H88" s="48">
        <v>0.4</v>
      </c>
      <c r="I88" s="5">
        <v>13</v>
      </c>
      <c r="N88" s="15">
        <f t="shared" si="0"/>
        <v>3</v>
      </c>
      <c r="O88" s="15">
        <f t="shared" ref="O88:U88" si="90">B88</f>
        <v>0.625</v>
      </c>
      <c r="P88" s="15">
        <f t="shared" si="90"/>
        <v>0.46500000000000002</v>
      </c>
      <c r="Q88" s="15">
        <f t="shared" si="90"/>
        <v>0.14000000000000001</v>
      </c>
      <c r="R88" s="15">
        <f t="shared" si="90"/>
        <v>1.1950000000000001</v>
      </c>
      <c r="S88" s="15">
        <f t="shared" si="90"/>
        <v>0.48249999999999998</v>
      </c>
      <c r="T88" s="15">
        <f t="shared" si="90"/>
        <v>0.20499999999999999</v>
      </c>
      <c r="U88" s="15">
        <f t="shared" si="90"/>
        <v>0.4</v>
      </c>
      <c r="V88" s="5">
        <v>1</v>
      </c>
      <c r="X88" s="15">
        <f t="shared" si="2"/>
        <v>14.5</v>
      </c>
      <c r="AB88" s="15">
        <f t="shared" si="3"/>
        <v>14.412143014326016</v>
      </c>
      <c r="AC88" s="15">
        <f t="shared" si="4"/>
        <v>7.7188499317185771E-3</v>
      </c>
    </row>
    <row r="89" spans="1:29">
      <c r="A89" s="5" t="s">
        <v>206</v>
      </c>
      <c r="B89" s="5">
        <v>0.56000000000000005</v>
      </c>
      <c r="C89" s="5">
        <v>0.44</v>
      </c>
      <c r="D89" s="5">
        <v>0.16</v>
      </c>
      <c r="E89" s="5">
        <v>0.86450000000000005</v>
      </c>
      <c r="F89" s="5">
        <v>0.33050000000000002</v>
      </c>
      <c r="G89" s="5">
        <v>0.20749999999999999</v>
      </c>
      <c r="H89" s="48">
        <v>0.26</v>
      </c>
      <c r="I89" s="5">
        <v>10</v>
      </c>
      <c r="N89" s="15">
        <f t="shared" si="0"/>
        <v>3</v>
      </c>
      <c r="O89" s="15">
        <f t="shared" ref="O89:U89" si="91">B89</f>
        <v>0.56000000000000005</v>
      </c>
      <c r="P89" s="15">
        <f t="shared" si="91"/>
        <v>0.44</v>
      </c>
      <c r="Q89" s="15">
        <f t="shared" si="91"/>
        <v>0.16</v>
      </c>
      <c r="R89" s="15">
        <f t="shared" si="91"/>
        <v>0.86450000000000005</v>
      </c>
      <c r="S89" s="15">
        <f t="shared" si="91"/>
        <v>0.33050000000000002</v>
      </c>
      <c r="T89" s="15">
        <f t="shared" si="91"/>
        <v>0.20749999999999999</v>
      </c>
      <c r="U89" s="15">
        <f t="shared" si="91"/>
        <v>0.26</v>
      </c>
      <c r="V89" s="5">
        <v>1</v>
      </c>
      <c r="X89" s="15">
        <f t="shared" si="2"/>
        <v>11.5</v>
      </c>
      <c r="AB89" s="15">
        <f t="shared" si="3"/>
        <v>13.202018809172126</v>
      </c>
      <c r="AC89" s="15">
        <f t="shared" si="4"/>
        <v>2.8968680267757003</v>
      </c>
    </row>
    <row r="90" spans="1:29">
      <c r="A90" s="5" t="s">
        <v>207</v>
      </c>
      <c r="B90" s="5">
        <v>0.46</v>
      </c>
      <c r="C90" s="5">
        <v>0.35499999999999998</v>
      </c>
      <c r="D90" s="5">
        <v>0.13</v>
      </c>
      <c r="E90" s="5">
        <v>0.51700000000000002</v>
      </c>
      <c r="F90" s="5">
        <v>0.2205</v>
      </c>
      <c r="G90" s="5">
        <v>0.114</v>
      </c>
      <c r="H90" s="48">
        <v>0.16500000000000001</v>
      </c>
      <c r="I90" s="5">
        <v>9</v>
      </c>
      <c r="N90" s="15">
        <f t="shared" si="0"/>
        <v>0.75</v>
      </c>
      <c r="O90" s="15">
        <f t="shared" ref="O90:U90" si="92">B90</f>
        <v>0.46</v>
      </c>
      <c r="P90" s="15">
        <f t="shared" si="92"/>
        <v>0.35499999999999998</v>
      </c>
      <c r="Q90" s="15">
        <f t="shared" si="92"/>
        <v>0.13</v>
      </c>
      <c r="R90" s="15">
        <f t="shared" si="92"/>
        <v>0.51700000000000002</v>
      </c>
      <c r="S90" s="15">
        <f t="shared" si="92"/>
        <v>0.2205</v>
      </c>
      <c r="T90" s="15">
        <f t="shared" si="92"/>
        <v>0.114</v>
      </c>
      <c r="U90" s="15">
        <f t="shared" si="92"/>
        <v>0.16500000000000001</v>
      </c>
      <c r="V90" s="5">
        <v>1</v>
      </c>
      <c r="X90" s="15">
        <f t="shared" si="2"/>
        <v>10.5</v>
      </c>
      <c r="AB90" s="15">
        <f t="shared" si="3"/>
        <v>10.762073103698771</v>
      </c>
      <c r="AC90" s="15">
        <f t="shared" si="4"/>
        <v>6.8682311682306957E-2</v>
      </c>
    </row>
    <row r="91" spans="1:29">
      <c r="A91" s="5" t="s">
        <v>207</v>
      </c>
      <c r="B91" s="5">
        <v>0.57499999999999996</v>
      </c>
      <c r="C91" s="5">
        <v>0.45</v>
      </c>
      <c r="D91" s="5">
        <v>0.16</v>
      </c>
      <c r="E91" s="5">
        <v>0.97750000000000004</v>
      </c>
      <c r="F91" s="5">
        <v>0.3135</v>
      </c>
      <c r="G91" s="5">
        <v>0.23100000000000001</v>
      </c>
      <c r="H91" s="48">
        <v>0.33</v>
      </c>
      <c r="I91" s="5">
        <v>12</v>
      </c>
      <c r="N91" s="15">
        <f t="shared" si="0"/>
        <v>0.75</v>
      </c>
      <c r="O91" s="15">
        <f t="shared" ref="O91:U91" si="93">B91</f>
        <v>0.57499999999999996</v>
      </c>
      <c r="P91" s="15">
        <f t="shared" si="93"/>
        <v>0.45</v>
      </c>
      <c r="Q91" s="15">
        <f t="shared" si="93"/>
        <v>0.16</v>
      </c>
      <c r="R91" s="15">
        <f t="shared" si="93"/>
        <v>0.97750000000000004</v>
      </c>
      <c r="S91" s="15">
        <f t="shared" si="93"/>
        <v>0.3135</v>
      </c>
      <c r="T91" s="15">
        <f t="shared" si="93"/>
        <v>0.23100000000000001</v>
      </c>
      <c r="U91" s="15">
        <f t="shared" si="93"/>
        <v>0.33</v>
      </c>
      <c r="V91" s="5">
        <v>1</v>
      </c>
      <c r="X91" s="15">
        <f t="shared" si="2"/>
        <v>13.5</v>
      </c>
      <c r="AB91" s="15">
        <f t="shared" si="3"/>
        <v>14.677665142897645</v>
      </c>
      <c r="AC91" s="15">
        <f t="shared" si="4"/>
        <v>1.3868951887961307</v>
      </c>
    </row>
    <row r="92" spans="1:29">
      <c r="A92" s="5" t="s">
        <v>206</v>
      </c>
      <c r="B92" s="5">
        <v>0.56499999999999995</v>
      </c>
      <c r="C92" s="5">
        <v>0.42499999999999999</v>
      </c>
      <c r="D92" s="5">
        <v>0.13500000000000001</v>
      </c>
      <c r="E92" s="5">
        <v>0.8115</v>
      </c>
      <c r="F92" s="5">
        <v>0.34100000000000003</v>
      </c>
      <c r="G92" s="5">
        <v>0.16750000000000001</v>
      </c>
      <c r="H92" s="48">
        <v>0.255</v>
      </c>
      <c r="I92" s="5">
        <v>15</v>
      </c>
      <c r="N92" s="15">
        <f t="shared" si="0"/>
        <v>3</v>
      </c>
      <c r="O92" s="15">
        <f t="shared" ref="O92:U92" si="94">B92</f>
        <v>0.56499999999999995</v>
      </c>
      <c r="P92" s="15">
        <f t="shared" si="94"/>
        <v>0.42499999999999999</v>
      </c>
      <c r="Q92" s="15">
        <f t="shared" si="94"/>
        <v>0.13500000000000001</v>
      </c>
      <c r="R92" s="15">
        <f t="shared" si="94"/>
        <v>0.8115</v>
      </c>
      <c r="S92" s="15">
        <f t="shared" si="94"/>
        <v>0.34100000000000003</v>
      </c>
      <c r="T92" s="15">
        <f t="shared" si="94"/>
        <v>0.16750000000000001</v>
      </c>
      <c r="U92" s="15">
        <f t="shared" si="94"/>
        <v>0.255</v>
      </c>
      <c r="V92" s="5">
        <v>1</v>
      </c>
      <c r="X92" s="15">
        <f t="shared" si="2"/>
        <v>16.5</v>
      </c>
      <c r="AB92" s="15">
        <f t="shared" si="3"/>
        <v>12.416533023306256</v>
      </c>
      <c r="AC92" s="15">
        <f t="shared" si="4"/>
        <v>16.674702549748346</v>
      </c>
    </row>
    <row r="93" spans="1:29">
      <c r="A93" s="5" t="s">
        <v>206</v>
      </c>
      <c r="B93" s="5">
        <v>0.55500000000000005</v>
      </c>
      <c r="C93" s="5">
        <v>0.44</v>
      </c>
      <c r="D93" s="5">
        <v>0.15</v>
      </c>
      <c r="E93" s="5">
        <v>0.755</v>
      </c>
      <c r="F93" s="5">
        <v>0.307</v>
      </c>
      <c r="G93" s="5">
        <v>0.1525</v>
      </c>
      <c r="H93" s="48">
        <v>0.26</v>
      </c>
      <c r="I93" s="5">
        <v>12</v>
      </c>
      <c r="N93" s="15">
        <f t="shared" si="0"/>
        <v>3</v>
      </c>
      <c r="O93" s="15">
        <f t="shared" ref="O93:U93" si="95">B93</f>
        <v>0.55500000000000005</v>
      </c>
      <c r="P93" s="15">
        <f t="shared" si="95"/>
        <v>0.44</v>
      </c>
      <c r="Q93" s="15">
        <f t="shared" si="95"/>
        <v>0.15</v>
      </c>
      <c r="R93" s="15">
        <f t="shared" si="95"/>
        <v>0.755</v>
      </c>
      <c r="S93" s="15">
        <f t="shared" si="95"/>
        <v>0.307</v>
      </c>
      <c r="T93" s="15">
        <f t="shared" si="95"/>
        <v>0.1525</v>
      </c>
      <c r="U93" s="15">
        <f t="shared" si="95"/>
        <v>0.26</v>
      </c>
      <c r="V93" s="5">
        <v>1</v>
      </c>
      <c r="X93" s="15">
        <f t="shared" si="2"/>
        <v>13.5</v>
      </c>
      <c r="AB93" s="15">
        <f t="shared" si="3"/>
        <v>13.13613034424684</v>
      </c>
      <c r="AC93" s="15">
        <f t="shared" si="4"/>
        <v>0.13240112637792284</v>
      </c>
    </row>
    <row r="94" spans="1:29">
      <c r="A94" s="5" t="s">
        <v>206</v>
      </c>
      <c r="B94" s="5">
        <v>0.59499999999999997</v>
      </c>
      <c r="C94" s="5">
        <v>0.46500000000000002</v>
      </c>
      <c r="D94" s="5">
        <v>0.17499999999999999</v>
      </c>
      <c r="E94" s="5">
        <v>1.115</v>
      </c>
      <c r="F94" s="5">
        <v>0.40150000000000002</v>
      </c>
      <c r="G94" s="5">
        <v>0.254</v>
      </c>
      <c r="H94" s="48">
        <v>0.39</v>
      </c>
      <c r="I94" s="5">
        <v>13</v>
      </c>
      <c r="N94" s="15">
        <f t="shared" si="0"/>
        <v>3</v>
      </c>
      <c r="O94" s="15">
        <f t="shared" ref="O94:U94" si="96">B94</f>
        <v>0.59499999999999997</v>
      </c>
      <c r="P94" s="15">
        <f t="shared" si="96"/>
        <v>0.46500000000000002</v>
      </c>
      <c r="Q94" s="15">
        <f t="shared" si="96"/>
        <v>0.17499999999999999</v>
      </c>
      <c r="R94" s="15">
        <f t="shared" si="96"/>
        <v>1.115</v>
      </c>
      <c r="S94" s="15">
        <f t="shared" si="96"/>
        <v>0.40150000000000002</v>
      </c>
      <c r="T94" s="15">
        <f t="shared" si="96"/>
        <v>0.254</v>
      </c>
      <c r="U94" s="15">
        <f t="shared" si="96"/>
        <v>0.39</v>
      </c>
      <c r="V94" s="5">
        <v>1</v>
      </c>
      <c r="X94" s="15">
        <f t="shared" si="2"/>
        <v>14.5</v>
      </c>
      <c r="AB94" s="15">
        <f t="shared" si="3"/>
        <v>15.138775542226428</v>
      </c>
      <c r="AC94" s="15">
        <f t="shared" si="4"/>
        <v>0.40803419334666718</v>
      </c>
    </row>
    <row r="95" spans="1:29">
      <c r="A95" s="5" t="s">
        <v>207</v>
      </c>
      <c r="B95" s="5">
        <v>0.625</v>
      </c>
      <c r="C95" s="5">
        <v>0.495</v>
      </c>
      <c r="D95" s="5">
        <v>0.16500000000000001</v>
      </c>
      <c r="E95" s="5">
        <v>1.262</v>
      </c>
      <c r="F95" s="5">
        <v>0.50700000000000001</v>
      </c>
      <c r="G95" s="5">
        <v>0.318</v>
      </c>
      <c r="H95" s="48">
        <v>0.39</v>
      </c>
      <c r="I95" s="5">
        <v>10</v>
      </c>
      <c r="N95" s="15">
        <f t="shared" si="0"/>
        <v>0.75</v>
      </c>
      <c r="O95" s="15">
        <f t="shared" ref="O95:U95" si="97">B95</f>
        <v>0.625</v>
      </c>
      <c r="P95" s="15">
        <f t="shared" si="97"/>
        <v>0.495</v>
      </c>
      <c r="Q95" s="15">
        <f t="shared" si="97"/>
        <v>0.16500000000000001</v>
      </c>
      <c r="R95" s="15">
        <f t="shared" si="97"/>
        <v>1.262</v>
      </c>
      <c r="S95" s="15">
        <f t="shared" si="97"/>
        <v>0.50700000000000001</v>
      </c>
      <c r="T95" s="15">
        <f t="shared" si="97"/>
        <v>0.318</v>
      </c>
      <c r="U95" s="15">
        <f t="shared" si="97"/>
        <v>0.39</v>
      </c>
      <c r="V95" s="5">
        <v>1</v>
      </c>
      <c r="X95" s="15">
        <f t="shared" si="2"/>
        <v>11.5</v>
      </c>
      <c r="AB95" s="15">
        <f t="shared" si="3"/>
        <v>13.554361715628305</v>
      </c>
      <c r="AC95" s="15">
        <f t="shared" si="4"/>
        <v>4.220402058639273</v>
      </c>
    </row>
    <row r="96" spans="1:29">
      <c r="A96" s="5" t="s">
        <v>206</v>
      </c>
      <c r="B96" s="5">
        <v>0.69499999999999995</v>
      </c>
      <c r="C96" s="5">
        <v>0.56000000000000005</v>
      </c>
      <c r="D96" s="5">
        <v>0.19</v>
      </c>
      <c r="E96" s="5">
        <v>1.494</v>
      </c>
      <c r="F96" s="5">
        <v>0.58799999999999997</v>
      </c>
      <c r="G96" s="5">
        <v>0.34250000000000003</v>
      </c>
      <c r="H96" s="48">
        <v>0.48499999999999999</v>
      </c>
      <c r="I96" s="5">
        <v>15</v>
      </c>
      <c r="N96" s="15">
        <f t="shared" si="0"/>
        <v>3</v>
      </c>
      <c r="O96" s="15">
        <f t="shared" ref="O96:U96" si="98">B96</f>
        <v>0.69499999999999995</v>
      </c>
      <c r="P96" s="15">
        <f t="shared" si="98"/>
        <v>0.56000000000000005</v>
      </c>
      <c r="Q96" s="15">
        <f t="shared" si="98"/>
        <v>0.19</v>
      </c>
      <c r="R96" s="15">
        <f t="shared" si="98"/>
        <v>1.494</v>
      </c>
      <c r="S96" s="15">
        <f t="shared" si="98"/>
        <v>0.58799999999999997</v>
      </c>
      <c r="T96" s="15">
        <f t="shared" si="98"/>
        <v>0.34250000000000003</v>
      </c>
      <c r="U96" s="15">
        <f t="shared" si="98"/>
        <v>0.48499999999999999</v>
      </c>
      <c r="V96" s="5">
        <v>1</v>
      </c>
      <c r="X96" s="15">
        <f t="shared" si="2"/>
        <v>16.5</v>
      </c>
      <c r="AB96" s="15">
        <f t="shared" si="3"/>
        <v>15.965673393424506</v>
      </c>
      <c r="AC96" s="15">
        <f t="shared" si="4"/>
        <v>0.28550492249448267</v>
      </c>
    </row>
    <row r="97" spans="1:29">
      <c r="A97" s="5" t="s">
        <v>206</v>
      </c>
      <c r="B97" s="5">
        <v>0.66500000000000004</v>
      </c>
      <c r="C97" s="5">
        <v>0.53500000000000003</v>
      </c>
      <c r="D97" s="5">
        <v>0.19500000000000001</v>
      </c>
      <c r="E97" s="5">
        <v>1.6060000000000001</v>
      </c>
      <c r="F97" s="5">
        <v>0.57550000000000001</v>
      </c>
      <c r="G97" s="5">
        <v>0.38800000000000001</v>
      </c>
      <c r="H97" s="48">
        <v>0.48</v>
      </c>
      <c r="I97" s="5">
        <v>14</v>
      </c>
      <c r="N97" s="15">
        <f t="shared" si="0"/>
        <v>3</v>
      </c>
      <c r="O97" s="15">
        <f t="shared" ref="O97:U97" si="99">B97</f>
        <v>0.66500000000000004</v>
      </c>
      <c r="P97" s="15">
        <f t="shared" si="99"/>
        <v>0.53500000000000003</v>
      </c>
      <c r="Q97" s="15">
        <f t="shared" si="99"/>
        <v>0.19500000000000001</v>
      </c>
      <c r="R97" s="15">
        <f t="shared" si="99"/>
        <v>1.6060000000000001</v>
      </c>
      <c r="S97" s="15">
        <f t="shared" si="99"/>
        <v>0.57550000000000001</v>
      </c>
      <c r="T97" s="15">
        <f t="shared" si="99"/>
        <v>0.38800000000000001</v>
      </c>
      <c r="U97" s="15">
        <f t="shared" si="99"/>
        <v>0.48</v>
      </c>
      <c r="V97" s="5">
        <v>1</v>
      </c>
      <c r="X97" s="15">
        <f t="shared" si="2"/>
        <v>15.5</v>
      </c>
      <c r="AB97" s="15">
        <f t="shared" si="3"/>
        <v>16.505520827110843</v>
      </c>
      <c r="AC97" s="15">
        <f t="shared" si="4"/>
        <v>1.0110721337536732</v>
      </c>
    </row>
    <row r="98" spans="1:29">
      <c r="A98" s="5" t="s">
        <v>206</v>
      </c>
      <c r="B98" s="5">
        <v>0.53500000000000003</v>
      </c>
      <c r="C98" s="5">
        <v>0.435</v>
      </c>
      <c r="D98" s="5">
        <v>0.15</v>
      </c>
      <c r="E98" s="5">
        <v>0.72499999999999998</v>
      </c>
      <c r="F98" s="5">
        <v>0.26900000000000002</v>
      </c>
      <c r="G98" s="5">
        <v>0.13850000000000001</v>
      </c>
      <c r="H98" s="48">
        <v>0.25</v>
      </c>
      <c r="I98" s="5">
        <v>9</v>
      </c>
      <c r="N98" s="15">
        <f t="shared" si="0"/>
        <v>3</v>
      </c>
      <c r="O98" s="15">
        <f t="shared" ref="O98:U98" si="100">B98</f>
        <v>0.53500000000000003</v>
      </c>
      <c r="P98" s="15">
        <f t="shared" si="100"/>
        <v>0.435</v>
      </c>
      <c r="Q98" s="15">
        <f t="shared" si="100"/>
        <v>0.15</v>
      </c>
      <c r="R98" s="15">
        <f t="shared" si="100"/>
        <v>0.72499999999999998</v>
      </c>
      <c r="S98" s="15">
        <f t="shared" si="100"/>
        <v>0.26900000000000002</v>
      </c>
      <c r="T98" s="15">
        <f t="shared" si="100"/>
        <v>0.13850000000000001</v>
      </c>
      <c r="U98" s="15">
        <f t="shared" si="100"/>
        <v>0.25</v>
      </c>
      <c r="V98" s="5">
        <v>1</v>
      </c>
      <c r="X98" s="15">
        <f t="shared" si="2"/>
        <v>10.5</v>
      </c>
      <c r="AB98" s="15">
        <f t="shared" si="3"/>
        <v>13.639120625342429</v>
      </c>
      <c r="AC98" s="15">
        <f t="shared" si="4"/>
        <v>9.8540783004502401</v>
      </c>
    </row>
    <row r="99" spans="1:29">
      <c r="A99" s="5" t="s">
        <v>206</v>
      </c>
      <c r="B99" s="5">
        <v>0.47</v>
      </c>
      <c r="C99" s="5">
        <v>0.375</v>
      </c>
      <c r="D99" s="5">
        <v>0.13</v>
      </c>
      <c r="E99" s="5">
        <v>0.52300000000000002</v>
      </c>
      <c r="F99" s="5">
        <v>0.214</v>
      </c>
      <c r="G99" s="5">
        <v>0.13200000000000001</v>
      </c>
      <c r="H99" s="48">
        <v>0.14499999999999999</v>
      </c>
      <c r="I99" s="5">
        <v>8</v>
      </c>
      <c r="N99" s="15">
        <f t="shared" si="0"/>
        <v>3</v>
      </c>
      <c r="O99" s="15">
        <f t="shared" ref="O99:U99" si="101">B99</f>
        <v>0.47</v>
      </c>
      <c r="P99" s="15">
        <f t="shared" si="101"/>
        <v>0.375</v>
      </c>
      <c r="Q99" s="15">
        <f t="shared" si="101"/>
        <v>0.13</v>
      </c>
      <c r="R99" s="15">
        <f t="shared" si="101"/>
        <v>0.52300000000000002</v>
      </c>
      <c r="S99" s="15">
        <f t="shared" si="101"/>
        <v>0.214</v>
      </c>
      <c r="T99" s="15">
        <f t="shared" si="101"/>
        <v>0.13200000000000001</v>
      </c>
      <c r="U99" s="15">
        <f t="shared" si="101"/>
        <v>0.14499999999999999</v>
      </c>
      <c r="V99" s="5">
        <v>1</v>
      </c>
      <c r="X99" s="15">
        <f t="shared" si="2"/>
        <v>9.5</v>
      </c>
      <c r="AB99" s="15">
        <f t="shared" si="3"/>
        <v>11.18302547735378</v>
      </c>
      <c r="AC99" s="15">
        <f t="shared" si="4"/>
        <v>2.83257475742192</v>
      </c>
    </row>
    <row r="100" spans="1:29">
      <c r="A100" s="5" t="s">
        <v>206</v>
      </c>
      <c r="B100" s="5">
        <v>0.47</v>
      </c>
      <c r="C100" s="5">
        <v>0.37</v>
      </c>
      <c r="D100" s="5">
        <v>0.13</v>
      </c>
      <c r="E100" s="5">
        <v>0.52249999999999996</v>
      </c>
      <c r="F100" s="5">
        <v>0.20100000000000001</v>
      </c>
      <c r="G100" s="5">
        <v>0.13300000000000001</v>
      </c>
      <c r="H100" s="48">
        <v>0.16500000000000001</v>
      </c>
      <c r="I100" s="5">
        <v>7</v>
      </c>
      <c r="N100" s="15">
        <f t="shared" si="0"/>
        <v>3</v>
      </c>
      <c r="O100" s="15">
        <f t="shared" ref="O100:U100" si="102">B100</f>
        <v>0.47</v>
      </c>
      <c r="P100" s="15">
        <f t="shared" si="102"/>
        <v>0.37</v>
      </c>
      <c r="Q100" s="15">
        <f t="shared" si="102"/>
        <v>0.13</v>
      </c>
      <c r="R100" s="15">
        <f t="shared" si="102"/>
        <v>0.52249999999999996</v>
      </c>
      <c r="S100" s="15">
        <f t="shared" si="102"/>
        <v>0.20100000000000001</v>
      </c>
      <c r="T100" s="15">
        <f t="shared" si="102"/>
        <v>0.13300000000000001</v>
      </c>
      <c r="U100" s="15">
        <f t="shared" si="102"/>
        <v>0.16500000000000001</v>
      </c>
      <c r="V100" s="5">
        <v>1</v>
      </c>
      <c r="X100" s="15">
        <f t="shared" si="2"/>
        <v>8.5</v>
      </c>
      <c r="AB100" s="15">
        <f t="shared" si="3"/>
        <v>11.544231326713595</v>
      </c>
      <c r="AC100" s="15">
        <f t="shared" si="4"/>
        <v>9.2673443705444125</v>
      </c>
    </row>
    <row r="101" spans="1:29">
      <c r="A101" s="5" t="s">
        <v>207</v>
      </c>
      <c r="B101" s="5">
        <v>0.47499999999999998</v>
      </c>
      <c r="C101" s="5">
        <v>0.375</v>
      </c>
      <c r="D101" s="5">
        <v>0.125</v>
      </c>
      <c r="E101" s="5">
        <v>0.57850000000000001</v>
      </c>
      <c r="F101" s="5">
        <v>0.27750000000000002</v>
      </c>
      <c r="G101" s="5">
        <v>8.5000000000000006E-2</v>
      </c>
      <c r="H101" s="48">
        <v>0.155</v>
      </c>
      <c r="I101" s="5">
        <v>10</v>
      </c>
      <c r="N101" s="15">
        <f t="shared" si="0"/>
        <v>0.75</v>
      </c>
      <c r="O101" s="15">
        <f t="shared" ref="O101:U101" si="103">B101</f>
        <v>0.47499999999999998</v>
      </c>
      <c r="P101" s="15">
        <f t="shared" si="103"/>
        <v>0.375</v>
      </c>
      <c r="Q101" s="15">
        <f t="shared" si="103"/>
        <v>0.125</v>
      </c>
      <c r="R101" s="15">
        <f t="shared" si="103"/>
        <v>0.57850000000000001</v>
      </c>
      <c r="S101" s="15">
        <f t="shared" si="103"/>
        <v>0.27750000000000002</v>
      </c>
      <c r="T101" s="15">
        <f t="shared" si="103"/>
        <v>8.5000000000000006E-2</v>
      </c>
      <c r="U101" s="15">
        <f t="shared" si="103"/>
        <v>0.155</v>
      </c>
      <c r="V101" s="5">
        <v>1</v>
      </c>
      <c r="X101" s="15">
        <f t="shared" si="2"/>
        <v>11.5</v>
      </c>
      <c r="AB101" s="15">
        <f t="shared" si="3"/>
        <v>10.553393493198016</v>
      </c>
      <c r="AC101" s="15">
        <f t="shared" si="4"/>
        <v>0.89606387871985538</v>
      </c>
    </row>
    <row r="102" spans="1:29">
      <c r="A102" s="5" t="s">
        <v>208</v>
      </c>
      <c r="B102" s="5">
        <v>0.36</v>
      </c>
      <c r="C102" s="5">
        <v>0.26500000000000001</v>
      </c>
      <c r="D102" s="5">
        <v>9.5000000000000001E-2</v>
      </c>
      <c r="E102" s="5">
        <v>0.23150000000000001</v>
      </c>
      <c r="F102" s="5">
        <v>0.105</v>
      </c>
      <c r="G102" s="5">
        <v>4.5999999999999999E-2</v>
      </c>
      <c r="H102" s="48">
        <v>7.4999999999999997E-2</v>
      </c>
      <c r="I102" s="5">
        <v>7</v>
      </c>
      <c r="N102" s="15">
        <f t="shared" si="0"/>
        <v>-2</v>
      </c>
      <c r="O102" s="15">
        <f t="shared" ref="O102:U102" si="104">B102</f>
        <v>0.36</v>
      </c>
      <c r="P102" s="15">
        <f t="shared" si="104"/>
        <v>0.26500000000000001</v>
      </c>
      <c r="Q102" s="15">
        <f t="shared" si="104"/>
        <v>9.5000000000000001E-2</v>
      </c>
      <c r="R102" s="15">
        <f t="shared" si="104"/>
        <v>0.23150000000000001</v>
      </c>
      <c r="S102" s="15">
        <f t="shared" si="104"/>
        <v>0.105</v>
      </c>
      <c r="T102" s="15">
        <f t="shared" si="104"/>
        <v>4.5999999999999999E-2</v>
      </c>
      <c r="U102" s="15">
        <f t="shared" si="104"/>
        <v>7.4999999999999997E-2</v>
      </c>
      <c r="V102" s="5">
        <v>1</v>
      </c>
      <c r="X102" s="15">
        <f t="shared" si="2"/>
        <v>8.5</v>
      </c>
      <c r="AB102" s="15">
        <f t="shared" si="3"/>
        <v>8.5810994504366604</v>
      </c>
      <c r="AC102" s="15">
        <f t="shared" si="4"/>
        <v>6.5771208611283445E-3</v>
      </c>
    </row>
    <row r="103" spans="1:29">
      <c r="A103" s="5" t="s">
        <v>206</v>
      </c>
      <c r="B103" s="5">
        <v>0.55000000000000004</v>
      </c>
      <c r="C103" s="5">
        <v>0.435</v>
      </c>
      <c r="D103" s="5">
        <v>0.14499999999999999</v>
      </c>
      <c r="E103" s="5">
        <v>0.84299999999999997</v>
      </c>
      <c r="F103" s="5">
        <v>0.32800000000000001</v>
      </c>
      <c r="G103" s="5">
        <v>0.1915</v>
      </c>
      <c r="H103" s="48">
        <v>0.255</v>
      </c>
      <c r="I103" s="5">
        <v>15</v>
      </c>
      <c r="N103" s="15">
        <f t="shared" si="0"/>
        <v>3</v>
      </c>
      <c r="O103" s="15">
        <f t="shared" ref="O103:U103" si="105">B103</f>
        <v>0.55000000000000004</v>
      </c>
      <c r="P103" s="15">
        <f t="shared" si="105"/>
        <v>0.435</v>
      </c>
      <c r="Q103" s="15">
        <f t="shared" si="105"/>
        <v>0.14499999999999999</v>
      </c>
      <c r="R103" s="15">
        <f t="shared" si="105"/>
        <v>0.84299999999999997</v>
      </c>
      <c r="S103" s="15">
        <f t="shared" si="105"/>
        <v>0.32800000000000001</v>
      </c>
      <c r="T103" s="15">
        <f t="shared" si="105"/>
        <v>0.1915</v>
      </c>
      <c r="U103" s="15">
        <f t="shared" si="105"/>
        <v>0.255</v>
      </c>
      <c r="V103" s="5">
        <v>1</v>
      </c>
      <c r="X103" s="15">
        <f t="shared" si="2"/>
        <v>16.5</v>
      </c>
      <c r="AB103" s="15">
        <f t="shared" si="3"/>
        <v>12.958756132507528</v>
      </c>
      <c r="AC103" s="15">
        <f t="shared" si="4"/>
        <v>12.540408129053041</v>
      </c>
    </row>
    <row r="104" spans="1:29">
      <c r="A104" s="5" t="s">
        <v>206</v>
      </c>
      <c r="B104" s="5">
        <v>0.53</v>
      </c>
      <c r="C104" s="5">
        <v>0.435</v>
      </c>
      <c r="D104" s="5">
        <v>0.16</v>
      </c>
      <c r="E104" s="5">
        <v>0.88300000000000001</v>
      </c>
      <c r="F104" s="5">
        <v>0.316</v>
      </c>
      <c r="G104" s="5">
        <v>0.16400000000000001</v>
      </c>
      <c r="H104" s="48">
        <v>0.33500000000000002</v>
      </c>
      <c r="I104" s="5">
        <v>15</v>
      </c>
      <c r="N104" s="15">
        <f t="shared" si="0"/>
        <v>3</v>
      </c>
      <c r="O104" s="15">
        <f t="shared" ref="O104:U104" si="106">B104</f>
        <v>0.53</v>
      </c>
      <c r="P104" s="15">
        <f t="shared" si="106"/>
        <v>0.435</v>
      </c>
      <c r="Q104" s="15">
        <f t="shared" si="106"/>
        <v>0.16</v>
      </c>
      <c r="R104" s="15">
        <f t="shared" si="106"/>
        <v>0.88300000000000001</v>
      </c>
      <c r="S104" s="15">
        <f t="shared" si="106"/>
        <v>0.316</v>
      </c>
      <c r="T104" s="15">
        <f t="shared" si="106"/>
        <v>0.16400000000000001</v>
      </c>
      <c r="U104" s="15">
        <f t="shared" si="106"/>
        <v>0.33500000000000002</v>
      </c>
      <c r="V104" s="5">
        <v>1</v>
      </c>
      <c r="X104" s="15">
        <f t="shared" si="2"/>
        <v>16.5</v>
      </c>
      <c r="AB104" s="15">
        <f t="shared" si="3"/>
        <v>14.721671721499096</v>
      </c>
      <c r="AC104" s="15">
        <f t="shared" si="4"/>
        <v>3.1624514661159897</v>
      </c>
    </row>
    <row r="105" spans="1:29">
      <c r="A105" s="5" t="s">
        <v>206</v>
      </c>
      <c r="B105" s="5">
        <v>0.53</v>
      </c>
      <c r="C105" s="5">
        <v>0.41499999999999998</v>
      </c>
      <c r="D105" s="5">
        <v>0.14000000000000001</v>
      </c>
      <c r="E105" s="5">
        <v>0.72399999999999998</v>
      </c>
      <c r="F105" s="5">
        <v>0.3105</v>
      </c>
      <c r="G105" s="5">
        <v>0.16750000000000001</v>
      </c>
      <c r="H105" s="48">
        <v>0.20499999999999999</v>
      </c>
      <c r="I105" s="5">
        <v>10</v>
      </c>
      <c r="N105" s="15">
        <f t="shared" si="0"/>
        <v>3</v>
      </c>
      <c r="O105" s="15">
        <f t="shared" ref="O105:U105" si="107">B105</f>
        <v>0.53</v>
      </c>
      <c r="P105" s="15">
        <f t="shared" si="107"/>
        <v>0.41499999999999998</v>
      </c>
      <c r="Q105" s="15">
        <f t="shared" si="107"/>
        <v>0.14000000000000001</v>
      </c>
      <c r="R105" s="15">
        <f t="shared" si="107"/>
        <v>0.72399999999999998</v>
      </c>
      <c r="S105" s="15">
        <f t="shared" si="107"/>
        <v>0.3105</v>
      </c>
      <c r="T105" s="15">
        <f t="shared" si="107"/>
        <v>0.16750000000000001</v>
      </c>
      <c r="U105" s="15">
        <f t="shared" si="107"/>
        <v>0.20499999999999999</v>
      </c>
      <c r="V105" s="5">
        <v>1</v>
      </c>
      <c r="X105" s="15">
        <f t="shared" si="2"/>
        <v>11.5</v>
      </c>
      <c r="AB105" s="15">
        <f t="shared" si="3"/>
        <v>11.765073089752217</v>
      </c>
      <c r="AC105" s="15">
        <f t="shared" si="4"/>
        <v>7.0263742910787061E-2</v>
      </c>
    </row>
    <row r="106" spans="1:29">
      <c r="A106" s="5" t="s">
        <v>206</v>
      </c>
      <c r="B106" s="5">
        <v>0.60499999999999998</v>
      </c>
      <c r="C106" s="5">
        <v>0.47</v>
      </c>
      <c r="D106" s="5">
        <v>0.16</v>
      </c>
      <c r="E106" s="5">
        <v>1.1735</v>
      </c>
      <c r="F106" s="5">
        <v>0.4975</v>
      </c>
      <c r="G106" s="5">
        <v>0.24049999999999999</v>
      </c>
      <c r="H106" s="48">
        <v>0.34499999999999997</v>
      </c>
      <c r="I106" s="5">
        <v>12</v>
      </c>
      <c r="N106" s="15">
        <f t="shared" si="0"/>
        <v>3</v>
      </c>
      <c r="O106" s="15">
        <f t="shared" ref="O106:U106" si="108">B106</f>
        <v>0.60499999999999998</v>
      </c>
      <c r="P106" s="15">
        <f t="shared" si="108"/>
        <v>0.47</v>
      </c>
      <c r="Q106" s="15">
        <f t="shared" si="108"/>
        <v>0.16</v>
      </c>
      <c r="R106" s="15">
        <f t="shared" si="108"/>
        <v>1.1735</v>
      </c>
      <c r="S106" s="15">
        <f t="shared" si="108"/>
        <v>0.4975</v>
      </c>
      <c r="T106" s="15">
        <f t="shared" si="108"/>
        <v>0.24049999999999999</v>
      </c>
      <c r="U106" s="15">
        <f t="shared" si="108"/>
        <v>0.34499999999999997</v>
      </c>
      <c r="V106" s="5">
        <v>1</v>
      </c>
      <c r="X106" s="15">
        <f t="shared" si="2"/>
        <v>13.5</v>
      </c>
      <c r="AB106" s="15">
        <f t="shared" si="3"/>
        <v>13.372178312015805</v>
      </c>
      <c r="AC106" s="15">
        <f t="shared" si="4"/>
        <v>1.6338383919128879E-2</v>
      </c>
    </row>
    <row r="107" spans="1:29">
      <c r="A107" s="5" t="s">
        <v>207</v>
      </c>
      <c r="B107" s="5">
        <v>0.52</v>
      </c>
      <c r="C107" s="5">
        <v>0.41</v>
      </c>
      <c r="D107" s="5">
        <v>0.155</v>
      </c>
      <c r="E107" s="5">
        <v>0.72699999999999998</v>
      </c>
      <c r="F107" s="5">
        <v>0.29099999999999998</v>
      </c>
      <c r="G107" s="5">
        <v>0.1835</v>
      </c>
      <c r="H107" s="48">
        <v>0.23499999999999999</v>
      </c>
      <c r="I107" s="5">
        <v>12</v>
      </c>
      <c r="N107" s="15">
        <f t="shared" si="0"/>
        <v>0.75</v>
      </c>
      <c r="O107" s="15">
        <f t="shared" ref="O107:U107" si="109">B107</f>
        <v>0.52</v>
      </c>
      <c r="P107" s="15">
        <f t="shared" si="109"/>
        <v>0.41</v>
      </c>
      <c r="Q107" s="15">
        <f t="shared" si="109"/>
        <v>0.155</v>
      </c>
      <c r="R107" s="15">
        <f t="shared" si="109"/>
        <v>0.72699999999999998</v>
      </c>
      <c r="S107" s="15">
        <f t="shared" si="109"/>
        <v>0.29099999999999998</v>
      </c>
      <c r="T107" s="15">
        <f t="shared" si="109"/>
        <v>0.1835</v>
      </c>
      <c r="U107" s="15">
        <f t="shared" si="109"/>
        <v>0.23499999999999999</v>
      </c>
      <c r="V107" s="5">
        <v>1</v>
      </c>
      <c r="X107" s="15">
        <f t="shared" si="2"/>
        <v>13.5</v>
      </c>
      <c r="AB107" s="15">
        <f t="shared" si="3"/>
        <v>12.031858797000002</v>
      </c>
      <c r="AC107" s="15">
        <f t="shared" si="4"/>
        <v>2.155438591946282</v>
      </c>
    </row>
    <row r="108" spans="1:29">
      <c r="A108" s="5" t="s">
        <v>207</v>
      </c>
      <c r="B108" s="5">
        <v>0.54500000000000004</v>
      </c>
      <c r="C108" s="5">
        <v>0.43</v>
      </c>
      <c r="D108" s="5">
        <v>0.16500000000000001</v>
      </c>
      <c r="E108" s="5">
        <v>0.80200000000000005</v>
      </c>
      <c r="F108" s="5">
        <v>0.29349999999999998</v>
      </c>
      <c r="G108" s="5">
        <v>0.183</v>
      </c>
      <c r="H108" s="48">
        <v>0.28000000000000003</v>
      </c>
      <c r="I108" s="5">
        <v>11</v>
      </c>
      <c r="N108" s="15">
        <f t="shared" si="0"/>
        <v>0.75</v>
      </c>
      <c r="O108" s="15">
        <f t="shared" ref="O108:U108" si="110">B108</f>
        <v>0.54500000000000004</v>
      </c>
      <c r="P108" s="15">
        <f t="shared" si="110"/>
        <v>0.43</v>
      </c>
      <c r="Q108" s="15">
        <f t="shared" si="110"/>
        <v>0.16500000000000001</v>
      </c>
      <c r="R108" s="15">
        <f t="shared" si="110"/>
        <v>0.80200000000000005</v>
      </c>
      <c r="S108" s="15">
        <f t="shared" si="110"/>
        <v>0.29349999999999998</v>
      </c>
      <c r="T108" s="15">
        <f t="shared" si="110"/>
        <v>0.183</v>
      </c>
      <c r="U108" s="15">
        <f t="shared" si="110"/>
        <v>0.28000000000000003</v>
      </c>
      <c r="V108" s="5">
        <v>1</v>
      </c>
      <c r="X108" s="15">
        <f t="shared" si="2"/>
        <v>12.5</v>
      </c>
      <c r="AB108" s="15">
        <f t="shared" si="3"/>
        <v>13.38663685441788</v>
      </c>
      <c r="AC108" s="15">
        <f t="shared" si="4"/>
        <v>0.78612491161203246</v>
      </c>
    </row>
    <row r="109" spans="1:29">
      <c r="A109" s="5" t="s">
        <v>207</v>
      </c>
      <c r="B109" s="5">
        <v>0.5</v>
      </c>
      <c r="C109" s="5">
        <v>0.4</v>
      </c>
      <c r="D109" s="5">
        <v>0.125</v>
      </c>
      <c r="E109" s="5">
        <v>0.66749999999999998</v>
      </c>
      <c r="F109" s="5">
        <v>0.26100000000000001</v>
      </c>
      <c r="G109" s="5">
        <v>0.13150000000000001</v>
      </c>
      <c r="H109" s="48">
        <v>0.22</v>
      </c>
      <c r="I109" s="5">
        <v>10</v>
      </c>
      <c r="N109" s="15">
        <f t="shared" si="0"/>
        <v>0.75</v>
      </c>
      <c r="O109" s="15">
        <f t="shared" ref="O109:U109" si="111">B109</f>
        <v>0.5</v>
      </c>
      <c r="P109" s="15">
        <f t="shared" si="111"/>
        <v>0.4</v>
      </c>
      <c r="Q109" s="15">
        <f t="shared" si="111"/>
        <v>0.125</v>
      </c>
      <c r="R109" s="15">
        <f t="shared" si="111"/>
        <v>0.66749999999999998</v>
      </c>
      <c r="S109" s="15">
        <f t="shared" si="111"/>
        <v>0.26100000000000001</v>
      </c>
      <c r="T109" s="15">
        <f t="shared" si="111"/>
        <v>0.13150000000000001</v>
      </c>
      <c r="U109" s="15">
        <f t="shared" si="111"/>
        <v>0.22</v>
      </c>
      <c r="V109" s="5">
        <v>1</v>
      </c>
      <c r="X109" s="15">
        <f t="shared" si="2"/>
        <v>11.5</v>
      </c>
      <c r="AB109" s="15">
        <f t="shared" si="3"/>
        <v>12.058312273320208</v>
      </c>
      <c r="AC109" s="15">
        <f t="shared" si="4"/>
        <v>0.31171259453997885</v>
      </c>
    </row>
    <row r="110" spans="1:29">
      <c r="A110" s="5" t="s">
        <v>207</v>
      </c>
      <c r="B110" s="5">
        <v>0.51</v>
      </c>
      <c r="C110" s="5">
        <v>0.39</v>
      </c>
      <c r="D110" s="5">
        <v>0.13500000000000001</v>
      </c>
      <c r="E110" s="5">
        <v>0.63349999999999995</v>
      </c>
      <c r="F110" s="5">
        <v>0.23100000000000001</v>
      </c>
      <c r="G110" s="5">
        <v>0.17899999999999999</v>
      </c>
      <c r="H110" s="48">
        <v>0.2</v>
      </c>
      <c r="I110" s="5">
        <v>9</v>
      </c>
      <c r="N110" s="15">
        <f t="shared" si="0"/>
        <v>0.75</v>
      </c>
      <c r="O110" s="15">
        <f t="shared" ref="O110:U110" si="112">B110</f>
        <v>0.51</v>
      </c>
      <c r="P110" s="15">
        <f t="shared" si="112"/>
        <v>0.39</v>
      </c>
      <c r="Q110" s="15">
        <f t="shared" si="112"/>
        <v>0.13500000000000001</v>
      </c>
      <c r="R110" s="15">
        <f t="shared" si="112"/>
        <v>0.63349999999999995</v>
      </c>
      <c r="S110" s="15">
        <f t="shared" si="112"/>
        <v>0.23100000000000001</v>
      </c>
      <c r="T110" s="15">
        <f t="shared" si="112"/>
        <v>0.17899999999999999</v>
      </c>
      <c r="U110" s="15">
        <f t="shared" si="112"/>
        <v>0.2</v>
      </c>
      <c r="V110" s="5">
        <v>1</v>
      </c>
      <c r="X110" s="15">
        <f t="shared" si="2"/>
        <v>10.5</v>
      </c>
      <c r="AB110" s="15">
        <f t="shared" si="3"/>
        <v>11.678820224079473</v>
      </c>
      <c r="AC110" s="15">
        <f t="shared" si="4"/>
        <v>1.3896171206987793</v>
      </c>
    </row>
    <row r="111" spans="1:29">
      <c r="A111" s="5" t="s">
        <v>207</v>
      </c>
      <c r="B111" s="5">
        <v>0.435</v>
      </c>
      <c r="C111" s="5">
        <v>0.39500000000000002</v>
      </c>
      <c r="D111" s="5">
        <v>0.105</v>
      </c>
      <c r="E111" s="5">
        <v>0.36349999999999999</v>
      </c>
      <c r="F111" s="5">
        <v>0.13600000000000001</v>
      </c>
      <c r="G111" s="5">
        <v>9.8000000000000004E-2</v>
      </c>
      <c r="H111" s="48">
        <v>0.13</v>
      </c>
      <c r="I111" s="5">
        <v>9</v>
      </c>
      <c r="N111" s="15">
        <f t="shared" si="0"/>
        <v>0.75</v>
      </c>
      <c r="O111" s="15">
        <f t="shared" ref="O111:U111" si="113">B111</f>
        <v>0.435</v>
      </c>
      <c r="P111" s="15">
        <f t="shared" si="113"/>
        <v>0.39500000000000002</v>
      </c>
      <c r="Q111" s="15">
        <f t="shared" si="113"/>
        <v>0.105</v>
      </c>
      <c r="R111" s="15">
        <f t="shared" si="113"/>
        <v>0.36349999999999999</v>
      </c>
      <c r="S111" s="15">
        <f t="shared" si="113"/>
        <v>0.13600000000000001</v>
      </c>
      <c r="T111" s="15">
        <f t="shared" si="113"/>
        <v>9.8000000000000004E-2</v>
      </c>
      <c r="U111" s="15">
        <f t="shared" si="113"/>
        <v>0.13</v>
      </c>
      <c r="V111" s="5">
        <v>1</v>
      </c>
      <c r="X111" s="15">
        <f t="shared" si="2"/>
        <v>10.5</v>
      </c>
      <c r="AB111" s="15">
        <f t="shared" si="3"/>
        <v>11.140299088130407</v>
      </c>
      <c r="AC111" s="15">
        <f t="shared" si="4"/>
        <v>0.40998292226063032</v>
      </c>
    </row>
    <row r="112" spans="1:29">
      <c r="A112" s="5" t="s">
        <v>206</v>
      </c>
      <c r="B112" s="5">
        <v>0.495</v>
      </c>
      <c r="C112" s="5">
        <v>0.39500000000000002</v>
      </c>
      <c r="D112" s="5">
        <v>0.125</v>
      </c>
      <c r="E112" s="5">
        <v>0.54149999999999998</v>
      </c>
      <c r="F112" s="5">
        <v>0.23749999999999999</v>
      </c>
      <c r="G112" s="5">
        <v>0.13450000000000001</v>
      </c>
      <c r="H112" s="48">
        <v>0.155</v>
      </c>
      <c r="I112" s="5">
        <v>9</v>
      </c>
      <c r="N112" s="15">
        <f t="shared" si="0"/>
        <v>3</v>
      </c>
      <c r="O112" s="15">
        <f t="shared" ref="O112:U112" si="114">B112</f>
        <v>0.495</v>
      </c>
      <c r="P112" s="15">
        <f t="shared" si="114"/>
        <v>0.39500000000000002</v>
      </c>
      <c r="Q112" s="15">
        <f t="shared" si="114"/>
        <v>0.125</v>
      </c>
      <c r="R112" s="15">
        <f t="shared" si="114"/>
        <v>0.54149999999999998</v>
      </c>
      <c r="S112" s="15">
        <f t="shared" si="114"/>
        <v>0.23749999999999999</v>
      </c>
      <c r="T112" s="15">
        <f t="shared" si="114"/>
        <v>0.13450000000000001</v>
      </c>
      <c r="U112" s="15">
        <f t="shared" si="114"/>
        <v>0.155</v>
      </c>
      <c r="V112" s="5">
        <v>1</v>
      </c>
      <c r="X112" s="15">
        <f t="shared" si="2"/>
        <v>10.5</v>
      </c>
      <c r="AB112" s="15">
        <f t="shared" si="3"/>
        <v>11.102220281127558</v>
      </c>
      <c r="AC112" s="15">
        <f t="shared" si="4"/>
        <v>0.3626692670013546</v>
      </c>
    </row>
    <row r="113" spans="1:29">
      <c r="A113" s="5" t="s">
        <v>206</v>
      </c>
      <c r="B113" s="5">
        <v>0.46500000000000002</v>
      </c>
      <c r="C113" s="5">
        <v>0.36</v>
      </c>
      <c r="D113" s="5">
        <v>0.105</v>
      </c>
      <c r="E113" s="5">
        <v>0.43099999999999999</v>
      </c>
      <c r="F113" s="5">
        <v>0.17199999999999999</v>
      </c>
      <c r="G113" s="5">
        <v>0.107</v>
      </c>
      <c r="H113" s="48">
        <v>0.17499999999999999</v>
      </c>
      <c r="I113" s="5">
        <v>9</v>
      </c>
      <c r="N113" s="15">
        <f t="shared" si="0"/>
        <v>3</v>
      </c>
      <c r="O113" s="15">
        <f t="shared" ref="O113:U113" si="115">B113</f>
        <v>0.46500000000000002</v>
      </c>
      <c r="P113" s="15">
        <f t="shared" si="115"/>
        <v>0.36</v>
      </c>
      <c r="Q113" s="15">
        <f t="shared" si="115"/>
        <v>0.105</v>
      </c>
      <c r="R113" s="15">
        <f t="shared" si="115"/>
        <v>0.43099999999999999</v>
      </c>
      <c r="S113" s="15">
        <f t="shared" si="115"/>
        <v>0.17199999999999999</v>
      </c>
      <c r="T113" s="15">
        <f t="shared" si="115"/>
        <v>0.107</v>
      </c>
      <c r="U113" s="15">
        <f t="shared" si="115"/>
        <v>0.17499999999999999</v>
      </c>
      <c r="V113" s="5">
        <v>1</v>
      </c>
      <c r="X113" s="15">
        <f t="shared" si="2"/>
        <v>10.5</v>
      </c>
      <c r="AB113" s="15">
        <f t="shared" si="3"/>
        <v>11.257349084778255</v>
      </c>
      <c r="AC113" s="15">
        <f t="shared" si="4"/>
        <v>0.57357763621446067</v>
      </c>
    </row>
    <row r="114" spans="1:29">
      <c r="A114" s="5" t="s">
        <v>208</v>
      </c>
      <c r="B114" s="5">
        <v>0.435</v>
      </c>
      <c r="C114" s="5">
        <v>0.32</v>
      </c>
      <c r="D114" s="5">
        <v>0.08</v>
      </c>
      <c r="E114" s="5">
        <v>0.33250000000000002</v>
      </c>
      <c r="F114" s="5">
        <v>0.14849999999999999</v>
      </c>
      <c r="G114" s="5">
        <v>6.3500000000000001E-2</v>
      </c>
      <c r="H114" s="48">
        <v>0.105</v>
      </c>
      <c r="I114" s="5">
        <v>9</v>
      </c>
      <c r="N114" s="15">
        <f t="shared" si="0"/>
        <v>-2</v>
      </c>
      <c r="O114" s="15">
        <f t="shared" ref="O114:U114" si="116">B114</f>
        <v>0.435</v>
      </c>
      <c r="P114" s="15">
        <f t="shared" si="116"/>
        <v>0.32</v>
      </c>
      <c r="Q114" s="15">
        <f t="shared" si="116"/>
        <v>0.08</v>
      </c>
      <c r="R114" s="15">
        <f t="shared" si="116"/>
        <v>0.33250000000000002</v>
      </c>
      <c r="S114" s="15">
        <f t="shared" si="116"/>
        <v>0.14849999999999999</v>
      </c>
      <c r="T114" s="15">
        <f t="shared" si="116"/>
        <v>6.3500000000000001E-2</v>
      </c>
      <c r="U114" s="15">
        <f t="shared" si="116"/>
        <v>0.105</v>
      </c>
      <c r="V114" s="5">
        <v>1</v>
      </c>
      <c r="X114" s="15">
        <f t="shared" si="2"/>
        <v>10.5</v>
      </c>
      <c r="AB114" s="15">
        <f t="shared" si="3"/>
        <v>9.1313046912145701</v>
      </c>
      <c r="AC114" s="15">
        <f t="shared" si="4"/>
        <v>1.8733268482912433</v>
      </c>
    </row>
    <row r="115" spans="1:29">
      <c r="A115" s="5" t="s">
        <v>206</v>
      </c>
      <c r="B115" s="5">
        <v>0.42499999999999999</v>
      </c>
      <c r="C115" s="5">
        <v>0.35</v>
      </c>
      <c r="D115" s="5">
        <v>0.105</v>
      </c>
      <c r="E115" s="5">
        <v>0.39300000000000002</v>
      </c>
      <c r="F115" s="5">
        <v>0.13</v>
      </c>
      <c r="G115" s="5">
        <v>6.3E-2</v>
      </c>
      <c r="H115" s="48">
        <v>0.16500000000000001</v>
      </c>
      <c r="I115" s="5">
        <v>9</v>
      </c>
      <c r="N115" s="15">
        <f t="shared" si="0"/>
        <v>3</v>
      </c>
      <c r="O115" s="15">
        <f t="shared" ref="O115:U115" si="117">B115</f>
        <v>0.42499999999999999</v>
      </c>
      <c r="P115" s="15">
        <f t="shared" si="117"/>
        <v>0.35</v>
      </c>
      <c r="Q115" s="15">
        <f t="shared" si="117"/>
        <v>0.105</v>
      </c>
      <c r="R115" s="15">
        <f t="shared" si="117"/>
        <v>0.39300000000000002</v>
      </c>
      <c r="S115" s="15">
        <f t="shared" si="117"/>
        <v>0.13</v>
      </c>
      <c r="T115" s="15">
        <f t="shared" si="117"/>
        <v>6.3E-2</v>
      </c>
      <c r="U115" s="15">
        <f t="shared" si="117"/>
        <v>0.16500000000000001</v>
      </c>
      <c r="V115" s="5">
        <v>1</v>
      </c>
      <c r="X115" s="15">
        <f t="shared" si="2"/>
        <v>10.5</v>
      </c>
      <c r="AB115" s="15">
        <f t="shared" si="3"/>
        <v>12.030639401575058</v>
      </c>
      <c r="AC115" s="15">
        <f t="shared" si="4"/>
        <v>2.3428569776540531</v>
      </c>
    </row>
    <row r="116" spans="1:29">
      <c r="A116" s="5" t="s">
        <v>207</v>
      </c>
      <c r="B116" s="5">
        <v>0.54500000000000004</v>
      </c>
      <c r="C116" s="5">
        <v>0.41</v>
      </c>
      <c r="D116" s="5">
        <v>0.125</v>
      </c>
      <c r="E116" s="5">
        <v>0.69350000000000001</v>
      </c>
      <c r="F116" s="5">
        <v>0.29749999999999999</v>
      </c>
      <c r="G116" s="5">
        <v>0.14599999999999999</v>
      </c>
      <c r="H116" s="48">
        <v>0.21</v>
      </c>
      <c r="I116" s="5">
        <v>11</v>
      </c>
      <c r="N116" s="15">
        <f t="shared" si="0"/>
        <v>0.75</v>
      </c>
      <c r="O116" s="15">
        <f t="shared" ref="O116:U116" si="118">B116</f>
        <v>0.54500000000000004</v>
      </c>
      <c r="P116" s="15">
        <f t="shared" si="118"/>
        <v>0.41</v>
      </c>
      <c r="Q116" s="15">
        <f t="shared" si="118"/>
        <v>0.125</v>
      </c>
      <c r="R116" s="15">
        <f t="shared" si="118"/>
        <v>0.69350000000000001</v>
      </c>
      <c r="S116" s="15">
        <f t="shared" si="118"/>
        <v>0.29749999999999999</v>
      </c>
      <c r="T116" s="15">
        <f t="shared" si="118"/>
        <v>0.14599999999999999</v>
      </c>
      <c r="U116" s="15">
        <f t="shared" si="118"/>
        <v>0.21</v>
      </c>
      <c r="V116" s="5">
        <v>1</v>
      </c>
      <c r="X116" s="15">
        <f t="shared" si="2"/>
        <v>12.5</v>
      </c>
      <c r="AB116" s="15">
        <f t="shared" si="3"/>
        <v>11.409933315011941</v>
      </c>
      <c r="AC116" s="15">
        <f t="shared" si="4"/>
        <v>1.188245377720857</v>
      </c>
    </row>
    <row r="117" spans="1:29">
      <c r="A117" s="5" t="s">
        <v>207</v>
      </c>
      <c r="B117" s="5">
        <v>0.53</v>
      </c>
      <c r="C117" s="5">
        <v>0.41499999999999998</v>
      </c>
      <c r="D117" s="5">
        <v>0.115</v>
      </c>
      <c r="E117" s="5">
        <v>0.59150000000000003</v>
      </c>
      <c r="F117" s="5">
        <v>0.23300000000000001</v>
      </c>
      <c r="G117" s="5">
        <v>0.1585</v>
      </c>
      <c r="H117" s="48">
        <v>0.18</v>
      </c>
      <c r="I117" s="5">
        <v>11</v>
      </c>
      <c r="N117" s="15">
        <f t="shared" si="0"/>
        <v>0.75</v>
      </c>
      <c r="O117" s="15">
        <f t="shared" ref="O117:U117" si="119">B117</f>
        <v>0.53</v>
      </c>
      <c r="P117" s="15">
        <f t="shared" si="119"/>
        <v>0.41499999999999998</v>
      </c>
      <c r="Q117" s="15">
        <f t="shared" si="119"/>
        <v>0.115</v>
      </c>
      <c r="R117" s="15">
        <f t="shared" si="119"/>
        <v>0.59150000000000003</v>
      </c>
      <c r="S117" s="15">
        <f t="shared" si="119"/>
        <v>0.23300000000000001</v>
      </c>
      <c r="T117" s="15">
        <f t="shared" si="119"/>
        <v>0.1585</v>
      </c>
      <c r="U117" s="15">
        <f t="shared" si="119"/>
        <v>0.18</v>
      </c>
      <c r="V117" s="5">
        <v>1</v>
      </c>
      <c r="X117" s="15">
        <f t="shared" si="2"/>
        <v>12.5</v>
      </c>
      <c r="AB117" s="15">
        <f t="shared" si="3"/>
        <v>11.351121067191151</v>
      </c>
      <c r="AC117" s="15">
        <f t="shared" si="4"/>
        <v>1.3199228022519991</v>
      </c>
    </row>
    <row r="118" spans="1:29">
      <c r="A118" s="5" t="s">
        <v>207</v>
      </c>
      <c r="B118" s="5">
        <v>0.49</v>
      </c>
      <c r="C118" s="5">
        <v>0.375</v>
      </c>
      <c r="D118" s="5">
        <v>0.13500000000000001</v>
      </c>
      <c r="E118" s="5">
        <v>0.61250000000000004</v>
      </c>
      <c r="F118" s="5">
        <v>0.2555</v>
      </c>
      <c r="G118" s="5">
        <v>0.10199999999999999</v>
      </c>
      <c r="H118" s="48">
        <v>0.22</v>
      </c>
      <c r="I118" s="5">
        <v>11</v>
      </c>
      <c r="N118" s="15">
        <f t="shared" si="0"/>
        <v>0.75</v>
      </c>
      <c r="O118" s="15">
        <f t="shared" ref="O118:U118" si="120">B118</f>
        <v>0.49</v>
      </c>
      <c r="P118" s="15">
        <f t="shared" si="120"/>
        <v>0.375</v>
      </c>
      <c r="Q118" s="15">
        <f t="shared" si="120"/>
        <v>0.13500000000000001</v>
      </c>
      <c r="R118" s="15">
        <f t="shared" si="120"/>
        <v>0.61250000000000004</v>
      </c>
      <c r="S118" s="15">
        <f t="shared" si="120"/>
        <v>0.2555</v>
      </c>
      <c r="T118" s="15">
        <f t="shared" si="120"/>
        <v>0.10199999999999999</v>
      </c>
      <c r="U118" s="15">
        <f t="shared" si="120"/>
        <v>0.22</v>
      </c>
      <c r="V118" s="5">
        <v>1</v>
      </c>
      <c r="X118" s="15">
        <f t="shared" si="2"/>
        <v>12.5</v>
      </c>
      <c r="AB118" s="15">
        <f t="shared" si="3"/>
        <v>11.795218159225428</v>
      </c>
      <c r="AC118" s="15">
        <f t="shared" si="4"/>
        <v>0.49671744308559457</v>
      </c>
    </row>
    <row r="119" spans="1:29">
      <c r="A119" s="5" t="s">
        <v>206</v>
      </c>
      <c r="B119" s="5">
        <v>0.44</v>
      </c>
      <c r="C119" s="5">
        <v>0.34</v>
      </c>
      <c r="D119" s="5">
        <v>0.105</v>
      </c>
      <c r="E119" s="5">
        <v>0.40200000000000002</v>
      </c>
      <c r="F119" s="5">
        <v>0.1305</v>
      </c>
      <c r="G119" s="5">
        <v>9.5500000000000002E-2</v>
      </c>
      <c r="H119" s="48">
        <v>0.16500000000000001</v>
      </c>
      <c r="I119" s="5">
        <v>10</v>
      </c>
      <c r="N119" s="15">
        <f t="shared" si="0"/>
        <v>3</v>
      </c>
      <c r="O119" s="15">
        <f t="shared" ref="O119:U119" si="121">B119</f>
        <v>0.44</v>
      </c>
      <c r="P119" s="15">
        <f t="shared" si="121"/>
        <v>0.34</v>
      </c>
      <c r="Q119" s="15">
        <f t="shared" si="121"/>
        <v>0.105</v>
      </c>
      <c r="R119" s="15">
        <f t="shared" si="121"/>
        <v>0.40200000000000002</v>
      </c>
      <c r="S119" s="15">
        <f t="shared" si="121"/>
        <v>0.1305</v>
      </c>
      <c r="T119" s="15">
        <f t="shared" si="121"/>
        <v>9.5500000000000002E-2</v>
      </c>
      <c r="U119" s="15">
        <f t="shared" si="121"/>
        <v>0.16500000000000001</v>
      </c>
      <c r="V119" s="5">
        <v>1</v>
      </c>
      <c r="X119" s="15">
        <f t="shared" si="2"/>
        <v>11.5</v>
      </c>
      <c r="AB119" s="15">
        <f t="shared" si="3"/>
        <v>11.640519121994705</v>
      </c>
      <c r="AC119" s="15">
        <f t="shared" si="4"/>
        <v>1.9745623646162867E-2</v>
      </c>
    </row>
    <row r="120" spans="1:29">
      <c r="A120" s="5" t="s">
        <v>207</v>
      </c>
      <c r="B120" s="5">
        <v>0.56000000000000005</v>
      </c>
      <c r="C120" s="5">
        <v>0.43</v>
      </c>
      <c r="D120" s="5">
        <v>0.15</v>
      </c>
      <c r="E120" s="5">
        <v>0.88249999999999995</v>
      </c>
      <c r="F120" s="5">
        <v>0.34649999999999997</v>
      </c>
      <c r="G120" s="5">
        <v>0.17199999999999999</v>
      </c>
      <c r="H120" s="48">
        <v>0.31</v>
      </c>
      <c r="I120" s="5">
        <v>9</v>
      </c>
      <c r="N120" s="15">
        <f t="shared" si="0"/>
        <v>0.75</v>
      </c>
      <c r="O120" s="15">
        <f t="shared" ref="O120:U120" si="122">B120</f>
        <v>0.56000000000000005</v>
      </c>
      <c r="P120" s="15">
        <f t="shared" si="122"/>
        <v>0.43</v>
      </c>
      <c r="Q120" s="15">
        <f t="shared" si="122"/>
        <v>0.15</v>
      </c>
      <c r="R120" s="15">
        <f t="shared" si="122"/>
        <v>0.88249999999999995</v>
      </c>
      <c r="S120" s="15">
        <f t="shared" si="122"/>
        <v>0.34649999999999997</v>
      </c>
      <c r="T120" s="15">
        <f t="shared" si="122"/>
        <v>0.17199999999999999</v>
      </c>
      <c r="U120" s="15">
        <f t="shared" si="122"/>
        <v>0.31</v>
      </c>
      <c r="V120" s="5">
        <v>1</v>
      </c>
      <c r="X120" s="15">
        <f t="shared" si="2"/>
        <v>10.5</v>
      </c>
      <c r="AB120" s="15">
        <f t="shared" si="3"/>
        <v>13.246917799633017</v>
      </c>
      <c r="AC120" s="15">
        <f t="shared" si="4"/>
        <v>7.5455573979406978</v>
      </c>
    </row>
    <row r="121" spans="1:29">
      <c r="A121" s="5" t="s">
        <v>206</v>
      </c>
      <c r="B121" s="5">
        <v>0.40500000000000003</v>
      </c>
      <c r="C121" s="5">
        <v>0.30499999999999999</v>
      </c>
      <c r="D121" s="5">
        <v>8.5000000000000006E-2</v>
      </c>
      <c r="E121" s="5">
        <v>0.26050000000000001</v>
      </c>
      <c r="F121" s="5">
        <v>0.1145</v>
      </c>
      <c r="G121" s="5">
        <v>5.9499999999999997E-2</v>
      </c>
      <c r="H121" s="48">
        <v>8.5000000000000006E-2</v>
      </c>
      <c r="I121" s="5">
        <v>8</v>
      </c>
      <c r="N121" s="15">
        <f t="shared" si="0"/>
        <v>3</v>
      </c>
      <c r="O121" s="15">
        <f t="shared" ref="O121:U121" si="123">B121</f>
        <v>0.40500000000000003</v>
      </c>
      <c r="P121" s="15">
        <f t="shared" si="123"/>
        <v>0.30499999999999999</v>
      </c>
      <c r="Q121" s="15">
        <f t="shared" si="123"/>
        <v>8.5000000000000006E-2</v>
      </c>
      <c r="R121" s="15">
        <f t="shared" si="123"/>
        <v>0.26050000000000001</v>
      </c>
      <c r="S121" s="15">
        <f t="shared" si="123"/>
        <v>0.1145</v>
      </c>
      <c r="T121" s="15">
        <f t="shared" si="123"/>
        <v>5.9499999999999997E-2</v>
      </c>
      <c r="U121" s="15">
        <f t="shared" si="123"/>
        <v>8.5000000000000006E-2</v>
      </c>
      <c r="V121" s="5">
        <v>1</v>
      </c>
      <c r="X121" s="15">
        <f t="shared" si="2"/>
        <v>9.5</v>
      </c>
      <c r="AB121" s="15">
        <f t="shared" si="3"/>
        <v>9.7412191875941652</v>
      </c>
      <c r="AC121" s="15">
        <f t="shared" si="4"/>
        <v>5.8186696463589045E-2</v>
      </c>
    </row>
    <row r="122" spans="1:29">
      <c r="A122" s="5" t="s">
        <v>207</v>
      </c>
      <c r="B122" s="5">
        <v>0.47</v>
      </c>
      <c r="C122" s="5">
        <v>0.36499999999999999</v>
      </c>
      <c r="D122" s="5">
        <v>0.105</v>
      </c>
      <c r="E122" s="5">
        <v>0.42049999999999998</v>
      </c>
      <c r="F122" s="5">
        <v>0.16300000000000001</v>
      </c>
      <c r="G122" s="5">
        <v>0.10349999999999999</v>
      </c>
      <c r="H122" s="48">
        <v>0.14000000000000001</v>
      </c>
      <c r="I122" s="5">
        <v>9</v>
      </c>
      <c r="N122" s="15">
        <f t="shared" si="0"/>
        <v>0.75</v>
      </c>
      <c r="O122" s="15">
        <f t="shared" ref="O122:U122" si="124">B122</f>
        <v>0.47</v>
      </c>
      <c r="P122" s="15">
        <f t="shared" si="124"/>
        <v>0.36499999999999999</v>
      </c>
      <c r="Q122" s="15">
        <f t="shared" si="124"/>
        <v>0.105</v>
      </c>
      <c r="R122" s="15">
        <f t="shared" si="124"/>
        <v>0.42049999999999998</v>
      </c>
      <c r="S122" s="15">
        <f t="shared" si="124"/>
        <v>0.16300000000000001</v>
      </c>
      <c r="T122" s="15">
        <f t="shared" si="124"/>
        <v>0.10349999999999999</v>
      </c>
      <c r="U122" s="15">
        <f t="shared" si="124"/>
        <v>0.14000000000000001</v>
      </c>
      <c r="V122" s="5">
        <v>1</v>
      </c>
      <c r="X122" s="15">
        <f t="shared" si="2"/>
        <v>10.5</v>
      </c>
      <c r="AB122" s="15">
        <f t="shared" si="3"/>
        <v>10.76388972539096</v>
      </c>
      <c r="AC122" s="15">
        <f t="shared" si="4"/>
        <v>6.9637787166916515E-2</v>
      </c>
    </row>
    <row r="123" spans="1:29">
      <c r="A123" s="5" t="s">
        <v>208</v>
      </c>
      <c r="B123" s="5">
        <v>0.38500000000000001</v>
      </c>
      <c r="C123" s="5">
        <v>0.29499999999999998</v>
      </c>
      <c r="D123" s="5">
        <v>8.5000000000000006E-2</v>
      </c>
      <c r="E123" s="5">
        <v>0.2535</v>
      </c>
      <c r="F123" s="5">
        <v>0.10299999999999999</v>
      </c>
      <c r="G123" s="5">
        <v>5.7500000000000002E-2</v>
      </c>
      <c r="H123" s="48">
        <v>8.5000000000000006E-2</v>
      </c>
      <c r="I123" s="5">
        <v>7</v>
      </c>
      <c r="N123" s="15">
        <f t="shared" si="0"/>
        <v>-2</v>
      </c>
      <c r="O123" s="15">
        <f t="shared" ref="O123:U123" si="125">B123</f>
        <v>0.38500000000000001</v>
      </c>
      <c r="P123" s="15">
        <f t="shared" si="125"/>
        <v>0.29499999999999998</v>
      </c>
      <c r="Q123" s="15">
        <f t="shared" si="125"/>
        <v>8.5000000000000006E-2</v>
      </c>
      <c r="R123" s="15">
        <f t="shared" si="125"/>
        <v>0.2535</v>
      </c>
      <c r="S123" s="15">
        <f t="shared" si="125"/>
        <v>0.10299999999999999</v>
      </c>
      <c r="T123" s="15">
        <f t="shared" si="125"/>
        <v>5.7500000000000002E-2</v>
      </c>
      <c r="U123" s="15">
        <f t="shared" si="125"/>
        <v>8.5000000000000006E-2</v>
      </c>
      <c r="V123" s="5">
        <v>1</v>
      </c>
      <c r="X123" s="15">
        <f t="shared" si="2"/>
        <v>8.5</v>
      </c>
      <c r="AB123" s="15">
        <f t="shared" si="3"/>
        <v>9.0144409810089918</v>
      </c>
      <c r="AC123" s="15">
        <f t="shared" si="4"/>
        <v>0.26464952294149391</v>
      </c>
    </row>
    <row r="124" spans="1:29">
      <c r="A124" s="5" t="s">
        <v>207</v>
      </c>
      <c r="B124" s="5">
        <v>0.51500000000000001</v>
      </c>
      <c r="C124" s="5">
        <v>0.42499999999999999</v>
      </c>
      <c r="D124" s="5">
        <v>0.14000000000000001</v>
      </c>
      <c r="E124" s="5">
        <v>0.76600000000000001</v>
      </c>
      <c r="F124" s="5">
        <v>0.30399999999999999</v>
      </c>
      <c r="G124" s="5">
        <v>0.17249999999999999</v>
      </c>
      <c r="H124" s="48">
        <v>0.255</v>
      </c>
      <c r="I124" s="5">
        <v>14</v>
      </c>
      <c r="N124" s="15">
        <f t="shared" si="0"/>
        <v>0.75</v>
      </c>
      <c r="O124" s="15">
        <f t="shared" ref="O124:U124" si="126">B124</f>
        <v>0.51500000000000001</v>
      </c>
      <c r="P124" s="15">
        <f t="shared" si="126"/>
        <v>0.42499999999999999</v>
      </c>
      <c r="Q124" s="15">
        <f t="shared" si="126"/>
        <v>0.14000000000000001</v>
      </c>
      <c r="R124" s="15">
        <f t="shared" si="126"/>
        <v>0.76600000000000001</v>
      </c>
      <c r="S124" s="15">
        <f t="shared" si="126"/>
        <v>0.30399999999999999</v>
      </c>
      <c r="T124" s="15">
        <f t="shared" si="126"/>
        <v>0.17249999999999999</v>
      </c>
      <c r="U124" s="15">
        <f t="shared" si="126"/>
        <v>0.255</v>
      </c>
      <c r="V124" s="5">
        <v>1</v>
      </c>
      <c r="X124" s="15">
        <f t="shared" si="2"/>
        <v>15.5</v>
      </c>
      <c r="AB124" s="15">
        <f t="shared" si="3"/>
        <v>12.424751665154734</v>
      </c>
      <c r="AC124" s="15">
        <f t="shared" si="4"/>
        <v>9.4571523209685839</v>
      </c>
    </row>
    <row r="125" spans="1:29">
      <c r="A125" s="5" t="s">
        <v>206</v>
      </c>
      <c r="B125" s="5">
        <v>0.37</v>
      </c>
      <c r="C125" s="5">
        <v>0.26500000000000001</v>
      </c>
      <c r="D125" s="5">
        <v>7.4999999999999997E-2</v>
      </c>
      <c r="E125" s="5">
        <v>0.214</v>
      </c>
      <c r="F125" s="5">
        <v>0.09</v>
      </c>
      <c r="G125" s="5">
        <v>5.0999999999999997E-2</v>
      </c>
      <c r="H125" s="48">
        <v>7.0000000000000007E-2</v>
      </c>
      <c r="I125" s="5">
        <v>6</v>
      </c>
      <c r="N125" s="15">
        <f t="shared" si="0"/>
        <v>3</v>
      </c>
      <c r="O125" s="15">
        <f t="shared" ref="O125:U125" si="127">B125</f>
        <v>0.37</v>
      </c>
      <c r="P125" s="15">
        <f t="shared" si="127"/>
        <v>0.26500000000000001</v>
      </c>
      <c r="Q125" s="15">
        <f t="shared" si="127"/>
        <v>7.4999999999999997E-2</v>
      </c>
      <c r="R125" s="15">
        <f t="shared" si="127"/>
        <v>0.214</v>
      </c>
      <c r="S125" s="15">
        <f t="shared" si="127"/>
        <v>0.09</v>
      </c>
      <c r="T125" s="15">
        <f t="shared" si="127"/>
        <v>5.0999999999999997E-2</v>
      </c>
      <c r="U125" s="15">
        <f t="shared" si="127"/>
        <v>7.0000000000000007E-2</v>
      </c>
      <c r="V125" s="5">
        <v>1</v>
      </c>
      <c r="X125" s="15">
        <f t="shared" si="2"/>
        <v>7.5</v>
      </c>
      <c r="AB125" s="15">
        <f t="shared" si="3"/>
        <v>9.2102844866202656</v>
      </c>
      <c r="AC125" s="15">
        <f t="shared" si="4"/>
        <v>2.9250730251739454</v>
      </c>
    </row>
    <row r="126" spans="1:29">
      <c r="A126" s="5" t="s">
        <v>208</v>
      </c>
      <c r="B126" s="5">
        <v>0.36</v>
      </c>
      <c r="C126" s="5">
        <v>0.28000000000000003</v>
      </c>
      <c r="D126" s="5">
        <v>0.08</v>
      </c>
      <c r="E126" s="5">
        <v>0.17549999999999999</v>
      </c>
      <c r="F126" s="5">
        <v>8.1000000000000003E-2</v>
      </c>
      <c r="G126" s="5">
        <v>5.0500000000000003E-2</v>
      </c>
      <c r="H126" s="48">
        <v>7.0000000000000007E-2</v>
      </c>
      <c r="I126" s="5">
        <v>6</v>
      </c>
      <c r="N126" s="15">
        <f t="shared" si="0"/>
        <v>-2</v>
      </c>
      <c r="O126" s="15">
        <f t="shared" ref="O126:U126" si="128">B126</f>
        <v>0.36</v>
      </c>
      <c r="P126" s="15">
        <f t="shared" si="128"/>
        <v>0.28000000000000003</v>
      </c>
      <c r="Q126" s="15">
        <f t="shared" si="128"/>
        <v>0.08</v>
      </c>
      <c r="R126" s="15">
        <f t="shared" si="128"/>
        <v>0.17549999999999999</v>
      </c>
      <c r="S126" s="15">
        <f t="shared" si="128"/>
        <v>8.1000000000000003E-2</v>
      </c>
      <c r="T126" s="15">
        <f t="shared" si="128"/>
        <v>5.0500000000000003E-2</v>
      </c>
      <c r="U126" s="15">
        <f t="shared" si="128"/>
        <v>7.0000000000000007E-2</v>
      </c>
      <c r="V126" s="5">
        <v>1</v>
      </c>
      <c r="X126" s="15">
        <f t="shared" si="2"/>
        <v>7.5</v>
      </c>
      <c r="AB126" s="15">
        <f t="shared" si="3"/>
        <v>8.4765302441815322</v>
      </c>
      <c r="AC126" s="15">
        <f t="shared" si="4"/>
        <v>0.95361131780124297</v>
      </c>
    </row>
    <row r="127" spans="1:29">
      <c r="A127" s="5" t="s">
        <v>208</v>
      </c>
      <c r="B127" s="5">
        <v>0.27</v>
      </c>
      <c r="C127" s="5">
        <v>0.19500000000000001</v>
      </c>
      <c r="D127" s="5">
        <v>0.06</v>
      </c>
      <c r="E127" s="5">
        <v>7.2999999999999995E-2</v>
      </c>
      <c r="F127" s="5">
        <v>2.8500000000000001E-2</v>
      </c>
      <c r="G127" s="5">
        <v>2.35E-2</v>
      </c>
      <c r="H127" s="48">
        <v>0.03</v>
      </c>
      <c r="I127" s="5">
        <v>5</v>
      </c>
      <c r="N127" s="15">
        <f t="shared" si="0"/>
        <v>-2</v>
      </c>
      <c r="O127" s="15">
        <f t="shared" ref="O127:U127" si="129">B127</f>
        <v>0.27</v>
      </c>
      <c r="P127" s="15">
        <f t="shared" si="129"/>
        <v>0.19500000000000001</v>
      </c>
      <c r="Q127" s="15">
        <f t="shared" si="129"/>
        <v>0.06</v>
      </c>
      <c r="R127" s="15">
        <f t="shared" si="129"/>
        <v>7.2999999999999995E-2</v>
      </c>
      <c r="S127" s="15">
        <f t="shared" si="129"/>
        <v>2.8500000000000001E-2</v>
      </c>
      <c r="T127" s="15">
        <f t="shared" si="129"/>
        <v>2.35E-2</v>
      </c>
      <c r="U127" s="15">
        <f t="shared" si="129"/>
        <v>0.03</v>
      </c>
      <c r="V127" s="5">
        <v>1</v>
      </c>
      <c r="X127" s="15">
        <f t="shared" si="2"/>
        <v>6.5</v>
      </c>
      <c r="AB127" s="15">
        <f t="shared" si="3"/>
        <v>7.3700505110495671</v>
      </c>
      <c r="AC127" s="15">
        <f t="shared" si="4"/>
        <v>0.75698789177761283</v>
      </c>
    </row>
    <row r="128" spans="1:29">
      <c r="A128" s="5" t="s">
        <v>208</v>
      </c>
      <c r="B128" s="5">
        <v>0.375</v>
      </c>
      <c r="C128" s="5">
        <v>0.27500000000000002</v>
      </c>
      <c r="D128" s="5">
        <v>0.09</v>
      </c>
      <c r="E128" s="5">
        <v>0.23799999999999999</v>
      </c>
      <c r="F128" s="5">
        <v>0.1075</v>
      </c>
      <c r="G128" s="5">
        <v>5.45E-2</v>
      </c>
      <c r="H128" s="48">
        <v>7.0000000000000007E-2</v>
      </c>
      <c r="I128" s="5">
        <v>6</v>
      </c>
      <c r="N128" s="15">
        <f t="shared" si="0"/>
        <v>-2</v>
      </c>
      <c r="O128" s="15">
        <f t="shared" ref="O128:U128" si="130">B128</f>
        <v>0.375</v>
      </c>
      <c r="P128" s="15">
        <f t="shared" si="130"/>
        <v>0.27500000000000002</v>
      </c>
      <c r="Q128" s="15">
        <f t="shared" si="130"/>
        <v>0.09</v>
      </c>
      <c r="R128" s="15">
        <f t="shared" si="130"/>
        <v>0.23799999999999999</v>
      </c>
      <c r="S128" s="15">
        <f t="shared" si="130"/>
        <v>0.1075</v>
      </c>
      <c r="T128" s="15">
        <f t="shared" si="130"/>
        <v>5.45E-2</v>
      </c>
      <c r="U128" s="15">
        <f t="shared" si="130"/>
        <v>7.0000000000000007E-2</v>
      </c>
      <c r="V128" s="5">
        <v>1</v>
      </c>
      <c r="X128" s="15">
        <f t="shared" si="2"/>
        <v>7.5</v>
      </c>
      <c r="AB128" s="15">
        <f t="shared" si="3"/>
        <v>8.510560939748169</v>
      </c>
      <c r="AC128" s="15">
        <f t="shared" si="4"/>
        <v>1.0212334129447025</v>
      </c>
    </row>
    <row r="129" spans="1:29">
      <c r="A129" s="5" t="s">
        <v>208</v>
      </c>
      <c r="B129" s="5">
        <v>0.38500000000000001</v>
      </c>
      <c r="C129" s="5">
        <v>0.28999999999999998</v>
      </c>
      <c r="D129" s="5">
        <v>8.5000000000000006E-2</v>
      </c>
      <c r="E129" s="5">
        <v>0.2505</v>
      </c>
      <c r="F129" s="5">
        <v>0.112</v>
      </c>
      <c r="G129" s="5">
        <v>6.0999999999999999E-2</v>
      </c>
      <c r="H129" s="48">
        <v>0.08</v>
      </c>
      <c r="I129" s="5">
        <v>8</v>
      </c>
      <c r="N129" s="15">
        <f t="shared" si="0"/>
        <v>-2</v>
      </c>
      <c r="O129" s="15">
        <f t="shared" ref="O129:U129" si="131">B129</f>
        <v>0.38500000000000001</v>
      </c>
      <c r="P129" s="15">
        <f t="shared" si="131"/>
        <v>0.28999999999999998</v>
      </c>
      <c r="Q129" s="15">
        <f t="shared" si="131"/>
        <v>8.5000000000000006E-2</v>
      </c>
      <c r="R129" s="15">
        <f t="shared" si="131"/>
        <v>0.2505</v>
      </c>
      <c r="S129" s="15">
        <f t="shared" si="131"/>
        <v>0.112</v>
      </c>
      <c r="T129" s="15">
        <f t="shared" si="131"/>
        <v>6.0999999999999999E-2</v>
      </c>
      <c r="U129" s="15">
        <f t="shared" si="131"/>
        <v>0.08</v>
      </c>
      <c r="V129" s="5">
        <v>1</v>
      </c>
      <c r="X129" s="15">
        <f t="shared" si="2"/>
        <v>9.5</v>
      </c>
      <c r="AB129" s="15">
        <f t="shared" si="3"/>
        <v>8.6682345273803065</v>
      </c>
      <c r="AC129" s="15">
        <f t="shared" si="4"/>
        <v>0.69183380144226203</v>
      </c>
    </row>
    <row r="130" spans="1:29">
      <c r="A130" s="5" t="s">
        <v>206</v>
      </c>
      <c r="B130" s="5">
        <v>0.7</v>
      </c>
      <c r="C130" s="5">
        <v>0.53500000000000003</v>
      </c>
      <c r="D130" s="5">
        <v>0.16</v>
      </c>
      <c r="E130" s="5">
        <v>1.7255</v>
      </c>
      <c r="F130" s="5">
        <v>0.63</v>
      </c>
      <c r="G130" s="5">
        <v>0.26350000000000001</v>
      </c>
      <c r="H130" s="48">
        <v>0.54</v>
      </c>
      <c r="I130" s="5">
        <v>19</v>
      </c>
      <c r="N130" s="15">
        <f t="shared" si="0"/>
        <v>3</v>
      </c>
      <c r="O130" s="15">
        <f t="shared" ref="O130:U130" si="132">B130</f>
        <v>0.7</v>
      </c>
      <c r="P130" s="15">
        <f t="shared" si="132"/>
        <v>0.53500000000000003</v>
      </c>
      <c r="Q130" s="15">
        <f t="shared" si="132"/>
        <v>0.16</v>
      </c>
      <c r="R130" s="15">
        <f t="shared" si="132"/>
        <v>1.7255</v>
      </c>
      <c r="S130" s="15">
        <f t="shared" si="132"/>
        <v>0.63</v>
      </c>
      <c r="T130" s="15">
        <f t="shared" si="132"/>
        <v>0.26350000000000001</v>
      </c>
      <c r="U130" s="15">
        <f t="shared" si="132"/>
        <v>0.54</v>
      </c>
      <c r="V130" s="5">
        <v>1</v>
      </c>
      <c r="X130" s="15">
        <f t="shared" si="2"/>
        <v>20.5</v>
      </c>
      <c r="AB130" s="15">
        <f t="shared" si="3"/>
        <v>17.870881428493714</v>
      </c>
      <c r="AC130" s="15">
        <f t="shared" si="4"/>
        <v>6.9122644630392536</v>
      </c>
    </row>
    <row r="131" spans="1:29">
      <c r="A131" s="5" t="s">
        <v>206</v>
      </c>
      <c r="B131" s="5">
        <v>0.71</v>
      </c>
      <c r="C131" s="5">
        <v>0.54</v>
      </c>
      <c r="D131" s="5">
        <v>0.16500000000000001</v>
      </c>
      <c r="E131" s="5">
        <v>1.9590000000000001</v>
      </c>
      <c r="F131" s="5">
        <v>0.76649999999999996</v>
      </c>
      <c r="G131" s="5">
        <v>0.26100000000000001</v>
      </c>
      <c r="H131" s="48">
        <v>0.78</v>
      </c>
      <c r="I131" s="5">
        <v>18</v>
      </c>
      <c r="N131" s="15">
        <f t="shared" si="0"/>
        <v>3</v>
      </c>
      <c r="O131" s="15">
        <f t="shared" ref="O131:U131" si="133">B131</f>
        <v>0.71</v>
      </c>
      <c r="P131" s="15">
        <f t="shared" si="133"/>
        <v>0.54</v>
      </c>
      <c r="Q131" s="15">
        <f t="shared" si="133"/>
        <v>0.16500000000000001</v>
      </c>
      <c r="R131" s="15">
        <f t="shared" si="133"/>
        <v>1.9590000000000001</v>
      </c>
      <c r="S131" s="15">
        <f t="shared" si="133"/>
        <v>0.76649999999999996</v>
      </c>
      <c r="T131" s="15">
        <f t="shared" si="133"/>
        <v>0.26100000000000001</v>
      </c>
      <c r="U131" s="15">
        <f t="shared" si="133"/>
        <v>0.78</v>
      </c>
      <c r="V131" s="5">
        <v>1</v>
      </c>
      <c r="X131" s="15">
        <f t="shared" si="2"/>
        <v>19.5</v>
      </c>
      <c r="AB131" s="15">
        <f t="shared" si="3"/>
        <v>19.468663871530712</v>
      </c>
      <c r="AC131" s="15">
        <f t="shared" si="4"/>
        <v>9.8195294744372994E-4</v>
      </c>
    </row>
    <row r="132" spans="1:29">
      <c r="A132" s="5" t="s">
        <v>206</v>
      </c>
      <c r="B132" s="5">
        <v>0.59499999999999997</v>
      </c>
      <c r="C132" s="5">
        <v>0.48</v>
      </c>
      <c r="D132" s="5">
        <v>0.16500000000000001</v>
      </c>
      <c r="E132" s="5">
        <v>1.262</v>
      </c>
      <c r="F132" s="5">
        <v>0.48349999999999999</v>
      </c>
      <c r="G132" s="5">
        <v>0.28299999999999997</v>
      </c>
      <c r="H132" s="48">
        <v>0.41</v>
      </c>
      <c r="I132" s="5">
        <v>17</v>
      </c>
      <c r="N132" s="15">
        <f t="shared" si="0"/>
        <v>3</v>
      </c>
      <c r="O132" s="15">
        <f t="shared" ref="O132:U132" si="134">B132</f>
        <v>0.59499999999999997</v>
      </c>
      <c r="P132" s="15">
        <f t="shared" si="134"/>
        <v>0.48</v>
      </c>
      <c r="Q132" s="15">
        <f t="shared" si="134"/>
        <v>0.16500000000000001</v>
      </c>
      <c r="R132" s="15">
        <f t="shared" si="134"/>
        <v>1.262</v>
      </c>
      <c r="S132" s="15">
        <f t="shared" si="134"/>
        <v>0.48349999999999999</v>
      </c>
      <c r="T132" s="15">
        <f t="shared" si="134"/>
        <v>0.28299999999999997</v>
      </c>
      <c r="U132" s="15">
        <f t="shared" si="134"/>
        <v>0.41</v>
      </c>
      <c r="V132" s="5">
        <v>1</v>
      </c>
      <c r="X132" s="15">
        <f t="shared" si="2"/>
        <v>18.5</v>
      </c>
      <c r="AB132" s="15">
        <f t="shared" si="3"/>
        <v>14.768287354317156</v>
      </c>
      <c r="AC132" s="15">
        <f t="shared" si="4"/>
        <v>13.925679269949251</v>
      </c>
    </row>
    <row r="133" spans="1:29">
      <c r="A133" s="5" t="s">
        <v>207</v>
      </c>
      <c r="B133" s="5">
        <v>0.44</v>
      </c>
      <c r="C133" s="5">
        <v>0.35</v>
      </c>
      <c r="D133" s="5">
        <v>0.125</v>
      </c>
      <c r="E133" s="5">
        <v>0.40350000000000003</v>
      </c>
      <c r="F133" s="5">
        <v>0.17499999999999999</v>
      </c>
      <c r="G133" s="5">
        <v>6.3E-2</v>
      </c>
      <c r="H133" s="48">
        <v>0.129</v>
      </c>
      <c r="I133" s="5">
        <v>9</v>
      </c>
      <c r="N133" s="15">
        <f t="shared" si="0"/>
        <v>0.75</v>
      </c>
      <c r="O133" s="15">
        <f t="shared" ref="O133:U133" si="135">B133</f>
        <v>0.44</v>
      </c>
      <c r="P133" s="15">
        <f t="shared" si="135"/>
        <v>0.35</v>
      </c>
      <c r="Q133" s="15">
        <f t="shared" si="135"/>
        <v>0.125</v>
      </c>
      <c r="R133" s="15">
        <f t="shared" si="135"/>
        <v>0.40350000000000003</v>
      </c>
      <c r="S133" s="15">
        <f t="shared" si="135"/>
        <v>0.17499999999999999</v>
      </c>
      <c r="T133" s="15">
        <f t="shared" si="135"/>
        <v>6.3E-2</v>
      </c>
      <c r="U133" s="15">
        <f t="shared" si="135"/>
        <v>0.129</v>
      </c>
      <c r="V133" s="5">
        <v>1</v>
      </c>
      <c r="X133" s="15">
        <f t="shared" si="2"/>
        <v>10.5</v>
      </c>
      <c r="AB133" s="15">
        <f t="shared" si="3"/>
        <v>10.755143861283631</v>
      </c>
      <c r="AC133" s="15">
        <f t="shared" si="4"/>
        <v>6.5098389950720953E-2</v>
      </c>
    </row>
    <row r="134" spans="1:29">
      <c r="A134" s="5" t="s">
        <v>207</v>
      </c>
      <c r="B134" s="5">
        <v>0.32500000000000001</v>
      </c>
      <c r="C134" s="5">
        <v>0.26</v>
      </c>
      <c r="D134" s="5">
        <v>0.09</v>
      </c>
      <c r="E134" s="5">
        <v>0.1915</v>
      </c>
      <c r="F134" s="5">
        <v>8.5000000000000006E-2</v>
      </c>
      <c r="G134" s="5">
        <v>3.5999999999999997E-2</v>
      </c>
      <c r="H134" s="48">
        <v>6.2E-2</v>
      </c>
      <c r="I134" s="5">
        <v>7</v>
      </c>
      <c r="N134" s="15">
        <f t="shared" si="0"/>
        <v>0.75</v>
      </c>
      <c r="O134" s="15">
        <f t="shared" ref="O134:U134" si="136">B134</f>
        <v>0.32500000000000001</v>
      </c>
      <c r="P134" s="15">
        <f t="shared" si="136"/>
        <v>0.26</v>
      </c>
      <c r="Q134" s="15">
        <f t="shared" si="136"/>
        <v>0.09</v>
      </c>
      <c r="R134" s="15">
        <f t="shared" si="136"/>
        <v>0.1915</v>
      </c>
      <c r="S134" s="15">
        <f t="shared" si="136"/>
        <v>8.5000000000000006E-2</v>
      </c>
      <c r="T134" s="15">
        <f t="shared" si="136"/>
        <v>3.5999999999999997E-2</v>
      </c>
      <c r="U134" s="15">
        <f t="shared" si="136"/>
        <v>6.2E-2</v>
      </c>
      <c r="V134" s="5">
        <v>1</v>
      </c>
      <c r="X134" s="15">
        <f t="shared" si="2"/>
        <v>8.5</v>
      </c>
      <c r="AB134" s="15">
        <f t="shared" si="3"/>
        <v>8.9675058905388934</v>
      </c>
      <c r="AC134" s="15">
        <f t="shared" si="4"/>
        <v>0.21856175768856373</v>
      </c>
    </row>
    <row r="135" spans="1:29">
      <c r="A135" s="5" t="s">
        <v>208</v>
      </c>
      <c r="B135" s="5">
        <v>0.35</v>
      </c>
      <c r="C135" s="5">
        <v>0.26</v>
      </c>
      <c r="D135" s="5">
        <v>9.5000000000000001E-2</v>
      </c>
      <c r="E135" s="5">
        <v>0.21099999999999999</v>
      </c>
      <c r="F135" s="5">
        <v>8.5999999999999993E-2</v>
      </c>
      <c r="G135" s="5">
        <v>5.6000000000000001E-2</v>
      </c>
      <c r="H135" s="48">
        <v>6.8000000000000005E-2</v>
      </c>
      <c r="I135" s="5">
        <v>7</v>
      </c>
      <c r="N135" s="15">
        <f t="shared" si="0"/>
        <v>-2</v>
      </c>
      <c r="O135" s="15">
        <f t="shared" ref="O135:U135" si="137">B135</f>
        <v>0.35</v>
      </c>
      <c r="P135" s="15">
        <f t="shared" si="137"/>
        <v>0.26</v>
      </c>
      <c r="Q135" s="15">
        <f t="shared" si="137"/>
        <v>9.5000000000000001E-2</v>
      </c>
      <c r="R135" s="15">
        <f t="shared" si="137"/>
        <v>0.21099999999999999</v>
      </c>
      <c r="S135" s="15">
        <f t="shared" si="137"/>
        <v>8.5999999999999993E-2</v>
      </c>
      <c r="T135" s="15">
        <f t="shared" si="137"/>
        <v>5.6000000000000001E-2</v>
      </c>
      <c r="U135" s="15">
        <f t="shared" si="137"/>
        <v>6.8000000000000005E-2</v>
      </c>
      <c r="V135" s="5">
        <v>1</v>
      </c>
      <c r="X135" s="15">
        <f t="shared" si="2"/>
        <v>8.5</v>
      </c>
      <c r="AB135" s="15">
        <f t="shared" si="3"/>
        <v>8.5622338348316269</v>
      </c>
      <c r="AC135" s="15">
        <f t="shared" si="4"/>
        <v>3.8730501978502204E-3</v>
      </c>
    </row>
    <row r="136" spans="1:29">
      <c r="A136" s="5" t="s">
        <v>208</v>
      </c>
      <c r="B136" s="5">
        <v>0.26500000000000001</v>
      </c>
      <c r="C136" s="5">
        <v>0.2</v>
      </c>
      <c r="D136" s="5">
        <v>6.5000000000000002E-2</v>
      </c>
      <c r="E136" s="5">
        <v>9.7500000000000003E-2</v>
      </c>
      <c r="F136" s="5">
        <v>0.04</v>
      </c>
      <c r="G136" s="5">
        <v>2.0500000000000001E-2</v>
      </c>
      <c r="H136" s="48">
        <v>2.8000000000000001E-2</v>
      </c>
      <c r="I136" s="5">
        <v>7</v>
      </c>
      <c r="N136" s="15">
        <f t="shared" si="0"/>
        <v>-2</v>
      </c>
      <c r="O136" s="15">
        <f t="shared" ref="O136:U136" si="138">B136</f>
        <v>0.26500000000000001</v>
      </c>
      <c r="P136" s="15">
        <f t="shared" si="138"/>
        <v>0.2</v>
      </c>
      <c r="Q136" s="15">
        <f t="shared" si="138"/>
        <v>6.5000000000000002E-2</v>
      </c>
      <c r="R136" s="15">
        <f t="shared" si="138"/>
        <v>9.7500000000000003E-2</v>
      </c>
      <c r="S136" s="15">
        <f t="shared" si="138"/>
        <v>0.04</v>
      </c>
      <c r="T136" s="15">
        <f t="shared" si="138"/>
        <v>2.0500000000000001E-2</v>
      </c>
      <c r="U136" s="15">
        <f t="shared" si="138"/>
        <v>2.8000000000000001E-2</v>
      </c>
      <c r="V136" s="5">
        <v>1</v>
      </c>
      <c r="X136" s="15">
        <f t="shared" si="2"/>
        <v>8.5</v>
      </c>
      <c r="AB136" s="15">
        <f t="shared" si="3"/>
        <v>7.4929684649852586</v>
      </c>
      <c r="AC136" s="15">
        <f t="shared" si="4"/>
        <v>1.0141125125141464</v>
      </c>
    </row>
    <row r="137" spans="1:29">
      <c r="A137" s="5" t="s">
        <v>207</v>
      </c>
      <c r="B137" s="5">
        <v>0.42499999999999999</v>
      </c>
      <c r="C137" s="5">
        <v>0.33</v>
      </c>
      <c r="D137" s="5">
        <v>0.115</v>
      </c>
      <c r="E137" s="5">
        <v>0.40600000000000003</v>
      </c>
      <c r="F137" s="5">
        <v>0.16350000000000001</v>
      </c>
      <c r="G137" s="5">
        <v>8.1000000000000003E-2</v>
      </c>
      <c r="H137" s="48">
        <v>0.13550000000000001</v>
      </c>
      <c r="I137" s="5">
        <v>8</v>
      </c>
      <c r="N137" s="15">
        <f t="shared" si="0"/>
        <v>0.75</v>
      </c>
      <c r="O137" s="15">
        <f t="shared" ref="O137:U137" si="139">B137</f>
        <v>0.42499999999999999</v>
      </c>
      <c r="P137" s="15">
        <f t="shared" si="139"/>
        <v>0.33</v>
      </c>
      <c r="Q137" s="15">
        <f t="shared" si="139"/>
        <v>0.115</v>
      </c>
      <c r="R137" s="15">
        <f t="shared" si="139"/>
        <v>0.40600000000000003</v>
      </c>
      <c r="S137" s="15">
        <f t="shared" si="139"/>
        <v>0.16350000000000001</v>
      </c>
      <c r="T137" s="15">
        <f t="shared" si="139"/>
        <v>8.1000000000000003E-2</v>
      </c>
      <c r="U137" s="15">
        <f t="shared" si="139"/>
        <v>0.13550000000000001</v>
      </c>
      <c r="V137" s="5">
        <v>1</v>
      </c>
      <c r="X137" s="15">
        <f t="shared" si="2"/>
        <v>9.5</v>
      </c>
      <c r="AB137" s="15">
        <f t="shared" si="3"/>
        <v>10.544934165340887</v>
      </c>
      <c r="AC137" s="15">
        <f t="shared" si="4"/>
        <v>1.0918874098966567</v>
      </c>
    </row>
    <row r="138" spans="1:29">
      <c r="A138" s="5" t="s">
        <v>207</v>
      </c>
      <c r="B138" s="5">
        <v>0.30499999999999999</v>
      </c>
      <c r="C138" s="5">
        <v>0.23</v>
      </c>
      <c r="D138" s="5">
        <v>0.08</v>
      </c>
      <c r="E138" s="5">
        <v>0.156</v>
      </c>
      <c r="F138" s="5">
        <v>6.7500000000000004E-2</v>
      </c>
      <c r="G138" s="5">
        <v>3.4500000000000003E-2</v>
      </c>
      <c r="H138" s="48">
        <v>4.8000000000000001E-2</v>
      </c>
      <c r="I138" s="5">
        <v>7</v>
      </c>
      <c r="N138" s="15">
        <f t="shared" si="0"/>
        <v>0.75</v>
      </c>
      <c r="O138" s="15">
        <f t="shared" ref="O138:U138" si="140">B138</f>
        <v>0.30499999999999999</v>
      </c>
      <c r="P138" s="15">
        <f t="shared" si="140"/>
        <v>0.23</v>
      </c>
      <c r="Q138" s="15">
        <f t="shared" si="140"/>
        <v>0.08</v>
      </c>
      <c r="R138" s="15">
        <f t="shared" si="140"/>
        <v>0.156</v>
      </c>
      <c r="S138" s="15">
        <f t="shared" si="140"/>
        <v>6.7500000000000004E-2</v>
      </c>
      <c r="T138" s="15">
        <f t="shared" si="140"/>
        <v>3.4500000000000003E-2</v>
      </c>
      <c r="U138" s="15">
        <f t="shared" si="140"/>
        <v>4.8000000000000001E-2</v>
      </c>
      <c r="V138" s="5">
        <v>1</v>
      </c>
      <c r="X138" s="15">
        <f t="shared" si="2"/>
        <v>8.5</v>
      </c>
      <c r="AB138" s="15">
        <f t="shared" si="3"/>
        <v>8.4397328473257112</v>
      </c>
      <c r="AC138" s="15">
        <f t="shared" si="4"/>
        <v>3.6321296914660402E-3</v>
      </c>
    </row>
    <row r="139" spans="1:29">
      <c r="A139" s="5" t="s">
        <v>206</v>
      </c>
      <c r="B139" s="5">
        <v>0.34499999999999997</v>
      </c>
      <c r="C139" s="5">
        <v>0.255</v>
      </c>
      <c r="D139" s="5">
        <v>0.09</v>
      </c>
      <c r="E139" s="5">
        <v>0.20050000000000001</v>
      </c>
      <c r="F139" s="5">
        <v>9.4E-2</v>
      </c>
      <c r="G139" s="5">
        <v>2.9499999999999998E-2</v>
      </c>
      <c r="H139" s="48">
        <v>6.3E-2</v>
      </c>
      <c r="I139" s="5">
        <v>9</v>
      </c>
      <c r="N139" s="15">
        <f t="shared" si="0"/>
        <v>3</v>
      </c>
      <c r="O139" s="15">
        <f t="shared" ref="O139:U139" si="141">B139</f>
        <v>0.34499999999999997</v>
      </c>
      <c r="P139" s="15">
        <f t="shared" si="141"/>
        <v>0.255</v>
      </c>
      <c r="Q139" s="15">
        <f t="shared" si="141"/>
        <v>0.09</v>
      </c>
      <c r="R139" s="15">
        <f t="shared" si="141"/>
        <v>0.20050000000000001</v>
      </c>
      <c r="S139" s="15">
        <f t="shared" si="141"/>
        <v>9.4E-2</v>
      </c>
      <c r="T139" s="15">
        <f t="shared" si="141"/>
        <v>2.9499999999999998E-2</v>
      </c>
      <c r="U139" s="15">
        <f t="shared" si="141"/>
        <v>6.3E-2</v>
      </c>
      <c r="V139" s="5">
        <v>1</v>
      </c>
      <c r="X139" s="15">
        <f t="shared" si="2"/>
        <v>10.5</v>
      </c>
      <c r="AB139" s="15">
        <f t="shared" si="3"/>
        <v>9.2342484794042523</v>
      </c>
      <c r="AC139" s="15">
        <f t="shared" si="4"/>
        <v>1.6021269118904475</v>
      </c>
    </row>
    <row r="140" spans="1:29">
      <c r="A140" s="5" t="s">
        <v>207</v>
      </c>
      <c r="B140" s="5">
        <v>0.40500000000000003</v>
      </c>
      <c r="C140" s="5">
        <v>0.32500000000000001</v>
      </c>
      <c r="D140" s="5">
        <v>0.11</v>
      </c>
      <c r="E140" s="5">
        <v>0.35549999999999998</v>
      </c>
      <c r="F140" s="5">
        <v>0.151</v>
      </c>
      <c r="G140" s="5">
        <v>6.3E-2</v>
      </c>
      <c r="H140" s="48">
        <v>0.11700000000000001</v>
      </c>
      <c r="I140" s="5">
        <v>9</v>
      </c>
      <c r="N140" s="15">
        <f t="shared" si="0"/>
        <v>0.75</v>
      </c>
      <c r="O140" s="15">
        <f t="shared" ref="O140:U140" si="142">B140</f>
        <v>0.40500000000000003</v>
      </c>
      <c r="P140" s="15">
        <f t="shared" si="142"/>
        <v>0.32500000000000001</v>
      </c>
      <c r="Q140" s="15">
        <f t="shared" si="142"/>
        <v>0.11</v>
      </c>
      <c r="R140" s="15">
        <f t="shared" si="142"/>
        <v>0.35549999999999998</v>
      </c>
      <c r="S140" s="15">
        <f t="shared" si="142"/>
        <v>0.151</v>
      </c>
      <c r="T140" s="15">
        <f t="shared" si="142"/>
        <v>6.3E-2</v>
      </c>
      <c r="U140" s="15">
        <f t="shared" si="142"/>
        <v>0.11700000000000001</v>
      </c>
      <c r="V140" s="5">
        <v>1</v>
      </c>
      <c r="X140" s="15">
        <f t="shared" si="2"/>
        <v>10.5</v>
      </c>
      <c r="AB140" s="15">
        <f t="shared" si="3"/>
        <v>10.261656354479729</v>
      </c>
      <c r="AC140" s="15">
        <f t="shared" si="4"/>
        <v>5.6807693359892379E-2</v>
      </c>
    </row>
    <row r="141" spans="1:29">
      <c r="A141" s="5" t="s">
        <v>206</v>
      </c>
      <c r="B141" s="5">
        <v>0.375</v>
      </c>
      <c r="C141" s="5">
        <v>0.28499999999999998</v>
      </c>
      <c r="D141" s="5">
        <v>9.5000000000000001E-2</v>
      </c>
      <c r="E141" s="5">
        <v>0.253</v>
      </c>
      <c r="F141" s="5">
        <v>9.6000000000000002E-2</v>
      </c>
      <c r="G141" s="5">
        <v>5.7500000000000002E-2</v>
      </c>
      <c r="H141" s="48">
        <v>9.2499999999999999E-2</v>
      </c>
      <c r="I141" s="5">
        <v>9</v>
      </c>
      <c r="N141" s="15">
        <f t="shared" si="0"/>
        <v>3</v>
      </c>
      <c r="O141" s="15">
        <f t="shared" ref="O141:U141" si="143">B141</f>
        <v>0.375</v>
      </c>
      <c r="P141" s="15">
        <f t="shared" si="143"/>
        <v>0.28499999999999998</v>
      </c>
      <c r="Q141" s="15">
        <f t="shared" si="143"/>
        <v>9.5000000000000001E-2</v>
      </c>
      <c r="R141" s="15">
        <f t="shared" si="143"/>
        <v>0.253</v>
      </c>
      <c r="S141" s="15">
        <f t="shared" si="143"/>
        <v>9.6000000000000002E-2</v>
      </c>
      <c r="T141" s="15">
        <f t="shared" si="143"/>
        <v>5.7500000000000002E-2</v>
      </c>
      <c r="U141" s="15">
        <f t="shared" si="143"/>
        <v>9.2499999999999999E-2</v>
      </c>
      <c r="V141" s="5">
        <v>1</v>
      </c>
      <c r="X141" s="15">
        <f t="shared" si="2"/>
        <v>10.5</v>
      </c>
      <c r="AB141" s="15">
        <f t="shared" si="3"/>
        <v>10.028106449589021</v>
      </c>
      <c r="AC141" s="15">
        <f t="shared" si="4"/>
        <v>0.22268352291947888</v>
      </c>
    </row>
    <row r="142" spans="1:29">
      <c r="A142" s="5" t="s">
        <v>207</v>
      </c>
      <c r="B142" s="5">
        <v>0.56499999999999995</v>
      </c>
      <c r="C142" s="5">
        <v>0.44500000000000001</v>
      </c>
      <c r="D142" s="5">
        <v>0.155</v>
      </c>
      <c r="E142" s="5">
        <v>0.82599999999999996</v>
      </c>
      <c r="F142" s="5">
        <v>0.34100000000000003</v>
      </c>
      <c r="G142" s="5">
        <v>0.20549999999999999</v>
      </c>
      <c r="H142" s="48">
        <v>0.2475</v>
      </c>
      <c r="I142" s="5">
        <v>10</v>
      </c>
      <c r="N142" s="15">
        <f t="shared" si="0"/>
        <v>0.75</v>
      </c>
      <c r="O142" s="15">
        <f t="shared" ref="O142:U142" si="144">B142</f>
        <v>0.56499999999999995</v>
      </c>
      <c r="P142" s="15">
        <f t="shared" si="144"/>
        <v>0.44500000000000001</v>
      </c>
      <c r="Q142" s="15">
        <f t="shared" si="144"/>
        <v>0.155</v>
      </c>
      <c r="R142" s="15">
        <f t="shared" si="144"/>
        <v>0.82599999999999996</v>
      </c>
      <c r="S142" s="15">
        <f t="shared" si="144"/>
        <v>0.34100000000000003</v>
      </c>
      <c r="T142" s="15">
        <f t="shared" si="144"/>
        <v>0.20549999999999999</v>
      </c>
      <c r="U142" s="15">
        <f t="shared" si="144"/>
        <v>0.2475</v>
      </c>
      <c r="V142" s="5">
        <v>1</v>
      </c>
      <c r="X142" s="15">
        <f t="shared" si="2"/>
        <v>11.5</v>
      </c>
      <c r="AB142" s="15">
        <f t="shared" si="3"/>
        <v>12.188624126115162</v>
      </c>
      <c r="AC142" s="15">
        <f t="shared" si="4"/>
        <v>0.47420318706787024</v>
      </c>
    </row>
    <row r="143" spans="1:29">
      <c r="A143" s="5" t="s">
        <v>207</v>
      </c>
      <c r="B143" s="5">
        <v>0.55000000000000004</v>
      </c>
      <c r="C143" s="5">
        <v>0.45</v>
      </c>
      <c r="D143" s="5">
        <v>0.14499999999999999</v>
      </c>
      <c r="E143" s="5">
        <v>0.74099999999999999</v>
      </c>
      <c r="F143" s="5">
        <v>0.29499999999999998</v>
      </c>
      <c r="G143" s="5">
        <v>0.14349999999999999</v>
      </c>
      <c r="H143" s="48">
        <v>0.26650000000000001</v>
      </c>
      <c r="I143" s="5">
        <v>10</v>
      </c>
      <c r="N143" s="15">
        <f t="shared" si="0"/>
        <v>0.75</v>
      </c>
      <c r="O143" s="15">
        <f t="shared" ref="O143:U143" si="145">B143</f>
        <v>0.55000000000000004</v>
      </c>
      <c r="P143" s="15">
        <f t="shared" si="145"/>
        <v>0.45</v>
      </c>
      <c r="Q143" s="15">
        <f t="shared" si="145"/>
        <v>0.14499999999999999</v>
      </c>
      <c r="R143" s="15">
        <f t="shared" si="145"/>
        <v>0.74099999999999999</v>
      </c>
      <c r="S143" s="15">
        <f t="shared" si="145"/>
        <v>0.29499999999999998</v>
      </c>
      <c r="T143" s="15">
        <f t="shared" si="145"/>
        <v>0.14349999999999999</v>
      </c>
      <c r="U143" s="15">
        <f t="shared" si="145"/>
        <v>0.26650000000000001</v>
      </c>
      <c r="V143" s="5">
        <v>1</v>
      </c>
      <c r="X143" s="15">
        <f t="shared" si="2"/>
        <v>11.5</v>
      </c>
      <c r="AB143" s="15">
        <f t="shared" si="3"/>
        <v>13.09986694206431</v>
      </c>
      <c r="AC143" s="15">
        <f t="shared" si="4"/>
        <v>2.5595742323102053</v>
      </c>
    </row>
    <row r="144" spans="1:29">
      <c r="A144" s="5" t="s">
        <v>206</v>
      </c>
      <c r="B144" s="5">
        <v>0.65</v>
      </c>
      <c r="C144" s="5">
        <v>0.52</v>
      </c>
      <c r="D144" s="5">
        <v>0.19</v>
      </c>
      <c r="E144" s="5">
        <v>1.3445</v>
      </c>
      <c r="F144" s="5">
        <v>0.51900000000000002</v>
      </c>
      <c r="G144" s="5">
        <v>0.30599999999999999</v>
      </c>
      <c r="H144" s="48">
        <v>0.44650000000000001</v>
      </c>
      <c r="I144" s="5">
        <v>16</v>
      </c>
      <c r="N144" s="15">
        <f t="shared" si="0"/>
        <v>3</v>
      </c>
      <c r="O144" s="15">
        <f t="shared" ref="O144:U144" si="146">B144</f>
        <v>0.65</v>
      </c>
      <c r="P144" s="15">
        <f t="shared" si="146"/>
        <v>0.52</v>
      </c>
      <c r="Q144" s="15">
        <f t="shared" si="146"/>
        <v>0.19</v>
      </c>
      <c r="R144" s="15">
        <f t="shared" si="146"/>
        <v>1.3445</v>
      </c>
      <c r="S144" s="15">
        <f t="shared" si="146"/>
        <v>0.51900000000000002</v>
      </c>
      <c r="T144" s="15">
        <f t="shared" si="146"/>
        <v>0.30599999999999999</v>
      </c>
      <c r="U144" s="15">
        <f t="shared" si="146"/>
        <v>0.44650000000000001</v>
      </c>
      <c r="V144" s="5">
        <v>1</v>
      </c>
      <c r="X144" s="15">
        <f t="shared" si="2"/>
        <v>17.5</v>
      </c>
      <c r="AB144" s="15">
        <f t="shared" si="3"/>
        <v>15.595421007292755</v>
      </c>
      <c r="AC144" s="15">
        <f t="shared" si="4"/>
        <v>3.6274211394617448</v>
      </c>
    </row>
    <row r="145" spans="1:29">
      <c r="A145" s="5" t="s">
        <v>206</v>
      </c>
      <c r="B145" s="5">
        <v>0.56000000000000005</v>
      </c>
      <c r="C145" s="5">
        <v>0.45500000000000002</v>
      </c>
      <c r="D145" s="5">
        <v>0.155</v>
      </c>
      <c r="E145" s="5">
        <v>0.79700000000000004</v>
      </c>
      <c r="F145" s="5">
        <v>0.34</v>
      </c>
      <c r="G145" s="5">
        <v>0.19</v>
      </c>
      <c r="H145" s="48">
        <v>0.24249999999999999</v>
      </c>
      <c r="I145" s="5">
        <v>11</v>
      </c>
      <c r="N145" s="15">
        <f t="shared" si="0"/>
        <v>3</v>
      </c>
      <c r="O145" s="15">
        <f t="shared" ref="O145:U145" si="147">B145</f>
        <v>0.56000000000000005</v>
      </c>
      <c r="P145" s="15">
        <f t="shared" si="147"/>
        <v>0.45500000000000002</v>
      </c>
      <c r="Q145" s="15">
        <f t="shared" si="147"/>
        <v>0.155</v>
      </c>
      <c r="R145" s="15">
        <f t="shared" si="147"/>
        <v>0.79700000000000004</v>
      </c>
      <c r="S145" s="15">
        <f t="shared" si="147"/>
        <v>0.34</v>
      </c>
      <c r="T145" s="15">
        <f t="shared" si="147"/>
        <v>0.19</v>
      </c>
      <c r="U145" s="15">
        <f t="shared" si="147"/>
        <v>0.24249999999999999</v>
      </c>
      <c r="V145" s="5">
        <v>1</v>
      </c>
      <c r="X145" s="15">
        <f t="shared" si="2"/>
        <v>12.5</v>
      </c>
      <c r="AB145" s="15">
        <f t="shared" si="3"/>
        <v>12.54814943554347</v>
      </c>
      <c r="AC145" s="15">
        <f t="shared" si="4"/>
        <v>2.3183681431547891E-3</v>
      </c>
    </row>
    <row r="146" spans="1:29">
      <c r="A146" s="5" t="s">
        <v>206</v>
      </c>
      <c r="B146" s="5">
        <v>0.47499999999999998</v>
      </c>
      <c r="C146" s="5">
        <v>0.375</v>
      </c>
      <c r="D146" s="5">
        <v>0.13</v>
      </c>
      <c r="E146" s="5">
        <v>0.51749999999999996</v>
      </c>
      <c r="F146" s="5">
        <v>0.20749999999999999</v>
      </c>
      <c r="G146" s="5">
        <v>0.11650000000000001</v>
      </c>
      <c r="H146" s="48">
        <v>0.17</v>
      </c>
      <c r="I146" s="5">
        <v>10</v>
      </c>
      <c r="N146" s="15">
        <f t="shared" si="0"/>
        <v>3</v>
      </c>
      <c r="O146" s="15">
        <f t="shared" ref="O146:U146" si="148">B146</f>
        <v>0.47499999999999998</v>
      </c>
      <c r="P146" s="15">
        <f t="shared" si="148"/>
        <v>0.375</v>
      </c>
      <c r="Q146" s="15">
        <f t="shared" si="148"/>
        <v>0.13</v>
      </c>
      <c r="R146" s="15">
        <f t="shared" si="148"/>
        <v>0.51749999999999996</v>
      </c>
      <c r="S146" s="15">
        <f t="shared" si="148"/>
        <v>0.20749999999999999</v>
      </c>
      <c r="T146" s="15">
        <f t="shared" si="148"/>
        <v>0.11650000000000001</v>
      </c>
      <c r="U146" s="15">
        <f t="shared" si="148"/>
        <v>0.17</v>
      </c>
      <c r="V146" s="5">
        <v>1</v>
      </c>
      <c r="X146" s="15">
        <f t="shared" si="2"/>
        <v>11.5</v>
      </c>
      <c r="AB146" s="15">
        <f t="shared" si="3"/>
        <v>11.635834515977344</v>
      </c>
      <c r="AC146" s="15">
        <f t="shared" si="4"/>
        <v>1.8451015730799193E-2</v>
      </c>
    </row>
    <row r="147" spans="1:29">
      <c r="A147" s="5" t="s">
        <v>207</v>
      </c>
      <c r="B147" s="5">
        <v>0.49</v>
      </c>
      <c r="C147" s="5">
        <v>0.38</v>
      </c>
      <c r="D147" s="5">
        <v>0.125</v>
      </c>
      <c r="E147" s="5">
        <v>0.54900000000000004</v>
      </c>
      <c r="F147" s="5">
        <v>0.245</v>
      </c>
      <c r="G147" s="5">
        <v>0.1075</v>
      </c>
      <c r="H147" s="48">
        <v>0.17399999999999999</v>
      </c>
      <c r="I147" s="5">
        <v>10</v>
      </c>
      <c r="N147" s="15">
        <f t="shared" si="0"/>
        <v>0.75</v>
      </c>
      <c r="O147" s="15">
        <f t="shared" ref="O147:U147" si="149">B147</f>
        <v>0.49</v>
      </c>
      <c r="P147" s="15">
        <f t="shared" si="149"/>
        <v>0.38</v>
      </c>
      <c r="Q147" s="15">
        <f t="shared" si="149"/>
        <v>0.125</v>
      </c>
      <c r="R147" s="15">
        <f t="shared" si="149"/>
        <v>0.54900000000000004</v>
      </c>
      <c r="S147" s="15">
        <f t="shared" si="149"/>
        <v>0.245</v>
      </c>
      <c r="T147" s="15">
        <f t="shared" si="149"/>
        <v>0.1075</v>
      </c>
      <c r="U147" s="15">
        <f t="shared" si="149"/>
        <v>0.17399999999999999</v>
      </c>
      <c r="V147" s="5">
        <v>1</v>
      </c>
      <c r="X147" s="15">
        <f t="shared" si="2"/>
        <v>11.5</v>
      </c>
      <c r="AB147" s="15">
        <f t="shared" si="3"/>
        <v>10.921934701004465</v>
      </c>
      <c r="AC147" s="15">
        <f t="shared" si="4"/>
        <v>0.33415948990279681</v>
      </c>
    </row>
    <row r="148" spans="1:29">
      <c r="A148" s="5" t="s">
        <v>206</v>
      </c>
      <c r="B148" s="5">
        <v>0.46</v>
      </c>
      <c r="C148" s="5">
        <v>0.35</v>
      </c>
      <c r="D148" s="5">
        <v>0.12</v>
      </c>
      <c r="E148" s="5">
        <v>0.51500000000000001</v>
      </c>
      <c r="F148" s="5">
        <v>0.224</v>
      </c>
      <c r="G148" s="5">
        <v>0.108</v>
      </c>
      <c r="H148" s="48">
        <v>0.1565</v>
      </c>
      <c r="I148" s="5">
        <v>10</v>
      </c>
      <c r="N148" s="15">
        <f t="shared" si="0"/>
        <v>3</v>
      </c>
      <c r="O148" s="15">
        <f t="shared" ref="O148:U148" si="150">B148</f>
        <v>0.46</v>
      </c>
      <c r="P148" s="15">
        <f t="shared" si="150"/>
        <v>0.35</v>
      </c>
      <c r="Q148" s="15">
        <f t="shared" si="150"/>
        <v>0.12</v>
      </c>
      <c r="R148" s="15">
        <f t="shared" si="150"/>
        <v>0.51500000000000001</v>
      </c>
      <c r="S148" s="15">
        <f t="shared" si="150"/>
        <v>0.224</v>
      </c>
      <c r="T148" s="15">
        <f t="shared" si="150"/>
        <v>0.108</v>
      </c>
      <c r="U148" s="15">
        <f t="shared" si="150"/>
        <v>0.1565</v>
      </c>
      <c r="V148" s="5">
        <v>1</v>
      </c>
      <c r="X148" s="15">
        <f t="shared" si="2"/>
        <v>11.5</v>
      </c>
      <c r="AB148" s="15">
        <f t="shared" si="3"/>
        <v>10.855660439904366</v>
      </c>
      <c r="AC148" s="15">
        <f t="shared" si="4"/>
        <v>0.41517346870423555</v>
      </c>
    </row>
    <row r="149" spans="1:29">
      <c r="A149" s="5" t="s">
        <v>208</v>
      </c>
      <c r="B149" s="5">
        <v>0.28000000000000003</v>
      </c>
      <c r="C149" s="5">
        <v>0.20499999999999999</v>
      </c>
      <c r="D149" s="5">
        <v>0.08</v>
      </c>
      <c r="E149" s="5">
        <v>0.127</v>
      </c>
      <c r="F149" s="5">
        <v>5.1999999999999998E-2</v>
      </c>
      <c r="G149" s="5">
        <v>3.9E-2</v>
      </c>
      <c r="H149" s="48">
        <v>4.2000000000000003E-2</v>
      </c>
      <c r="I149" s="5">
        <v>9</v>
      </c>
      <c r="N149" s="15">
        <f t="shared" si="0"/>
        <v>-2</v>
      </c>
      <c r="O149" s="15">
        <f t="shared" ref="O149:U149" si="151">B149</f>
        <v>0.28000000000000003</v>
      </c>
      <c r="P149" s="15">
        <f t="shared" si="151"/>
        <v>0.20499999999999999</v>
      </c>
      <c r="Q149" s="15">
        <f t="shared" si="151"/>
        <v>0.08</v>
      </c>
      <c r="R149" s="15">
        <f t="shared" si="151"/>
        <v>0.127</v>
      </c>
      <c r="S149" s="15">
        <f t="shared" si="151"/>
        <v>5.1999999999999998E-2</v>
      </c>
      <c r="T149" s="15">
        <f t="shared" si="151"/>
        <v>3.9E-2</v>
      </c>
      <c r="U149" s="15">
        <f t="shared" si="151"/>
        <v>4.2000000000000003E-2</v>
      </c>
      <c r="V149" s="5">
        <v>1</v>
      </c>
      <c r="X149" s="15">
        <f t="shared" si="2"/>
        <v>10.5</v>
      </c>
      <c r="AB149" s="15">
        <f t="shared" si="3"/>
        <v>7.6670460882411984</v>
      </c>
      <c r="AC149" s="15">
        <f t="shared" si="4"/>
        <v>8.0256278661494953</v>
      </c>
    </row>
    <row r="150" spans="1:29">
      <c r="A150" s="5" t="s">
        <v>208</v>
      </c>
      <c r="B150" s="5">
        <v>0.17499999999999999</v>
      </c>
      <c r="C150" s="5">
        <v>0.13</v>
      </c>
      <c r="D150" s="5">
        <v>5.5E-2</v>
      </c>
      <c r="E150" s="5">
        <v>3.15E-2</v>
      </c>
      <c r="F150" s="5">
        <v>1.0500000000000001E-2</v>
      </c>
      <c r="G150" s="5">
        <v>6.4999999999999997E-3</v>
      </c>
      <c r="H150" s="48">
        <v>1.2500000000000001E-2</v>
      </c>
      <c r="I150" s="5">
        <v>5</v>
      </c>
      <c r="N150" s="15">
        <f t="shared" si="0"/>
        <v>-2</v>
      </c>
      <c r="O150" s="15">
        <f t="shared" ref="O150:U150" si="152">B150</f>
        <v>0.17499999999999999</v>
      </c>
      <c r="P150" s="15">
        <f t="shared" si="152"/>
        <v>0.13</v>
      </c>
      <c r="Q150" s="15">
        <f t="shared" si="152"/>
        <v>5.5E-2</v>
      </c>
      <c r="R150" s="15">
        <f t="shared" si="152"/>
        <v>3.15E-2</v>
      </c>
      <c r="S150" s="15">
        <f t="shared" si="152"/>
        <v>1.0500000000000001E-2</v>
      </c>
      <c r="T150" s="15">
        <f t="shared" si="152"/>
        <v>6.4999999999999997E-3</v>
      </c>
      <c r="U150" s="15">
        <f t="shared" si="152"/>
        <v>1.2500000000000001E-2</v>
      </c>
      <c r="V150" s="5">
        <v>1</v>
      </c>
      <c r="X150" s="15">
        <f t="shared" si="2"/>
        <v>6.5</v>
      </c>
      <c r="AB150" s="15">
        <f t="shared" si="3"/>
        <v>6.6248490813316447</v>
      </c>
      <c r="AC150" s="15">
        <f t="shared" si="4"/>
        <v>1.5587293109355643E-2</v>
      </c>
    </row>
    <row r="151" spans="1:29">
      <c r="A151" s="5" t="s">
        <v>208</v>
      </c>
      <c r="B151" s="5">
        <v>0.17</v>
      </c>
      <c r="C151" s="5">
        <v>0.13</v>
      </c>
      <c r="D151" s="5">
        <v>9.5000000000000001E-2</v>
      </c>
      <c r="E151" s="5">
        <v>0.03</v>
      </c>
      <c r="F151" s="5">
        <v>1.2999999999999999E-2</v>
      </c>
      <c r="G151" s="5">
        <v>8.0000000000000002E-3</v>
      </c>
      <c r="H151" s="48">
        <v>0.01</v>
      </c>
      <c r="I151" s="5">
        <v>4</v>
      </c>
      <c r="N151" s="15">
        <f t="shared" si="0"/>
        <v>-2</v>
      </c>
      <c r="O151" s="15">
        <f t="shared" ref="O151:U151" si="153">B151</f>
        <v>0.17</v>
      </c>
      <c r="P151" s="15">
        <f t="shared" si="153"/>
        <v>0.13</v>
      </c>
      <c r="Q151" s="15">
        <f t="shared" si="153"/>
        <v>9.5000000000000001E-2</v>
      </c>
      <c r="R151" s="15">
        <f t="shared" si="153"/>
        <v>0.03</v>
      </c>
      <c r="S151" s="15">
        <f t="shared" si="153"/>
        <v>1.2999999999999999E-2</v>
      </c>
      <c r="T151" s="15">
        <f t="shared" si="153"/>
        <v>8.0000000000000002E-3</v>
      </c>
      <c r="U151" s="15">
        <f t="shared" si="153"/>
        <v>0.01</v>
      </c>
      <c r="V151" s="5">
        <v>1</v>
      </c>
      <c r="X151" s="15">
        <f t="shared" si="2"/>
        <v>5.5</v>
      </c>
      <c r="AB151" s="15">
        <f t="shared" si="3"/>
        <v>6.9733840822886721</v>
      </c>
      <c r="AC151" s="15">
        <f t="shared" si="4"/>
        <v>2.1708606539416326</v>
      </c>
    </row>
    <row r="152" spans="1:29">
      <c r="A152" s="5" t="s">
        <v>206</v>
      </c>
      <c r="B152" s="5">
        <v>0.59</v>
      </c>
      <c r="C152" s="5">
        <v>0.47499999999999998</v>
      </c>
      <c r="D152" s="5">
        <v>0.14499999999999999</v>
      </c>
      <c r="E152" s="5">
        <v>1.0529999999999999</v>
      </c>
      <c r="F152" s="5">
        <v>0.4415</v>
      </c>
      <c r="G152" s="5">
        <v>0.26200000000000001</v>
      </c>
      <c r="H152" s="48">
        <v>0.32500000000000001</v>
      </c>
      <c r="I152" s="5">
        <v>15</v>
      </c>
      <c r="N152" s="15">
        <f t="shared" si="0"/>
        <v>3</v>
      </c>
      <c r="O152" s="15">
        <f t="shared" ref="O152:U152" si="154">B152</f>
        <v>0.59</v>
      </c>
      <c r="P152" s="15">
        <f t="shared" si="154"/>
        <v>0.47499999999999998</v>
      </c>
      <c r="Q152" s="15">
        <f t="shared" si="154"/>
        <v>0.14499999999999999</v>
      </c>
      <c r="R152" s="15">
        <f t="shared" si="154"/>
        <v>1.0529999999999999</v>
      </c>
      <c r="S152" s="15">
        <f t="shared" si="154"/>
        <v>0.4415</v>
      </c>
      <c r="T152" s="15">
        <f t="shared" si="154"/>
        <v>0.26200000000000001</v>
      </c>
      <c r="U152" s="15">
        <f t="shared" si="154"/>
        <v>0.32500000000000001</v>
      </c>
      <c r="V152" s="5">
        <v>1</v>
      </c>
      <c r="X152" s="15">
        <f t="shared" si="2"/>
        <v>16.5</v>
      </c>
      <c r="AB152" s="15">
        <f t="shared" si="3"/>
        <v>12.91477128944349</v>
      </c>
      <c r="AC152" s="15">
        <f t="shared" si="4"/>
        <v>12.853864906998698</v>
      </c>
    </row>
    <row r="153" spans="1:29">
      <c r="A153" s="5" t="s">
        <v>207</v>
      </c>
      <c r="B153" s="5">
        <v>0.60499999999999998</v>
      </c>
      <c r="C153" s="5">
        <v>0.5</v>
      </c>
      <c r="D153" s="5">
        <v>0.185</v>
      </c>
      <c r="E153" s="5">
        <v>1.1185</v>
      </c>
      <c r="F153" s="5">
        <v>0.46899999999999997</v>
      </c>
      <c r="G153" s="5">
        <v>0.25850000000000001</v>
      </c>
      <c r="H153" s="48">
        <v>0.33500000000000002</v>
      </c>
      <c r="I153" s="5">
        <v>9</v>
      </c>
      <c r="N153" s="15">
        <f t="shared" si="0"/>
        <v>0.75</v>
      </c>
      <c r="O153" s="15">
        <f t="shared" ref="O153:U153" si="155">B153</f>
        <v>0.60499999999999998</v>
      </c>
      <c r="P153" s="15">
        <f t="shared" si="155"/>
        <v>0.5</v>
      </c>
      <c r="Q153" s="15">
        <f t="shared" si="155"/>
        <v>0.185</v>
      </c>
      <c r="R153" s="15">
        <f t="shared" si="155"/>
        <v>1.1185</v>
      </c>
      <c r="S153" s="15">
        <f t="shared" si="155"/>
        <v>0.46899999999999997</v>
      </c>
      <c r="T153" s="15">
        <f t="shared" si="155"/>
        <v>0.25850000000000001</v>
      </c>
      <c r="U153" s="15">
        <f t="shared" si="155"/>
        <v>0.33500000000000002</v>
      </c>
      <c r="V153" s="5">
        <v>1</v>
      </c>
      <c r="X153" s="15">
        <f t="shared" si="2"/>
        <v>10.5</v>
      </c>
      <c r="AB153" s="15">
        <f t="shared" si="3"/>
        <v>13.443329070410964</v>
      </c>
      <c r="AC153" s="15">
        <f t="shared" si="4"/>
        <v>8.6631860167262715</v>
      </c>
    </row>
    <row r="154" spans="1:29">
      <c r="A154" s="5" t="s">
        <v>207</v>
      </c>
      <c r="B154" s="5">
        <v>0.63500000000000001</v>
      </c>
      <c r="C154" s="5">
        <v>0.51500000000000001</v>
      </c>
      <c r="D154" s="5">
        <v>0.19</v>
      </c>
      <c r="E154" s="5">
        <v>1.3714999999999999</v>
      </c>
      <c r="F154" s="5">
        <v>0.50649999999999995</v>
      </c>
      <c r="G154" s="5">
        <v>0.30499999999999999</v>
      </c>
      <c r="H154" s="48">
        <v>0.45</v>
      </c>
      <c r="I154" s="5">
        <v>10</v>
      </c>
      <c r="N154" s="15">
        <f t="shared" si="0"/>
        <v>0.75</v>
      </c>
      <c r="O154" s="15">
        <f t="shared" ref="O154:U154" si="156">B154</f>
        <v>0.63500000000000001</v>
      </c>
      <c r="P154" s="15">
        <f t="shared" si="156"/>
        <v>0.51500000000000001</v>
      </c>
      <c r="Q154" s="15">
        <f t="shared" si="156"/>
        <v>0.19</v>
      </c>
      <c r="R154" s="15">
        <f t="shared" si="156"/>
        <v>1.3714999999999999</v>
      </c>
      <c r="S154" s="15">
        <f t="shared" si="156"/>
        <v>0.50649999999999995</v>
      </c>
      <c r="T154" s="15">
        <f t="shared" si="156"/>
        <v>0.30499999999999999</v>
      </c>
      <c r="U154" s="15">
        <f t="shared" si="156"/>
        <v>0.45</v>
      </c>
      <c r="V154" s="5">
        <v>1</v>
      </c>
      <c r="X154" s="15">
        <f t="shared" si="2"/>
        <v>11.5</v>
      </c>
      <c r="AB154" s="15">
        <f t="shared" si="3"/>
        <v>15.718558832346469</v>
      </c>
      <c r="AC154" s="15">
        <f t="shared" si="4"/>
        <v>17.796238621968403</v>
      </c>
    </row>
    <row r="155" spans="1:29">
      <c r="A155" s="5" t="s">
        <v>207</v>
      </c>
      <c r="B155" s="5">
        <v>0.60499999999999998</v>
      </c>
      <c r="C155" s="5">
        <v>0.48499999999999999</v>
      </c>
      <c r="D155" s="5">
        <v>0.16</v>
      </c>
      <c r="E155" s="5">
        <v>1.0565</v>
      </c>
      <c r="F155" s="5">
        <v>0.37</v>
      </c>
      <c r="G155" s="5">
        <v>0.23549999999999999</v>
      </c>
      <c r="H155" s="48">
        <v>0.35499999999999998</v>
      </c>
      <c r="I155" s="5">
        <v>10</v>
      </c>
      <c r="N155" s="15">
        <f t="shared" si="0"/>
        <v>0.75</v>
      </c>
      <c r="O155" s="15">
        <f t="shared" ref="O155:U155" si="157">B155</f>
        <v>0.60499999999999998</v>
      </c>
      <c r="P155" s="15">
        <f t="shared" si="157"/>
        <v>0.48499999999999999</v>
      </c>
      <c r="Q155" s="15">
        <f t="shared" si="157"/>
        <v>0.16</v>
      </c>
      <c r="R155" s="15">
        <f t="shared" si="157"/>
        <v>1.0565</v>
      </c>
      <c r="S155" s="15">
        <f t="shared" si="157"/>
        <v>0.37</v>
      </c>
      <c r="T155" s="15">
        <f t="shared" si="157"/>
        <v>0.23549999999999999</v>
      </c>
      <c r="U155" s="15">
        <f t="shared" si="157"/>
        <v>0.35499999999999998</v>
      </c>
      <c r="V155" s="5">
        <v>1</v>
      </c>
      <c r="X155" s="15">
        <f t="shared" si="2"/>
        <v>11.5</v>
      </c>
      <c r="AB155" s="15">
        <f t="shared" si="3"/>
        <v>14.82189991234242</v>
      </c>
      <c r="AC155" s="15">
        <f t="shared" si="4"/>
        <v>11.03501902762058</v>
      </c>
    </row>
    <row r="156" spans="1:29">
      <c r="A156" s="5" t="s">
        <v>207</v>
      </c>
      <c r="B156" s="5">
        <v>0.56499999999999995</v>
      </c>
      <c r="C156" s="5">
        <v>0.45</v>
      </c>
      <c r="D156" s="5">
        <v>0.13500000000000001</v>
      </c>
      <c r="E156" s="5">
        <v>0.98850000000000005</v>
      </c>
      <c r="F156" s="5">
        <v>0.38700000000000001</v>
      </c>
      <c r="G156" s="5">
        <v>0.14949999999999999</v>
      </c>
      <c r="H156" s="48">
        <v>0.31</v>
      </c>
      <c r="I156" s="5">
        <v>12</v>
      </c>
      <c r="N156" s="15">
        <f t="shared" si="0"/>
        <v>0.75</v>
      </c>
      <c r="O156" s="15">
        <f t="shared" ref="O156:U156" si="158">B156</f>
        <v>0.56499999999999995</v>
      </c>
      <c r="P156" s="15">
        <f t="shared" si="158"/>
        <v>0.45</v>
      </c>
      <c r="Q156" s="15">
        <f t="shared" si="158"/>
        <v>0.13500000000000001</v>
      </c>
      <c r="R156" s="15">
        <f t="shared" si="158"/>
        <v>0.98850000000000005</v>
      </c>
      <c r="S156" s="15">
        <f t="shared" si="158"/>
        <v>0.38700000000000001</v>
      </c>
      <c r="T156" s="15">
        <f t="shared" si="158"/>
        <v>0.14949999999999999</v>
      </c>
      <c r="U156" s="15">
        <f t="shared" si="158"/>
        <v>0.31</v>
      </c>
      <c r="V156" s="5">
        <v>1</v>
      </c>
      <c r="X156" s="15">
        <f t="shared" si="2"/>
        <v>13.5</v>
      </c>
      <c r="AB156" s="15">
        <f t="shared" si="3"/>
        <v>13.689305354612397</v>
      </c>
      <c r="AC156" s="15">
        <f t="shared" si="4"/>
        <v>3.5836517284925484E-2</v>
      </c>
    </row>
    <row r="157" spans="1:29">
      <c r="A157" s="5" t="s">
        <v>206</v>
      </c>
      <c r="B157" s="5">
        <v>0.51500000000000001</v>
      </c>
      <c r="C157" s="5">
        <v>0.40500000000000003</v>
      </c>
      <c r="D157" s="5">
        <v>0.13</v>
      </c>
      <c r="E157" s="5">
        <v>0.72199999999999998</v>
      </c>
      <c r="F157" s="5">
        <v>0.32</v>
      </c>
      <c r="G157" s="5">
        <v>0.13100000000000001</v>
      </c>
      <c r="H157" s="48">
        <v>0.21</v>
      </c>
      <c r="I157" s="5">
        <v>10</v>
      </c>
      <c r="N157" s="15">
        <f t="shared" si="0"/>
        <v>3</v>
      </c>
      <c r="O157" s="15">
        <f t="shared" ref="O157:U157" si="159">B157</f>
        <v>0.51500000000000001</v>
      </c>
      <c r="P157" s="15">
        <f t="shared" si="159"/>
        <v>0.40500000000000003</v>
      </c>
      <c r="Q157" s="15">
        <f t="shared" si="159"/>
        <v>0.13</v>
      </c>
      <c r="R157" s="15">
        <f t="shared" si="159"/>
        <v>0.72199999999999998</v>
      </c>
      <c r="S157" s="15">
        <f t="shared" si="159"/>
        <v>0.32</v>
      </c>
      <c r="T157" s="15">
        <f t="shared" si="159"/>
        <v>0.13100000000000001</v>
      </c>
      <c r="U157" s="15">
        <f t="shared" si="159"/>
        <v>0.21</v>
      </c>
      <c r="V157" s="5">
        <v>1</v>
      </c>
      <c r="X157" s="15">
        <f t="shared" si="2"/>
        <v>11.5</v>
      </c>
      <c r="AB157" s="15">
        <f t="shared" si="3"/>
        <v>11.754328860388426</v>
      </c>
      <c r="AC157" s="15">
        <f t="shared" si="4"/>
        <v>6.4683169226475684E-2</v>
      </c>
    </row>
    <row r="158" spans="1:29">
      <c r="A158" s="5" t="s">
        <v>207</v>
      </c>
      <c r="B158" s="5">
        <v>0.57499999999999996</v>
      </c>
      <c r="C158" s="5">
        <v>0.46</v>
      </c>
      <c r="D158" s="5">
        <v>0.19</v>
      </c>
      <c r="E158" s="5">
        <v>0.99399999999999999</v>
      </c>
      <c r="F158" s="5">
        <v>0.39200000000000002</v>
      </c>
      <c r="G158" s="5">
        <v>0.24249999999999999</v>
      </c>
      <c r="H158" s="48">
        <v>0.34</v>
      </c>
      <c r="I158" s="5">
        <v>13</v>
      </c>
      <c r="N158" s="15">
        <f t="shared" si="0"/>
        <v>0.75</v>
      </c>
      <c r="O158" s="15">
        <f t="shared" ref="O158:U158" si="160">B158</f>
        <v>0.57499999999999996</v>
      </c>
      <c r="P158" s="15">
        <f t="shared" si="160"/>
        <v>0.46</v>
      </c>
      <c r="Q158" s="15">
        <f t="shared" si="160"/>
        <v>0.19</v>
      </c>
      <c r="R158" s="15">
        <f t="shared" si="160"/>
        <v>0.99399999999999999</v>
      </c>
      <c r="S158" s="15">
        <f t="shared" si="160"/>
        <v>0.39200000000000002</v>
      </c>
      <c r="T158" s="15">
        <f t="shared" si="160"/>
        <v>0.24249999999999999</v>
      </c>
      <c r="U158" s="15">
        <f t="shared" si="160"/>
        <v>0.34</v>
      </c>
      <c r="V158" s="5">
        <v>1</v>
      </c>
      <c r="X158" s="15">
        <f t="shared" si="2"/>
        <v>14.5</v>
      </c>
      <c r="AB158" s="15">
        <f t="shared" si="3"/>
        <v>13.673763418902233</v>
      </c>
      <c r="AC158" s="15">
        <f t="shared" si="4"/>
        <v>0.68266688794412689</v>
      </c>
    </row>
    <row r="159" spans="1:29">
      <c r="A159" s="5" t="s">
        <v>206</v>
      </c>
      <c r="B159" s="5">
        <v>0.64500000000000002</v>
      </c>
      <c r="C159" s="5">
        <v>0.48499999999999999</v>
      </c>
      <c r="D159" s="5">
        <v>0.215</v>
      </c>
      <c r="E159" s="5">
        <v>1.514</v>
      </c>
      <c r="F159" s="5">
        <v>0.54600000000000004</v>
      </c>
      <c r="G159" s="5">
        <v>0.26150000000000001</v>
      </c>
      <c r="H159" s="48">
        <v>0.63500000000000001</v>
      </c>
      <c r="I159" s="5">
        <v>16</v>
      </c>
      <c r="N159" s="15">
        <f t="shared" si="0"/>
        <v>3</v>
      </c>
      <c r="O159" s="15">
        <f t="shared" ref="O159:U159" si="161">B159</f>
        <v>0.64500000000000002</v>
      </c>
      <c r="P159" s="15">
        <f t="shared" si="161"/>
        <v>0.48499999999999999</v>
      </c>
      <c r="Q159" s="15">
        <f t="shared" si="161"/>
        <v>0.215</v>
      </c>
      <c r="R159" s="15">
        <f t="shared" si="161"/>
        <v>1.514</v>
      </c>
      <c r="S159" s="15">
        <f t="shared" si="161"/>
        <v>0.54600000000000004</v>
      </c>
      <c r="T159" s="15">
        <f t="shared" si="161"/>
        <v>0.26150000000000001</v>
      </c>
      <c r="U159" s="15">
        <f t="shared" si="161"/>
        <v>0.63500000000000001</v>
      </c>
      <c r="V159" s="5">
        <v>1</v>
      </c>
      <c r="X159" s="15">
        <f t="shared" si="2"/>
        <v>17.5</v>
      </c>
      <c r="AB159" s="15">
        <f t="shared" si="3"/>
        <v>18.55270264602623</v>
      </c>
      <c r="AC159" s="15">
        <f t="shared" si="4"/>
        <v>1.1081828609506259</v>
      </c>
    </row>
    <row r="160" spans="1:29">
      <c r="A160" s="5" t="s">
        <v>207</v>
      </c>
      <c r="B160" s="5">
        <v>0.57999999999999996</v>
      </c>
      <c r="C160" s="5">
        <v>0.45500000000000002</v>
      </c>
      <c r="D160" s="5">
        <v>0.17</v>
      </c>
      <c r="E160" s="5">
        <v>0.90749999999999997</v>
      </c>
      <c r="F160" s="5">
        <v>0.374</v>
      </c>
      <c r="G160" s="5">
        <v>0.2135</v>
      </c>
      <c r="H160" s="48">
        <v>0.28499999999999998</v>
      </c>
      <c r="I160" s="5">
        <v>13</v>
      </c>
      <c r="N160" s="15">
        <f t="shared" si="0"/>
        <v>0.75</v>
      </c>
      <c r="O160" s="15">
        <f t="shared" ref="O160:U160" si="162">B160</f>
        <v>0.57999999999999996</v>
      </c>
      <c r="P160" s="15">
        <f t="shared" si="162"/>
        <v>0.45500000000000002</v>
      </c>
      <c r="Q160" s="15">
        <f t="shared" si="162"/>
        <v>0.17</v>
      </c>
      <c r="R160" s="15">
        <f t="shared" si="162"/>
        <v>0.90749999999999997</v>
      </c>
      <c r="S160" s="15">
        <f t="shared" si="162"/>
        <v>0.374</v>
      </c>
      <c r="T160" s="15">
        <f t="shared" si="162"/>
        <v>0.2135</v>
      </c>
      <c r="U160" s="15">
        <f t="shared" si="162"/>
        <v>0.28499999999999998</v>
      </c>
      <c r="V160" s="5">
        <v>1</v>
      </c>
      <c r="X160" s="15">
        <f t="shared" si="2"/>
        <v>14.5</v>
      </c>
      <c r="AB160" s="15">
        <f t="shared" si="3"/>
        <v>12.783111998567136</v>
      </c>
      <c r="AC160" s="15">
        <f t="shared" si="4"/>
        <v>2.9477044094641327</v>
      </c>
    </row>
    <row r="161" spans="1:29">
      <c r="A161" s="5" t="s">
        <v>207</v>
      </c>
      <c r="B161" s="5">
        <v>0.57499999999999996</v>
      </c>
      <c r="C161" s="5">
        <v>0.46</v>
      </c>
      <c r="D161" s="5">
        <v>0.16500000000000001</v>
      </c>
      <c r="E161" s="5">
        <v>1.1240000000000001</v>
      </c>
      <c r="F161" s="5">
        <v>0.29849999999999999</v>
      </c>
      <c r="G161" s="5">
        <v>0.17849999999999999</v>
      </c>
      <c r="H161" s="48">
        <v>0.44</v>
      </c>
      <c r="I161" s="5">
        <v>13</v>
      </c>
      <c r="N161" s="15">
        <f t="shared" si="0"/>
        <v>0.75</v>
      </c>
      <c r="O161" s="15">
        <f t="shared" ref="O161:U161" si="163">B161</f>
        <v>0.57499999999999996</v>
      </c>
      <c r="P161" s="15">
        <f t="shared" si="163"/>
        <v>0.46</v>
      </c>
      <c r="Q161" s="15">
        <f t="shared" si="163"/>
        <v>0.16500000000000001</v>
      </c>
      <c r="R161" s="15">
        <f t="shared" si="163"/>
        <v>1.1240000000000001</v>
      </c>
      <c r="S161" s="15">
        <f t="shared" si="163"/>
        <v>0.29849999999999999</v>
      </c>
      <c r="T161" s="15">
        <f t="shared" si="163"/>
        <v>0.17849999999999999</v>
      </c>
      <c r="U161" s="15">
        <f t="shared" si="163"/>
        <v>0.44</v>
      </c>
      <c r="V161" s="5">
        <v>1</v>
      </c>
      <c r="X161" s="15">
        <f t="shared" si="2"/>
        <v>14.5</v>
      </c>
      <c r="AB161" s="15">
        <f t="shared" si="3"/>
        <v>17.973245480902694</v>
      </c>
      <c r="AC161" s="15">
        <f t="shared" si="4"/>
        <v>12.063434170610986</v>
      </c>
    </row>
    <row r="162" spans="1:29">
      <c r="A162" s="5" t="s">
        <v>206</v>
      </c>
      <c r="B162" s="5">
        <v>0.60499999999999998</v>
      </c>
      <c r="C162" s="5">
        <v>0.46500000000000002</v>
      </c>
      <c r="D162" s="5">
        <v>0.16500000000000001</v>
      </c>
      <c r="E162" s="5">
        <v>1.056</v>
      </c>
      <c r="F162" s="5">
        <v>0.42149999999999999</v>
      </c>
      <c r="G162" s="5">
        <v>0.2475</v>
      </c>
      <c r="H162" s="48">
        <v>0.34</v>
      </c>
      <c r="I162" s="5">
        <v>13</v>
      </c>
      <c r="N162" s="15">
        <f t="shared" si="0"/>
        <v>3</v>
      </c>
      <c r="O162" s="15">
        <f t="shared" ref="O162:U162" si="164">B162</f>
        <v>0.60499999999999998</v>
      </c>
      <c r="P162" s="15">
        <f t="shared" si="164"/>
        <v>0.46500000000000002</v>
      </c>
      <c r="Q162" s="15">
        <f t="shared" si="164"/>
        <v>0.16500000000000001</v>
      </c>
      <c r="R162" s="15">
        <f t="shared" si="164"/>
        <v>1.056</v>
      </c>
      <c r="S162" s="15">
        <f t="shared" si="164"/>
        <v>0.42149999999999999</v>
      </c>
      <c r="T162" s="15">
        <f t="shared" si="164"/>
        <v>0.2475</v>
      </c>
      <c r="U162" s="15">
        <f t="shared" si="164"/>
        <v>0.34</v>
      </c>
      <c r="V162" s="5">
        <v>1</v>
      </c>
      <c r="X162" s="15">
        <f t="shared" si="2"/>
        <v>14.5</v>
      </c>
      <c r="AB162" s="15">
        <f t="shared" si="3"/>
        <v>13.715027313815382</v>
      </c>
      <c r="AC162" s="15">
        <f t="shared" si="4"/>
        <v>0.61618211805589518</v>
      </c>
    </row>
    <row r="163" spans="1:29">
      <c r="A163" s="5" t="s">
        <v>207</v>
      </c>
      <c r="B163" s="5">
        <v>0.60499999999999998</v>
      </c>
      <c r="C163" s="5">
        <v>0.48499999999999999</v>
      </c>
      <c r="D163" s="5">
        <v>0.16</v>
      </c>
      <c r="E163" s="5">
        <v>1.222</v>
      </c>
      <c r="F163" s="5">
        <v>0.53</v>
      </c>
      <c r="G163" s="5">
        <v>0.25750000000000001</v>
      </c>
      <c r="H163" s="48">
        <v>0.28000000000000003</v>
      </c>
      <c r="I163" s="5">
        <v>13</v>
      </c>
      <c r="N163" s="15">
        <f t="shared" si="0"/>
        <v>0.75</v>
      </c>
      <c r="O163" s="15">
        <f t="shared" ref="O163:U163" si="165">B163</f>
        <v>0.60499999999999998</v>
      </c>
      <c r="P163" s="15">
        <f t="shared" si="165"/>
        <v>0.48499999999999999</v>
      </c>
      <c r="Q163" s="15">
        <f t="shared" si="165"/>
        <v>0.16</v>
      </c>
      <c r="R163" s="15">
        <f t="shared" si="165"/>
        <v>1.222</v>
      </c>
      <c r="S163" s="15">
        <f t="shared" si="165"/>
        <v>0.53</v>
      </c>
      <c r="T163" s="15">
        <f t="shared" si="165"/>
        <v>0.25750000000000001</v>
      </c>
      <c r="U163" s="15">
        <f t="shared" si="165"/>
        <v>0.28000000000000003</v>
      </c>
      <c r="V163" s="5">
        <v>1</v>
      </c>
      <c r="X163" s="15">
        <f t="shared" si="2"/>
        <v>14.5</v>
      </c>
      <c r="AB163" s="15">
        <f t="shared" si="3"/>
        <v>12.231605536519947</v>
      </c>
      <c r="AC163" s="15">
        <f t="shared" si="4"/>
        <v>5.145613441946959</v>
      </c>
    </row>
    <row r="164" spans="1:29">
      <c r="A164" s="5" t="s">
        <v>206</v>
      </c>
      <c r="B164" s="5">
        <v>0.61</v>
      </c>
      <c r="C164" s="5">
        <v>0.48499999999999999</v>
      </c>
      <c r="D164" s="5">
        <v>0.17499999999999999</v>
      </c>
      <c r="E164" s="5">
        <v>1.2444999999999999</v>
      </c>
      <c r="F164" s="5">
        <v>0.54400000000000004</v>
      </c>
      <c r="G164" s="5">
        <v>0.29699999999999999</v>
      </c>
      <c r="H164" s="48">
        <v>0.34499999999999997</v>
      </c>
      <c r="I164" s="5">
        <v>12</v>
      </c>
      <c r="N164" s="15">
        <f t="shared" si="0"/>
        <v>3</v>
      </c>
      <c r="O164" s="15">
        <f t="shared" ref="O164:U164" si="166">B164</f>
        <v>0.61</v>
      </c>
      <c r="P164" s="15">
        <f t="shared" si="166"/>
        <v>0.48499999999999999</v>
      </c>
      <c r="Q164" s="15">
        <f t="shared" si="166"/>
        <v>0.17499999999999999</v>
      </c>
      <c r="R164" s="15">
        <f t="shared" si="166"/>
        <v>1.2444999999999999</v>
      </c>
      <c r="S164" s="15">
        <f t="shared" si="166"/>
        <v>0.54400000000000004</v>
      </c>
      <c r="T164" s="15">
        <f t="shared" si="166"/>
        <v>0.29699999999999999</v>
      </c>
      <c r="U164" s="15">
        <f t="shared" si="166"/>
        <v>0.34499999999999997</v>
      </c>
      <c r="V164" s="5">
        <v>1</v>
      </c>
      <c r="X164" s="15">
        <f t="shared" si="2"/>
        <v>13.5</v>
      </c>
      <c r="AB164" s="15">
        <f t="shared" si="3"/>
        <v>12.845661920155205</v>
      </c>
      <c r="AC164" s="15">
        <f t="shared" si="4"/>
        <v>0.42815832273497312</v>
      </c>
    </row>
    <row r="165" spans="1:29">
      <c r="A165" s="5" t="s">
        <v>207</v>
      </c>
      <c r="B165" s="5">
        <v>0.72499999999999998</v>
      </c>
      <c r="C165" s="5">
        <v>0.56000000000000005</v>
      </c>
      <c r="D165" s="5">
        <v>0.21</v>
      </c>
      <c r="E165" s="5">
        <v>2.141</v>
      </c>
      <c r="F165" s="5">
        <v>0.65</v>
      </c>
      <c r="G165" s="5">
        <v>0.39800000000000002</v>
      </c>
      <c r="H165" s="48">
        <v>1.0049999999999999</v>
      </c>
      <c r="I165" s="5">
        <v>18</v>
      </c>
      <c r="N165" s="15">
        <f t="shared" si="0"/>
        <v>0.75</v>
      </c>
      <c r="O165" s="15">
        <f t="shared" ref="O165:U165" si="167">B165</f>
        <v>0.72499999999999998</v>
      </c>
      <c r="P165" s="15">
        <f t="shared" si="167"/>
        <v>0.56000000000000005</v>
      </c>
      <c r="Q165" s="15">
        <f t="shared" si="167"/>
        <v>0.21</v>
      </c>
      <c r="R165" s="15">
        <f t="shared" si="167"/>
        <v>2.141</v>
      </c>
      <c r="S165" s="15">
        <f t="shared" si="167"/>
        <v>0.65</v>
      </c>
      <c r="T165" s="15">
        <f t="shared" si="167"/>
        <v>0.39800000000000002</v>
      </c>
      <c r="U165" s="15">
        <f t="shared" si="167"/>
        <v>1.0049999999999999</v>
      </c>
      <c r="V165" s="5">
        <v>1</v>
      </c>
      <c r="X165" s="15">
        <f t="shared" si="2"/>
        <v>19.5</v>
      </c>
      <c r="AB165" s="15">
        <f t="shared" si="3"/>
        <v>24.376573829380614</v>
      </c>
      <c r="AC165" s="15">
        <f t="shared" si="4"/>
        <v>23.780972313399911</v>
      </c>
    </row>
    <row r="166" spans="1:29">
      <c r="A166" s="5" t="s">
        <v>207</v>
      </c>
      <c r="B166" s="5">
        <v>0.65</v>
      </c>
      <c r="C166" s="5">
        <v>0.54500000000000004</v>
      </c>
      <c r="D166" s="5">
        <v>0.23</v>
      </c>
      <c r="E166" s="5">
        <v>1.752</v>
      </c>
      <c r="F166" s="5">
        <v>0.5605</v>
      </c>
      <c r="G166" s="5">
        <v>0.28949999999999998</v>
      </c>
      <c r="H166" s="48">
        <v>0.81499999999999995</v>
      </c>
      <c r="I166" s="5">
        <v>16</v>
      </c>
      <c r="N166" s="15">
        <f t="shared" si="0"/>
        <v>0.75</v>
      </c>
      <c r="O166" s="15">
        <f t="shared" ref="O166:U166" si="168">B166</f>
        <v>0.65</v>
      </c>
      <c r="P166" s="15">
        <f t="shared" si="168"/>
        <v>0.54500000000000004</v>
      </c>
      <c r="Q166" s="15">
        <f t="shared" si="168"/>
        <v>0.23</v>
      </c>
      <c r="R166" s="15">
        <f t="shared" si="168"/>
        <v>1.752</v>
      </c>
      <c r="S166" s="15">
        <f t="shared" si="168"/>
        <v>0.5605</v>
      </c>
      <c r="T166" s="15">
        <f t="shared" si="168"/>
        <v>0.28949999999999998</v>
      </c>
      <c r="U166" s="15">
        <f t="shared" si="168"/>
        <v>0.81499999999999995</v>
      </c>
      <c r="V166" s="5">
        <v>1</v>
      </c>
      <c r="X166" s="15">
        <f t="shared" si="2"/>
        <v>17.5</v>
      </c>
      <c r="AB166" s="15">
        <f t="shared" si="3"/>
        <v>22.206210040311916</v>
      </c>
      <c r="AC166" s="15">
        <f t="shared" si="4"/>
        <v>22.148412943532687</v>
      </c>
    </row>
    <row r="167" spans="1:29">
      <c r="A167" s="5" t="s">
        <v>206</v>
      </c>
      <c r="B167" s="5">
        <v>0.72499999999999998</v>
      </c>
      <c r="C167" s="5">
        <v>0.56999999999999995</v>
      </c>
      <c r="D167" s="5">
        <v>0.19</v>
      </c>
      <c r="E167" s="5">
        <v>2.5499999999999998</v>
      </c>
      <c r="F167" s="5">
        <v>1.0705</v>
      </c>
      <c r="G167" s="5">
        <v>0.48299999999999998</v>
      </c>
      <c r="H167" s="48">
        <v>0.72499999999999998</v>
      </c>
      <c r="I167" s="5">
        <v>14</v>
      </c>
      <c r="N167" s="15">
        <f t="shared" si="0"/>
        <v>3</v>
      </c>
      <c r="O167" s="15">
        <f t="shared" ref="O167:U167" si="169">B167</f>
        <v>0.72499999999999998</v>
      </c>
      <c r="P167" s="15">
        <f t="shared" si="169"/>
        <v>0.56999999999999995</v>
      </c>
      <c r="Q167" s="15">
        <f t="shared" si="169"/>
        <v>0.19</v>
      </c>
      <c r="R167" s="15">
        <f t="shared" si="169"/>
        <v>2.5499999999999998</v>
      </c>
      <c r="S167" s="15">
        <f t="shared" si="169"/>
        <v>1.0705</v>
      </c>
      <c r="T167" s="15">
        <f t="shared" si="169"/>
        <v>0.48299999999999998</v>
      </c>
      <c r="U167" s="15">
        <f t="shared" si="169"/>
        <v>0.72499999999999998</v>
      </c>
      <c r="V167" s="5">
        <v>1</v>
      </c>
      <c r="X167" s="15">
        <f t="shared" si="2"/>
        <v>15.5</v>
      </c>
      <c r="AB167" s="15">
        <f t="shared" si="3"/>
        <v>16.595242842017502</v>
      </c>
      <c r="AC167" s="15">
        <f t="shared" si="4"/>
        <v>1.1995568829905743</v>
      </c>
    </row>
    <row r="168" spans="1:29">
      <c r="A168" s="5" t="s">
        <v>207</v>
      </c>
      <c r="B168" s="5">
        <v>0.72499999999999998</v>
      </c>
      <c r="C168" s="5">
        <v>0.57499999999999996</v>
      </c>
      <c r="D168" s="5">
        <v>0.17499999999999999</v>
      </c>
      <c r="E168" s="5">
        <v>2.1240000000000001</v>
      </c>
      <c r="F168" s="5">
        <v>0.76500000000000001</v>
      </c>
      <c r="G168" s="5">
        <v>0.45150000000000001</v>
      </c>
      <c r="H168" s="48">
        <v>0.85</v>
      </c>
      <c r="I168" s="5">
        <v>20</v>
      </c>
      <c r="N168" s="15">
        <f t="shared" si="0"/>
        <v>0.75</v>
      </c>
      <c r="O168" s="15">
        <f t="shared" ref="O168:U168" si="170">B168</f>
        <v>0.72499999999999998</v>
      </c>
      <c r="P168" s="15">
        <f t="shared" si="170"/>
        <v>0.57499999999999996</v>
      </c>
      <c r="Q168" s="15">
        <f t="shared" si="170"/>
        <v>0.17499999999999999</v>
      </c>
      <c r="R168" s="15">
        <f t="shared" si="170"/>
        <v>2.1240000000000001</v>
      </c>
      <c r="S168" s="15">
        <f t="shared" si="170"/>
        <v>0.76500000000000001</v>
      </c>
      <c r="T168" s="15">
        <f t="shared" si="170"/>
        <v>0.45150000000000001</v>
      </c>
      <c r="U168" s="15">
        <f t="shared" si="170"/>
        <v>0.85</v>
      </c>
      <c r="V168" s="5">
        <v>1</v>
      </c>
      <c r="X168" s="15">
        <f t="shared" si="2"/>
        <v>21.5</v>
      </c>
      <c r="AB168" s="15">
        <f t="shared" si="3"/>
        <v>19.806087992105034</v>
      </c>
      <c r="AC168" s="15">
        <f t="shared" si="4"/>
        <v>2.8693378904907543</v>
      </c>
    </row>
    <row r="169" spans="1:29">
      <c r="A169" s="5" t="s">
        <v>207</v>
      </c>
      <c r="B169" s="5">
        <v>0.68</v>
      </c>
      <c r="C169" s="5">
        <v>0.56999999999999995</v>
      </c>
      <c r="D169" s="5">
        <v>0.20499999999999999</v>
      </c>
      <c r="E169" s="5">
        <v>1.8420000000000001</v>
      </c>
      <c r="F169" s="5">
        <v>0.625</v>
      </c>
      <c r="G169" s="5">
        <v>0.40799999999999997</v>
      </c>
      <c r="H169" s="48">
        <v>0.65</v>
      </c>
      <c r="I169" s="5">
        <v>20</v>
      </c>
      <c r="N169" s="15">
        <f t="shared" si="0"/>
        <v>0.75</v>
      </c>
      <c r="O169" s="15">
        <f t="shared" ref="O169:U169" si="171">B169</f>
        <v>0.68</v>
      </c>
      <c r="P169" s="15">
        <f t="shared" si="171"/>
        <v>0.56999999999999995</v>
      </c>
      <c r="Q169" s="15">
        <f t="shared" si="171"/>
        <v>0.20499999999999999</v>
      </c>
      <c r="R169" s="15">
        <f t="shared" si="171"/>
        <v>1.8420000000000001</v>
      </c>
      <c r="S169" s="15">
        <f t="shared" si="171"/>
        <v>0.625</v>
      </c>
      <c r="T169" s="15">
        <f t="shared" si="171"/>
        <v>0.40799999999999997</v>
      </c>
      <c r="U169" s="15">
        <f t="shared" si="171"/>
        <v>0.65</v>
      </c>
      <c r="V169" s="5">
        <v>1</v>
      </c>
      <c r="X169" s="15">
        <f t="shared" si="2"/>
        <v>21.5</v>
      </c>
      <c r="AB169" s="15">
        <f t="shared" si="3"/>
        <v>19.074051334852662</v>
      </c>
      <c r="AC169" s="15">
        <f t="shared" si="4"/>
        <v>5.8852269259301515</v>
      </c>
    </row>
    <row r="170" spans="1:29">
      <c r="A170" s="5" t="s">
        <v>206</v>
      </c>
      <c r="B170" s="5">
        <v>0.70499999999999996</v>
      </c>
      <c r="C170" s="5">
        <v>0.56000000000000005</v>
      </c>
      <c r="D170" s="5">
        <v>0.22</v>
      </c>
      <c r="E170" s="5">
        <v>1.9810000000000001</v>
      </c>
      <c r="F170" s="5">
        <v>0.8175</v>
      </c>
      <c r="G170" s="5">
        <v>0.3085</v>
      </c>
      <c r="H170" s="48">
        <v>0.76</v>
      </c>
      <c r="I170" s="5">
        <v>14</v>
      </c>
      <c r="N170" s="15">
        <f t="shared" si="0"/>
        <v>3</v>
      </c>
      <c r="O170" s="15">
        <f t="shared" ref="O170:U170" si="172">B170</f>
        <v>0.70499999999999996</v>
      </c>
      <c r="P170" s="15">
        <f t="shared" si="172"/>
        <v>0.56000000000000005</v>
      </c>
      <c r="Q170" s="15">
        <f t="shared" si="172"/>
        <v>0.22</v>
      </c>
      <c r="R170" s="15">
        <f t="shared" si="172"/>
        <v>1.9810000000000001</v>
      </c>
      <c r="S170" s="15">
        <f t="shared" si="172"/>
        <v>0.8175</v>
      </c>
      <c r="T170" s="15">
        <f t="shared" si="172"/>
        <v>0.3085</v>
      </c>
      <c r="U170" s="15">
        <f t="shared" si="172"/>
        <v>0.76</v>
      </c>
      <c r="V170" s="5">
        <v>1</v>
      </c>
      <c r="X170" s="15">
        <f t="shared" si="2"/>
        <v>15.5</v>
      </c>
      <c r="AB170" s="15">
        <f t="shared" si="3"/>
        <v>18.83819856226955</v>
      </c>
      <c r="AC170" s="15">
        <f t="shared" si="4"/>
        <v>11.143569641138493</v>
      </c>
    </row>
    <row r="171" spans="1:29">
      <c r="A171" s="5" t="s">
        <v>207</v>
      </c>
      <c r="B171" s="5">
        <v>0.68</v>
      </c>
      <c r="C171" s="5">
        <v>0.51500000000000001</v>
      </c>
      <c r="D171" s="5">
        <v>0.17499999999999999</v>
      </c>
      <c r="E171" s="5">
        <v>1.6185</v>
      </c>
      <c r="F171" s="5">
        <v>0.51249999999999996</v>
      </c>
      <c r="G171" s="5">
        <v>0.40899999999999997</v>
      </c>
      <c r="H171" s="48">
        <v>0.62</v>
      </c>
      <c r="I171" s="5">
        <v>12</v>
      </c>
      <c r="N171" s="15">
        <f t="shared" si="0"/>
        <v>0.75</v>
      </c>
      <c r="O171" s="15">
        <f t="shared" ref="O171:U171" si="173">B171</f>
        <v>0.68</v>
      </c>
      <c r="P171" s="15">
        <f t="shared" si="173"/>
        <v>0.51500000000000001</v>
      </c>
      <c r="Q171" s="15">
        <f t="shared" si="173"/>
        <v>0.17499999999999999</v>
      </c>
      <c r="R171" s="15">
        <f t="shared" si="173"/>
        <v>1.6185</v>
      </c>
      <c r="S171" s="15">
        <f t="shared" si="173"/>
        <v>0.51249999999999996</v>
      </c>
      <c r="T171" s="15">
        <f t="shared" si="173"/>
        <v>0.40899999999999997</v>
      </c>
      <c r="U171" s="15">
        <f t="shared" si="173"/>
        <v>0.62</v>
      </c>
      <c r="V171" s="5">
        <v>1</v>
      </c>
      <c r="X171" s="15">
        <f t="shared" si="2"/>
        <v>13.5</v>
      </c>
      <c r="AB171" s="15">
        <f t="shared" si="3"/>
        <v>18.051894965510414</v>
      </c>
      <c r="AC171" s="15">
        <f t="shared" si="4"/>
        <v>20.71974777703905</v>
      </c>
    </row>
    <row r="172" spans="1:29">
      <c r="A172" s="5" t="s">
        <v>206</v>
      </c>
      <c r="B172" s="5">
        <v>0.69499999999999995</v>
      </c>
      <c r="C172" s="5">
        <v>0.55000000000000004</v>
      </c>
      <c r="D172" s="5">
        <v>0.215</v>
      </c>
      <c r="E172" s="5">
        <v>1.9564999999999999</v>
      </c>
      <c r="F172" s="5">
        <v>0.71250000000000002</v>
      </c>
      <c r="G172" s="5">
        <v>0.54100000000000004</v>
      </c>
      <c r="H172" s="48">
        <v>0.59</v>
      </c>
      <c r="I172" s="5">
        <v>14</v>
      </c>
      <c r="N172" s="15">
        <f t="shared" si="0"/>
        <v>3</v>
      </c>
      <c r="O172" s="15">
        <f t="shared" ref="O172:U172" si="174">B172</f>
        <v>0.69499999999999995</v>
      </c>
      <c r="P172" s="15">
        <f t="shared" si="174"/>
        <v>0.55000000000000004</v>
      </c>
      <c r="Q172" s="15">
        <f t="shared" si="174"/>
        <v>0.215</v>
      </c>
      <c r="R172" s="15">
        <f t="shared" si="174"/>
        <v>1.9564999999999999</v>
      </c>
      <c r="S172" s="15">
        <f t="shared" si="174"/>
        <v>0.71250000000000002</v>
      </c>
      <c r="T172" s="15">
        <f t="shared" si="174"/>
        <v>0.54100000000000004</v>
      </c>
      <c r="U172" s="15">
        <f t="shared" si="174"/>
        <v>0.59</v>
      </c>
      <c r="V172" s="5">
        <v>1</v>
      </c>
      <c r="X172" s="15">
        <f t="shared" si="2"/>
        <v>15.5</v>
      </c>
      <c r="AB172" s="15">
        <f t="shared" si="3"/>
        <v>16.702882463764826</v>
      </c>
      <c r="AC172" s="15">
        <f t="shared" si="4"/>
        <v>1.4469262216329388</v>
      </c>
    </row>
    <row r="173" spans="1:29">
      <c r="A173" s="5" t="s">
        <v>207</v>
      </c>
      <c r="B173" s="5">
        <v>0.53</v>
      </c>
      <c r="C173" s="5">
        <v>0.39500000000000002</v>
      </c>
      <c r="D173" s="5">
        <v>0.14499999999999999</v>
      </c>
      <c r="E173" s="5">
        <v>0.77500000000000002</v>
      </c>
      <c r="F173" s="5">
        <v>0.308</v>
      </c>
      <c r="G173" s="5">
        <v>0.16900000000000001</v>
      </c>
      <c r="H173" s="48">
        <v>0.255</v>
      </c>
      <c r="I173" s="5">
        <v>7</v>
      </c>
      <c r="N173" s="15">
        <f t="shared" si="0"/>
        <v>0.75</v>
      </c>
      <c r="O173" s="15">
        <f t="shared" ref="O173:U173" si="175">B173</f>
        <v>0.53</v>
      </c>
      <c r="P173" s="15">
        <f t="shared" si="175"/>
        <v>0.39500000000000002</v>
      </c>
      <c r="Q173" s="15">
        <f t="shared" si="175"/>
        <v>0.14499999999999999</v>
      </c>
      <c r="R173" s="15">
        <f t="shared" si="175"/>
        <v>0.77500000000000002</v>
      </c>
      <c r="S173" s="15">
        <f t="shared" si="175"/>
        <v>0.308</v>
      </c>
      <c r="T173" s="15">
        <f t="shared" si="175"/>
        <v>0.16900000000000001</v>
      </c>
      <c r="U173" s="15">
        <f t="shared" si="175"/>
        <v>0.255</v>
      </c>
      <c r="V173" s="5">
        <v>1</v>
      </c>
      <c r="X173" s="15">
        <f t="shared" si="2"/>
        <v>8.5</v>
      </c>
      <c r="AB173" s="15">
        <f t="shared" si="3"/>
        <v>12.151091652831965</v>
      </c>
      <c r="AC173" s="15">
        <f t="shared" si="4"/>
        <v>13.330470257379254</v>
      </c>
    </row>
    <row r="174" spans="1:29">
      <c r="A174" s="5" t="s">
        <v>206</v>
      </c>
      <c r="B174" s="5">
        <v>0.52500000000000002</v>
      </c>
      <c r="C174" s="5">
        <v>0.435</v>
      </c>
      <c r="D174" s="5">
        <v>0.155</v>
      </c>
      <c r="E174" s="5">
        <v>1.0649999999999999</v>
      </c>
      <c r="F174" s="5">
        <v>0.48599999999999999</v>
      </c>
      <c r="G174" s="5">
        <v>0.23300000000000001</v>
      </c>
      <c r="H174" s="48">
        <v>0.28499999999999998</v>
      </c>
      <c r="I174" s="5">
        <v>8</v>
      </c>
      <c r="N174" s="15">
        <f t="shared" si="0"/>
        <v>3</v>
      </c>
      <c r="O174" s="15">
        <f t="shared" ref="O174:U174" si="176">B174</f>
        <v>0.52500000000000002</v>
      </c>
      <c r="P174" s="15">
        <f t="shared" si="176"/>
        <v>0.435</v>
      </c>
      <c r="Q174" s="15">
        <f t="shared" si="176"/>
        <v>0.155</v>
      </c>
      <c r="R174" s="15">
        <f t="shared" si="176"/>
        <v>1.0649999999999999</v>
      </c>
      <c r="S174" s="15">
        <f t="shared" si="176"/>
        <v>0.48599999999999999</v>
      </c>
      <c r="T174" s="15">
        <f t="shared" si="176"/>
        <v>0.23300000000000001</v>
      </c>
      <c r="U174" s="15">
        <f t="shared" si="176"/>
        <v>0.28499999999999998</v>
      </c>
      <c r="V174" s="5">
        <v>1</v>
      </c>
      <c r="X174" s="15">
        <f t="shared" si="2"/>
        <v>9.5</v>
      </c>
      <c r="AB174" s="15">
        <f t="shared" si="3"/>
        <v>11.766076972890541</v>
      </c>
      <c r="AC174" s="15">
        <f t="shared" si="4"/>
        <v>5.1351048470647598</v>
      </c>
    </row>
    <row r="175" spans="1:29">
      <c r="A175" s="5" t="s">
        <v>207</v>
      </c>
      <c r="B175" s="5">
        <v>0.52</v>
      </c>
      <c r="C175" s="5">
        <v>0.40500000000000003</v>
      </c>
      <c r="D175" s="5">
        <v>0.115</v>
      </c>
      <c r="E175" s="5">
        <v>0.77600000000000002</v>
      </c>
      <c r="F175" s="5">
        <v>0.32</v>
      </c>
      <c r="G175" s="5">
        <v>0.1845</v>
      </c>
      <c r="H175" s="48">
        <v>0.22</v>
      </c>
      <c r="I175" s="5">
        <v>8</v>
      </c>
      <c r="N175" s="15">
        <f t="shared" si="0"/>
        <v>0.75</v>
      </c>
      <c r="O175" s="15">
        <f t="shared" ref="O175:U175" si="177">B175</f>
        <v>0.52</v>
      </c>
      <c r="P175" s="15">
        <f t="shared" si="177"/>
        <v>0.40500000000000003</v>
      </c>
      <c r="Q175" s="15">
        <f t="shared" si="177"/>
        <v>0.115</v>
      </c>
      <c r="R175" s="15">
        <f t="shared" si="177"/>
        <v>0.77600000000000002</v>
      </c>
      <c r="S175" s="15">
        <f t="shared" si="177"/>
        <v>0.32</v>
      </c>
      <c r="T175" s="15">
        <f t="shared" si="177"/>
        <v>0.1845</v>
      </c>
      <c r="U175" s="15">
        <f t="shared" si="177"/>
        <v>0.22</v>
      </c>
      <c r="V175" s="5">
        <v>1</v>
      </c>
      <c r="X175" s="15">
        <f t="shared" si="2"/>
        <v>9.5</v>
      </c>
      <c r="AB175" s="15">
        <f t="shared" si="3"/>
        <v>11.24800098802562</v>
      </c>
      <c r="AC175" s="15">
        <f t="shared" si="4"/>
        <v>3.0555074541385427</v>
      </c>
    </row>
    <row r="176" spans="1:29">
      <c r="A176" s="5" t="s">
        <v>208</v>
      </c>
      <c r="B176" s="5">
        <v>0.23499999999999999</v>
      </c>
      <c r="C176" s="5">
        <v>0.16</v>
      </c>
      <c r="D176" s="5">
        <v>0.04</v>
      </c>
      <c r="E176" s="5">
        <v>4.8000000000000001E-2</v>
      </c>
      <c r="F176" s="5">
        <v>1.8499999999999999E-2</v>
      </c>
      <c r="G176" s="5">
        <v>1.7999999999999999E-2</v>
      </c>
      <c r="H176" s="48">
        <v>1.4999999999999999E-2</v>
      </c>
      <c r="I176" s="5">
        <v>5</v>
      </c>
      <c r="N176" s="15">
        <f t="shared" si="0"/>
        <v>-2</v>
      </c>
      <c r="O176" s="15">
        <f t="shared" ref="O176:U176" si="178">B176</f>
        <v>0.23499999999999999</v>
      </c>
      <c r="P176" s="15">
        <f t="shared" si="178"/>
        <v>0.16</v>
      </c>
      <c r="Q176" s="15">
        <f t="shared" si="178"/>
        <v>0.04</v>
      </c>
      <c r="R176" s="15">
        <f t="shared" si="178"/>
        <v>4.8000000000000001E-2</v>
      </c>
      <c r="S176" s="15">
        <f t="shared" si="178"/>
        <v>1.8499999999999999E-2</v>
      </c>
      <c r="T176" s="15">
        <f t="shared" si="178"/>
        <v>1.7999999999999999E-2</v>
      </c>
      <c r="U176" s="15">
        <f t="shared" si="178"/>
        <v>1.4999999999999999E-2</v>
      </c>
      <c r="V176" s="5">
        <v>1</v>
      </c>
      <c r="X176" s="15">
        <f t="shared" si="2"/>
        <v>6.5</v>
      </c>
      <c r="AB176" s="15">
        <f t="shared" si="3"/>
        <v>6.6599126583340498</v>
      </c>
      <c r="AC176" s="15">
        <f t="shared" si="4"/>
        <v>2.5572058295462538E-2</v>
      </c>
    </row>
    <row r="177" spans="1:29">
      <c r="A177" s="5" t="s">
        <v>208</v>
      </c>
      <c r="B177" s="5">
        <v>0.36</v>
      </c>
      <c r="C177" s="5">
        <v>0.26</v>
      </c>
      <c r="D177" s="5">
        <v>0.09</v>
      </c>
      <c r="E177" s="5">
        <v>0.17849999999999999</v>
      </c>
      <c r="F177" s="5">
        <v>6.4500000000000002E-2</v>
      </c>
      <c r="G177" s="5">
        <v>3.6999999999999998E-2</v>
      </c>
      <c r="H177" s="48">
        <v>7.4999999999999997E-2</v>
      </c>
      <c r="I177" s="5">
        <v>7</v>
      </c>
      <c r="N177" s="15">
        <f t="shared" si="0"/>
        <v>-2</v>
      </c>
      <c r="O177" s="15">
        <f t="shared" ref="O177:U177" si="179">B177</f>
        <v>0.36</v>
      </c>
      <c r="P177" s="15">
        <f t="shared" si="179"/>
        <v>0.26</v>
      </c>
      <c r="Q177" s="15">
        <f t="shared" si="179"/>
        <v>0.09</v>
      </c>
      <c r="R177" s="15">
        <f t="shared" si="179"/>
        <v>0.17849999999999999</v>
      </c>
      <c r="S177" s="15">
        <f t="shared" si="179"/>
        <v>6.4500000000000002E-2</v>
      </c>
      <c r="T177" s="15">
        <f t="shared" si="179"/>
        <v>3.6999999999999998E-2</v>
      </c>
      <c r="U177" s="15">
        <f t="shared" si="179"/>
        <v>7.4999999999999997E-2</v>
      </c>
      <c r="V177" s="5">
        <v>1</v>
      </c>
      <c r="X177" s="15">
        <f t="shared" si="2"/>
        <v>8.5</v>
      </c>
      <c r="AB177" s="15">
        <f t="shared" si="3"/>
        <v>8.8910503310884863</v>
      </c>
      <c r="AC177" s="15">
        <f t="shared" si="4"/>
        <v>0.15292036144441476</v>
      </c>
    </row>
    <row r="178" spans="1:29">
      <c r="A178" s="5" t="s">
        <v>208</v>
      </c>
      <c r="B178" s="5">
        <v>0.315</v>
      </c>
      <c r="C178" s="5">
        <v>0.21</v>
      </c>
      <c r="D178" s="5">
        <v>0.06</v>
      </c>
      <c r="E178" s="5">
        <v>0.125</v>
      </c>
      <c r="F178" s="5">
        <v>0.06</v>
      </c>
      <c r="G178" s="5">
        <v>3.7499999999999999E-2</v>
      </c>
      <c r="H178" s="48">
        <v>3.5000000000000003E-2</v>
      </c>
      <c r="I178" s="5">
        <v>5</v>
      </c>
      <c r="N178" s="15">
        <f t="shared" si="0"/>
        <v>-2</v>
      </c>
      <c r="O178" s="15">
        <f t="shared" ref="O178:U178" si="180">B178</f>
        <v>0.315</v>
      </c>
      <c r="P178" s="15">
        <f t="shared" si="180"/>
        <v>0.21</v>
      </c>
      <c r="Q178" s="15">
        <f t="shared" si="180"/>
        <v>0.06</v>
      </c>
      <c r="R178" s="15">
        <f t="shared" si="180"/>
        <v>0.125</v>
      </c>
      <c r="S178" s="15">
        <f t="shared" si="180"/>
        <v>0.06</v>
      </c>
      <c r="T178" s="15">
        <f t="shared" si="180"/>
        <v>3.7499999999999999E-2</v>
      </c>
      <c r="U178" s="15">
        <f t="shared" si="180"/>
        <v>3.5000000000000003E-2</v>
      </c>
      <c r="V178" s="5">
        <v>1</v>
      </c>
      <c r="X178" s="15">
        <f t="shared" si="2"/>
        <v>6.5</v>
      </c>
      <c r="AB178" s="15">
        <f t="shared" si="3"/>
        <v>7.2523241795230309</v>
      </c>
      <c r="AC178" s="15">
        <f t="shared" si="4"/>
        <v>0.56599167109500159</v>
      </c>
    </row>
    <row r="179" spans="1:29">
      <c r="A179" s="5" t="s">
        <v>208</v>
      </c>
      <c r="B179" s="5">
        <v>0.315</v>
      </c>
      <c r="C179" s="5">
        <v>0.245</v>
      </c>
      <c r="D179" s="5">
        <v>8.5000000000000006E-2</v>
      </c>
      <c r="E179" s="5">
        <v>0.14349999999999999</v>
      </c>
      <c r="F179" s="5">
        <v>5.2999999999999999E-2</v>
      </c>
      <c r="G179" s="5">
        <v>4.7500000000000001E-2</v>
      </c>
      <c r="H179" s="48">
        <v>0.05</v>
      </c>
      <c r="I179" s="5">
        <v>8</v>
      </c>
      <c r="N179" s="15">
        <f t="shared" si="0"/>
        <v>-2</v>
      </c>
      <c r="O179" s="15">
        <f t="shared" ref="O179:U179" si="181">B179</f>
        <v>0.315</v>
      </c>
      <c r="P179" s="15">
        <f t="shared" si="181"/>
        <v>0.245</v>
      </c>
      <c r="Q179" s="15">
        <f t="shared" si="181"/>
        <v>8.5000000000000006E-2</v>
      </c>
      <c r="R179" s="15">
        <f t="shared" si="181"/>
        <v>0.14349999999999999</v>
      </c>
      <c r="S179" s="15">
        <f t="shared" si="181"/>
        <v>5.2999999999999999E-2</v>
      </c>
      <c r="T179" s="15">
        <f t="shared" si="181"/>
        <v>4.7500000000000001E-2</v>
      </c>
      <c r="U179" s="15">
        <f t="shared" si="181"/>
        <v>0.05</v>
      </c>
      <c r="V179" s="5">
        <v>1</v>
      </c>
      <c r="X179" s="15">
        <f t="shared" si="2"/>
        <v>9.5</v>
      </c>
      <c r="AB179" s="15">
        <f t="shared" si="3"/>
        <v>8.281301543179687</v>
      </c>
      <c r="AC179" s="15">
        <f t="shared" si="4"/>
        <v>1.4852259286562122</v>
      </c>
    </row>
    <row r="180" spans="1:29">
      <c r="A180" s="5" t="s">
        <v>208</v>
      </c>
      <c r="B180" s="5">
        <v>0.22500000000000001</v>
      </c>
      <c r="C180" s="5">
        <v>0.16</v>
      </c>
      <c r="D180" s="5">
        <v>4.4999999999999998E-2</v>
      </c>
      <c r="E180" s="5">
        <v>4.65E-2</v>
      </c>
      <c r="F180" s="5">
        <v>2.5000000000000001E-2</v>
      </c>
      <c r="G180" s="5">
        <v>1.4999999999999999E-2</v>
      </c>
      <c r="H180" s="48">
        <v>1.4999999999999999E-2</v>
      </c>
      <c r="I180" s="5">
        <v>4</v>
      </c>
      <c r="N180" s="15">
        <f t="shared" si="0"/>
        <v>-2</v>
      </c>
      <c r="O180" s="15">
        <f t="shared" ref="O180:U180" si="182">B180</f>
        <v>0.22500000000000001</v>
      </c>
      <c r="P180" s="15">
        <f t="shared" si="182"/>
        <v>0.16</v>
      </c>
      <c r="Q180" s="15">
        <f t="shared" si="182"/>
        <v>4.4999999999999998E-2</v>
      </c>
      <c r="R180" s="15">
        <f t="shared" si="182"/>
        <v>4.65E-2</v>
      </c>
      <c r="S180" s="15">
        <f t="shared" si="182"/>
        <v>2.5000000000000001E-2</v>
      </c>
      <c r="T180" s="15">
        <f t="shared" si="182"/>
        <v>1.4999999999999999E-2</v>
      </c>
      <c r="U180" s="15">
        <f t="shared" si="182"/>
        <v>1.4999999999999999E-2</v>
      </c>
      <c r="V180" s="5">
        <v>1</v>
      </c>
      <c r="X180" s="15">
        <f t="shared" si="2"/>
        <v>5.5</v>
      </c>
      <c r="AB180" s="15">
        <f t="shared" si="3"/>
        <v>6.6098548814133311</v>
      </c>
      <c r="AC180" s="15">
        <f t="shared" si="4"/>
        <v>1.2317778577969993</v>
      </c>
    </row>
    <row r="181" spans="1:29">
      <c r="A181" s="5" t="s">
        <v>206</v>
      </c>
      <c r="B181" s="5">
        <v>0.57999999999999996</v>
      </c>
      <c r="C181" s="5">
        <v>0.47499999999999998</v>
      </c>
      <c r="D181" s="5">
        <v>0.15</v>
      </c>
      <c r="E181" s="5">
        <v>0.97</v>
      </c>
      <c r="F181" s="5">
        <v>0.38500000000000001</v>
      </c>
      <c r="G181" s="5">
        <v>0.2165</v>
      </c>
      <c r="H181" s="48">
        <v>0.35</v>
      </c>
      <c r="I181" s="5">
        <v>11</v>
      </c>
      <c r="N181" s="15">
        <f t="shared" si="0"/>
        <v>3</v>
      </c>
      <c r="O181" s="15">
        <f t="shared" ref="O181:U181" si="183">B181</f>
        <v>0.57999999999999996</v>
      </c>
      <c r="P181" s="15">
        <f t="shared" si="183"/>
        <v>0.47499999999999998</v>
      </c>
      <c r="Q181" s="15">
        <f t="shared" si="183"/>
        <v>0.15</v>
      </c>
      <c r="R181" s="15">
        <f t="shared" si="183"/>
        <v>0.97</v>
      </c>
      <c r="S181" s="15">
        <f t="shared" si="183"/>
        <v>0.38500000000000001</v>
      </c>
      <c r="T181" s="15">
        <f t="shared" si="183"/>
        <v>0.2165</v>
      </c>
      <c r="U181" s="15">
        <f t="shared" si="183"/>
        <v>0.35</v>
      </c>
      <c r="V181" s="5">
        <v>1</v>
      </c>
      <c r="X181" s="15">
        <f t="shared" si="2"/>
        <v>12.5</v>
      </c>
      <c r="AB181" s="15">
        <f t="shared" si="3"/>
        <v>14.042757266625769</v>
      </c>
      <c r="AC181" s="15">
        <f t="shared" si="4"/>
        <v>2.3800999837266126</v>
      </c>
    </row>
    <row r="182" spans="1:29">
      <c r="A182" s="5" t="s">
        <v>206</v>
      </c>
      <c r="B182" s="5">
        <v>0.56999999999999995</v>
      </c>
      <c r="C182" s="5">
        <v>0.48</v>
      </c>
      <c r="D182" s="5">
        <v>0.18</v>
      </c>
      <c r="E182" s="5">
        <v>0.9395</v>
      </c>
      <c r="F182" s="5">
        <v>0.39900000000000002</v>
      </c>
      <c r="G182" s="5">
        <v>0.2</v>
      </c>
      <c r="H182" s="48">
        <v>0.29499999999999998</v>
      </c>
      <c r="I182" s="5">
        <v>14</v>
      </c>
      <c r="N182" s="15">
        <f t="shared" si="0"/>
        <v>3</v>
      </c>
      <c r="O182" s="15">
        <f t="shared" ref="O182:U182" si="184">B182</f>
        <v>0.56999999999999995</v>
      </c>
      <c r="P182" s="15">
        <f t="shared" si="184"/>
        <v>0.48</v>
      </c>
      <c r="Q182" s="15">
        <f t="shared" si="184"/>
        <v>0.18</v>
      </c>
      <c r="R182" s="15">
        <f t="shared" si="184"/>
        <v>0.9395</v>
      </c>
      <c r="S182" s="15">
        <f t="shared" si="184"/>
        <v>0.39900000000000002</v>
      </c>
      <c r="T182" s="15">
        <f t="shared" si="184"/>
        <v>0.2</v>
      </c>
      <c r="U182" s="15">
        <f t="shared" si="184"/>
        <v>0.29499999999999998</v>
      </c>
      <c r="V182" s="5">
        <v>1</v>
      </c>
      <c r="X182" s="15">
        <f t="shared" si="2"/>
        <v>15.5</v>
      </c>
      <c r="AB182" s="15">
        <f t="shared" si="3"/>
        <v>13.576031838832494</v>
      </c>
      <c r="AC182" s="15">
        <f t="shared" si="4"/>
        <v>3.7016534851862759</v>
      </c>
    </row>
    <row r="183" spans="1:29">
      <c r="A183" s="5" t="s">
        <v>206</v>
      </c>
      <c r="B183" s="5">
        <v>0.64</v>
      </c>
      <c r="C183" s="5">
        <v>0.51</v>
      </c>
      <c r="D183" s="5">
        <v>0.17499999999999999</v>
      </c>
      <c r="E183" s="5">
        <v>1.3680000000000001</v>
      </c>
      <c r="F183" s="5">
        <v>0.51500000000000001</v>
      </c>
      <c r="G183" s="5">
        <v>0.26600000000000001</v>
      </c>
      <c r="H183" s="48">
        <v>0.56999999999999995</v>
      </c>
      <c r="I183" s="5">
        <v>21</v>
      </c>
      <c r="N183" s="15">
        <f t="shared" si="0"/>
        <v>3</v>
      </c>
      <c r="O183" s="15">
        <f t="shared" ref="O183:U183" si="185">B183</f>
        <v>0.64</v>
      </c>
      <c r="P183" s="15">
        <f t="shared" si="185"/>
        <v>0.51</v>
      </c>
      <c r="Q183" s="15">
        <f t="shared" si="185"/>
        <v>0.17499999999999999</v>
      </c>
      <c r="R183" s="15">
        <f t="shared" si="185"/>
        <v>1.3680000000000001</v>
      </c>
      <c r="S183" s="15">
        <f t="shared" si="185"/>
        <v>0.51500000000000001</v>
      </c>
      <c r="T183" s="15">
        <f t="shared" si="185"/>
        <v>0.26600000000000001</v>
      </c>
      <c r="U183" s="15">
        <f t="shared" si="185"/>
        <v>0.56999999999999995</v>
      </c>
      <c r="V183" s="5">
        <v>1</v>
      </c>
      <c r="X183" s="15">
        <f t="shared" si="2"/>
        <v>22.5</v>
      </c>
      <c r="AB183" s="15">
        <f t="shared" si="3"/>
        <v>17.094762908089685</v>
      </c>
      <c r="AC183" s="15">
        <f t="shared" si="4"/>
        <v>29.216588019763083</v>
      </c>
    </row>
    <row r="184" spans="1:29">
      <c r="A184" s="5" t="s">
        <v>207</v>
      </c>
      <c r="B184" s="5">
        <v>0.56000000000000005</v>
      </c>
      <c r="C184" s="5">
        <v>0.45</v>
      </c>
      <c r="D184" s="5">
        <v>0.16</v>
      </c>
      <c r="E184" s="5">
        <v>1.0235000000000001</v>
      </c>
      <c r="F184" s="5">
        <v>0.42899999999999999</v>
      </c>
      <c r="G184" s="5">
        <v>0.26800000000000002</v>
      </c>
      <c r="H184" s="48">
        <v>0.3</v>
      </c>
      <c r="I184" s="5">
        <v>10</v>
      </c>
      <c r="N184" s="15">
        <f t="shared" si="0"/>
        <v>0.75</v>
      </c>
      <c r="O184" s="15">
        <f t="shared" ref="O184:U184" si="186">B184</f>
        <v>0.56000000000000005</v>
      </c>
      <c r="P184" s="15">
        <f t="shared" si="186"/>
        <v>0.45</v>
      </c>
      <c r="Q184" s="15">
        <f t="shared" si="186"/>
        <v>0.16</v>
      </c>
      <c r="R184" s="15">
        <f t="shared" si="186"/>
        <v>1.0235000000000001</v>
      </c>
      <c r="S184" s="15">
        <f t="shared" si="186"/>
        <v>0.42899999999999999</v>
      </c>
      <c r="T184" s="15">
        <f t="shared" si="186"/>
        <v>0.26800000000000002</v>
      </c>
      <c r="U184" s="15">
        <f t="shared" si="186"/>
        <v>0.3</v>
      </c>
      <c r="V184" s="5">
        <v>1</v>
      </c>
      <c r="X184" s="15">
        <f t="shared" si="2"/>
        <v>11.5</v>
      </c>
      <c r="AB184" s="15">
        <f t="shared" si="3"/>
        <v>12.148630308905851</v>
      </c>
      <c r="AC184" s="15">
        <f t="shared" si="4"/>
        <v>0.42072127763129963</v>
      </c>
    </row>
    <row r="185" spans="1:29">
      <c r="A185" s="5" t="s">
        <v>207</v>
      </c>
      <c r="B185" s="5">
        <v>0.62</v>
      </c>
      <c r="C185" s="5">
        <v>0.47499999999999998</v>
      </c>
      <c r="D185" s="5">
        <v>0.17499999999999999</v>
      </c>
      <c r="E185" s="5">
        <v>1.0165</v>
      </c>
      <c r="F185" s="5">
        <v>0.4355</v>
      </c>
      <c r="G185" s="5">
        <v>0.214</v>
      </c>
      <c r="H185" s="48">
        <v>0.32500000000000001</v>
      </c>
      <c r="I185" s="5">
        <v>10</v>
      </c>
      <c r="N185" s="15">
        <f t="shared" si="0"/>
        <v>0.75</v>
      </c>
      <c r="O185" s="15">
        <f t="shared" ref="O185:U185" si="187">B185</f>
        <v>0.62</v>
      </c>
      <c r="P185" s="15">
        <f t="shared" si="187"/>
        <v>0.47499999999999998</v>
      </c>
      <c r="Q185" s="15">
        <f t="shared" si="187"/>
        <v>0.17499999999999999</v>
      </c>
      <c r="R185" s="15">
        <f t="shared" si="187"/>
        <v>1.0165</v>
      </c>
      <c r="S185" s="15">
        <f t="shared" si="187"/>
        <v>0.4355</v>
      </c>
      <c r="T185" s="15">
        <f t="shared" si="187"/>
        <v>0.214</v>
      </c>
      <c r="U185" s="15">
        <f t="shared" si="187"/>
        <v>0.32500000000000001</v>
      </c>
      <c r="V185" s="5">
        <v>1</v>
      </c>
      <c r="X185" s="15">
        <f t="shared" si="2"/>
        <v>11.5</v>
      </c>
      <c r="AB185" s="15">
        <f t="shared" si="3"/>
        <v>13.140752777798891</v>
      </c>
      <c r="AC185" s="15">
        <f t="shared" si="4"/>
        <v>2.6920696778547772</v>
      </c>
    </row>
    <row r="186" spans="1:29">
      <c r="A186" s="5" t="s">
        <v>207</v>
      </c>
      <c r="B186" s="5">
        <v>0.64500000000000002</v>
      </c>
      <c r="C186" s="5">
        <v>0.51</v>
      </c>
      <c r="D186" s="5">
        <v>0.2</v>
      </c>
      <c r="E186" s="5">
        <v>1.5674999999999999</v>
      </c>
      <c r="F186" s="5">
        <v>0.621</v>
      </c>
      <c r="G186" s="5">
        <v>0.36699999999999999</v>
      </c>
      <c r="H186" s="48">
        <v>0.46</v>
      </c>
      <c r="I186" s="5">
        <v>12</v>
      </c>
      <c r="N186" s="15">
        <f t="shared" si="0"/>
        <v>0.75</v>
      </c>
      <c r="O186" s="15">
        <f t="shared" ref="O186:U186" si="188">B186</f>
        <v>0.64500000000000002</v>
      </c>
      <c r="P186" s="15">
        <f t="shared" si="188"/>
        <v>0.51</v>
      </c>
      <c r="Q186" s="15">
        <f t="shared" si="188"/>
        <v>0.2</v>
      </c>
      <c r="R186" s="15">
        <f t="shared" si="188"/>
        <v>1.5674999999999999</v>
      </c>
      <c r="S186" s="15">
        <f t="shared" si="188"/>
        <v>0.621</v>
      </c>
      <c r="T186" s="15">
        <f t="shared" si="188"/>
        <v>0.36699999999999999</v>
      </c>
      <c r="U186" s="15">
        <f t="shared" si="188"/>
        <v>0.46</v>
      </c>
      <c r="V186" s="5">
        <v>1</v>
      </c>
      <c r="X186" s="15">
        <f t="shared" si="2"/>
        <v>13.5</v>
      </c>
      <c r="AB186" s="15">
        <f t="shared" si="3"/>
        <v>14.694058849226801</v>
      </c>
      <c r="AC186" s="15">
        <f t="shared" si="4"/>
        <v>1.4257765354168321</v>
      </c>
    </row>
    <row r="187" spans="1:29">
      <c r="A187" s="5" t="s">
        <v>206</v>
      </c>
      <c r="B187" s="5">
        <v>0.62</v>
      </c>
      <c r="C187" s="5">
        <v>0.49</v>
      </c>
      <c r="D187" s="5">
        <v>0.19</v>
      </c>
      <c r="E187" s="5">
        <v>1.218</v>
      </c>
      <c r="F187" s="5">
        <v>0.54549999999999998</v>
      </c>
      <c r="G187" s="5">
        <v>0.29649999999999999</v>
      </c>
      <c r="H187" s="48">
        <v>0.35499999999999998</v>
      </c>
      <c r="I187" s="5">
        <v>13</v>
      </c>
      <c r="N187" s="15">
        <f t="shared" si="0"/>
        <v>3</v>
      </c>
      <c r="O187" s="15">
        <f t="shared" ref="O187:U187" si="189">B187</f>
        <v>0.62</v>
      </c>
      <c r="P187" s="15">
        <f t="shared" si="189"/>
        <v>0.49</v>
      </c>
      <c r="Q187" s="15">
        <f t="shared" si="189"/>
        <v>0.19</v>
      </c>
      <c r="R187" s="15">
        <f t="shared" si="189"/>
        <v>1.218</v>
      </c>
      <c r="S187" s="15">
        <f t="shared" si="189"/>
        <v>0.54549999999999998</v>
      </c>
      <c r="T187" s="15">
        <f t="shared" si="189"/>
        <v>0.29649999999999999</v>
      </c>
      <c r="U187" s="15">
        <f t="shared" si="189"/>
        <v>0.35499999999999998</v>
      </c>
      <c r="V187" s="5">
        <v>1</v>
      </c>
      <c r="X187" s="15">
        <f t="shared" si="2"/>
        <v>14.5</v>
      </c>
      <c r="AB187" s="15">
        <f t="shared" si="3"/>
        <v>12.886374412908442</v>
      </c>
      <c r="AC187" s="15">
        <f t="shared" si="4"/>
        <v>2.6037875353165765</v>
      </c>
    </row>
    <row r="188" spans="1:29">
      <c r="A188" s="5" t="s">
        <v>207</v>
      </c>
      <c r="B188" s="5">
        <v>0.63</v>
      </c>
      <c r="C188" s="5">
        <v>0.48</v>
      </c>
      <c r="D188" s="5">
        <v>0.15</v>
      </c>
      <c r="E188" s="5">
        <v>1.0525</v>
      </c>
      <c r="F188" s="5">
        <v>0.39200000000000002</v>
      </c>
      <c r="G188" s="5">
        <v>0.33600000000000002</v>
      </c>
      <c r="H188" s="48">
        <v>0.28499999999999998</v>
      </c>
      <c r="I188" s="5">
        <v>12</v>
      </c>
      <c r="N188" s="15">
        <f t="shared" si="0"/>
        <v>0.75</v>
      </c>
      <c r="O188" s="15">
        <f t="shared" ref="O188:U188" si="190">B188</f>
        <v>0.63</v>
      </c>
      <c r="P188" s="15">
        <f t="shared" si="190"/>
        <v>0.48</v>
      </c>
      <c r="Q188" s="15">
        <f t="shared" si="190"/>
        <v>0.15</v>
      </c>
      <c r="R188" s="15">
        <f t="shared" si="190"/>
        <v>1.0525</v>
      </c>
      <c r="S188" s="15">
        <f t="shared" si="190"/>
        <v>0.39200000000000002</v>
      </c>
      <c r="T188" s="15">
        <f t="shared" si="190"/>
        <v>0.33600000000000002</v>
      </c>
      <c r="U188" s="15">
        <f t="shared" si="190"/>
        <v>0.28499999999999998</v>
      </c>
      <c r="V188" s="5">
        <v>1</v>
      </c>
      <c r="X188" s="15">
        <f t="shared" si="2"/>
        <v>13.5</v>
      </c>
      <c r="AB188" s="15">
        <f t="shared" si="3"/>
        <v>12.518753409876391</v>
      </c>
      <c r="AC188" s="15">
        <f t="shared" si="4"/>
        <v>0.9628448706292102</v>
      </c>
    </row>
    <row r="189" spans="1:29">
      <c r="A189" s="5" t="s">
        <v>207</v>
      </c>
      <c r="B189" s="5">
        <v>0.63</v>
      </c>
      <c r="C189" s="5">
        <v>0.5</v>
      </c>
      <c r="D189" s="5">
        <v>0.185</v>
      </c>
      <c r="E189" s="5">
        <v>1.383</v>
      </c>
      <c r="F189" s="5">
        <v>0.54</v>
      </c>
      <c r="G189" s="5">
        <v>0.33150000000000002</v>
      </c>
      <c r="H189" s="48">
        <v>0.38</v>
      </c>
      <c r="I189" s="5">
        <v>10</v>
      </c>
      <c r="N189" s="15">
        <f t="shared" si="0"/>
        <v>0.75</v>
      </c>
      <c r="O189" s="15">
        <f t="shared" ref="O189:U189" si="191">B189</f>
        <v>0.63</v>
      </c>
      <c r="P189" s="15">
        <f t="shared" si="191"/>
        <v>0.5</v>
      </c>
      <c r="Q189" s="15">
        <f t="shared" si="191"/>
        <v>0.185</v>
      </c>
      <c r="R189" s="15">
        <f t="shared" si="191"/>
        <v>1.383</v>
      </c>
      <c r="S189" s="15">
        <f t="shared" si="191"/>
        <v>0.54</v>
      </c>
      <c r="T189" s="15">
        <f t="shared" si="191"/>
        <v>0.33150000000000002</v>
      </c>
      <c r="U189" s="15">
        <f t="shared" si="191"/>
        <v>0.38</v>
      </c>
      <c r="V189" s="5">
        <v>1</v>
      </c>
      <c r="X189" s="15">
        <f t="shared" si="2"/>
        <v>11.5</v>
      </c>
      <c r="AB189" s="15">
        <f t="shared" si="3"/>
        <v>14.040877987864643</v>
      </c>
      <c r="AC189" s="15">
        <f t="shared" si="4"/>
        <v>6.4560609492150789</v>
      </c>
    </row>
    <row r="190" spans="1:29">
      <c r="A190" s="5" t="s">
        <v>207</v>
      </c>
      <c r="B190" s="5">
        <v>0.63</v>
      </c>
      <c r="C190" s="5">
        <v>0.48</v>
      </c>
      <c r="D190" s="5">
        <v>0.16</v>
      </c>
      <c r="E190" s="5">
        <v>1.1990000000000001</v>
      </c>
      <c r="F190" s="5">
        <v>0.52649999999999997</v>
      </c>
      <c r="G190" s="5">
        <v>0.33500000000000002</v>
      </c>
      <c r="H190" s="48">
        <v>0.315</v>
      </c>
      <c r="I190" s="5">
        <v>11</v>
      </c>
      <c r="N190" s="15">
        <f t="shared" si="0"/>
        <v>0.75</v>
      </c>
      <c r="O190" s="15">
        <f t="shared" ref="O190:U190" si="192">B190</f>
        <v>0.63</v>
      </c>
      <c r="P190" s="15">
        <f t="shared" si="192"/>
        <v>0.48</v>
      </c>
      <c r="Q190" s="15">
        <f t="shared" si="192"/>
        <v>0.16</v>
      </c>
      <c r="R190" s="15">
        <f t="shared" si="192"/>
        <v>1.1990000000000001</v>
      </c>
      <c r="S190" s="15">
        <f t="shared" si="192"/>
        <v>0.52649999999999997</v>
      </c>
      <c r="T190" s="15">
        <f t="shared" si="192"/>
        <v>0.33500000000000002</v>
      </c>
      <c r="U190" s="15">
        <f t="shared" si="192"/>
        <v>0.315</v>
      </c>
      <c r="V190" s="5">
        <v>1</v>
      </c>
      <c r="X190" s="15">
        <f t="shared" si="2"/>
        <v>12.5</v>
      </c>
      <c r="AB190" s="15">
        <f t="shared" si="3"/>
        <v>11.528864519557185</v>
      </c>
      <c r="AC190" s="15">
        <f t="shared" si="4"/>
        <v>0.94310412137489663</v>
      </c>
    </row>
    <row r="191" spans="1:29">
      <c r="A191" s="5" t="s">
        <v>207</v>
      </c>
      <c r="B191" s="5">
        <v>0.58499999999999996</v>
      </c>
      <c r="C191" s="5">
        <v>0.46</v>
      </c>
      <c r="D191" s="5">
        <v>0.17</v>
      </c>
      <c r="E191" s="5">
        <v>0.9325</v>
      </c>
      <c r="F191" s="5">
        <v>0.36499999999999999</v>
      </c>
      <c r="G191" s="5">
        <v>0.27100000000000002</v>
      </c>
      <c r="H191" s="48">
        <v>0.28999999999999998</v>
      </c>
      <c r="I191" s="5">
        <v>9</v>
      </c>
      <c r="N191" s="15">
        <f t="shared" si="0"/>
        <v>0.75</v>
      </c>
      <c r="O191" s="15">
        <f t="shared" ref="O191:U191" si="193">B191</f>
        <v>0.58499999999999996</v>
      </c>
      <c r="P191" s="15">
        <f t="shared" si="193"/>
        <v>0.46</v>
      </c>
      <c r="Q191" s="15">
        <f t="shared" si="193"/>
        <v>0.17</v>
      </c>
      <c r="R191" s="15">
        <f t="shared" si="193"/>
        <v>0.9325</v>
      </c>
      <c r="S191" s="15">
        <f t="shared" si="193"/>
        <v>0.36499999999999999</v>
      </c>
      <c r="T191" s="15">
        <f t="shared" si="193"/>
        <v>0.27100000000000002</v>
      </c>
      <c r="U191" s="15">
        <f t="shared" si="193"/>
        <v>0.28999999999999998</v>
      </c>
      <c r="V191" s="5">
        <v>1</v>
      </c>
      <c r="X191" s="15">
        <f t="shared" si="2"/>
        <v>10.5</v>
      </c>
      <c r="AB191" s="15">
        <f t="shared" si="3"/>
        <v>12.701884801183766</v>
      </c>
      <c r="AC191" s="15">
        <f t="shared" si="4"/>
        <v>4.8482966776840737</v>
      </c>
    </row>
    <row r="192" spans="1:29">
      <c r="A192" s="5" t="s">
        <v>206</v>
      </c>
      <c r="B192" s="5">
        <v>0.61499999999999999</v>
      </c>
      <c r="C192" s="5">
        <v>0.48</v>
      </c>
      <c r="D192" s="5">
        <v>0.18</v>
      </c>
      <c r="E192" s="5">
        <v>1.1595</v>
      </c>
      <c r="F192" s="5">
        <v>0.48449999999999999</v>
      </c>
      <c r="G192" s="5">
        <v>0.2165</v>
      </c>
      <c r="H192" s="48">
        <v>0.32500000000000001</v>
      </c>
      <c r="I192" s="5">
        <v>13</v>
      </c>
      <c r="N192" s="15">
        <f t="shared" si="0"/>
        <v>3</v>
      </c>
      <c r="O192" s="15">
        <f t="shared" ref="O192:U192" si="194">B192</f>
        <v>0.61499999999999999</v>
      </c>
      <c r="P192" s="15">
        <f t="shared" si="194"/>
        <v>0.48</v>
      </c>
      <c r="Q192" s="15">
        <f t="shared" si="194"/>
        <v>0.18</v>
      </c>
      <c r="R192" s="15">
        <f t="shared" si="194"/>
        <v>1.1595</v>
      </c>
      <c r="S192" s="15">
        <f t="shared" si="194"/>
        <v>0.48449999999999999</v>
      </c>
      <c r="T192" s="15">
        <f t="shared" si="194"/>
        <v>0.2165</v>
      </c>
      <c r="U192" s="15">
        <f t="shared" si="194"/>
        <v>0.32500000000000001</v>
      </c>
      <c r="V192" s="5">
        <v>1</v>
      </c>
      <c r="X192" s="15">
        <f t="shared" si="2"/>
        <v>14.5</v>
      </c>
      <c r="AB192" s="15">
        <f t="shared" si="3"/>
        <v>13.910572552196321</v>
      </c>
      <c r="AC192" s="15">
        <f t="shared" si="4"/>
        <v>0.34742471622435894</v>
      </c>
    </row>
    <row r="193" spans="1:29">
      <c r="A193" s="5" t="s">
        <v>206</v>
      </c>
      <c r="B193" s="5">
        <v>0.61</v>
      </c>
      <c r="C193" s="5">
        <v>0.48499999999999999</v>
      </c>
      <c r="D193" s="5">
        <v>0.17</v>
      </c>
      <c r="E193" s="5">
        <v>1.0225</v>
      </c>
      <c r="F193" s="5">
        <v>0.41899999999999998</v>
      </c>
      <c r="G193" s="5">
        <v>0.24049999999999999</v>
      </c>
      <c r="H193" s="48">
        <v>0.36</v>
      </c>
      <c r="I193" s="5">
        <v>12</v>
      </c>
      <c r="N193" s="15">
        <f t="shared" si="0"/>
        <v>3</v>
      </c>
      <c r="O193" s="15">
        <f t="shared" ref="O193:U193" si="195">B193</f>
        <v>0.61</v>
      </c>
      <c r="P193" s="15">
        <f t="shared" si="195"/>
        <v>0.48499999999999999</v>
      </c>
      <c r="Q193" s="15">
        <f t="shared" si="195"/>
        <v>0.17</v>
      </c>
      <c r="R193" s="15">
        <f t="shared" si="195"/>
        <v>1.0225</v>
      </c>
      <c r="S193" s="15">
        <f t="shared" si="195"/>
        <v>0.41899999999999998</v>
      </c>
      <c r="T193" s="15">
        <f t="shared" si="195"/>
        <v>0.24049999999999999</v>
      </c>
      <c r="U193" s="15">
        <f t="shared" si="195"/>
        <v>0.36</v>
      </c>
      <c r="V193" s="5">
        <v>1</v>
      </c>
      <c r="X193" s="15">
        <f t="shared" si="2"/>
        <v>13.5</v>
      </c>
      <c r="AB193" s="15">
        <f t="shared" si="3"/>
        <v>13.995942450205598</v>
      </c>
      <c r="AC193" s="15">
        <f t="shared" si="4"/>
        <v>0.2459589139159325</v>
      </c>
    </row>
    <row r="194" spans="1:29">
      <c r="A194" s="5" t="s">
        <v>206</v>
      </c>
      <c r="B194" s="5">
        <v>0.57999999999999996</v>
      </c>
      <c r="C194" s="5">
        <v>0.45</v>
      </c>
      <c r="D194" s="5">
        <v>0.15</v>
      </c>
      <c r="E194" s="5">
        <v>0.92700000000000005</v>
      </c>
      <c r="F194" s="5">
        <v>0.27600000000000002</v>
      </c>
      <c r="G194" s="5">
        <v>0.18149999999999999</v>
      </c>
      <c r="H194" s="48">
        <v>0.36</v>
      </c>
      <c r="I194" s="5">
        <v>14</v>
      </c>
      <c r="N194" s="15">
        <f t="shared" si="0"/>
        <v>3</v>
      </c>
      <c r="O194" s="15">
        <f t="shared" ref="O194:U194" si="196">B194</f>
        <v>0.57999999999999996</v>
      </c>
      <c r="P194" s="15">
        <f t="shared" si="196"/>
        <v>0.45</v>
      </c>
      <c r="Q194" s="15">
        <f t="shared" si="196"/>
        <v>0.15</v>
      </c>
      <c r="R194" s="15">
        <f t="shared" si="196"/>
        <v>0.92700000000000005</v>
      </c>
      <c r="S194" s="15">
        <f t="shared" si="196"/>
        <v>0.27600000000000002</v>
      </c>
      <c r="T194" s="15">
        <f t="shared" si="196"/>
        <v>0.18149999999999999</v>
      </c>
      <c r="U194" s="15">
        <f t="shared" si="196"/>
        <v>0.36</v>
      </c>
      <c r="V194" s="5">
        <v>1</v>
      </c>
      <c r="X194" s="15">
        <f t="shared" si="2"/>
        <v>15.5</v>
      </c>
      <c r="AB194" s="15">
        <f t="shared" si="3"/>
        <v>15.989683401171536</v>
      </c>
      <c r="AC194" s="15">
        <f t="shared" si="4"/>
        <v>0.23978983338292376</v>
      </c>
    </row>
    <row r="195" spans="1:29">
      <c r="A195" s="5" t="s">
        <v>208</v>
      </c>
      <c r="B195" s="5">
        <v>0.35499999999999998</v>
      </c>
      <c r="C195" s="5">
        <v>0.27500000000000002</v>
      </c>
      <c r="D195" s="5">
        <v>8.5000000000000006E-2</v>
      </c>
      <c r="E195" s="5">
        <v>0.22</v>
      </c>
      <c r="F195" s="5">
        <v>9.1999999999999998E-2</v>
      </c>
      <c r="G195" s="5">
        <v>0.06</v>
      </c>
      <c r="H195" s="48">
        <v>0.15</v>
      </c>
      <c r="I195" s="5">
        <v>8</v>
      </c>
      <c r="N195" s="15">
        <f t="shared" si="0"/>
        <v>-2</v>
      </c>
      <c r="O195" s="15">
        <f t="shared" ref="O195:U195" si="197">B195</f>
        <v>0.35499999999999998</v>
      </c>
      <c r="P195" s="15">
        <f t="shared" si="197"/>
        <v>0.27500000000000002</v>
      </c>
      <c r="Q195" s="15">
        <f t="shared" si="197"/>
        <v>8.5000000000000006E-2</v>
      </c>
      <c r="R195" s="15">
        <f t="shared" si="197"/>
        <v>0.22</v>
      </c>
      <c r="S195" s="15">
        <f t="shared" si="197"/>
        <v>9.1999999999999998E-2</v>
      </c>
      <c r="T195" s="15">
        <f t="shared" si="197"/>
        <v>0.06</v>
      </c>
      <c r="U195" s="15">
        <f t="shared" si="197"/>
        <v>0.15</v>
      </c>
      <c r="V195" s="5">
        <v>1</v>
      </c>
      <c r="X195" s="15">
        <f t="shared" si="2"/>
        <v>9.5</v>
      </c>
      <c r="AB195" s="15">
        <f t="shared" si="3"/>
        <v>9.2588289482294925</v>
      </c>
      <c r="AC195" s="15">
        <f t="shared" si="4"/>
        <v>5.8163476212092786E-2</v>
      </c>
    </row>
    <row r="196" spans="1:29">
      <c r="A196" s="5" t="s">
        <v>207</v>
      </c>
      <c r="B196" s="5">
        <v>0.51</v>
      </c>
      <c r="C196" s="5">
        <v>0.4</v>
      </c>
      <c r="D196" s="5">
        <v>0.14000000000000001</v>
      </c>
      <c r="E196" s="5">
        <v>0.8145</v>
      </c>
      <c r="F196" s="5">
        <v>0.45900000000000002</v>
      </c>
      <c r="G196" s="5">
        <v>0.19650000000000001</v>
      </c>
      <c r="H196" s="48">
        <v>0.19500000000000001</v>
      </c>
      <c r="I196" s="5">
        <v>10</v>
      </c>
      <c r="N196" s="15">
        <f t="shared" si="0"/>
        <v>0.75</v>
      </c>
      <c r="O196" s="15">
        <f t="shared" ref="O196:U196" si="198">B196</f>
        <v>0.51</v>
      </c>
      <c r="P196" s="15">
        <f t="shared" si="198"/>
        <v>0.4</v>
      </c>
      <c r="Q196" s="15">
        <f t="shared" si="198"/>
        <v>0.14000000000000001</v>
      </c>
      <c r="R196" s="15">
        <f t="shared" si="198"/>
        <v>0.8145</v>
      </c>
      <c r="S196" s="15">
        <f t="shared" si="198"/>
        <v>0.45900000000000002</v>
      </c>
      <c r="T196" s="15">
        <f t="shared" si="198"/>
        <v>0.19650000000000001</v>
      </c>
      <c r="U196" s="15">
        <f t="shared" si="198"/>
        <v>0.19500000000000001</v>
      </c>
      <c r="V196" s="5">
        <v>1</v>
      </c>
      <c r="X196" s="15">
        <f t="shared" si="2"/>
        <v>11.5</v>
      </c>
      <c r="AB196" s="15">
        <f t="shared" si="3"/>
        <v>8.6937365578041899</v>
      </c>
      <c r="AC196" s="15">
        <f t="shared" si="4"/>
        <v>7.8751145070046773</v>
      </c>
    </row>
    <row r="197" spans="1:29">
      <c r="A197" s="5" t="s">
        <v>206</v>
      </c>
      <c r="B197" s="5">
        <v>0.5</v>
      </c>
      <c r="C197" s="5">
        <v>0.40500000000000003</v>
      </c>
      <c r="D197" s="5">
        <v>0.155</v>
      </c>
      <c r="E197" s="5">
        <v>0.77200000000000002</v>
      </c>
      <c r="F197" s="5">
        <v>0.34599999999999997</v>
      </c>
      <c r="G197" s="5">
        <v>0.1535</v>
      </c>
      <c r="H197" s="48">
        <v>0.245</v>
      </c>
      <c r="I197" s="5">
        <v>12</v>
      </c>
      <c r="N197" s="15">
        <f t="shared" si="0"/>
        <v>3</v>
      </c>
      <c r="O197" s="15">
        <f t="shared" ref="O197:U197" si="199">B197</f>
        <v>0.5</v>
      </c>
      <c r="P197" s="15">
        <f t="shared" si="199"/>
        <v>0.40500000000000003</v>
      </c>
      <c r="Q197" s="15">
        <f t="shared" si="199"/>
        <v>0.155</v>
      </c>
      <c r="R197" s="15">
        <f t="shared" si="199"/>
        <v>0.77200000000000002</v>
      </c>
      <c r="S197" s="15">
        <f t="shared" si="199"/>
        <v>0.34599999999999997</v>
      </c>
      <c r="T197" s="15">
        <f t="shared" si="199"/>
        <v>0.1535</v>
      </c>
      <c r="U197" s="15">
        <f t="shared" si="199"/>
        <v>0.245</v>
      </c>
      <c r="V197" s="5">
        <v>1</v>
      </c>
      <c r="X197" s="15">
        <f t="shared" si="2"/>
        <v>13.5</v>
      </c>
      <c r="AB197" s="15">
        <f t="shared" si="3"/>
        <v>12.050312728923386</v>
      </c>
      <c r="AC197" s="15">
        <f t="shared" si="4"/>
        <v>2.1015931839215614</v>
      </c>
    </row>
    <row r="198" spans="1:29">
      <c r="A198" s="5" t="s">
        <v>207</v>
      </c>
      <c r="B198" s="5">
        <v>0.505</v>
      </c>
      <c r="C198" s="5">
        <v>0.41</v>
      </c>
      <c r="D198" s="5">
        <v>0.15</v>
      </c>
      <c r="E198" s="5">
        <v>0.64400000000000002</v>
      </c>
      <c r="F198" s="5">
        <v>0.28499999999999998</v>
      </c>
      <c r="G198" s="5">
        <v>0.14499999999999999</v>
      </c>
      <c r="H198" s="48">
        <v>0.21</v>
      </c>
      <c r="I198" s="5">
        <v>11</v>
      </c>
      <c r="N198" s="15">
        <f t="shared" si="0"/>
        <v>0.75</v>
      </c>
      <c r="O198" s="15">
        <f t="shared" ref="O198:U198" si="200">B198</f>
        <v>0.505</v>
      </c>
      <c r="P198" s="15">
        <f t="shared" si="200"/>
        <v>0.41</v>
      </c>
      <c r="Q198" s="15">
        <f t="shared" si="200"/>
        <v>0.15</v>
      </c>
      <c r="R198" s="15">
        <f t="shared" si="200"/>
        <v>0.64400000000000002</v>
      </c>
      <c r="S198" s="15">
        <f t="shared" si="200"/>
        <v>0.28499999999999998</v>
      </c>
      <c r="T198" s="15">
        <f t="shared" si="200"/>
        <v>0.14499999999999999</v>
      </c>
      <c r="U198" s="15">
        <f t="shared" si="200"/>
        <v>0.21</v>
      </c>
      <c r="V198" s="5">
        <v>1</v>
      </c>
      <c r="X198" s="15">
        <f t="shared" si="2"/>
        <v>12.5</v>
      </c>
      <c r="AB198" s="15">
        <f t="shared" si="3"/>
        <v>11.531861163254355</v>
      </c>
      <c r="AC198" s="15">
        <f t="shared" si="4"/>
        <v>0.93729280721521058</v>
      </c>
    </row>
    <row r="199" spans="1:29">
      <c r="A199" s="5" t="s">
        <v>206</v>
      </c>
      <c r="B199" s="5">
        <v>0.64</v>
      </c>
      <c r="C199" s="5">
        <v>0.5</v>
      </c>
      <c r="D199" s="5">
        <v>0.185</v>
      </c>
      <c r="E199" s="5">
        <v>1.3035000000000001</v>
      </c>
      <c r="F199" s="5">
        <v>0.44450000000000001</v>
      </c>
      <c r="G199" s="5">
        <v>0.26350000000000001</v>
      </c>
      <c r="H199" s="48">
        <v>0.46500000000000002</v>
      </c>
      <c r="I199" s="5">
        <v>16</v>
      </c>
      <c r="N199" s="15">
        <f t="shared" si="0"/>
        <v>3</v>
      </c>
      <c r="O199" s="15">
        <f t="shared" ref="O199:U199" si="201">B199</f>
        <v>0.64</v>
      </c>
      <c r="P199" s="15">
        <f t="shared" si="201"/>
        <v>0.5</v>
      </c>
      <c r="Q199" s="15">
        <f t="shared" si="201"/>
        <v>0.185</v>
      </c>
      <c r="R199" s="15">
        <f t="shared" si="201"/>
        <v>1.3035000000000001</v>
      </c>
      <c r="S199" s="15">
        <f t="shared" si="201"/>
        <v>0.44450000000000001</v>
      </c>
      <c r="T199" s="15">
        <f t="shared" si="201"/>
        <v>0.26350000000000001</v>
      </c>
      <c r="U199" s="15">
        <f t="shared" si="201"/>
        <v>0.46500000000000002</v>
      </c>
      <c r="V199" s="5">
        <v>1</v>
      </c>
      <c r="X199" s="15">
        <f t="shared" si="2"/>
        <v>17.5</v>
      </c>
      <c r="AB199" s="15">
        <f t="shared" si="3"/>
        <v>17.029770131102175</v>
      </c>
      <c r="AC199" s="15">
        <f t="shared" si="4"/>
        <v>0.22111612960366531</v>
      </c>
    </row>
    <row r="200" spans="1:29">
      <c r="A200" s="5" t="s">
        <v>206</v>
      </c>
      <c r="B200" s="5">
        <v>0.56000000000000005</v>
      </c>
      <c r="C200" s="5">
        <v>0.45</v>
      </c>
      <c r="D200" s="5">
        <v>0.16</v>
      </c>
      <c r="E200" s="5">
        <v>0.92200000000000004</v>
      </c>
      <c r="F200" s="5">
        <v>0.432</v>
      </c>
      <c r="G200" s="5">
        <v>0.17799999999999999</v>
      </c>
      <c r="H200" s="48">
        <v>0.26</v>
      </c>
      <c r="I200" s="5">
        <v>15</v>
      </c>
      <c r="N200" s="15">
        <f t="shared" si="0"/>
        <v>3</v>
      </c>
      <c r="O200" s="15">
        <f t="shared" ref="O200:U200" si="202">B200</f>
        <v>0.56000000000000005</v>
      </c>
      <c r="P200" s="15">
        <f t="shared" si="202"/>
        <v>0.45</v>
      </c>
      <c r="Q200" s="15">
        <f t="shared" si="202"/>
        <v>0.16</v>
      </c>
      <c r="R200" s="15">
        <f t="shared" si="202"/>
        <v>0.92200000000000004</v>
      </c>
      <c r="S200" s="15">
        <f t="shared" si="202"/>
        <v>0.432</v>
      </c>
      <c r="T200" s="15">
        <f t="shared" si="202"/>
        <v>0.17799999999999999</v>
      </c>
      <c r="U200" s="15">
        <f t="shared" si="202"/>
        <v>0.26</v>
      </c>
      <c r="V200" s="5">
        <v>1</v>
      </c>
      <c r="X200" s="15">
        <f t="shared" si="2"/>
        <v>16.5</v>
      </c>
      <c r="AB200" s="15">
        <f t="shared" si="3"/>
        <v>12.105131986767267</v>
      </c>
      <c r="AC200" s="15">
        <f t="shared" si="4"/>
        <v>19.314864853736228</v>
      </c>
    </row>
    <row r="201" spans="1:29">
      <c r="A201" s="5" t="s">
        <v>206</v>
      </c>
      <c r="B201" s="5">
        <v>0.58499999999999996</v>
      </c>
      <c r="C201" s="5">
        <v>0.46</v>
      </c>
      <c r="D201" s="5">
        <v>0.185</v>
      </c>
      <c r="E201" s="5">
        <v>0.92200000000000004</v>
      </c>
      <c r="F201" s="5">
        <v>0.36349999999999999</v>
      </c>
      <c r="G201" s="5">
        <v>0.21299999999999999</v>
      </c>
      <c r="H201" s="48">
        <v>0.28499999999999998</v>
      </c>
      <c r="I201" s="5">
        <v>10</v>
      </c>
      <c r="N201" s="15">
        <f t="shared" si="0"/>
        <v>3</v>
      </c>
      <c r="O201" s="15">
        <f t="shared" ref="O201:U201" si="203">B201</f>
        <v>0.58499999999999996</v>
      </c>
      <c r="P201" s="15">
        <f t="shared" si="203"/>
        <v>0.46</v>
      </c>
      <c r="Q201" s="15">
        <f t="shared" si="203"/>
        <v>0.185</v>
      </c>
      <c r="R201" s="15">
        <f t="shared" si="203"/>
        <v>0.92200000000000004</v>
      </c>
      <c r="S201" s="15">
        <f t="shared" si="203"/>
        <v>0.36349999999999999</v>
      </c>
      <c r="T201" s="15">
        <f t="shared" si="203"/>
        <v>0.21299999999999999</v>
      </c>
      <c r="U201" s="15">
        <f t="shared" si="203"/>
        <v>0.28499999999999998</v>
      </c>
      <c r="V201" s="5">
        <v>1</v>
      </c>
      <c r="X201" s="15">
        <f t="shared" si="2"/>
        <v>11.5</v>
      </c>
      <c r="AB201" s="15">
        <f t="shared" si="3"/>
        <v>13.717867962262883</v>
      </c>
      <c r="AC201" s="15">
        <f t="shared" si="4"/>
        <v>4.9189382980321117</v>
      </c>
    </row>
    <row r="202" spans="1:29">
      <c r="A202" s="5" t="s">
        <v>207</v>
      </c>
      <c r="B202" s="5">
        <v>0.45</v>
      </c>
      <c r="C202" s="5">
        <v>0.34499999999999997</v>
      </c>
      <c r="D202" s="5">
        <v>0.12</v>
      </c>
      <c r="E202" s="5">
        <v>0.41649999999999998</v>
      </c>
      <c r="F202" s="5">
        <v>0.16550000000000001</v>
      </c>
      <c r="G202" s="5">
        <v>9.5000000000000001E-2</v>
      </c>
      <c r="H202" s="48">
        <v>0.13500000000000001</v>
      </c>
      <c r="I202" s="5">
        <v>9</v>
      </c>
      <c r="N202" s="15">
        <f t="shared" si="0"/>
        <v>0.75</v>
      </c>
      <c r="O202" s="15">
        <f t="shared" ref="O202:U202" si="204">B202</f>
        <v>0.45</v>
      </c>
      <c r="P202" s="15">
        <f t="shared" si="204"/>
        <v>0.34499999999999997</v>
      </c>
      <c r="Q202" s="15">
        <f t="shared" si="204"/>
        <v>0.12</v>
      </c>
      <c r="R202" s="15">
        <f t="shared" si="204"/>
        <v>0.41649999999999998</v>
      </c>
      <c r="S202" s="15">
        <f t="shared" si="204"/>
        <v>0.16550000000000001</v>
      </c>
      <c r="T202" s="15">
        <f t="shared" si="204"/>
        <v>9.5000000000000001E-2</v>
      </c>
      <c r="U202" s="15">
        <f t="shared" si="204"/>
        <v>0.13500000000000001</v>
      </c>
      <c r="V202" s="5">
        <v>1</v>
      </c>
      <c r="X202" s="15">
        <f t="shared" si="2"/>
        <v>10.5</v>
      </c>
      <c r="AB202" s="15">
        <f t="shared" si="3"/>
        <v>10.666563319537765</v>
      </c>
      <c r="AC202" s="15">
        <f t="shared" si="4"/>
        <v>2.7743339415439657E-2</v>
      </c>
    </row>
    <row r="203" spans="1:29">
      <c r="A203" s="5" t="s">
        <v>206</v>
      </c>
      <c r="B203" s="5">
        <v>0.5</v>
      </c>
      <c r="C203" s="5">
        <v>0.4</v>
      </c>
      <c r="D203" s="5">
        <v>0.16500000000000001</v>
      </c>
      <c r="E203" s="5">
        <v>0.82499999999999996</v>
      </c>
      <c r="F203" s="5">
        <v>0.254</v>
      </c>
      <c r="G203" s="5">
        <v>0.20499999999999999</v>
      </c>
      <c r="H203" s="48">
        <v>0.28499999999999998</v>
      </c>
      <c r="I203" s="5">
        <v>13</v>
      </c>
      <c r="N203" s="15">
        <f t="shared" si="0"/>
        <v>3</v>
      </c>
      <c r="O203" s="15">
        <f t="shared" ref="O203:U203" si="205">B203</f>
        <v>0.5</v>
      </c>
      <c r="P203" s="15">
        <f t="shared" si="205"/>
        <v>0.4</v>
      </c>
      <c r="Q203" s="15">
        <f t="shared" si="205"/>
        <v>0.16500000000000001</v>
      </c>
      <c r="R203" s="15">
        <f t="shared" si="205"/>
        <v>0.82499999999999996</v>
      </c>
      <c r="S203" s="15">
        <f t="shared" si="205"/>
        <v>0.254</v>
      </c>
      <c r="T203" s="15">
        <f t="shared" si="205"/>
        <v>0.20499999999999999</v>
      </c>
      <c r="U203" s="15">
        <f t="shared" si="205"/>
        <v>0.28499999999999998</v>
      </c>
      <c r="V203" s="5">
        <v>1</v>
      </c>
      <c r="X203" s="15">
        <f t="shared" si="2"/>
        <v>14.5</v>
      </c>
      <c r="AB203" s="15">
        <f t="shared" si="3"/>
        <v>14.251374015368253</v>
      </c>
      <c r="AC203" s="15">
        <f t="shared" si="4"/>
        <v>6.1814880234105869E-2</v>
      </c>
    </row>
    <row r="204" spans="1:29">
      <c r="A204" s="5" t="s">
        <v>207</v>
      </c>
      <c r="B204" s="5">
        <v>0.5</v>
      </c>
      <c r="C204" s="5">
        <v>0.4</v>
      </c>
      <c r="D204" s="5">
        <v>0.14499999999999999</v>
      </c>
      <c r="E204" s="5">
        <v>0.63</v>
      </c>
      <c r="F204" s="5">
        <v>0.23400000000000001</v>
      </c>
      <c r="G204" s="5">
        <v>0.14649999999999999</v>
      </c>
      <c r="H204" s="48">
        <v>0.23</v>
      </c>
      <c r="I204" s="5">
        <v>12</v>
      </c>
      <c r="N204" s="15">
        <f t="shared" si="0"/>
        <v>0.75</v>
      </c>
      <c r="O204" s="15">
        <f t="shared" ref="O204:U204" si="206">B204</f>
        <v>0.5</v>
      </c>
      <c r="P204" s="15">
        <f t="shared" si="206"/>
        <v>0.4</v>
      </c>
      <c r="Q204" s="15">
        <f t="shared" si="206"/>
        <v>0.14499999999999999</v>
      </c>
      <c r="R204" s="15">
        <f t="shared" si="206"/>
        <v>0.63</v>
      </c>
      <c r="S204" s="15">
        <f t="shared" si="206"/>
        <v>0.23400000000000001</v>
      </c>
      <c r="T204" s="15">
        <f t="shared" si="206"/>
        <v>0.14649999999999999</v>
      </c>
      <c r="U204" s="15">
        <f t="shared" si="206"/>
        <v>0.23</v>
      </c>
      <c r="V204" s="5">
        <v>1</v>
      </c>
      <c r="X204" s="15">
        <f t="shared" si="2"/>
        <v>13.5</v>
      </c>
      <c r="AB204" s="15">
        <f t="shared" si="3"/>
        <v>12.417339536825995</v>
      </c>
      <c r="AC204" s="15">
        <f t="shared" si="4"/>
        <v>1.1721536785201503</v>
      </c>
    </row>
    <row r="205" spans="1:29">
      <c r="A205" s="5" t="s">
        <v>207</v>
      </c>
      <c r="B205" s="5">
        <v>0.53</v>
      </c>
      <c r="C205" s="5">
        <v>0.435</v>
      </c>
      <c r="D205" s="5">
        <v>0.17</v>
      </c>
      <c r="E205" s="5">
        <v>0.8155</v>
      </c>
      <c r="F205" s="5">
        <v>0.29849999999999999</v>
      </c>
      <c r="G205" s="5">
        <v>0.155</v>
      </c>
      <c r="H205" s="48">
        <v>0.27500000000000002</v>
      </c>
      <c r="I205" s="5">
        <v>13</v>
      </c>
      <c r="N205" s="15">
        <f t="shared" si="0"/>
        <v>0.75</v>
      </c>
      <c r="O205" s="15">
        <f t="shared" ref="O205:U205" si="207">B205</f>
        <v>0.53</v>
      </c>
      <c r="P205" s="15">
        <f t="shared" si="207"/>
        <v>0.435</v>
      </c>
      <c r="Q205" s="15">
        <f t="shared" si="207"/>
        <v>0.17</v>
      </c>
      <c r="R205" s="15">
        <f t="shared" si="207"/>
        <v>0.8155</v>
      </c>
      <c r="S205" s="15">
        <f t="shared" si="207"/>
        <v>0.29849999999999999</v>
      </c>
      <c r="T205" s="15">
        <f t="shared" si="207"/>
        <v>0.155</v>
      </c>
      <c r="U205" s="15">
        <f t="shared" si="207"/>
        <v>0.27500000000000002</v>
      </c>
      <c r="V205" s="5">
        <v>1</v>
      </c>
      <c r="X205" s="15">
        <f t="shared" si="2"/>
        <v>14.5</v>
      </c>
      <c r="AB205" s="15">
        <f t="shared" si="3"/>
        <v>13.777174712212966</v>
      </c>
      <c r="AC205" s="15">
        <f t="shared" si="4"/>
        <v>0.52247639666440793</v>
      </c>
    </row>
    <row r="206" spans="1:29">
      <c r="A206" s="5" t="s">
        <v>206</v>
      </c>
      <c r="B206" s="5">
        <v>0.42</v>
      </c>
      <c r="C206" s="5">
        <v>0.33500000000000002</v>
      </c>
      <c r="D206" s="5">
        <v>0.115</v>
      </c>
      <c r="E206" s="5">
        <v>0.36899999999999999</v>
      </c>
      <c r="F206" s="5">
        <v>0.17100000000000001</v>
      </c>
      <c r="G206" s="5">
        <v>7.0999999999999994E-2</v>
      </c>
      <c r="H206" s="48">
        <v>0.12</v>
      </c>
      <c r="I206" s="5">
        <v>8</v>
      </c>
      <c r="N206" s="15">
        <f t="shared" si="0"/>
        <v>3</v>
      </c>
      <c r="O206" s="15">
        <f t="shared" ref="O206:U206" si="208">B206</f>
        <v>0.42</v>
      </c>
      <c r="P206" s="15">
        <f t="shared" si="208"/>
        <v>0.33500000000000002</v>
      </c>
      <c r="Q206" s="15">
        <f t="shared" si="208"/>
        <v>0.115</v>
      </c>
      <c r="R206" s="15">
        <f t="shared" si="208"/>
        <v>0.36899999999999999</v>
      </c>
      <c r="S206" s="15">
        <f t="shared" si="208"/>
        <v>0.17100000000000001</v>
      </c>
      <c r="T206" s="15">
        <f t="shared" si="208"/>
        <v>7.0999999999999994E-2</v>
      </c>
      <c r="U206" s="15">
        <f t="shared" si="208"/>
        <v>0.12</v>
      </c>
      <c r="V206" s="5">
        <v>1</v>
      </c>
      <c r="X206" s="15">
        <f t="shared" si="2"/>
        <v>9.5</v>
      </c>
      <c r="AB206" s="15">
        <f t="shared" si="3"/>
        <v>10.454692748627012</v>
      </c>
      <c r="AC206" s="15">
        <f t="shared" si="4"/>
        <v>0.91143824428100007</v>
      </c>
    </row>
    <row r="207" spans="1:29">
      <c r="A207" s="5" t="s">
        <v>207</v>
      </c>
      <c r="B207" s="5">
        <v>0.44</v>
      </c>
      <c r="C207" s="5">
        <v>0.34</v>
      </c>
      <c r="D207" s="5">
        <v>0.14000000000000001</v>
      </c>
      <c r="E207" s="5">
        <v>0.48199999999999998</v>
      </c>
      <c r="F207" s="5">
        <v>0.186</v>
      </c>
      <c r="G207" s="5">
        <v>0.1085</v>
      </c>
      <c r="H207" s="48">
        <v>0.16</v>
      </c>
      <c r="I207" s="5">
        <v>9</v>
      </c>
      <c r="N207" s="15">
        <f t="shared" si="0"/>
        <v>0.75</v>
      </c>
      <c r="O207" s="15">
        <f t="shared" ref="O207:U207" si="209">B207</f>
        <v>0.44</v>
      </c>
      <c r="P207" s="15">
        <f t="shared" si="209"/>
        <v>0.34</v>
      </c>
      <c r="Q207" s="15">
        <f t="shared" si="209"/>
        <v>0.14000000000000001</v>
      </c>
      <c r="R207" s="15">
        <f t="shared" si="209"/>
        <v>0.48199999999999998</v>
      </c>
      <c r="S207" s="15">
        <f t="shared" si="209"/>
        <v>0.186</v>
      </c>
      <c r="T207" s="15">
        <f t="shared" si="209"/>
        <v>0.1085</v>
      </c>
      <c r="U207" s="15">
        <f t="shared" si="209"/>
        <v>0.16</v>
      </c>
      <c r="V207" s="5">
        <v>1</v>
      </c>
      <c r="X207" s="15">
        <f t="shared" si="2"/>
        <v>10.5</v>
      </c>
      <c r="AB207" s="15">
        <f t="shared" si="3"/>
        <v>11.099418403299854</v>
      </c>
      <c r="AC207" s="15">
        <f t="shared" si="4"/>
        <v>0.35930242221454639</v>
      </c>
    </row>
    <row r="208" spans="1:29">
      <c r="A208" s="5" t="s">
        <v>208</v>
      </c>
      <c r="B208" s="5">
        <v>0.4</v>
      </c>
      <c r="C208" s="5">
        <v>0.3</v>
      </c>
      <c r="D208" s="5">
        <v>0.11</v>
      </c>
      <c r="E208" s="5">
        <v>0.315</v>
      </c>
      <c r="F208" s="5">
        <v>0.109</v>
      </c>
      <c r="G208" s="5">
        <v>6.7000000000000004E-2</v>
      </c>
      <c r="H208" s="48">
        <v>0.12</v>
      </c>
      <c r="I208" s="5">
        <v>9</v>
      </c>
      <c r="N208" s="15">
        <f t="shared" si="0"/>
        <v>-2</v>
      </c>
      <c r="O208" s="15">
        <f t="shared" ref="O208:U208" si="210">B208</f>
        <v>0.4</v>
      </c>
      <c r="P208" s="15">
        <f t="shared" si="210"/>
        <v>0.3</v>
      </c>
      <c r="Q208" s="15">
        <f t="shared" si="210"/>
        <v>0.11</v>
      </c>
      <c r="R208" s="15">
        <f t="shared" si="210"/>
        <v>0.315</v>
      </c>
      <c r="S208" s="15">
        <f t="shared" si="210"/>
        <v>0.109</v>
      </c>
      <c r="T208" s="15">
        <f t="shared" si="210"/>
        <v>6.7000000000000004E-2</v>
      </c>
      <c r="U208" s="15">
        <f t="shared" si="210"/>
        <v>0.12</v>
      </c>
      <c r="V208" s="5">
        <v>1</v>
      </c>
      <c r="X208" s="15">
        <f t="shared" si="2"/>
        <v>10.5</v>
      </c>
      <c r="AB208" s="15">
        <f t="shared" si="3"/>
        <v>9.9848597324394461</v>
      </c>
      <c r="AC208" s="15">
        <f t="shared" si="4"/>
        <v>0.26536949526235903</v>
      </c>
    </row>
    <row r="209" spans="1:29">
      <c r="A209" s="5" t="s">
        <v>208</v>
      </c>
      <c r="B209" s="5">
        <v>0.435</v>
      </c>
      <c r="C209" s="5">
        <v>0.34</v>
      </c>
      <c r="D209" s="5">
        <v>0.11</v>
      </c>
      <c r="E209" s="5">
        <v>0.3795</v>
      </c>
      <c r="F209" s="5">
        <v>0.14949999999999999</v>
      </c>
      <c r="G209" s="5">
        <v>8.5000000000000006E-2</v>
      </c>
      <c r="H209" s="48">
        <v>0.12</v>
      </c>
      <c r="I209" s="5">
        <v>8</v>
      </c>
      <c r="N209" s="15">
        <f t="shared" si="0"/>
        <v>-2</v>
      </c>
      <c r="O209" s="15">
        <f t="shared" ref="O209:U209" si="211">B209</f>
        <v>0.435</v>
      </c>
      <c r="P209" s="15">
        <f t="shared" si="211"/>
        <v>0.34</v>
      </c>
      <c r="Q209" s="15">
        <f t="shared" si="211"/>
        <v>0.11</v>
      </c>
      <c r="R209" s="15">
        <f t="shared" si="211"/>
        <v>0.3795</v>
      </c>
      <c r="S209" s="15">
        <f t="shared" si="211"/>
        <v>0.14949999999999999</v>
      </c>
      <c r="T209" s="15">
        <f t="shared" si="211"/>
        <v>8.5000000000000006E-2</v>
      </c>
      <c r="U209" s="15">
        <f t="shared" si="211"/>
        <v>0.12</v>
      </c>
      <c r="V209" s="5">
        <v>1</v>
      </c>
      <c r="X209" s="15">
        <f t="shared" si="2"/>
        <v>9.5</v>
      </c>
      <c r="AB209" s="15">
        <f t="shared" si="3"/>
        <v>10.018653595865981</v>
      </c>
      <c r="AC209" s="15">
        <f t="shared" si="4"/>
        <v>0.26900155250471236</v>
      </c>
    </row>
    <row r="210" spans="1:29">
      <c r="A210" s="5" t="s">
        <v>207</v>
      </c>
      <c r="B210" s="5">
        <v>0.52500000000000002</v>
      </c>
      <c r="C210" s="5">
        <v>0.41499999999999998</v>
      </c>
      <c r="D210" s="5">
        <v>0.17</v>
      </c>
      <c r="E210" s="5">
        <v>0.83250000000000002</v>
      </c>
      <c r="F210" s="5">
        <v>0.27550000000000002</v>
      </c>
      <c r="G210" s="5">
        <v>0.16850000000000001</v>
      </c>
      <c r="H210" s="48">
        <v>0.31</v>
      </c>
      <c r="I210" s="5">
        <v>13</v>
      </c>
      <c r="N210" s="15">
        <f t="shared" si="0"/>
        <v>0.75</v>
      </c>
      <c r="O210" s="15">
        <f t="shared" ref="O210:U210" si="212">B210</f>
        <v>0.52500000000000002</v>
      </c>
      <c r="P210" s="15">
        <f t="shared" si="212"/>
        <v>0.41499999999999998</v>
      </c>
      <c r="Q210" s="15">
        <f t="shared" si="212"/>
        <v>0.17</v>
      </c>
      <c r="R210" s="15">
        <f t="shared" si="212"/>
        <v>0.83250000000000002</v>
      </c>
      <c r="S210" s="15">
        <f t="shared" si="212"/>
        <v>0.27550000000000002</v>
      </c>
      <c r="T210" s="15">
        <f t="shared" si="212"/>
        <v>0.16850000000000001</v>
      </c>
      <c r="U210" s="15">
        <f t="shared" si="212"/>
        <v>0.31</v>
      </c>
      <c r="V210" s="5">
        <v>1</v>
      </c>
      <c r="X210" s="15">
        <f t="shared" si="2"/>
        <v>14.5</v>
      </c>
      <c r="AB210" s="15">
        <f t="shared" si="3"/>
        <v>14.326951084908487</v>
      </c>
      <c r="AC210" s="15">
        <f t="shared" si="4"/>
        <v>2.9945927014349786E-2</v>
      </c>
    </row>
    <row r="211" spans="1:29">
      <c r="A211" s="5" t="s">
        <v>208</v>
      </c>
      <c r="B211" s="5">
        <v>0.37</v>
      </c>
      <c r="C211" s="5">
        <v>0.28000000000000003</v>
      </c>
      <c r="D211" s="5">
        <v>9.5000000000000001E-2</v>
      </c>
      <c r="E211" s="5">
        <v>0.26550000000000001</v>
      </c>
      <c r="F211" s="5">
        <v>0.122</v>
      </c>
      <c r="G211" s="5">
        <v>5.1999999999999998E-2</v>
      </c>
      <c r="H211" s="48">
        <v>0.08</v>
      </c>
      <c r="I211" s="5">
        <v>7</v>
      </c>
      <c r="N211" s="15">
        <f t="shared" si="0"/>
        <v>-2</v>
      </c>
      <c r="O211" s="15">
        <f t="shared" ref="O211:U211" si="213">B211</f>
        <v>0.37</v>
      </c>
      <c r="P211" s="15">
        <f t="shared" si="213"/>
        <v>0.28000000000000003</v>
      </c>
      <c r="Q211" s="15">
        <f t="shared" si="213"/>
        <v>9.5000000000000001E-2</v>
      </c>
      <c r="R211" s="15">
        <f t="shared" si="213"/>
        <v>0.26550000000000001</v>
      </c>
      <c r="S211" s="15">
        <f t="shared" si="213"/>
        <v>0.122</v>
      </c>
      <c r="T211" s="15">
        <f t="shared" si="213"/>
        <v>5.1999999999999998E-2</v>
      </c>
      <c r="U211" s="15">
        <f t="shared" si="213"/>
        <v>0.08</v>
      </c>
      <c r="V211" s="5">
        <v>1</v>
      </c>
      <c r="X211" s="15">
        <f t="shared" si="2"/>
        <v>8.5</v>
      </c>
      <c r="AB211" s="15">
        <f t="shared" si="3"/>
        <v>8.6998412469240911</v>
      </c>
      <c r="AC211" s="15">
        <f t="shared" si="4"/>
        <v>3.9936523972175557E-2</v>
      </c>
    </row>
    <row r="212" spans="1:29">
      <c r="A212" s="5" t="s">
        <v>207</v>
      </c>
      <c r="B212" s="5">
        <v>0.49</v>
      </c>
      <c r="C212" s="5">
        <v>0.36499999999999999</v>
      </c>
      <c r="D212" s="5">
        <v>0.14499999999999999</v>
      </c>
      <c r="E212" s="5">
        <v>0.63449999999999995</v>
      </c>
      <c r="F212" s="5">
        <v>0.19950000000000001</v>
      </c>
      <c r="G212" s="5">
        <v>0.16250000000000001</v>
      </c>
      <c r="H212" s="48">
        <v>0.22</v>
      </c>
      <c r="I212" s="5">
        <v>10</v>
      </c>
      <c r="N212" s="15">
        <f t="shared" si="0"/>
        <v>0.75</v>
      </c>
      <c r="O212" s="15">
        <f t="shared" ref="O212:U212" si="214">B212</f>
        <v>0.49</v>
      </c>
      <c r="P212" s="15">
        <f t="shared" si="214"/>
        <v>0.36499999999999999</v>
      </c>
      <c r="Q212" s="15">
        <f t="shared" si="214"/>
        <v>0.14499999999999999</v>
      </c>
      <c r="R212" s="15">
        <f t="shared" si="214"/>
        <v>0.63449999999999995</v>
      </c>
      <c r="S212" s="15">
        <f t="shared" si="214"/>
        <v>0.19950000000000001</v>
      </c>
      <c r="T212" s="15">
        <f t="shared" si="214"/>
        <v>0.16250000000000001</v>
      </c>
      <c r="U212" s="15">
        <f t="shared" si="214"/>
        <v>0.22</v>
      </c>
      <c r="V212" s="5">
        <v>1</v>
      </c>
      <c r="X212" s="15">
        <f t="shared" si="2"/>
        <v>11.5</v>
      </c>
      <c r="AB212" s="15">
        <f t="shared" si="3"/>
        <v>12.493694974749525</v>
      </c>
      <c r="AC212" s="15">
        <f t="shared" si="4"/>
        <v>0.98742970284245946</v>
      </c>
    </row>
    <row r="213" spans="1:29">
      <c r="A213" s="5" t="s">
        <v>206</v>
      </c>
      <c r="B213" s="5">
        <v>0.33500000000000002</v>
      </c>
      <c r="C213" s="5">
        <v>0.25</v>
      </c>
      <c r="D213" s="5">
        <v>0.09</v>
      </c>
      <c r="E213" s="5">
        <v>0.18099999999999999</v>
      </c>
      <c r="F213" s="5">
        <v>7.5499999999999998E-2</v>
      </c>
      <c r="G213" s="5">
        <v>4.1500000000000002E-2</v>
      </c>
      <c r="H213" s="48">
        <v>0.06</v>
      </c>
      <c r="I213" s="5">
        <v>7</v>
      </c>
      <c r="N213" s="15">
        <f t="shared" si="0"/>
        <v>3</v>
      </c>
      <c r="O213" s="15">
        <f t="shared" ref="O213:U213" si="215">B213</f>
        <v>0.33500000000000002</v>
      </c>
      <c r="P213" s="15">
        <f t="shared" si="215"/>
        <v>0.25</v>
      </c>
      <c r="Q213" s="15">
        <f t="shared" si="215"/>
        <v>0.09</v>
      </c>
      <c r="R213" s="15">
        <f t="shared" si="215"/>
        <v>0.18099999999999999</v>
      </c>
      <c r="S213" s="15">
        <f t="shared" si="215"/>
        <v>7.5499999999999998E-2</v>
      </c>
      <c r="T213" s="15">
        <f t="shared" si="215"/>
        <v>4.1500000000000002E-2</v>
      </c>
      <c r="U213" s="15">
        <f t="shared" si="215"/>
        <v>0.06</v>
      </c>
      <c r="V213" s="5">
        <v>1</v>
      </c>
      <c r="X213" s="15">
        <f t="shared" si="2"/>
        <v>8.5</v>
      </c>
      <c r="AB213" s="15">
        <f t="shared" si="3"/>
        <v>9.2288197119201314</v>
      </c>
      <c r="AC213" s="15">
        <f t="shared" si="4"/>
        <v>0.53117817248334331</v>
      </c>
    </row>
    <row r="214" spans="1:29">
      <c r="A214" s="5" t="s">
        <v>207</v>
      </c>
      <c r="B214" s="5">
        <v>0.41499999999999998</v>
      </c>
      <c r="C214" s="5">
        <v>0.32500000000000001</v>
      </c>
      <c r="D214" s="5">
        <v>0.105</v>
      </c>
      <c r="E214" s="5">
        <v>0.38</v>
      </c>
      <c r="F214" s="5">
        <v>0.1595</v>
      </c>
      <c r="G214" s="5">
        <v>7.85E-2</v>
      </c>
      <c r="H214" s="48">
        <v>0.12</v>
      </c>
      <c r="I214" s="5">
        <v>12</v>
      </c>
      <c r="N214" s="15">
        <f t="shared" si="0"/>
        <v>0.75</v>
      </c>
      <c r="O214" s="15">
        <f t="shared" ref="O214:U214" si="216">B214</f>
        <v>0.41499999999999998</v>
      </c>
      <c r="P214" s="15">
        <f t="shared" si="216"/>
        <v>0.32500000000000001</v>
      </c>
      <c r="Q214" s="15">
        <f t="shared" si="216"/>
        <v>0.105</v>
      </c>
      <c r="R214" s="15">
        <f t="shared" si="216"/>
        <v>0.38</v>
      </c>
      <c r="S214" s="15">
        <f t="shared" si="216"/>
        <v>0.1595</v>
      </c>
      <c r="T214" s="15">
        <f t="shared" si="216"/>
        <v>7.85E-2</v>
      </c>
      <c r="U214" s="15">
        <f t="shared" si="216"/>
        <v>0.12</v>
      </c>
      <c r="V214" s="5">
        <v>1</v>
      </c>
      <c r="X214" s="15">
        <f t="shared" si="2"/>
        <v>13.5</v>
      </c>
      <c r="AB214" s="15">
        <f t="shared" si="3"/>
        <v>10.117440007556368</v>
      </c>
      <c r="AC214" s="15">
        <f t="shared" si="4"/>
        <v>11.441712102480263</v>
      </c>
    </row>
    <row r="215" spans="1:29">
      <c r="A215" s="5" t="s">
        <v>206</v>
      </c>
      <c r="B215" s="5">
        <v>0.5</v>
      </c>
      <c r="C215" s="5">
        <v>0.40500000000000003</v>
      </c>
      <c r="D215" s="5">
        <v>0.14000000000000001</v>
      </c>
      <c r="E215" s="5">
        <v>0.61550000000000005</v>
      </c>
      <c r="F215" s="5">
        <v>0.24099999999999999</v>
      </c>
      <c r="G215" s="5">
        <v>0.13550000000000001</v>
      </c>
      <c r="H215" s="48">
        <v>0.20499999999999999</v>
      </c>
      <c r="I215" s="5">
        <v>9</v>
      </c>
      <c r="N215" s="15">
        <f t="shared" si="0"/>
        <v>3</v>
      </c>
      <c r="O215" s="15">
        <f t="shared" ref="O215:U215" si="217">B215</f>
        <v>0.5</v>
      </c>
      <c r="P215" s="15">
        <f t="shared" si="217"/>
        <v>0.40500000000000003</v>
      </c>
      <c r="Q215" s="15">
        <f t="shared" si="217"/>
        <v>0.14000000000000001</v>
      </c>
      <c r="R215" s="15">
        <f t="shared" si="217"/>
        <v>0.61550000000000005</v>
      </c>
      <c r="S215" s="15">
        <f t="shared" si="217"/>
        <v>0.24099999999999999</v>
      </c>
      <c r="T215" s="15">
        <f t="shared" si="217"/>
        <v>0.13550000000000001</v>
      </c>
      <c r="U215" s="15">
        <f t="shared" si="217"/>
        <v>0.20499999999999999</v>
      </c>
      <c r="V215" s="5">
        <v>1</v>
      </c>
      <c r="X215" s="15">
        <f t="shared" si="2"/>
        <v>10.5</v>
      </c>
      <c r="AB215" s="15">
        <f t="shared" si="3"/>
        <v>12.408820269202433</v>
      </c>
      <c r="AC215" s="15">
        <f t="shared" si="4"/>
        <v>3.6435948201180497</v>
      </c>
    </row>
    <row r="216" spans="1:29">
      <c r="A216" s="5" t="s">
        <v>207</v>
      </c>
      <c r="B216" s="5">
        <v>0.48499999999999999</v>
      </c>
      <c r="C216" s="5">
        <v>0.39500000000000002</v>
      </c>
      <c r="D216" s="5">
        <v>0.16</v>
      </c>
      <c r="E216" s="5">
        <v>0.66</v>
      </c>
      <c r="F216" s="5">
        <v>0.2475</v>
      </c>
      <c r="G216" s="5">
        <v>0.128</v>
      </c>
      <c r="H216" s="48">
        <v>0.23499999999999999</v>
      </c>
      <c r="I216" s="5">
        <v>14</v>
      </c>
      <c r="N216" s="15">
        <f t="shared" si="0"/>
        <v>0.75</v>
      </c>
      <c r="O216" s="15">
        <f t="shared" ref="O216:U216" si="218">B216</f>
        <v>0.48499999999999999</v>
      </c>
      <c r="P216" s="15">
        <f t="shared" si="218"/>
        <v>0.39500000000000002</v>
      </c>
      <c r="Q216" s="15">
        <f t="shared" si="218"/>
        <v>0.16</v>
      </c>
      <c r="R216" s="15">
        <f t="shared" si="218"/>
        <v>0.66</v>
      </c>
      <c r="S216" s="15">
        <f t="shared" si="218"/>
        <v>0.2475</v>
      </c>
      <c r="T216" s="15">
        <f t="shared" si="218"/>
        <v>0.128</v>
      </c>
      <c r="U216" s="15">
        <f t="shared" si="218"/>
        <v>0.23499999999999999</v>
      </c>
      <c r="V216" s="5">
        <v>1</v>
      </c>
      <c r="X216" s="15">
        <f t="shared" si="2"/>
        <v>15.5</v>
      </c>
      <c r="AB216" s="15">
        <f t="shared" si="3"/>
        <v>12.769901477850681</v>
      </c>
      <c r="AC216" s="15">
        <f t="shared" si="4"/>
        <v>7.4534379406418969</v>
      </c>
    </row>
    <row r="217" spans="1:29">
      <c r="A217" s="5" t="s">
        <v>206</v>
      </c>
      <c r="B217" s="5">
        <v>0.55000000000000004</v>
      </c>
      <c r="C217" s="5">
        <v>0.40500000000000003</v>
      </c>
      <c r="D217" s="5">
        <v>0.14000000000000001</v>
      </c>
      <c r="E217" s="5">
        <v>0.80249999999999999</v>
      </c>
      <c r="F217" s="5">
        <v>0.24399999999999999</v>
      </c>
      <c r="G217" s="5">
        <v>0.16350000000000001</v>
      </c>
      <c r="H217" s="48">
        <v>0.255</v>
      </c>
      <c r="I217" s="5">
        <v>10</v>
      </c>
      <c r="N217" s="15">
        <f t="shared" si="0"/>
        <v>3</v>
      </c>
      <c r="O217" s="15">
        <f t="shared" ref="O217:U217" si="219">B217</f>
        <v>0.55000000000000004</v>
      </c>
      <c r="P217" s="15">
        <f t="shared" si="219"/>
        <v>0.40500000000000003</v>
      </c>
      <c r="Q217" s="15">
        <f t="shared" si="219"/>
        <v>0.14000000000000001</v>
      </c>
      <c r="R217" s="15">
        <f t="shared" si="219"/>
        <v>0.80249999999999999</v>
      </c>
      <c r="S217" s="15">
        <f t="shared" si="219"/>
        <v>0.24399999999999999</v>
      </c>
      <c r="T217" s="15">
        <f t="shared" si="219"/>
        <v>0.16350000000000001</v>
      </c>
      <c r="U217" s="15">
        <f t="shared" si="219"/>
        <v>0.255</v>
      </c>
      <c r="V217" s="5">
        <v>1</v>
      </c>
      <c r="X217" s="15">
        <f t="shared" si="2"/>
        <v>11.5</v>
      </c>
      <c r="AB217" s="15">
        <f t="shared" si="3"/>
        <v>14.153196220790486</v>
      </c>
      <c r="AC217" s="15">
        <f t="shared" si="4"/>
        <v>7.0394501860169161</v>
      </c>
    </row>
    <row r="218" spans="1:29">
      <c r="A218" s="5" t="s">
        <v>206</v>
      </c>
      <c r="B218" s="5">
        <v>0.45</v>
      </c>
      <c r="C218" s="5">
        <v>0.35</v>
      </c>
      <c r="D218" s="5">
        <v>0.13</v>
      </c>
      <c r="E218" s="5">
        <v>0.46</v>
      </c>
      <c r="F218" s="5">
        <v>0.17399999999999999</v>
      </c>
      <c r="G218" s="5">
        <v>0.111</v>
      </c>
      <c r="H218" s="48">
        <v>0.13500000000000001</v>
      </c>
      <c r="I218" s="5">
        <v>8</v>
      </c>
      <c r="N218" s="15">
        <f t="shared" si="0"/>
        <v>3</v>
      </c>
      <c r="O218" s="15">
        <f t="shared" ref="O218:U218" si="220">B218</f>
        <v>0.45</v>
      </c>
      <c r="P218" s="15">
        <f t="shared" si="220"/>
        <v>0.35</v>
      </c>
      <c r="Q218" s="15">
        <f t="shared" si="220"/>
        <v>0.13</v>
      </c>
      <c r="R218" s="15">
        <f t="shared" si="220"/>
        <v>0.46</v>
      </c>
      <c r="S218" s="15">
        <f t="shared" si="220"/>
        <v>0.17399999999999999</v>
      </c>
      <c r="T218" s="15">
        <f t="shared" si="220"/>
        <v>0.111</v>
      </c>
      <c r="U218" s="15">
        <f t="shared" si="220"/>
        <v>0.13500000000000001</v>
      </c>
      <c r="V218" s="5">
        <v>1</v>
      </c>
      <c r="X218" s="15">
        <f t="shared" si="2"/>
        <v>9.5</v>
      </c>
      <c r="AB218" s="15">
        <f t="shared" si="3"/>
        <v>11.262260204032788</v>
      </c>
      <c r="AC218" s="15">
        <f t="shared" si="4"/>
        <v>3.1055610267176847</v>
      </c>
    </row>
    <row r="219" spans="1:29">
      <c r="A219" s="5" t="s">
        <v>208</v>
      </c>
      <c r="B219" s="5">
        <v>0.40500000000000003</v>
      </c>
      <c r="C219" s="5">
        <v>0.3</v>
      </c>
      <c r="D219" s="5">
        <v>0.12</v>
      </c>
      <c r="E219" s="5">
        <v>0.32400000000000001</v>
      </c>
      <c r="F219" s="5">
        <v>0.1265</v>
      </c>
      <c r="G219" s="5">
        <v>7.0000000000000007E-2</v>
      </c>
      <c r="H219" s="48">
        <v>0.11</v>
      </c>
      <c r="I219" s="5">
        <v>7</v>
      </c>
      <c r="N219" s="15">
        <f t="shared" si="0"/>
        <v>-2</v>
      </c>
      <c r="O219" s="15">
        <f t="shared" ref="O219:U219" si="221">B219</f>
        <v>0.40500000000000003</v>
      </c>
      <c r="P219" s="15">
        <f t="shared" si="221"/>
        <v>0.3</v>
      </c>
      <c r="Q219" s="15">
        <f t="shared" si="221"/>
        <v>0.12</v>
      </c>
      <c r="R219" s="15">
        <f t="shared" si="221"/>
        <v>0.32400000000000001</v>
      </c>
      <c r="S219" s="15">
        <f t="shared" si="221"/>
        <v>0.1265</v>
      </c>
      <c r="T219" s="15">
        <f t="shared" si="221"/>
        <v>7.0000000000000007E-2</v>
      </c>
      <c r="U219" s="15">
        <f t="shared" si="221"/>
        <v>0.11</v>
      </c>
      <c r="V219" s="5">
        <v>1</v>
      </c>
      <c r="X219" s="15">
        <f t="shared" si="2"/>
        <v>8.5</v>
      </c>
      <c r="AB219" s="15">
        <f t="shared" si="3"/>
        <v>9.704985431049364</v>
      </c>
      <c r="AC219" s="15">
        <f t="shared" si="4"/>
        <v>1.4519898890412215</v>
      </c>
    </row>
    <row r="220" spans="1:29">
      <c r="A220" s="5" t="s">
        <v>206</v>
      </c>
      <c r="B220" s="5">
        <v>0.47</v>
      </c>
      <c r="C220" s="5">
        <v>0.36</v>
      </c>
      <c r="D220" s="5">
        <v>0.13500000000000001</v>
      </c>
      <c r="E220" s="5">
        <v>0.501</v>
      </c>
      <c r="F220" s="5">
        <v>0.16650000000000001</v>
      </c>
      <c r="G220" s="5">
        <v>0.115</v>
      </c>
      <c r="H220" s="48">
        <v>0.16500000000000001</v>
      </c>
      <c r="I220" s="5">
        <v>10</v>
      </c>
      <c r="N220" s="15">
        <f t="shared" si="0"/>
        <v>3</v>
      </c>
      <c r="O220" s="15">
        <f t="shared" ref="O220:U220" si="222">B220</f>
        <v>0.47</v>
      </c>
      <c r="P220" s="15">
        <f t="shared" si="222"/>
        <v>0.36</v>
      </c>
      <c r="Q220" s="15">
        <f t="shared" si="222"/>
        <v>0.13500000000000001</v>
      </c>
      <c r="R220" s="15">
        <f t="shared" si="222"/>
        <v>0.501</v>
      </c>
      <c r="S220" s="15">
        <f t="shared" si="222"/>
        <v>0.16650000000000001</v>
      </c>
      <c r="T220" s="15">
        <f t="shared" si="222"/>
        <v>0.115</v>
      </c>
      <c r="U220" s="15">
        <f t="shared" si="222"/>
        <v>0.16500000000000001</v>
      </c>
      <c r="V220" s="5">
        <v>1</v>
      </c>
      <c r="X220" s="15">
        <f t="shared" si="2"/>
        <v>11.5</v>
      </c>
      <c r="AB220" s="15">
        <f t="shared" si="3"/>
        <v>12.163134936338757</v>
      </c>
      <c r="AC220" s="15">
        <f t="shared" si="4"/>
        <v>0.43974794379300741</v>
      </c>
    </row>
    <row r="221" spans="1:29">
      <c r="A221" s="5" t="s">
        <v>207</v>
      </c>
      <c r="B221" s="5">
        <v>0.41499999999999998</v>
      </c>
      <c r="C221" s="5">
        <v>0.30499999999999999</v>
      </c>
      <c r="D221" s="5">
        <v>0.13</v>
      </c>
      <c r="E221" s="5">
        <v>0.32</v>
      </c>
      <c r="F221" s="5">
        <v>0.1305</v>
      </c>
      <c r="G221" s="5">
        <v>7.5499999999999998E-2</v>
      </c>
      <c r="H221" s="48">
        <v>0.105</v>
      </c>
      <c r="I221" s="5">
        <v>8</v>
      </c>
      <c r="N221" s="15">
        <f t="shared" si="0"/>
        <v>0.75</v>
      </c>
      <c r="O221" s="15">
        <f t="shared" ref="O221:U221" si="223">B221</f>
        <v>0.41499999999999998</v>
      </c>
      <c r="P221" s="15">
        <f t="shared" si="223"/>
        <v>0.30499999999999999</v>
      </c>
      <c r="Q221" s="15">
        <f t="shared" si="223"/>
        <v>0.13</v>
      </c>
      <c r="R221" s="15">
        <f t="shared" si="223"/>
        <v>0.32</v>
      </c>
      <c r="S221" s="15">
        <f t="shared" si="223"/>
        <v>0.1305</v>
      </c>
      <c r="T221" s="15">
        <f t="shared" si="223"/>
        <v>7.5499999999999998E-2</v>
      </c>
      <c r="U221" s="15">
        <f t="shared" si="223"/>
        <v>0.105</v>
      </c>
      <c r="V221" s="5">
        <v>1</v>
      </c>
      <c r="X221" s="15">
        <f t="shared" si="2"/>
        <v>9.5</v>
      </c>
      <c r="AB221" s="15">
        <f t="shared" si="3"/>
        <v>10.098062845151428</v>
      </c>
      <c r="AC221" s="15">
        <f t="shared" si="4"/>
        <v>0.35767916675062156</v>
      </c>
    </row>
    <row r="222" spans="1:29">
      <c r="A222" s="5" t="s">
        <v>207</v>
      </c>
      <c r="B222" s="5">
        <v>0.44500000000000001</v>
      </c>
      <c r="C222" s="5">
        <v>0.32500000000000001</v>
      </c>
      <c r="D222" s="5">
        <v>0.125</v>
      </c>
      <c r="E222" s="5">
        <v>0.45500000000000002</v>
      </c>
      <c r="F222" s="5">
        <v>0.17849999999999999</v>
      </c>
      <c r="G222" s="5">
        <v>0.1125</v>
      </c>
      <c r="H222" s="48">
        <v>0.14000000000000001</v>
      </c>
      <c r="I222" s="5">
        <v>9</v>
      </c>
      <c r="N222" s="15">
        <f t="shared" si="0"/>
        <v>0.75</v>
      </c>
      <c r="O222" s="15">
        <f t="shared" ref="O222:U222" si="224">B222</f>
        <v>0.44500000000000001</v>
      </c>
      <c r="P222" s="15">
        <f t="shared" si="224"/>
        <v>0.32500000000000001</v>
      </c>
      <c r="Q222" s="15">
        <f t="shared" si="224"/>
        <v>0.125</v>
      </c>
      <c r="R222" s="15">
        <f t="shared" si="224"/>
        <v>0.45500000000000002</v>
      </c>
      <c r="S222" s="15">
        <f t="shared" si="224"/>
        <v>0.17849999999999999</v>
      </c>
      <c r="T222" s="15">
        <f t="shared" si="224"/>
        <v>0.1125</v>
      </c>
      <c r="U222" s="15">
        <f t="shared" si="224"/>
        <v>0.14000000000000001</v>
      </c>
      <c r="V222" s="5">
        <v>1</v>
      </c>
      <c r="X222" s="15">
        <f t="shared" si="2"/>
        <v>10.5</v>
      </c>
      <c r="AB222" s="15">
        <f t="shared" si="3"/>
        <v>10.442108830804315</v>
      </c>
      <c r="AC222" s="15">
        <f t="shared" si="4"/>
        <v>3.3513874708433942E-3</v>
      </c>
    </row>
    <row r="223" spans="1:29">
      <c r="A223" s="5" t="s">
        <v>207</v>
      </c>
      <c r="B223" s="5">
        <v>0.47</v>
      </c>
      <c r="C223" s="5">
        <v>0.35</v>
      </c>
      <c r="D223" s="5">
        <v>0.14499999999999999</v>
      </c>
      <c r="E223" s="5">
        <v>0.51749999999999996</v>
      </c>
      <c r="F223" s="5">
        <v>0.187</v>
      </c>
      <c r="G223" s="5">
        <v>0.1235</v>
      </c>
      <c r="H223" s="48">
        <v>0.18</v>
      </c>
      <c r="I223" s="5">
        <v>11</v>
      </c>
      <c r="N223" s="15">
        <f t="shared" si="0"/>
        <v>0.75</v>
      </c>
      <c r="O223" s="15">
        <f t="shared" ref="O223:U223" si="225">B223</f>
        <v>0.47</v>
      </c>
      <c r="P223" s="15">
        <f t="shared" si="225"/>
        <v>0.35</v>
      </c>
      <c r="Q223" s="15">
        <f t="shared" si="225"/>
        <v>0.14499999999999999</v>
      </c>
      <c r="R223" s="15">
        <f t="shared" si="225"/>
        <v>0.51749999999999996</v>
      </c>
      <c r="S223" s="15">
        <f t="shared" si="225"/>
        <v>0.187</v>
      </c>
      <c r="T223" s="15">
        <f t="shared" si="225"/>
        <v>0.1235</v>
      </c>
      <c r="U223" s="15">
        <f t="shared" si="225"/>
        <v>0.18</v>
      </c>
      <c r="V223" s="5">
        <v>1</v>
      </c>
      <c r="X223" s="15">
        <f t="shared" si="2"/>
        <v>12.5</v>
      </c>
      <c r="AB223" s="15">
        <f t="shared" si="3"/>
        <v>11.572852161767997</v>
      </c>
      <c r="AC223" s="15">
        <f t="shared" si="4"/>
        <v>0.85960311393827571</v>
      </c>
    </row>
    <row r="224" spans="1:29">
      <c r="A224" s="5" t="s">
        <v>207</v>
      </c>
      <c r="B224" s="5">
        <v>0.49</v>
      </c>
      <c r="C224" s="5">
        <v>0.375</v>
      </c>
      <c r="D224" s="5">
        <v>0.15</v>
      </c>
      <c r="E224" s="5">
        <v>0.57550000000000001</v>
      </c>
      <c r="F224" s="5">
        <v>0.22</v>
      </c>
      <c r="G224" s="5">
        <v>0.14399999999999999</v>
      </c>
      <c r="H224" s="48">
        <v>0.19</v>
      </c>
      <c r="I224" s="5">
        <v>9</v>
      </c>
      <c r="N224" s="15">
        <f t="shared" si="0"/>
        <v>0.75</v>
      </c>
      <c r="O224" s="15">
        <f t="shared" ref="O224:U224" si="226">B224</f>
        <v>0.49</v>
      </c>
      <c r="P224" s="15">
        <f t="shared" si="226"/>
        <v>0.375</v>
      </c>
      <c r="Q224" s="15">
        <f t="shared" si="226"/>
        <v>0.15</v>
      </c>
      <c r="R224" s="15">
        <f t="shared" si="226"/>
        <v>0.57550000000000001</v>
      </c>
      <c r="S224" s="15">
        <f t="shared" si="226"/>
        <v>0.22</v>
      </c>
      <c r="T224" s="15">
        <f t="shared" si="226"/>
        <v>0.14399999999999999</v>
      </c>
      <c r="U224" s="15">
        <f t="shared" si="226"/>
        <v>0.19</v>
      </c>
      <c r="V224" s="5">
        <v>1</v>
      </c>
      <c r="X224" s="15">
        <f t="shared" si="2"/>
        <v>10.5</v>
      </c>
      <c r="AB224" s="15">
        <f t="shared" si="3"/>
        <v>11.649626286347035</v>
      </c>
      <c r="AC224" s="15">
        <f t="shared" si="4"/>
        <v>1.3216405982600739</v>
      </c>
    </row>
    <row r="225" spans="1:29">
      <c r="A225" s="5" t="s">
        <v>207</v>
      </c>
      <c r="B225" s="5">
        <v>0.44500000000000001</v>
      </c>
      <c r="C225" s="5">
        <v>0.35499999999999998</v>
      </c>
      <c r="D225" s="5">
        <v>0.15</v>
      </c>
      <c r="E225" s="5">
        <v>0.48499999999999999</v>
      </c>
      <c r="F225" s="5">
        <v>0.18099999999999999</v>
      </c>
      <c r="G225" s="5">
        <v>0.125</v>
      </c>
      <c r="H225" s="48">
        <v>0.155</v>
      </c>
      <c r="I225" s="5">
        <v>11</v>
      </c>
      <c r="N225" s="15">
        <f t="shared" si="0"/>
        <v>0.75</v>
      </c>
      <c r="O225" s="15">
        <f t="shared" ref="O225:U225" si="227">B225</f>
        <v>0.44500000000000001</v>
      </c>
      <c r="P225" s="15">
        <f t="shared" si="227"/>
        <v>0.35499999999999998</v>
      </c>
      <c r="Q225" s="15">
        <f t="shared" si="227"/>
        <v>0.15</v>
      </c>
      <c r="R225" s="15">
        <f t="shared" si="227"/>
        <v>0.48499999999999999</v>
      </c>
      <c r="S225" s="15">
        <f t="shared" si="227"/>
        <v>0.18099999999999999</v>
      </c>
      <c r="T225" s="15">
        <f t="shared" si="227"/>
        <v>0.125</v>
      </c>
      <c r="U225" s="15">
        <f t="shared" si="227"/>
        <v>0.155</v>
      </c>
      <c r="V225" s="5">
        <v>1</v>
      </c>
      <c r="X225" s="15">
        <f t="shared" si="2"/>
        <v>12.5</v>
      </c>
      <c r="AB225" s="15">
        <f t="shared" si="3"/>
        <v>11.299896178736503</v>
      </c>
      <c r="AC225" s="15">
        <f t="shared" si="4"/>
        <v>1.4402491818112468</v>
      </c>
    </row>
    <row r="226" spans="1:29">
      <c r="A226" s="5" t="s">
        <v>208</v>
      </c>
      <c r="B226" s="5">
        <v>0.42499999999999999</v>
      </c>
      <c r="C226" s="5">
        <v>0.38</v>
      </c>
      <c r="D226" s="5">
        <v>0.105</v>
      </c>
      <c r="E226" s="5">
        <v>0.32650000000000001</v>
      </c>
      <c r="F226" s="5">
        <v>0.1285</v>
      </c>
      <c r="G226" s="5">
        <v>7.85E-2</v>
      </c>
      <c r="H226" s="48">
        <v>0.1</v>
      </c>
      <c r="I226" s="5">
        <v>10</v>
      </c>
      <c r="N226" s="15">
        <f t="shared" si="0"/>
        <v>-2</v>
      </c>
      <c r="O226" s="15">
        <f t="shared" ref="O226:U226" si="228">B226</f>
        <v>0.42499999999999999</v>
      </c>
      <c r="P226" s="15">
        <f t="shared" si="228"/>
        <v>0.38</v>
      </c>
      <c r="Q226" s="15">
        <f t="shared" si="228"/>
        <v>0.105</v>
      </c>
      <c r="R226" s="15">
        <f t="shared" si="228"/>
        <v>0.32650000000000001</v>
      </c>
      <c r="S226" s="15">
        <f t="shared" si="228"/>
        <v>0.1285</v>
      </c>
      <c r="T226" s="15">
        <f t="shared" si="228"/>
        <v>7.85E-2</v>
      </c>
      <c r="U226" s="15">
        <f t="shared" si="228"/>
        <v>0.1</v>
      </c>
      <c r="V226" s="5">
        <v>1</v>
      </c>
      <c r="X226" s="15">
        <f t="shared" si="2"/>
        <v>11.5</v>
      </c>
      <c r="AB226" s="15">
        <f t="shared" si="3"/>
        <v>10.277446171005995</v>
      </c>
      <c r="AC226" s="15">
        <f t="shared" si="4"/>
        <v>1.4946378647879039</v>
      </c>
    </row>
    <row r="227" spans="1:29">
      <c r="A227" s="5" t="s">
        <v>207</v>
      </c>
      <c r="B227" s="5">
        <v>0.5</v>
      </c>
      <c r="C227" s="5">
        <v>0.37</v>
      </c>
      <c r="D227" s="5">
        <v>0.13500000000000001</v>
      </c>
      <c r="E227" s="5">
        <v>0.45</v>
      </c>
      <c r="F227" s="5">
        <v>0.17150000000000001</v>
      </c>
      <c r="G227" s="5">
        <v>0.1055</v>
      </c>
      <c r="H227" s="48">
        <v>0.155</v>
      </c>
      <c r="I227" s="5">
        <v>9</v>
      </c>
      <c r="N227" s="15">
        <f t="shared" si="0"/>
        <v>0.75</v>
      </c>
      <c r="O227" s="15">
        <f t="shared" ref="O227:U227" si="229">B227</f>
        <v>0.5</v>
      </c>
      <c r="P227" s="15">
        <f t="shared" si="229"/>
        <v>0.37</v>
      </c>
      <c r="Q227" s="15">
        <f t="shared" si="229"/>
        <v>0.13500000000000001</v>
      </c>
      <c r="R227" s="15">
        <f t="shared" si="229"/>
        <v>0.45</v>
      </c>
      <c r="S227" s="15">
        <f t="shared" si="229"/>
        <v>0.17150000000000001</v>
      </c>
      <c r="T227" s="15">
        <f t="shared" si="229"/>
        <v>0.1055</v>
      </c>
      <c r="U227" s="15">
        <f t="shared" si="229"/>
        <v>0.155</v>
      </c>
      <c r="V227" s="5">
        <v>1</v>
      </c>
      <c r="X227" s="15">
        <f t="shared" si="2"/>
        <v>10.5</v>
      </c>
      <c r="AB227" s="15">
        <f t="shared" si="3"/>
        <v>11.340993556964223</v>
      </c>
      <c r="AC227" s="15">
        <f t="shared" si="4"/>
        <v>0.70727016285533628</v>
      </c>
    </row>
    <row r="228" spans="1:29">
      <c r="A228" s="5" t="s">
        <v>207</v>
      </c>
      <c r="B228" s="5">
        <v>0.39</v>
      </c>
      <c r="C228" s="5">
        <v>0.28999999999999998</v>
      </c>
      <c r="D228" s="5">
        <v>0.125</v>
      </c>
      <c r="E228" s="5">
        <v>0.30549999999999999</v>
      </c>
      <c r="F228" s="5">
        <v>0.121</v>
      </c>
      <c r="G228" s="5">
        <v>8.2000000000000003E-2</v>
      </c>
      <c r="H228" s="48">
        <v>0.09</v>
      </c>
      <c r="I228" s="5">
        <v>7</v>
      </c>
      <c r="N228" s="15">
        <f t="shared" si="0"/>
        <v>0.75</v>
      </c>
      <c r="O228" s="15">
        <f t="shared" ref="O228:U228" si="230">B228</f>
        <v>0.39</v>
      </c>
      <c r="P228" s="15">
        <f t="shared" si="230"/>
        <v>0.28999999999999998</v>
      </c>
      <c r="Q228" s="15">
        <f t="shared" si="230"/>
        <v>0.125</v>
      </c>
      <c r="R228" s="15">
        <f t="shared" si="230"/>
        <v>0.30549999999999999</v>
      </c>
      <c r="S228" s="15">
        <f t="shared" si="230"/>
        <v>0.121</v>
      </c>
      <c r="T228" s="15">
        <f t="shared" si="230"/>
        <v>8.2000000000000003E-2</v>
      </c>
      <c r="U228" s="15">
        <f t="shared" si="230"/>
        <v>0.09</v>
      </c>
      <c r="V228" s="5">
        <v>1</v>
      </c>
      <c r="X228" s="15">
        <f t="shared" si="2"/>
        <v>8.5</v>
      </c>
      <c r="AB228" s="15">
        <f t="shared" si="3"/>
        <v>9.7464335476936519</v>
      </c>
      <c r="AC228" s="15">
        <f t="shared" si="4"/>
        <v>1.5535965888161831</v>
      </c>
    </row>
    <row r="229" spans="1:29">
      <c r="A229" s="5" t="s">
        <v>208</v>
      </c>
      <c r="B229" s="5">
        <v>0.36499999999999999</v>
      </c>
      <c r="C229" s="5">
        <v>0.27</v>
      </c>
      <c r="D229" s="5">
        <v>8.5000000000000006E-2</v>
      </c>
      <c r="E229" s="5">
        <v>0.20499999999999999</v>
      </c>
      <c r="F229" s="5">
        <v>7.8E-2</v>
      </c>
      <c r="G229" s="5">
        <v>4.8500000000000001E-2</v>
      </c>
      <c r="H229" s="48">
        <v>7.0000000000000007E-2</v>
      </c>
      <c r="I229" s="5">
        <v>7</v>
      </c>
      <c r="N229" s="15">
        <f t="shared" si="0"/>
        <v>-2</v>
      </c>
      <c r="O229" s="15">
        <f t="shared" ref="O229:U229" si="231">B229</f>
        <v>0.36499999999999999</v>
      </c>
      <c r="P229" s="15">
        <f t="shared" si="231"/>
        <v>0.27</v>
      </c>
      <c r="Q229" s="15">
        <f t="shared" si="231"/>
        <v>8.5000000000000006E-2</v>
      </c>
      <c r="R229" s="15">
        <f t="shared" si="231"/>
        <v>0.20499999999999999</v>
      </c>
      <c r="S229" s="15">
        <f t="shared" si="231"/>
        <v>7.8E-2</v>
      </c>
      <c r="T229" s="15">
        <f t="shared" si="231"/>
        <v>4.8500000000000001E-2</v>
      </c>
      <c r="U229" s="15">
        <f t="shared" si="231"/>
        <v>7.0000000000000007E-2</v>
      </c>
      <c r="V229" s="5">
        <v>1</v>
      </c>
      <c r="X229" s="15">
        <f t="shared" si="2"/>
        <v>8.5</v>
      </c>
      <c r="AB229" s="15">
        <f t="shared" si="3"/>
        <v>8.7578671145307361</v>
      </c>
      <c r="AC229" s="15">
        <f t="shared" si="4"/>
        <v>6.6495448756407755E-2</v>
      </c>
    </row>
    <row r="230" spans="1:29">
      <c r="A230" s="5" t="s">
        <v>207</v>
      </c>
      <c r="B230" s="5">
        <v>0.57999999999999996</v>
      </c>
      <c r="C230" s="5">
        <v>0.46500000000000002</v>
      </c>
      <c r="D230" s="5">
        <v>0.16500000000000001</v>
      </c>
      <c r="E230" s="5">
        <v>1.1014999999999999</v>
      </c>
      <c r="F230" s="5">
        <v>0.40400000000000003</v>
      </c>
      <c r="G230" s="5">
        <v>0.20949999999999999</v>
      </c>
      <c r="H230" s="48">
        <v>0.35</v>
      </c>
      <c r="I230" s="5">
        <v>11</v>
      </c>
      <c r="N230" s="15">
        <f t="shared" si="0"/>
        <v>0.75</v>
      </c>
      <c r="O230" s="15">
        <f t="shared" ref="O230:U230" si="232">B230</f>
        <v>0.57999999999999996</v>
      </c>
      <c r="P230" s="15">
        <f t="shared" si="232"/>
        <v>0.46500000000000002</v>
      </c>
      <c r="Q230" s="15">
        <f t="shared" si="232"/>
        <v>0.16500000000000001</v>
      </c>
      <c r="R230" s="15">
        <f t="shared" si="232"/>
        <v>1.1014999999999999</v>
      </c>
      <c r="S230" s="15">
        <f t="shared" si="232"/>
        <v>0.40400000000000003</v>
      </c>
      <c r="T230" s="15">
        <f t="shared" si="232"/>
        <v>0.20949999999999999</v>
      </c>
      <c r="U230" s="15">
        <f t="shared" si="232"/>
        <v>0.35</v>
      </c>
      <c r="V230" s="5">
        <v>1</v>
      </c>
      <c r="X230" s="15">
        <f t="shared" si="2"/>
        <v>12.5</v>
      </c>
      <c r="AB230" s="15">
        <f t="shared" si="3"/>
        <v>14.60719581795601</v>
      </c>
      <c r="AC230" s="15">
        <f t="shared" si="4"/>
        <v>4.4402742152112964</v>
      </c>
    </row>
    <row r="231" spans="1:29">
      <c r="A231" s="5" t="s">
        <v>207</v>
      </c>
      <c r="B231" s="5">
        <v>0.53</v>
      </c>
      <c r="C231" s="5">
        <v>0.41499999999999998</v>
      </c>
      <c r="D231" s="5">
        <v>0.16</v>
      </c>
      <c r="E231" s="5">
        <v>0.78300000000000003</v>
      </c>
      <c r="F231" s="5">
        <v>0.29349999999999998</v>
      </c>
      <c r="G231" s="5">
        <v>0.158</v>
      </c>
      <c r="H231" s="48">
        <v>0.245</v>
      </c>
      <c r="I231" s="5">
        <v>15</v>
      </c>
      <c r="N231" s="15">
        <f t="shared" si="0"/>
        <v>0.75</v>
      </c>
      <c r="O231" s="15">
        <f t="shared" ref="O231:U231" si="233">B231</f>
        <v>0.53</v>
      </c>
      <c r="P231" s="15">
        <f t="shared" si="233"/>
        <v>0.41499999999999998</v>
      </c>
      <c r="Q231" s="15">
        <f t="shared" si="233"/>
        <v>0.16</v>
      </c>
      <c r="R231" s="15">
        <f t="shared" si="233"/>
        <v>0.78300000000000003</v>
      </c>
      <c r="S231" s="15">
        <f t="shared" si="233"/>
        <v>0.29349999999999998</v>
      </c>
      <c r="T231" s="15">
        <f t="shared" si="233"/>
        <v>0.158</v>
      </c>
      <c r="U231" s="15">
        <f t="shared" si="233"/>
        <v>0.245</v>
      </c>
      <c r="V231" s="5">
        <v>1</v>
      </c>
      <c r="X231" s="15">
        <f t="shared" si="2"/>
        <v>16.5</v>
      </c>
      <c r="AB231" s="15">
        <f t="shared" si="3"/>
        <v>12.943389063706588</v>
      </c>
      <c r="AC231" s="15">
        <f t="shared" si="4"/>
        <v>12.649481352161899</v>
      </c>
    </row>
    <row r="232" spans="1:29">
      <c r="A232" s="5" t="s">
        <v>206</v>
      </c>
      <c r="B232" s="5">
        <v>0.55500000000000005</v>
      </c>
      <c r="C232" s="5">
        <v>0.44500000000000001</v>
      </c>
      <c r="D232" s="5">
        <v>0.13500000000000001</v>
      </c>
      <c r="E232" s="5">
        <v>0.83599999999999997</v>
      </c>
      <c r="F232" s="5">
        <v>0.33600000000000002</v>
      </c>
      <c r="G232" s="5">
        <v>0.16250000000000001</v>
      </c>
      <c r="H232" s="48">
        <v>0.27500000000000002</v>
      </c>
      <c r="I232" s="5">
        <v>13</v>
      </c>
      <c r="N232" s="15">
        <f t="shared" si="0"/>
        <v>3</v>
      </c>
      <c r="O232" s="15">
        <f t="shared" ref="O232:U232" si="234">B232</f>
        <v>0.55500000000000005</v>
      </c>
      <c r="P232" s="15">
        <f t="shared" si="234"/>
        <v>0.44500000000000001</v>
      </c>
      <c r="Q232" s="15">
        <f t="shared" si="234"/>
        <v>0.13500000000000001</v>
      </c>
      <c r="R232" s="15">
        <f t="shared" si="234"/>
        <v>0.83599999999999997</v>
      </c>
      <c r="S232" s="15">
        <f t="shared" si="234"/>
        <v>0.33600000000000002</v>
      </c>
      <c r="T232" s="15">
        <f t="shared" si="234"/>
        <v>0.16250000000000001</v>
      </c>
      <c r="U232" s="15">
        <f t="shared" si="234"/>
        <v>0.27500000000000002</v>
      </c>
      <c r="V232" s="5">
        <v>1</v>
      </c>
      <c r="X232" s="15">
        <f t="shared" si="2"/>
        <v>14.5</v>
      </c>
      <c r="AB232" s="15">
        <f t="shared" si="3"/>
        <v>13.208160283391003</v>
      </c>
      <c r="AC232" s="15">
        <f t="shared" si="4"/>
        <v>1.6688498534084149</v>
      </c>
    </row>
    <row r="233" spans="1:29">
      <c r="A233" s="5" t="s">
        <v>206</v>
      </c>
      <c r="B233" s="5">
        <v>0.56499999999999995</v>
      </c>
      <c r="C233" s="5">
        <v>0.44</v>
      </c>
      <c r="D233" s="5">
        <v>0.17499999999999999</v>
      </c>
      <c r="E233" s="5">
        <v>0.90249999999999997</v>
      </c>
      <c r="F233" s="5">
        <v>0.31</v>
      </c>
      <c r="G233" s="5">
        <v>0.193</v>
      </c>
      <c r="H233" s="48">
        <v>0.32500000000000001</v>
      </c>
      <c r="I233" s="5">
        <v>14</v>
      </c>
      <c r="N233" s="15">
        <f t="shared" si="0"/>
        <v>3</v>
      </c>
      <c r="O233" s="15">
        <f t="shared" ref="O233:U233" si="235">B233</f>
        <v>0.56499999999999995</v>
      </c>
      <c r="P233" s="15">
        <f t="shared" si="235"/>
        <v>0.44</v>
      </c>
      <c r="Q233" s="15">
        <f t="shared" si="235"/>
        <v>0.17499999999999999</v>
      </c>
      <c r="R233" s="15">
        <f t="shared" si="235"/>
        <v>0.90249999999999997</v>
      </c>
      <c r="S233" s="15">
        <f t="shared" si="235"/>
        <v>0.31</v>
      </c>
      <c r="T233" s="15">
        <f t="shared" si="235"/>
        <v>0.193</v>
      </c>
      <c r="U233" s="15">
        <f t="shared" si="235"/>
        <v>0.32500000000000001</v>
      </c>
      <c r="V233" s="5">
        <v>1</v>
      </c>
      <c r="X233" s="15">
        <f t="shared" si="2"/>
        <v>15.5</v>
      </c>
      <c r="AB233" s="15">
        <f t="shared" si="3"/>
        <v>14.834920209076332</v>
      </c>
      <c r="AC233" s="15">
        <f t="shared" si="4"/>
        <v>0.44233112829507037</v>
      </c>
    </row>
    <row r="234" spans="1:29">
      <c r="A234" s="5" t="s">
        <v>206</v>
      </c>
      <c r="B234" s="5">
        <v>0.625</v>
      </c>
      <c r="C234" s="5">
        <v>0.505</v>
      </c>
      <c r="D234" s="5">
        <v>0.215</v>
      </c>
      <c r="E234" s="5">
        <v>1.4455</v>
      </c>
      <c r="F234" s="5">
        <v>0.496</v>
      </c>
      <c r="G234" s="5">
        <v>0.28699999999999998</v>
      </c>
      <c r="H234" s="48">
        <v>0.435</v>
      </c>
      <c r="I234" s="5">
        <v>22</v>
      </c>
      <c r="N234" s="15">
        <f t="shared" si="0"/>
        <v>3</v>
      </c>
      <c r="O234" s="15">
        <f t="shared" ref="O234:U234" si="236">B234</f>
        <v>0.625</v>
      </c>
      <c r="P234" s="15">
        <f t="shared" si="236"/>
        <v>0.505</v>
      </c>
      <c r="Q234" s="15">
        <f t="shared" si="236"/>
        <v>0.215</v>
      </c>
      <c r="R234" s="15">
        <f t="shared" si="236"/>
        <v>1.4455</v>
      </c>
      <c r="S234" s="15">
        <f t="shared" si="236"/>
        <v>0.496</v>
      </c>
      <c r="T234" s="15">
        <f t="shared" si="236"/>
        <v>0.28699999999999998</v>
      </c>
      <c r="U234" s="15">
        <f t="shared" si="236"/>
        <v>0.435</v>
      </c>
      <c r="V234" s="5">
        <v>1</v>
      </c>
      <c r="X234" s="15">
        <f t="shared" si="2"/>
        <v>23.5</v>
      </c>
      <c r="AB234" s="15">
        <f t="shared" si="3"/>
        <v>17.185561476614595</v>
      </c>
      <c r="AC234" s="15">
        <f t="shared" si="4"/>
        <v>39.872133865613655</v>
      </c>
    </row>
    <row r="235" spans="1:29">
      <c r="A235" s="5" t="s">
        <v>208</v>
      </c>
      <c r="B235" s="5">
        <v>0.27500000000000002</v>
      </c>
      <c r="C235" s="5">
        <v>0.215</v>
      </c>
      <c r="D235" s="5">
        <v>7.4999999999999997E-2</v>
      </c>
      <c r="E235" s="5">
        <v>0.11550000000000001</v>
      </c>
      <c r="F235" s="5">
        <v>4.8500000000000001E-2</v>
      </c>
      <c r="G235" s="5">
        <v>2.9000000000000001E-2</v>
      </c>
      <c r="H235" s="48">
        <v>3.5000000000000003E-2</v>
      </c>
      <c r="I235" s="5">
        <v>7</v>
      </c>
      <c r="N235" s="15">
        <f t="shared" si="0"/>
        <v>-2</v>
      </c>
      <c r="O235" s="15">
        <f t="shared" ref="O235:U235" si="237">B235</f>
        <v>0.27500000000000002</v>
      </c>
      <c r="P235" s="15">
        <f t="shared" si="237"/>
        <v>0.215</v>
      </c>
      <c r="Q235" s="15">
        <f t="shared" si="237"/>
        <v>7.4999999999999997E-2</v>
      </c>
      <c r="R235" s="15">
        <f t="shared" si="237"/>
        <v>0.11550000000000001</v>
      </c>
      <c r="S235" s="15">
        <f t="shared" si="237"/>
        <v>4.8500000000000001E-2</v>
      </c>
      <c r="T235" s="15">
        <f t="shared" si="237"/>
        <v>2.9000000000000001E-2</v>
      </c>
      <c r="U235" s="15">
        <f t="shared" si="237"/>
        <v>3.5000000000000003E-2</v>
      </c>
      <c r="V235" s="5">
        <v>1</v>
      </c>
      <c r="X235" s="15">
        <f t="shared" si="2"/>
        <v>8.5</v>
      </c>
      <c r="AB235" s="15">
        <f t="shared" si="3"/>
        <v>7.7407019948744393</v>
      </c>
      <c r="AC235" s="15">
        <f t="shared" si="4"/>
        <v>0.57653346058765598</v>
      </c>
    </row>
    <row r="236" spans="1:29">
      <c r="A236" s="5" t="s">
        <v>208</v>
      </c>
      <c r="B236" s="5">
        <v>0.44</v>
      </c>
      <c r="C236" s="5">
        <v>0.35</v>
      </c>
      <c r="D236" s="5">
        <v>0.13500000000000001</v>
      </c>
      <c r="E236" s="5">
        <v>0.435</v>
      </c>
      <c r="F236" s="5">
        <v>0.18149999999999999</v>
      </c>
      <c r="G236" s="5">
        <v>8.3000000000000004E-2</v>
      </c>
      <c r="H236" s="48">
        <v>0.125</v>
      </c>
      <c r="I236" s="5">
        <v>12</v>
      </c>
      <c r="N236" s="15">
        <f t="shared" si="0"/>
        <v>-2</v>
      </c>
      <c r="O236" s="15">
        <f t="shared" ref="O236:U236" si="238">B236</f>
        <v>0.44</v>
      </c>
      <c r="P236" s="15">
        <f t="shared" si="238"/>
        <v>0.35</v>
      </c>
      <c r="Q236" s="15">
        <f t="shared" si="238"/>
        <v>0.13500000000000001</v>
      </c>
      <c r="R236" s="15">
        <f t="shared" si="238"/>
        <v>0.435</v>
      </c>
      <c r="S236" s="15">
        <f t="shared" si="238"/>
        <v>0.18149999999999999</v>
      </c>
      <c r="T236" s="15">
        <f t="shared" si="238"/>
        <v>8.3000000000000004E-2</v>
      </c>
      <c r="U236" s="15">
        <f t="shared" si="238"/>
        <v>0.125</v>
      </c>
      <c r="V236" s="5">
        <v>1</v>
      </c>
      <c r="X236" s="15">
        <f t="shared" si="2"/>
        <v>13.5</v>
      </c>
      <c r="AB236" s="15">
        <f t="shared" si="3"/>
        <v>10.335874982508701</v>
      </c>
      <c r="AC236" s="15">
        <f t="shared" si="4"/>
        <v>10.011687126314316</v>
      </c>
    </row>
    <row r="237" spans="1:29">
      <c r="A237" s="5" t="s">
        <v>208</v>
      </c>
      <c r="B237" s="5">
        <v>0.29499999999999998</v>
      </c>
      <c r="C237" s="5">
        <v>0.22500000000000001</v>
      </c>
      <c r="D237" s="5">
        <v>0.08</v>
      </c>
      <c r="E237" s="5">
        <v>0.124</v>
      </c>
      <c r="F237" s="5">
        <v>4.8500000000000001E-2</v>
      </c>
      <c r="G237" s="5">
        <v>3.2000000000000001E-2</v>
      </c>
      <c r="H237" s="48">
        <v>0.04</v>
      </c>
      <c r="I237" s="5">
        <v>9</v>
      </c>
      <c r="N237" s="15">
        <f t="shared" si="0"/>
        <v>-2</v>
      </c>
      <c r="O237" s="15">
        <f t="shared" ref="O237:U237" si="239">B237</f>
        <v>0.29499999999999998</v>
      </c>
      <c r="P237" s="15">
        <f t="shared" si="239"/>
        <v>0.22500000000000001</v>
      </c>
      <c r="Q237" s="15">
        <f t="shared" si="239"/>
        <v>0.08</v>
      </c>
      <c r="R237" s="15">
        <f t="shared" si="239"/>
        <v>0.124</v>
      </c>
      <c r="S237" s="15">
        <f t="shared" si="239"/>
        <v>4.8500000000000001E-2</v>
      </c>
      <c r="T237" s="15">
        <f t="shared" si="239"/>
        <v>3.2000000000000001E-2</v>
      </c>
      <c r="U237" s="15">
        <f t="shared" si="239"/>
        <v>0.04</v>
      </c>
      <c r="V237" s="5">
        <v>1</v>
      </c>
      <c r="X237" s="15">
        <f t="shared" si="2"/>
        <v>10.5</v>
      </c>
      <c r="AB237" s="15">
        <f t="shared" si="3"/>
        <v>7.9892570061550172</v>
      </c>
      <c r="AC237" s="15">
        <f t="shared" si="4"/>
        <v>6.3038303811416672</v>
      </c>
    </row>
    <row r="238" spans="1:29">
      <c r="A238" s="5" t="s">
        <v>208</v>
      </c>
      <c r="B238" s="5">
        <v>7.4999999999999997E-2</v>
      </c>
      <c r="C238" s="5">
        <v>5.5E-2</v>
      </c>
      <c r="D238" s="5">
        <v>0.01</v>
      </c>
      <c r="E238" s="5">
        <v>2E-3</v>
      </c>
      <c r="F238" s="5">
        <v>1E-3</v>
      </c>
      <c r="G238" s="5">
        <v>5.0000000000000001E-4</v>
      </c>
      <c r="H238" s="48">
        <v>1.5E-3</v>
      </c>
      <c r="I238" s="5">
        <v>1</v>
      </c>
      <c r="N238" s="15">
        <f t="shared" si="0"/>
        <v>-2</v>
      </c>
      <c r="O238" s="15">
        <f t="shared" ref="O238:U238" si="240">B238</f>
        <v>7.4999999999999997E-2</v>
      </c>
      <c r="P238" s="15">
        <f t="shared" si="240"/>
        <v>5.5E-2</v>
      </c>
      <c r="Q238" s="15">
        <f t="shared" si="240"/>
        <v>0.01</v>
      </c>
      <c r="R238" s="15">
        <f t="shared" si="240"/>
        <v>2E-3</v>
      </c>
      <c r="S238" s="15">
        <f t="shared" si="240"/>
        <v>1E-3</v>
      </c>
      <c r="T238" s="15">
        <f t="shared" si="240"/>
        <v>5.0000000000000001E-4</v>
      </c>
      <c r="U238" s="15">
        <f t="shared" si="240"/>
        <v>1.5E-3</v>
      </c>
      <c r="V238" s="5">
        <v>1</v>
      </c>
      <c r="X238" s="15">
        <f t="shared" si="2"/>
        <v>2.5</v>
      </c>
      <c r="AB238" s="15">
        <f t="shared" si="3"/>
        <v>5.2020104770199636</v>
      </c>
      <c r="AC238" s="15">
        <f t="shared" si="4"/>
        <v>7.3008606179256512</v>
      </c>
    </row>
    <row r="239" spans="1:29">
      <c r="A239" s="5" t="s">
        <v>208</v>
      </c>
      <c r="B239" s="5">
        <v>0.13</v>
      </c>
      <c r="C239" s="5">
        <v>0.1</v>
      </c>
      <c r="D239" s="5">
        <v>0.03</v>
      </c>
      <c r="E239" s="5">
        <v>1.2999999999999999E-2</v>
      </c>
      <c r="F239" s="5">
        <v>4.4999999999999997E-3</v>
      </c>
      <c r="G239" s="5">
        <v>3.0000000000000001E-3</v>
      </c>
      <c r="H239" s="48">
        <v>4.0000000000000001E-3</v>
      </c>
      <c r="I239" s="5">
        <v>3</v>
      </c>
      <c r="N239" s="15">
        <f t="shared" si="0"/>
        <v>-2</v>
      </c>
      <c r="O239" s="15">
        <f t="shared" ref="O239:U239" si="241">B239</f>
        <v>0.13</v>
      </c>
      <c r="P239" s="15">
        <f t="shared" si="241"/>
        <v>0.1</v>
      </c>
      <c r="Q239" s="15">
        <f t="shared" si="241"/>
        <v>0.03</v>
      </c>
      <c r="R239" s="15">
        <f t="shared" si="241"/>
        <v>1.2999999999999999E-2</v>
      </c>
      <c r="S239" s="15">
        <f t="shared" si="241"/>
        <v>4.4999999999999997E-3</v>
      </c>
      <c r="T239" s="15">
        <f t="shared" si="241"/>
        <v>3.0000000000000001E-3</v>
      </c>
      <c r="U239" s="15">
        <f t="shared" si="241"/>
        <v>4.0000000000000001E-3</v>
      </c>
      <c r="V239" s="5">
        <v>1</v>
      </c>
      <c r="X239" s="15">
        <f t="shared" si="2"/>
        <v>4.5</v>
      </c>
      <c r="AB239" s="15">
        <f t="shared" si="3"/>
        <v>5.9405745177578035</v>
      </c>
      <c r="AC239" s="15">
        <f t="shared" si="4"/>
        <v>2.075254941213128</v>
      </c>
    </row>
    <row r="240" spans="1:29">
      <c r="A240" s="5" t="s">
        <v>208</v>
      </c>
      <c r="B240" s="5">
        <v>0.11</v>
      </c>
      <c r="C240" s="5">
        <v>0.09</v>
      </c>
      <c r="D240" s="5">
        <v>0.03</v>
      </c>
      <c r="E240" s="5">
        <v>8.0000000000000002E-3</v>
      </c>
      <c r="F240" s="5">
        <v>2.5000000000000001E-3</v>
      </c>
      <c r="G240" s="5">
        <v>2E-3</v>
      </c>
      <c r="H240" s="48">
        <v>3.0000000000000001E-3</v>
      </c>
      <c r="I240" s="5">
        <v>3</v>
      </c>
      <c r="N240" s="15">
        <f t="shared" si="0"/>
        <v>-2</v>
      </c>
      <c r="O240" s="15">
        <f t="shared" ref="O240:U240" si="242">B240</f>
        <v>0.11</v>
      </c>
      <c r="P240" s="15">
        <f t="shared" si="242"/>
        <v>0.09</v>
      </c>
      <c r="Q240" s="15">
        <f t="shared" si="242"/>
        <v>0.03</v>
      </c>
      <c r="R240" s="15">
        <f t="shared" si="242"/>
        <v>8.0000000000000002E-3</v>
      </c>
      <c r="S240" s="15">
        <f t="shared" si="242"/>
        <v>2.5000000000000001E-3</v>
      </c>
      <c r="T240" s="15">
        <f t="shared" si="242"/>
        <v>2E-3</v>
      </c>
      <c r="U240" s="15">
        <f t="shared" si="242"/>
        <v>3.0000000000000001E-3</v>
      </c>
      <c r="V240" s="5">
        <v>1</v>
      </c>
      <c r="X240" s="15">
        <f t="shared" si="2"/>
        <v>4.5</v>
      </c>
      <c r="AB240" s="15">
        <f t="shared" si="3"/>
        <v>5.833960373608428</v>
      </c>
      <c r="AC240" s="15">
        <f t="shared" si="4"/>
        <v>1.7794502783575368</v>
      </c>
    </row>
    <row r="241" spans="1:29">
      <c r="A241" s="5" t="s">
        <v>208</v>
      </c>
      <c r="B241" s="5">
        <v>0.16</v>
      </c>
      <c r="C241" s="5">
        <v>0.12</v>
      </c>
      <c r="D241" s="5">
        <v>3.5000000000000003E-2</v>
      </c>
      <c r="E241" s="5">
        <v>2.1000000000000001E-2</v>
      </c>
      <c r="F241" s="5">
        <v>7.4999999999999997E-3</v>
      </c>
      <c r="G241" s="5">
        <v>4.4999999999999997E-3</v>
      </c>
      <c r="H241" s="48">
        <v>5.0000000000000001E-3</v>
      </c>
      <c r="I241" s="5">
        <v>5</v>
      </c>
      <c r="N241" s="15">
        <f t="shared" si="0"/>
        <v>-2</v>
      </c>
      <c r="O241" s="15">
        <f t="shared" ref="O241:U241" si="243">B241</f>
        <v>0.16</v>
      </c>
      <c r="P241" s="15">
        <f t="shared" si="243"/>
        <v>0.12</v>
      </c>
      <c r="Q241" s="15">
        <f t="shared" si="243"/>
        <v>3.5000000000000003E-2</v>
      </c>
      <c r="R241" s="15">
        <f t="shared" si="243"/>
        <v>2.1000000000000001E-2</v>
      </c>
      <c r="S241" s="15">
        <f t="shared" si="243"/>
        <v>7.4999999999999997E-3</v>
      </c>
      <c r="T241" s="15">
        <f t="shared" si="243"/>
        <v>4.4999999999999997E-3</v>
      </c>
      <c r="U241" s="15">
        <f t="shared" si="243"/>
        <v>5.0000000000000001E-3</v>
      </c>
      <c r="V241" s="5">
        <v>1</v>
      </c>
      <c r="X241" s="15">
        <f t="shared" si="2"/>
        <v>6.5</v>
      </c>
      <c r="AB241" s="15">
        <f t="shared" si="3"/>
        <v>6.215501519927523</v>
      </c>
      <c r="AC241" s="15">
        <f t="shared" si="4"/>
        <v>8.0939385163549607E-2</v>
      </c>
    </row>
    <row r="242" spans="1:29">
      <c r="A242" s="5" t="s">
        <v>206</v>
      </c>
      <c r="B242" s="5">
        <v>0.56499999999999995</v>
      </c>
      <c r="C242" s="5">
        <v>0.42499999999999999</v>
      </c>
      <c r="D242" s="5">
        <v>0.16</v>
      </c>
      <c r="E242" s="5">
        <v>0.9425</v>
      </c>
      <c r="F242" s="5">
        <v>0.34949999999999998</v>
      </c>
      <c r="G242" s="5">
        <v>0.2185</v>
      </c>
      <c r="H242" s="48">
        <v>0.27500000000000002</v>
      </c>
      <c r="I242" s="5">
        <v>17</v>
      </c>
      <c r="N242" s="15">
        <f t="shared" si="0"/>
        <v>3</v>
      </c>
      <c r="O242" s="15">
        <f t="shared" ref="O242:U242" si="244">B242</f>
        <v>0.56499999999999995</v>
      </c>
      <c r="P242" s="15">
        <f t="shared" si="244"/>
        <v>0.42499999999999999</v>
      </c>
      <c r="Q242" s="15">
        <f t="shared" si="244"/>
        <v>0.16</v>
      </c>
      <c r="R242" s="15">
        <f t="shared" si="244"/>
        <v>0.9425</v>
      </c>
      <c r="S242" s="15">
        <f t="shared" si="244"/>
        <v>0.34949999999999998</v>
      </c>
      <c r="T242" s="15">
        <f t="shared" si="244"/>
        <v>0.2185</v>
      </c>
      <c r="U242" s="15">
        <f t="shared" si="244"/>
        <v>0.27500000000000002</v>
      </c>
      <c r="V242" s="5">
        <v>1</v>
      </c>
      <c r="X242" s="15">
        <f t="shared" si="2"/>
        <v>18.5</v>
      </c>
      <c r="AB242" s="15">
        <f t="shared" si="3"/>
        <v>13.36406809197193</v>
      </c>
      <c r="AC242" s="15">
        <f t="shared" si="4"/>
        <v>26.377796563900851</v>
      </c>
    </row>
    <row r="243" spans="1:29">
      <c r="A243" s="5" t="s">
        <v>208</v>
      </c>
      <c r="B243" s="5">
        <v>0.27</v>
      </c>
      <c r="C243" s="5">
        <v>0.2</v>
      </c>
      <c r="D243" s="5">
        <v>7.0000000000000007E-2</v>
      </c>
      <c r="E243" s="5">
        <v>0.1</v>
      </c>
      <c r="F243" s="5">
        <v>3.4000000000000002E-2</v>
      </c>
      <c r="G243" s="5">
        <v>2.4500000000000001E-2</v>
      </c>
      <c r="H243" s="48">
        <v>3.5000000000000003E-2</v>
      </c>
      <c r="I243" s="5">
        <v>5</v>
      </c>
      <c r="N243" s="15">
        <f t="shared" si="0"/>
        <v>-2</v>
      </c>
      <c r="O243" s="15">
        <f t="shared" ref="O243:U243" si="245">B243</f>
        <v>0.27</v>
      </c>
      <c r="P243" s="15">
        <f t="shared" si="245"/>
        <v>0.2</v>
      </c>
      <c r="Q243" s="15">
        <f t="shared" si="245"/>
        <v>7.0000000000000007E-2</v>
      </c>
      <c r="R243" s="15">
        <f t="shared" si="245"/>
        <v>0.1</v>
      </c>
      <c r="S243" s="15">
        <f t="shared" si="245"/>
        <v>3.4000000000000002E-2</v>
      </c>
      <c r="T243" s="15">
        <f t="shared" si="245"/>
        <v>2.4500000000000001E-2</v>
      </c>
      <c r="U243" s="15">
        <f t="shared" si="245"/>
        <v>3.5000000000000003E-2</v>
      </c>
      <c r="V243" s="5">
        <v>1</v>
      </c>
      <c r="X243" s="15">
        <f t="shared" si="2"/>
        <v>6.5</v>
      </c>
      <c r="AB243" s="15">
        <f t="shared" si="3"/>
        <v>7.7080137167983871</v>
      </c>
      <c r="AC243" s="15">
        <f t="shared" si="4"/>
        <v>1.4592971399730539</v>
      </c>
    </row>
    <row r="244" spans="1:29">
      <c r="A244" s="5" t="s">
        <v>208</v>
      </c>
      <c r="B244" s="5">
        <v>0.23</v>
      </c>
      <c r="C244" s="5">
        <v>0.17499999999999999</v>
      </c>
      <c r="D244" s="5">
        <v>6.5000000000000002E-2</v>
      </c>
      <c r="E244" s="5">
        <v>6.4500000000000002E-2</v>
      </c>
      <c r="F244" s="5">
        <v>2.5999999999999999E-2</v>
      </c>
      <c r="G244" s="5">
        <v>1.0500000000000001E-2</v>
      </c>
      <c r="H244" s="48">
        <v>0.02</v>
      </c>
      <c r="I244" s="5">
        <v>5</v>
      </c>
      <c r="N244" s="15">
        <f t="shared" si="0"/>
        <v>-2</v>
      </c>
      <c r="O244" s="15">
        <f t="shared" ref="O244:U244" si="246">B244</f>
        <v>0.23</v>
      </c>
      <c r="P244" s="15">
        <f t="shared" si="246"/>
        <v>0.17499999999999999</v>
      </c>
      <c r="Q244" s="15">
        <f t="shared" si="246"/>
        <v>6.5000000000000002E-2</v>
      </c>
      <c r="R244" s="15">
        <f t="shared" si="246"/>
        <v>6.4500000000000002E-2</v>
      </c>
      <c r="S244" s="15">
        <f t="shared" si="246"/>
        <v>2.5999999999999999E-2</v>
      </c>
      <c r="T244" s="15">
        <f t="shared" si="246"/>
        <v>1.0500000000000001E-2</v>
      </c>
      <c r="U244" s="15">
        <f t="shared" si="246"/>
        <v>0.02</v>
      </c>
      <c r="V244" s="5">
        <v>1</v>
      </c>
      <c r="X244" s="15">
        <f t="shared" si="2"/>
        <v>6.5</v>
      </c>
      <c r="AB244" s="15">
        <f t="shared" si="3"/>
        <v>7.2386324330665541</v>
      </c>
      <c r="AC244" s="15">
        <f t="shared" si="4"/>
        <v>0.54557787117781753</v>
      </c>
    </row>
    <row r="245" spans="1:29">
      <c r="A245" s="5" t="s">
        <v>208</v>
      </c>
      <c r="B245" s="5">
        <v>0.3</v>
      </c>
      <c r="C245" s="5">
        <v>0.23</v>
      </c>
      <c r="D245" s="5">
        <v>0.08</v>
      </c>
      <c r="E245" s="5">
        <v>0.1275</v>
      </c>
      <c r="F245" s="5">
        <v>4.3499999999999997E-2</v>
      </c>
      <c r="G245" s="5">
        <v>2.6499999999999999E-2</v>
      </c>
      <c r="H245" s="48">
        <v>0.04</v>
      </c>
      <c r="I245" s="5">
        <v>8</v>
      </c>
      <c r="N245" s="15">
        <f t="shared" si="0"/>
        <v>-2</v>
      </c>
      <c r="O245" s="15">
        <f t="shared" ref="O245:U245" si="247">B245</f>
        <v>0.3</v>
      </c>
      <c r="P245" s="15">
        <f t="shared" si="247"/>
        <v>0.23</v>
      </c>
      <c r="Q245" s="15">
        <f t="shared" si="247"/>
        <v>0.08</v>
      </c>
      <c r="R245" s="15">
        <f t="shared" si="247"/>
        <v>0.1275</v>
      </c>
      <c r="S245" s="15">
        <f t="shared" si="247"/>
        <v>4.3499999999999997E-2</v>
      </c>
      <c r="T245" s="15">
        <f t="shared" si="247"/>
        <v>2.6499999999999999E-2</v>
      </c>
      <c r="U245" s="15">
        <f t="shared" si="247"/>
        <v>0.04</v>
      </c>
      <c r="V245" s="5">
        <v>1</v>
      </c>
      <c r="X245" s="15">
        <f t="shared" si="2"/>
        <v>9.5</v>
      </c>
      <c r="AB245" s="15">
        <f t="shared" si="3"/>
        <v>8.2327640735935663</v>
      </c>
      <c r="AC245" s="15">
        <f t="shared" si="4"/>
        <v>1.6058868931751722</v>
      </c>
    </row>
    <row r="246" spans="1:29">
      <c r="A246" s="5" t="s">
        <v>208</v>
      </c>
      <c r="B246" s="5">
        <v>0.33</v>
      </c>
      <c r="C246" s="5">
        <v>0.255</v>
      </c>
      <c r="D246" s="5">
        <v>8.5000000000000006E-2</v>
      </c>
      <c r="E246" s="5">
        <v>0.16550000000000001</v>
      </c>
      <c r="F246" s="5">
        <v>6.3E-2</v>
      </c>
      <c r="G246" s="5">
        <v>3.9E-2</v>
      </c>
      <c r="H246" s="48">
        <v>0.06</v>
      </c>
      <c r="I246" s="5">
        <v>8</v>
      </c>
      <c r="N246" s="15">
        <f t="shared" si="0"/>
        <v>-2</v>
      </c>
      <c r="O246" s="15">
        <f t="shared" ref="O246:U246" si="248">B246</f>
        <v>0.33</v>
      </c>
      <c r="P246" s="15">
        <f t="shared" si="248"/>
        <v>0.255</v>
      </c>
      <c r="Q246" s="15">
        <f t="shared" si="248"/>
        <v>8.5000000000000006E-2</v>
      </c>
      <c r="R246" s="15">
        <f t="shared" si="248"/>
        <v>0.16550000000000001</v>
      </c>
      <c r="S246" s="15">
        <f t="shared" si="248"/>
        <v>6.3E-2</v>
      </c>
      <c r="T246" s="15">
        <f t="shared" si="248"/>
        <v>3.9E-2</v>
      </c>
      <c r="U246" s="15">
        <f t="shared" si="248"/>
        <v>0.06</v>
      </c>
      <c r="V246" s="5">
        <v>1</v>
      </c>
      <c r="X246" s="15">
        <f t="shared" si="2"/>
        <v>9.5</v>
      </c>
      <c r="AB246" s="15">
        <f t="shared" si="3"/>
        <v>8.5604979658949976</v>
      </c>
      <c r="AC246" s="15">
        <f t="shared" si="4"/>
        <v>0.88266407208743713</v>
      </c>
    </row>
    <row r="247" spans="1:29">
      <c r="A247" s="5" t="s">
        <v>208</v>
      </c>
      <c r="B247" s="5">
        <v>0.35</v>
      </c>
      <c r="C247" s="5">
        <v>0.26</v>
      </c>
      <c r="D247" s="5">
        <v>8.5000000000000006E-2</v>
      </c>
      <c r="E247" s="5">
        <v>0.17399999999999999</v>
      </c>
      <c r="F247" s="5">
        <v>7.0499999999999993E-2</v>
      </c>
      <c r="G247" s="5">
        <v>3.4500000000000003E-2</v>
      </c>
      <c r="H247" s="48">
        <v>0.06</v>
      </c>
      <c r="I247" s="5">
        <v>10</v>
      </c>
      <c r="N247" s="15">
        <f t="shared" si="0"/>
        <v>-2</v>
      </c>
      <c r="O247" s="15">
        <f t="shared" ref="O247:U247" si="249">B247</f>
        <v>0.35</v>
      </c>
      <c r="P247" s="15">
        <f t="shared" si="249"/>
        <v>0.26</v>
      </c>
      <c r="Q247" s="15">
        <f t="shared" si="249"/>
        <v>8.5000000000000006E-2</v>
      </c>
      <c r="R247" s="15">
        <f t="shared" si="249"/>
        <v>0.17399999999999999</v>
      </c>
      <c r="S247" s="15">
        <f t="shared" si="249"/>
        <v>7.0499999999999993E-2</v>
      </c>
      <c r="T247" s="15">
        <f t="shared" si="249"/>
        <v>3.4500000000000003E-2</v>
      </c>
      <c r="U247" s="15">
        <f t="shared" si="249"/>
        <v>0.06</v>
      </c>
      <c r="V247" s="5">
        <v>1</v>
      </c>
      <c r="X247" s="15">
        <f t="shared" si="2"/>
        <v>11.5</v>
      </c>
      <c r="AB247" s="15">
        <f t="shared" si="3"/>
        <v>8.5767314138518493</v>
      </c>
      <c r="AC247" s="15">
        <f t="shared" si="4"/>
        <v>8.545499226760608</v>
      </c>
    </row>
    <row r="248" spans="1:29">
      <c r="A248" s="5" t="s">
        <v>208</v>
      </c>
      <c r="B248" s="5">
        <v>0.32</v>
      </c>
      <c r="C248" s="5">
        <v>0.245</v>
      </c>
      <c r="D248" s="5">
        <v>0.08</v>
      </c>
      <c r="E248" s="5">
        <v>0.1585</v>
      </c>
      <c r="F248" s="5">
        <v>6.3500000000000001E-2</v>
      </c>
      <c r="G248" s="5">
        <v>3.2500000000000001E-2</v>
      </c>
      <c r="H248" s="48">
        <v>0.05</v>
      </c>
      <c r="I248" s="5">
        <v>13</v>
      </c>
      <c r="N248" s="15">
        <f t="shared" si="0"/>
        <v>-2</v>
      </c>
      <c r="O248" s="15">
        <f t="shared" ref="O248:U248" si="250">B248</f>
        <v>0.32</v>
      </c>
      <c r="P248" s="15">
        <f t="shared" si="250"/>
        <v>0.245</v>
      </c>
      <c r="Q248" s="15">
        <f t="shared" si="250"/>
        <v>0.08</v>
      </c>
      <c r="R248" s="15">
        <f t="shared" si="250"/>
        <v>0.1585</v>
      </c>
      <c r="S248" s="15">
        <f t="shared" si="250"/>
        <v>6.3500000000000001E-2</v>
      </c>
      <c r="T248" s="15">
        <f t="shared" si="250"/>
        <v>3.2500000000000001E-2</v>
      </c>
      <c r="U248" s="15">
        <f t="shared" si="250"/>
        <v>0.05</v>
      </c>
      <c r="V248" s="5">
        <v>1</v>
      </c>
      <c r="X248" s="15">
        <f t="shared" si="2"/>
        <v>14.5</v>
      </c>
      <c r="AB248" s="15">
        <f t="shared" si="3"/>
        <v>8.3000307896843921</v>
      </c>
      <c r="AC248" s="15">
        <f t="shared" si="4"/>
        <v>38.439618208861539</v>
      </c>
    </row>
    <row r="249" spans="1:29">
      <c r="A249" s="5" t="s">
        <v>208</v>
      </c>
      <c r="B249" s="5">
        <v>0.36</v>
      </c>
      <c r="C249" s="5">
        <v>0.27500000000000002</v>
      </c>
      <c r="D249" s="5">
        <v>8.5000000000000006E-2</v>
      </c>
      <c r="E249" s="5">
        <v>0.19750000000000001</v>
      </c>
      <c r="F249" s="5">
        <v>7.4499999999999997E-2</v>
      </c>
      <c r="G249" s="5">
        <v>4.1500000000000002E-2</v>
      </c>
      <c r="H249" s="48">
        <v>7.0000000000000007E-2</v>
      </c>
      <c r="I249" s="5">
        <v>9</v>
      </c>
      <c r="N249" s="15">
        <f t="shared" si="0"/>
        <v>-2</v>
      </c>
      <c r="O249" s="15">
        <f t="shared" ref="O249:U249" si="251">B249</f>
        <v>0.36</v>
      </c>
      <c r="P249" s="15">
        <f t="shared" si="251"/>
        <v>0.27500000000000002</v>
      </c>
      <c r="Q249" s="15">
        <f t="shared" si="251"/>
        <v>8.5000000000000006E-2</v>
      </c>
      <c r="R249" s="15">
        <f t="shared" si="251"/>
        <v>0.19750000000000001</v>
      </c>
      <c r="S249" s="15">
        <f t="shared" si="251"/>
        <v>7.4499999999999997E-2</v>
      </c>
      <c r="T249" s="15">
        <f t="shared" si="251"/>
        <v>4.1500000000000002E-2</v>
      </c>
      <c r="U249" s="15">
        <f t="shared" si="251"/>
        <v>7.0000000000000007E-2</v>
      </c>
      <c r="V249" s="5">
        <v>1</v>
      </c>
      <c r="X249" s="15">
        <f t="shared" si="2"/>
        <v>10.5</v>
      </c>
      <c r="AB249" s="15">
        <f t="shared" si="3"/>
        <v>8.8946317818809639</v>
      </c>
      <c r="AC249" s="15">
        <f t="shared" si="4"/>
        <v>2.5772071157466891</v>
      </c>
    </row>
    <row r="250" spans="1:29">
      <c r="A250" s="5" t="s">
        <v>208</v>
      </c>
      <c r="B250" s="5">
        <v>0.30499999999999999</v>
      </c>
      <c r="C250" s="5">
        <v>0.245</v>
      </c>
      <c r="D250" s="5">
        <v>7.4999999999999997E-2</v>
      </c>
      <c r="E250" s="5">
        <v>0.156</v>
      </c>
      <c r="F250" s="5">
        <v>6.7500000000000004E-2</v>
      </c>
      <c r="G250" s="5">
        <v>3.7999999999999999E-2</v>
      </c>
      <c r="H250" s="48">
        <v>4.4999999999999998E-2</v>
      </c>
      <c r="I250" s="5">
        <v>7</v>
      </c>
      <c r="N250" s="15">
        <f t="shared" si="0"/>
        <v>-2</v>
      </c>
      <c r="O250" s="15">
        <f t="shared" ref="O250:U250" si="252">B250</f>
        <v>0.30499999999999999</v>
      </c>
      <c r="P250" s="15">
        <f t="shared" si="252"/>
        <v>0.245</v>
      </c>
      <c r="Q250" s="15">
        <f t="shared" si="252"/>
        <v>7.4999999999999997E-2</v>
      </c>
      <c r="R250" s="15">
        <f t="shared" si="252"/>
        <v>0.156</v>
      </c>
      <c r="S250" s="15">
        <f t="shared" si="252"/>
        <v>6.7500000000000004E-2</v>
      </c>
      <c r="T250" s="15">
        <f t="shared" si="252"/>
        <v>3.7999999999999999E-2</v>
      </c>
      <c r="U250" s="15">
        <f t="shared" si="252"/>
        <v>4.4999999999999998E-2</v>
      </c>
      <c r="V250" s="5">
        <v>1</v>
      </c>
      <c r="X250" s="15">
        <f t="shared" si="2"/>
        <v>8.5</v>
      </c>
      <c r="AB250" s="15">
        <f t="shared" si="3"/>
        <v>8.0531955296844622</v>
      </c>
      <c r="AC250" s="15">
        <f t="shared" si="4"/>
        <v>0.19963423469394834</v>
      </c>
    </row>
    <row r="251" spans="1:29">
      <c r="A251" s="5" t="s">
        <v>208</v>
      </c>
      <c r="B251" s="5">
        <v>0.34499999999999997</v>
      </c>
      <c r="C251" s="5">
        <v>0.27</v>
      </c>
      <c r="D251" s="5">
        <v>0.11</v>
      </c>
      <c r="E251" s="5">
        <v>0.2135</v>
      </c>
      <c r="F251" s="5">
        <v>8.2000000000000003E-2</v>
      </c>
      <c r="G251" s="5">
        <v>5.45E-2</v>
      </c>
      <c r="H251" s="48">
        <v>7.0000000000000007E-2</v>
      </c>
      <c r="I251" s="5">
        <v>7</v>
      </c>
      <c r="N251" s="15">
        <f t="shared" si="0"/>
        <v>-2</v>
      </c>
      <c r="O251" s="15">
        <f t="shared" ref="O251:U251" si="253">B251</f>
        <v>0.34499999999999997</v>
      </c>
      <c r="P251" s="15">
        <f t="shared" si="253"/>
        <v>0.27</v>
      </c>
      <c r="Q251" s="15">
        <f t="shared" si="253"/>
        <v>0.11</v>
      </c>
      <c r="R251" s="15">
        <f t="shared" si="253"/>
        <v>0.2135</v>
      </c>
      <c r="S251" s="15">
        <f t="shared" si="253"/>
        <v>8.2000000000000003E-2</v>
      </c>
      <c r="T251" s="15">
        <f t="shared" si="253"/>
        <v>5.45E-2</v>
      </c>
      <c r="U251" s="15">
        <f t="shared" si="253"/>
        <v>7.0000000000000007E-2</v>
      </c>
      <c r="V251" s="5">
        <v>1</v>
      </c>
      <c r="X251" s="15">
        <f t="shared" si="2"/>
        <v>8.5</v>
      </c>
      <c r="AB251" s="15">
        <f t="shared" si="3"/>
        <v>8.9870655566050104</v>
      </c>
      <c r="AC251" s="15">
        <f t="shared" si="4"/>
        <v>0.23723285643094857</v>
      </c>
    </row>
    <row r="252" spans="1:29">
      <c r="A252" s="5" t="s">
        <v>208</v>
      </c>
      <c r="B252" s="5">
        <v>0.33</v>
      </c>
      <c r="C252" s="5">
        <v>0.25</v>
      </c>
      <c r="D252" s="5">
        <v>0.105</v>
      </c>
      <c r="E252" s="5">
        <v>0.17150000000000001</v>
      </c>
      <c r="F252" s="5">
        <v>6.5500000000000003E-2</v>
      </c>
      <c r="G252" s="5">
        <v>3.5000000000000003E-2</v>
      </c>
      <c r="H252" s="48">
        <v>0.06</v>
      </c>
      <c r="I252" s="5">
        <v>7</v>
      </c>
      <c r="N252" s="15">
        <f t="shared" si="0"/>
        <v>-2</v>
      </c>
      <c r="O252" s="15">
        <f t="shared" ref="O252:U252" si="254">B252</f>
        <v>0.33</v>
      </c>
      <c r="P252" s="15">
        <f t="shared" si="254"/>
        <v>0.25</v>
      </c>
      <c r="Q252" s="15">
        <f t="shared" si="254"/>
        <v>0.105</v>
      </c>
      <c r="R252" s="15">
        <f t="shared" si="254"/>
        <v>0.17150000000000001</v>
      </c>
      <c r="S252" s="15">
        <f t="shared" si="254"/>
        <v>6.5500000000000003E-2</v>
      </c>
      <c r="T252" s="15">
        <f t="shared" si="254"/>
        <v>3.5000000000000003E-2</v>
      </c>
      <c r="U252" s="15">
        <f t="shared" si="254"/>
        <v>0.06</v>
      </c>
      <c r="V252" s="5">
        <v>1</v>
      </c>
      <c r="X252" s="15">
        <f t="shared" si="2"/>
        <v>8.5</v>
      </c>
      <c r="AB252" s="15">
        <f t="shared" si="3"/>
        <v>8.7691324614015453</v>
      </c>
      <c r="AC252" s="15">
        <f t="shared" si="4"/>
        <v>7.24322817800543E-2</v>
      </c>
    </row>
    <row r="253" spans="1:29">
      <c r="A253" s="5" t="s">
        <v>206</v>
      </c>
      <c r="B253" s="5">
        <v>0.59</v>
      </c>
      <c r="C253" s="5">
        <v>0.47</v>
      </c>
      <c r="D253" s="5">
        <v>0.18</v>
      </c>
      <c r="E253" s="5">
        <v>1.1234999999999999</v>
      </c>
      <c r="F253" s="5">
        <v>0.42049999999999998</v>
      </c>
      <c r="G253" s="5">
        <v>0.28050000000000003</v>
      </c>
      <c r="H253" s="48">
        <v>0.36</v>
      </c>
      <c r="I253" s="5">
        <v>13</v>
      </c>
      <c r="N253" s="15">
        <f t="shared" si="0"/>
        <v>3</v>
      </c>
      <c r="O253" s="15">
        <f t="shared" ref="O253:U253" si="255">B253</f>
        <v>0.59</v>
      </c>
      <c r="P253" s="15">
        <f t="shared" si="255"/>
        <v>0.47</v>
      </c>
      <c r="Q253" s="15">
        <f t="shared" si="255"/>
        <v>0.18</v>
      </c>
      <c r="R253" s="15">
        <f t="shared" si="255"/>
        <v>1.1234999999999999</v>
      </c>
      <c r="S253" s="15">
        <f t="shared" si="255"/>
        <v>0.42049999999999998</v>
      </c>
      <c r="T253" s="15">
        <f t="shared" si="255"/>
        <v>0.28050000000000003</v>
      </c>
      <c r="U253" s="15">
        <f t="shared" si="255"/>
        <v>0.36</v>
      </c>
      <c r="V253" s="5">
        <v>1</v>
      </c>
      <c r="X253" s="15">
        <f t="shared" si="2"/>
        <v>14.5</v>
      </c>
      <c r="AB253" s="15">
        <f t="shared" si="3"/>
        <v>14.421243234692986</v>
      </c>
      <c r="AC253" s="15">
        <f t="shared" si="4"/>
        <v>6.2026280816241588E-3</v>
      </c>
    </row>
    <row r="254" spans="1:29">
      <c r="A254" s="5" t="s">
        <v>207</v>
      </c>
      <c r="B254" s="5">
        <v>0.59499999999999997</v>
      </c>
      <c r="C254" s="5">
        <v>0.45500000000000002</v>
      </c>
      <c r="D254" s="5">
        <v>0.155</v>
      </c>
      <c r="E254" s="5">
        <v>1.0605</v>
      </c>
      <c r="F254" s="5">
        <v>0.51349999999999996</v>
      </c>
      <c r="G254" s="5">
        <v>0.2165</v>
      </c>
      <c r="H254" s="48">
        <v>0.3</v>
      </c>
      <c r="I254" s="5">
        <v>12</v>
      </c>
      <c r="N254" s="15">
        <f t="shared" si="0"/>
        <v>0.75</v>
      </c>
      <c r="O254" s="15">
        <f t="shared" ref="O254:U254" si="256">B254</f>
        <v>0.59499999999999997</v>
      </c>
      <c r="P254" s="15">
        <f t="shared" si="256"/>
        <v>0.45500000000000002</v>
      </c>
      <c r="Q254" s="15">
        <f t="shared" si="256"/>
        <v>0.155</v>
      </c>
      <c r="R254" s="15">
        <f t="shared" si="256"/>
        <v>1.0605</v>
      </c>
      <c r="S254" s="15">
        <f t="shared" si="256"/>
        <v>0.51349999999999996</v>
      </c>
      <c r="T254" s="15">
        <f t="shared" si="256"/>
        <v>0.2165</v>
      </c>
      <c r="U254" s="15">
        <f t="shared" si="256"/>
        <v>0.3</v>
      </c>
      <c r="V254" s="5">
        <v>1</v>
      </c>
      <c r="X254" s="15">
        <f t="shared" si="2"/>
        <v>13.5</v>
      </c>
      <c r="AB254" s="15">
        <f t="shared" si="3"/>
        <v>11.29031104035257</v>
      </c>
      <c r="AC254" s="15">
        <f t="shared" si="4"/>
        <v>4.8827252983877409</v>
      </c>
    </row>
    <row r="255" spans="1:29">
      <c r="A255" s="5" t="s">
        <v>207</v>
      </c>
      <c r="B255" s="5">
        <v>0.57499999999999996</v>
      </c>
      <c r="C255" s="5">
        <v>0.46</v>
      </c>
      <c r="D255" s="5">
        <v>0.185</v>
      </c>
      <c r="E255" s="5">
        <v>1.0940000000000001</v>
      </c>
      <c r="F255" s="5">
        <v>0.44850000000000001</v>
      </c>
      <c r="G255" s="5">
        <v>0.217</v>
      </c>
      <c r="H255" s="48">
        <v>0.34499999999999997</v>
      </c>
      <c r="I255" s="5">
        <v>15</v>
      </c>
      <c r="N255" s="15">
        <f t="shared" si="0"/>
        <v>0.75</v>
      </c>
      <c r="O255" s="15">
        <f t="shared" ref="O255:U255" si="257">B255</f>
        <v>0.57499999999999996</v>
      </c>
      <c r="P255" s="15">
        <f t="shared" si="257"/>
        <v>0.46</v>
      </c>
      <c r="Q255" s="15">
        <f t="shared" si="257"/>
        <v>0.185</v>
      </c>
      <c r="R255" s="15">
        <f t="shared" si="257"/>
        <v>1.0940000000000001</v>
      </c>
      <c r="S255" s="15">
        <f t="shared" si="257"/>
        <v>0.44850000000000001</v>
      </c>
      <c r="T255" s="15">
        <f t="shared" si="257"/>
        <v>0.217</v>
      </c>
      <c r="U255" s="15">
        <f t="shared" si="257"/>
        <v>0.34499999999999997</v>
      </c>
      <c r="V255" s="5">
        <v>1</v>
      </c>
      <c r="X255" s="15">
        <f t="shared" si="2"/>
        <v>16.5</v>
      </c>
      <c r="AB255" s="15">
        <f t="shared" si="3"/>
        <v>13.693550357379621</v>
      </c>
      <c r="AC255" s="15">
        <f t="shared" si="4"/>
        <v>7.8761595965640527</v>
      </c>
    </row>
    <row r="256" spans="1:29">
      <c r="A256" s="5" t="s">
        <v>206</v>
      </c>
      <c r="B256" s="5">
        <v>0.6</v>
      </c>
      <c r="C256" s="5">
        <v>0.495</v>
      </c>
      <c r="D256" s="5">
        <v>0.16500000000000001</v>
      </c>
      <c r="E256" s="5">
        <v>1.2415</v>
      </c>
      <c r="F256" s="5">
        <v>0.48499999999999999</v>
      </c>
      <c r="G256" s="5">
        <v>0.27750000000000002</v>
      </c>
      <c r="H256" s="48">
        <v>0.34</v>
      </c>
      <c r="I256" s="5">
        <v>15</v>
      </c>
      <c r="N256" s="15">
        <f t="shared" si="0"/>
        <v>3</v>
      </c>
      <c r="O256" s="15">
        <f t="shared" ref="O256:U256" si="258">B256</f>
        <v>0.6</v>
      </c>
      <c r="P256" s="15">
        <f t="shared" si="258"/>
        <v>0.495</v>
      </c>
      <c r="Q256" s="15">
        <f t="shared" si="258"/>
        <v>0.16500000000000001</v>
      </c>
      <c r="R256" s="15">
        <f t="shared" si="258"/>
        <v>1.2415</v>
      </c>
      <c r="S256" s="15">
        <f t="shared" si="258"/>
        <v>0.48499999999999999</v>
      </c>
      <c r="T256" s="15">
        <f t="shared" si="258"/>
        <v>0.27750000000000002</v>
      </c>
      <c r="U256" s="15">
        <f t="shared" si="258"/>
        <v>0.34</v>
      </c>
      <c r="V256" s="5">
        <v>1</v>
      </c>
      <c r="X256" s="15">
        <f t="shared" si="2"/>
        <v>16.5</v>
      </c>
      <c r="AB256" s="15">
        <f t="shared" si="3"/>
        <v>14.172663898807537</v>
      </c>
      <c r="AC256" s="15">
        <f t="shared" si="4"/>
        <v>5.4164933279137353</v>
      </c>
    </row>
    <row r="257" spans="1:29">
      <c r="A257" s="5" t="s">
        <v>206</v>
      </c>
      <c r="B257" s="5">
        <v>0.56000000000000005</v>
      </c>
      <c r="C257" s="5">
        <v>0.45</v>
      </c>
      <c r="D257" s="5">
        <v>0.17499999999999999</v>
      </c>
      <c r="E257" s="5">
        <v>1.0109999999999999</v>
      </c>
      <c r="F257" s="5">
        <v>0.38350000000000001</v>
      </c>
      <c r="G257" s="5">
        <v>0.20649999999999999</v>
      </c>
      <c r="H257" s="48">
        <v>0.37</v>
      </c>
      <c r="I257" s="5">
        <v>15</v>
      </c>
      <c r="N257" s="15">
        <f t="shared" ref="N257:N511" si="259">IF(A257="M",$L$1,IF(A257="F",$L$2,$L$3))</f>
        <v>3</v>
      </c>
      <c r="O257" s="15">
        <f t="shared" ref="O257:U257" si="260">B257</f>
        <v>0.56000000000000005</v>
      </c>
      <c r="P257" s="15">
        <f t="shared" si="260"/>
        <v>0.45</v>
      </c>
      <c r="Q257" s="15">
        <f t="shared" si="260"/>
        <v>0.17499999999999999</v>
      </c>
      <c r="R257" s="15">
        <f t="shared" si="260"/>
        <v>1.0109999999999999</v>
      </c>
      <c r="S257" s="15">
        <f t="shared" si="260"/>
        <v>0.38350000000000001</v>
      </c>
      <c r="T257" s="15">
        <f t="shared" si="260"/>
        <v>0.20649999999999999</v>
      </c>
      <c r="U257" s="15">
        <f t="shared" si="260"/>
        <v>0.37</v>
      </c>
      <c r="V257" s="5">
        <v>1</v>
      </c>
      <c r="X257" s="15">
        <f t="shared" ref="X257:X511" si="261">I257+1.5</f>
        <v>16.5</v>
      </c>
      <c r="AB257" s="15">
        <f t="shared" ref="AB257:AB511" si="262">MMULT(N257:V257,$AA$4:$AA$12)</f>
        <v>14.718468835422925</v>
      </c>
      <c r="AC257" s="15">
        <f t="shared" ref="AC257:AC511" si="263">(X257-AB257)^2</f>
        <v>3.1738532903593484</v>
      </c>
    </row>
    <row r="258" spans="1:29">
      <c r="A258" s="5" t="s">
        <v>206</v>
      </c>
      <c r="B258" s="5">
        <v>0.56000000000000005</v>
      </c>
      <c r="C258" s="5">
        <v>0.45</v>
      </c>
      <c r="D258" s="5">
        <v>0.185</v>
      </c>
      <c r="E258" s="5">
        <v>1.07</v>
      </c>
      <c r="F258" s="5">
        <v>0.3805</v>
      </c>
      <c r="G258" s="5">
        <v>0.17499999999999999</v>
      </c>
      <c r="H258" s="48">
        <v>0.41</v>
      </c>
      <c r="I258" s="5">
        <v>19</v>
      </c>
      <c r="N258" s="15">
        <f t="shared" si="259"/>
        <v>3</v>
      </c>
      <c r="O258" s="15">
        <f t="shared" ref="O258:U258" si="264">B258</f>
        <v>0.56000000000000005</v>
      </c>
      <c r="P258" s="15">
        <f t="shared" si="264"/>
        <v>0.45</v>
      </c>
      <c r="Q258" s="15">
        <f t="shared" si="264"/>
        <v>0.185</v>
      </c>
      <c r="R258" s="15">
        <f t="shared" si="264"/>
        <v>1.07</v>
      </c>
      <c r="S258" s="15">
        <f t="shared" si="264"/>
        <v>0.3805</v>
      </c>
      <c r="T258" s="15">
        <f t="shared" si="264"/>
        <v>0.17499999999999999</v>
      </c>
      <c r="U258" s="15">
        <f t="shared" si="264"/>
        <v>0.41</v>
      </c>
      <c r="V258" s="5">
        <v>1</v>
      </c>
      <c r="X258" s="15">
        <f t="shared" si="261"/>
        <v>20.5</v>
      </c>
      <c r="AB258" s="15">
        <f t="shared" si="262"/>
        <v>16.09428440440989</v>
      </c>
      <c r="AC258" s="15">
        <f t="shared" si="263"/>
        <v>19.410329909225915</v>
      </c>
    </row>
    <row r="259" spans="1:29">
      <c r="A259" s="5" t="s">
        <v>206</v>
      </c>
      <c r="B259" s="5">
        <v>0.54500000000000004</v>
      </c>
      <c r="C259" s="5">
        <v>0.46</v>
      </c>
      <c r="D259" s="5">
        <v>0.16</v>
      </c>
      <c r="E259" s="5">
        <v>0.89749999999999996</v>
      </c>
      <c r="F259" s="5">
        <v>0.34100000000000003</v>
      </c>
      <c r="G259" s="5">
        <v>0.16550000000000001</v>
      </c>
      <c r="H259" s="48">
        <v>0.34499999999999997</v>
      </c>
      <c r="I259" s="5">
        <v>10</v>
      </c>
      <c r="N259" s="15">
        <f t="shared" si="259"/>
        <v>3</v>
      </c>
      <c r="O259" s="15">
        <f t="shared" ref="O259:U259" si="265">B259</f>
        <v>0.54500000000000004</v>
      </c>
      <c r="P259" s="15">
        <f t="shared" si="265"/>
        <v>0.46</v>
      </c>
      <c r="Q259" s="15">
        <f t="shared" si="265"/>
        <v>0.16</v>
      </c>
      <c r="R259" s="15">
        <f t="shared" si="265"/>
        <v>0.89749999999999996</v>
      </c>
      <c r="S259" s="15">
        <f t="shared" si="265"/>
        <v>0.34100000000000003</v>
      </c>
      <c r="T259" s="15">
        <f t="shared" si="265"/>
        <v>0.16550000000000001</v>
      </c>
      <c r="U259" s="15">
        <f t="shared" si="265"/>
        <v>0.34499999999999997</v>
      </c>
      <c r="V259" s="5">
        <v>1</v>
      </c>
      <c r="X259" s="15">
        <f t="shared" si="261"/>
        <v>11.5</v>
      </c>
      <c r="AB259" s="15">
        <f t="shared" si="262"/>
        <v>14.707235828819417</v>
      </c>
      <c r="AC259" s="15">
        <f t="shared" si="263"/>
        <v>10.286361661662974</v>
      </c>
    </row>
    <row r="260" spans="1:29">
      <c r="A260" s="5" t="s">
        <v>207</v>
      </c>
      <c r="B260" s="5">
        <v>0.63500000000000001</v>
      </c>
      <c r="C260" s="5">
        <v>0.505</v>
      </c>
      <c r="D260" s="5">
        <v>0.17</v>
      </c>
      <c r="E260" s="5">
        <v>1.415</v>
      </c>
      <c r="F260" s="5">
        <v>0.60499999999999998</v>
      </c>
      <c r="G260" s="5">
        <v>0.29699999999999999</v>
      </c>
      <c r="H260" s="48">
        <v>0.36499999999999999</v>
      </c>
      <c r="I260" s="5">
        <v>15</v>
      </c>
      <c r="N260" s="15">
        <f t="shared" si="259"/>
        <v>0.75</v>
      </c>
      <c r="O260" s="15">
        <f t="shared" ref="O260:U260" si="266">B260</f>
        <v>0.63500000000000001</v>
      </c>
      <c r="P260" s="15">
        <f t="shared" si="266"/>
        <v>0.505</v>
      </c>
      <c r="Q260" s="15">
        <f t="shared" si="266"/>
        <v>0.17</v>
      </c>
      <c r="R260" s="15">
        <f t="shared" si="266"/>
        <v>1.415</v>
      </c>
      <c r="S260" s="15">
        <f t="shared" si="266"/>
        <v>0.60499999999999998</v>
      </c>
      <c r="T260" s="15">
        <f t="shared" si="266"/>
        <v>0.29699999999999999</v>
      </c>
      <c r="U260" s="15">
        <f t="shared" si="266"/>
        <v>0.36499999999999999</v>
      </c>
      <c r="V260" s="5">
        <v>1</v>
      </c>
      <c r="X260" s="15">
        <f t="shared" si="261"/>
        <v>16.5</v>
      </c>
      <c r="AB260" s="15">
        <f t="shared" si="262"/>
        <v>13.135982200795828</v>
      </c>
      <c r="AC260" s="15">
        <f t="shared" si="263"/>
        <v>11.316615753362479</v>
      </c>
    </row>
    <row r="261" spans="1:29">
      <c r="A261" s="5" t="s">
        <v>207</v>
      </c>
      <c r="B261" s="5">
        <v>0.59</v>
      </c>
      <c r="C261" s="5">
        <v>0.47499999999999998</v>
      </c>
      <c r="D261" s="5">
        <v>0.16</v>
      </c>
      <c r="E261" s="5">
        <v>1.1014999999999999</v>
      </c>
      <c r="F261" s="5">
        <v>0.47749999999999998</v>
      </c>
      <c r="G261" s="5">
        <v>0.2555</v>
      </c>
      <c r="H261" s="48">
        <v>0.29499999999999998</v>
      </c>
      <c r="I261" s="5">
        <v>13</v>
      </c>
      <c r="N261" s="15">
        <f t="shared" si="259"/>
        <v>0.75</v>
      </c>
      <c r="O261" s="15">
        <f t="shared" ref="O261:U261" si="267">B261</f>
        <v>0.59</v>
      </c>
      <c r="P261" s="15">
        <f t="shared" si="267"/>
        <v>0.47499999999999998</v>
      </c>
      <c r="Q261" s="15">
        <f t="shared" si="267"/>
        <v>0.16</v>
      </c>
      <c r="R261" s="15">
        <f t="shared" si="267"/>
        <v>1.1014999999999999</v>
      </c>
      <c r="S261" s="15">
        <f t="shared" si="267"/>
        <v>0.47749999999999998</v>
      </c>
      <c r="T261" s="15">
        <f t="shared" si="267"/>
        <v>0.2555</v>
      </c>
      <c r="U261" s="15">
        <f t="shared" si="267"/>
        <v>0.29499999999999998</v>
      </c>
      <c r="V261" s="5">
        <v>1</v>
      </c>
      <c r="X261" s="15">
        <f t="shared" si="261"/>
        <v>14.5</v>
      </c>
      <c r="AB261" s="15">
        <f t="shared" si="262"/>
        <v>12.238381401517159</v>
      </c>
      <c r="AC261" s="15">
        <f t="shared" si="263"/>
        <v>5.114918685003488</v>
      </c>
    </row>
    <row r="262" spans="1:29">
      <c r="A262" s="5" t="s">
        <v>207</v>
      </c>
      <c r="B262" s="5">
        <v>0.54</v>
      </c>
      <c r="C262" s="5">
        <v>0.47499999999999998</v>
      </c>
      <c r="D262" s="5">
        <v>0.155</v>
      </c>
      <c r="E262" s="5">
        <v>0.92800000000000005</v>
      </c>
      <c r="F262" s="5">
        <v>0.39400000000000002</v>
      </c>
      <c r="G262" s="5">
        <v>0.19400000000000001</v>
      </c>
      <c r="H262" s="48">
        <v>0.26</v>
      </c>
      <c r="I262" s="5">
        <v>11</v>
      </c>
      <c r="N262" s="15">
        <f t="shared" si="259"/>
        <v>0.75</v>
      </c>
      <c r="O262" s="15">
        <f t="shared" ref="O262:U262" si="268">B262</f>
        <v>0.54</v>
      </c>
      <c r="P262" s="15">
        <f t="shared" si="268"/>
        <v>0.47499999999999998</v>
      </c>
      <c r="Q262" s="15">
        <f t="shared" si="268"/>
        <v>0.155</v>
      </c>
      <c r="R262" s="15">
        <f t="shared" si="268"/>
        <v>0.92800000000000005</v>
      </c>
      <c r="S262" s="15">
        <f t="shared" si="268"/>
        <v>0.39400000000000002</v>
      </c>
      <c r="T262" s="15">
        <f t="shared" si="268"/>
        <v>0.19400000000000001</v>
      </c>
      <c r="U262" s="15">
        <f t="shared" si="268"/>
        <v>0.26</v>
      </c>
      <c r="V262" s="5">
        <v>1</v>
      </c>
      <c r="X262" s="15">
        <f t="shared" si="261"/>
        <v>12.5</v>
      </c>
      <c r="AB262" s="15">
        <f t="shared" si="262"/>
        <v>12.648790198570445</v>
      </c>
      <c r="AC262" s="15">
        <f t="shared" si="263"/>
        <v>2.2138523190632572E-2</v>
      </c>
    </row>
    <row r="263" spans="1:29">
      <c r="A263" s="5" t="s">
        <v>207</v>
      </c>
      <c r="B263" s="5">
        <v>0.56999999999999995</v>
      </c>
      <c r="C263" s="5">
        <v>0.44</v>
      </c>
      <c r="D263" s="5">
        <v>0.125</v>
      </c>
      <c r="E263" s="5">
        <v>0.86499999999999999</v>
      </c>
      <c r="F263" s="5">
        <v>0.36749999999999999</v>
      </c>
      <c r="G263" s="5">
        <v>0.17249999999999999</v>
      </c>
      <c r="H263" s="48">
        <v>0.27</v>
      </c>
      <c r="I263" s="5">
        <v>12</v>
      </c>
      <c r="N263" s="15">
        <f t="shared" si="259"/>
        <v>0.75</v>
      </c>
      <c r="O263" s="15">
        <f t="shared" ref="O263:U263" si="269">B263</f>
        <v>0.56999999999999995</v>
      </c>
      <c r="P263" s="15">
        <f t="shared" si="269"/>
        <v>0.44</v>
      </c>
      <c r="Q263" s="15">
        <f t="shared" si="269"/>
        <v>0.125</v>
      </c>
      <c r="R263" s="15">
        <f t="shared" si="269"/>
        <v>0.86499999999999999</v>
      </c>
      <c r="S263" s="15">
        <f t="shared" si="269"/>
        <v>0.36749999999999999</v>
      </c>
      <c r="T263" s="15">
        <f t="shared" si="269"/>
        <v>0.17249999999999999</v>
      </c>
      <c r="U263" s="15">
        <f t="shared" si="269"/>
        <v>0.27</v>
      </c>
      <c r="V263" s="5">
        <v>1</v>
      </c>
      <c r="X263" s="15">
        <f t="shared" si="261"/>
        <v>13.5</v>
      </c>
      <c r="AB263" s="15">
        <f t="shared" si="262"/>
        <v>12.145691998495201</v>
      </c>
      <c r="AC263" s="15">
        <f t="shared" si="263"/>
        <v>1.8341501629399239</v>
      </c>
    </row>
    <row r="264" spans="1:29">
      <c r="A264" s="5" t="s">
        <v>206</v>
      </c>
      <c r="B264" s="5">
        <v>0.53</v>
      </c>
      <c r="C264" s="5">
        <v>0.42</v>
      </c>
      <c r="D264" s="5">
        <v>0.16500000000000001</v>
      </c>
      <c r="E264" s="5">
        <v>0.89449999999999996</v>
      </c>
      <c r="F264" s="5">
        <v>0.31900000000000001</v>
      </c>
      <c r="G264" s="5">
        <v>0.23899999999999999</v>
      </c>
      <c r="H264" s="48">
        <v>0.245</v>
      </c>
      <c r="I264" s="5">
        <v>11</v>
      </c>
      <c r="N264" s="15">
        <f t="shared" si="259"/>
        <v>3</v>
      </c>
      <c r="O264" s="15">
        <f t="shared" ref="O264:U264" si="270">B264</f>
        <v>0.53</v>
      </c>
      <c r="P264" s="15">
        <f t="shared" si="270"/>
        <v>0.42</v>
      </c>
      <c r="Q264" s="15">
        <f t="shared" si="270"/>
        <v>0.16500000000000001</v>
      </c>
      <c r="R264" s="15">
        <f t="shared" si="270"/>
        <v>0.89449999999999996</v>
      </c>
      <c r="S264" s="15">
        <f t="shared" si="270"/>
        <v>0.31900000000000001</v>
      </c>
      <c r="T264" s="15">
        <f t="shared" si="270"/>
        <v>0.23899999999999999</v>
      </c>
      <c r="U264" s="15">
        <f t="shared" si="270"/>
        <v>0.245</v>
      </c>
      <c r="V264" s="5">
        <v>1</v>
      </c>
      <c r="X264" s="15">
        <f t="shared" si="261"/>
        <v>12.5</v>
      </c>
      <c r="AB264" s="15">
        <f t="shared" si="262"/>
        <v>13.094289536561922</v>
      </c>
      <c r="AC264" s="15">
        <f t="shared" si="263"/>
        <v>0.35318005326698387</v>
      </c>
    </row>
    <row r="265" spans="1:29">
      <c r="A265" s="5" t="s">
        <v>208</v>
      </c>
      <c r="B265" s="5">
        <v>0.245</v>
      </c>
      <c r="C265" s="5">
        <v>0.19500000000000001</v>
      </c>
      <c r="D265" s="5">
        <v>0.06</v>
      </c>
      <c r="E265" s="5">
        <v>9.5000000000000001E-2</v>
      </c>
      <c r="F265" s="5">
        <v>4.4499999999999998E-2</v>
      </c>
      <c r="G265" s="5">
        <v>2.4500000000000001E-2</v>
      </c>
      <c r="H265" s="48">
        <v>2.5999999999999999E-2</v>
      </c>
      <c r="I265" s="5">
        <v>4</v>
      </c>
      <c r="N265" s="15">
        <f t="shared" si="259"/>
        <v>-2</v>
      </c>
      <c r="O265" s="15">
        <f t="shared" ref="O265:U265" si="271">B265</f>
        <v>0.245</v>
      </c>
      <c r="P265" s="15">
        <f t="shared" si="271"/>
        <v>0.19500000000000001</v>
      </c>
      <c r="Q265" s="15">
        <f t="shared" si="271"/>
        <v>0.06</v>
      </c>
      <c r="R265" s="15">
        <f t="shared" si="271"/>
        <v>9.5000000000000001E-2</v>
      </c>
      <c r="S265" s="15">
        <f t="shared" si="271"/>
        <v>4.4499999999999998E-2</v>
      </c>
      <c r="T265" s="15">
        <f t="shared" si="271"/>
        <v>2.4500000000000001E-2</v>
      </c>
      <c r="U265" s="15">
        <f t="shared" si="271"/>
        <v>2.5999999999999999E-2</v>
      </c>
      <c r="V265" s="5">
        <v>1</v>
      </c>
      <c r="X265" s="15">
        <f t="shared" si="261"/>
        <v>5.5</v>
      </c>
      <c r="AB265" s="15">
        <f t="shared" si="262"/>
        <v>7.2222271675893435</v>
      </c>
      <c r="AC265" s="15">
        <f t="shared" si="263"/>
        <v>2.9660664167828124</v>
      </c>
    </row>
    <row r="266" spans="1:29">
      <c r="A266" s="5" t="s">
        <v>206</v>
      </c>
      <c r="B266" s="5">
        <v>0.27</v>
      </c>
      <c r="C266" s="5">
        <v>0.2</v>
      </c>
      <c r="D266" s="5">
        <v>0.08</v>
      </c>
      <c r="E266" s="5">
        <v>0.1205</v>
      </c>
      <c r="F266" s="5">
        <v>4.65E-2</v>
      </c>
      <c r="G266" s="5">
        <v>2.8000000000000001E-2</v>
      </c>
      <c r="H266" s="48">
        <v>0.04</v>
      </c>
      <c r="I266" s="5">
        <v>6</v>
      </c>
      <c r="N266" s="15">
        <f t="shared" si="259"/>
        <v>3</v>
      </c>
      <c r="O266" s="15">
        <f t="shared" ref="O266:U266" si="272">B266</f>
        <v>0.27</v>
      </c>
      <c r="P266" s="15">
        <f t="shared" si="272"/>
        <v>0.2</v>
      </c>
      <c r="Q266" s="15">
        <f t="shared" si="272"/>
        <v>0.08</v>
      </c>
      <c r="R266" s="15">
        <f t="shared" si="272"/>
        <v>0.1205</v>
      </c>
      <c r="S266" s="15">
        <f t="shared" si="272"/>
        <v>4.65E-2</v>
      </c>
      <c r="T266" s="15">
        <f t="shared" si="272"/>
        <v>2.8000000000000001E-2</v>
      </c>
      <c r="U266" s="15">
        <f t="shared" si="272"/>
        <v>0.04</v>
      </c>
      <c r="V266" s="5">
        <v>1</v>
      </c>
      <c r="X266" s="15">
        <f t="shared" si="261"/>
        <v>7.5</v>
      </c>
      <c r="AB266" s="15">
        <f t="shared" si="262"/>
        <v>8.5736030134866894</v>
      </c>
      <c r="AC266" s="15">
        <f t="shared" si="263"/>
        <v>1.1526234305677006</v>
      </c>
    </row>
    <row r="267" spans="1:29">
      <c r="A267" s="5" t="s">
        <v>207</v>
      </c>
      <c r="B267" s="5">
        <v>0.46</v>
      </c>
      <c r="C267" s="5">
        <v>0.38</v>
      </c>
      <c r="D267" s="5">
        <v>0.13</v>
      </c>
      <c r="E267" s="5">
        <v>0.63900000000000001</v>
      </c>
      <c r="F267" s="5">
        <v>0.3</v>
      </c>
      <c r="G267" s="5">
        <v>0.1525</v>
      </c>
      <c r="H267" s="48">
        <v>0.16</v>
      </c>
      <c r="I267" s="5">
        <v>11</v>
      </c>
      <c r="N267" s="15">
        <f t="shared" si="259"/>
        <v>0.75</v>
      </c>
      <c r="O267" s="15">
        <f t="shared" ref="O267:U267" si="273">B267</f>
        <v>0.46</v>
      </c>
      <c r="P267" s="15">
        <f t="shared" si="273"/>
        <v>0.38</v>
      </c>
      <c r="Q267" s="15">
        <f t="shared" si="273"/>
        <v>0.13</v>
      </c>
      <c r="R267" s="15">
        <f t="shared" si="273"/>
        <v>0.63900000000000001</v>
      </c>
      <c r="S267" s="15">
        <f t="shared" si="273"/>
        <v>0.3</v>
      </c>
      <c r="T267" s="15">
        <f t="shared" si="273"/>
        <v>0.1525</v>
      </c>
      <c r="U267" s="15">
        <f t="shared" si="273"/>
        <v>0.16</v>
      </c>
      <c r="V267" s="5">
        <v>1</v>
      </c>
      <c r="X267" s="15">
        <f t="shared" si="261"/>
        <v>12.5</v>
      </c>
      <c r="AB267" s="15">
        <f t="shared" si="262"/>
        <v>10.130327495550089</v>
      </c>
      <c r="AC267" s="15">
        <f t="shared" si="263"/>
        <v>5.615347778345912</v>
      </c>
    </row>
    <row r="268" spans="1:29">
      <c r="A268" s="5" t="s">
        <v>206</v>
      </c>
      <c r="B268" s="5">
        <v>0.52</v>
      </c>
      <c r="C268" s="5">
        <v>0.45</v>
      </c>
      <c r="D268" s="5">
        <v>0.15</v>
      </c>
      <c r="E268" s="5">
        <v>0.89500000000000002</v>
      </c>
      <c r="F268" s="5">
        <v>0.36149999999999999</v>
      </c>
      <c r="G268" s="5">
        <v>0.186</v>
      </c>
      <c r="H268" s="48">
        <v>0.23499999999999999</v>
      </c>
      <c r="I268" s="5">
        <v>14</v>
      </c>
      <c r="N268" s="15">
        <f t="shared" si="259"/>
        <v>3</v>
      </c>
      <c r="O268" s="15">
        <f t="shared" ref="O268:U268" si="274">B268</f>
        <v>0.52</v>
      </c>
      <c r="P268" s="15">
        <f t="shared" si="274"/>
        <v>0.45</v>
      </c>
      <c r="Q268" s="15">
        <f t="shared" si="274"/>
        <v>0.15</v>
      </c>
      <c r="R268" s="15">
        <f t="shared" si="274"/>
        <v>0.89500000000000002</v>
      </c>
      <c r="S268" s="15">
        <f t="shared" si="274"/>
        <v>0.36149999999999999</v>
      </c>
      <c r="T268" s="15">
        <f t="shared" si="274"/>
        <v>0.186</v>
      </c>
      <c r="U268" s="15">
        <f t="shared" si="274"/>
        <v>0.23499999999999999</v>
      </c>
      <c r="V268" s="5">
        <v>1</v>
      </c>
      <c r="X268" s="15">
        <f t="shared" si="261"/>
        <v>15.5</v>
      </c>
      <c r="AB268" s="15">
        <f t="shared" si="262"/>
        <v>12.895321885606045</v>
      </c>
      <c r="AC268" s="15">
        <f t="shared" si="263"/>
        <v>6.784348079602851</v>
      </c>
    </row>
    <row r="269" spans="1:29">
      <c r="A269" s="5" t="s">
        <v>206</v>
      </c>
      <c r="B269" s="5">
        <v>0.35</v>
      </c>
      <c r="C269" s="5">
        <v>0.27500000000000002</v>
      </c>
      <c r="D269" s="5">
        <v>0.11</v>
      </c>
      <c r="E269" s="5">
        <v>0.29249999999999998</v>
      </c>
      <c r="F269" s="5">
        <v>0.1225</v>
      </c>
      <c r="G269" s="5">
        <v>6.3500000000000001E-2</v>
      </c>
      <c r="H269" s="48">
        <v>9.0499999999999997E-2</v>
      </c>
      <c r="I269" s="5">
        <v>8</v>
      </c>
      <c r="N269" s="15">
        <f t="shared" si="259"/>
        <v>3</v>
      </c>
      <c r="O269" s="15">
        <f t="shared" ref="O269:U269" si="275">B269</f>
        <v>0.35</v>
      </c>
      <c r="P269" s="15">
        <f t="shared" si="275"/>
        <v>0.27500000000000002</v>
      </c>
      <c r="Q269" s="15">
        <f t="shared" si="275"/>
        <v>0.11</v>
      </c>
      <c r="R269" s="15">
        <f t="shared" si="275"/>
        <v>0.29249999999999998</v>
      </c>
      <c r="S269" s="15">
        <f t="shared" si="275"/>
        <v>0.1225</v>
      </c>
      <c r="T269" s="15">
        <f t="shared" si="275"/>
        <v>6.3500000000000001E-2</v>
      </c>
      <c r="U269" s="15">
        <f t="shared" si="275"/>
        <v>9.0499999999999997E-2</v>
      </c>
      <c r="V269" s="5">
        <v>1</v>
      </c>
      <c r="X269" s="15">
        <f t="shared" si="261"/>
        <v>9.5</v>
      </c>
      <c r="AB269" s="15">
        <f t="shared" si="262"/>
        <v>9.8431898782093974</v>
      </c>
      <c r="AC269" s="15">
        <f t="shared" si="263"/>
        <v>0.11777929250538101</v>
      </c>
    </row>
    <row r="270" spans="1:29">
      <c r="A270" s="5" t="s">
        <v>206</v>
      </c>
      <c r="B270" s="5">
        <v>0.47</v>
      </c>
      <c r="C270" s="5">
        <v>0.39</v>
      </c>
      <c r="D270" s="5">
        <v>0.15</v>
      </c>
      <c r="E270" s="5">
        <v>0.63549999999999995</v>
      </c>
      <c r="F270" s="5">
        <v>0.2185</v>
      </c>
      <c r="G270" s="5">
        <v>8.8499999999999995E-2</v>
      </c>
      <c r="H270" s="48">
        <v>0.255</v>
      </c>
      <c r="I270" s="5">
        <v>9</v>
      </c>
      <c r="N270" s="15">
        <f t="shared" si="259"/>
        <v>3</v>
      </c>
      <c r="O270" s="15">
        <f t="shared" ref="O270:U270" si="276">B270</f>
        <v>0.47</v>
      </c>
      <c r="P270" s="15">
        <f t="shared" si="276"/>
        <v>0.39</v>
      </c>
      <c r="Q270" s="15">
        <f t="shared" si="276"/>
        <v>0.15</v>
      </c>
      <c r="R270" s="15">
        <f t="shared" si="276"/>
        <v>0.63549999999999995</v>
      </c>
      <c r="S270" s="15">
        <f t="shared" si="276"/>
        <v>0.2185</v>
      </c>
      <c r="T270" s="15">
        <f t="shared" si="276"/>
        <v>8.8499999999999995E-2</v>
      </c>
      <c r="U270" s="15">
        <f t="shared" si="276"/>
        <v>0.255</v>
      </c>
      <c r="V270" s="5">
        <v>1</v>
      </c>
      <c r="X270" s="15">
        <f t="shared" si="261"/>
        <v>10.5</v>
      </c>
      <c r="AB270" s="15">
        <f t="shared" si="262"/>
        <v>13.913724723332894</v>
      </c>
      <c r="AC270" s="15">
        <f t="shared" si="263"/>
        <v>11.653516486694246</v>
      </c>
    </row>
    <row r="271" spans="1:29">
      <c r="A271" s="5" t="s">
        <v>207</v>
      </c>
      <c r="B271" s="5">
        <v>0.45</v>
      </c>
      <c r="C271" s="5">
        <v>0.36</v>
      </c>
      <c r="D271" s="5">
        <v>0.125</v>
      </c>
      <c r="E271" s="5">
        <v>0.4995</v>
      </c>
      <c r="F271" s="5">
        <v>0.20349999999999999</v>
      </c>
      <c r="G271" s="5">
        <v>0.1</v>
      </c>
      <c r="H271" s="48">
        <v>0.17</v>
      </c>
      <c r="I271" s="5">
        <v>13</v>
      </c>
      <c r="N271" s="15">
        <f t="shared" si="259"/>
        <v>0.75</v>
      </c>
      <c r="O271" s="15">
        <f t="shared" ref="O271:U271" si="277">B271</f>
        <v>0.45</v>
      </c>
      <c r="P271" s="15">
        <f t="shared" si="277"/>
        <v>0.36</v>
      </c>
      <c r="Q271" s="15">
        <f t="shared" si="277"/>
        <v>0.125</v>
      </c>
      <c r="R271" s="15">
        <f t="shared" si="277"/>
        <v>0.4995</v>
      </c>
      <c r="S271" s="15">
        <f t="shared" si="277"/>
        <v>0.20349999999999999</v>
      </c>
      <c r="T271" s="15">
        <f t="shared" si="277"/>
        <v>0.1</v>
      </c>
      <c r="U271" s="15">
        <f t="shared" si="277"/>
        <v>0.17</v>
      </c>
      <c r="V271" s="5">
        <v>1</v>
      </c>
      <c r="X271" s="15">
        <f t="shared" si="261"/>
        <v>14.5</v>
      </c>
      <c r="AB271" s="15">
        <f t="shared" si="262"/>
        <v>11.142369412942189</v>
      </c>
      <c r="AC271" s="15">
        <f t="shared" si="263"/>
        <v>11.273683159146179</v>
      </c>
    </row>
    <row r="272" spans="1:29">
      <c r="A272" s="5" t="s">
        <v>207</v>
      </c>
      <c r="B272" s="5">
        <v>0.64</v>
      </c>
      <c r="C272" s="5">
        <v>0.52500000000000002</v>
      </c>
      <c r="D272" s="5">
        <v>0.215</v>
      </c>
      <c r="E272" s="5">
        <v>1.7789999999999999</v>
      </c>
      <c r="F272" s="5">
        <v>0.45350000000000001</v>
      </c>
      <c r="G272" s="5">
        <v>0.28549999999999998</v>
      </c>
      <c r="H272" s="48">
        <v>0.55000000000000004</v>
      </c>
      <c r="I272" s="5">
        <v>22</v>
      </c>
      <c r="N272" s="15">
        <f t="shared" si="259"/>
        <v>0.75</v>
      </c>
      <c r="O272" s="15">
        <f t="shared" ref="O272:U272" si="278">B272</f>
        <v>0.64</v>
      </c>
      <c r="P272" s="15">
        <f t="shared" si="278"/>
        <v>0.52500000000000002</v>
      </c>
      <c r="Q272" s="15">
        <f t="shared" si="278"/>
        <v>0.215</v>
      </c>
      <c r="R272" s="15">
        <f t="shared" si="278"/>
        <v>1.7789999999999999</v>
      </c>
      <c r="S272" s="15">
        <f t="shared" si="278"/>
        <v>0.45350000000000001</v>
      </c>
      <c r="T272" s="15">
        <f t="shared" si="278"/>
        <v>0.28549999999999998</v>
      </c>
      <c r="U272" s="15">
        <f t="shared" si="278"/>
        <v>0.55000000000000004</v>
      </c>
      <c r="V272" s="5">
        <v>1</v>
      </c>
      <c r="X272" s="15">
        <f t="shared" si="261"/>
        <v>23.5</v>
      </c>
      <c r="AB272" s="15">
        <f t="shared" si="262"/>
        <v>21.935002204969429</v>
      </c>
      <c r="AC272" s="15">
        <f t="shared" si="263"/>
        <v>2.4492180984505496</v>
      </c>
    </row>
    <row r="273" spans="1:29">
      <c r="A273" s="5" t="s">
        <v>206</v>
      </c>
      <c r="B273" s="5">
        <v>0.59</v>
      </c>
      <c r="C273" s="5">
        <v>0.5</v>
      </c>
      <c r="D273" s="5">
        <v>0.2</v>
      </c>
      <c r="E273" s="5">
        <v>1.1870000000000001</v>
      </c>
      <c r="F273" s="5">
        <v>0.41199999999999998</v>
      </c>
      <c r="G273" s="5">
        <v>0.27050000000000002</v>
      </c>
      <c r="H273" s="48">
        <v>0.37</v>
      </c>
      <c r="I273" s="5">
        <v>16</v>
      </c>
      <c r="N273" s="15">
        <f t="shared" si="259"/>
        <v>3</v>
      </c>
      <c r="O273" s="15">
        <f t="shared" ref="O273:U273" si="279">B273</f>
        <v>0.59</v>
      </c>
      <c r="P273" s="15">
        <f t="shared" si="279"/>
        <v>0.5</v>
      </c>
      <c r="Q273" s="15">
        <f t="shared" si="279"/>
        <v>0.2</v>
      </c>
      <c r="R273" s="15">
        <f t="shared" si="279"/>
        <v>1.1870000000000001</v>
      </c>
      <c r="S273" s="15">
        <f t="shared" si="279"/>
        <v>0.41199999999999998</v>
      </c>
      <c r="T273" s="15">
        <f t="shared" si="279"/>
        <v>0.27050000000000002</v>
      </c>
      <c r="U273" s="15">
        <f t="shared" si="279"/>
        <v>0.37</v>
      </c>
      <c r="V273" s="5">
        <v>1</v>
      </c>
      <c r="X273" s="15">
        <f t="shared" si="261"/>
        <v>17.5</v>
      </c>
      <c r="AB273" s="15">
        <f t="shared" si="262"/>
        <v>15.933614223357864</v>
      </c>
      <c r="AC273" s="15">
        <f t="shared" si="263"/>
        <v>2.453564401266787</v>
      </c>
    </row>
    <row r="274" spans="1:29">
      <c r="A274" s="5" t="s">
        <v>206</v>
      </c>
      <c r="B274" s="5">
        <v>0.62</v>
      </c>
      <c r="C274" s="5">
        <v>0.48499999999999999</v>
      </c>
      <c r="D274" s="5">
        <v>0.20499999999999999</v>
      </c>
      <c r="E274" s="5">
        <v>1.2190000000000001</v>
      </c>
      <c r="F274" s="5">
        <v>0.38750000000000001</v>
      </c>
      <c r="G274" s="5">
        <v>0.2505</v>
      </c>
      <c r="H274" s="48">
        <v>0.38500000000000001</v>
      </c>
      <c r="I274" s="5">
        <v>14</v>
      </c>
      <c r="N274" s="15">
        <f t="shared" si="259"/>
        <v>3</v>
      </c>
      <c r="O274" s="15">
        <f t="shared" ref="O274:U274" si="280">B274</f>
        <v>0.62</v>
      </c>
      <c r="P274" s="15">
        <f t="shared" si="280"/>
        <v>0.48499999999999999</v>
      </c>
      <c r="Q274" s="15">
        <f t="shared" si="280"/>
        <v>0.20499999999999999</v>
      </c>
      <c r="R274" s="15">
        <f t="shared" si="280"/>
        <v>1.2190000000000001</v>
      </c>
      <c r="S274" s="15">
        <f t="shared" si="280"/>
        <v>0.38750000000000001</v>
      </c>
      <c r="T274" s="15">
        <f t="shared" si="280"/>
        <v>0.2505</v>
      </c>
      <c r="U274" s="15">
        <f t="shared" si="280"/>
        <v>0.38500000000000001</v>
      </c>
      <c r="V274" s="5">
        <v>1</v>
      </c>
      <c r="X274" s="15">
        <f t="shared" si="261"/>
        <v>15.5</v>
      </c>
      <c r="AB274" s="15">
        <f t="shared" si="262"/>
        <v>16.905231481887611</v>
      </c>
      <c r="AC274" s="15">
        <f t="shared" si="263"/>
        <v>1.9746755176880519</v>
      </c>
    </row>
    <row r="275" spans="1:29">
      <c r="A275" s="5" t="s">
        <v>206</v>
      </c>
      <c r="B275" s="5">
        <v>0.63</v>
      </c>
      <c r="C275" s="5">
        <v>0.505</v>
      </c>
      <c r="D275" s="5">
        <v>0.22500000000000001</v>
      </c>
      <c r="E275" s="5">
        <v>1.5249999999999999</v>
      </c>
      <c r="F275" s="5">
        <v>0.56000000000000005</v>
      </c>
      <c r="G275" s="5">
        <v>0.33350000000000002</v>
      </c>
      <c r="H275" s="48">
        <v>0.45</v>
      </c>
      <c r="I275" s="5">
        <v>15</v>
      </c>
      <c r="N275" s="15">
        <f t="shared" si="259"/>
        <v>3</v>
      </c>
      <c r="O275" s="15">
        <f t="shared" ref="O275:U275" si="281">B275</f>
        <v>0.63</v>
      </c>
      <c r="P275" s="15">
        <f t="shared" si="281"/>
        <v>0.505</v>
      </c>
      <c r="Q275" s="15">
        <f t="shared" si="281"/>
        <v>0.22500000000000001</v>
      </c>
      <c r="R275" s="15">
        <f t="shared" si="281"/>
        <v>1.5249999999999999</v>
      </c>
      <c r="S275" s="15">
        <f t="shared" si="281"/>
        <v>0.56000000000000005</v>
      </c>
      <c r="T275" s="15">
        <f t="shared" si="281"/>
        <v>0.33350000000000002</v>
      </c>
      <c r="U275" s="15">
        <f t="shared" si="281"/>
        <v>0.45</v>
      </c>
      <c r="V275" s="5">
        <v>1</v>
      </c>
      <c r="X275" s="15">
        <f t="shared" si="261"/>
        <v>16.5</v>
      </c>
      <c r="AB275" s="15">
        <f t="shared" si="262"/>
        <v>16.384429856296993</v>
      </c>
      <c r="AC275" s="15">
        <f t="shared" si="263"/>
        <v>1.3356458115533636E-2</v>
      </c>
    </row>
    <row r="276" spans="1:29">
      <c r="A276" s="5" t="s">
        <v>206</v>
      </c>
      <c r="B276" s="5">
        <v>0.63</v>
      </c>
      <c r="C276" s="5">
        <v>0.51500000000000001</v>
      </c>
      <c r="D276" s="5">
        <v>0.155</v>
      </c>
      <c r="E276" s="5">
        <v>1.2589999999999999</v>
      </c>
      <c r="F276" s="5">
        <v>0.41049999999999998</v>
      </c>
      <c r="G276" s="5">
        <v>0.19700000000000001</v>
      </c>
      <c r="H276" s="48">
        <v>0.41</v>
      </c>
      <c r="I276" s="5">
        <v>13</v>
      </c>
      <c r="N276" s="15">
        <f t="shared" si="259"/>
        <v>3</v>
      </c>
      <c r="O276" s="15">
        <f t="shared" ref="O276:U276" si="282">B276</f>
        <v>0.63</v>
      </c>
      <c r="P276" s="15">
        <f t="shared" si="282"/>
        <v>0.51500000000000001</v>
      </c>
      <c r="Q276" s="15">
        <f t="shared" si="282"/>
        <v>0.155</v>
      </c>
      <c r="R276" s="15">
        <f t="shared" si="282"/>
        <v>1.2589999999999999</v>
      </c>
      <c r="S276" s="15">
        <f t="shared" si="282"/>
        <v>0.41049999999999998</v>
      </c>
      <c r="T276" s="15">
        <f t="shared" si="282"/>
        <v>0.19700000000000001</v>
      </c>
      <c r="U276" s="15">
        <f t="shared" si="282"/>
        <v>0.41</v>
      </c>
      <c r="V276" s="5">
        <v>1</v>
      </c>
      <c r="X276" s="15">
        <f t="shared" si="261"/>
        <v>14.5</v>
      </c>
      <c r="AB276" s="15">
        <f t="shared" si="262"/>
        <v>17.360045874657306</v>
      </c>
      <c r="AC276" s="15">
        <f t="shared" si="263"/>
        <v>8.1798624051442754</v>
      </c>
    </row>
    <row r="277" spans="1:29">
      <c r="A277" s="5" t="s">
        <v>206</v>
      </c>
      <c r="B277" s="5">
        <v>0.65500000000000003</v>
      </c>
      <c r="C277" s="5">
        <v>0.54</v>
      </c>
      <c r="D277" s="5">
        <v>0.215</v>
      </c>
      <c r="E277" s="5">
        <v>1.8440000000000001</v>
      </c>
      <c r="F277" s="5">
        <v>0.74250000000000005</v>
      </c>
      <c r="G277" s="5">
        <v>0.32700000000000001</v>
      </c>
      <c r="H277" s="48">
        <v>0.58499999999999996</v>
      </c>
      <c r="I277" s="5">
        <v>22</v>
      </c>
      <c r="N277" s="15">
        <f t="shared" si="259"/>
        <v>3</v>
      </c>
      <c r="O277" s="15">
        <f t="shared" ref="O277:U277" si="283">B277</f>
        <v>0.65500000000000003</v>
      </c>
      <c r="P277" s="15">
        <f t="shared" si="283"/>
        <v>0.54</v>
      </c>
      <c r="Q277" s="15">
        <f t="shared" si="283"/>
        <v>0.215</v>
      </c>
      <c r="R277" s="15">
        <f t="shared" si="283"/>
        <v>1.8440000000000001</v>
      </c>
      <c r="S277" s="15">
        <f t="shared" si="283"/>
        <v>0.74250000000000005</v>
      </c>
      <c r="T277" s="15">
        <f t="shared" si="283"/>
        <v>0.32700000000000001</v>
      </c>
      <c r="U277" s="15">
        <f t="shared" si="283"/>
        <v>0.58499999999999996</v>
      </c>
      <c r="V277" s="5">
        <v>1</v>
      </c>
      <c r="X277" s="15">
        <f t="shared" si="261"/>
        <v>23.5</v>
      </c>
      <c r="AB277" s="15">
        <f t="shared" si="262"/>
        <v>17.135872999120398</v>
      </c>
      <c r="AC277" s="15">
        <f t="shared" si="263"/>
        <v>40.502112483324801</v>
      </c>
    </row>
    <row r="278" spans="1:29">
      <c r="A278" s="5" t="s">
        <v>207</v>
      </c>
      <c r="B278" s="5">
        <v>0.66</v>
      </c>
      <c r="C278" s="5">
        <v>0.53</v>
      </c>
      <c r="D278" s="5">
        <v>0.185</v>
      </c>
      <c r="E278" s="5">
        <v>1.3485</v>
      </c>
      <c r="F278" s="5">
        <v>0.49299999999999999</v>
      </c>
      <c r="G278" s="5">
        <v>0.245</v>
      </c>
      <c r="H278" s="48">
        <v>0.49</v>
      </c>
      <c r="I278" s="5">
        <v>12</v>
      </c>
      <c r="N278" s="15">
        <f t="shared" si="259"/>
        <v>0.75</v>
      </c>
      <c r="O278" s="15">
        <f t="shared" ref="O278:U278" si="284">B278</f>
        <v>0.66</v>
      </c>
      <c r="P278" s="15">
        <f t="shared" si="284"/>
        <v>0.53</v>
      </c>
      <c r="Q278" s="15">
        <f t="shared" si="284"/>
        <v>0.185</v>
      </c>
      <c r="R278" s="15">
        <f t="shared" si="284"/>
        <v>1.3485</v>
      </c>
      <c r="S278" s="15">
        <f t="shared" si="284"/>
        <v>0.49299999999999999</v>
      </c>
      <c r="T278" s="15">
        <f t="shared" si="284"/>
        <v>0.245</v>
      </c>
      <c r="U278" s="15">
        <f t="shared" si="284"/>
        <v>0.49</v>
      </c>
      <c r="V278" s="5">
        <v>1</v>
      </c>
      <c r="X278" s="15">
        <f t="shared" si="261"/>
        <v>13.5</v>
      </c>
      <c r="AB278" s="15">
        <f t="shared" si="262"/>
        <v>16.844802493239513</v>
      </c>
      <c r="AC278" s="15">
        <f t="shared" si="263"/>
        <v>11.187703718781261</v>
      </c>
    </row>
    <row r="279" spans="1:29">
      <c r="A279" s="5" t="s">
        <v>206</v>
      </c>
      <c r="B279" s="5">
        <v>0.61</v>
      </c>
      <c r="C279" s="5">
        <v>0.5</v>
      </c>
      <c r="D279" s="5">
        <v>0.24</v>
      </c>
      <c r="E279" s="5">
        <v>1.6419999999999999</v>
      </c>
      <c r="F279" s="5">
        <v>0.53200000000000003</v>
      </c>
      <c r="G279" s="5">
        <v>0.33450000000000002</v>
      </c>
      <c r="H279" s="48">
        <v>0.69</v>
      </c>
      <c r="I279" s="5">
        <v>18</v>
      </c>
      <c r="N279" s="15">
        <f t="shared" si="259"/>
        <v>3</v>
      </c>
      <c r="O279" s="15">
        <f t="shared" ref="O279:U279" si="285">B279</f>
        <v>0.61</v>
      </c>
      <c r="P279" s="15">
        <f t="shared" si="285"/>
        <v>0.5</v>
      </c>
      <c r="Q279" s="15">
        <f t="shared" si="285"/>
        <v>0.24</v>
      </c>
      <c r="R279" s="15">
        <f t="shared" si="285"/>
        <v>1.6419999999999999</v>
      </c>
      <c r="S279" s="15">
        <f t="shared" si="285"/>
        <v>0.53200000000000003</v>
      </c>
      <c r="T279" s="15">
        <f t="shared" si="285"/>
        <v>0.33450000000000002</v>
      </c>
      <c r="U279" s="15">
        <f t="shared" si="285"/>
        <v>0.69</v>
      </c>
      <c r="V279" s="5">
        <v>1</v>
      </c>
      <c r="X279" s="15">
        <f t="shared" si="261"/>
        <v>19.5</v>
      </c>
      <c r="AB279" s="15">
        <f t="shared" si="262"/>
        <v>20.209016397147167</v>
      </c>
      <c r="AC279" s="15">
        <f t="shared" si="263"/>
        <v>0.50270425142354891</v>
      </c>
    </row>
    <row r="280" spans="1:29">
      <c r="A280" s="5" t="s">
        <v>206</v>
      </c>
      <c r="B280" s="5">
        <v>0.63500000000000001</v>
      </c>
      <c r="C280" s="5">
        <v>0.52500000000000002</v>
      </c>
      <c r="D280" s="5">
        <v>0.20499999999999999</v>
      </c>
      <c r="E280" s="5">
        <v>1.484</v>
      </c>
      <c r="F280" s="5">
        <v>0.55000000000000004</v>
      </c>
      <c r="G280" s="5">
        <v>0.3115</v>
      </c>
      <c r="H280" s="48">
        <v>0.43</v>
      </c>
      <c r="I280" s="5">
        <v>20</v>
      </c>
      <c r="N280" s="15">
        <f t="shared" si="259"/>
        <v>3</v>
      </c>
      <c r="O280" s="15">
        <f t="shared" ref="O280:U280" si="286">B280</f>
        <v>0.63500000000000001</v>
      </c>
      <c r="P280" s="15">
        <f t="shared" si="286"/>
        <v>0.52500000000000002</v>
      </c>
      <c r="Q280" s="15">
        <f t="shared" si="286"/>
        <v>0.20499999999999999</v>
      </c>
      <c r="R280" s="15">
        <f t="shared" si="286"/>
        <v>1.484</v>
      </c>
      <c r="S280" s="15">
        <f t="shared" si="286"/>
        <v>0.55000000000000004</v>
      </c>
      <c r="T280" s="15">
        <f t="shared" si="286"/>
        <v>0.3115</v>
      </c>
      <c r="U280" s="15">
        <f t="shared" si="286"/>
        <v>0.43</v>
      </c>
      <c r="V280" s="5">
        <v>1</v>
      </c>
      <c r="X280" s="15">
        <f t="shared" si="261"/>
        <v>21.5</v>
      </c>
      <c r="AB280" s="15">
        <f t="shared" si="262"/>
        <v>16.274264982567715</v>
      </c>
      <c r="AC280" s="15">
        <f t="shared" si="263"/>
        <v>27.308306472418007</v>
      </c>
    </row>
    <row r="281" spans="1:29">
      <c r="A281" s="5" t="s">
        <v>207</v>
      </c>
      <c r="B281" s="5">
        <v>0.51500000000000001</v>
      </c>
      <c r="C281" s="5">
        <v>0.42499999999999999</v>
      </c>
      <c r="D281" s="5">
        <v>0.13500000000000001</v>
      </c>
      <c r="E281" s="5">
        <v>0.71199999999999997</v>
      </c>
      <c r="F281" s="5">
        <v>0.26650000000000001</v>
      </c>
      <c r="G281" s="5">
        <v>0.1605</v>
      </c>
      <c r="H281" s="48">
        <v>0.25</v>
      </c>
      <c r="I281" s="5">
        <v>11</v>
      </c>
      <c r="N281" s="15">
        <f t="shared" si="259"/>
        <v>0.75</v>
      </c>
      <c r="O281" s="15">
        <f t="shared" ref="O281:U281" si="287">B281</f>
        <v>0.51500000000000001</v>
      </c>
      <c r="P281" s="15">
        <f t="shared" si="287"/>
        <v>0.42499999999999999</v>
      </c>
      <c r="Q281" s="15">
        <f t="shared" si="287"/>
        <v>0.13500000000000001</v>
      </c>
      <c r="R281" s="15">
        <f t="shared" si="287"/>
        <v>0.71199999999999997</v>
      </c>
      <c r="S281" s="15">
        <f t="shared" si="287"/>
        <v>0.26650000000000001</v>
      </c>
      <c r="T281" s="15">
        <f t="shared" si="287"/>
        <v>0.1605</v>
      </c>
      <c r="U281" s="15">
        <f t="shared" si="287"/>
        <v>0.25</v>
      </c>
      <c r="V281" s="5">
        <v>1</v>
      </c>
      <c r="X281" s="15">
        <f t="shared" si="261"/>
        <v>12.5</v>
      </c>
      <c r="AB281" s="15">
        <f t="shared" si="262"/>
        <v>12.711663500882182</v>
      </c>
      <c r="AC281" s="15">
        <f t="shared" si="263"/>
        <v>4.4801437605701322E-2</v>
      </c>
    </row>
    <row r="282" spans="1:29">
      <c r="A282" s="5" t="s">
        <v>207</v>
      </c>
      <c r="B282" s="5">
        <v>0.53500000000000003</v>
      </c>
      <c r="C282" s="5">
        <v>0.41499999999999998</v>
      </c>
      <c r="D282" s="5">
        <v>0.185</v>
      </c>
      <c r="E282" s="5">
        <v>0.84150000000000003</v>
      </c>
      <c r="F282" s="5">
        <v>0.314</v>
      </c>
      <c r="G282" s="5">
        <v>0.1585</v>
      </c>
      <c r="H282" s="48">
        <v>0.3</v>
      </c>
      <c r="I282" s="5">
        <v>15</v>
      </c>
      <c r="N282" s="15">
        <f t="shared" si="259"/>
        <v>0.75</v>
      </c>
      <c r="O282" s="15">
        <f t="shared" ref="O282:U282" si="288">B282</f>
        <v>0.53500000000000003</v>
      </c>
      <c r="P282" s="15">
        <f t="shared" si="288"/>
        <v>0.41499999999999998</v>
      </c>
      <c r="Q282" s="15">
        <f t="shared" si="288"/>
        <v>0.185</v>
      </c>
      <c r="R282" s="15">
        <f t="shared" si="288"/>
        <v>0.84150000000000003</v>
      </c>
      <c r="S282" s="15">
        <f t="shared" si="288"/>
        <v>0.314</v>
      </c>
      <c r="T282" s="15">
        <f t="shared" si="288"/>
        <v>0.1585</v>
      </c>
      <c r="U282" s="15">
        <f t="shared" si="288"/>
        <v>0.3</v>
      </c>
      <c r="V282" s="5">
        <v>1</v>
      </c>
      <c r="X282" s="15">
        <f t="shared" si="261"/>
        <v>16.5</v>
      </c>
      <c r="AB282" s="15">
        <f t="shared" si="262"/>
        <v>13.81022622210364</v>
      </c>
      <c r="AC282" s="15">
        <f t="shared" si="263"/>
        <v>7.234882976258854</v>
      </c>
    </row>
    <row r="283" spans="1:29">
      <c r="A283" s="5" t="s">
        <v>208</v>
      </c>
      <c r="B283" s="5">
        <v>0.36</v>
      </c>
      <c r="C283" s="5">
        <v>0.28499999999999998</v>
      </c>
      <c r="D283" s="5">
        <v>0.105</v>
      </c>
      <c r="E283" s="5">
        <v>0.24149999999999999</v>
      </c>
      <c r="F283" s="5">
        <v>9.1499999999999998E-2</v>
      </c>
      <c r="G283" s="5">
        <v>5.7000000000000002E-2</v>
      </c>
      <c r="H283" s="48">
        <v>7.4999999999999997E-2</v>
      </c>
      <c r="I283" s="5">
        <v>7</v>
      </c>
      <c r="N283" s="15">
        <f t="shared" si="259"/>
        <v>-2</v>
      </c>
      <c r="O283" s="15">
        <f t="shared" ref="O283:U283" si="289">B283</f>
        <v>0.36</v>
      </c>
      <c r="P283" s="15">
        <f t="shared" si="289"/>
        <v>0.28499999999999998</v>
      </c>
      <c r="Q283" s="15">
        <f t="shared" si="289"/>
        <v>0.105</v>
      </c>
      <c r="R283" s="15">
        <f t="shared" si="289"/>
        <v>0.24149999999999999</v>
      </c>
      <c r="S283" s="15">
        <f t="shared" si="289"/>
        <v>9.1499999999999998E-2</v>
      </c>
      <c r="T283" s="15">
        <f t="shared" si="289"/>
        <v>5.7000000000000002E-2</v>
      </c>
      <c r="U283" s="15">
        <f t="shared" si="289"/>
        <v>7.4999999999999997E-2</v>
      </c>
      <c r="V283" s="5">
        <v>1</v>
      </c>
      <c r="X283" s="15">
        <f t="shared" si="261"/>
        <v>8.5</v>
      </c>
      <c r="AB283" s="15">
        <f t="shared" si="262"/>
        <v>9.1782132071160518</v>
      </c>
      <c r="AC283" s="15">
        <f t="shared" si="263"/>
        <v>0.4599731543066406</v>
      </c>
    </row>
    <row r="284" spans="1:29">
      <c r="A284" s="5" t="s">
        <v>207</v>
      </c>
      <c r="B284" s="5">
        <v>0.45500000000000002</v>
      </c>
      <c r="C284" s="5">
        <v>0.35499999999999998</v>
      </c>
      <c r="D284" s="5">
        <v>0.12</v>
      </c>
      <c r="E284" s="5">
        <v>0.44950000000000001</v>
      </c>
      <c r="F284" s="5">
        <v>0.17699999999999999</v>
      </c>
      <c r="G284" s="5">
        <v>0.104</v>
      </c>
      <c r="H284" s="48">
        <v>0.15</v>
      </c>
      <c r="I284" s="5">
        <v>9</v>
      </c>
      <c r="N284" s="15">
        <f t="shared" si="259"/>
        <v>0.75</v>
      </c>
      <c r="O284" s="15">
        <f t="shared" ref="O284:U284" si="290">B284</f>
        <v>0.45500000000000002</v>
      </c>
      <c r="P284" s="15">
        <f t="shared" si="290"/>
        <v>0.35499999999999998</v>
      </c>
      <c r="Q284" s="15">
        <f t="shared" si="290"/>
        <v>0.12</v>
      </c>
      <c r="R284" s="15">
        <f t="shared" si="290"/>
        <v>0.44950000000000001</v>
      </c>
      <c r="S284" s="15">
        <f t="shared" si="290"/>
        <v>0.17699999999999999</v>
      </c>
      <c r="T284" s="15">
        <f t="shared" si="290"/>
        <v>0.104</v>
      </c>
      <c r="U284" s="15">
        <f t="shared" si="290"/>
        <v>0.15</v>
      </c>
      <c r="V284" s="5">
        <v>1</v>
      </c>
      <c r="X284" s="15">
        <f t="shared" si="261"/>
        <v>10.5</v>
      </c>
      <c r="AB284" s="15">
        <f t="shared" si="262"/>
        <v>10.887777818609102</v>
      </c>
      <c r="AC284" s="15">
        <f t="shared" si="263"/>
        <v>0.1503716366052337</v>
      </c>
    </row>
    <row r="285" spans="1:29">
      <c r="A285" s="5" t="s">
        <v>206</v>
      </c>
      <c r="B285" s="5">
        <v>0.48499999999999999</v>
      </c>
      <c r="C285" s="5">
        <v>0.39500000000000002</v>
      </c>
      <c r="D285" s="5">
        <v>0.14000000000000001</v>
      </c>
      <c r="E285" s="5">
        <v>0.62949999999999995</v>
      </c>
      <c r="F285" s="5">
        <v>0.22850000000000001</v>
      </c>
      <c r="G285" s="5">
        <v>0.127</v>
      </c>
      <c r="H285" s="48">
        <v>0.22500000000000001</v>
      </c>
      <c r="I285" s="5">
        <v>14</v>
      </c>
      <c r="N285" s="15">
        <f t="shared" si="259"/>
        <v>3</v>
      </c>
      <c r="O285" s="15">
        <f t="shared" ref="O285:U285" si="291">B285</f>
        <v>0.48499999999999999</v>
      </c>
      <c r="P285" s="15">
        <f t="shared" si="291"/>
        <v>0.39500000000000002</v>
      </c>
      <c r="Q285" s="15">
        <f t="shared" si="291"/>
        <v>0.14000000000000001</v>
      </c>
      <c r="R285" s="15">
        <f t="shared" si="291"/>
        <v>0.62949999999999995</v>
      </c>
      <c r="S285" s="15">
        <f t="shared" si="291"/>
        <v>0.22850000000000001</v>
      </c>
      <c r="T285" s="15">
        <f t="shared" si="291"/>
        <v>0.127</v>
      </c>
      <c r="U285" s="15">
        <f t="shared" si="291"/>
        <v>0.22500000000000001</v>
      </c>
      <c r="V285" s="5">
        <v>1</v>
      </c>
      <c r="X285" s="15">
        <f t="shared" si="261"/>
        <v>15.5</v>
      </c>
      <c r="AB285" s="15">
        <f t="shared" si="262"/>
        <v>12.940617392068816</v>
      </c>
      <c r="AC285" s="15">
        <f t="shared" si="263"/>
        <v>6.5504393337806279</v>
      </c>
    </row>
    <row r="286" spans="1:29">
      <c r="A286" s="5" t="s">
        <v>206</v>
      </c>
      <c r="B286" s="5">
        <v>0.51500000000000001</v>
      </c>
      <c r="C286" s="5">
        <v>0.38</v>
      </c>
      <c r="D286" s="5">
        <v>0.17499999999999999</v>
      </c>
      <c r="E286" s="5">
        <v>0.95650000000000002</v>
      </c>
      <c r="F286" s="5">
        <v>0.32500000000000001</v>
      </c>
      <c r="G286" s="5">
        <v>0.158</v>
      </c>
      <c r="H286" s="48">
        <v>0.31</v>
      </c>
      <c r="I286" s="5">
        <v>14</v>
      </c>
      <c r="N286" s="15">
        <f t="shared" si="259"/>
        <v>3</v>
      </c>
      <c r="O286" s="15">
        <f t="shared" ref="O286:U286" si="292">B286</f>
        <v>0.51500000000000001</v>
      </c>
      <c r="P286" s="15">
        <f t="shared" si="292"/>
        <v>0.38</v>
      </c>
      <c r="Q286" s="15">
        <f t="shared" si="292"/>
        <v>0.17499999999999999</v>
      </c>
      <c r="R286" s="15">
        <f t="shared" si="292"/>
        <v>0.95650000000000002</v>
      </c>
      <c r="S286" s="15">
        <f t="shared" si="292"/>
        <v>0.32500000000000001</v>
      </c>
      <c r="T286" s="15">
        <f t="shared" si="292"/>
        <v>0.158</v>
      </c>
      <c r="U286" s="15">
        <f t="shared" si="292"/>
        <v>0.31</v>
      </c>
      <c r="V286" s="5">
        <v>1</v>
      </c>
      <c r="X286" s="15">
        <f t="shared" si="261"/>
        <v>15.5</v>
      </c>
      <c r="AB286" s="15">
        <f t="shared" si="262"/>
        <v>14.578140098222779</v>
      </c>
      <c r="AC286" s="15">
        <f t="shared" si="263"/>
        <v>0.84982567850470814</v>
      </c>
    </row>
    <row r="287" spans="1:29">
      <c r="A287" s="5" t="s">
        <v>207</v>
      </c>
      <c r="B287" s="5">
        <v>0.53500000000000003</v>
      </c>
      <c r="C287" s="5">
        <v>0.41499999999999998</v>
      </c>
      <c r="D287" s="5">
        <v>0.17</v>
      </c>
      <c r="E287" s="5">
        <v>0.879</v>
      </c>
      <c r="F287" s="5">
        <v>0.29499999999999998</v>
      </c>
      <c r="G287" s="5">
        <v>0.19650000000000001</v>
      </c>
      <c r="H287" s="48">
        <v>0.28499999999999998</v>
      </c>
      <c r="I287" s="5">
        <v>10</v>
      </c>
      <c r="N287" s="15">
        <f t="shared" si="259"/>
        <v>0.75</v>
      </c>
      <c r="O287" s="15">
        <f t="shared" ref="O287:U287" si="293">B287</f>
        <v>0.53500000000000003</v>
      </c>
      <c r="P287" s="15">
        <f t="shared" si="293"/>
        <v>0.41499999999999998</v>
      </c>
      <c r="Q287" s="15">
        <f t="shared" si="293"/>
        <v>0.17</v>
      </c>
      <c r="R287" s="15">
        <f t="shared" si="293"/>
        <v>0.879</v>
      </c>
      <c r="S287" s="15">
        <f t="shared" si="293"/>
        <v>0.29499999999999998</v>
      </c>
      <c r="T287" s="15">
        <f t="shared" si="293"/>
        <v>0.19650000000000001</v>
      </c>
      <c r="U287" s="15">
        <f t="shared" si="293"/>
        <v>0.28499999999999998</v>
      </c>
      <c r="V287" s="5">
        <v>1</v>
      </c>
      <c r="X287" s="15">
        <f t="shared" si="261"/>
        <v>11.5</v>
      </c>
      <c r="AB287" s="15">
        <f t="shared" si="262"/>
        <v>13.845391616360068</v>
      </c>
      <c r="AC287" s="15">
        <f t="shared" si="263"/>
        <v>5.5008618340920927</v>
      </c>
    </row>
    <row r="288" spans="1:29">
      <c r="A288" s="5" t="s">
        <v>206</v>
      </c>
      <c r="B288" s="5">
        <v>0.53</v>
      </c>
      <c r="C288" s="5">
        <v>0.435</v>
      </c>
      <c r="D288" s="5">
        <v>0.155</v>
      </c>
      <c r="E288" s="5">
        <v>0.69899999999999995</v>
      </c>
      <c r="F288" s="5">
        <v>0.28799999999999998</v>
      </c>
      <c r="G288" s="5">
        <v>0.1595</v>
      </c>
      <c r="H288" s="48">
        <v>0.20499999999999999</v>
      </c>
      <c r="I288" s="5">
        <v>10</v>
      </c>
      <c r="N288" s="15">
        <f t="shared" si="259"/>
        <v>3</v>
      </c>
      <c r="O288" s="15">
        <f t="shared" ref="O288:U288" si="294">B288</f>
        <v>0.53</v>
      </c>
      <c r="P288" s="15">
        <f t="shared" si="294"/>
        <v>0.435</v>
      </c>
      <c r="Q288" s="15">
        <f t="shared" si="294"/>
        <v>0.155</v>
      </c>
      <c r="R288" s="15">
        <f t="shared" si="294"/>
        <v>0.69899999999999995</v>
      </c>
      <c r="S288" s="15">
        <f t="shared" si="294"/>
        <v>0.28799999999999998</v>
      </c>
      <c r="T288" s="15">
        <f t="shared" si="294"/>
        <v>0.1595</v>
      </c>
      <c r="U288" s="15">
        <f t="shared" si="294"/>
        <v>0.20499999999999999</v>
      </c>
      <c r="V288" s="5">
        <v>1</v>
      </c>
      <c r="X288" s="15">
        <f t="shared" si="261"/>
        <v>11.5</v>
      </c>
      <c r="AB288" s="15">
        <f t="shared" si="262"/>
        <v>12.475575720804166</v>
      </c>
      <c r="AC288" s="15">
        <f t="shared" si="263"/>
        <v>0.95174798702256758</v>
      </c>
    </row>
    <row r="289" spans="1:29">
      <c r="A289" s="5" t="s">
        <v>207</v>
      </c>
      <c r="B289" s="5">
        <v>0.495</v>
      </c>
      <c r="C289" s="5">
        <v>0.4</v>
      </c>
      <c r="D289" s="5">
        <v>0.155</v>
      </c>
      <c r="E289" s="5">
        <v>0.64449999999999996</v>
      </c>
      <c r="F289" s="5">
        <v>0.24199999999999999</v>
      </c>
      <c r="G289" s="5">
        <v>0.13250000000000001</v>
      </c>
      <c r="H289" s="48">
        <v>0.20499999999999999</v>
      </c>
      <c r="I289" s="5">
        <v>17</v>
      </c>
      <c r="N289" s="15">
        <f t="shared" si="259"/>
        <v>0.75</v>
      </c>
      <c r="O289" s="15">
        <f t="shared" ref="O289:U289" si="295">B289</f>
        <v>0.495</v>
      </c>
      <c r="P289" s="15">
        <f t="shared" si="295"/>
        <v>0.4</v>
      </c>
      <c r="Q289" s="15">
        <f t="shared" si="295"/>
        <v>0.155</v>
      </c>
      <c r="R289" s="15">
        <f t="shared" si="295"/>
        <v>0.64449999999999996</v>
      </c>
      <c r="S289" s="15">
        <f t="shared" si="295"/>
        <v>0.24199999999999999</v>
      </c>
      <c r="T289" s="15">
        <f t="shared" si="295"/>
        <v>0.13250000000000001</v>
      </c>
      <c r="U289" s="15">
        <f t="shared" si="295"/>
        <v>0.20499999999999999</v>
      </c>
      <c r="V289" s="5">
        <v>1</v>
      </c>
      <c r="X289" s="15">
        <f t="shared" si="261"/>
        <v>18.5</v>
      </c>
      <c r="AB289" s="15">
        <f t="shared" si="262"/>
        <v>12.428506161353987</v>
      </c>
      <c r="AC289" s="15">
        <f t="shared" si="263"/>
        <v>36.863037432716503</v>
      </c>
    </row>
    <row r="290" spans="1:29">
      <c r="A290" s="5" t="s">
        <v>206</v>
      </c>
      <c r="B290" s="5">
        <v>0.44</v>
      </c>
      <c r="C290" s="5">
        <v>0.35499999999999998</v>
      </c>
      <c r="D290" s="5">
        <v>0.125</v>
      </c>
      <c r="E290" s="5">
        <v>0.47749999999999998</v>
      </c>
      <c r="F290" s="5">
        <v>0.13200000000000001</v>
      </c>
      <c r="G290" s="5">
        <v>8.1500000000000003E-2</v>
      </c>
      <c r="H290" s="48">
        <v>0.19</v>
      </c>
      <c r="I290" s="5">
        <v>9</v>
      </c>
      <c r="N290" s="15">
        <f t="shared" si="259"/>
        <v>3</v>
      </c>
      <c r="O290" s="15">
        <f t="shared" ref="O290:U290" si="296">B290</f>
        <v>0.44</v>
      </c>
      <c r="P290" s="15">
        <f t="shared" si="296"/>
        <v>0.35499999999999998</v>
      </c>
      <c r="Q290" s="15">
        <f t="shared" si="296"/>
        <v>0.125</v>
      </c>
      <c r="R290" s="15">
        <f t="shared" si="296"/>
        <v>0.47749999999999998</v>
      </c>
      <c r="S290" s="15">
        <f t="shared" si="296"/>
        <v>0.13200000000000001</v>
      </c>
      <c r="T290" s="15">
        <f t="shared" si="296"/>
        <v>8.1500000000000003E-2</v>
      </c>
      <c r="U290" s="15">
        <f t="shared" si="296"/>
        <v>0.19</v>
      </c>
      <c r="V290" s="5">
        <v>1</v>
      </c>
      <c r="X290" s="15">
        <f t="shared" si="261"/>
        <v>10.5</v>
      </c>
      <c r="AB290" s="15">
        <f t="shared" si="262"/>
        <v>13.054918750450035</v>
      </c>
      <c r="AC290" s="15">
        <f t="shared" si="263"/>
        <v>6.5276098214011693</v>
      </c>
    </row>
    <row r="291" spans="1:29">
      <c r="A291" s="5" t="s">
        <v>207</v>
      </c>
      <c r="B291" s="5">
        <v>0.53500000000000003</v>
      </c>
      <c r="C291" s="5">
        <v>0.435</v>
      </c>
      <c r="D291" s="5">
        <v>0.16</v>
      </c>
      <c r="E291" s="5">
        <v>0.8105</v>
      </c>
      <c r="F291" s="5">
        <v>0.3155</v>
      </c>
      <c r="G291" s="5">
        <v>0.17949999999999999</v>
      </c>
      <c r="H291" s="48">
        <v>0.24</v>
      </c>
      <c r="I291" s="5">
        <v>10</v>
      </c>
      <c r="N291" s="15">
        <f t="shared" si="259"/>
        <v>0.75</v>
      </c>
      <c r="O291" s="15">
        <f t="shared" ref="O291:U291" si="297">B291</f>
        <v>0.53500000000000003</v>
      </c>
      <c r="P291" s="15">
        <f t="shared" si="297"/>
        <v>0.435</v>
      </c>
      <c r="Q291" s="15">
        <f t="shared" si="297"/>
        <v>0.16</v>
      </c>
      <c r="R291" s="15">
        <f t="shared" si="297"/>
        <v>0.8105</v>
      </c>
      <c r="S291" s="15">
        <f t="shared" si="297"/>
        <v>0.3155</v>
      </c>
      <c r="T291" s="15">
        <f t="shared" si="297"/>
        <v>0.17949999999999999</v>
      </c>
      <c r="U291" s="15">
        <f t="shared" si="297"/>
        <v>0.24</v>
      </c>
      <c r="V291" s="5">
        <v>1</v>
      </c>
      <c r="X291" s="15">
        <f t="shared" si="261"/>
        <v>11.5</v>
      </c>
      <c r="AB291" s="15">
        <f t="shared" si="262"/>
        <v>12.720544154033096</v>
      </c>
      <c r="AC291" s="15">
        <f t="shared" si="263"/>
        <v>1.4897280319443658</v>
      </c>
    </row>
    <row r="292" spans="1:29">
      <c r="A292" s="5" t="s">
        <v>206</v>
      </c>
      <c r="B292" s="5">
        <v>0.54</v>
      </c>
      <c r="C292" s="5">
        <v>0.435</v>
      </c>
      <c r="D292" s="5">
        <v>0.18</v>
      </c>
      <c r="E292" s="5">
        <v>0.996</v>
      </c>
      <c r="F292" s="5">
        <v>0.38350000000000001</v>
      </c>
      <c r="G292" s="5">
        <v>0.22600000000000001</v>
      </c>
      <c r="H292" s="48">
        <v>0.32500000000000001</v>
      </c>
      <c r="I292" s="5">
        <v>17</v>
      </c>
      <c r="N292" s="15">
        <f t="shared" si="259"/>
        <v>3</v>
      </c>
      <c r="O292" s="15">
        <f t="shared" ref="O292:U292" si="298">B292</f>
        <v>0.54</v>
      </c>
      <c r="P292" s="15">
        <f t="shared" si="298"/>
        <v>0.435</v>
      </c>
      <c r="Q292" s="15">
        <f t="shared" si="298"/>
        <v>0.18</v>
      </c>
      <c r="R292" s="15">
        <f t="shared" si="298"/>
        <v>0.996</v>
      </c>
      <c r="S292" s="15">
        <f t="shared" si="298"/>
        <v>0.38350000000000001</v>
      </c>
      <c r="T292" s="15">
        <f t="shared" si="298"/>
        <v>0.22600000000000001</v>
      </c>
      <c r="U292" s="15">
        <f t="shared" si="298"/>
        <v>0.32500000000000001</v>
      </c>
      <c r="V292" s="5">
        <v>1</v>
      </c>
      <c r="X292" s="15">
        <f t="shared" si="261"/>
        <v>18.5</v>
      </c>
      <c r="AB292" s="15">
        <f t="shared" si="262"/>
        <v>13.885212662011497</v>
      </c>
      <c r="AC292" s="15">
        <f t="shared" si="263"/>
        <v>21.29626217485901</v>
      </c>
    </row>
    <row r="293" spans="1:29">
      <c r="A293" s="5" t="s">
        <v>207</v>
      </c>
      <c r="B293" s="5">
        <v>0.56499999999999995</v>
      </c>
      <c r="C293" s="5">
        <v>0.505</v>
      </c>
      <c r="D293" s="5">
        <v>0.21</v>
      </c>
      <c r="E293" s="5">
        <v>1.2765</v>
      </c>
      <c r="F293" s="5">
        <v>0.501</v>
      </c>
      <c r="G293" s="5">
        <v>0.27900000000000003</v>
      </c>
      <c r="H293" s="48">
        <v>0.35499999999999998</v>
      </c>
      <c r="I293" s="5">
        <v>12</v>
      </c>
      <c r="N293" s="15">
        <f t="shared" si="259"/>
        <v>0.75</v>
      </c>
      <c r="O293" s="15">
        <f t="shared" ref="O293:U293" si="299">B293</f>
        <v>0.56499999999999995</v>
      </c>
      <c r="P293" s="15">
        <f t="shared" si="299"/>
        <v>0.505</v>
      </c>
      <c r="Q293" s="15">
        <f t="shared" si="299"/>
        <v>0.21</v>
      </c>
      <c r="R293" s="15">
        <f t="shared" si="299"/>
        <v>1.2765</v>
      </c>
      <c r="S293" s="15">
        <f t="shared" si="299"/>
        <v>0.501</v>
      </c>
      <c r="T293" s="15">
        <f t="shared" si="299"/>
        <v>0.27900000000000003</v>
      </c>
      <c r="U293" s="15">
        <f t="shared" si="299"/>
        <v>0.35499999999999998</v>
      </c>
      <c r="V293" s="5">
        <v>1</v>
      </c>
      <c r="X293" s="15">
        <f t="shared" si="261"/>
        <v>13.5</v>
      </c>
      <c r="AB293" s="15">
        <f t="shared" si="262"/>
        <v>14.564863659350687</v>
      </c>
      <c r="AC293" s="15">
        <f t="shared" si="263"/>
        <v>1.1339346130057355</v>
      </c>
    </row>
    <row r="294" spans="1:29">
      <c r="A294" s="5" t="s">
        <v>206</v>
      </c>
      <c r="B294" s="5">
        <v>0.61</v>
      </c>
      <c r="C294" s="5">
        <v>0.47499999999999998</v>
      </c>
      <c r="D294" s="5">
        <v>0.16500000000000001</v>
      </c>
      <c r="E294" s="5">
        <v>1.1160000000000001</v>
      </c>
      <c r="F294" s="5">
        <v>0.42799999999999999</v>
      </c>
      <c r="G294" s="5">
        <v>0.2205</v>
      </c>
      <c r="H294" s="48">
        <v>0.315</v>
      </c>
      <c r="I294" s="5">
        <v>15</v>
      </c>
      <c r="N294" s="15">
        <f t="shared" si="259"/>
        <v>3</v>
      </c>
      <c r="O294" s="15">
        <f t="shared" ref="O294:U294" si="300">B294</f>
        <v>0.61</v>
      </c>
      <c r="P294" s="15">
        <f t="shared" si="300"/>
        <v>0.47499999999999998</v>
      </c>
      <c r="Q294" s="15">
        <f t="shared" si="300"/>
        <v>0.16500000000000001</v>
      </c>
      <c r="R294" s="15">
        <f t="shared" si="300"/>
        <v>1.1160000000000001</v>
      </c>
      <c r="S294" s="15">
        <f t="shared" si="300"/>
        <v>0.42799999999999999</v>
      </c>
      <c r="T294" s="15">
        <f t="shared" si="300"/>
        <v>0.2205</v>
      </c>
      <c r="U294" s="15">
        <f t="shared" si="300"/>
        <v>0.315</v>
      </c>
      <c r="V294" s="5">
        <v>1</v>
      </c>
      <c r="X294" s="15">
        <f t="shared" si="261"/>
        <v>16.5</v>
      </c>
      <c r="AB294" s="15">
        <f t="shared" si="262"/>
        <v>14.300263248717076</v>
      </c>
      <c r="AC294" s="15">
        <f t="shared" si="263"/>
        <v>4.8388417749447505</v>
      </c>
    </row>
    <row r="295" spans="1:29">
      <c r="A295" s="5" t="s">
        <v>207</v>
      </c>
      <c r="B295" s="5">
        <v>0.56499999999999995</v>
      </c>
      <c r="C295" s="5">
        <v>0.45500000000000002</v>
      </c>
      <c r="D295" s="5">
        <v>0.17499999999999999</v>
      </c>
      <c r="E295" s="5">
        <v>1.0129999999999999</v>
      </c>
      <c r="F295" s="5">
        <v>0.34200000000000003</v>
      </c>
      <c r="G295" s="5">
        <v>0.20699999999999999</v>
      </c>
      <c r="H295" s="48">
        <v>0.35</v>
      </c>
      <c r="I295" s="5">
        <v>19</v>
      </c>
      <c r="N295" s="15">
        <f t="shared" si="259"/>
        <v>0.75</v>
      </c>
      <c r="O295" s="15">
        <f t="shared" ref="O295:U295" si="301">B295</f>
        <v>0.56499999999999995</v>
      </c>
      <c r="P295" s="15">
        <f t="shared" si="301"/>
        <v>0.45500000000000002</v>
      </c>
      <c r="Q295" s="15">
        <f t="shared" si="301"/>
        <v>0.17499999999999999</v>
      </c>
      <c r="R295" s="15">
        <f t="shared" si="301"/>
        <v>1.0129999999999999</v>
      </c>
      <c r="S295" s="15">
        <f t="shared" si="301"/>
        <v>0.34200000000000003</v>
      </c>
      <c r="T295" s="15">
        <f t="shared" si="301"/>
        <v>0.20699999999999999</v>
      </c>
      <c r="U295" s="15">
        <f t="shared" si="301"/>
        <v>0.35</v>
      </c>
      <c r="V295" s="5">
        <v>1</v>
      </c>
      <c r="X295" s="15">
        <f t="shared" si="261"/>
        <v>20.5</v>
      </c>
      <c r="AB295" s="15">
        <f t="shared" si="262"/>
        <v>15.080238239335634</v>
      </c>
      <c r="AC295" s="15">
        <f t="shared" si="263"/>
        <v>29.373817542359713</v>
      </c>
    </row>
    <row r="296" spans="1:29">
      <c r="A296" s="5" t="s">
        <v>206</v>
      </c>
      <c r="B296" s="5">
        <v>0.6</v>
      </c>
      <c r="C296" s="5">
        <v>0.495</v>
      </c>
      <c r="D296" s="5">
        <v>0.19500000000000001</v>
      </c>
      <c r="E296" s="5">
        <v>1.0575000000000001</v>
      </c>
      <c r="F296" s="5">
        <v>0.38400000000000001</v>
      </c>
      <c r="G296" s="5">
        <v>0.19</v>
      </c>
      <c r="H296" s="48">
        <v>0.375</v>
      </c>
      <c r="I296" s="5">
        <v>26</v>
      </c>
      <c r="N296" s="15">
        <f t="shared" si="259"/>
        <v>3</v>
      </c>
      <c r="O296" s="15">
        <f t="shared" ref="O296:U296" si="302">B296</f>
        <v>0.6</v>
      </c>
      <c r="P296" s="15">
        <f t="shared" si="302"/>
        <v>0.495</v>
      </c>
      <c r="Q296" s="15">
        <f t="shared" si="302"/>
        <v>0.19500000000000001</v>
      </c>
      <c r="R296" s="15">
        <f t="shared" si="302"/>
        <v>1.0575000000000001</v>
      </c>
      <c r="S296" s="15">
        <f t="shared" si="302"/>
        <v>0.38400000000000001</v>
      </c>
      <c r="T296" s="15">
        <f t="shared" si="302"/>
        <v>0.19</v>
      </c>
      <c r="U296" s="15">
        <f t="shared" si="302"/>
        <v>0.375</v>
      </c>
      <c r="V296" s="5">
        <v>1</v>
      </c>
      <c r="X296" s="15">
        <f t="shared" si="261"/>
        <v>27.5</v>
      </c>
      <c r="AB296" s="15">
        <f t="shared" si="262"/>
        <v>16.065924921985257</v>
      </c>
      <c r="AC296" s="15">
        <f t="shared" si="263"/>
        <v>130.73807288967785</v>
      </c>
    </row>
    <row r="297" spans="1:29">
      <c r="A297" s="5" t="s">
        <v>208</v>
      </c>
      <c r="B297" s="5">
        <v>0.29499999999999998</v>
      </c>
      <c r="C297" s="5">
        <v>0.215</v>
      </c>
      <c r="D297" s="5">
        <v>8.5000000000000006E-2</v>
      </c>
      <c r="E297" s="5">
        <v>0.128</v>
      </c>
      <c r="F297" s="5">
        <v>4.9000000000000002E-2</v>
      </c>
      <c r="G297" s="5">
        <v>3.4000000000000002E-2</v>
      </c>
      <c r="H297" s="48">
        <v>0.04</v>
      </c>
      <c r="I297" s="5">
        <v>6</v>
      </c>
      <c r="N297" s="15">
        <f t="shared" si="259"/>
        <v>-2</v>
      </c>
      <c r="O297" s="15">
        <f t="shared" ref="O297:U297" si="303">B297</f>
        <v>0.29499999999999998</v>
      </c>
      <c r="P297" s="15">
        <f t="shared" si="303"/>
        <v>0.215</v>
      </c>
      <c r="Q297" s="15">
        <f t="shared" si="303"/>
        <v>8.5000000000000006E-2</v>
      </c>
      <c r="R297" s="15">
        <f t="shared" si="303"/>
        <v>0.128</v>
      </c>
      <c r="S297" s="15">
        <f t="shared" si="303"/>
        <v>4.9000000000000002E-2</v>
      </c>
      <c r="T297" s="15">
        <f t="shared" si="303"/>
        <v>3.4000000000000002E-2</v>
      </c>
      <c r="U297" s="15">
        <f t="shared" si="303"/>
        <v>0.04</v>
      </c>
      <c r="V297" s="5">
        <v>1</v>
      </c>
      <c r="X297" s="15">
        <f t="shared" si="261"/>
        <v>7.5</v>
      </c>
      <c r="AB297" s="15">
        <f t="shared" si="262"/>
        <v>7.9324382121775905</v>
      </c>
      <c r="AC297" s="15">
        <f t="shared" si="263"/>
        <v>0.18700280735135077</v>
      </c>
    </row>
    <row r="298" spans="1:29">
      <c r="A298" s="5" t="s">
        <v>208</v>
      </c>
      <c r="B298" s="5">
        <v>0.27500000000000002</v>
      </c>
      <c r="C298" s="5">
        <v>0.20499999999999999</v>
      </c>
      <c r="D298" s="5">
        <v>7.4999999999999997E-2</v>
      </c>
      <c r="E298" s="5">
        <v>0.1105</v>
      </c>
      <c r="F298" s="5">
        <v>4.4999999999999998E-2</v>
      </c>
      <c r="G298" s="5">
        <v>2.8500000000000001E-2</v>
      </c>
      <c r="H298" s="48">
        <v>3.5000000000000003E-2</v>
      </c>
      <c r="I298" s="5">
        <v>6</v>
      </c>
      <c r="N298" s="15">
        <f t="shared" si="259"/>
        <v>-2</v>
      </c>
      <c r="O298" s="15">
        <f t="shared" ref="O298:U298" si="304">B298</f>
        <v>0.27500000000000002</v>
      </c>
      <c r="P298" s="15">
        <f t="shared" si="304"/>
        <v>0.20499999999999999</v>
      </c>
      <c r="Q298" s="15">
        <f t="shared" si="304"/>
        <v>7.4999999999999997E-2</v>
      </c>
      <c r="R298" s="15">
        <f t="shared" si="304"/>
        <v>0.1105</v>
      </c>
      <c r="S298" s="15">
        <f t="shared" si="304"/>
        <v>4.4999999999999998E-2</v>
      </c>
      <c r="T298" s="15">
        <f t="shared" si="304"/>
        <v>2.8500000000000001E-2</v>
      </c>
      <c r="U298" s="15">
        <f t="shared" si="304"/>
        <v>3.5000000000000003E-2</v>
      </c>
      <c r="V298" s="5">
        <v>1</v>
      </c>
      <c r="X298" s="15">
        <f t="shared" si="261"/>
        <v>7.5</v>
      </c>
      <c r="AB298" s="15">
        <f t="shared" si="262"/>
        <v>7.6524972249595908</v>
      </c>
      <c r="AC298" s="15">
        <f t="shared" si="263"/>
        <v>2.3255403620376053E-2</v>
      </c>
    </row>
    <row r="299" spans="1:29">
      <c r="A299" s="5" t="s">
        <v>208</v>
      </c>
      <c r="B299" s="5">
        <v>0.28000000000000003</v>
      </c>
      <c r="C299" s="5">
        <v>0.21</v>
      </c>
      <c r="D299" s="5">
        <v>8.5000000000000006E-2</v>
      </c>
      <c r="E299" s="5">
        <v>0.1065</v>
      </c>
      <c r="F299" s="5">
        <v>3.9E-2</v>
      </c>
      <c r="G299" s="5">
        <v>2.9499999999999998E-2</v>
      </c>
      <c r="H299" s="48">
        <v>0.03</v>
      </c>
      <c r="I299" s="5">
        <v>4</v>
      </c>
      <c r="N299" s="15">
        <f t="shared" si="259"/>
        <v>-2</v>
      </c>
      <c r="O299" s="15">
        <f t="shared" ref="O299:U299" si="305">B299</f>
        <v>0.28000000000000003</v>
      </c>
      <c r="P299" s="15">
        <f t="shared" si="305"/>
        <v>0.21</v>
      </c>
      <c r="Q299" s="15">
        <f t="shared" si="305"/>
        <v>8.5000000000000006E-2</v>
      </c>
      <c r="R299" s="15">
        <f t="shared" si="305"/>
        <v>0.1065</v>
      </c>
      <c r="S299" s="15">
        <f t="shared" si="305"/>
        <v>3.9E-2</v>
      </c>
      <c r="T299" s="15">
        <f t="shared" si="305"/>
        <v>2.9499999999999998E-2</v>
      </c>
      <c r="U299" s="15">
        <f t="shared" si="305"/>
        <v>0.03</v>
      </c>
      <c r="V299" s="5">
        <v>1</v>
      </c>
      <c r="X299" s="15">
        <f t="shared" si="261"/>
        <v>5.5</v>
      </c>
      <c r="AB299" s="15">
        <f t="shared" si="262"/>
        <v>7.8496390919842876</v>
      </c>
      <c r="AC299" s="15">
        <f t="shared" si="263"/>
        <v>5.5208038625807472</v>
      </c>
    </row>
    <row r="300" spans="1:29">
      <c r="A300" s="5" t="s">
        <v>206</v>
      </c>
      <c r="B300" s="5">
        <v>0.49</v>
      </c>
      <c r="C300" s="5">
        <v>0.39500000000000002</v>
      </c>
      <c r="D300" s="5">
        <v>0.14000000000000001</v>
      </c>
      <c r="E300" s="5">
        <v>0.54900000000000004</v>
      </c>
      <c r="F300" s="5">
        <v>0.2215</v>
      </c>
      <c r="G300" s="5">
        <v>0.1275</v>
      </c>
      <c r="H300" s="48">
        <v>0.15</v>
      </c>
      <c r="I300" s="5">
        <v>11</v>
      </c>
      <c r="N300" s="15">
        <f t="shared" si="259"/>
        <v>3</v>
      </c>
      <c r="O300" s="15">
        <f t="shared" ref="O300:U300" si="306">B300</f>
        <v>0.49</v>
      </c>
      <c r="P300" s="15">
        <f t="shared" si="306"/>
        <v>0.39500000000000002</v>
      </c>
      <c r="Q300" s="15">
        <f t="shared" si="306"/>
        <v>0.14000000000000001</v>
      </c>
      <c r="R300" s="15">
        <f t="shared" si="306"/>
        <v>0.54900000000000004</v>
      </c>
      <c r="S300" s="15">
        <f t="shared" si="306"/>
        <v>0.2215</v>
      </c>
      <c r="T300" s="15">
        <f t="shared" si="306"/>
        <v>0.1275</v>
      </c>
      <c r="U300" s="15">
        <f t="shared" si="306"/>
        <v>0.15</v>
      </c>
      <c r="V300" s="5">
        <v>1</v>
      </c>
      <c r="X300" s="15">
        <f t="shared" si="261"/>
        <v>12.5</v>
      </c>
      <c r="AB300" s="15">
        <f t="shared" si="262"/>
        <v>11.690069021013173</v>
      </c>
      <c r="AC300" s="15">
        <f t="shared" si="263"/>
        <v>0.65598819072256032</v>
      </c>
    </row>
    <row r="301" spans="1:29">
      <c r="A301" s="5" t="s">
        <v>206</v>
      </c>
      <c r="B301" s="5">
        <v>0.37</v>
      </c>
      <c r="C301" s="5">
        <v>0.28000000000000003</v>
      </c>
      <c r="D301" s="5">
        <v>0.105</v>
      </c>
      <c r="E301" s="5">
        <v>0.23400000000000001</v>
      </c>
      <c r="F301" s="5">
        <v>9.0499999999999997E-2</v>
      </c>
      <c r="G301" s="5">
        <v>5.8500000000000003E-2</v>
      </c>
      <c r="H301" s="48">
        <v>7.4999999999999997E-2</v>
      </c>
      <c r="I301" s="5">
        <v>9</v>
      </c>
      <c r="N301" s="15">
        <f t="shared" si="259"/>
        <v>3</v>
      </c>
      <c r="O301" s="15">
        <f t="shared" ref="O301:U301" si="307">B301</f>
        <v>0.37</v>
      </c>
      <c r="P301" s="15">
        <f t="shared" si="307"/>
        <v>0.28000000000000003</v>
      </c>
      <c r="Q301" s="15">
        <f t="shared" si="307"/>
        <v>0.105</v>
      </c>
      <c r="R301" s="15">
        <f t="shared" si="307"/>
        <v>0.23400000000000001</v>
      </c>
      <c r="S301" s="15">
        <f t="shared" si="307"/>
        <v>9.0499999999999997E-2</v>
      </c>
      <c r="T301" s="15">
        <f t="shared" si="307"/>
        <v>5.8500000000000003E-2</v>
      </c>
      <c r="U301" s="15">
        <f t="shared" si="307"/>
        <v>7.4999999999999997E-2</v>
      </c>
      <c r="V301" s="5">
        <v>1</v>
      </c>
      <c r="X301" s="15">
        <f t="shared" si="261"/>
        <v>10.5</v>
      </c>
      <c r="AB301" s="15">
        <f t="shared" si="262"/>
        <v>9.8598981998792912</v>
      </c>
      <c r="AC301" s="15">
        <f t="shared" si="263"/>
        <v>0.40973031451777187</v>
      </c>
    </row>
    <row r="302" spans="1:29">
      <c r="A302" s="5" t="s">
        <v>207</v>
      </c>
      <c r="B302" s="5">
        <v>0.40500000000000003</v>
      </c>
      <c r="C302" s="5">
        <v>0.30499999999999999</v>
      </c>
      <c r="D302" s="5">
        <v>9.5000000000000001E-2</v>
      </c>
      <c r="E302" s="5">
        <v>0.34849999999999998</v>
      </c>
      <c r="F302" s="5">
        <v>0.14549999999999999</v>
      </c>
      <c r="G302" s="5">
        <v>8.9499999999999996E-2</v>
      </c>
      <c r="H302" s="48">
        <v>0.1</v>
      </c>
      <c r="I302" s="5">
        <v>9</v>
      </c>
      <c r="N302" s="15">
        <f t="shared" si="259"/>
        <v>0.75</v>
      </c>
      <c r="O302" s="15">
        <f t="shared" ref="O302:U302" si="308">B302</f>
        <v>0.40500000000000003</v>
      </c>
      <c r="P302" s="15">
        <f t="shared" si="308"/>
        <v>0.30499999999999999</v>
      </c>
      <c r="Q302" s="15">
        <f t="shared" si="308"/>
        <v>9.5000000000000001E-2</v>
      </c>
      <c r="R302" s="15">
        <f t="shared" si="308"/>
        <v>0.34849999999999998</v>
      </c>
      <c r="S302" s="15">
        <f t="shared" si="308"/>
        <v>0.14549999999999999</v>
      </c>
      <c r="T302" s="15">
        <f t="shared" si="308"/>
        <v>8.9499999999999996E-2</v>
      </c>
      <c r="U302" s="15">
        <f t="shared" si="308"/>
        <v>0.1</v>
      </c>
      <c r="V302" s="5">
        <v>1</v>
      </c>
      <c r="X302" s="15">
        <f t="shared" si="261"/>
        <v>10.5</v>
      </c>
      <c r="AB302" s="15">
        <f t="shared" si="262"/>
        <v>9.4863915484443631</v>
      </c>
      <c r="AC302" s="15">
        <f t="shared" si="263"/>
        <v>1.0274020930650161</v>
      </c>
    </row>
    <row r="303" spans="1:29">
      <c r="A303" s="5" t="s">
        <v>207</v>
      </c>
      <c r="B303" s="5">
        <v>0.54</v>
      </c>
      <c r="C303" s="5">
        <v>0.435</v>
      </c>
      <c r="D303" s="5">
        <v>0.17499999999999999</v>
      </c>
      <c r="E303" s="5">
        <v>0.89200000000000002</v>
      </c>
      <c r="F303" s="5">
        <v>0.32200000000000001</v>
      </c>
      <c r="G303" s="5">
        <v>0.17399999999999999</v>
      </c>
      <c r="H303" s="48">
        <v>0.33500000000000002</v>
      </c>
      <c r="I303" s="5">
        <v>13</v>
      </c>
      <c r="N303" s="15">
        <f t="shared" si="259"/>
        <v>0.75</v>
      </c>
      <c r="O303" s="15">
        <f t="shared" ref="O303:U303" si="309">B303</f>
        <v>0.54</v>
      </c>
      <c r="P303" s="15">
        <f t="shared" si="309"/>
        <v>0.435</v>
      </c>
      <c r="Q303" s="15">
        <f t="shared" si="309"/>
        <v>0.17499999999999999</v>
      </c>
      <c r="R303" s="15">
        <f t="shared" si="309"/>
        <v>0.89200000000000002</v>
      </c>
      <c r="S303" s="15">
        <f t="shared" si="309"/>
        <v>0.32200000000000001</v>
      </c>
      <c r="T303" s="15">
        <f t="shared" si="309"/>
        <v>0.17399999999999999</v>
      </c>
      <c r="U303" s="15">
        <f t="shared" si="309"/>
        <v>0.33500000000000002</v>
      </c>
      <c r="V303" s="5">
        <v>1</v>
      </c>
      <c r="X303" s="15">
        <f t="shared" si="261"/>
        <v>14.5</v>
      </c>
      <c r="AB303" s="15">
        <f t="shared" si="262"/>
        <v>14.374849410484323</v>
      </c>
      <c r="AC303" s="15">
        <f t="shared" si="263"/>
        <v>1.5662670056121434E-2</v>
      </c>
    </row>
    <row r="304" spans="1:29">
      <c r="A304" s="5" t="s">
        <v>206</v>
      </c>
      <c r="B304" s="5">
        <v>0.37</v>
      </c>
      <c r="C304" s="5">
        <v>0.28000000000000003</v>
      </c>
      <c r="D304" s="5">
        <v>0.1</v>
      </c>
      <c r="E304" s="5">
        <v>0.252</v>
      </c>
      <c r="F304" s="5">
        <v>0.1065</v>
      </c>
      <c r="G304" s="5">
        <v>5.9499999999999997E-2</v>
      </c>
      <c r="H304" s="48">
        <v>7.3999999999999996E-2</v>
      </c>
      <c r="I304" s="5">
        <v>8</v>
      </c>
      <c r="N304" s="15">
        <f t="shared" si="259"/>
        <v>3</v>
      </c>
      <c r="O304" s="15">
        <f t="shared" ref="O304:U304" si="310">B304</f>
        <v>0.37</v>
      </c>
      <c r="P304" s="15">
        <f t="shared" si="310"/>
        <v>0.28000000000000003</v>
      </c>
      <c r="Q304" s="15">
        <f t="shared" si="310"/>
        <v>0.1</v>
      </c>
      <c r="R304" s="15">
        <f t="shared" si="310"/>
        <v>0.252</v>
      </c>
      <c r="S304" s="15">
        <f t="shared" si="310"/>
        <v>0.1065</v>
      </c>
      <c r="T304" s="15">
        <f t="shared" si="310"/>
        <v>5.9499999999999997E-2</v>
      </c>
      <c r="U304" s="15">
        <f t="shared" si="310"/>
        <v>7.3999999999999996E-2</v>
      </c>
      <c r="V304" s="5">
        <v>1</v>
      </c>
      <c r="X304" s="15">
        <f t="shared" si="261"/>
        <v>9.5</v>
      </c>
      <c r="AB304" s="15">
        <f t="shared" si="262"/>
        <v>9.6271658887276672</v>
      </c>
      <c r="AC304" s="15">
        <f t="shared" si="263"/>
        <v>1.6171163255897437E-2</v>
      </c>
    </row>
    <row r="305" spans="1:29">
      <c r="A305" s="5" t="s">
        <v>206</v>
      </c>
      <c r="B305" s="5">
        <v>0.36</v>
      </c>
      <c r="C305" s="5">
        <v>0.27</v>
      </c>
      <c r="D305" s="5">
        <v>0.1</v>
      </c>
      <c r="E305" s="5">
        <v>0.217</v>
      </c>
      <c r="F305" s="5">
        <v>8.8499999999999995E-2</v>
      </c>
      <c r="G305" s="5">
        <v>4.9500000000000002E-2</v>
      </c>
      <c r="H305" s="48">
        <v>7.1499999999999994E-2</v>
      </c>
      <c r="I305" s="5">
        <v>6</v>
      </c>
      <c r="N305" s="15">
        <f t="shared" si="259"/>
        <v>3</v>
      </c>
      <c r="O305" s="15">
        <f t="shared" ref="O305:U305" si="311">B305</f>
        <v>0.36</v>
      </c>
      <c r="P305" s="15">
        <f t="shared" si="311"/>
        <v>0.27</v>
      </c>
      <c r="Q305" s="15">
        <f t="shared" si="311"/>
        <v>0.1</v>
      </c>
      <c r="R305" s="15">
        <f t="shared" si="311"/>
        <v>0.217</v>
      </c>
      <c r="S305" s="15">
        <f t="shared" si="311"/>
        <v>8.8499999999999995E-2</v>
      </c>
      <c r="T305" s="15">
        <f t="shared" si="311"/>
        <v>4.9500000000000002E-2</v>
      </c>
      <c r="U305" s="15">
        <f t="shared" si="311"/>
        <v>7.1499999999999994E-2</v>
      </c>
      <c r="V305" s="5">
        <v>1</v>
      </c>
      <c r="X305" s="15">
        <f t="shared" si="261"/>
        <v>7.5</v>
      </c>
      <c r="AB305" s="15">
        <f t="shared" si="262"/>
        <v>9.6411904616321777</v>
      </c>
      <c r="AC305" s="15">
        <f t="shared" si="263"/>
        <v>4.5846965929846188</v>
      </c>
    </row>
    <row r="306" spans="1:29">
      <c r="A306" s="5" t="s">
        <v>207</v>
      </c>
      <c r="B306" s="5">
        <v>0.47</v>
      </c>
      <c r="C306" s="5">
        <v>0.36</v>
      </c>
      <c r="D306" s="5">
        <v>0.13</v>
      </c>
      <c r="E306" s="5">
        <v>0.47199999999999998</v>
      </c>
      <c r="F306" s="5">
        <v>0.182</v>
      </c>
      <c r="G306" s="5">
        <v>0.114</v>
      </c>
      <c r="H306" s="48">
        <v>0.15</v>
      </c>
      <c r="I306" s="5">
        <v>10</v>
      </c>
      <c r="N306" s="15">
        <f t="shared" si="259"/>
        <v>0.75</v>
      </c>
      <c r="O306" s="15">
        <f t="shared" ref="O306:U306" si="312">B306</f>
        <v>0.47</v>
      </c>
      <c r="P306" s="15">
        <f t="shared" si="312"/>
        <v>0.36</v>
      </c>
      <c r="Q306" s="15">
        <f t="shared" si="312"/>
        <v>0.13</v>
      </c>
      <c r="R306" s="15">
        <f t="shared" si="312"/>
        <v>0.47199999999999998</v>
      </c>
      <c r="S306" s="15">
        <f t="shared" si="312"/>
        <v>0.182</v>
      </c>
      <c r="T306" s="15">
        <f t="shared" si="312"/>
        <v>0.114</v>
      </c>
      <c r="U306" s="15">
        <f t="shared" si="312"/>
        <v>0.15</v>
      </c>
      <c r="V306" s="5">
        <v>1</v>
      </c>
      <c r="X306" s="15">
        <f t="shared" si="261"/>
        <v>11.5</v>
      </c>
      <c r="AB306" s="15">
        <f t="shared" si="262"/>
        <v>11.048118337421208</v>
      </c>
      <c r="AC306" s="15">
        <f t="shared" si="263"/>
        <v>0.20419703697497327</v>
      </c>
    </row>
    <row r="307" spans="1:29">
      <c r="A307" s="5" t="s">
        <v>208</v>
      </c>
      <c r="B307" s="5">
        <v>0.2</v>
      </c>
      <c r="C307" s="5">
        <v>0.14499999999999999</v>
      </c>
      <c r="D307" s="5">
        <v>0.06</v>
      </c>
      <c r="E307" s="5">
        <v>3.6999999999999998E-2</v>
      </c>
      <c r="F307" s="5">
        <v>1.2500000000000001E-2</v>
      </c>
      <c r="G307" s="5">
        <v>9.4999999999999998E-3</v>
      </c>
      <c r="H307" s="48">
        <v>1.0999999999999999E-2</v>
      </c>
      <c r="I307" s="5">
        <v>4</v>
      </c>
      <c r="N307" s="15">
        <f t="shared" si="259"/>
        <v>-2</v>
      </c>
      <c r="O307" s="15">
        <f t="shared" ref="O307:U307" si="313">B307</f>
        <v>0.2</v>
      </c>
      <c r="P307" s="15">
        <f t="shared" si="313"/>
        <v>0.14499999999999999</v>
      </c>
      <c r="Q307" s="15">
        <f t="shared" si="313"/>
        <v>0.06</v>
      </c>
      <c r="R307" s="15">
        <f t="shared" si="313"/>
        <v>3.6999999999999998E-2</v>
      </c>
      <c r="S307" s="15">
        <f t="shared" si="313"/>
        <v>1.2500000000000001E-2</v>
      </c>
      <c r="T307" s="15">
        <f t="shared" si="313"/>
        <v>9.4999999999999998E-3</v>
      </c>
      <c r="U307" s="15">
        <f t="shared" si="313"/>
        <v>1.0999999999999999E-2</v>
      </c>
      <c r="V307" s="5">
        <v>1</v>
      </c>
      <c r="X307" s="15">
        <f t="shared" si="261"/>
        <v>5.5</v>
      </c>
      <c r="AB307" s="15">
        <f t="shared" si="262"/>
        <v>6.8048058596218537</v>
      </c>
      <c r="AC307" s="15">
        <f t="shared" si="263"/>
        <v>1.7025183313035246</v>
      </c>
    </row>
    <row r="308" spans="1:29">
      <c r="A308" s="5" t="s">
        <v>208</v>
      </c>
      <c r="B308" s="5">
        <v>0.16500000000000001</v>
      </c>
      <c r="C308" s="5">
        <v>0.12</v>
      </c>
      <c r="D308" s="5">
        <v>0.03</v>
      </c>
      <c r="E308" s="5">
        <v>2.1499999999999998E-2</v>
      </c>
      <c r="F308" s="5">
        <v>7.0000000000000001E-3</v>
      </c>
      <c r="G308" s="5">
        <v>5.0000000000000001E-3</v>
      </c>
      <c r="H308" s="48">
        <v>5.0000000000000001E-3</v>
      </c>
      <c r="I308" s="5">
        <v>3</v>
      </c>
      <c r="N308" s="15">
        <f t="shared" si="259"/>
        <v>-2</v>
      </c>
      <c r="O308" s="15">
        <f t="shared" ref="O308:U308" si="314">B308</f>
        <v>0.16500000000000001</v>
      </c>
      <c r="P308" s="15">
        <f t="shared" si="314"/>
        <v>0.12</v>
      </c>
      <c r="Q308" s="15">
        <f t="shared" si="314"/>
        <v>0.03</v>
      </c>
      <c r="R308" s="15">
        <f t="shared" si="314"/>
        <v>2.1499999999999998E-2</v>
      </c>
      <c r="S308" s="15">
        <f t="shared" si="314"/>
        <v>7.0000000000000001E-3</v>
      </c>
      <c r="T308" s="15">
        <f t="shared" si="314"/>
        <v>5.0000000000000001E-3</v>
      </c>
      <c r="U308" s="15">
        <f t="shared" si="314"/>
        <v>5.0000000000000001E-3</v>
      </c>
      <c r="V308" s="5">
        <v>1</v>
      </c>
      <c r="X308" s="15">
        <f t="shared" si="261"/>
        <v>4.5</v>
      </c>
      <c r="AB308" s="15">
        <f t="shared" si="262"/>
        <v>6.1654396492074186</v>
      </c>
      <c r="AC308" s="15">
        <f t="shared" si="263"/>
        <v>2.7736892251521295</v>
      </c>
    </row>
    <row r="309" spans="1:29">
      <c r="A309" s="5" t="s">
        <v>206</v>
      </c>
      <c r="B309" s="5">
        <v>0.64500000000000002</v>
      </c>
      <c r="C309" s="5">
        <v>0.51500000000000001</v>
      </c>
      <c r="D309" s="5">
        <v>0.24</v>
      </c>
      <c r="E309" s="5">
        <v>1.5415000000000001</v>
      </c>
      <c r="F309" s="5">
        <v>0.47099999999999997</v>
      </c>
      <c r="G309" s="5">
        <v>0.36899999999999999</v>
      </c>
      <c r="H309" s="48">
        <v>0.53500000000000003</v>
      </c>
      <c r="I309" s="5">
        <v>13</v>
      </c>
      <c r="N309" s="15">
        <f t="shared" si="259"/>
        <v>3</v>
      </c>
      <c r="O309" s="15">
        <f t="shared" ref="O309:U309" si="315">B309</f>
        <v>0.64500000000000002</v>
      </c>
      <c r="P309" s="15">
        <f t="shared" si="315"/>
        <v>0.51500000000000001</v>
      </c>
      <c r="Q309" s="15">
        <f t="shared" si="315"/>
        <v>0.24</v>
      </c>
      <c r="R309" s="15">
        <f t="shared" si="315"/>
        <v>1.5415000000000001</v>
      </c>
      <c r="S309" s="15">
        <f t="shared" si="315"/>
        <v>0.47099999999999997</v>
      </c>
      <c r="T309" s="15">
        <f t="shared" si="315"/>
        <v>0.36899999999999999</v>
      </c>
      <c r="U309" s="15">
        <f t="shared" si="315"/>
        <v>0.53500000000000003</v>
      </c>
      <c r="V309" s="5">
        <v>1</v>
      </c>
      <c r="X309" s="15">
        <f t="shared" si="261"/>
        <v>14.5</v>
      </c>
      <c r="AB309" s="15">
        <f t="shared" si="262"/>
        <v>18.971694153626462</v>
      </c>
      <c r="AC309" s="15">
        <f t="shared" si="263"/>
        <v>19.99604860357708</v>
      </c>
    </row>
    <row r="310" spans="1:29">
      <c r="A310" s="5" t="s">
        <v>206</v>
      </c>
      <c r="B310" s="5">
        <v>0.55000000000000004</v>
      </c>
      <c r="C310" s="5">
        <v>0.41</v>
      </c>
      <c r="D310" s="5">
        <v>0.125</v>
      </c>
      <c r="E310" s="5">
        <v>0.76049999999999995</v>
      </c>
      <c r="F310" s="5">
        <v>0.2505</v>
      </c>
      <c r="G310" s="5">
        <v>0.16350000000000001</v>
      </c>
      <c r="H310" s="48">
        <v>0.19500000000000001</v>
      </c>
      <c r="I310" s="5">
        <v>14</v>
      </c>
      <c r="N310" s="15">
        <f t="shared" si="259"/>
        <v>3</v>
      </c>
      <c r="O310" s="15">
        <f t="shared" ref="O310:U310" si="316">B310</f>
        <v>0.55000000000000004</v>
      </c>
      <c r="P310" s="15">
        <f t="shared" si="316"/>
        <v>0.41</v>
      </c>
      <c r="Q310" s="15">
        <f t="shared" si="316"/>
        <v>0.125</v>
      </c>
      <c r="R310" s="15">
        <f t="shared" si="316"/>
        <v>0.76049999999999995</v>
      </c>
      <c r="S310" s="15">
        <f t="shared" si="316"/>
        <v>0.2505</v>
      </c>
      <c r="T310" s="15">
        <f t="shared" si="316"/>
        <v>0.16350000000000001</v>
      </c>
      <c r="U310" s="15">
        <f t="shared" si="316"/>
        <v>0.19500000000000001</v>
      </c>
      <c r="V310" s="5">
        <v>1</v>
      </c>
      <c r="X310" s="15">
        <f t="shared" si="261"/>
        <v>15.5</v>
      </c>
      <c r="AB310" s="15">
        <f t="shared" si="262"/>
        <v>13.011949362150931</v>
      </c>
      <c r="AC310" s="15">
        <f t="shared" si="263"/>
        <v>6.1903959765011587</v>
      </c>
    </row>
    <row r="311" spans="1:29">
      <c r="A311" s="5" t="s">
        <v>206</v>
      </c>
      <c r="B311" s="5">
        <v>0.56999999999999995</v>
      </c>
      <c r="C311" s="5">
        <v>0.435</v>
      </c>
      <c r="D311" s="5">
        <v>0.14499999999999999</v>
      </c>
      <c r="E311" s="5">
        <v>0.90549999999999997</v>
      </c>
      <c r="F311" s="5">
        <v>0.39250000000000002</v>
      </c>
      <c r="G311" s="5">
        <v>0.23549999999999999</v>
      </c>
      <c r="H311" s="48">
        <v>0.27500000000000002</v>
      </c>
      <c r="I311" s="5">
        <v>10</v>
      </c>
      <c r="N311" s="15">
        <f t="shared" si="259"/>
        <v>3</v>
      </c>
      <c r="O311" s="15">
        <f t="shared" ref="O311:U311" si="317">B311</f>
        <v>0.56999999999999995</v>
      </c>
      <c r="P311" s="15">
        <f t="shared" si="317"/>
        <v>0.435</v>
      </c>
      <c r="Q311" s="15">
        <f t="shared" si="317"/>
        <v>0.14499999999999999</v>
      </c>
      <c r="R311" s="15">
        <f t="shared" si="317"/>
        <v>0.90549999999999997</v>
      </c>
      <c r="S311" s="15">
        <f t="shared" si="317"/>
        <v>0.39250000000000002</v>
      </c>
      <c r="T311" s="15">
        <f t="shared" si="317"/>
        <v>0.23549999999999999</v>
      </c>
      <c r="U311" s="15">
        <f t="shared" si="317"/>
        <v>0.27500000000000002</v>
      </c>
      <c r="V311" s="5">
        <v>1</v>
      </c>
      <c r="X311" s="15">
        <f t="shared" si="261"/>
        <v>11.5</v>
      </c>
      <c r="AB311" s="15">
        <f t="shared" si="262"/>
        <v>11.939866872143494</v>
      </c>
      <c r="AC311" s="15">
        <f t="shared" si="263"/>
        <v>0.19348286520930066</v>
      </c>
    </row>
    <row r="312" spans="1:29">
      <c r="A312" s="5" t="s">
        <v>207</v>
      </c>
      <c r="B312" s="5">
        <v>0.63</v>
      </c>
      <c r="C312" s="5">
        <v>0.48499999999999999</v>
      </c>
      <c r="D312" s="5">
        <v>0.19</v>
      </c>
      <c r="E312" s="5">
        <v>1.2435</v>
      </c>
      <c r="F312" s="5">
        <v>0.46350000000000002</v>
      </c>
      <c r="G312" s="5">
        <v>0.30549999999999999</v>
      </c>
      <c r="H312" s="48">
        <v>0.39</v>
      </c>
      <c r="I312" s="5">
        <v>21</v>
      </c>
      <c r="N312" s="15">
        <f t="shared" si="259"/>
        <v>0.75</v>
      </c>
      <c r="O312" s="15">
        <f t="shared" ref="O312:U312" si="318">B312</f>
        <v>0.63</v>
      </c>
      <c r="P312" s="15">
        <f t="shared" si="318"/>
        <v>0.48499999999999999</v>
      </c>
      <c r="Q312" s="15">
        <f t="shared" si="318"/>
        <v>0.19</v>
      </c>
      <c r="R312" s="15">
        <f t="shared" si="318"/>
        <v>1.2435</v>
      </c>
      <c r="S312" s="15">
        <f t="shared" si="318"/>
        <v>0.46350000000000002</v>
      </c>
      <c r="T312" s="15">
        <f t="shared" si="318"/>
        <v>0.30549999999999999</v>
      </c>
      <c r="U312" s="15">
        <f t="shared" si="318"/>
        <v>0.39</v>
      </c>
      <c r="V312" s="5">
        <v>1</v>
      </c>
      <c r="X312" s="15">
        <f t="shared" si="261"/>
        <v>22.5</v>
      </c>
      <c r="AB312" s="15">
        <f t="shared" si="262"/>
        <v>14.543848436963854</v>
      </c>
      <c r="AC312" s="15">
        <f t="shared" si="263"/>
        <v>63.300347694002511</v>
      </c>
    </row>
    <row r="313" spans="1:29">
      <c r="A313" s="5" t="s">
        <v>206</v>
      </c>
      <c r="B313" s="5">
        <v>0.56000000000000005</v>
      </c>
      <c r="C313" s="5">
        <v>0.44</v>
      </c>
      <c r="D313" s="5">
        <v>0.14000000000000001</v>
      </c>
      <c r="E313" s="5">
        <v>0.97099999999999997</v>
      </c>
      <c r="F313" s="5">
        <v>0.443</v>
      </c>
      <c r="G313" s="5">
        <v>0.20449999999999999</v>
      </c>
      <c r="H313" s="48">
        <v>0.26500000000000001</v>
      </c>
      <c r="I313" s="5">
        <v>14</v>
      </c>
      <c r="N313" s="15">
        <f t="shared" si="259"/>
        <v>3</v>
      </c>
      <c r="O313" s="15">
        <f t="shared" ref="O313:U313" si="319">B313</f>
        <v>0.56000000000000005</v>
      </c>
      <c r="P313" s="15">
        <f t="shared" si="319"/>
        <v>0.44</v>
      </c>
      <c r="Q313" s="15">
        <f t="shared" si="319"/>
        <v>0.14000000000000001</v>
      </c>
      <c r="R313" s="15">
        <f t="shared" si="319"/>
        <v>0.97099999999999997</v>
      </c>
      <c r="S313" s="15">
        <f t="shared" si="319"/>
        <v>0.443</v>
      </c>
      <c r="T313" s="15">
        <f t="shared" si="319"/>
        <v>0.20449999999999999</v>
      </c>
      <c r="U313" s="15">
        <f t="shared" si="319"/>
        <v>0.26500000000000001</v>
      </c>
      <c r="V313" s="5">
        <v>1</v>
      </c>
      <c r="X313" s="15">
        <f t="shared" si="261"/>
        <v>15.5</v>
      </c>
      <c r="AB313" s="15">
        <f t="shared" si="262"/>
        <v>11.759982631161492</v>
      </c>
      <c r="AC313" s="15">
        <f t="shared" si="263"/>
        <v>13.987729919213717</v>
      </c>
    </row>
    <row r="314" spans="1:29">
      <c r="A314" s="5" t="s">
        <v>206</v>
      </c>
      <c r="B314" s="5">
        <v>0.59499999999999997</v>
      </c>
      <c r="C314" s="5">
        <v>0.45500000000000002</v>
      </c>
      <c r="D314" s="5">
        <v>0.19500000000000001</v>
      </c>
      <c r="E314" s="5">
        <v>1.3305</v>
      </c>
      <c r="F314" s="5">
        <v>0.45950000000000002</v>
      </c>
      <c r="G314" s="5">
        <v>0.32350000000000001</v>
      </c>
      <c r="H314" s="48">
        <v>0.34499999999999997</v>
      </c>
      <c r="I314" s="5">
        <v>19</v>
      </c>
      <c r="N314" s="15">
        <f t="shared" si="259"/>
        <v>3</v>
      </c>
      <c r="O314" s="15">
        <f t="shared" ref="O314:U314" si="320">B314</f>
        <v>0.59499999999999997</v>
      </c>
      <c r="P314" s="15">
        <f t="shared" si="320"/>
        <v>0.45500000000000002</v>
      </c>
      <c r="Q314" s="15">
        <f t="shared" si="320"/>
        <v>0.19500000000000001</v>
      </c>
      <c r="R314" s="15">
        <f t="shared" si="320"/>
        <v>1.3305</v>
      </c>
      <c r="S314" s="15">
        <f t="shared" si="320"/>
        <v>0.45950000000000002</v>
      </c>
      <c r="T314" s="15">
        <f t="shared" si="320"/>
        <v>0.32350000000000001</v>
      </c>
      <c r="U314" s="15">
        <f t="shared" si="320"/>
        <v>0.34499999999999997</v>
      </c>
      <c r="V314" s="5">
        <v>1</v>
      </c>
      <c r="X314" s="15">
        <f t="shared" si="261"/>
        <v>20.5</v>
      </c>
      <c r="AB314" s="15">
        <f t="shared" si="262"/>
        <v>14.929067116129669</v>
      </c>
      <c r="AC314" s="15">
        <f t="shared" si="263"/>
        <v>31.035293196587798</v>
      </c>
    </row>
    <row r="315" spans="1:29">
      <c r="A315" s="5" t="s">
        <v>207</v>
      </c>
      <c r="B315" s="5">
        <v>0.62</v>
      </c>
      <c r="C315" s="5">
        <v>0.47</v>
      </c>
      <c r="D315" s="5">
        <v>0.2</v>
      </c>
      <c r="E315" s="5">
        <v>1.2255</v>
      </c>
      <c r="F315" s="5">
        <v>0.38100000000000001</v>
      </c>
      <c r="G315" s="5">
        <v>0.27</v>
      </c>
      <c r="H315" s="48">
        <v>0.435</v>
      </c>
      <c r="I315" s="5">
        <v>23</v>
      </c>
      <c r="N315" s="15">
        <f t="shared" si="259"/>
        <v>0.75</v>
      </c>
      <c r="O315" s="15">
        <f t="shared" ref="O315:U315" si="321">B315</f>
        <v>0.62</v>
      </c>
      <c r="P315" s="15">
        <f t="shared" si="321"/>
        <v>0.47</v>
      </c>
      <c r="Q315" s="15">
        <f t="shared" si="321"/>
        <v>0.2</v>
      </c>
      <c r="R315" s="15">
        <f t="shared" si="321"/>
        <v>1.2255</v>
      </c>
      <c r="S315" s="15">
        <f t="shared" si="321"/>
        <v>0.38100000000000001</v>
      </c>
      <c r="T315" s="15">
        <f t="shared" si="321"/>
        <v>0.27</v>
      </c>
      <c r="U315" s="15">
        <f t="shared" si="321"/>
        <v>0.435</v>
      </c>
      <c r="V315" s="5">
        <v>1</v>
      </c>
      <c r="X315" s="15">
        <f t="shared" si="261"/>
        <v>24.5</v>
      </c>
      <c r="AB315" s="15">
        <f t="shared" si="262"/>
        <v>16.732555599073308</v>
      </c>
      <c r="AC315" s="15">
        <f t="shared" si="263"/>
        <v>60.333192521487419</v>
      </c>
    </row>
    <row r="316" spans="1:29">
      <c r="A316" s="5" t="s">
        <v>206</v>
      </c>
      <c r="B316" s="5">
        <v>0.63</v>
      </c>
      <c r="C316" s="5">
        <v>0.48499999999999999</v>
      </c>
      <c r="D316" s="5">
        <v>0.17499999999999999</v>
      </c>
      <c r="E316" s="5">
        <v>1.3</v>
      </c>
      <c r="F316" s="5">
        <v>0.4335</v>
      </c>
      <c r="G316" s="5">
        <v>0.29449999999999998</v>
      </c>
      <c r="H316" s="48">
        <v>0.46</v>
      </c>
      <c r="I316" s="5">
        <v>23</v>
      </c>
      <c r="N316" s="15">
        <f t="shared" si="259"/>
        <v>3</v>
      </c>
      <c r="O316" s="15">
        <f t="shared" ref="O316:U316" si="322">B316</f>
        <v>0.63</v>
      </c>
      <c r="P316" s="15">
        <f t="shared" si="322"/>
        <v>0.48499999999999999</v>
      </c>
      <c r="Q316" s="15">
        <f t="shared" si="322"/>
        <v>0.17499999999999999</v>
      </c>
      <c r="R316" s="15">
        <f t="shared" si="322"/>
        <v>1.3</v>
      </c>
      <c r="S316" s="15">
        <f t="shared" si="322"/>
        <v>0.4335</v>
      </c>
      <c r="T316" s="15">
        <f t="shared" si="322"/>
        <v>0.29449999999999998</v>
      </c>
      <c r="U316" s="15">
        <f t="shared" si="322"/>
        <v>0.46</v>
      </c>
      <c r="V316" s="5">
        <v>1</v>
      </c>
      <c r="X316" s="15">
        <f t="shared" si="261"/>
        <v>24.5</v>
      </c>
      <c r="AB316" s="15">
        <f t="shared" si="262"/>
        <v>16.577624342295209</v>
      </c>
      <c r="AC316" s="15">
        <f t="shared" si="263"/>
        <v>62.764036061793419</v>
      </c>
    </row>
    <row r="317" spans="1:29">
      <c r="A317" s="5" t="s">
        <v>208</v>
      </c>
      <c r="B317" s="5">
        <v>0.45</v>
      </c>
      <c r="C317" s="5">
        <v>0.35499999999999998</v>
      </c>
      <c r="D317" s="5">
        <v>0.11</v>
      </c>
      <c r="E317" s="5">
        <v>0.45850000000000002</v>
      </c>
      <c r="F317" s="5">
        <v>0.19400000000000001</v>
      </c>
      <c r="G317" s="5">
        <v>6.7000000000000004E-2</v>
      </c>
      <c r="H317" s="48">
        <v>0.14000000000000001</v>
      </c>
      <c r="I317" s="5">
        <v>8</v>
      </c>
      <c r="N317" s="15">
        <f t="shared" si="259"/>
        <v>-2</v>
      </c>
      <c r="O317" s="15">
        <f t="shared" ref="O317:U317" si="323">B317</f>
        <v>0.45</v>
      </c>
      <c r="P317" s="15">
        <f t="shared" si="323"/>
        <v>0.35499999999999998</v>
      </c>
      <c r="Q317" s="15">
        <f t="shared" si="323"/>
        <v>0.11</v>
      </c>
      <c r="R317" s="15">
        <f t="shared" si="323"/>
        <v>0.45850000000000002</v>
      </c>
      <c r="S317" s="15">
        <f t="shared" si="323"/>
        <v>0.19400000000000001</v>
      </c>
      <c r="T317" s="15">
        <f t="shared" si="323"/>
        <v>6.7000000000000004E-2</v>
      </c>
      <c r="U317" s="15">
        <f t="shared" si="323"/>
        <v>0.14000000000000001</v>
      </c>
      <c r="V317" s="5">
        <v>1</v>
      </c>
      <c r="X317" s="15">
        <f t="shared" si="261"/>
        <v>9.5</v>
      </c>
      <c r="AB317" s="15">
        <f t="shared" si="262"/>
        <v>10.364817343607175</v>
      </c>
      <c r="AC317" s="15">
        <f t="shared" si="263"/>
        <v>0.74790903780377072</v>
      </c>
    </row>
    <row r="318" spans="1:29">
      <c r="A318" s="5" t="s">
        <v>207</v>
      </c>
      <c r="B318" s="5">
        <v>0.63500000000000001</v>
      </c>
      <c r="C318" s="5">
        <v>0.53500000000000003</v>
      </c>
      <c r="D318" s="5">
        <v>0.19</v>
      </c>
      <c r="E318" s="5">
        <v>1.242</v>
      </c>
      <c r="F318" s="5">
        <v>0.57599999999999996</v>
      </c>
      <c r="G318" s="5">
        <v>0.2475</v>
      </c>
      <c r="H318" s="48">
        <v>0.39</v>
      </c>
      <c r="I318" s="5">
        <v>14</v>
      </c>
      <c r="N318" s="15">
        <f t="shared" si="259"/>
        <v>0.75</v>
      </c>
      <c r="O318" s="15">
        <f t="shared" ref="O318:U318" si="324">B318</f>
        <v>0.63500000000000001</v>
      </c>
      <c r="P318" s="15">
        <f t="shared" si="324"/>
        <v>0.53500000000000003</v>
      </c>
      <c r="Q318" s="15">
        <f t="shared" si="324"/>
        <v>0.19</v>
      </c>
      <c r="R318" s="15">
        <f t="shared" si="324"/>
        <v>1.242</v>
      </c>
      <c r="S318" s="15">
        <f t="shared" si="324"/>
        <v>0.57599999999999996</v>
      </c>
      <c r="T318" s="15">
        <f t="shared" si="324"/>
        <v>0.2475</v>
      </c>
      <c r="U318" s="15">
        <f t="shared" si="324"/>
        <v>0.39</v>
      </c>
      <c r="V318" s="5">
        <v>1</v>
      </c>
      <c r="X318" s="15">
        <f t="shared" si="261"/>
        <v>15.5</v>
      </c>
      <c r="AB318" s="15">
        <f t="shared" si="262"/>
        <v>13.452239782355081</v>
      </c>
      <c r="AC318" s="15">
        <f t="shared" si="263"/>
        <v>4.1933219089691667</v>
      </c>
    </row>
    <row r="319" spans="1:29">
      <c r="A319" s="5" t="s">
        <v>206</v>
      </c>
      <c r="B319" s="5">
        <v>0.45</v>
      </c>
      <c r="C319" s="5">
        <v>0.35</v>
      </c>
      <c r="D319" s="5">
        <v>0.1</v>
      </c>
      <c r="E319" s="5">
        <v>0.36749999999999999</v>
      </c>
      <c r="F319" s="5">
        <v>0.14649999999999999</v>
      </c>
      <c r="G319" s="5">
        <v>0.10150000000000001</v>
      </c>
      <c r="H319" s="48">
        <v>0.12</v>
      </c>
      <c r="I319" s="5">
        <v>10</v>
      </c>
      <c r="N319" s="15">
        <f t="shared" si="259"/>
        <v>3</v>
      </c>
      <c r="O319" s="15">
        <f t="shared" ref="O319:U319" si="325">B319</f>
        <v>0.45</v>
      </c>
      <c r="P319" s="15">
        <f t="shared" si="325"/>
        <v>0.35</v>
      </c>
      <c r="Q319" s="15">
        <f t="shared" si="325"/>
        <v>0.1</v>
      </c>
      <c r="R319" s="15">
        <f t="shared" si="325"/>
        <v>0.36749999999999999</v>
      </c>
      <c r="S319" s="15">
        <f t="shared" si="325"/>
        <v>0.14649999999999999</v>
      </c>
      <c r="T319" s="15">
        <f t="shared" si="325"/>
        <v>0.10150000000000001</v>
      </c>
      <c r="U319" s="15">
        <f t="shared" si="325"/>
        <v>0.12</v>
      </c>
      <c r="V319" s="5">
        <v>1</v>
      </c>
      <c r="X319" s="15">
        <f t="shared" si="261"/>
        <v>11.5</v>
      </c>
      <c r="AB319" s="15">
        <f t="shared" si="262"/>
        <v>10.608782164061052</v>
      </c>
      <c r="AC319" s="15">
        <f t="shared" si="263"/>
        <v>0.7942692310957008</v>
      </c>
    </row>
    <row r="320" spans="1:29">
      <c r="A320" s="5" t="s">
        <v>207</v>
      </c>
      <c r="B320" s="5">
        <v>0.57999999999999996</v>
      </c>
      <c r="C320" s="5">
        <v>0.45500000000000002</v>
      </c>
      <c r="D320" s="5">
        <v>0.155</v>
      </c>
      <c r="E320" s="5">
        <v>0.83650000000000002</v>
      </c>
      <c r="F320" s="5">
        <v>0.315</v>
      </c>
      <c r="G320" s="5">
        <v>0.13850000000000001</v>
      </c>
      <c r="H320" s="48">
        <v>0.32</v>
      </c>
      <c r="I320" s="5">
        <v>18</v>
      </c>
      <c r="N320" s="15">
        <f t="shared" si="259"/>
        <v>0.75</v>
      </c>
      <c r="O320" s="15">
        <f t="shared" ref="O320:U320" si="326">B320</f>
        <v>0.57999999999999996</v>
      </c>
      <c r="P320" s="15">
        <f t="shared" si="326"/>
        <v>0.45500000000000002</v>
      </c>
      <c r="Q320" s="15">
        <f t="shared" si="326"/>
        <v>0.155</v>
      </c>
      <c r="R320" s="15">
        <f t="shared" si="326"/>
        <v>0.83650000000000002</v>
      </c>
      <c r="S320" s="15">
        <f t="shared" si="326"/>
        <v>0.315</v>
      </c>
      <c r="T320" s="15">
        <f t="shared" si="326"/>
        <v>0.13850000000000001</v>
      </c>
      <c r="U320" s="15">
        <f t="shared" si="326"/>
        <v>0.32</v>
      </c>
      <c r="V320" s="5">
        <v>1</v>
      </c>
      <c r="X320" s="15">
        <f t="shared" si="261"/>
        <v>19.5</v>
      </c>
      <c r="AB320" s="15">
        <f t="shared" si="262"/>
        <v>14.227792075423586</v>
      </c>
      <c r="AC320" s="15">
        <f t="shared" si="263"/>
        <v>27.796176399966335</v>
      </c>
    </row>
    <row r="321" spans="1:29">
      <c r="A321" s="5" t="s">
        <v>208</v>
      </c>
      <c r="B321" s="5">
        <v>0.33</v>
      </c>
      <c r="C321" s="5">
        <v>0.255</v>
      </c>
      <c r="D321" s="5">
        <v>9.5000000000000001E-2</v>
      </c>
      <c r="E321" s="5">
        <v>0.17199999999999999</v>
      </c>
      <c r="F321" s="5">
        <v>6.6000000000000003E-2</v>
      </c>
      <c r="G321" s="5">
        <v>2.5499999999999998E-2</v>
      </c>
      <c r="H321" s="48">
        <v>0.06</v>
      </c>
      <c r="I321" s="5">
        <v>6</v>
      </c>
      <c r="N321" s="15">
        <f t="shared" si="259"/>
        <v>-2</v>
      </c>
      <c r="O321" s="15">
        <f t="shared" ref="O321:U321" si="327">B321</f>
        <v>0.33</v>
      </c>
      <c r="P321" s="15">
        <f t="shared" si="327"/>
        <v>0.255</v>
      </c>
      <c r="Q321" s="15">
        <f t="shared" si="327"/>
        <v>9.5000000000000001E-2</v>
      </c>
      <c r="R321" s="15">
        <f t="shared" si="327"/>
        <v>0.17199999999999999</v>
      </c>
      <c r="S321" s="15">
        <f t="shared" si="327"/>
        <v>6.6000000000000003E-2</v>
      </c>
      <c r="T321" s="15">
        <f t="shared" si="327"/>
        <v>2.5499999999999998E-2</v>
      </c>
      <c r="U321" s="15">
        <f t="shared" si="327"/>
        <v>0.06</v>
      </c>
      <c r="V321" s="5">
        <v>1</v>
      </c>
      <c r="X321" s="15">
        <f t="shared" si="261"/>
        <v>7.5</v>
      </c>
      <c r="AB321" s="15">
        <f t="shared" si="262"/>
        <v>8.8083715378161571</v>
      </c>
      <c r="AC321" s="15">
        <f t="shared" si="263"/>
        <v>1.7118360809674158</v>
      </c>
    </row>
    <row r="322" spans="1:29">
      <c r="A322" s="5" t="s">
        <v>208</v>
      </c>
      <c r="B322" s="5">
        <v>0.26500000000000001</v>
      </c>
      <c r="C322" s="5">
        <v>0.21</v>
      </c>
      <c r="D322" s="5">
        <v>0.06</v>
      </c>
      <c r="E322" s="5">
        <v>9.6500000000000002E-2</v>
      </c>
      <c r="F322" s="5">
        <v>4.2500000000000003E-2</v>
      </c>
      <c r="G322" s="5">
        <v>2.1999999999999999E-2</v>
      </c>
      <c r="H322" s="48">
        <v>0.03</v>
      </c>
      <c r="I322" s="5">
        <v>5</v>
      </c>
      <c r="N322" s="15">
        <f t="shared" si="259"/>
        <v>-2</v>
      </c>
      <c r="O322" s="15">
        <f t="shared" ref="O322:U322" si="328">B322</f>
        <v>0.26500000000000001</v>
      </c>
      <c r="P322" s="15">
        <f t="shared" si="328"/>
        <v>0.21</v>
      </c>
      <c r="Q322" s="15">
        <f t="shared" si="328"/>
        <v>0.06</v>
      </c>
      <c r="R322" s="15">
        <f t="shared" si="328"/>
        <v>9.6500000000000002E-2</v>
      </c>
      <c r="S322" s="15">
        <f t="shared" si="328"/>
        <v>4.2500000000000003E-2</v>
      </c>
      <c r="T322" s="15">
        <f t="shared" si="328"/>
        <v>2.1999999999999999E-2</v>
      </c>
      <c r="U322" s="15">
        <f t="shared" si="328"/>
        <v>0.03</v>
      </c>
      <c r="V322" s="5">
        <v>1</v>
      </c>
      <c r="X322" s="15">
        <f t="shared" si="261"/>
        <v>6.5</v>
      </c>
      <c r="AB322" s="15">
        <f t="shared" si="262"/>
        <v>7.4984274890645164</v>
      </c>
      <c r="AC322" s="15">
        <f t="shared" si="263"/>
        <v>0.99685745091967504</v>
      </c>
    </row>
    <row r="323" spans="1:29">
      <c r="A323" s="5" t="s">
        <v>208</v>
      </c>
      <c r="B323" s="5">
        <v>0.19</v>
      </c>
      <c r="C323" s="5">
        <v>0.14499999999999999</v>
      </c>
      <c r="D323" s="5">
        <v>0.04</v>
      </c>
      <c r="E323" s="5">
        <v>3.7999999999999999E-2</v>
      </c>
      <c r="F323" s="5">
        <v>1.6500000000000001E-2</v>
      </c>
      <c r="G323" s="5">
        <v>6.4999999999999997E-3</v>
      </c>
      <c r="H323" s="48">
        <v>1.4999999999999999E-2</v>
      </c>
      <c r="I323" s="5">
        <v>4</v>
      </c>
      <c r="N323" s="15">
        <f t="shared" si="259"/>
        <v>-2</v>
      </c>
      <c r="O323" s="15">
        <f t="shared" ref="O323:U323" si="329">B323</f>
        <v>0.19</v>
      </c>
      <c r="P323" s="15">
        <f t="shared" si="329"/>
        <v>0.14499999999999999</v>
      </c>
      <c r="Q323" s="15">
        <f t="shared" si="329"/>
        <v>0.04</v>
      </c>
      <c r="R323" s="15">
        <f t="shared" si="329"/>
        <v>3.7999999999999999E-2</v>
      </c>
      <c r="S323" s="15">
        <f t="shared" si="329"/>
        <v>1.6500000000000001E-2</v>
      </c>
      <c r="T323" s="15">
        <f t="shared" si="329"/>
        <v>6.4999999999999997E-3</v>
      </c>
      <c r="U323" s="15">
        <f t="shared" si="329"/>
        <v>1.4999999999999999E-2</v>
      </c>
      <c r="V323" s="5">
        <v>1</v>
      </c>
      <c r="X323" s="15">
        <f t="shared" si="261"/>
        <v>5.5</v>
      </c>
      <c r="AB323" s="15">
        <f t="shared" si="262"/>
        <v>6.5839237275243674</v>
      </c>
      <c r="AC323" s="15">
        <f t="shared" si="263"/>
        <v>1.1748906470903191</v>
      </c>
    </row>
    <row r="324" spans="1:29">
      <c r="A324" s="5" t="s">
        <v>206</v>
      </c>
      <c r="B324" s="5">
        <v>0.38500000000000001</v>
      </c>
      <c r="C324" s="5">
        <v>0.31</v>
      </c>
      <c r="D324" s="5">
        <v>0.1</v>
      </c>
      <c r="E324" s="5">
        <v>0.28449999999999998</v>
      </c>
      <c r="F324" s="5">
        <v>0.1065</v>
      </c>
      <c r="G324" s="5">
        <v>7.4999999999999997E-2</v>
      </c>
      <c r="H324" s="48">
        <v>0.1</v>
      </c>
      <c r="I324" s="5">
        <v>11</v>
      </c>
      <c r="N324" s="15">
        <f t="shared" si="259"/>
        <v>3</v>
      </c>
      <c r="O324" s="15">
        <f t="shared" ref="O324:U324" si="330">B324</f>
        <v>0.38500000000000001</v>
      </c>
      <c r="P324" s="15">
        <f t="shared" si="330"/>
        <v>0.31</v>
      </c>
      <c r="Q324" s="15">
        <f t="shared" si="330"/>
        <v>0.1</v>
      </c>
      <c r="R324" s="15">
        <f t="shared" si="330"/>
        <v>0.28449999999999998</v>
      </c>
      <c r="S324" s="15">
        <f t="shared" si="330"/>
        <v>0.1065</v>
      </c>
      <c r="T324" s="15">
        <f t="shared" si="330"/>
        <v>7.4999999999999997E-2</v>
      </c>
      <c r="U324" s="15">
        <f t="shared" si="330"/>
        <v>0.1</v>
      </c>
      <c r="V324" s="5">
        <v>1</v>
      </c>
      <c r="X324" s="15">
        <f t="shared" si="261"/>
        <v>12.5</v>
      </c>
      <c r="AB324" s="15">
        <f t="shared" si="262"/>
        <v>10.332989109298435</v>
      </c>
      <c r="AC324" s="15">
        <f t="shared" si="263"/>
        <v>4.6959362004191911</v>
      </c>
    </row>
    <row r="325" spans="1:29">
      <c r="A325" s="5" t="s">
        <v>208</v>
      </c>
      <c r="B325" s="5">
        <v>0.26500000000000001</v>
      </c>
      <c r="C325" s="5">
        <v>0.20499999999999999</v>
      </c>
      <c r="D325" s="5">
        <v>7.0000000000000007E-2</v>
      </c>
      <c r="E325" s="5">
        <v>0.1055</v>
      </c>
      <c r="F325" s="5">
        <v>3.9E-2</v>
      </c>
      <c r="G325" s="5">
        <v>4.1000000000000002E-2</v>
      </c>
      <c r="H325" s="48">
        <v>3.5000000000000003E-2</v>
      </c>
      <c r="I325" s="5">
        <v>5</v>
      </c>
      <c r="N325" s="15">
        <f t="shared" si="259"/>
        <v>-2</v>
      </c>
      <c r="O325" s="15">
        <f t="shared" ref="O325:U325" si="331">B325</f>
        <v>0.26500000000000001</v>
      </c>
      <c r="P325" s="15">
        <f t="shared" si="331"/>
        <v>0.20499999999999999</v>
      </c>
      <c r="Q325" s="15">
        <f t="shared" si="331"/>
        <v>7.0000000000000007E-2</v>
      </c>
      <c r="R325" s="15">
        <f t="shared" si="331"/>
        <v>0.1055</v>
      </c>
      <c r="S325" s="15">
        <f t="shared" si="331"/>
        <v>3.9E-2</v>
      </c>
      <c r="T325" s="15">
        <f t="shared" si="331"/>
        <v>4.1000000000000002E-2</v>
      </c>
      <c r="U325" s="15">
        <f t="shared" si="331"/>
        <v>3.5000000000000003E-2</v>
      </c>
      <c r="V325" s="5">
        <v>1</v>
      </c>
      <c r="X325" s="15">
        <f t="shared" si="261"/>
        <v>6.5</v>
      </c>
      <c r="AB325" s="15">
        <f t="shared" si="262"/>
        <v>7.5519667005924278</v>
      </c>
      <c r="AC325" s="15">
        <f t="shared" si="263"/>
        <v>1.1066339391553186</v>
      </c>
    </row>
    <row r="326" spans="1:29">
      <c r="A326" s="5" t="s">
        <v>206</v>
      </c>
      <c r="B326" s="5">
        <v>0.33500000000000002</v>
      </c>
      <c r="C326" s="5">
        <v>0.26500000000000001</v>
      </c>
      <c r="D326" s="5">
        <v>0.105</v>
      </c>
      <c r="E326" s="5">
        <v>0.222</v>
      </c>
      <c r="F326" s="5">
        <v>9.35E-2</v>
      </c>
      <c r="G326" s="5">
        <v>5.6000000000000001E-2</v>
      </c>
      <c r="H326" s="48">
        <v>7.4999999999999997E-2</v>
      </c>
      <c r="I326" s="5">
        <v>7</v>
      </c>
      <c r="N326" s="15">
        <f t="shared" si="259"/>
        <v>3</v>
      </c>
      <c r="O326" s="15">
        <f t="shared" ref="O326:U326" si="332">B326</f>
        <v>0.33500000000000002</v>
      </c>
      <c r="P326" s="15">
        <f t="shared" si="332"/>
        <v>0.26500000000000001</v>
      </c>
      <c r="Q326" s="15">
        <f t="shared" si="332"/>
        <v>0.105</v>
      </c>
      <c r="R326" s="15">
        <f t="shared" si="332"/>
        <v>0.222</v>
      </c>
      <c r="S326" s="15">
        <f t="shared" si="332"/>
        <v>9.35E-2</v>
      </c>
      <c r="T326" s="15">
        <f t="shared" si="332"/>
        <v>5.6000000000000001E-2</v>
      </c>
      <c r="U326" s="15">
        <f t="shared" si="332"/>
        <v>7.4999999999999997E-2</v>
      </c>
      <c r="V326" s="5">
        <v>1</v>
      </c>
      <c r="X326" s="15">
        <f t="shared" si="261"/>
        <v>8.5</v>
      </c>
      <c r="AB326" s="15">
        <f t="shared" si="262"/>
        <v>9.5659140980346073</v>
      </c>
      <c r="AC326" s="15">
        <f t="shared" si="263"/>
        <v>1.1361728643889306</v>
      </c>
    </row>
    <row r="327" spans="1:29">
      <c r="A327" s="5" t="s">
        <v>208</v>
      </c>
      <c r="B327" s="5">
        <v>0.35499999999999998</v>
      </c>
      <c r="C327" s="5">
        <v>0.27500000000000002</v>
      </c>
      <c r="D327" s="5">
        <v>0.09</v>
      </c>
      <c r="E327" s="5">
        <v>0.251</v>
      </c>
      <c r="F327" s="5">
        <v>9.7000000000000003E-2</v>
      </c>
      <c r="G327" s="5">
        <v>5.2999999999999999E-2</v>
      </c>
      <c r="H327" s="48">
        <v>0.08</v>
      </c>
      <c r="I327" s="5">
        <v>7</v>
      </c>
      <c r="N327" s="15">
        <f t="shared" si="259"/>
        <v>-2</v>
      </c>
      <c r="O327" s="15">
        <f t="shared" ref="O327:U327" si="333">B327</f>
        <v>0.35499999999999998</v>
      </c>
      <c r="P327" s="15">
        <f t="shared" si="333"/>
        <v>0.27500000000000002</v>
      </c>
      <c r="Q327" s="15">
        <f t="shared" si="333"/>
        <v>0.09</v>
      </c>
      <c r="R327" s="15">
        <f t="shared" si="333"/>
        <v>0.251</v>
      </c>
      <c r="S327" s="15">
        <f t="shared" si="333"/>
        <v>9.7000000000000003E-2</v>
      </c>
      <c r="T327" s="15">
        <f t="shared" si="333"/>
        <v>5.2999999999999999E-2</v>
      </c>
      <c r="U327" s="15">
        <f t="shared" si="333"/>
        <v>0.08</v>
      </c>
      <c r="V327" s="5">
        <v>1</v>
      </c>
      <c r="X327" s="15">
        <f t="shared" si="261"/>
        <v>8.5</v>
      </c>
      <c r="AB327" s="15">
        <f t="shared" si="262"/>
        <v>8.9567047247377758</v>
      </c>
      <c r="AC327" s="15">
        <f t="shared" si="263"/>
        <v>0.20857920559780754</v>
      </c>
    </row>
    <row r="328" spans="1:29">
      <c r="A328" s="5" t="s">
        <v>208</v>
      </c>
      <c r="B328" s="5">
        <v>0.32</v>
      </c>
      <c r="C328" s="5">
        <v>0.255</v>
      </c>
      <c r="D328" s="5">
        <v>0.1</v>
      </c>
      <c r="E328" s="5">
        <v>0.17549999999999999</v>
      </c>
      <c r="F328" s="5">
        <v>7.2999999999999995E-2</v>
      </c>
      <c r="G328" s="5">
        <v>4.1500000000000002E-2</v>
      </c>
      <c r="H328" s="48">
        <v>6.5000000000000002E-2</v>
      </c>
      <c r="I328" s="5">
        <v>7</v>
      </c>
      <c r="N328" s="15">
        <f t="shared" si="259"/>
        <v>-2</v>
      </c>
      <c r="O328" s="15">
        <f t="shared" ref="O328:U328" si="334">B328</f>
        <v>0.32</v>
      </c>
      <c r="P328" s="15">
        <f t="shared" si="334"/>
        <v>0.255</v>
      </c>
      <c r="Q328" s="15">
        <f t="shared" si="334"/>
        <v>0.1</v>
      </c>
      <c r="R328" s="15">
        <f t="shared" si="334"/>
        <v>0.17549999999999999</v>
      </c>
      <c r="S328" s="15">
        <f t="shared" si="334"/>
        <v>7.2999999999999995E-2</v>
      </c>
      <c r="T328" s="15">
        <f t="shared" si="334"/>
        <v>4.1500000000000002E-2</v>
      </c>
      <c r="U328" s="15">
        <f t="shared" si="334"/>
        <v>6.5000000000000002E-2</v>
      </c>
      <c r="V328" s="5">
        <v>1</v>
      </c>
      <c r="X328" s="15">
        <f t="shared" si="261"/>
        <v>8.5</v>
      </c>
      <c r="AB328" s="15">
        <f t="shared" si="262"/>
        <v>8.6431076468912842</v>
      </c>
      <c r="AC328" s="15">
        <f t="shared" si="263"/>
        <v>2.0479798598760483E-2</v>
      </c>
    </row>
    <row r="329" spans="1:29">
      <c r="A329" s="5" t="s">
        <v>206</v>
      </c>
      <c r="B329" s="5">
        <v>0.51</v>
      </c>
      <c r="C329" s="5">
        <v>0.4</v>
      </c>
      <c r="D329" s="5">
        <v>0.13</v>
      </c>
      <c r="E329" s="5">
        <v>0.64349999999999996</v>
      </c>
      <c r="F329" s="5">
        <v>0.27</v>
      </c>
      <c r="G329" s="5">
        <v>0.16650000000000001</v>
      </c>
      <c r="H329" s="48">
        <v>0.20499999999999999</v>
      </c>
      <c r="I329" s="5">
        <v>12</v>
      </c>
      <c r="N329" s="15">
        <f t="shared" si="259"/>
        <v>3</v>
      </c>
      <c r="O329" s="15">
        <f t="shared" ref="O329:U329" si="335">B329</f>
        <v>0.51</v>
      </c>
      <c r="P329" s="15">
        <f t="shared" si="335"/>
        <v>0.4</v>
      </c>
      <c r="Q329" s="15">
        <f t="shared" si="335"/>
        <v>0.13</v>
      </c>
      <c r="R329" s="15">
        <f t="shared" si="335"/>
        <v>0.64349999999999996</v>
      </c>
      <c r="S329" s="15">
        <f t="shared" si="335"/>
        <v>0.27</v>
      </c>
      <c r="T329" s="15">
        <f t="shared" si="335"/>
        <v>0.16650000000000001</v>
      </c>
      <c r="U329" s="15">
        <f t="shared" si="335"/>
        <v>0.20499999999999999</v>
      </c>
      <c r="V329" s="5">
        <v>1</v>
      </c>
      <c r="X329" s="15">
        <f t="shared" si="261"/>
        <v>13.5</v>
      </c>
      <c r="AB329" s="15">
        <f t="shared" si="262"/>
        <v>11.58566226507353</v>
      </c>
      <c r="AC329" s="15">
        <f t="shared" si="263"/>
        <v>3.6646889633634063</v>
      </c>
    </row>
    <row r="330" spans="1:29">
      <c r="A330" s="5" t="s">
        <v>206</v>
      </c>
      <c r="B330" s="5">
        <v>0.36</v>
      </c>
      <c r="C330" s="5">
        <v>0.29499999999999998</v>
      </c>
      <c r="D330" s="5">
        <v>0.105</v>
      </c>
      <c r="E330" s="5">
        <v>0.24099999999999999</v>
      </c>
      <c r="F330" s="5">
        <v>8.6499999999999994E-2</v>
      </c>
      <c r="G330" s="5">
        <v>5.2999999999999999E-2</v>
      </c>
      <c r="H330" s="48">
        <v>9.5000000000000001E-2</v>
      </c>
      <c r="I330" s="5">
        <v>8</v>
      </c>
      <c r="N330" s="15">
        <f t="shared" si="259"/>
        <v>3</v>
      </c>
      <c r="O330" s="15">
        <f t="shared" ref="O330:U330" si="336">B330</f>
        <v>0.36</v>
      </c>
      <c r="P330" s="15">
        <f t="shared" si="336"/>
        <v>0.29499999999999998</v>
      </c>
      <c r="Q330" s="15">
        <f t="shared" si="336"/>
        <v>0.105</v>
      </c>
      <c r="R330" s="15">
        <f t="shared" si="336"/>
        <v>0.24099999999999999</v>
      </c>
      <c r="S330" s="15">
        <f t="shared" si="336"/>
        <v>8.6499999999999994E-2</v>
      </c>
      <c r="T330" s="15">
        <f t="shared" si="336"/>
        <v>5.2999999999999999E-2</v>
      </c>
      <c r="U330" s="15">
        <f t="shared" si="336"/>
        <v>9.5000000000000001E-2</v>
      </c>
      <c r="V330" s="5">
        <v>1</v>
      </c>
      <c r="X330" s="15">
        <f t="shared" si="261"/>
        <v>9.5</v>
      </c>
      <c r="AB330" s="15">
        <f t="shared" si="262"/>
        <v>10.418963166157734</v>
      </c>
      <c r="AC330" s="15">
        <f t="shared" si="263"/>
        <v>0.84449330075464779</v>
      </c>
    </row>
    <row r="331" spans="1:29">
      <c r="A331" s="5" t="s">
        <v>208</v>
      </c>
      <c r="B331" s="5">
        <v>0.36</v>
      </c>
      <c r="C331" s="5">
        <v>0.28000000000000003</v>
      </c>
      <c r="D331" s="5">
        <v>0.09</v>
      </c>
      <c r="E331" s="5">
        <v>0.22550000000000001</v>
      </c>
      <c r="F331" s="5">
        <v>8.8499999999999995E-2</v>
      </c>
      <c r="G331" s="5">
        <v>0.04</v>
      </c>
      <c r="H331" s="48">
        <v>0.09</v>
      </c>
      <c r="I331" s="5">
        <v>8</v>
      </c>
      <c r="N331" s="15">
        <f t="shared" si="259"/>
        <v>-2</v>
      </c>
      <c r="O331" s="15">
        <f t="shared" ref="O331:U331" si="337">B331</f>
        <v>0.36</v>
      </c>
      <c r="P331" s="15">
        <f t="shared" si="337"/>
        <v>0.28000000000000003</v>
      </c>
      <c r="Q331" s="15">
        <f t="shared" si="337"/>
        <v>0.09</v>
      </c>
      <c r="R331" s="15">
        <f t="shared" si="337"/>
        <v>0.22550000000000001</v>
      </c>
      <c r="S331" s="15">
        <f t="shared" si="337"/>
        <v>8.8499999999999995E-2</v>
      </c>
      <c r="T331" s="15">
        <f t="shared" si="337"/>
        <v>0.04</v>
      </c>
      <c r="U331" s="15">
        <f t="shared" si="337"/>
        <v>0.09</v>
      </c>
      <c r="V331" s="5">
        <v>1</v>
      </c>
      <c r="X331" s="15">
        <f t="shared" si="261"/>
        <v>9.5</v>
      </c>
      <c r="AB331" s="15">
        <f t="shared" si="262"/>
        <v>9.1715312294429339</v>
      </c>
      <c r="AC331" s="15">
        <f t="shared" si="263"/>
        <v>0.10789173323127056</v>
      </c>
    </row>
    <row r="332" spans="1:29">
      <c r="A332" s="5" t="s">
        <v>206</v>
      </c>
      <c r="B332" s="5">
        <v>0.5</v>
      </c>
      <c r="C332" s="5">
        <v>0.38</v>
      </c>
      <c r="D332" s="5">
        <v>0.155</v>
      </c>
      <c r="E332" s="5">
        <v>0.59550000000000003</v>
      </c>
      <c r="F332" s="5">
        <v>0.2135</v>
      </c>
      <c r="G332" s="5">
        <v>0.161</v>
      </c>
      <c r="H332" s="48">
        <v>0.2</v>
      </c>
      <c r="I332" s="5">
        <v>12</v>
      </c>
      <c r="N332" s="15">
        <f t="shared" si="259"/>
        <v>3</v>
      </c>
      <c r="O332" s="15">
        <f t="shared" ref="O332:U332" si="338">B332</f>
        <v>0.5</v>
      </c>
      <c r="P332" s="15">
        <f t="shared" si="338"/>
        <v>0.38</v>
      </c>
      <c r="Q332" s="15">
        <f t="shared" si="338"/>
        <v>0.155</v>
      </c>
      <c r="R332" s="15">
        <f t="shared" si="338"/>
        <v>0.59550000000000003</v>
      </c>
      <c r="S332" s="15">
        <f t="shared" si="338"/>
        <v>0.2135</v>
      </c>
      <c r="T332" s="15">
        <f t="shared" si="338"/>
        <v>0.161</v>
      </c>
      <c r="U332" s="15">
        <f t="shared" si="338"/>
        <v>0.2</v>
      </c>
      <c r="V332" s="5">
        <v>1</v>
      </c>
      <c r="X332" s="15">
        <f t="shared" si="261"/>
        <v>13.5</v>
      </c>
      <c r="AB332" s="15">
        <f t="shared" si="262"/>
        <v>12.347109754054186</v>
      </c>
      <c r="AC332" s="15">
        <f t="shared" si="263"/>
        <v>1.3291559191969997</v>
      </c>
    </row>
    <row r="333" spans="1:29">
      <c r="A333" s="5" t="s">
        <v>207</v>
      </c>
      <c r="B333" s="5">
        <v>0.4</v>
      </c>
      <c r="C333" s="5">
        <v>0.32500000000000001</v>
      </c>
      <c r="D333" s="5">
        <v>0.12</v>
      </c>
      <c r="E333" s="5">
        <v>0.31850000000000001</v>
      </c>
      <c r="F333" s="5">
        <v>0.13400000000000001</v>
      </c>
      <c r="G333" s="5">
        <v>5.6500000000000002E-2</v>
      </c>
      <c r="H333" s="48">
        <v>9.5000000000000001E-2</v>
      </c>
      <c r="I333" s="5">
        <v>8</v>
      </c>
      <c r="N333" s="15">
        <f t="shared" si="259"/>
        <v>0.75</v>
      </c>
      <c r="O333" s="15">
        <f t="shared" ref="O333:U333" si="339">B333</f>
        <v>0.4</v>
      </c>
      <c r="P333" s="15">
        <f t="shared" si="339"/>
        <v>0.32500000000000001</v>
      </c>
      <c r="Q333" s="15">
        <f t="shared" si="339"/>
        <v>0.12</v>
      </c>
      <c r="R333" s="15">
        <f t="shared" si="339"/>
        <v>0.31850000000000001</v>
      </c>
      <c r="S333" s="15">
        <f t="shared" si="339"/>
        <v>0.13400000000000001</v>
      </c>
      <c r="T333" s="15">
        <f t="shared" si="339"/>
        <v>5.6500000000000002E-2</v>
      </c>
      <c r="U333" s="15">
        <f t="shared" si="339"/>
        <v>9.5000000000000001E-2</v>
      </c>
      <c r="V333" s="5">
        <v>1</v>
      </c>
      <c r="X333" s="15">
        <f t="shared" si="261"/>
        <v>9.5</v>
      </c>
      <c r="AB333" s="15">
        <f t="shared" si="262"/>
        <v>10.257779054616599</v>
      </c>
      <c r="AC333" s="15">
        <f t="shared" si="263"/>
        <v>0.57422909561562585</v>
      </c>
    </row>
    <row r="334" spans="1:29">
      <c r="A334" s="5" t="s">
        <v>208</v>
      </c>
      <c r="B334" s="5">
        <v>0.3</v>
      </c>
      <c r="C334" s="5">
        <v>0.22</v>
      </c>
      <c r="D334" s="5">
        <v>0.08</v>
      </c>
      <c r="E334" s="5">
        <v>0.121</v>
      </c>
      <c r="F334" s="5">
        <v>4.7500000000000001E-2</v>
      </c>
      <c r="G334" s="5">
        <v>4.2000000000000003E-2</v>
      </c>
      <c r="H334" s="48">
        <v>3.5000000000000003E-2</v>
      </c>
      <c r="I334" s="5">
        <v>5</v>
      </c>
      <c r="N334" s="15">
        <f t="shared" si="259"/>
        <v>-2</v>
      </c>
      <c r="O334" s="15">
        <f t="shared" ref="O334:U334" si="340">B334</f>
        <v>0.3</v>
      </c>
      <c r="P334" s="15">
        <f t="shared" si="340"/>
        <v>0.22</v>
      </c>
      <c r="Q334" s="15">
        <f t="shared" si="340"/>
        <v>0.08</v>
      </c>
      <c r="R334" s="15">
        <f t="shared" si="340"/>
        <v>0.121</v>
      </c>
      <c r="S334" s="15">
        <f t="shared" si="340"/>
        <v>4.7500000000000001E-2</v>
      </c>
      <c r="T334" s="15">
        <f t="shared" si="340"/>
        <v>4.2000000000000003E-2</v>
      </c>
      <c r="U334" s="15">
        <f t="shared" si="340"/>
        <v>3.5000000000000003E-2</v>
      </c>
      <c r="V334" s="5">
        <v>1</v>
      </c>
      <c r="X334" s="15">
        <f t="shared" si="261"/>
        <v>6.5</v>
      </c>
      <c r="AB334" s="15">
        <f t="shared" si="262"/>
        <v>7.7735514616121932</v>
      </c>
      <c r="AC334" s="15">
        <f t="shared" si="263"/>
        <v>1.6219333253745536</v>
      </c>
    </row>
    <row r="335" spans="1:29">
      <c r="A335" s="5" t="s">
        <v>208</v>
      </c>
      <c r="B335" s="5">
        <v>0.23499999999999999</v>
      </c>
      <c r="C335" s="5">
        <v>0.17499999999999999</v>
      </c>
      <c r="D335" s="5">
        <v>0.04</v>
      </c>
      <c r="E335" s="5">
        <v>7.0499999999999993E-2</v>
      </c>
      <c r="F335" s="5">
        <v>3.3500000000000002E-2</v>
      </c>
      <c r="G335" s="5">
        <v>1.4999999999999999E-2</v>
      </c>
      <c r="H335" s="48">
        <v>0.02</v>
      </c>
      <c r="I335" s="5">
        <v>5</v>
      </c>
      <c r="N335" s="15">
        <f t="shared" si="259"/>
        <v>-2</v>
      </c>
      <c r="O335" s="15">
        <f t="shared" ref="O335:U335" si="341">B335</f>
        <v>0.23499999999999999</v>
      </c>
      <c r="P335" s="15">
        <f t="shared" si="341"/>
        <v>0.17499999999999999</v>
      </c>
      <c r="Q335" s="15">
        <f t="shared" si="341"/>
        <v>0.04</v>
      </c>
      <c r="R335" s="15">
        <f t="shared" si="341"/>
        <v>7.0499999999999993E-2</v>
      </c>
      <c r="S335" s="15">
        <f t="shared" si="341"/>
        <v>3.3500000000000002E-2</v>
      </c>
      <c r="T335" s="15">
        <f t="shared" si="341"/>
        <v>1.4999999999999999E-2</v>
      </c>
      <c r="U335" s="15">
        <f t="shared" si="341"/>
        <v>0.02</v>
      </c>
      <c r="V335" s="5">
        <v>1</v>
      </c>
      <c r="X335" s="15">
        <f t="shared" si="261"/>
        <v>6.5</v>
      </c>
      <c r="AB335" s="15">
        <f t="shared" si="262"/>
        <v>6.8142021574132521</v>
      </c>
      <c r="AC335" s="15">
        <f t="shared" si="263"/>
        <v>9.872299572314204E-2</v>
      </c>
    </row>
    <row r="336" spans="1:29">
      <c r="A336" s="5" t="s">
        <v>207</v>
      </c>
      <c r="B336" s="5">
        <v>0.74</v>
      </c>
      <c r="C336" s="5">
        <v>0.6</v>
      </c>
      <c r="D336" s="5">
        <v>0.19500000000000001</v>
      </c>
      <c r="E336" s="5">
        <v>1.974</v>
      </c>
      <c r="F336" s="5">
        <v>0.59799999999999998</v>
      </c>
      <c r="G336" s="5">
        <v>0.40849999999999997</v>
      </c>
      <c r="H336" s="48">
        <v>0.71</v>
      </c>
      <c r="I336" s="5">
        <v>16</v>
      </c>
      <c r="N336" s="15">
        <f t="shared" si="259"/>
        <v>0.75</v>
      </c>
      <c r="O336" s="15">
        <f t="shared" ref="O336:U336" si="342">B336</f>
        <v>0.74</v>
      </c>
      <c r="P336" s="15">
        <f t="shared" si="342"/>
        <v>0.6</v>
      </c>
      <c r="Q336" s="15">
        <f t="shared" si="342"/>
        <v>0.19500000000000001</v>
      </c>
      <c r="R336" s="15">
        <f t="shared" si="342"/>
        <v>1.974</v>
      </c>
      <c r="S336" s="15">
        <f t="shared" si="342"/>
        <v>0.59799999999999998</v>
      </c>
      <c r="T336" s="15">
        <f t="shared" si="342"/>
        <v>0.40849999999999997</v>
      </c>
      <c r="U336" s="15">
        <f t="shared" si="342"/>
        <v>0.71</v>
      </c>
      <c r="V336" s="5">
        <v>1</v>
      </c>
      <c r="X336" s="15">
        <f t="shared" si="261"/>
        <v>17.5</v>
      </c>
      <c r="AB336" s="15">
        <f t="shared" si="262"/>
        <v>21.526149392249156</v>
      </c>
      <c r="AC336" s="15">
        <f t="shared" si="263"/>
        <v>16.20987892870825</v>
      </c>
    </row>
    <row r="337" spans="1:29">
      <c r="A337" s="5" t="s">
        <v>206</v>
      </c>
      <c r="B337" s="5">
        <v>0.62</v>
      </c>
      <c r="C337" s="5">
        <v>0.46500000000000002</v>
      </c>
      <c r="D337" s="5">
        <v>0.19</v>
      </c>
      <c r="E337" s="5">
        <v>1.3414999999999999</v>
      </c>
      <c r="F337" s="5">
        <v>0.57050000000000001</v>
      </c>
      <c r="G337" s="5">
        <v>0.3175</v>
      </c>
      <c r="H337" s="48">
        <v>0.35499999999999998</v>
      </c>
      <c r="I337" s="5">
        <v>11</v>
      </c>
      <c r="N337" s="15">
        <f t="shared" si="259"/>
        <v>3</v>
      </c>
      <c r="O337" s="15">
        <f t="shared" ref="O337:U337" si="343">B337</f>
        <v>0.62</v>
      </c>
      <c r="P337" s="15">
        <f t="shared" si="343"/>
        <v>0.46500000000000002</v>
      </c>
      <c r="Q337" s="15">
        <f t="shared" si="343"/>
        <v>0.19</v>
      </c>
      <c r="R337" s="15">
        <f t="shared" si="343"/>
        <v>1.3414999999999999</v>
      </c>
      <c r="S337" s="15">
        <f t="shared" si="343"/>
        <v>0.57050000000000001</v>
      </c>
      <c r="T337" s="15">
        <f t="shared" si="343"/>
        <v>0.3175</v>
      </c>
      <c r="U337" s="15">
        <f t="shared" si="343"/>
        <v>0.35499999999999998</v>
      </c>
      <c r="V337" s="5">
        <v>1</v>
      </c>
      <c r="X337" s="15">
        <f t="shared" si="261"/>
        <v>12.5</v>
      </c>
      <c r="AB337" s="15">
        <f t="shared" si="262"/>
        <v>12.992812015959331</v>
      </c>
      <c r="AC337" s="15">
        <f t="shared" si="263"/>
        <v>0.24286368307389947</v>
      </c>
    </row>
    <row r="338" spans="1:29">
      <c r="A338" s="5" t="s">
        <v>206</v>
      </c>
      <c r="B338" s="5">
        <v>0.6</v>
      </c>
      <c r="C338" s="5">
        <v>0.47499999999999998</v>
      </c>
      <c r="D338" s="5">
        <v>0.19</v>
      </c>
      <c r="E338" s="5">
        <v>1.0874999999999999</v>
      </c>
      <c r="F338" s="5">
        <v>0.40300000000000002</v>
      </c>
      <c r="G338" s="5">
        <v>0.26550000000000001</v>
      </c>
      <c r="H338" s="48">
        <v>0.32500000000000001</v>
      </c>
      <c r="I338" s="5">
        <v>14</v>
      </c>
      <c r="N338" s="15">
        <f t="shared" si="259"/>
        <v>3</v>
      </c>
      <c r="O338" s="15">
        <f t="shared" ref="O338:U338" si="344">B338</f>
        <v>0.6</v>
      </c>
      <c r="P338" s="15">
        <f t="shared" si="344"/>
        <v>0.47499999999999998</v>
      </c>
      <c r="Q338" s="15">
        <f t="shared" si="344"/>
        <v>0.19</v>
      </c>
      <c r="R338" s="15">
        <f t="shared" si="344"/>
        <v>1.0874999999999999</v>
      </c>
      <c r="S338" s="15">
        <f t="shared" si="344"/>
        <v>0.40300000000000002</v>
      </c>
      <c r="T338" s="15">
        <f t="shared" si="344"/>
        <v>0.26550000000000001</v>
      </c>
      <c r="U338" s="15">
        <f t="shared" si="344"/>
        <v>0.32500000000000001</v>
      </c>
      <c r="V338" s="5">
        <v>1</v>
      </c>
      <c r="X338" s="15">
        <f t="shared" si="261"/>
        <v>15.5</v>
      </c>
      <c r="AB338" s="15">
        <f t="shared" si="262"/>
        <v>14.457686569577135</v>
      </c>
      <c r="AC338" s="15">
        <f t="shared" si="263"/>
        <v>1.0864172872398814</v>
      </c>
    </row>
    <row r="339" spans="1:29">
      <c r="A339" s="5" t="s">
        <v>206</v>
      </c>
      <c r="B339" s="5">
        <v>0.59</v>
      </c>
      <c r="C339" s="5">
        <v>0.45</v>
      </c>
      <c r="D339" s="5">
        <v>0.185</v>
      </c>
      <c r="E339" s="5">
        <v>1.2829999999999999</v>
      </c>
      <c r="F339" s="5">
        <v>0.47299999999999998</v>
      </c>
      <c r="G339" s="5">
        <v>0.27600000000000002</v>
      </c>
      <c r="H339" s="48">
        <v>0.42499999999999999</v>
      </c>
      <c r="I339" s="5">
        <v>16</v>
      </c>
      <c r="N339" s="15">
        <f t="shared" si="259"/>
        <v>3</v>
      </c>
      <c r="O339" s="15">
        <f t="shared" ref="O339:U339" si="345">B339</f>
        <v>0.59</v>
      </c>
      <c r="P339" s="15">
        <f t="shared" si="345"/>
        <v>0.45</v>
      </c>
      <c r="Q339" s="15">
        <f t="shared" si="345"/>
        <v>0.185</v>
      </c>
      <c r="R339" s="15">
        <f t="shared" si="345"/>
        <v>1.2829999999999999</v>
      </c>
      <c r="S339" s="15">
        <f t="shared" si="345"/>
        <v>0.47299999999999998</v>
      </c>
      <c r="T339" s="15">
        <f t="shared" si="345"/>
        <v>0.27600000000000002</v>
      </c>
      <c r="U339" s="15">
        <f t="shared" si="345"/>
        <v>0.42499999999999999</v>
      </c>
      <c r="V339" s="5">
        <v>1</v>
      </c>
      <c r="X339" s="15">
        <f t="shared" si="261"/>
        <v>17.5</v>
      </c>
      <c r="AB339" s="15">
        <f t="shared" si="262"/>
        <v>15.243041394736558</v>
      </c>
      <c r="AC339" s="15">
        <f t="shared" si="263"/>
        <v>5.093862145872702</v>
      </c>
    </row>
    <row r="340" spans="1:29">
      <c r="A340" s="5" t="s">
        <v>206</v>
      </c>
      <c r="B340" s="5">
        <v>0.62</v>
      </c>
      <c r="C340" s="5">
        <v>0.47499999999999998</v>
      </c>
      <c r="D340" s="5">
        <v>0.185</v>
      </c>
      <c r="E340" s="5">
        <v>1.325</v>
      </c>
      <c r="F340" s="5">
        <v>0.60450000000000004</v>
      </c>
      <c r="G340" s="5">
        <v>0.32500000000000001</v>
      </c>
      <c r="H340" s="48">
        <v>0.33</v>
      </c>
      <c r="I340" s="5">
        <v>13</v>
      </c>
      <c r="N340" s="15">
        <f t="shared" si="259"/>
        <v>3</v>
      </c>
      <c r="O340" s="15">
        <f t="shared" ref="O340:U340" si="346">B340</f>
        <v>0.62</v>
      </c>
      <c r="P340" s="15">
        <f t="shared" si="346"/>
        <v>0.47499999999999998</v>
      </c>
      <c r="Q340" s="15">
        <f t="shared" si="346"/>
        <v>0.185</v>
      </c>
      <c r="R340" s="15">
        <f t="shared" si="346"/>
        <v>1.325</v>
      </c>
      <c r="S340" s="15">
        <f t="shared" si="346"/>
        <v>0.60450000000000004</v>
      </c>
      <c r="T340" s="15">
        <f t="shared" si="346"/>
        <v>0.32500000000000001</v>
      </c>
      <c r="U340" s="15">
        <f t="shared" si="346"/>
        <v>0.33</v>
      </c>
      <c r="V340" s="5">
        <v>1</v>
      </c>
      <c r="X340" s="15">
        <f t="shared" si="261"/>
        <v>14.5</v>
      </c>
      <c r="AB340" s="15">
        <f t="shared" si="262"/>
        <v>11.929335812564423</v>
      </c>
      <c r="AC340" s="15">
        <f t="shared" si="263"/>
        <v>6.6083143645638156</v>
      </c>
    </row>
    <row r="341" spans="1:29">
      <c r="A341" s="5" t="s">
        <v>207</v>
      </c>
      <c r="B341" s="5">
        <v>0.56499999999999995</v>
      </c>
      <c r="C341" s="5">
        <v>0.45</v>
      </c>
      <c r="D341" s="5">
        <v>0.19500000000000001</v>
      </c>
      <c r="E341" s="5">
        <v>1.0035000000000001</v>
      </c>
      <c r="F341" s="5">
        <v>0.40600000000000003</v>
      </c>
      <c r="G341" s="5">
        <v>0.2505</v>
      </c>
      <c r="H341" s="48">
        <v>0.28499999999999998</v>
      </c>
      <c r="I341" s="5">
        <v>15</v>
      </c>
      <c r="N341" s="15">
        <f t="shared" si="259"/>
        <v>0.75</v>
      </c>
      <c r="O341" s="15">
        <f t="shared" ref="O341:U341" si="347">B341</f>
        <v>0.56499999999999995</v>
      </c>
      <c r="P341" s="15">
        <f t="shared" si="347"/>
        <v>0.45</v>
      </c>
      <c r="Q341" s="15">
        <f t="shared" si="347"/>
        <v>0.19500000000000001</v>
      </c>
      <c r="R341" s="15">
        <f t="shared" si="347"/>
        <v>1.0035000000000001</v>
      </c>
      <c r="S341" s="15">
        <f t="shared" si="347"/>
        <v>0.40600000000000003</v>
      </c>
      <c r="T341" s="15">
        <f t="shared" si="347"/>
        <v>0.2505</v>
      </c>
      <c r="U341" s="15">
        <f t="shared" si="347"/>
        <v>0.28499999999999998</v>
      </c>
      <c r="V341" s="5">
        <v>1</v>
      </c>
      <c r="X341" s="15">
        <f t="shared" si="261"/>
        <v>16.5</v>
      </c>
      <c r="AB341" s="15">
        <f t="shared" si="262"/>
        <v>12.863196653992311</v>
      </c>
      <c r="AC341" s="15">
        <f t="shared" si="263"/>
        <v>13.22633857753272</v>
      </c>
    </row>
    <row r="342" spans="1:29">
      <c r="A342" s="5" t="s">
        <v>206</v>
      </c>
      <c r="B342" s="5">
        <v>0.57499999999999996</v>
      </c>
      <c r="C342" s="5">
        <v>0.45500000000000002</v>
      </c>
      <c r="D342" s="5">
        <v>0.14499999999999999</v>
      </c>
      <c r="E342" s="5">
        <v>1.165</v>
      </c>
      <c r="F342" s="5">
        <v>0.58099999999999996</v>
      </c>
      <c r="G342" s="5">
        <v>0.22750000000000001</v>
      </c>
      <c r="H342" s="48">
        <v>0.3</v>
      </c>
      <c r="I342" s="5">
        <v>14</v>
      </c>
      <c r="N342" s="15">
        <f t="shared" si="259"/>
        <v>3</v>
      </c>
      <c r="O342" s="15">
        <f t="shared" ref="O342:U342" si="348">B342</f>
        <v>0.57499999999999996</v>
      </c>
      <c r="P342" s="15">
        <f t="shared" si="348"/>
        <v>0.45500000000000002</v>
      </c>
      <c r="Q342" s="15">
        <f t="shared" si="348"/>
        <v>0.14499999999999999</v>
      </c>
      <c r="R342" s="15">
        <f t="shared" si="348"/>
        <v>1.165</v>
      </c>
      <c r="S342" s="15">
        <f t="shared" si="348"/>
        <v>0.58099999999999996</v>
      </c>
      <c r="T342" s="15">
        <f t="shared" si="348"/>
        <v>0.22750000000000001</v>
      </c>
      <c r="U342" s="15">
        <f t="shared" si="348"/>
        <v>0.3</v>
      </c>
      <c r="V342" s="5">
        <v>1</v>
      </c>
      <c r="X342" s="15">
        <f t="shared" si="261"/>
        <v>15.5</v>
      </c>
      <c r="AB342" s="15">
        <f t="shared" si="262"/>
        <v>11.038708299643341</v>
      </c>
      <c r="AC342" s="15">
        <f t="shared" si="263"/>
        <v>19.903123635671211</v>
      </c>
    </row>
    <row r="343" spans="1:29">
      <c r="A343" s="5" t="s">
        <v>207</v>
      </c>
      <c r="B343" s="5">
        <v>0.62</v>
      </c>
      <c r="C343" s="5">
        <v>0.51</v>
      </c>
      <c r="D343" s="5">
        <v>0.20499999999999999</v>
      </c>
      <c r="E343" s="5">
        <v>1.3474999999999999</v>
      </c>
      <c r="F343" s="5">
        <v>0.47749999999999998</v>
      </c>
      <c r="G343" s="5">
        <v>0.25650000000000001</v>
      </c>
      <c r="H343" s="48">
        <v>0.48</v>
      </c>
      <c r="I343" s="5">
        <v>14</v>
      </c>
      <c r="N343" s="15">
        <f t="shared" si="259"/>
        <v>0.75</v>
      </c>
      <c r="O343" s="15">
        <f t="shared" ref="O343:U343" si="349">B343</f>
        <v>0.62</v>
      </c>
      <c r="P343" s="15">
        <f t="shared" si="349"/>
        <v>0.51</v>
      </c>
      <c r="Q343" s="15">
        <f t="shared" si="349"/>
        <v>0.20499999999999999</v>
      </c>
      <c r="R343" s="15">
        <f t="shared" si="349"/>
        <v>1.3474999999999999</v>
      </c>
      <c r="S343" s="15">
        <f t="shared" si="349"/>
        <v>0.47749999999999998</v>
      </c>
      <c r="T343" s="15">
        <f t="shared" si="349"/>
        <v>0.25650000000000001</v>
      </c>
      <c r="U343" s="15">
        <f t="shared" si="349"/>
        <v>0.48</v>
      </c>
      <c r="V343" s="5">
        <v>1</v>
      </c>
      <c r="X343" s="15">
        <f t="shared" si="261"/>
        <v>15.5</v>
      </c>
      <c r="AB343" s="15">
        <f t="shared" si="262"/>
        <v>16.959129469717567</v>
      </c>
      <c r="AC343" s="15">
        <f t="shared" si="263"/>
        <v>2.1290588093982681</v>
      </c>
    </row>
    <row r="344" spans="1:29">
      <c r="A344" s="5" t="s">
        <v>206</v>
      </c>
      <c r="B344" s="5">
        <v>0.62</v>
      </c>
      <c r="C344" s="5">
        <v>0.46500000000000002</v>
      </c>
      <c r="D344" s="5">
        <v>0.185</v>
      </c>
      <c r="E344" s="5">
        <v>1.274</v>
      </c>
      <c r="F344" s="5">
        <v>0.57899999999999996</v>
      </c>
      <c r="G344" s="5">
        <v>0.30649999999999999</v>
      </c>
      <c r="H344" s="48">
        <v>0.32</v>
      </c>
      <c r="I344" s="5">
        <v>12</v>
      </c>
      <c r="N344" s="15">
        <f t="shared" si="259"/>
        <v>3</v>
      </c>
      <c r="O344" s="15">
        <f t="shared" ref="O344:U344" si="350">B344</f>
        <v>0.62</v>
      </c>
      <c r="P344" s="15">
        <f t="shared" si="350"/>
        <v>0.46500000000000002</v>
      </c>
      <c r="Q344" s="15">
        <f t="shared" si="350"/>
        <v>0.185</v>
      </c>
      <c r="R344" s="15">
        <f t="shared" si="350"/>
        <v>1.274</v>
      </c>
      <c r="S344" s="15">
        <f t="shared" si="350"/>
        <v>0.57899999999999996</v>
      </c>
      <c r="T344" s="15">
        <f t="shared" si="350"/>
        <v>0.30649999999999999</v>
      </c>
      <c r="U344" s="15">
        <f t="shared" si="350"/>
        <v>0.32</v>
      </c>
      <c r="V344" s="5">
        <v>1</v>
      </c>
      <c r="X344" s="15">
        <f t="shared" si="261"/>
        <v>13.5</v>
      </c>
      <c r="AB344" s="15">
        <f t="shared" si="262"/>
        <v>11.962819088428613</v>
      </c>
      <c r="AC344" s="15">
        <f t="shared" si="263"/>
        <v>2.3629251548994392</v>
      </c>
    </row>
    <row r="345" spans="1:29">
      <c r="A345" s="5" t="s">
        <v>207</v>
      </c>
      <c r="B345" s="5">
        <v>0.505</v>
      </c>
      <c r="C345" s="5">
        <v>0.375</v>
      </c>
      <c r="D345" s="5">
        <v>0.18</v>
      </c>
      <c r="E345" s="5">
        <v>0.56799999999999995</v>
      </c>
      <c r="F345" s="5">
        <v>0.23250000000000001</v>
      </c>
      <c r="G345" s="5">
        <v>0.14949999999999999</v>
      </c>
      <c r="H345" s="48">
        <v>0.17</v>
      </c>
      <c r="I345" s="5">
        <v>12</v>
      </c>
      <c r="N345" s="15">
        <f t="shared" si="259"/>
        <v>0.75</v>
      </c>
      <c r="O345" s="15">
        <f t="shared" ref="O345:U345" si="351">B345</f>
        <v>0.505</v>
      </c>
      <c r="P345" s="15">
        <f t="shared" si="351"/>
        <v>0.375</v>
      </c>
      <c r="Q345" s="15">
        <f t="shared" si="351"/>
        <v>0.18</v>
      </c>
      <c r="R345" s="15">
        <f t="shared" si="351"/>
        <v>0.56799999999999995</v>
      </c>
      <c r="S345" s="15">
        <f t="shared" si="351"/>
        <v>0.23250000000000001</v>
      </c>
      <c r="T345" s="15">
        <f t="shared" si="351"/>
        <v>0.14949999999999999</v>
      </c>
      <c r="U345" s="15">
        <f t="shared" si="351"/>
        <v>0.17</v>
      </c>
      <c r="V345" s="5">
        <v>1</v>
      </c>
      <c r="X345" s="15">
        <f t="shared" si="261"/>
        <v>13.5</v>
      </c>
      <c r="AB345" s="15">
        <f t="shared" si="262"/>
        <v>11.423203348426219</v>
      </c>
      <c r="AC345" s="15">
        <f t="shared" si="263"/>
        <v>4.3130843319880707</v>
      </c>
    </row>
    <row r="346" spans="1:29">
      <c r="A346" s="5" t="s">
        <v>207</v>
      </c>
      <c r="B346" s="5">
        <v>0.46</v>
      </c>
      <c r="C346" s="5">
        <v>0.42499999999999999</v>
      </c>
      <c r="D346" s="5">
        <v>0.155</v>
      </c>
      <c r="E346" s="5">
        <v>0.746</v>
      </c>
      <c r="F346" s="5">
        <v>0.30049999999999999</v>
      </c>
      <c r="G346" s="5">
        <v>0.152</v>
      </c>
      <c r="H346" s="48">
        <v>0.24</v>
      </c>
      <c r="I346" s="5">
        <v>8</v>
      </c>
      <c r="N346" s="15">
        <f t="shared" si="259"/>
        <v>0.75</v>
      </c>
      <c r="O346" s="15">
        <f t="shared" ref="O346:U346" si="352">B346</f>
        <v>0.46</v>
      </c>
      <c r="P346" s="15">
        <f t="shared" si="352"/>
        <v>0.42499999999999999</v>
      </c>
      <c r="Q346" s="15">
        <f t="shared" si="352"/>
        <v>0.155</v>
      </c>
      <c r="R346" s="15">
        <f t="shared" si="352"/>
        <v>0.746</v>
      </c>
      <c r="S346" s="15">
        <f t="shared" si="352"/>
        <v>0.30049999999999999</v>
      </c>
      <c r="T346" s="15">
        <f t="shared" si="352"/>
        <v>0.152</v>
      </c>
      <c r="U346" s="15">
        <f t="shared" si="352"/>
        <v>0.24</v>
      </c>
      <c r="V346" s="5">
        <v>1</v>
      </c>
      <c r="X346" s="15">
        <f t="shared" si="261"/>
        <v>9.5</v>
      </c>
      <c r="AB346" s="15">
        <f t="shared" si="262"/>
        <v>12.601719220775074</v>
      </c>
      <c r="AC346" s="15">
        <f t="shared" si="263"/>
        <v>9.6206621245255324</v>
      </c>
    </row>
    <row r="347" spans="1:29">
      <c r="A347" s="5" t="s">
        <v>206</v>
      </c>
      <c r="B347" s="5">
        <v>0.49</v>
      </c>
      <c r="C347" s="5">
        <v>0.39</v>
      </c>
      <c r="D347" s="5">
        <v>0.14000000000000001</v>
      </c>
      <c r="E347" s="5">
        <v>0.70699999999999996</v>
      </c>
      <c r="F347" s="5">
        <v>0.27950000000000003</v>
      </c>
      <c r="G347" s="5">
        <v>0.2185</v>
      </c>
      <c r="H347" s="48">
        <v>0.18</v>
      </c>
      <c r="I347" s="5">
        <v>13</v>
      </c>
      <c r="N347" s="15">
        <f t="shared" si="259"/>
        <v>3</v>
      </c>
      <c r="O347" s="15">
        <f t="shared" ref="O347:U347" si="353">B347</f>
        <v>0.49</v>
      </c>
      <c r="P347" s="15">
        <f t="shared" si="353"/>
        <v>0.39</v>
      </c>
      <c r="Q347" s="15">
        <f t="shared" si="353"/>
        <v>0.14000000000000001</v>
      </c>
      <c r="R347" s="15">
        <f t="shared" si="353"/>
        <v>0.70699999999999996</v>
      </c>
      <c r="S347" s="15">
        <f t="shared" si="353"/>
        <v>0.27950000000000003</v>
      </c>
      <c r="T347" s="15">
        <f t="shared" si="353"/>
        <v>0.2185</v>
      </c>
      <c r="U347" s="15">
        <f t="shared" si="353"/>
        <v>0.18</v>
      </c>
      <c r="V347" s="5">
        <v>1</v>
      </c>
      <c r="X347" s="15">
        <f t="shared" si="261"/>
        <v>14.5</v>
      </c>
      <c r="AB347" s="15">
        <f t="shared" si="262"/>
        <v>11.229742316018655</v>
      </c>
      <c r="AC347" s="15">
        <f t="shared" si="263"/>
        <v>10.694585319639032</v>
      </c>
    </row>
    <row r="348" spans="1:29">
      <c r="A348" s="5" t="s">
        <v>207</v>
      </c>
      <c r="B348" s="5">
        <v>0.52500000000000002</v>
      </c>
      <c r="C348" s="5">
        <v>0.42</v>
      </c>
      <c r="D348" s="5">
        <v>0.16</v>
      </c>
      <c r="E348" s="5">
        <v>0.75600000000000001</v>
      </c>
      <c r="F348" s="5">
        <v>0.27450000000000002</v>
      </c>
      <c r="G348" s="5">
        <v>0.17299999999999999</v>
      </c>
      <c r="H348" s="48">
        <v>0.27500000000000002</v>
      </c>
      <c r="I348" s="5">
        <v>9</v>
      </c>
      <c r="N348" s="15">
        <f t="shared" si="259"/>
        <v>0.75</v>
      </c>
      <c r="O348" s="15">
        <f t="shared" ref="O348:U348" si="354">B348</f>
        <v>0.52500000000000002</v>
      </c>
      <c r="P348" s="15">
        <f t="shared" si="354"/>
        <v>0.42</v>
      </c>
      <c r="Q348" s="15">
        <f t="shared" si="354"/>
        <v>0.16</v>
      </c>
      <c r="R348" s="15">
        <f t="shared" si="354"/>
        <v>0.75600000000000001</v>
      </c>
      <c r="S348" s="15">
        <f t="shared" si="354"/>
        <v>0.27450000000000002</v>
      </c>
      <c r="T348" s="15">
        <f t="shared" si="354"/>
        <v>0.17299999999999999</v>
      </c>
      <c r="U348" s="15">
        <f t="shared" si="354"/>
        <v>0.27500000000000002</v>
      </c>
      <c r="V348" s="5">
        <v>1</v>
      </c>
      <c r="X348" s="15">
        <f t="shared" si="261"/>
        <v>10.5</v>
      </c>
      <c r="AB348" s="15">
        <f t="shared" si="262"/>
        <v>13.251309513515181</v>
      </c>
      <c r="AC348" s="15">
        <f t="shared" si="263"/>
        <v>7.569704039159145</v>
      </c>
    </row>
    <row r="349" spans="1:29">
      <c r="A349" s="5" t="s">
        <v>208</v>
      </c>
      <c r="B349" s="5">
        <v>0.34</v>
      </c>
      <c r="C349" s="5">
        <v>0.26</v>
      </c>
      <c r="D349" s="5">
        <v>0.08</v>
      </c>
      <c r="E349" s="5">
        <v>0.2</v>
      </c>
      <c r="F349" s="5">
        <v>0.08</v>
      </c>
      <c r="G349" s="5">
        <v>5.5500000000000001E-2</v>
      </c>
      <c r="H349" s="48">
        <v>5.5E-2</v>
      </c>
      <c r="I349" s="5">
        <v>6</v>
      </c>
      <c r="N349" s="15">
        <f t="shared" si="259"/>
        <v>-2</v>
      </c>
      <c r="O349" s="15">
        <f t="shared" ref="O349:U349" si="355">B349</f>
        <v>0.34</v>
      </c>
      <c r="P349" s="15">
        <f t="shared" si="355"/>
        <v>0.26</v>
      </c>
      <c r="Q349" s="15">
        <f t="shared" si="355"/>
        <v>0.08</v>
      </c>
      <c r="R349" s="15">
        <f t="shared" si="355"/>
        <v>0.2</v>
      </c>
      <c r="S349" s="15">
        <f t="shared" si="355"/>
        <v>0.08</v>
      </c>
      <c r="T349" s="15">
        <f t="shared" si="355"/>
        <v>5.5500000000000001E-2</v>
      </c>
      <c r="U349" s="15">
        <f t="shared" si="355"/>
        <v>5.5E-2</v>
      </c>
      <c r="V349" s="5">
        <v>1</v>
      </c>
      <c r="X349" s="15">
        <f t="shared" si="261"/>
        <v>7.5</v>
      </c>
      <c r="AB349" s="15">
        <f t="shared" si="262"/>
        <v>8.3154976656138864</v>
      </c>
      <c r="AC349" s="15">
        <f t="shared" si="263"/>
        <v>0.66503644262169803</v>
      </c>
    </row>
    <row r="350" spans="1:29">
      <c r="A350" s="5" t="s">
        <v>208</v>
      </c>
      <c r="B350" s="5">
        <v>0.375</v>
      </c>
      <c r="C350" s="5">
        <v>0.30499999999999999</v>
      </c>
      <c r="D350" s="5">
        <v>0.115</v>
      </c>
      <c r="E350" s="5">
        <v>0.27150000000000002</v>
      </c>
      <c r="F350" s="5">
        <v>9.1999999999999998E-2</v>
      </c>
      <c r="G350" s="5">
        <v>7.3999999999999996E-2</v>
      </c>
      <c r="H350" s="48">
        <v>0.09</v>
      </c>
      <c r="I350" s="5">
        <v>8</v>
      </c>
      <c r="N350" s="15">
        <f t="shared" si="259"/>
        <v>-2</v>
      </c>
      <c r="O350" s="15">
        <f t="shared" ref="O350:U350" si="356">B350</f>
        <v>0.375</v>
      </c>
      <c r="P350" s="15">
        <f t="shared" si="356"/>
        <v>0.30499999999999999</v>
      </c>
      <c r="Q350" s="15">
        <f t="shared" si="356"/>
        <v>0.115</v>
      </c>
      <c r="R350" s="15">
        <f t="shared" si="356"/>
        <v>0.27150000000000002</v>
      </c>
      <c r="S350" s="15">
        <f t="shared" si="356"/>
        <v>9.1999999999999998E-2</v>
      </c>
      <c r="T350" s="15">
        <f t="shared" si="356"/>
        <v>7.3999999999999996E-2</v>
      </c>
      <c r="U350" s="15">
        <f t="shared" si="356"/>
        <v>0.09</v>
      </c>
      <c r="V350" s="5">
        <v>1</v>
      </c>
      <c r="X350" s="15">
        <f t="shared" si="261"/>
        <v>9.5</v>
      </c>
      <c r="AB350" s="15">
        <f t="shared" si="262"/>
        <v>9.7333594425294869</v>
      </c>
      <c r="AC350" s="15">
        <f t="shared" si="263"/>
        <v>5.445662941767291E-2</v>
      </c>
    </row>
    <row r="351" spans="1:29">
      <c r="A351" s="5" t="s">
        <v>206</v>
      </c>
      <c r="B351" s="5">
        <v>0.61</v>
      </c>
      <c r="C351" s="5">
        <v>0.48</v>
      </c>
      <c r="D351" s="5">
        <v>0.15</v>
      </c>
      <c r="E351" s="5">
        <v>1.2</v>
      </c>
      <c r="F351" s="5">
        <v>0.56000000000000005</v>
      </c>
      <c r="G351" s="5">
        <v>0.2455</v>
      </c>
      <c r="H351" s="48">
        <v>0.28000000000000003</v>
      </c>
      <c r="I351" s="5">
        <v>14</v>
      </c>
      <c r="N351" s="15">
        <f t="shared" si="259"/>
        <v>3</v>
      </c>
      <c r="O351" s="15">
        <f t="shared" ref="O351:U351" si="357">B351</f>
        <v>0.61</v>
      </c>
      <c r="P351" s="15">
        <f t="shared" si="357"/>
        <v>0.48</v>
      </c>
      <c r="Q351" s="15">
        <f t="shared" si="357"/>
        <v>0.15</v>
      </c>
      <c r="R351" s="15">
        <f t="shared" si="357"/>
        <v>1.2</v>
      </c>
      <c r="S351" s="15">
        <f t="shared" si="357"/>
        <v>0.56000000000000005</v>
      </c>
      <c r="T351" s="15">
        <f t="shared" si="357"/>
        <v>0.2455</v>
      </c>
      <c r="U351" s="15">
        <f t="shared" si="357"/>
        <v>0.28000000000000003</v>
      </c>
      <c r="V351" s="5">
        <v>1</v>
      </c>
      <c r="X351" s="15">
        <f t="shared" si="261"/>
        <v>15.5</v>
      </c>
      <c r="AB351" s="15">
        <f t="shared" si="262"/>
        <v>11.74372901026906</v>
      </c>
      <c r="AC351" s="15">
        <f t="shared" si="263"/>
        <v>14.109571748294252</v>
      </c>
    </row>
    <row r="352" spans="1:29">
      <c r="A352" s="5" t="s">
        <v>207</v>
      </c>
      <c r="B352" s="5">
        <v>0.61</v>
      </c>
      <c r="C352" s="5">
        <v>0.495</v>
      </c>
      <c r="D352" s="5">
        <v>0.185</v>
      </c>
      <c r="E352" s="5">
        <v>1.153</v>
      </c>
      <c r="F352" s="5">
        <v>0.53600000000000003</v>
      </c>
      <c r="G352" s="5">
        <v>0.29049999999999998</v>
      </c>
      <c r="H352" s="48">
        <v>0.245</v>
      </c>
      <c r="I352" s="5">
        <v>8</v>
      </c>
      <c r="N352" s="15">
        <f t="shared" si="259"/>
        <v>0.75</v>
      </c>
      <c r="O352" s="15">
        <f t="shared" ref="O352:U352" si="358">B352</f>
        <v>0.61</v>
      </c>
      <c r="P352" s="15">
        <f t="shared" si="358"/>
        <v>0.495</v>
      </c>
      <c r="Q352" s="15">
        <f t="shared" si="358"/>
        <v>0.185</v>
      </c>
      <c r="R352" s="15">
        <f t="shared" si="358"/>
        <v>1.153</v>
      </c>
      <c r="S352" s="15">
        <f t="shared" si="358"/>
        <v>0.53600000000000003</v>
      </c>
      <c r="T352" s="15">
        <f t="shared" si="358"/>
        <v>0.29049999999999998</v>
      </c>
      <c r="U352" s="15">
        <f t="shared" si="358"/>
        <v>0.245</v>
      </c>
      <c r="V352" s="5">
        <v>1</v>
      </c>
      <c r="X352" s="15">
        <f t="shared" si="261"/>
        <v>9.5</v>
      </c>
      <c r="AB352" s="15">
        <f t="shared" si="262"/>
        <v>11.237577453838481</v>
      </c>
      <c r="AC352" s="15">
        <f t="shared" si="263"/>
        <v>3.0191754080878201</v>
      </c>
    </row>
    <row r="353" spans="1:29">
      <c r="A353" s="5" t="s">
        <v>207</v>
      </c>
      <c r="B353" s="5">
        <v>0.58499999999999996</v>
      </c>
      <c r="C353" s="5">
        <v>0.45</v>
      </c>
      <c r="D353" s="5">
        <v>0.17</v>
      </c>
      <c r="E353" s="5">
        <v>0.86850000000000005</v>
      </c>
      <c r="F353" s="5">
        <v>0.33250000000000002</v>
      </c>
      <c r="G353" s="5">
        <v>0.16350000000000001</v>
      </c>
      <c r="H353" s="48">
        <v>0.27</v>
      </c>
      <c r="I353" s="5">
        <v>22</v>
      </c>
      <c r="N353" s="15">
        <f t="shared" si="259"/>
        <v>0.75</v>
      </c>
      <c r="O353" s="15">
        <f t="shared" ref="O353:U353" si="359">B353</f>
        <v>0.58499999999999996</v>
      </c>
      <c r="P353" s="15">
        <f t="shared" si="359"/>
        <v>0.45</v>
      </c>
      <c r="Q353" s="15">
        <f t="shared" si="359"/>
        <v>0.17</v>
      </c>
      <c r="R353" s="15">
        <f t="shared" si="359"/>
        <v>0.86850000000000005</v>
      </c>
      <c r="S353" s="15">
        <f t="shared" si="359"/>
        <v>0.33250000000000002</v>
      </c>
      <c r="T353" s="15">
        <f t="shared" si="359"/>
        <v>0.16350000000000001</v>
      </c>
      <c r="U353" s="15">
        <f t="shared" si="359"/>
        <v>0.27</v>
      </c>
      <c r="V353" s="5">
        <v>1</v>
      </c>
      <c r="X353" s="15">
        <f t="shared" si="261"/>
        <v>23.5</v>
      </c>
      <c r="AB353" s="15">
        <f t="shared" si="262"/>
        <v>13.579744825850478</v>
      </c>
      <c r="AC353" s="15">
        <f t="shared" si="263"/>
        <v>98.411462720240365</v>
      </c>
    </row>
    <row r="354" spans="1:29">
      <c r="A354" s="5" t="s">
        <v>206</v>
      </c>
      <c r="B354" s="5">
        <v>0.56999999999999995</v>
      </c>
      <c r="C354" s="5">
        <v>0.46</v>
      </c>
      <c r="D354" s="5">
        <v>0.14000000000000001</v>
      </c>
      <c r="E354" s="5">
        <v>0.95350000000000001</v>
      </c>
      <c r="F354" s="5">
        <v>0.44650000000000001</v>
      </c>
      <c r="G354" s="5">
        <v>0.20649999999999999</v>
      </c>
      <c r="H354" s="48">
        <v>0.245</v>
      </c>
      <c r="I354" s="5">
        <v>12</v>
      </c>
      <c r="N354" s="15">
        <f t="shared" si="259"/>
        <v>3</v>
      </c>
      <c r="O354" s="15">
        <f t="shared" ref="O354:U354" si="360">B354</f>
        <v>0.56999999999999995</v>
      </c>
      <c r="P354" s="15">
        <f t="shared" si="360"/>
        <v>0.46</v>
      </c>
      <c r="Q354" s="15">
        <f t="shared" si="360"/>
        <v>0.14000000000000001</v>
      </c>
      <c r="R354" s="15">
        <f t="shared" si="360"/>
        <v>0.95350000000000001</v>
      </c>
      <c r="S354" s="15">
        <f t="shared" si="360"/>
        <v>0.44650000000000001</v>
      </c>
      <c r="T354" s="15">
        <f t="shared" si="360"/>
        <v>0.20649999999999999</v>
      </c>
      <c r="U354" s="15">
        <f t="shared" si="360"/>
        <v>0.245</v>
      </c>
      <c r="V354" s="5">
        <v>1</v>
      </c>
      <c r="X354" s="15">
        <f t="shared" si="261"/>
        <v>13.5</v>
      </c>
      <c r="AB354" s="15">
        <f t="shared" si="262"/>
        <v>11.565583304818601</v>
      </c>
      <c r="AC354" s="15">
        <f t="shared" si="263"/>
        <v>3.7419679505965266</v>
      </c>
    </row>
    <row r="355" spans="1:29">
      <c r="A355" s="5" t="s">
        <v>206</v>
      </c>
      <c r="B355" s="5">
        <v>0.57999999999999996</v>
      </c>
      <c r="C355" s="5">
        <v>0.45500000000000002</v>
      </c>
      <c r="D355" s="5">
        <v>0.17</v>
      </c>
      <c r="E355" s="5">
        <v>0.93</v>
      </c>
      <c r="F355" s="5">
        <v>0.40799999999999997</v>
      </c>
      <c r="G355" s="5">
        <v>0.25900000000000001</v>
      </c>
      <c r="H355" s="48">
        <v>0.22</v>
      </c>
      <c r="I355" s="5">
        <v>9</v>
      </c>
      <c r="N355" s="15">
        <f t="shared" si="259"/>
        <v>3</v>
      </c>
      <c r="O355" s="15">
        <f t="shared" ref="O355:U355" si="361">B355</f>
        <v>0.57999999999999996</v>
      </c>
      <c r="P355" s="15">
        <f t="shared" si="361"/>
        <v>0.45500000000000002</v>
      </c>
      <c r="Q355" s="15">
        <f t="shared" si="361"/>
        <v>0.17</v>
      </c>
      <c r="R355" s="15">
        <f t="shared" si="361"/>
        <v>0.93</v>
      </c>
      <c r="S355" s="15">
        <f t="shared" si="361"/>
        <v>0.40799999999999997</v>
      </c>
      <c r="T355" s="15">
        <f t="shared" si="361"/>
        <v>0.25900000000000001</v>
      </c>
      <c r="U355" s="15">
        <f t="shared" si="361"/>
        <v>0.22</v>
      </c>
      <c r="V355" s="5">
        <v>1</v>
      </c>
      <c r="X355" s="15">
        <f t="shared" si="261"/>
        <v>10.5</v>
      </c>
      <c r="AB355" s="15">
        <f t="shared" si="262"/>
        <v>11.639073502891222</v>
      </c>
      <c r="AC355" s="15">
        <f t="shared" si="263"/>
        <v>1.2974884449888782</v>
      </c>
    </row>
    <row r="356" spans="1:29">
      <c r="A356" s="5" t="s">
        <v>206</v>
      </c>
      <c r="B356" s="5">
        <v>0.63500000000000001</v>
      </c>
      <c r="C356" s="5">
        <v>0.51500000000000001</v>
      </c>
      <c r="D356" s="5">
        <v>0.17</v>
      </c>
      <c r="E356" s="5">
        <v>1.2749999999999999</v>
      </c>
      <c r="F356" s="5">
        <v>0.50900000000000001</v>
      </c>
      <c r="G356" s="5">
        <v>0.28599999999999998</v>
      </c>
      <c r="H356" s="48">
        <v>0.34</v>
      </c>
      <c r="I356" s="5">
        <v>16</v>
      </c>
      <c r="N356" s="15">
        <f t="shared" si="259"/>
        <v>3</v>
      </c>
      <c r="O356" s="15">
        <f t="shared" ref="O356:U356" si="362">B356</f>
        <v>0.63500000000000001</v>
      </c>
      <c r="P356" s="15">
        <f t="shared" si="362"/>
        <v>0.51500000000000001</v>
      </c>
      <c r="Q356" s="15">
        <f t="shared" si="362"/>
        <v>0.17</v>
      </c>
      <c r="R356" s="15">
        <f t="shared" si="362"/>
        <v>1.2749999999999999</v>
      </c>
      <c r="S356" s="15">
        <f t="shared" si="362"/>
        <v>0.50900000000000001</v>
      </c>
      <c r="T356" s="15">
        <f t="shared" si="362"/>
        <v>0.28599999999999998</v>
      </c>
      <c r="U356" s="15">
        <f t="shared" si="362"/>
        <v>0.34</v>
      </c>
      <c r="V356" s="5">
        <v>1</v>
      </c>
      <c r="X356" s="15">
        <f t="shared" si="261"/>
        <v>17.5</v>
      </c>
      <c r="AB356" s="15">
        <f t="shared" si="262"/>
        <v>14.173033313547739</v>
      </c>
      <c r="AC356" s="15">
        <f t="shared" si="263"/>
        <v>11.068707332763136</v>
      </c>
    </row>
    <row r="357" spans="1:29">
      <c r="A357" s="5" t="s">
        <v>206</v>
      </c>
      <c r="B357" s="5">
        <v>0.7</v>
      </c>
      <c r="C357" s="5">
        <v>0.57999999999999996</v>
      </c>
      <c r="D357" s="5">
        <v>0.20499999999999999</v>
      </c>
      <c r="E357" s="5">
        <v>2.13</v>
      </c>
      <c r="F357" s="5">
        <v>0.74150000000000005</v>
      </c>
      <c r="G357" s="5">
        <v>0.49</v>
      </c>
      <c r="H357" s="48">
        <v>0.57999999999999996</v>
      </c>
      <c r="I357" s="5">
        <v>20</v>
      </c>
      <c r="N357" s="15">
        <f t="shared" si="259"/>
        <v>3</v>
      </c>
      <c r="O357" s="15">
        <f t="shared" ref="O357:U357" si="363">B357</f>
        <v>0.7</v>
      </c>
      <c r="P357" s="15">
        <f t="shared" si="363"/>
        <v>0.57999999999999996</v>
      </c>
      <c r="Q357" s="15">
        <f t="shared" si="363"/>
        <v>0.20499999999999999</v>
      </c>
      <c r="R357" s="15">
        <f t="shared" si="363"/>
        <v>2.13</v>
      </c>
      <c r="S357" s="15">
        <f t="shared" si="363"/>
        <v>0.74150000000000005</v>
      </c>
      <c r="T357" s="15">
        <f t="shared" si="363"/>
        <v>0.49</v>
      </c>
      <c r="U357" s="15">
        <f t="shared" si="363"/>
        <v>0.57999999999999996</v>
      </c>
      <c r="V357" s="5">
        <v>1</v>
      </c>
      <c r="X357" s="15">
        <f t="shared" si="261"/>
        <v>21.5</v>
      </c>
      <c r="AB357" s="15">
        <f t="shared" si="262"/>
        <v>18.365132798525622</v>
      </c>
      <c r="AC357" s="15">
        <f t="shared" si="263"/>
        <v>9.8273923708798012</v>
      </c>
    </row>
    <row r="358" spans="1:29">
      <c r="A358" s="5" t="s">
        <v>206</v>
      </c>
      <c r="B358" s="5">
        <v>0.67500000000000004</v>
      </c>
      <c r="C358" s="5">
        <v>0.52500000000000002</v>
      </c>
      <c r="D358" s="5">
        <v>0.185</v>
      </c>
      <c r="E358" s="5">
        <v>1.587</v>
      </c>
      <c r="F358" s="5">
        <v>0.69350000000000001</v>
      </c>
      <c r="G358" s="5">
        <v>0.33600000000000002</v>
      </c>
      <c r="H358" s="48">
        <v>0.39500000000000002</v>
      </c>
      <c r="I358" s="5">
        <v>13</v>
      </c>
      <c r="N358" s="15">
        <f t="shared" si="259"/>
        <v>3</v>
      </c>
      <c r="O358" s="15">
        <f t="shared" ref="O358:U358" si="364">B358</f>
        <v>0.67500000000000004</v>
      </c>
      <c r="P358" s="15">
        <f t="shared" si="364"/>
        <v>0.52500000000000002</v>
      </c>
      <c r="Q358" s="15">
        <f t="shared" si="364"/>
        <v>0.185</v>
      </c>
      <c r="R358" s="15">
        <f t="shared" si="364"/>
        <v>1.587</v>
      </c>
      <c r="S358" s="15">
        <f t="shared" si="364"/>
        <v>0.69350000000000001</v>
      </c>
      <c r="T358" s="15">
        <f t="shared" si="364"/>
        <v>0.33600000000000002</v>
      </c>
      <c r="U358" s="15">
        <f t="shared" si="364"/>
        <v>0.39500000000000002</v>
      </c>
      <c r="V358" s="5">
        <v>1</v>
      </c>
      <c r="X358" s="15">
        <f t="shared" si="261"/>
        <v>14.5</v>
      </c>
      <c r="AB358" s="15">
        <f t="shared" si="262"/>
        <v>13.518652915056155</v>
      </c>
      <c r="AC358" s="15">
        <f t="shared" si="263"/>
        <v>0.96304210112778266</v>
      </c>
    </row>
    <row r="359" spans="1:29">
      <c r="A359" s="5" t="s">
        <v>207</v>
      </c>
      <c r="B359" s="5">
        <v>0.64500000000000002</v>
      </c>
      <c r="C359" s="5">
        <v>0.52500000000000002</v>
      </c>
      <c r="D359" s="5">
        <v>0.19</v>
      </c>
      <c r="E359" s="5">
        <v>1.8085</v>
      </c>
      <c r="F359" s="5">
        <v>0.70350000000000001</v>
      </c>
      <c r="G359" s="5">
        <v>0.38850000000000001</v>
      </c>
      <c r="H359" s="48">
        <v>0.39500000000000002</v>
      </c>
      <c r="I359" s="5">
        <v>18</v>
      </c>
      <c r="N359" s="15">
        <f t="shared" si="259"/>
        <v>0.75</v>
      </c>
      <c r="O359" s="15">
        <f t="shared" ref="O359:U359" si="365">B359</f>
        <v>0.64500000000000002</v>
      </c>
      <c r="P359" s="15">
        <f t="shared" si="365"/>
        <v>0.52500000000000002</v>
      </c>
      <c r="Q359" s="15">
        <f t="shared" si="365"/>
        <v>0.19</v>
      </c>
      <c r="R359" s="15">
        <f t="shared" si="365"/>
        <v>1.8085</v>
      </c>
      <c r="S359" s="15">
        <f t="shared" si="365"/>
        <v>0.70350000000000001</v>
      </c>
      <c r="T359" s="15">
        <f t="shared" si="365"/>
        <v>0.38850000000000001</v>
      </c>
      <c r="U359" s="15">
        <f t="shared" si="365"/>
        <v>0.39500000000000002</v>
      </c>
      <c r="V359" s="5">
        <v>1</v>
      </c>
      <c r="X359" s="15">
        <f t="shared" si="261"/>
        <v>19.5</v>
      </c>
      <c r="AB359" s="15">
        <f t="shared" si="262"/>
        <v>14.500984494476114</v>
      </c>
      <c r="AC359" s="15">
        <f t="shared" si="263"/>
        <v>24.990156024468231</v>
      </c>
    </row>
    <row r="360" spans="1:29">
      <c r="A360" s="5" t="s">
        <v>206</v>
      </c>
      <c r="B360" s="5">
        <v>0.745</v>
      </c>
      <c r="C360" s="5">
        <v>0.58499999999999996</v>
      </c>
      <c r="D360" s="5">
        <v>0.215</v>
      </c>
      <c r="E360" s="5">
        <v>2.4990000000000001</v>
      </c>
      <c r="F360" s="5">
        <v>0.92649999999999999</v>
      </c>
      <c r="G360" s="5">
        <v>0.47199999999999998</v>
      </c>
      <c r="H360" s="48">
        <v>0.7</v>
      </c>
      <c r="I360" s="5">
        <v>17</v>
      </c>
      <c r="N360" s="15">
        <f t="shared" si="259"/>
        <v>3</v>
      </c>
      <c r="O360" s="15">
        <f t="shared" ref="O360:U360" si="366">B360</f>
        <v>0.745</v>
      </c>
      <c r="P360" s="15">
        <f t="shared" si="366"/>
        <v>0.58499999999999996</v>
      </c>
      <c r="Q360" s="15">
        <f t="shared" si="366"/>
        <v>0.215</v>
      </c>
      <c r="R360" s="15">
        <f t="shared" si="366"/>
        <v>2.4990000000000001</v>
      </c>
      <c r="S360" s="15">
        <f t="shared" si="366"/>
        <v>0.92649999999999999</v>
      </c>
      <c r="T360" s="15">
        <f t="shared" si="366"/>
        <v>0.47199999999999998</v>
      </c>
      <c r="U360" s="15">
        <f t="shared" si="366"/>
        <v>0.7</v>
      </c>
      <c r="V360" s="5">
        <v>1</v>
      </c>
      <c r="X360" s="15">
        <f t="shared" si="261"/>
        <v>18.5</v>
      </c>
      <c r="AB360" s="15">
        <f t="shared" si="262"/>
        <v>19.35856827890483</v>
      </c>
      <c r="AC360" s="15">
        <f t="shared" si="263"/>
        <v>0.7371394895416018</v>
      </c>
    </row>
    <row r="361" spans="1:29">
      <c r="A361" s="5" t="s">
        <v>207</v>
      </c>
      <c r="B361" s="5">
        <v>0.68500000000000005</v>
      </c>
      <c r="C361" s="5">
        <v>0.54500000000000004</v>
      </c>
      <c r="D361" s="5">
        <v>0.18</v>
      </c>
      <c r="E361" s="5">
        <v>1.768</v>
      </c>
      <c r="F361" s="5">
        <v>0.74950000000000006</v>
      </c>
      <c r="G361" s="5">
        <v>0.39200000000000002</v>
      </c>
      <c r="H361" s="48">
        <v>0.48499999999999999</v>
      </c>
      <c r="I361" s="5">
        <v>16</v>
      </c>
      <c r="N361" s="15">
        <f t="shared" si="259"/>
        <v>0.75</v>
      </c>
      <c r="O361" s="15">
        <f t="shared" ref="O361:U361" si="367">B361</f>
        <v>0.68500000000000005</v>
      </c>
      <c r="P361" s="15">
        <f t="shared" si="367"/>
        <v>0.54500000000000004</v>
      </c>
      <c r="Q361" s="15">
        <f t="shared" si="367"/>
        <v>0.18</v>
      </c>
      <c r="R361" s="15">
        <f t="shared" si="367"/>
        <v>1.768</v>
      </c>
      <c r="S361" s="15">
        <f t="shared" si="367"/>
        <v>0.74950000000000006</v>
      </c>
      <c r="T361" s="15">
        <f t="shared" si="367"/>
        <v>0.39200000000000002</v>
      </c>
      <c r="U361" s="15">
        <f t="shared" si="367"/>
        <v>0.48499999999999999</v>
      </c>
      <c r="V361" s="5">
        <v>1</v>
      </c>
      <c r="X361" s="15">
        <f t="shared" si="261"/>
        <v>17.5</v>
      </c>
      <c r="AB361" s="15">
        <f t="shared" si="262"/>
        <v>14.053746511309345</v>
      </c>
      <c r="AC361" s="15">
        <f t="shared" si="263"/>
        <v>11.876663108312508</v>
      </c>
    </row>
    <row r="362" spans="1:29">
      <c r="A362" s="5" t="s">
        <v>206</v>
      </c>
      <c r="B362" s="5">
        <v>0.60499999999999998</v>
      </c>
      <c r="C362" s="5">
        <v>0.49</v>
      </c>
      <c r="D362" s="5">
        <v>0.18</v>
      </c>
      <c r="E362" s="5">
        <v>1.2270000000000001</v>
      </c>
      <c r="F362" s="5">
        <v>0.48</v>
      </c>
      <c r="G362" s="5">
        <v>0.28699999999999998</v>
      </c>
      <c r="H362" s="48">
        <v>0.35</v>
      </c>
      <c r="I362" s="5">
        <v>18</v>
      </c>
      <c r="N362" s="15">
        <f t="shared" si="259"/>
        <v>3</v>
      </c>
      <c r="O362" s="15">
        <f t="shared" ref="O362:U362" si="368">B362</f>
        <v>0.60499999999999998</v>
      </c>
      <c r="P362" s="15">
        <f t="shared" si="368"/>
        <v>0.49</v>
      </c>
      <c r="Q362" s="15">
        <f t="shared" si="368"/>
        <v>0.18</v>
      </c>
      <c r="R362" s="15">
        <f t="shared" si="368"/>
        <v>1.2270000000000001</v>
      </c>
      <c r="S362" s="15">
        <f t="shared" si="368"/>
        <v>0.48</v>
      </c>
      <c r="T362" s="15">
        <f t="shared" si="368"/>
        <v>0.28699999999999998</v>
      </c>
      <c r="U362" s="15">
        <f t="shared" si="368"/>
        <v>0.35</v>
      </c>
      <c r="V362" s="5">
        <v>1</v>
      </c>
      <c r="X362" s="15">
        <f t="shared" si="261"/>
        <v>19.5</v>
      </c>
      <c r="AB362" s="15">
        <f t="shared" si="262"/>
        <v>14.23592969107915</v>
      </c>
      <c r="AC362" s="15">
        <f t="shared" si="263"/>
        <v>27.710436217262053</v>
      </c>
    </row>
    <row r="363" spans="1:29">
      <c r="A363" s="5" t="s">
        <v>207</v>
      </c>
      <c r="B363" s="5">
        <v>0.59</v>
      </c>
      <c r="C363" s="5">
        <v>0.46500000000000002</v>
      </c>
      <c r="D363" s="5">
        <v>0.15</v>
      </c>
      <c r="E363" s="5">
        <v>0.997</v>
      </c>
      <c r="F363" s="5">
        <v>0.39200000000000002</v>
      </c>
      <c r="G363" s="5">
        <v>0.246</v>
      </c>
      <c r="H363" s="48">
        <v>0.34</v>
      </c>
      <c r="I363" s="5">
        <v>12</v>
      </c>
      <c r="N363" s="15">
        <f t="shared" si="259"/>
        <v>0.75</v>
      </c>
      <c r="O363" s="15">
        <f t="shared" ref="O363:U363" si="369">B363</f>
        <v>0.59</v>
      </c>
      <c r="P363" s="15">
        <f t="shared" si="369"/>
        <v>0.46500000000000002</v>
      </c>
      <c r="Q363" s="15">
        <f t="shared" si="369"/>
        <v>0.15</v>
      </c>
      <c r="R363" s="15">
        <f t="shared" si="369"/>
        <v>0.997</v>
      </c>
      <c r="S363" s="15">
        <f t="shared" si="369"/>
        <v>0.39200000000000002</v>
      </c>
      <c r="T363" s="15">
        <f t="shared" si="369"/>
        <v>0.246</v>
      </c>
      <c r="U363" s="15">
        <f t="shared" si="369"/>
        <v>0.34</v>
      </c>
      <c r="V363" s="5">
        <v>1</v>
      </c>
      <c r="X363" s="15">
        <f t="shared" si="261"/>
        <v>13.5</v>
      </c>
      <c r="AB363" s="15">
        <f t="shared" si="262"/>
        <v>13.267304059218205</v>
      </c>
      <c r="AC363" s="15">
        <f t="shared" si="263"/>
        <v>5.4147400856324752E-2</v>
      </c>
    </row>
    <row r="364" spans="1:29">
      <c r="A364" s="5" t="s">
        <v>207</v>
      </c>
      <c r="B364" s="5">
        <v>0.65</v>
      </c>
      <c r="C364" s="5">
        <v>0.52500000000000002</v>
      </c>
      <c r="D364" s="5">
        <v>0.17499999999999999</v>
      </c>
      <c r="E364" s="5">
        <v>1.4225000000000001</v>
      </c>
      <c r="F364" s="5">
        <v>0.61</v>
      </c>
      <c r="G364" s="5">
        <v>0.29949999999999999</v>
      </c>
      <c r="H364" s="48">
        <v>0.44500000000000001</v>
      </c>
      <c r="I364" s="5">
        <v>20</v>
      </c>
      <c r="N364" s="15">
        <f t="shared" si="259"/>
        <v>0.75</v>
      </c>
      <c r="O364" s="15">
        <f t="shared" ref="O364:U364" si="370">B364</f>
        <v>0.65</v>
      </c>
      <c r="P364" s="15">
        <f t="shared" si="370"/>
        <v>0.52500000000000002</v>
      </c>
      <c r="Q364" s="15">
        <f t="shared" si="370"/>
        <v>0.17499999999999999</v>
      </c>
      <c r="R364" s="15">
        <f t="shared" si="370"/>
        <v>1.4225000000000001</v>
      </c>
      <c r="S364" s="15">
        <f t="shared" si="370"/>
        <v>0.61</v>
      </c>
      <c r="T364" s="15">
        <f t="shared" si="370"/>
        <v>0.29949999999999999</v>
      </c>
      <c r="U364" s="15">
        <f t="shared" si="370"/>
        <v>0.44500000000000001</v>
      </c>
      <c r="V364" s="5">
        <v>1</v>
      </c>
      <c r="X364" s="15">
        <f t="shared" si="261"/>
        <v>21.5</v>
      </c>
      <c r="AB364" s="15">
        <f t="shared" si="262"/>
        <v>14.05553306234987</v>
      </c>
      <c r="AC364" s="15">
        <f t="shared" si="263"/>
        <v>55.42008798576591</v>
      </c>
    </row>
    <row r="365" spans="1:29">
      <c r="A365" s="5" t="s">
        <v>207</v>
      </c>
      <c r="B365" s="5">
        <v>0.6</v>
      </c>
      <c r="C365" s="5">
        <v>0.48</v>
      </c>
      <c r="D365" s="5">
        <v>0.15</v>
      </c>
      <c r="E365" s="5">
        <v>1.0289999999999999</v>
      </c>
      <c r="F365" s="5">
        <v>0.40849999999999997</v>
      </c>
      <c r="G365" s="5">
        <v>0.27050000000000002</v>
      </c>
      <c r="H365" s="48">
        <v>0.29499999999999998</v>
      </c>
      <c r="I365" s="5">
        <v>16</v>
      </c>
      <c r="N365" s="15">
        <f t="shared" si="259"/>
        <v>0.75</v>
      </c>
      <c r="O365" s="15">
        <f t="shared" ref="O365:U365" si="371">B365</f>
        <v>0.6</v>
      </c>
      <c r="P365" s="15">
        <f t="shared" si="371"/>
        <v>0.48</v>
      </c>
      <c r="Q365" s="15">
        <f t="shared" si="371"/>
        <v>0.15</v>
      </c>
      <c r="R365" s="15">
        <f t="shared" si="371"/>
        <v>1.0289999999999999</v>
      </c>
      <c r="S365" s="15">
        <f t="shared" si="371"/>
        <v>0.40849999999999997</v>
      </c>
      <c r="T365" s="15">
        <f t="shared" si="371"/>
        <v>0.27050000000000002</v>
      </c>
      <c r="U365" s="15">
        <f t="shared" si="371"/>
        <v>0.29499999999999998</v>
      </c>
      <c r="V365" s="5">
        <v>1</v>
      </c>
      <c r="X365" s="15">
        <f t="shared" si="261"/>
        <v>17.5</v>
      </c>
      <c r="AB365" s="15">
        <f t="shared" si="262"/>
        <v>12.753624843344038</v>
      </c>
      <c r="AC365" s="15">
        <f t="shared" si="263"/>
        <v>22.528077127720902</v>
      </c>
    </row>
    <row r="366" spans="1:29">
      <c r="A366" s="5" t="s">
        <v>207</v>
      </c>
      <c r="B366" s="5">
        <v>0.62</v>
      </c>
      <c r="C366" s="5">
        <v>0.5</v>
      </c>
      <c r="D366" s="5">
        <v>0.17499999999999999</v>
      </c>
      <c r="E366" s="5">
        <v>1.1859999999999999</v>
      </c>
      <c r="F366" s="5">
        <v>0.4985</v>
      </c>
      <c r="G366" s="5">
        <v>0.30149999999999999</v>
      </c>
      <c r="H366" s="48">
        <v>0.35</v>
      </c>
      <c r="I366" s="5">
        <v>12</v>
      </c>
      <c r="N366" s="15">
        <f t="shared" si="259"/>
        <v>0.75</v>
      </c>
      <c r="O366" s="15">
        <f t="shared" ref="O366:U366" si="372">B366</f>
        <v>0.62</v>
      </c>
      <c r="P366" s="15">
        <f t="shared" si="372"/>
        <v>0.5</v>
      </c>
      <c r="Q366" s="15">
        <f t="shared" si="372"/>
        <v>0.17499999999999999</v>
      </c>
      <c r="R366" s="15">
        <f t="shared" si="372"/>
        <v>1.1859999999999999</v>
      </c>
      <c r="S366" s="15">
        <f t="shared" si="372"/>
        <v>0.4985</v>
      </c>
      <c r="T366" s="15">
        <f t="shared" si="372"/>
        <v>0.30149999999999999</v>
      </c>
      <c r="U366" s="15">
        <f t="shared" si="372"/>
        <v>0.35</v>
      </c>
      <c r="V366" s="5">
        <v>1</v>
      </c>
      <c r="X366" s="15">
        <f t="shared" si="261"/>
        <v>13.5</v>
      </c>
      <c r="AB366" s="15">
        <f t="shared" si="262"/>
        <v>13.031233075527052</v>
      </c>
      <c r="AC366" s="15">
        <f t="shared" si="263"/>
        <v>0.21974242947982695</v>
      </c>
    </row>
    <row r="367" spans="1:29">
      <c r="A367" s="5" t="s">
        <v>206</v>
      </c>
      <c r="B367" s="5">
        <v>0.63</v>
      </c>
      <c r="C367" s="5">
        <v>0.51500000000000001</v>
      </c>
      <c r="D367" s="5">
        <v>0.16</v>
      </c>
      <c r="E367" s="5">
        <v>1.016</v>
      </c>
      <c r="F367" s="5">
        <v>0.42149999999999999</v>
      </c>
      <c r="G367" s="5">
        <v>0.24399999999999999</v>
      </c>
      <c r="H367" s="48">
        <v>0.35499999999999998</v>
      </c>
      <c r="I367" s="5">
        <v>19</v>
      </c>
      <c r="N367" s="15">
        <f t="shared" si="259"/>
        <v>3</v>
      </c>
      <c r="O367" s="15">
        <f t="shared" ref="O367:U367" si="373">B367</f>
        <v>0.63</v>
      </c>
      <c r="P367" s="15">
        <f t="shared" si="373"/>
        <v>0.51500000000000001</v>
      </c>
      <c r="Q367" s="15">
        <f t="shared" si="373"/>
        <v>0.16</v>
      </c>
      <c r="R367" s="15">
        <f t="shared" si="373"/>
        <v>1.016</v>
      </c>
      <c r="S367" s="15">
        <f t="shared" si="373"/>
        <v>0.42149999999999999</v>
      </c>
      <c r="T367" s="15">
        <f t="shared" si="373"/>
        <v>0.24399999999999999</v>
      </c>
      <c r="U367" s="15">
        <f t="shared" si="373"/>
        <v>0.35499999999999998</v>
      </c>
      <c r="V367" s="5">
        <v>1</v>
      </c>
      <c r="X367" s="15">
        <f t="shared" si="261"/>
        <v>20.5</v>
      </c>
      <c r="AB367" s="15">
        <f t="shared" si="262"/>
        <v>14.035777956394428</v>
      </c>
      <c r="AC367" s="15">
        <f t="shared" si="263"/>
        <v>41.786166629036195</v>
      </c>
    </row>
    <row r="368" spans="1:29">
      <c r="A368" s="5" t="s">
        <v>206</v>
      </c>
      <c r="B368" s="5">
        <v>0.57999999999999996</v>
      </c>
      <c r="C368" s="5">
        <v>0.46500000000000002</v>
      </c>
      <c r="D368" s="5">
        <v>0.14499999999999999</v>
      </c>
      <c r="E368" s="5">
        <v>0.88700000000000001</v>
      </c>
      <c r="F368" s="5">
        <v>0.4405</v>
      </c>
      <c r="G368" s="5">
        <v>0.16550000000000001</v>
      </c>
      <c r="H368" s="48">
        <v>0.26500000000000001</v>
      </c>
      <c r="I368" s="5">
        <v>11</v>
      </c>
      <c r="N368" s="15">
        <f t="shared" si="259"/>
        <v>3</v>
      </c>
      <c r="O368" s="15">
        <f t="shared" ref="O368:U368" si="374">B368</f>
        <v>0.57999999999999996</v>
      </c>
      <c r="P368" s="15">
        <f t="shared" si="374"/>
        <v>0.46500000000000002</v>
      </c>
      <c r="Q368" s="15">
        <f t="shared" si="374"/>
        <v>0.14499999999999999</v>
      </c>
      <c r="R368" s="15">
        <f t="shared" si="374"/>
        <v>0.88700000000000001</v>
      </c>
      <c r="S368" s="15">
        <f t="shared" si="374"/>
        <v>0.4405</v>
      </c>
      <c r="T368" s="15">
        <f t="shared" si="374"/>
        <v>0.16550000000000001</v>
      </c>
      <c r="U368" s="15">
        <f t="shared" si="374"/>
        <v>0.26500000000000001</v>
      </c>
      <c r="V368" s="5">
        <v>1</v>
      </c>
      <c r="X368" s="15">
        <f t="shared" si="261"/>
        <v>12.5</v>
      </c>
      <c r="AB368" s="15">
        <f t="shared" si="262"/>
        <v>11.783833025040948</v>
      </c>
      <c r="AC368" s="15">
        <f t="shared" si="263"/>
        <v>0.51289513602199877</v>
      </c>
    </row>
    <row r="369" spans="1:29">
      <c r="A369" s="5" t="s">
        <v>207</v>
      </c>
      <c r="B369" s="5">
        <v>0.57999999999999996</v>
      </c>
      <c r="C369" s="5">
        <v>0.45500000000000002</v>
      </c>
      <c r="D369" s="5">
        <v>0.12</v>
      </c>
      <c r="E369" s="5">
        <v>1.0734999999999999</v>
      </c>
      <c r="F369" s="5">
        <v>0.47899999999999998</v>
      </c>
      <c r="G369" s="5">
        <v>0.27350000000000002</v>
      </c>
      <c r="H369" s="48">
        <v>0.26500000000000001</v>
      </c>
      <c r="I369" s="5">
        <v>10</v>
      </c>
      <c r="N369" s="15">
        <f t="shared" si="259"/>
        <v>0.75</v>
      </c>
      <c r="O369" s="15">
        <f t="shared" ref="O369:U369" si="375">B369</f>
        <v>0.57999999999999996</v>
      </c>
      <c r="P369" s="15">
        <f t="shared" si="375"/>
        <v>0.45500000000000002</v>
      </c>
      <c r="Q369" s="15">
        <f t="shared" si="375"/>
        <v>0.12</v>
      </c>
      <c r="R369" s="15">
        <f t="shared" si="375"/>
        <v>1.0734999999999999</v>
      </c>
      <c r="S369" s="15">
        <f t="shared" si="375"/>
        <v>0.47899999999999998</v>
      </c>
      <c r="T369" s="15">
        <f t="shared" si="375"/>
        <v>0.27350000000000002</v>
      </c>
      <c r="U369" s="15">
        <f t="shared" si="375"/>
        <v>0.26500000000000001</v>
      </c>
      <c r="V369" s="5">
        <v>1</v>
      </c>
      <c r="X369" s="15">
        <f t="shared" si="261"/>
        <v>11.5</v>
      </c>
      <c r="AB369" s="15">
        <f t="shared" si="262"/>
        <v>10.835226085469399</v>
      </c>
      <c r="AC369" s="15">
        <f t="shared" si="263"/>
        <v>0.44192435744033864</v>
      </c>
    </row>
    <row r="370" spans="1:29">
      <c r="A370" s="5" t="s">
        <v>206</v>
      </c>
      <c r="B370" s="5">
        <v>0.63</v>
      </c>
      <c r="C370" s="5">
        <v>0.49</v>
      </c>
      <c r="D370" s="5">
        <v>0.18</v>
      </c>
      <c r="E370" s="5">
        <v>1.1299999999999999</v>
      </c>
      <c r="F370" s="5">
        <v>0.45800000000000002</v>
      </c>
      <c r="G370" s="5">
        <v>0.27650000000000002</v>
      </c>
      <c r="H370" s="48">
        <v>0.315</v>
      </c>
      <c r="I370" s="5">
        <v>12</v>
      </c>
      <c r="N370" s="15">
        <f t="shared" si="259"/>
        <v>3</v>
      </c>
      <c r="O370" s="15">
        <f t="shared" ref="O370:U370" si="376">B370</f>
        <v>0.63</v>
      </c>
      <c r="P370" s="15">
        <f t="shared" si="376"/>
        <v>0.49</v>
      </c>
      <c r="Q370" s="15">
        <f t="shared" si="376"/>
        <v>0.18</v>
      </c>
      <c r="R370" s="15">
        <f t="shared" si="376"/>
        <v>1.1299999999999999</v>
      </c>
      <c r="S370" s="15">
        <f t="shared" si="376"/>
        <v>0.45800000000000002</v>
      </c>
      <c r="T370" s="15">
        <f t="shared" si="376"/>
        <v>0.27650000000000002</v>
      </c>
      <c r="U370" s="15">
        <f t="shared" si="376"/>
        <v>0.315</v>
      </c>
      <c r="V370" s="5">
        <v>1</v>
      </c>
      <c r="X370" s="15">
        <f t="shared" si="261"/>
        <v>13.5</v>
      </c>
      <c r="AB370" s="15">
        <f t="shared" si="262"/>
        <v>13.582393280266043</v>
      </c>
      <c r="AC370" s="15">
        <f t="shared" si="263"/>
        <v>6.7886526329987073E-3</v>
      </c>
    </row>
    <row r="371" spans="1:29">
      <c r="A371" s="5" t="s">
        <v>207</v>
      </c>
      <c r="B371" s="5">
        <v>0.69</v>
      </c>
      <c r="C371" s="5">
        <v>0.56000000000000005</v>
      </c>
      <c r="D371" s="5">
        <v>0.215</v>
      </c>
      <c r="E371" s="5">
        <v>1.7190000000000001</v>
      </c>
      <c r="F371" s="5">
        <v>0.68</v>
      </c>
      <c r="G371" s="5">
        <v>0.29899999999999999</v>
      </c>
      <c r="H371" s="48">
        <v>0.47</v>
      </c>
      <c r="I371" s="5">
        <v>17</v>
      </c>
      <c r="N371" s="15">
        <f t="shared" si="259"/>
        <v>0.75</v>
      </c>
      <c r="O371" s="15">
        <f t="shared" ref="O371:U371" si="377">B371</f>
        <v>0.69</v>
      </c>
      <c r="P371" s="15">
        <f t="shared" si="377"/>
        <v>0.56000000000000005</v>
      </c>
      <c r="Q371" s="15">
        <f t="shared" si="377"/>
        <v>0.215</v>
      </c>
      <c r="R371" s="15">
        <f t="shared" si="377"/>
        <v>1.7190000000000001</v>
      </c>
      <c r="S371" s="15">
        <f t="shared" si="377"/>
        <v>0.68</v>
      </c>
      <c r="T371" s="15">
        <f t="shared" si="377"/>
        <v>0.29899999999999999</v>
      </c>
      <c r="U371" s="15">
        <f t="shared" si="377"/>
        <v>0.47</v>
      </c>
      <c r="V371" s="5">
        <v>1</v>
      </c>
      <c r="X371" s="15">
        <f t="shared" si="261"/>
        <v>18.5</v>
      </c>
      <c r="AB371" s="15">
        <f t="shared" si="262"/>
        <v>16.387214180503378</v>
      </c>
      <c r="AC371" s="15">
        <f t="shared" si="263"/>
        <v>4.4638639190660134</v>
      </c>
    </row>
    <row r="372" spans="1:29">
      <c r="A372" s="5" t="s">
        <v>207</v>
      </c>
      <c r="B372" s="5">
        <v>0.65</v>
      </c>
      <c r="C372" s="5">
        <v>0.54500000000000004</v>
      </c>
      <c r="D372" s="5">
        <v>0.16500000000000001</v>
      </c>
      <c r="E372" s="5">
        <v>1.5660000000000001</v>
      </c>
      <c r="F372" s="5">
        <v>0.66449999999999998</v>
      </c>
      <c r="G372" s="5">
        <v>0.34549999999999997</v>
      </c>
      <c r="H372" s="48">
        <v>0.41499999999999998</v>
      </c>
      <c r="I372" s="5">
        <v>16</v>
      </c>
      <c r="N372" s="15">
        <f t="shared" si="259"/>
        <v>0.75</v>
      </c>
      <c r="O372" s="15">
        <f t="shared" ref="O372:U372" si="378">B372</f>
        <v>0.65</v>
      </c>
      <c r="P372" s="15">
        <f t="shared" si="378"/>
        <v>0.54500000000000004</v>
      </c>
      <c r="Q372" s="15">
        <f t="shared" si="378"/>
        <v>0.16500000000000001</v>
      </c>
      <c r="R372" s="15">
        <f t="shared" si="378"/>
        <v>1.5660000000000001</v>
      </c>
      <c r="S372" s="15">
        <f t="shared" si="378"/>
        <v>0.66449999999999998</v>
      </c>
      <c r="T372" s="15">
        <f t="shared" si="378"/>
        <v>0.34549999999999997</v>
      </c>
      <c r="U372" s="15">
        <f t="shared" si="378"/>
        <v>0.41499999999999998</v>
      </c>
      <c r="V372" s="5">
        <v>1</v>
      </c>
      <c r="X372" s="15">
        <f t="shared" si="261"/>
        <v>17.5</v>
      </c>
      <c r="AB372" s="15">
        <f t="shared" si="262"/>
        <v>13.655361424948737</v>
      </c>
      <c r="AC372" s="15">
        <f t="shared" si="263"/>
        <v>14.781245772772207</v>
      </c>
    </row>
    <row r="373" spans="1:29">
      <c r="A373" s="5" t="s">
        <v>207</v>
      </c>
      <c r="B373" s="5">
        <v>0.66</v>
      </c>
      <c r="C373" s="5">
        <v>0.56499999999999995</v>
      </c>
      <c r="D373" s="5">
        <v>0.19500000000000001</v>
      </c>
      <c r="E373" s="5">
        <v>1.7605</v>
      </c>
      <c r="F373" s="5">
        <v>0.69199999999999995</v>
      </c>
      <c r="G373" s="5">
        <v>0.32650000000000001</v>
      </c>
      <c r="H373" s="48">
        <v>0.5</v>
      </c>
      <c r="I373" s="5">
        <v>16</v>
      </c>
      <c r="N373" s="15">
        <f t="shared" si="259"/>
        <v>0.75</v>
      </c>
      <c r="O373" s="15">
        <f t="shared" ref="O373:U373" si="379">B373</f>
        <v>0.66</v>
      </c>
      <c r="P373" s="15">
        <f t="shared" si="379"/>
        <v>0.56499999999999995</v>
      </c>
      <c r="Q373" s="15">
        <f t="shared" si="379"/>
        <v>0.19500000000000001</v>
      </c>
      <c r="R373" s="15">
        <f t="shared" si="379"/>
        <v>1.7605</v>
      </c>
      <c r="S373" s="15">
        <f t="shared" si="379"/>
        <v>0.69199999999999995</v>
      </c>
      <c r="T373" s="15">
        <f t="shared" si="379"/>
        <v>0.32650000000000001</v>
      </c>
      <c r="U373" s="15">
        <f t="shared" si="379"/>
        <v>0.5</v>
      </c>
      <c r="V373" s="5">
        <v>1</v>
      </c>
      <c r="X373" s="15">
        <f t="shared" si="261"/>
        <v>17.5</v>
      </c>
      <c r="AB373" s="15">
        <f t="shared" si="262"/>
        <v>16.361968091673035</v>
      </c>
      <c r="AC373" s="15">
        <f t="shared" si="263"/>
        <v>1.2951166243703147</v>
      </c>
    </row>
    <row r="374" spans="1:29">
      <c r="A374" s="5" t="s">
        <v>207</v>
      </c>
      <c r="B374" s="5">
        <v>0.68</v>
      </c>
      <c r="C374" s="5">
        <v>0.57999999999999996</v>
      </c>
      <c r="D374" s="5">
        <v>0.2</v>
      </c>
      <c r="E374" s="5">
        <v>1.7869999999999999</v>
      </c>
      <c r="F374" s="5">
        <v>0.58499999999999996</v>
      </c>
      <c r="G374" s="5">
        <v>0.45300000000000001</v>
      </c>
      <c r="H374" s="48">
        <v>0.6</v>
      </c>
      <c r="I374" s="5">
        <v>19</v>
      </c>
      <c r="N374" s="15">
        <f t="shared" si="259"/>
        <v>0.75</v>
      </c>
      <c r="O374" s="15">
        <f t="shared" ref="O374:U374" si="380">B374</f>
        <v>0.68</v>
      </c>
      <c r="P374" s="15">
        <f t="shared" si="380"/>
        <v>0.57999999999999996</v>
      </c>
      <c r="Q374" s="15">
        <f t="shared" si="380"/>
        <v>0.2</v>
      </c>
      <c r="R374" s="15">
        <f t="shared" si="380"/>
        <v>1.7869999999999999</v>
      </c>
      <c r="S374" s="15">
        <f t="shared" si="380"/>
        <v>0.58499999999999996</v>
      </c>
      <c r="T374" s="15">
        <f t="shared" si="380"/>
        <v>0.45300000000000001</v>
      </c>
      <c r="U374" s="15">
        <f t="shared" si="380"/>
        <v>0.6</v>
      </c>
      <c r="V374" s="5">
        <v>1</v>
      </c>
      <c r="X374" s="15">
        <f t="shared" si="261"/>
        <v>20.5</v>
      </c>
      <c r="AB374" s="15">
        <f t="shared" si="262"/>
        <v>18.546470403506852</v>
      </c>
      <c r="AC374" s="15">
        <f t="shared" si="263"/>
        <v>3.816277884374681</v>
      </c>
    </row>
    <row r="375" spans="1:29">
      <c r="A375" s="5" t="s">
        <v>207</v>
      </c>
      <c r="B375" s="5">
        <v>0.7</v>
      </c>
      <c r="C375" s="5">
        <v>0.57499999999999996</v>
      </c>
      <c r="D375" s="5">
        <v>0.17</v>
      </c>
      <c r="E375" s="5">
        <v>1.31</v>
      </c>
      <c r="F375" s="5">
        <v>0.50949999999999995</v>
      </c>
      <c r="G375" s="5">
        <v>0.314</v>
      </c>
      <c r="H375" s="48">
        <v>0.42</v>
      </c>
      <c r="I375" s="5">
        <v>14</v>
      </c>
      <c r="N375" s="15">
        <f t="shared" si="259"/>
        <v>0.75</v>
      </c>
      <c r="O375" s="15">
        <f t="shared" ref="O375:U375" si="381">B375</f>
        <v>0.7</v>
      </c>
      <c r="P375" s="15">
        <f t="shared" si="381"/>
        <v>0.57499999999999996</v>
      </c>
      <c r="Q375" s="15">
        <f t="shared" si="381"/>
        <v>0.17</v>
      </c>
      <c r="R375" s="15">
        <f t="shared" si="381"/>
        <v>1.31</v>
      </c>
      <c r="S375" s="15">
        <f t="shared" si="381"/>
        <v>0.50949999999999995</v>
      </c>
      <c r="T375" s="15">
        <f t="shared" si="381"/>
        <v>0.314</v>
      </c>
      <c r="U375" s="15">
        <f t="shared" si="381"/>
        <v>0.42</v>
      </c>
      <c r="V375" s="5">
        <v>1</v>
      </c>
      <c r="X375" s="15">
        <f t="shared" si="261"/>
        <v>15.5</v>
      </c>
      <c r="AB375" s="15">
        <f t="shared" si="262"/>
        <v>15.185482069850877</v>
      </c>
      <c r="AC375" s="15">
        <f t="shared" si="263"/>
        <v>9.8921528385288338E-2</v>
      </c>
    </row>
    <row r="376" spans="1:29">
      <c r="A376" s="5" t="s">
        <v>206</v>
      </c>
      <c r="B376" s="5">
        <v>0.68500000000000005</v>
      </c>
      <c r="C376" s="5">
        <v>0.52</v>
      </c>
      <c r="D376" s="5">
        <v>0.15</v>
      </c>
      <c r="E376" s="5">
        <v>1.343</v>
      </c>
      <c r="F376" s="5">
        <v>0.46350000000000002</v>
      </c>
      <c r="G376" s="5">
        <v>0.29199999999999998</v>
      </c>
      <c r="H376" s="48">
        <v>0.4</v>
      </c>
      <c r="I376" s="5">
        <v>13</v>
      </c>
      <c r="N376" s="15">
        <f t="shared" si="259"/>
        <v>3</v>
      </c>
      <c r="O376" s="15">
        <f t="shared" ref="O376:U376" si="382">B376</f>
        <v>0.68500000000000005</v>
      </c>
      <c r="P376" s="15">
        <f t="shared" si="382"/>
        <v>0.52</v>
      </c>
      <c r="Q376" s="15">
        <f t="shared" si="382"/>
        <v>0.15</v>
      </c>
      <c r="R376" s="15">
        <f t="shared" si="382"/>
        <v>1.343</v>
      </c>
      <c r="S376" s="15">
        <f t="shared" si="382"/>
        <v>0.46350000000000002</v>
      </c>
      <c r="T376" s="15">
        <f t="shared" si="382"/>
        <v>0.29199999999999998</v>
      </c>
      <c r="U376" s="15">
        <f t="shared" si="382"/>
        <v>0.4</v>
      </c>
      <c r="V376" s="5">
        <v>1</v>
      </c>
      <c r="X376" s="15">
        <f t="shared" si="261"/>
        <v>14.5</v>
      </c>
      <c r="AB376" s="15">
        <f t="shared" si="262"/>
        <v>15.961312482908808</v>
      </c>
      <c r="AC376" s="15">
        <f t="shared" si="263"/>
        <v>2.1354341727051041</v>
      </c>
    </row>
    <row r="377" spans="1:29">
      <c r="A377" s="5" t="s">
        <v>207</v>
      </c>
      <c r="B377" s="5">
        <v>0.67500000000000004</v>
      </c>
      <c r="C377" s="5">
        <v>0.54500000000000004</v>
      </c>
      <c r="D377" s="5">
        <v>0.19500000000000001</v>
      </c>
      <c r="E377" s="5">
        <v>1.7344999999999999</v>
      </c>
      <c r="F377" s="5">
        <v>0.6845</v>
      </c>
      <c r="G377" s="5">
        <v>0.3695</v>
      </c>
      <c r="H377" s="48">
        <v>0.60499999999999998</v>
      </c>
      <c r="I377" s="5">
        <v>20</v>
      </c>
      <c r="N377" s="15">
        <f t="shared" si="259"/>
        <v>0.75</v>
      </c>
      <c r="O377" s="15">
        <f t="shared" ref="O377:U377" si="383">B377</f>
        <v>0.67500000000000004</v>
      </c>
      <c r="P377" s="15">
        <f t="shared" si="383"/>
        <v>0.54500000000000004</v>
      </c>
      <c r="Q377" s="15">
        <f t="shared" si="383"/>
        <v>0.19500000000000001</v>
      </c>
      <c r="R377" s="15">
        <f t="shared" si="383"/>
        <v>1.7344999999999999</v>
      </c>
      <c r="S377" s="15">
        <f t="shared" si="383"/>
        <v>0.6845</v>
      </c>
      <c r="T377" s="15">
        <f t="shared" si="383"/>
        <v>0.3695</v>
      </c>
      <c r="U377" s="15">
        <f t="shared" si="383"/>
        <v>0.60499999999999998</v>
      </c>
      <c r="V377" s="5">
        <v>1</v>
      </c>
      <c r="X377" s="15">
        <f t="shared" si="261"/>
        <v>21.5</v>
      </c>
      <c r="AB377" s="15">
        <f t="shared" si="262"/>
        <v>16.504462917453022</v>
      </c>
      <c r="AC377" s="15">
        <f t="shared" si="263"/>
        <v>24.955390743101972</v>
      </c>
    </row>
    <row r="378" spans="1:29">
      <c r="A378" s="5" t="s">
        <v>206</v>
      </c>
      <c r="B378" s="5">
        <v>0.63</v>
      </c>
      <c r="C378" s="5">
        <v>0.49</v>
      </c>
      <c r="D378" s="5">
        <v>0.19</v>
      </c>
      <c r="E378" s="5">
        <v>1.1775</v>
      </c>
      <c r="F378" s="5">
        <v>0.49349999999999999</v>
      </c>
      <c r="G378" s="5">
        <v>0.33650000000000002</v>
      </c>
      <c r="H378" s="48">
        <v>0.28499999999999998</v>
      </c>
      <c r="I378" s="5">
        <v>11</v>
      </c>
      <c r="N378" s="15">
        <f t="shared" si="259"/>
        <v>3</v>
      </c>
      <c r="O378" s="15">
        <f t="shared" ref="O378:U378" si="384">B378</f>
        <v>0.63</v>
      </c>
      <c r="P378" s="15">
        <f t="shared" si="384"/>
        <v>0.49</v>
      </c>
      <c r="Q378" s="15">
        <f t="shared" si="384"/>
        <v>0.19</v>
      </c>
      <c r="R378" s="15">
        <f t="shared" si="384"/>
        <v>1.1775</v>
      </c>
      <c r="S378" s="15">
        <f t="shared" si="384"/>
        <v>0.49349999999999999</v>
      </c>
      <c r="T378" s="15">
        <f t="shared" si="384"/>
        <v>0.33650000000000002</v>
      </c>
      <c r="U378" s="15">
        <f t="shared" si="384"/>
        <v>0.28499999999999998</v>
      </c>
      <c r="V378" s="5">
        <v>1</v>
      </c>
      <c r="X378" s="15">
        <f t="shared" si="261"/>
        <v>12.5</v>
      </c>
      <c r="AB378" s="15">
        <f t="shared" si="262"/>
        <v>12.537551845610047</v>
      </c>
      <c r="AC378" s="15">
        <f t="shared" si="263"/>
        <v>1.4101411087207717E-3</v>
      </c>
    </row>
    <row r="379" spans="1:29">
      <c r="A379" s="5" t="s">
        <v>207</v>
      </c>
      <c r="B379" s="5">
        <v>0.58499999999999996</v>
      </c>
      <c r="C379" s="5">
        <v>0.45</v>
      </c>
      <c r="D379" s="5">
        <v>0.16</v>
      </c>
      <c r="E379" s="5">
        <v>1.077</v>
      </c>
      <c r="F379" s="5">
        <v>0.4995</v>
      </c>
      <c r="G379" s="5">
        <v>0.28749999999999998</v>
      </c>
      <c r="H379" s="48">
        <v>0.25</v>
      </c>
      <c r="I379" s="5">
        <v>10</v>
      </c>
      <c r="N379" s="15">
        <f t="shared" si="259"/>
        <v>0.75</v>
      </c>
      <c r="O379" s="15">
        <f t="shared" ref="O379:U379" si="385">B379</f>
        <v>0.58499999999999996</v>
      </c>
      <c r="P379" s="15">
        <f t="shared" si="385"/>
        <v>0.45</v>
      </c>
      <c r="Q379" s="15">
        <f t="shared" si="385"/>
        <v>0.16</v>
      </c>
      <c r="R379" s="15">
        <f t="shared" si="385"/>
        <v>1.077</v>
      </c>
      <c r="S379" s="15">
        <f t="shared" si="385"/>
        <v>0.4995</v>
      </c>
      <c r="T379" s="15">
        <f t="shared" si="385"/>
        <v>0.28749999999999998</v>
      </c>
      <c r="U379" s="15">
        <f t="shared" si="385"/>
        <v>0.25</v>
      </c>
      <c r="V379" s="5">
        <v>1</v>
      </c>
      <c r="X379" s="15">
        <f t="shared" si="261"/>
        <v>11.5</v>
      </c>
      <c r="AB379" s="15">
        <f t="shared" si="262"/>
        <v>10.564512389812577</v>
      </c>
      <c r="AC379" s="15">
        <f t="shared" si="263"/>
        <v>0.87513706881417508</v>
      </c>
    </row>
    <row r="380" spans="1:29">
      <c r="A380" s="5" t="s">
        <v>206</v>
      </c>
      <c r="B380" s="5">
        <v>0.56499999999999995</v>
      </c>
      <c r="C380" s="5">
        <v>0.46500000000000002</v>
      </c>
      <c r="D380" s="5">
        <v>0.17499999999999999</v>
      </c>
      <c r="E380" s="5">
        <v>0.995</v>
      </c>
      <c r="F380" s="5">
        <v>0.38950000000000001</v>
      </c>
      <c r="G380" s="5">
        <v>0.183</v>
      </c>
      <c r="H380" s="48">
        <v>0.37</v>
      </c>
      <c r="I380" s="5">
        <v>15</v>
      </c>
      <c r="N380" s="15">
        <f t="shared" si="259"/>
        <v>3</v>
      </c>
      <c r="O380" s="15">
        <f t="shared" ref="O380:U380" si="386">B380</f>
        <v>0.56499999999999995</v>
      </c>
      <c r="P380" s="15">
        <f t="shared" si="386"/>
        <v>0.46500000000000002</v>
      </c>
      <c r="Q380" s="15">
        <f t="shared" si="386"/>
        <v>0.17499999999999999</v>
      </c>
      <c r="R380" s="15">
        <f t="shared" si="386"/>
        <v>0.995</v>
      </c>
      <c r="S380" s="15">
        <f t="shared" si="386"/>
        <v>0.38950000000000001</v>
      </c>
      <c r="T380" s="15">
        <f t="shared" si="386"/>
        <v>0.183</v>
      </c>
      <c r="U380" s="15">
        <f t="shared" si="386"/>
        <v>0.37</v>
      </c>
      <c r="V380" s="5">
        <v>1</v>
      </c>
      <c r="X380" s="15">
        <f t="shared" si="261"/>
        <v>16.5</v>
      </c>
      <c r="AB380" s="15">
        <f t="shared" si="262"/>
        <v>14.86670571906869</v>
      </c>
      <c r="AC380" s="15">
        <f t="shared" si="263"/>
        <v>2.6676502081229234</v>
      </c>
    </row>
    <row r="381" spans="1:29">
      <c r="A381" s="5" t="s">
        <v>207</v>
      </c>
      <c r="B381" s="5">
        <v>0.61</v>
      </c>
      <c r="C381" s="5">
        <v>0.495</v>
      </c>
      <c r="D381" s="5">
        <v>0.185</v>
      </c>
      <c r="E381" s="5">
        <v>1.1085</v>
      </c>
      <c r="F381" s="5">
        <v>0.3705</v>
      </c>
      <c r="G381" s="5">
        <v>0.3135</v>
      </c>
      <c r="H381" s="48">
        <v>0.33</v>
      </c>
      <c r="I381" s="5">
        <v>12</v>
      </c>
      <c r="N381" s="15">
        <f t="shared" si="259"/>
        <v>0.75</v>
      </c>
      <c r="O381" s="15">
        <f t="shared" ref="O381:U381" si="387">B381</f>
        <v>0.61</v>
      </c>
      <c r="P381" s="15">
        <f t="shared" si="387"/>
        <v>0.495</v>
      </c>
      <c r="Q381" s="15">
        <f t="shared" si="387"/>
        <v>0.185</v>
      </c>
      <c r="R381" s="15">
        <f t="shared" si="387"/>
        <v>1.1085</v>
      </c>
      <c r="S381" s="15">
        <f t="shared" si="387"/>
        <v>0.3705</v>
      </c>
      <c r="T381" s="15">
        <f t="shared" si="387"/>
        <v>0.3135</v>
      </c>
      <c r="U381" s="15">
        <f t="shared" si="387"/>
        <v>0.33</v>
      </c>
      <c r="V381" s="5">
        <v>1</v>
      </c>
      <c r="X381" s="15">
        <f t="shared" si="261"/>
        <v>13.5</v>
      </c>
      <c r="AB381" s="15">
        <f t="shared" si="262"/>
        <v>14.661523853011472</v>
      </c>
      <c r="AC381" s="15">
        <f t="shared" si="263"/>
        <v>1.3491376611146155</v>
      </c>
    </row>
    <row r="382" spans="1:29">
      <c r="A382" s="5" t="s">
        <v>206</v>
      </c>
      <c r="B382" s="5">
        <v>0.60499999999999998</v>
      </c>
      <c r="C382" s="5">
        <v>0.47</v>
      </c>
      <c r="D382" s="5">
        <v>0.18</v>
      </c>
      <c r="E382" s="5">
        <v>1.1405000000000001</v>
      </c>
      <c r="F382" s="5">
        <v>0.3755</v>
      </c>
      <c r="G382" s="5">
        <v>0.28050000000000003</v>
      </c>
      <c r="H382" s="48">
        <v>0.38500000000000001</v>
      </c>
      <c r="I382" s="5">
        <v>15</v>
      </c>
      <c r="N382" s="15">
        <f t="shared" si="259"/>
        <v>3</v>
      </c>
      <c r="O382" s="15">
        <f t="shared" ref="O382:U382" si="388">B382</f>
        <v>0.60499999999999998</v>
      </c>
      <c r="P382" s="15">
        <f t="shared" si="388"/>
        <v>0.47</v>
      </c>
      <c r="Q382" s="15">
        <f t="shared" si="388"/>
        <v>0.18</v>
      </c>
      <c r="R382" s="15">
        <f t="shared" si="388"/>
        <v>1.1405000000000001</v>
      </c>
      <c r="S382" s="15">
        <f t="shared" si="388"/>
        <v>0.3755</v>
      </c>
      <c r="T382" s="15">
        <f t="shared" si="388"/>
        <v>0.28050000000000003</v>
      </c>
      <c r="U382" s="15">
        <f t="shared" si="388"/>
        <v>0.38500000000000001</v>
      </c>
      <c r="V382" s="5">
        <v>1</v>
      </c>
      <c r="X382" s="15">
        <f t="shared" si="261"/>
        <v>16.5</v>
      </c>
      <c r="AB382" s="15">
        <f t="shared" si="262"/>
        <v>15.684540938946155</v>
      </c>
      <c r="AC382" s="15">
        <f t="shared" si="263"/>
        <v>0.66497348025481895</v>
      </c>
    </row>
    <row r="383" spans="1:29">
      <c r="A383" s="5" t="s">
        <v>206</v>
      </c>
      <c r="B383" s="5">
        <v>0.53500000000000003</v>
      </c>
      <c r="C383" s="5">
        <v>0.42</v>
      </c>
      <c r="D383" s="5">
        <v>0.14499999999999999</v>
      </c>
      <c r="E383" s="5">
        <v>0.79100000000000004</v>
      </c>
      <c r="F383" s="5">
        <v>0.33</v>
      </c>
      <c r="G383" s="5">
        <v>0.189</v>
      </c>
      <c r="H383" s="48">
        <v>0.25</v>
      </c>
      <c r="I383" s="5">
        <v>10</v>
      </c>
      <c r="N383" s="15">
        <f t="shared" si="259"/>
        <v>3</v>
      </c>
      <c r="O383" s="15">
        <f t="shared" ref="O383:U383" si="389">B383</f>
        <v>0.53500000000000003</v>
      </c>
      <c r="P383" s="15">
        <f t="shared" si="389"/>
        <v>0.42</v>
      </c>
      <c r="Q383" s="15">
        <f t="shared" si="389"/>
        <v>0.14499999999999999</v>
      </c>
      <c r="R383" s="15">
        <f t="shared" si="389"/>
        <v>0.79100000000000004</v>
      </c>
      <c r="S383" s="15">
        <f t="shared" si="389"/>
        <v>0.33</v>
      </c>
      <c r="T383" s="15">
        <f t="shared" si="389"/>
        <v>0.189</v>
      </c>
      <c r="U383" s="15">
        <f t="shared" si="389"/>
        <v>0.25</v>
      </c>
      <c r="V383" s="5">
        <v>1</v>
      </c>
      <c r="X383" s="15">
        <f t="shared" si="261"/>
        <v>11.5</v>
      </c>
      <c r="AB383" s="15">
        <f t="shared" si="262"/>
        <v>12.263803745913101</v>
      </c>
      <c r="AC383" s="15">
        <f t="shared" si="263"/>
        <v>0.58339616227088542</v>
      </c>
    </row>
    <row r="384" spans="1:29">
      <c r="A384" s="5" t="s">
        <v>206</v>
      </c>
      <c r="B384" s="5">
        <v>0.48499999999999999</v>
      </c>
      <c r="C384" s="5">
        <v>0.4</v>
      </c>
      <c r="D384" s="5">
        <v>0.13500000000000001</v>
      </c>
      <c r="E384" s="5">
        <v>0.66300000000000003</v>
      </c>
      <c r="F384" s="5">
        <v>0.313</v>
      </c>
      <c r="G384" s="5">
        <v>0.13700000000000001</v>
      </c>
      <c r="H384" s="48">
        <v>0.2</v>
      </c>
      <c r="I384" s="5">
        <v>10</v>
      </c>
      <c r="N384" s="15">
        <f t="shared" si="259"/>
        <v>3</v>
      </c>
      <c r="O384" s="15">
        <f t="shared" ref="O384:U384" si="390">B384</f>
        <v>0.48499999999999999</v>
      </c>
      <c r="P384" s="15">
        <f t="shared" si="390"/>
        <v>0.4</v>
      </c>
      <c r="Q384" s="15">
        <f t="shared" si="390"/>
        <v>0.13500000000000001</v>
      </c>
      <c r="R384" s="15">
        <f t="shared" si="390"/>
        <v>0.66300000000000003</v>
      </c>
      <c r="S384" s="15">
        <f t="shared" si="390"/>
        <v>0.313</v>
      </c>
      <c r="T384" s="15">
        <f t="shared" si="390"/>
        <v>0.13700000000000001</v>
      </c>
      <c r="U384" s="15">
        <f t="shared" si="390"/>
        <v>0.2</v>
      </c>
      <c r="V384" s="5">
        <v>1</v>
      </c>
      <c r="X384" s="15">
        <f t="shared" si="261"/>
        <v>11.5</v>
      </c>
      <c r="AB384" s="15">
        <f t="shared" si="262"/>
        <v>11.231728568149077</v>
      </c>
      <c r="AC384" s="15">
        <f t="shared" si="263"/>
        <v>7.1969561147344638E-2</v>
      </c>
    </row>
    <row r="385" spans="1:29">
      <c r="A385" s="5" t="s">
        <v>206</v>
      </c>
      <c r="B385" s="5">
        <v>0.47</v>
      </c>
      <c r="C385" s="5">
        <v>0.375</v>
      </c>
      <c r="D385" s="5">
        <v>0.12</v>
      </c>
      <c r="E385" s="5">
        <v>0.55649999999999999</v>
      </c>
      <c r="F385" s="5">
        <v>0.22600000000000001</v>
      </c>
      <c r="G385" s="5">
        <v>0.122</v>
      </c>
      <c r="H385" s="48">
        <v>0.19500000000000001</v>
      </c>
      <c r="I385" s="5">
        <v>12</v>
      </c>
      <c r="N385" s="15">
        <f t="shared" si="259"/>
        <v>3</v>
      </c>
      <c r="O385" s="15">
        <f t="shared" ref="O385:U385" si="391">B385</f>
        <v>0.47</v>
      </c>
      <c r="P385" s="15">
        <f t="shared" si="391"/>
        <v>0.375</v>
      </c>
      <c r="Q385" s="15">
        <f t="shared" si="391"/>
        <v>0.12</v>
      </c>
      <c r="R385" s="15">
        <f t="shared" si="391"/>
        <v>0.55649999999999999</v>
      </c>
      <c r="S385" s="15">
        <f t="shared" si="391"/>
        <v>0.22600000000000001</v>
      </c>
      <c r="T385" s="15">
        <f t="shared" si="391"/>
        <v>0.122</v>
      </c>
      <c r="U385" s="15">
        <f t="shared" si="391"/>
        <v>0.19500000000000001</v>
      </c>
      <c r="V385" s="5">
        <v>1</v>
      </c>
      <c r="X385" s="15">
        <f t="shared" si="261"/>
        <v>13.5</v>
      </c>
      <c r="AB385" s="15">
        <f t="shared" si="262"/>
        <v>11.671704667219359</v>
      </c>
      <c r="AC385" s="15">
        <f t="shared" si="263"/>
        <v>3.3426638238674751</v>
      </c>
    </row>
    <row r="386" spans="1:29">
      <c r="A386" s="5" t="s">
        <v>206</v>
      </c>
      <c r="B386" s="5">
        <v>0.54500000000000004</v>
      </c>
      <c r="C386" s="5">
        <v>0.42499999999999999</v>
      </c>
      <c r="D386" s="5">
        <v>0.13500000000000001</v>
      </c>
      <c r="E386" s="5">
        <v>0.84450000000000003</v>
      </c>
      <c r="F386" s="5">
        <v>0.373</v>
      </c>
      <c r="G386" s="5">
        <v>0.21</v>
      </c>
      <c r="H386" s="48">
        <v>0.23499999999999999</v>
      </c>
      <c r="I386" s="5">
        <v>10</v>
      </c>
      <c r="N386" s="15">
        <f t="shared" si="259"/>
        <v>3</v>
      </c>
      <c r="O386" s="15">
        <f t="shared" ref="O386:U386" si="392">B386</f>
        <v>0.54500000000000004</v>
      </c>
      <c r="P386" s="15">
        <f t="shared" si="392"/>
        <v>0.42499999999999999</v>
      </c>
      <c r="Q386" s="15">
        <f t="shared" si="392"/>
        <v>0.13500000000000001</v>
      </c>
      <c r="R386" s="15">
        <f t="shared" si="392"/>
        <v>0.84450000000000003</v>
      </c>
      <c r="S386" s="15">
        <f t="shared" si="392"/>
        <v>0.373</v>
      </c>
      <c r="T386" s="15">
        <f t="shared" si="392"/>
        <v>0.21</v>
      </c>
      <c r="U386" s="15">
        <f t="shared" si="392"/>
        <v>0.23499999999999999</v>
      </c>
      <c r="V386" s="5">
        <v>1</v>
      </c>
      <c r="X386" s="15">
        <f t="shared" si="261"/>
        <v>11.5</v>
      </c>
      <c r="AB386" s="15">
        <f t="shared" si="262"/>
        <v>11.480316909295395</v>
      </c>
      <c r="AC386" s="15">
        <f t="shared" si="263"/>
        <v>3.8742405968571864E-4</v>
      </c>
    </row>
    <row r="387" spans="1:29">
      <c r="A387" s="5" t="s">
        <v>207</v>
      </c>
      <c r="B387" s="5">
        <v>0.45500000000000002</v>
      </c>
      <c r="C387" s="5">
        <v>0.37</v>
      </c>
      <c r="D387" s="5">
        <v>0.105</v>
      </c>
      <c r="E387" s="5">
        <v>0.49249999999999999</v>
      </c>
      <c r="F387" s="5">
        <v>0.216</v>
      </c>
      <c r="G387" s="5">
        <v>0.1245</v>
      </c>
      <c r="H387" s="48">
        <v>0.13500000000000001</v>
      </c>
      <c r="I387" s="5">
        <v>9</v>
      </c>
      <c r="N387" s="15">
        <f t="shared" si="259"/>
        <v>0.75</v>
      </c>
      <c r="O387" s="15">
        <f t="shared" ref="O387:U387" si="393">B387</f>
        <v>0.45500000000000002</v>
      </c>
      <c r="P387" s="15">
        <f t="shared" si="393"/>
        <v>0.37</v>
      </c>
      <c r="Q387" s="15">
        <f t="shared" si="393"/>
        <v>0.105</v>
      </c>
      <c r="R387" s="15">
        <f t="shared" si="393"/>
        <v>0.49249999999999999</v>
      </c>
      <c r="S387" s="15">
        <f t="shared" si="393"/>
        <v>0.216</v>
      </c>
      <c r="T387" s="15">
        <f t="shared" si="393"/>
        <v>0.1245</v>
      </c>
      <c r="U387" s="15">
        <f t="shared" si="393"/>
        <v>0.13500000000000001</v>
      </c>
      <c r="V387" s="5">
        <v>1</v>
      </c>
      <c r="X387" s="15">
        <f t="shared" si="261"/>
        <v>10.5</v>
      </c>
      <c r="AB387" s="15">
        <f t="shared" si="262"/>
        <v>10.164829371226668</v>
      </c>
      <c r="AC387" s="15">
        <f t="shared" si="263"/>
        <v>0.11233935039231061</v>
      </c>
    </row>
    <row r="388" spans="1:29">
      <c r="A388" s="5" t="s">
        <v>206</v>
      </c>
      <c r="B388" s="5">
        <v>0.54</v>
      </c>
      <c r="C388" s="5">
        <v>0.42</v>
      </c>
      <c r="D388" s="5">
        <v>0.155</v>
      </c>
      <c r="E388" s="5">
        <v>0.73850000000000005</v>
      </c>
      <c r="F388" s="5">
        <v>0.35149999999999998</v>
      </c>
      <c r="G388" s="5">
        <v>0.152</v>
      </c>
      <c r="H388" s="48">
        <v>0.215</v>
      </c>
      <c r="I388" s="5">
        <v>12</v>
      </c>
      <c r="N388" s="15">
        <f t="shared" si="259"/>
        <v>3</v>
      </c>
      <c r="O388" s="15">
        <f t="shared" ref="O388:U388" si="394">B388</f>
        <v>0.54</v>
      </c>
      <c r="P388" s="15">
        <f t="shared" si="394"/>
        <v>0.42</v>
      </c>
      <c r="Q388" s="15">
        <f t="shared" si="394"/>
        <v>0.155</v>
      </c>
      <c r="R388" s="15">
        <f t="shared" si="394"/>
        <v>0.73850000000000005</v>
      </c>
      <c r="S388" s="15">
        <f t="shared" si="394"/>
        <v>0.35149999999999998</v>
      </c>
      <c r="T388" s="15">
        <f t="shared" si="394"/>
        <v>0.152</v>
      </c>
      <c r="U388" s="15">
        <f t="shared" si="394"/>
        <v>0.215</v>
      </c>
      <c r="V388" s="5">
        <v>1</v>
      </c>
      <c r="X388" s="15">
        <f t="shared" si="261"/>
        <v>13.5</v>
      </c>
      <c r="AB388" s="15">
        <f t="shared" si="262"/>
        <v>11.537454983546475</v>
      </c>
      <c r="AC388" s="15">
        <f t="shared" si="263"/>
        <v>3.8515829416065674</v>
      </c>
    </row>
    <row r="389" spans="1:29">
      <c r="A389" s="5" t="s">
        <v>206</v>
      </c>
      <c r="B389" s="5">
        <v>0.46</v>
      </c>
      <c r="C389" s="5">
        <v>0.38</v>
      </c>
      <c r="D389" s="5">
        <v>0.13500000000000001</v>
      </c>
      <c r="E389" s="5">
        <v>0.48199999999999998</v>
      </c>
      <c r="F389" s="5">
        <v>0.20699999999999999</v>
      </c>
      <c r="G389" s="5">
        <v>0.1225</v>
      </c>
      <c r="H389" s="48">
        <v>0.14499999999999999</v>
      </c>
      <c r="I389" s="5">
        <v>10</v>
      </c>
      <c r="N389" s="15">
        <f t="shared" si="259"/>
        <v>3</v>
      </c>
      <c r="O389" s="15">
        <f t="shared" ref="O389:U389" si="395">B389</f>
        <v>0.46</v>
      </c>
      <c r="P389" s="15">
        <f t="shared" si="395"/>
        <v>0.38</v>
      </c>
      <c r="Q389" s="15">
        <f t="shared" si="395"/>
        <v>0.13500000000000001</v>
      </c>
      <c r="R389" s="15">
        <f t="shared" si="395"/>
        <v>0.48199999999999998</v>
      </c>
      <c r="S389" s="15">
        <f t="shared" si="395"/>
        <v>0.20699999999999999</v>
      </c>
      <c r="T389" s="15">
        <f t="shared" si="395"/>
        <v>0.1225</v>
      </c>
      <c r="U389" s="15">
        <f t="shared" si="395"/>
        <v>0.14499999999999999</v>
      </c>
      <c r="V389" s="5">
        <v>1</v>
      </c>
      <c r="X389" s="15">
        <f t="shared" si="261"/>
        <v>11.5</v>
      </c>
      <c r="AB389" s="15">
        <f t="shared" si="262"/>
        <v>11.171739366876302</v>
      </c>
      <c r="AC389" s="15">
        <f t="shared" si="263"/>
        <v>0.10775504325877085</v>
      </c>
    </row>
    <row r="390" spans="1:29">
      <c r="A390" s="5" t="s">
        <v>206</v>
      </c>
      <c r="B390" s="5">
        <v>0.49</v>
      </c>
      <c r="C390" s="5">
        <v>0.42</v>
      </c>
      <c r="D390" s="5">
        <v>0.125</v>
      </c>
      <c r="E390" s="5">
        <v>0.60899999999999999</v>
      </c>
      <c r="F390" s="5">
        <v>0.23899999999999999</v>
      </c>
      <c r="G390" s="5">
        <v>0.14349999999999999</v>
      </c>
      <c r="H390" s="48">
        <v>0.22</v>
      </c>
      <c r="I390" s="5">
        <v>14</v>
      </c>
      <c r="N390" s="15">
        <f t="shared" si="259"/>
        <v>3</v>
      </c>
      <c r="O390" s="15">
        <f t="shared" ref="O390:U390" si="396">B390</f>
        <v>0.49</v>
      </c>
      <c r="P390" s="15">
        <f t="shared" si="396"/>
        <v>0.42</v>
      </c>
      <c r="Q390" s="15">
        <f t="shared" si="396"/>
        <v>0.125</v>
      </c>
      <c r="R390" s="15">
        <f t="shared" si="396"/>
        <v>0.60899999999999999</v>
      </c>
      <c r="S390" s="15">
        <f t="shared" si="396"/>
        <v>0.23899999999999999</v>
      </c>
      <c r="T390" s="15">
        <f t="shared" si="396"/>
        <v>0.14349999999999999</v>
      </c>
      <c r="U390" s="15">
        <f t="shared" si="396"/>
        <v>0.22</v>
      </c>
      <c r="V390" s="5">
        <v>1</v>
      </c>
      <c r="X390" s="15">
        <f t="shared" si="261"/>
        <v>15.5</v>
      </c>
      <c r="AB390" s="15">
        <f t="shared" si="262"/>
        <v>12.457042227487291</v>
      </c>
      <c r="AC390" s="15">
        <f t="shared" si="263"/>
        <v>9.2595920052955094</v>
      </c>
    </row>
    <row r="391" spans="1:29">
      <c r="A391" s="5" t="s">
        <v>208</v>
      </c>
      <c r="B391" s="5">
        <v>0.46500000000000002</v>
      </c>
      <c r="C391" s="5">
        <v>0.375</v>
      </c>
      <c r="D391" s="5">
        <v>0.12</v>
      </c>
      <c r="E391" s="5">
        <v>0.47099999999999997</v>
      </c>
      <c r="F391" s="5">
        <v>0.222</v>
      </c>
      <c r="G391" s="5">
        <v>0.11899999999999999</v>
      </c>
      <c r="H391" s="48">
        <v>0.14000000000000001</v>
      </c>
      <c r="I391" s="5">
        <v>9</v>
      </c>
      <c r="N391" s="15">
        <f t="shared" si="259"/>
        <v>-2</v>
      </c>
      <c r="O391" s="15">
        <f t="shared" ref="O391:U391" si="397">B391</f>
        <v>0.46500000000000002</v>
      </c>
      <c r="P391" s="15">
        <f t="shared" si="397"/>
        <v>0.375</v>
      </c>
      <c r="Q391" s="15">
        <f t="shared" si="397"/>
        <v>0.12</v>
      </c>
      <c r="R391" s="15">
        <f t="shared" si="397"/>
        <v>0.47099999999999997</v>
      </c>
      <c r="S391" s="15">
        <f t="shared" si="397"/>
        <v>0.222</v>
      </c>
      <c r="T391" s="15">
        <f t="shared" si="397"/>
        <v>0.11899999999999999</v>
      </c>
      <c r="U391" s="15">
        <f t="shared" si="397"/>
        <v>0.14000000000000001</v>
      </c>
      <c r="V391" s="5">
        <v>1</v>
      </c>
      <c r="X391" s="15">
        <f t="shared" si="261"/>
        <v>10.5</v>
      </c>
      <c r="AB391" s="15">
        <f t="shared" si="262"/>
        <v>9.7216128929343384</v>
      </c>
      <c r="AC391" s="15">
        <f t="shared" si="263"/>
        <v>0.60588648844604975</v>
      </c>
    </row>
    <row r="392" spans="1:29">
      <c r="A392" s="5" t="s">
        <v>208</v>
      </c>
      <c r="B392" s="5">
        <v>0.41499999999999998</v>
      </c>
      <c r="C392" s="5">
        <v>0.32500000000000001</v>
      </c>
      <c r="D392" s="5">
        <v>0.1</v>
      </c>
      <c r="E392" s="5">
        <v>0.32150000000000001</v>
      </c>
      <c r="F392" s="5">
        <v>0.1535</v>
      </c>
      <c r="G392" s="5">
        <v>5.9499999999999997E-2</v>
      </c>
      <c r="H392" s="48">
        <v>0.105</v>
      </c>
      <c r="I392" s="5">
        <v>10</v>
      </c>
      <c r="N392" s="15">
        <f t="shared" si="259"/>
        <v>-2</v>
      </c>
      <c r="O392" s="15">
        <f t="shared" ref="O392:U392" si="398">B392</f>
        <v>0.41499999999999998</v>
      </c>
      <c r="P392" s="15">
        <f t="shared" si="398"/>
        <v>0.32500000000000001</v>
      </c>
      <c r="Q392" s="15">
        <f t="shared" si="398"/>
        <v>0.1</v>
      </c>
      <c r="R392" s="15">
        <f t="shared" si="398"/>
        <v>0.32150000000000001</v>
      </c>
      <c r="S392" s="15">
        <f t="shared" si="398"/>
        <v>0.1535</v>
      </c>
      <c r="T392" s="15">
        <f t="shared" si="398"/>
        <v>5.9499999999999997E-2</v>
      </c>
      <c r="U392" s="15">
        <f t="shared" si="398"/>
        <v>0.105</v>
      </c>
      <c r="V392" s="5">
        <v>1</v>
      </c>
      <c r="X392" s="15">
        <f t="shared" si="261"/>
        <v>11.5</v>
      </c>
      <c r="AB392" s="15">
        <f t="shared" si="262"/>
        <v>9.2694103716855807</v>
      </c>
      <c r="AC392" s="15">
        <f t="shared" si="263"/>
        <v>4.9755300899438595</v>
      </c>
    </row>
    <row r="393" spans="1:29">
      <c r="A393" s="5" t="s">
        <v>206</v>
      </c>
      <c r="B393" s="5">
        <v>0.47499999999999998</v>
      </c>
      <c r="C393" s="5">
        <v>0.375</v>
      </c>
      <c r="D393" s="5">
        <v>0.125</v>
      </c>
      <c r="E393" s="5">
        <v>0.59299999999999997</v>
      </c>
      <c r="F393" s="5">
        <v>0.27700000000000002</v>
      </c>
      <c r="G393" s="5">
        <v>0.115</v>
      </c>
      <c r="H393" s="48">
        <v>0.18</v>
      </c>
      <c r="I393" s="5">
        <v>10</v>
      </c>
      <c r="N393" s="15">
        <f t="shared" si="259"/>
        <v>3</v>
      </c>
      <c r="O393" s="15">
        <f t="shared" ref="O393:U393" si="399">B393</f>
        <v>0.47499999999999998</v>
      </c>
      <c r="P393" s="15">
        <f t="shared" si="399"/>
        <v>0.375</v>
      </c>
      <c r="Q393" s="15">
        <f t="shared" si="399"/>
        <v>0.125</v>
      </c>
      <c r="R393" s="15">
        <f t="shared" si="399"/>
        <v>0.59299999999999997</v>
      </c>
      <c r="S393" s="15">
        <f t="shared" si="399"/>
        <v>0.27700000000000002</v>
      </c>
      <c r="T393" s="15">
        <f t="shared" si="399"/>
        <v>0.115</v>
      </c>
      <c r="U393" s="15">
        <f t="shared" si="399"/>
        <v>0.18</v>
      </c>
      <c r="V393" s="5">
        <v>1</v>
      </c>
      <c r="X393" s="15">
        <f t="shared" si="261"/>
        <v>11.5</v>
      </c>
      <c r="AB393" s="15">
        <f t="shared" si="262"/>
        <v>10.971383715739314</v>
      </c>
      <c r="AC393" s="15">
        <f t="shared" si="263"/>
        <v>0.27943517598557399</v>
      </c>
    </row>
    <row r="394" spans="1:29">
      <c r="A394" s="5" t="s">
        <v>207</v>
      </c>
      <c r="B394" s="5">
        <v>0.47</v>
      </c>
      <c r="C394" s="5">
        <v>0.375</v>
      </c>
      <c r="D394" s="5">
        <v>0.125</v>
      </c>
      <c r="E394" s="5">
        <v>0.5615</v>
      </c>
      <c r="F394" s="5">
        <v>0.252</v>
      </c>
      <c r="G394" s="5">
        <v>0.13700000000000001</v>
      </c>
      <c r="H394" s="48">
        <v>0.18</v>
      </c>
      <c r="I394" s="5">
        <v>10</v>
      </c>
      <c r="N394" s="15">
        <f t="shared" si="259"/>
        <v>0.75</v>
      </c>
      <c r="O394" s="15">
        <f t="shared" ref="O394:U394" si="400">B394</f>
        <v>0.47</v>
      </c>
      <c r="P394" s="15">
        <f t="shared" si="400"/>
        <v>0.375</v>
      </c>
      <c r="Q394" s="15">
        <f t="shared" si="400"/>
        <v>0.125</v>
      </c>
      <c r="R394" s="15">
        <f t="shared" si="400"/>
        <v>0.5615</v>
      </c>
      <c r="S394" s="15">
        <f t="shared" si="400"/>
        <v>0.252</v>
      </c>
      <c r="T394" s="15">
        <f t="shared" si="400"/>
        <v>0.13700000000000001</v>
      </c>
      <c r="U394" s="15">
        <f t="shared" si="400"/>
        <v>0.18</v>
      </c>
      <c r="V394" s="5">
        <v>1</v>
      </c>
      <c r="X394" s="15">
        <f t="shared" si="261"/>
        <v>11.5</v>
      </c>
      <c r="AB394" s="15">
        <f t="shared" si="262"/>
        <v>10.601853524124319</v>
      </c>
      <c r="AC394" s="15">
        <f t="shared" si="263"/>
        <v>0.80666709212790477</v>
      </c>
    </row>
    <row r="395" spans="1:29">
      <c r="A395" s="5" t="s">
        <v>208</v>
      </c>
      <c r="B395" s="5">
        <v>0.36499999999999999</v>
      </c>
      <c r="C395" s="5">
        <v>0.29499999999999998</v>
      </c>
      <c r="D395" s="5">
        <v>9.5000000000000001E-2</v>
      </c>
      <c r="E395" s="5">
        <v>0.25</v>
      </c>
      <c r="F395" s="5">
        <v>0.1075</v>
      </c>
      <c r="G395" s="5">
        <v>5.45E-2</v>
      </c>
      <c r="H395" s="48">
        <v>0.08</v>
      </c>
      <c r="I395" s="5">
        <v>9</v>
      </c>
      <c r="N395" s="15">
        <f t="shared" si="259"/>
        <v>-2</v>
      </c>
      <c r="O395" s="15">
        <f t="shared" ref="O395:U395" si="401">B395</f>
        <v>0.36499999999999999</v>
      </c>
      <c r="P395" s="15">
        <f t="shared" si="401"/>
        <v>0.29499999999999998</v>
      </c>
      <c r="Q395" s="15">
        <f t="shared" si="401"/>
        <v>9.5000000000000001E-2</v>
      </c>
      <c r="R395" s="15">
        <f t="shared" si="401"/>
        <v>0.25</v>
      </c>
      <c r="S395" s="15">
        <f t="shared" si="401"/>
        <v>0.1075</v>
      </c>
      <c r="T395" s="15">
        <f t="shared" si="401"/>
        <v>5.45E-2</v>
      </c>
      <c r="U395" s="15">
        <f t="shared" si="401"/>
        <v>0.08</v>
      </c>
      <c r="V395" s="5">
        <v>1</v>
      </c>
      <c r="X395" s="15">
        <f t="shared" si="261"/>
        <v>10.5</v>
      </c>
      <c r="AB395" s="15">
        <f t="shared" si="262"/>
        <v>9.0062092356508767</v>
      </c>
      <c r="AC395" s="15">
        <f t="shared" si="263"/>
        <v>2.2314108476547379</v>
      </c>
    </row>
    <row r="396" spans="1:29">
      <c r="A396" s="5" t="s">
        <v>208</v>
      </c>
      <c r="B396" s="5">
        <v>0.34499999999999997</v>
      </c>
      <c r="C396" s="5">
        <v>0.27500000000000002</v>
      </c>
      <c r="D396" s="5">
        <v>9.5000000000000001E-2</v>
      </c>
      <c r="E396" s="5">
        <v>0.19950000000000001</v>
      </c>
      <c r="F396" s="5">
        <v>7.5499999999999998E-2</v>
      </c>
      <c r="G396" s="5">
        <v>5.3499999999999999E-2</v>
      </c>
      <c r="H396" s="48">
        <v>7.0000000000000007E-2</v>
      </c>
      <c r="I396" s="5">
        <v>6</v>
      </c>
      <c r="N396" s="15">
        <f t="shared" si="259"/>
        <v>-2</v>
      </c>
      <c r="O396" s="15">
        <f t="shared" ref="O396:U396" si="402">B396</f>
        <v>0.34499999999999997</v>
      </c>
      <c r="P396" s="15">
        <f t="shared" si="402"/>
        <v>0.27500000000000002</v>
      </c>
      <c r="Q396" s="15">
        <f t="shared" si="402"/>
        <v>9.5000000000000001E-2</v>
      </c>
      <c r="R396" s="15">
        <f t="shared" si="402"/>
        <v>0.19950000000000001</v>
      </c>
      <c r="S396" s="15">
        <f t="shared" si="402"/>
        <v>7.5499999999999998E-2</v>
      </c>
      <c r="T396" s="15">
        <f t="shared" si="402"/>
        <v>5.3499999999999999E-2</v>
      </c>
      <c r="U396" s="15">
        <f t="shared" si="402"/>
        <v>7.0000000000000007E-2</v>
      </c>
      <c r="V396" s="5">
        <v>1</v>
      </c>
      <c r="X396" s="15">
        <f t="shared" si="261"/>
        <v>7.5</v>
      </c>
      <c r="AB396" s="15">
        <f t="shared" si="262"/>
        <v>8.8930134979898021</v>
      </c>
      <c r="AC396" s="15">
        <f t="shared" si="263"/>
        <v>1.9404866055817844</v>
      </c>
    </row>
    <row r="397" spans="1:29">
      <c r="A397" s="5" t="s">
        <v>208</v>
      </c>
      <c r="B397" s="5">
        <v>0.39</v>
      </c>
      <c r="C397" s="5">
        <v>0.31</v>
      </c>
      <c r="D397" s="5">
        <v>0.1</v>
      </c>
      <c r="E397" s="5">
        <v>0.30199999999999999</v>
      </c>
      <c r="F397" s="5">
        <v>0.11600000000000001</v>
      </c>
      <c r="G397" s="5">
        <v>6.4000000000000001E-2</v>
      </c>
      <c r="H397" s="48">
        <v>0.115</v>
      </c>
      <c r="I397" s="5">
        <v>11</v>
      </c>
      <c r="N397" s="15">
        <f t="shared" si="259"/>
        <v>-2</v>
      </c>
      <c r="O397" s="15">
        <f t="shared" ref="O397:U397" si="403">B397</f>
        <v>0.39</v>
      </c>
      <c r="P397" s="15">
        <f t="shared" si="403"/>
        <v>0.31</v>
      </c>
      <c r="Q397" s="15">
        <f t="shared" si="403"/>
        <v>0.1</v>
      </c>
      <c r="R397" s="15">
        <f t="shared" si="403"/>
        <v>0.30199999999999999</v>
      </c>
      <c r="S397" s="15">
        <f t="shared" si="403"/>
        <v>0.11600000000000001</v>
      </c>
      <c r="T397" s="15">
        <f t="shared" si="403"/>
        <v>6.4000000000000001E-2</v>
      </c>
      <c r="U397" s="15">
        <f t="shared" si="403"/>
        <v>0.115</v>
      </c>
      <c r="V397" s="5">
        <v>1</v>
      </c>
      <c r="X397" s="15">
        <f t="shared" si="261"/>
        <v>12.5</v>
      </c>
      <c r="AB397" s="15">
        <f t="shared" si="262"/>
        <v>9.728285971666363</v>
      </c>
      <c r="AC397" s="15">
        <f t="shared" si="263"/>
        <v>7.6823986548614771</v>
      </c>
    </row>
    <row r="398" spans="1:29">
      <c r="A398" s="5" t="s">
        <v>207</v>
      </c>
      <c r="B398" s="5">
        <v>0.5</v>
      </c>
      <c r="C398" s="5">
        <v>0.39500000000000002</v>
      </c>
      <c r="D398" s="5">
        <v>0.14000000000000001</v>
      </c>
      <c r="E398" s="5">
        <v>0.71550000000000002</v>
      </c>
      <c r="F398" s="5">
        <v>0.3165</v>
      </c>
      <c r="G398" s="5">
        <v>0.17599999999999999</v>
      </c>
      <c r="H398" s="48">
        <v>0.24</v>
      </c>
      <c r="I398" s="5">
        <v>10</v>
      </c>
      <c r="N398" s="15">
        <f t="shared" si="259"/>
        <v>0.75</v>
      </c>
      <c r="O398" s="15">
        <f t="shared" ref="O398:U398" si="404">B398</f>
        <v>0.5</v>
      </c>
      <c r="P398" s="15">
        <f t="shared" si="404"/>
        <v>0.39500000000000002</v>
      </c>
      <c r="Q398" s="15">
        <f t="shared" si="404"/>
        <v>0.14000000000000001</v>
      </c>
      <c r="R398" s="15">
        <f t="shared" si="404"/>
        <v>0.71550000000000002</v>
      </c>
      <c r="S398" s="15">
        <f t="shared" si="404"/>
        <v>0.3165</v>
      </c>
      <c r="T398" s="15">
        <f t="shared" si="404"/>
        <v>0.17599999999999999</v>
      </c>
      <c r="U398" s="15">
        <f t="shared" si="404"/>
        <v>0.24</v>
      </c>
      <c r="V398" s="5">
        <v>1</v>
      </c>
      <c r="X398" s="15">
        <f t="shared" si="261"/>
        <v>11.5</v>
      </c>
      <c r="AB398" s="15">
        <f t="shared" si="262"/>
        <v>11.206887173618894</v>
      </c>
      <c r="AC398" s="15">
        <f t="shared" si="263"/>
        <v>8.5915128989120668E-2</v>
      </c>
    </row>
    <row r="399" spans="1:29">
      <c r="A399" s="5" t="s">
        <v>206</v>
      </c>
      <c r="B399" s="5">
        <v>0.47</v>
      </c>
      <c r="C399" s="5">
        <v>0.38</v>
      </c>
      <c r="D399" s="5">
        <v>0.14499999999999999</v>
      </c>
      <c r="E399" s="5">
        <v>0.58650000000000002</v>
      </c>
      <c r="F399" s="5">
        <v>0.23849999999999999</v>
      </c>
      <c r="G399" s="5">
        <v>0.14399999999999999</v>
      </c>
      <c r="H399" s="48">
        <v>0.185</v>
      </c>
      <c r="I399" s="5">
        <v>8</v>
      </c>
      <c r="N399" s="15">
        <f t="shared" si="259"/>
        <v>3</v>
      </c>
      <c r="O399" s="15">
        <f t="shared" ref="O399:U399" si="405">B399</f>
        <v>0.47</v>
      </c>
      <c r="P399" s="15">
        <f t="shared" si="405"/>
        <v>0.38</v>
      </c>
      <c r="Q399" s="15">
        <f t="shared" si="405"/>
        <v>0.14499999999999999</v>
      </c>
      <c r="R399" s="15">
        <f t="shared" si="405"/>
        <v>0.58650000000000002</v>
      </c>
      <c r="S399" s="15">
        <f t="shared" si="405"/>
        <v>0.23849999999999999</v>
      </c>
      <c r="T399" s="15">
        <f t="shared" si="405"/>
        <v>0.14399999999999999</v>
      </c>
      <c r="U399" s="15">
        <f t="shared" si="405"/>
        <v>0.185</v>
      </c>
      <c r="V399" s="5">
        <v>1</v>
      </c>
      <c r="X399" s="15">
        <f t="shared" si="261"/>
        <v>9.5</v>
      </c>
      <c r="AB399" s="15">
        <f t="shared" si="262"/>
        <v>11.718381566700115</v>
      </c>
      <c r="AC399" s="15">
        <f t="shared" si="263"/>
        <v>4.9212167754748579</v>
      </c>
    </row>
    <row r="400" spans="1:29">
      <c r="A400" s="5" t="s">
        <v>206</v>
      </c>
      <c r="B400" s="5">
        <v>0.53500000000000003</v>
      </c>
      <c r="C400" s="5">
        <v>0.44</v>
      </c>
      <c r="D400" s="5">
        <v>0.15</v>
      </c>
      <c r="E400" s="5">
        <v>0.67649999999999999</v>
      </c>
      <c r="F400" s="5">
        <v>0.25600000000000001</v>
      </c>
      <c r="G400" s="5">
        <v>0.13900000000000001</v>
      </c>
      <c r="H400" s="48">
        <v>0.26</v>
      </c>
      <c r="I400" s="5">
        <v>12</v>
      </c>
      <c r="N400" s="15">
        <f t="shared" si="259"/>
        <v>3</v>
      </c>
      <c r="O400" s="15">
        <f t="shared" ref="O400:U400" si="406">B400</f>
        <v>0.53500000000000003</v>
      </c>
      <c r="P400" s="15">
        <f t="shared" si="406"/>
        <v>0.44</v>
      </c>
      <c r="Q400" s="15">
        <f t="shared" si="406"/>
        <v>0.15</v>
      </c>
      <c r="R400" s="15">
        <f t="shared" si="406"/>
        <v>0.67649999999999999</v>
      </c>
      <c r="S400" s="15">
        <f t="shared" si="406"/>
        <v>0.25600000000000001</v>
      </c>
      <c r="T400" s="15">
        <f t="shared" si="406"/>
        <v>0.13900000000000001</v>
      </c>
      <c r="U400" s="15">
        <f t="shared" si="406"/>
        <v>0.26</v>
      </c>
      <c r="V400" s="5">
        <v>1</v>
      </c>
      <c r="X400" s="15">
        <f t="shared" si="261"/>
        <v>13.5</v>
      </c>
      <c r="AB400" s="15">
        <f t="shared" si="262"/>
        <v>13.601985576167245</v>
      </c>
      <c r="AC400" s="15">
        <f t="shared" si="263"/>
        <v>1.0401057746164845E-2</v>
      </c>
    </row>
    <row r="401" spans="1:29">
      <c r="A401" s="5" t="s">
        <v>206</v>
      </c>
      <c r="B401" s="5">
        <v>0.58499999999999996</v>
      </c>
      <c r="C401" s="5">
        <v>0.45500000000000002</v>
      </c>
      <c r="D401" s="5">
        <v>0.15</v>
      </c>
      <c r="E401" s="5">
        <v>0.98699999999999999</v>
      </c>
      <c r="F401" s="5">
        <v>0.4355</v>
      </c>
      <c r="G401" s="5">
        <v>0.20749999999999999</v>
      </c>
      <c r="H401" s="48">
        <v>0.31</v>
      </c>
      <c r="I401" s="5">
        <v>11</v>
      </c>
      <c r="N401" s="15">
        <f t="shared" si="259"/>
        <v>3</v>
      </c>
      <c r="O401" s="15">
        <f t="shared" ref="O401:U401" si="407">B401</f>
        <v>0.58499999999999996</v>
      </c>
      <c r="P401" s="15">
        <f t="shared" si="407"/>
        <v>0.45500000000000002</v>
      </c>
      <c r="Q401" s="15">
        <f t="shared" si="407"/>
        <v>0.15</v>
      </c>
      <c r="R401" s="15">
        <f t="shared" si="407"/>
        <v>0.98699999999999999</v>
      </c>
      <c r="S401" s="15">
        <f t="shared" si="407"/>
        <v>0.4355</v>
      </c>
      <c r="T401" s="15">
        <f t="shared" si="407"/>
        <v>0.20749999999999999</v>
      </c>
      <c r="U401" s="15">
        <f t="shared" si="407"/>
        <v>0.31</v>
      </c>
      <c r="V401" s="5">
        <v>1</v>
      </c>
      <c r="X401" s="15">
        <f t="shared" si="261"/>
        <v>12.5</v>
      </c>
      <c r="AB401" s="15">
        <f t="shared" si="262"/>
        <v>12.686342965683503</v>
      </c>
      <c r="AC401" s="15">
        <f t="shared" si="263"/>
        <v>3.4723700859723074E-2</v>
      </c>
    </row>
    <row r="402" spans="1:29">
      <c r="A402" s="5" t="s">
        <v>207</v>
      </c>
      <c r="B402" s="5">
        <v>0.48499999999999999</v>
      </c>
      <c r="C402" s="5">
        <v>0.36499999999999999</v>
      </c>
      <c r="D402" s="5">
        <v>0.12</v>
      </c>
      <c r="E402" s="5">
        <v>0.58850000000000002</v>
      </c>
      <c r="F402" s="5">
        <v>0.27</v>
      </c>
      <c r="G402" s="5">
        <v>0.13100000000000001</v>
      </c>
      <c r="H402" s="48">
        <v>0.17499999999999999</v>
      </c>
      <c r="I402" s="5">
        <v>9</v>
      </c>
      <c r="N402" s="15">
        <f t="shared" si="259"/>
        <v>0.75</v>
      </c>
      <c r="O402" s="15">
        <f t="shared" ref="O402:U402" si="408">B402</f>
        <v>0.48499999999999999</v>
      </c>
      <c r="P402" s="15">
        <f t="shared" si="408"/>
        <v>0.36499999999999999</v>
      </c>
      <c r="Q402" s="15">
        <f t="shared" si="408"/>
        <v>0.12</v>
      </c>
      <c r="R402" s="15">
        <f t="shared" si="408"/>
        <v>0.58850000000000002</v>
      </c>
      <c r="S402" s="15">
        <f t="shared" si="408"/>
        <v>0.27</v>
      </c>
      <c r="T402" s="15">
        <f t="shared" si="408"/>
        <v>0.13100000000000001</v>
      </c>
      <c r="U402" s="15">
        <f t="shared" si="408"/>
        <v>0.17499999999999999</v>
      </c>
      <c r="V402" s="5">
        <v>1</v>
      </c>
      <c r="X402" s="15">
        <f t="shared" si="261"/>
        <v>10.5</v>
      </c>
      <c r="AB402" s="15">
        <f t="shared" si="262"/>
        <v>10.317358898707402</v>
      </c>
      <c r="AC402" s="15">
        <f t="shared" si="263"/>
        <v>3.3357771881372934E-2</v>
      </c>
    </row>
    <row r="403" spans="1:29">
      <c r="A403" s="5" t="s">
        <v>206</v>
      </c>
      <c r="B403" s="5">
        <v>0.51500000000000001</v>
      </c>
      <c r="C403" s="5">
        <v>0.45500000000000002</v>
      </c>
      <c r="D403" s="5">
        <v>0.13500000000000001</v>
      </c>
      <c r="E403" s="5">
        <v>0.72250000000000003</v>
      </c>
      <c r="F403" s="5">
        <v>0.29499999999999998</v>
      </c>
      <c r="G403" s="5">
        <v>0.16250000000000001</v>
      </c>
      <c r="H403" s="48">
        <v>0.23499999999999999</v>
      </c>
      <c r="I403" s="5">
        <v>9</v>
      </c>
      <c r="N403" s="15">
        <f t="shared" si="259"/>
        <v>3</v>
      </c>
      <c r="O403" s="15">
        <f t="shared" ref="O403:U403" si="409">B403</f>
        <v>0.51500000000000001</v>
      </c>
      <c r="P403" s="15">
        <f t="shared" si="409"/>
        <v>0.45500000000000002</v>
      </c>
      <c r="Q403" s="15">
        <f t="shared" si="409"/>
        <v>0.13500000000000001</v>
      </c>
      <c r="R403" s="15">
        <f t="shared" si="409"/>
        <v>0.72250000000000003</v>
      </c>
      <c r="S403" s="15">
        <f t="shared" si="409"/>
        <v>0.29499999999999998</v>
      </c>
      <c r="T403" s="15">
        <f t="shared" si="409"/>
        <v>0.16250000000000001</v>
      </c>
      <c r="U403" s="15">
        <f t="shared" si="409"/>
        <v>0.23499999999999999</v>
      </c>
      <c r="V403" s="5">
        <v>1</v>
      </c>
      <c r="X403" s="15">
        <f t="shared" si="261"/>
        <v>10.5</v>
      </c>
      <c r="AB403" s="15">
        <f t="shared" si="262"/>
        <v>12.803777913269705</v>
      </c>
      <c r="AC403" s="15">
        <f t="shared" si="263"/>
        <v>5.3073926736693178</v>
      </c>
    </row>
    <row r="404" spans="1:29">
      <c r="A404" s="5" t="s">
        <v>207</v>
      </c>
      <c r="B404" s="5">
        <v>0.435</v>
      </c>
      <c r="C404" s="5">
        <v>0.32500000000000001</v>
      </c>
      <c r="D404" s="5">
        <v>0.11</v>
      </c>
      <c r="E404" s="5">
        <v>0.4335</v>
      </c>
      <c r="F404" s="5">
        <v>0.17799999999999999</v>
      </c>
      <c r="G404" s="5">
        <v>9.8500000000000004E-2</v>
      </c>
      <c r="H404" s="48">
        <v>0.155</v>
      </c>
      <c r="I404" s="5">
        <v>7</v>
      </c>
      <c r="N404" s="15">
        <f t="shared" si="259"/>
        <v>0.75</v>
      </c>
      <c r="O404" s="15">
        <f t="shared" ref="O404:U404" si="410">B404</f>
        <v>0.435</v>
      </c>
      <c r="P404" s="15">
        <f t="shared" si="410"/>
        <v>0.32500000000000001</v>
      </c>
      <c r="Q404" s="15">
        <f t="shared" si="410"/>
        <v>0.11</v>
      </c>
      <c r="R404" s="15">
        <f t="shared" si="410"/>
        <v>0.4335</v>
      </c>
      <c r="S404" s="15">
        <f t="shared" si="410"/>
        <v>0.17799999999999999</v>
      </c>
      <c r="T404" s="15">
        <f t="shared" si="410"/>
        <v>9.8500000000000004E-2</v>
      </c>
      <c r="U404" s="15">
        <f t="shared" si="410"/>
        <v>0.155</v>
      </c>
      <c r="V404" s="5">
        <v>1</v>
      </c>
      <c r="X404" s="15">
        <f t="shared" si="261"/>
        <v>8.5</v>
      </c>
      <c r="AB404" s="15">
        <f t="shared" si="262"/>
        <v>10.371610282571197</v>
      </c>
      <c r="AC404" s="15">
        <f t="shared" si="263"/>
        <v>3.5029250498262363</v>
      </c>
    </row>
    <row r="405" spans="1:29">
      <c r="A405" s="5" t="s">
        <v>207</v>
      </c>
      <c r="B405" s="5">
        <v>0.51500000000000001</v>
      </c>
      <c r="C405" s="5">
        <v>0.41499999999999998</v>
      </c>
      <c r="D405" s="5">
        <v>0.14000000000000001</v>
      </c>
      <c r="E405" s="5">
        <v>0.69350000000000001</v>
      </c>
      <c r="F405" s="5">
        <v>0.3115</v>
      </c>
      <c r="G405" s="5">
        <v>0.152</v>
      </c>
      <c r="H405" s="48">
        <v>0.2</v>
      </c>
      <c r="I405" s="5">
        <v>10</v>
      </c>
      <c r="N405" s="15">
        <f t="shared" si="259"/>
        <v>0.75</v>
      </c>
      <c r="O405" s="15">
        <f t="shared" ref="O405:U405" si="411">B405</f>
        <v>0.51500000000000001</v>
      </c>
      <c r="P405" s="15">
        <f t="shared" si="411"/>
        <v>0.41499999999999998</v>
      </c>
      <c r="Q405" s="15">
        <f t="shared" si="411"/>
        <v>0.14000000000000001</v>
      </c>
      <c r="R405" s="15">
        <f t="shared" si="411"/>
        <v>0.69350000000000001</v>
      </c>
      <c r="S405" s="15">
        <f t="shared" si="411"/>
        <v>0.3115</v>
      </c>
      <c r="T405" s="15">
        <f t="shared" si="411"/>
        <v>0.152</v>
      </c>
      <c r="U405" s="15">
        <f t="shared" si="411"/>
        <v>0.2</v>
      </c>
      <c r="V405" s="5">
        <v>1</v>
      </c>
      <c r="X405" s="15">
        <f t="shared" si="261"/>
        <v>11.5</v>
      </c>
      <c r="AB405" s="15">
        <f t="shared" si="262"/>
        <v>11.229782421159964</v>
      </c>
      <c r="AC405" s="15">
        <f t="shared" si="263"/>
        <v>7.3017539914171106E-2</v>
      </c>
    </row>
    <row r="406" spans="1:29">
      <c r="A406" s="5" t="s">
        <v>208</v>
      </c>
      <c r="B406" s="5">
        <v>0.44</v>
      </c>
      <c r="C406" s="5">
        <v>0.34499999999999997</v>
      </c>
      <c r="D406" s="5">
        <v>0.12</v>
      </c>
      <c r="E406" s="5">
        <v>0.36499999999999999</v>
      </c>
      <c r="F406" s="5">
        <v>0.16550000000000001</v>
      </c>
      <c r="G406" s="5">
        <v>8.3000000000000004E-2</v>
      </c>
      <c r="H406" s="48">
        <v>0.11</v>
      </c>
      <c r="I406" s="5">
        <v>7</v>
      </c>
      <c r="N406" s="15">
        <f t="shared" si="259"/>
        <v>-2</v>
      </c>
      <c r="O406" s="15">
        <f t="shared" ref="O406:U406" si="412">B406</f>
        <v>0.44</v>
      </c>
      <c r="P406" s="15">
        <f t="shared" si="412"/>
        <v>0.34499999999999997</v>
      </c>
      <c r="Q406" s="15">
        <f t="shared" si="412"/>
        <v>0.12</v>
      </c>
      <c r="R406" s="15">
        <f t="shared" si="412"/>
        <v>0.36499999999999999</v>
      </c>
      <c r="S406" s="15">
        <f t="shared" si="412"/>
        <v>0.16550000000000001</v>
      </c>
      <c r="T406" s="15">
        <f t="shared" si="412"/>
        <v>8.3000000000000004E-2</v>
      </c>
      <c r="U406" s="15">
        <f t="shared" si="412"/>
        <v>0.11</v>
      </c>
      <c r="V406" s="5">
        <v>1</v>
      </c>
      <c r="X406" s="15">
        <f t="shared" si="261"/>
        <v>8.5</v>
      </c>
      <c r="AB406" s="15">
        <f t="shared" si="262"/>
        <v>9.6662837579027538</v>
      </c>
      <c r="AC406" s="15">
        <f t="shared" si="263"/>
        <v>1.3602178039477693</v>
      </c>
    </row>
    <row r="407" spans="1:29">
      <c r="A407" s="5" t="s">
        <v>207</v>
      </c>
      <c r="B407" s="5">
        <v>0.52500000000000002</v>
      </c>
      <c r="C407" s="5">
        <v>0.44</v>
      </c>
      <c r="D407" s="5">
        <v>0.15</v>
      </c>
      <c r="E407" s="5">
        <v>0.84250000000000003</v>
      </c>
      <c r="F407" s="5">
        <v>0.36849999999999999</v>
      </c>
      <c r="G407" s="5">
        <v>0.19850000000000001</v>
      </c>
      <c r="H407" s="48">
        <v>0.24</v>
      </c>
      <c r="I407" s="5">
        <v>12</v>
      </c>
      <c r="N407" s="15">
        <f t="shared" si="259"/>
        <v>0.75</v>
      </c>
      <c r="O407" s="15">
        <f t="shared" ref="O407:U407" si="413">B407</f>
        <v>0.52500000000000002</v>
      </c>
      <c r="P407" s="15">
        <f t="shared" si="413"/>
        <v>0.44</v>
      </c>
      <c r="Q407" s="15">
        <f t="shared" si="413"/>
        <v>0.15</v>
      </c>
      <c r="R407" s="15">
        <f t="shared" si="413"/>
        <v>0.84250000000000003</v>
      </c>
      <c r="S407" s="15">
        <f t="shared" si="413"/>
        <v>0.36849999999999999</v>
      </c>
      <c r="T407" s="15">
        <f t="shared" si="413"/>
        <v>0.19850000000000001</v>
      </c>
      <c r="U407" s="15">
        <f t="shared" si="413"/>
        <v>0.24</v>
      </c>
      <c r="V407" s="5">
        <v>1</v>
      </c>
      <c r="X407" s="15">
        <f t="shared" si="261"/>
        <v>13.5</v>
      </c>
      <c r="AB407" s="15">
        <f t="shared" si="262"/>
        <v>11.708043894932834</v>
      </c>
      <c r="AC407" s="15">
        <f t="shared" si="263"/>
        <v>3.2111066824874896</v>
      </c>
    </row>
    <row r="408" spans="1:29">
      <c r="A408" s="5" t="s">
        <v>206</v>
      </c>
      <c r="B408" s="5">
        <v>0.45</v>
      </c>
      <c r="C408" s="5">
        <v>0.35499999999999998</v>
      </c>
      <c r="D408" s="5">
        <v>0.115</v>
      </c>
      <c r="E408" s="5">
        <v>0.47899999999999998</v>
      </c>
      <c r="F408" s="5">
        <v>0.21249999999999999</v>
      </c>
      <c r="G408" s="5">
        <v>0.1045</v>
      </c>
      <c r="H408" s="48">
        <v>0.15</v>
      </c>
      <c r="I408" s="5">
        <v>8</v>
      </c>
      <c r="N408" s="15">
        <f t="shared" si="259"/>
        <v>3</v>
      </c>
      <c r="O408" s="15">
        <f t="shared" ref="O408:U408" si="414">B408</f>
        <v>0.45</v>
      </c>
      <c r="P408" s="15">
        <f t="shared" si="414"/>
        <v>0.35499999999999998</v>
      </c>
      <c r="Q408" s="15">
        <f t="shared" si="414"/>
        <v>0.115</v>
      </c>
      <c r="R408" s="15">
        <f t="shared" si="414"/>
        <v>0.47899999999999998</v>
      </c>
      <c r="S408" s="15">
        <f t="shared" si="414"/>
        <v>0.21249999999999999</v>
      </c>
      <c r="T408" s="15">
        <f t="shared" si="414"/>
        <v>0.1045</v>
      </c>
      <c r="U408" s="15">
        <f t="shared" si="414"/>
        <v>0.15</v>
      </c>
      <c r="V408" s="5">
        <v>1</v>
      </c>
      <c r="X408" s="15">
        <f t="shared" si="261"/>
        <v>9.5</v>
      </c>
      <c r="AB408" s="15">
        <f t="shared" si="262"/>
        <v>10.750700840677615</v>
      </c>
      <c r="AC408" s="15">
        <f t="shared" si="263"/>
        <v>1.5642525928716924</v>
      </c>
    </row>
    <row r="409" spans="1:29">
      <c r="A409" s="5" t="s">
        <v>206</v>
      </c>
      <c r="B409" s="5">
        <v>0.59</v>
      </c>
      <c r="C409" s="5">
        <v>0.48499999999999999</v>
      </c>
      <c r="D409" s="5">
        <v>0.12</v>
      </c>
      <c r="E409" s="5">
        <v>0.91100000000000003</v>
      </c>
      <c r="F409" s="5">
        <v>0.39</v>
      </c>
      <c r="G409" s="5">
        <v>0.182</v>
      </c>
      <c r="H409" s="48">
        <v>0.28999999999999998</v>
      </c>
      <c r="I409" s="5">
        <v>16</v>
      </c>
      <c r="N409" s="15">
        <f t="shared" si="259"/>
        <v>3</v>
      </c>
      <c r="O409" s="15">
        <f t="shared" ref="O409:U409" si="415">B409</f>
        <v>0.59</v>
      </c>
      <c r="P409" s="15">
        <f t="shared" si="415"/>
        <v>0.48499999999999999</v>
      </c>
      <c r="Q409" s="15">
        <f t="shared" si="415"/>
        <v>0.12</v>
      </c>
      <c r="R409" s="15">
        <f t="shared" si="415"/>
        <v>0.91100000000000003</v>
      </c>
      <c r="S409" s="15">
        <f t="shared" si="415"/>
        <v>0.39</v>
      </c>
      <c r="T409" s="15">
        <f t="shared" si="415"/>
        <v>0.182</v>
      </c>
      <c r="U409" s="15">
        <f t="shared" si="415"/>
        <v>0.28999999999999998</v>
      </c>
      <c r="V409" s="5">
        <v>1</v>
      </c>
      <c r="X409" s="15">
        <f t="shared" si="261"/>
        <v>17.5</v>
      </c>
      <c r="AB409" s="15">
        <f t="shared" si="262"/>
        <v>13.014336981670963</v>
      </c>
      <c r="AC409" s="15">
        <f t="shared" si="263"/>
        <v>20.121172714004764</v>
      </c>
    </row>
    <row r="410" spans="1:29">
      <c r="A410" s="5" t="s">
        <v>206</v>
      </c>
      <c r="B410" s="5">
        <v>0.55500000000000005</v>
      </c>
      <c r="C410" s="5">
        <v>0.45</v>
      </c>
      <c r="D410" s="5">
        <v>0.14499999999999999</v>
      </c>
      <c r="E410" s="5">
        <v>0.91500000000000004</v>
      </c>
      <c r="F410" s="5">
        <v>0.4</v>
      </c>
      <c r="G410" s="5">
        <v>0.246</v>
      </c>
      <c r="H410" s="48">
        <v>0.28499999999999998</v>
      </c>
      <c r="I410" s="5">
        <v>11</v>
      </c>
      <c r="N410" s="15">
        <f t="shared" si="259"/>
        <v>3</v>
      </c>
      <c r="O410" s="15">
        <f t="shared" ref="O410:U410" si="416">B410</f>
        <v>0.55500000000000005</v>
      </c>
      <c r="P410" s="15">
        <f t="shared" si="416"/>
        <v>0.45</v>
      </c>
      <c r="Q410" s="15">
        <f t="shared" si="416"/>
        <v>0.14499999999999999</v>
      </c>
      <c r="R410" s="15">
        <f t="shared" si="416"/>
        <v>0.91500000000000004</v>
      </c>
      <c r="S410" s="15">
        <f t="shared" si="416"/>
        <v>0.4</v>
      </c>
      <c r="T410" s="15">
        <f t="shared" si="416"/>
        <v>0.246</v>
      </c>
      <c r="U410" s="15">
        <f t="shared" si="416"/>
        <v>0.28499999999999998</v>
      </c>
      <c r="V410" s="5">
        <v>1</v>
      </c>
      <c r="X410" s="15">
        <f t="shared" si="261"/>
        <v>12.5</v>
      </c>
      <c r="AB410" s="15">
        <f t="shared" si="262"/>
        <v>12.044145544594349</v>
      </c>
      <c r="AC410" s="15">
        <f t="shared" si="263"/>
        <v>0.207803284513183</v>
      </c>
    </row>
    <row r="411" spans="1:29">
      <c r="A411" s="5" t="s">
        <v>206</v>
      </c>
      <c r="B411" s="5">
        <v>0.56999999999999995</v>
      </c>
      <c r="C411" s="5">
        <v>0.44</v>
      </c>
      <c r="D411" s="5">
        <v>9.5000000000000001E-2</v>
      </c>
      <c r="E411" s="5">
        <v>0.82699999999999996</v>
      </c>
      <c r="F411" s="5">
        <v>0.33950000000000002</v>
      </c>
      <c r="G411" s="5">
        <v>0.2215</v>
      </c>
      <c r="H411" s="48">
        <v>0.23499999999999999</v>
      </c>
      <c r="I411" s="5">
        <v>8</v>
      </c>
      <c r="N411" s="15">
        <f t="shared" si="259"/>
        <v>3</v>
      </c>
      <c r="O411" s="15">
        <f t="shared" ref="O411:U411" si="417">B411</f>
        <v>0.56999999999999995</v>
      </c>
      <c r="P411" s="15">
        <f t="shared" si="417"/>
        <v>0.44</v>
      </c>
      <c r="Q411" s="15">
        <f t="shared" si="417"/>
        <v>9.5000000000000001E-2</v>
      </c>
      <c r="R411" s="15">
        <f t="shared" si="417"/>
        <v>0.82699999999999996</v>
      </c>
      <c r="S411" s="15">
        <f t="shared" si="417"/>
        <v>0.33950000000000002</v>
      </c>
      <c r="T411" s="15">
        <f t="shared" si="417"/>
        <v>0.2215</v>
      </c>
      <c r="U411" s="15">
        <f t="shared" si="417"/>
        <v>0.23499999999999999</v>
      </c>
      <c r="V411" s="5">
        <v>1</v>
      </c>
      <c r="X411" s="15">
        <f t="shared" si="261"/>
        <v>9.5</v>
      </c>
      <c r="AB411" s="15">
        <f t="shared" si="262"/>
        <v>11.5894963740155</v>
      </c>
      <c r="AC411" s="15">
        <f t="shared" si="263"/>
        <v>4.3659950970239221</v>
      </c>
    </row>
    <row r="412" spans="1:29">
      <c r="A412" s="5" t="s">
        <v>206</v>
      </c>
      <c r="B412" s="5">
        <v>0.59</v>
      </c>
      <c r="C412" s="5">
        <v>0.5</v>
      </c>
      <c r="D412" s="5">
        <v>0.16500000000000001</v>
      </c>
      <c r="E412" s="5">
        <v>1.1045</v>
      </c>
      <c r="F412" s="5">
        <v>0.45650000000000002</v>
      </c>
      <c r="G412" s="5">
        <v>0.24249999999999999</v>
      </c>
      <c r="H412" s="48">
        <v>0.34</v>
      </c>
      <c r="I412" s="5">
        <v>15</v>
      </c>
      <c r="N412" s="15">
        <f t="shared" si="259"/>
        <v>3</v>
      </c>
      <c r="O412" s="15">
        <f t="shared" ref="O412:U412" si="418">B412</f>
        <v>0.59</v>
      </c>
      <c r="P412" s="15">
        <f t="shared" si="418"/>
        <v>0.5</v>
      </c>
      <c r="Q412" s="15">
        <f t="shared" si="418"/>
        <v>0.16500000000000001</v>
      </c>
      <c r="R412" s="15">
        <f t="shared" si="418"/>
        <v>1.1045</v>
      </c>
      <c r="S412" s="15">
        <f t="shared" si="418"/>
        <v>0.45650000000000002</v>
      </c>
      <c r="T412" s="15">
        <f t="shared" si="418"/>
        <v>0.24249999999999999</v>
      </c>
      <c r="U412" s="15">
        <f t="shared" si="418"/>
        <v>0.34</v>
      </c>
      <c r="V412" s="5">
        <v>1</v>
      </c>
      <c r="X412" s="15">
        <f t="shared" si="261"/>
        <v>16.5</v>
      </c>
      <c r="AB412" s="15">
        <f t="shared" si="262"/>
        <v>13.928263316195647</v>
      </c>
      <c r="AC412" s="15">
        <f t="shared" si="263"/>
        <v>6.6138295708250112</v>
      </c>
    </row>
    <row r="413" spans="1:29">
      <c r="A413" s="5" t="s">
        <v>206</v>
      </c>
      <c r="B413" s="5">
        <v>0.58499999999999996</v>
      </c>
      <c r="C413" s="5">
        <v>0.47499999999999998</v>
      </c>
      <c r="D413" s="5">
        <v>0.12</v>
      </c>
      <c r="E413" s="5">
        <v>0.94499999999999995</v>
      </c>
      <c r="F413" s="5">
        <v>0.41</v>
      </c>
      <c r="G413" s="5">
        <v>0.21149999999999999</v>
      </c>
      <c r="H413" s="48">
        <v>0.28000000000000003</v>
      </c>
      <c r="I413" s="5">
        <v>14</v>
      </c>
      <c r="N413" s="15">
        <f t="shared" si="259"/>
        <v>3</v>
      </c>
      <c r="O413" s="15">
        <f t="shared" ref="O413:U413" si="419">B413</f>
        <v>0.58499999999999996</v>
      </c>
      <c r="P413" s="15">
        <f t="shared" si="419"/>
        <v>0.47499999999999998</v>
      </c>
      <c r="Q413" s="15">
        <f t="shared" si="419"/>
        <v>0.12</v>
      </c>
      <c r="R413" s="15">
        <f t="shared" si="419"/>
        <v>0.94499999999999995</v>
      </c>
      <c r="S413" s="15">
        <f t="shared" si="419"/>
        <v>0.41</v>
      </c>
      <c r="T413" s="15">
        <f t="shared" si="419"/>
        <v>0.21149999999999999</v>
      </c>
      <c r="U413" s="15">
        <f t="shared" si="419"/>
        <v>0.28000000000000003</v>
      </c>
      <c r="V413" s="5">
        <v>1</v>
      </c>
      <c r="X413" s="15">
        <f t="shared" si="261"/>
        <v>15.5</v>
      </c>
      <c r="AB413" s="15">
        <f t="shared" si="262"/>
        <v>12.418076574352749</v>
      </c>
      <c r="AC413" s="15">
        <f t="shared" si="263"/>
        <v>9.4982520015532845</v>
      </c>
    </row>
    <row r="414" spans="1:29">
      <c r="A414" s="5" t="s">
        <v>207</v>
      </c>
      <c r="B414" s="5">
        <v>0.57999999999999996</v>
      </c>
      <c r="C414" s="5">
        <v>0.46</v>
      </c>
      <c r="D414" s="5">
        <v>0.12</v>
      </c>
      <c r="E414" s="5">
        <v>0.99350000000000005</v>
      </c>
      <c r="F414" s="5">
        <v>0.46250000000000002</v>
      </c>
      <c r="G414" s="5">
        <v>0.23849999999999999</v>
      </c>
      <c r="H414" s="48">
        <v>0.28000000000000003</v>
      </c>
      <c r="I414" s="5">
        <v>11</v>
      </c>
      <c r="N414" s="15">
        <f t="shared" si="259"/>
        <v>0.75</v>
      </c>
      <c r="O414" s="15">
        <f t="shared" ref="O414:U414" si="420">B414</f>
        <v>0.57999999999999996</v>
      </c>
      <c r="P414" s="15">
        <f t="shared" si="420"/>
        <v>0.46</v>
      </c>
      <c r="Q414" s="15">
        <f t="shared" si="420"/>
        <v>0.12</v>
      </c>
      <c r="R414" s="15">
        <f t="shared" si="420"/>
        <v>0.99350000000000005</v>
      </c>
      <c r="S414" s="15">
        <f t="shared" si="420"/>
        <v>0.46250000000000002</v>
      </c>
      <c r="T414" s="15">
        <f t="shared" si="420"/>
        <v>0.23849999999999999</v>
      </c>
      <c r="U414" s="15">
        <f t="shared" si="420"/>
        <v>0.28000000000000003</v>
      </c>
      <c r="V414" s="5">
        <v>1</v>
      </c>
      <c r="X414" s="15">
        <f t="shared" si="261"/>
        <v>12.5</v>
      </c>
      <c r="AB414" s="15">
        <f t="shared" si="262"/>
        <v>10.989109866722957</v>
      </c>
      <c r="AC414" s="15">
        <f t="shared" si="263"/>
        <v>2.2827889948339193</v>
      </c>
    </row>
    <row r="415" spans="1:29">
      <c r="A415" s="5" t="s">
        <v>206</v>
      </c>
      <c r="B415" s="5">
        <v>0.54500000000000004</v>
      </c>
      <c r="C415" s="5">
        <v>0.44</v>
      </c>
      <c r="D415" s="5">
        <v>0.12</v>
      </c>
      <c r="E415" s="5">
        <v>0.85650000000000004</v>
      </c>
      <c r="F415" s="5">
        <v>0.34749999999999998</v>
      </c>
      <c r="G415" s="5">
        <v>0.17150000000000001</v>
      </c>
      <c r="H415" s="48">
        <v>0.24</v>
      </c>
      <c r="I415" s="5">
        <v>12</v>
      </c>
      <c r="N415" s="15">
        <f t="shared" si="259"/>
        <v>3</v>
      </c>
      <c r="O415" s="15">
        <f t="shared" ref="O415:U415" si="421">B415</f>
        <v>0.54500000000000004</v>
      </c>
      <c r="P415" s="15">
        <f t="shared" si="421"/>
        <v>0.44</v>
      </c>
      <c r="Q415" s="15">
        <f t="shared" si="421"/>
        <v>0.12</v>
      </c>
      <c r="R415" s="15">
        <f t="shared" si="421"/>
        <v>0.85650000000000004</v>
      </c>
      <c r="S415" s="15">
        <f t="shared" si="421"/>
        <v>0.34749999999999998</v>
      </c>
      <c r="T415" s="15">
        <f t="shared" si="421"/>
        <v>0.17150000000000001</v>
      </c>
      <c r="U415" s="15">
        <f t="shared" si="421"/>
        <v>0.24</v>
      </c>
      <c r="V415" s="5">
        <v>1</v>
      </c>
      <c r="X415" s="15">
        <f t="shared" si="261"/>
        <v>13.5</v>
      </c>
      <c r="AB415" s="15">
        <f t="shared" si="262"/>
        <v>12.547705049945474</v>
      </c>
      <c r="AC415" s="15">
        <f t="shared" si="263"/>
        <v>0.90686567189935197</v>
      </c>
    </row>
    <row r="416" spans="1:29">
      <c r="A416" s="5" t="s">
        <v>207</v>
      </c>
      <c r="B416" s="5">
        <v>0.60499999999999998</v>
      </c>
      <c r="C416" s="5">
        <v>0.495</v>
      </c>
      <c r="D416" s="5">
        <v>0.17</v>
      </c>
      <c r="E416" s="5">
        <v>1.2384999999999999</v>
      </c>
      <c r="F416" s="5">
        <v>0.52800000000000002</v>
      </c>
      <c r="G416" s="5">
        <v>0.2465</v>
      </c>
      <c r="H416" s="48">
        <v>0.39</v>
      </c>
      <c r="I416" s="5">
        <v>14</v>
      </c>
      <c r="N416" s="15">
        <f t="shared" si="259"/>
        <v>0.75</v>
      </c>
      <c r="O416" s="15">
        <f t="shared" ref="O416:U416" si="422">B416</f>
        <v>0.60499999999999998</v>
      </c>
      <c r="P416" s="15">
        <f t="shared" si="422"/>
        <v>0.495</v>
      </c>
      <c r="Q416" s="15">
        <f t="shared" si="422"/>
        <v>0.17</v>
      </c>
      <c r="R416" s="15">
        <f t="shared" si="422"/>
        <v>1.2384999999999999</v>
      </c>
      <c r="S416" s="15">
        <f t="shared" si="422"/>
        <v>0.52800000000000002</v>
      </c>
      <c r="T416" s="15">
        <f t="shared" si="422"/>
        <v>0.2465</v>
      </c>
      <c r="U416" s="15">
        <f t="shared" si="422"/>
        <v>0.39</v>
      </c>
      <c r="V416" s="5">
        <v>1</v>
      </c>
      <c r="X416" s="15">
        <f t="shared" si="261"/>
        <v>15.5</v>
      </c>
      <c r="AB416" s="15">
        <f t="shared" si="262"/>
        <v>13.721135783736667</v>
      </c>
      <c r="AC416" s="15">
        <f t="shared" si="263"/>
        <v>3.164357899902162</v>
      </c>
    </row>
    <row r="417" spans="1:29">
      <c r="A417" s="5" t="s">
        <v>207</v>
      </c>
      <c r="B417" s="5">
        <v>0.62</v>
      </c>
      <c r="C417" s="5">
        <v>0.47</v>
      </c>
      <c r="D417" s="5">
        <v>0.14000000000000001</v>
      </c>
      <c r="E417" s="5">
        <v>1.0325</v>
      </c>
      <c r="F417" s="5">
        <v>0.36049999999999999</v>
      </c>
      <c r="G417" s="5">
        <v>0.224</v>
      </c>
      <c r="H417" s="48">
        <v>0.36</v>
      </c>
      <c r="I417" s="5">
        <v>15</v>
      </c>
      <c r="N417" s="15">
        <f t="shared" si="259"/>
        <v>0.75</v>
      </c>
      <c r="O417" s="15">
        <f t="shared" ref="O417:U417" si="423">B417</f>
        <v>0.62</v>
      </c>
      <c r="P417" s="15">
        <f t="shared" si="423"/>
        <v>0.47</v>
      </c>
      <c r="Q417" s="15">
        <f t="shared" si="423"/>
        <v>0.14000000000000001</v>
      </c>
      <c r="R417" s="15">
        <f t="shared" si="423"/>
        <v>1.0325</v>
      </c>
      <c r="S417" s="15">
        <f t="shared" si="423"/>
        <v>0.36049999999999999</v>
      </c>
      <c r="T417" s="15">
        <f t="shared" si="423"/>
        <v>0.224</v>
      </c>
      <c r="U417" s="15">
        <f t="shared" si="423"/>
        <v>0.36</v>
      </c>
      <c r="V417" s="5">
        <v>1</v>
      </c>
      <c r="X417" s="15">
        <f t="shared" si="261"/>
        <v>16.5</v>
      </c>
      <c r="AB417" s="15">
        <f t="shared" si="262"/>
        <v>14.544535620153095</v>
      </c>
      <c r="AC417" s="15">
        <f t="shared" si="263"/>
        <v>3.8238409408500411</v>
      </c>
    </row>
    <row r="418" spans="1:29">
      <c r="A418" s="5" t="s">
        <v>207</v>
      </c>
      <c r="B418" s="5">
        <v>0.63</v>
      </c>
      <c r="C418" s="5">
        <v>0.5</v>
      </c>
      <c r="D418" s="5">
        <v>0.17</v>
      </c>
      <c r="E418" s="5">
        <v>1.3134999999999999</v>
      </c>
      <c r="F418" s="5">
        <v>0.5595</v>
      </c>
      <c r="G418" s="5">
        <v>0.26700000000000002</v>
      </c>
      <c r="H418" s="48">
        <v>0.4</v>
      </c>
      <c r="I418" s="5">
        <v>20</v>
      </c>
      <c r="N418" s="15">
        <f t="shared" si="259"/>
        <v>0.75</v>
      </c>
      <c r="O418" s="15">
        <f t="shared" ref="O418:U418" si="424">B418</f>
        <v>0.63</v>
      </c>
      <c r="P418" s="15">
        <f t="shared" si="424"/>
        <v>0.5</v>
      </c>
      <c r="Q418" s="15">
        <f t="shared" si="424"/>
        <v>0.17</v>
      </c>
      <c r="R418" s="15">
        <f t="shared" si="424"/>
        <v>1.3134999999999999</v>
      </c>
      <c r="S418" s="15">
        <f t="shared" si="424"/>
        <v>0.5595</v>
      </c>
      <c r="T418" s="15">
        <f t="shared" si="424"/>
        <v>0.26700000000000002</v>
      </c>
      <c r="U418" s="15">
        <f t="shared" si="424"/>
        <v>0.4</v>
      </c>
      <c r="V418" s="5">
        <v>1</v>
      </c>
      <c r="X418" s="15">
        <f t="shared" si="261"/>
        <v>21.5</v>
      </c>
      <c r="AB418" s="15">
        <f t="shared" si="262"/>
        <v>13.685871693012686</v>
      </c>
      <c r="AC418" s="15">
        <f t="shared" si="263"/>
        <v>61.060601198060425</v>
      </c>
    </row>
    <row r="419" spans="1:29">
      <c r="A419" s="5" t="s">
        <v>206</v>
      </c>
      <c r="B419" s="5">
        <v>0.63</v>
      </c>
      <c r="C419" s="5">
        <v>0.51500000000000001</v>
      </c>
      <c r="D419" s="5">
        <v>0.16500000000000001</v>
      </c>
      <c r="E419" s="5">
        <v>1.3520000000000001</v>
      </c>
      <c r="F419" s="5">
        <v>0.48799999999999999</v>
      </c>
      <c r="G419" s="5">
        <v>0.34899999999999998</v>
      </c>
      <c r="H419" s="48">
        <v>0.45</v>
      </c>
      <c r="I419" s="5">
        <v>20</v>
      </c>
      <c r="N419" s="15">
        <f t="shared" si="259"/>
        <v>3</v>
      </c>
      <c r="O419" s="15">
        <f t="shared" ref="O419:U419" si="425">B419</f>
        <v>0.63</v>
      </c>
      <c r="P419" s="15">
        <f t="shared" si="425"/>
        <v>0.51500000000000001</v>
      </c>
      <c r="Q419" s="15">
        <f t="shared" si="425"/>
        <v>0.16500000000000001</v>
      </c>
      <c r="R419" s="15">
        <f t="shared" si="425"/>
        <v>1.3520000000000001</v>
      </c>
      <c r="S419" s="15">
        <f t="shared" si="425"/>
        <v>0.48799999999999999</v>
      </c>
      <c r="T419" s="15">
        <f t="shared" si="425"/>
        <v>0.34899999999999998</v>
      </c>
      <c r="U419" s="15">
        <f t="shared" si="425"/>
        <v>0.45</v>
      </c>
      <c r="V419" s="5">
        <v>1</v>
      </c>
      <c r="X419" s="15">
        <f t="shared" si="261"/>
        <v>21.5</v>
      </c>
      <c r="AB419" s="15">
        <f t="shared" si="262"/>
        <v>15.554611720921603</v>
      </c>
      <c r="AC419" s="15">
        <f t="shared" si="263"/>
        <v>35.347641789002786</v>
      </c>
    </row>
    <row r="420" spans="1:29">
      <c r="A420" s="5" t="s">
        <v>207</v>
      </c>
      <c r="B420" s="5">
        <v>0.63</v>
      </c>
      <c r="C420" s="5">
        <v>0.5</v>
      </c>
      <c r="D420" s="5">
        <v>0.155</v>
      </c>
      <c r="E420" s="5">
        <v>1.0049999999999999</v>
      </c>
      <c r="F420" s="5">
        <v>0.36699999999999999</v>
      </c>
      <c r="G420" s="5">
        <v>0.19900000000000001</v>
      </c>
      <c r="H420" s="48">
        <v>0.36</v>
      </c>
      <c r="I420" s="5">
        <v>16</v>
      </c>
      <c r="N420" s="15">
        <f t="shared" si="259"/>
        <v>0.75</v>
      </c>
      <c r="O420" s="15">
        <f t="shared" ref="O420:U420" si="426">B420</f>
        <v>0.63</v>
      </c>
      <c r="P420" s="15">
        <f t="shared" si="426"/>
        <v>0.5</v>
      </c>
      <c r="Q420" s="15">
        <f t="shared" si="426"/>
        <v>0.155</v>
      </c>
      <c r="R420" s="15">
        <f t="shared" si="426"/>
        <v>1.0049999999999999</v>
      </c>
      <c r="S420" s="15">
        <f t="shared" si="426"/>
        <v>0.36699999999999999</v>
      </c>
      <c r="T420" s="15">
        <f t="shared" si="426"/>
        <v>0.19900000000000001</v>
      </c>
      <c r="U420" s="15">
        <f t="shared" si="426"/>
        <v>0.36</v>
      </c>
      <c r="V420" s="5">
        <v>1</v>
      </c>
      <c r="X420" s="15">
        <f t="shared" si="261"/>
        <v>17.5</v>
      </c>
      <c r="AB420" s="15">
        <f t="shared" si="262"/>
        <v>14.934596874474868</v>
      </c>
      <c r="AC420" s="15">
        <f t="shared" si="263"/>
        <v>6.5812931964541139</v>
      </c>
    </row>
    <row r="421" spans="1:29">
      <c r="A421" s="5" t="s">
        <v>206</v>
      </c>
      <c r="B421" s="5">
        <v>0.54500000000000004</v>
      </c>
      <c r="C421" s="5">
        <v>0.41</v>
      </c>
      <c r="D421" s="5">
        <v>0.14000000000000001</v>
      </c>
      <c r="E421" s="5">
        <v>0.625</v>
      </c>
      <c r="F421" s="5">
        <v>0.223</v>
      </c>
      <c r="G421" s="5">
        <v>0.16</v>
      </c>
      <c r="H421" s="48">
        <v>0.23499999999999999</v>
      </c>
      <c r="I421" s="5">
        <v>13</v>
      </c>
      <c r="N421" s="15">
        <f t="shared" si="259"/>
        <v>3</v>
      </c>
      <c r="O421" s="15">
        <f t="shared" ref="O421:U421" si="427">B421</f>
        <v>0.54500000000000004</v>
      </c>
      <c r="P421" s="15">
        <f t="shared" si="427"/>
        <v>0.41</v>
      </c>
      <c r="Q421" s="15">
        <f t="shared" si="427"/>
        <v>0.14000000000000001</v>
      </c>
      <c r="R421" s="15">
        <f t="shared" si="427"/>
        <v>0.625</v>
      </c>
      <c r="S421" s="15">
        <f t="shared" si="427"/>
        <v>0.223</v>
      </c>
      <c r="T421" s="15">
        <f t="shared" si="427"/>
        <v>0.16</v>
      </c>
      <c r="U421" s="15">
        <f t="shared" si="427"/>
        <v>0.23499999999999999</v>
      </c>
      <c r="V421" s="5">
        <v>1</v>
      </c>
      <c r="X421" s="15">
        <f t="shared" si="261"/>
        <v>14.5</v>
      </c>
      <c r="AB421" s="15">
        <f t="shared" si="262"/>
        <v>12.891930862282017</v>
      </c>
      <c r="AC421" s="15">
        <f t="shared" si="263"/>
        <v>2.585886351681058</v>
      </c>
    </row>
    <row r="422" spans="1:29">
      <c r="A422" s="5" t="s">
        <v>207</v>
      </c>
      <c r="B422" s="5">
        <v>0.67</v>
      </c>
      <c r="C422" s="5">
        <v>0.54</v>
      </c>
      <c r="D422" s="5">
        <v>0.16500000000000001</v>
      </c>
      <c r="E422" s="5">
        <v>1.5015000000000001</v>
      </c>
      <c r="F422" s="5">
        <v>0.51800000000000002</v>
      </c>
      <c r="G422" s="5">
        <v>0.35799999999999998</v>
      </c>
      <c r="H422" s="48">
        <v>0.505</v>
      </c>
      <c r="I422" s="5">
        <v>14</v>
      </c>
      <c r="N422" s="15">
        <f t="shared" si="259"/>
        <v>0.75</v>
      </c>
      <c r="O422" s="15">
        <f t="shared" ref="O422:U422" si="428">B422</f>
        <v>0.67</v>
      </c>
      <c r="P422" s="15">
        <f t="shared" si="428"/>
        <v>0.54</v>
      </c>
      <c r="Q422" s="15">
        <f t="shared" si="428"/>
        <v>0.16500000000000001</v>
      </c>
      <c r="R422" s="15">
        <f t="shared" si="428"/>
        <v>1.5015000000000001</v>
      </c>
      <c r="S422" s="15">
        <f t="shared" si="428"/>
        <v>0.51800000000000002</v>
      </c>
      <c r="T422" s="15">
        <f t="shared" si="428"/>
        <v>0.35799999999999998</v>
      </c>
      <c r="U422" s="15">
        <f t="shared" si="428"/>
        <v>0.505</v>
      </c>
      <c r="V422" s="5">
        <v>1</v>
      </c>
      <c r="X422" s="15">
        <f t="shared" si="261"/>
        <v>15.5</v>
      </c>
      <c r="AB422" s="15">
        <f t="shared" si="262"/>
        <v>16.593212893772254</v>
      </c>
      <c r="AC422" s="15">
        <f t="shared" si="263"/>
        <v>1.1951144311099051</v>
      </c>
    </row>
    <row r="423" spans="1:29">
      <c r="A423" s="5" t="s">
        <v>208</v>
      </c>
      <c r="B423" s="5">
        <v>0.49</v>
      </c>
      <c r="C423" s="5">
        <v>0.38</v>
      </c>
      <c r="D423" s="5">
        <v>0.12</v>
      </c>
      <c r="E423" s="5">
        <v>0.52900000000000003</v>
      </c>
      <c r="F423" s="5">
        <v>0.2165</v>
      </c>
      <c r="G423" s="5">
        <v>0.13900000000000001</v>
      </c>
      <c r="H423" s="48">
        <v>0.155</v>
      </c>
      <c r="I423" s="5">
        <v>11</v>
      </c>
      <c r="N423" s="15">
        <f t="shared" si="259"/>
        <v>-2</v>
      </c>
      <c r="O423" s="15">
        <f t="shared" ref="O423:U423" si="429">B423</f>
        <v>0.49</v>
      </c>
      <c r="P423" s="15">
        <f t="shared" si="429"/>
        <v>0.38</v>
      </c>
      <c r="Q423" s="15">
        <f t="shared" si="429"/>
        <v>0.12</v>
      </c>
      <c r="R423" s="15">
        <f t="shared" si="429"/>
        <v>0.52900000000000003</v>
      </c>
      <c r="S423" s="15">
        <f t="shared" si="429"/>
        <v>0.2165</v>
      </c>
      <c r="T423" s="15">
        <f t="shared" si="429"/>
        <v>0.13900000000000001</v>
      </c>
      <c r="U423" s="15">
        <f t="shared" si="429"/>
        <v>0.155</v>
      </c>
      <c r="V423" s="5">
        <v>1</v>
      </c>
      <c r="X423" s="15">
        <f t="shared" si="261"/>
        <v>12.5</v>
      </c>
      <c r="AB423" s="15">
        <f t="shared" si="262"/>
        <v>10.323624706993023</v>
      </c>
      <c r="AC423" s="15">
        <f t="shared" si="263"/>
        <v>4.7366094160112056</v>
      </c>
    </row>
    <row r="424" spans="1:29">
      <c r="A424" s="5" t="s">
        <v>207</v>
      </c>
      <c r="B424" s="5">
        <v>0.49</v>
      </c>
      <c r="C424" s="5">
        <v>0.39</v>
      </c>
      <c r="D424" s="5">
        <v>0.13500000000000001</v>
      </c>
      <c r="E424" s="5">
        <v>0.57850000000000001</v>
      </c>
      <c r="F424" s="5">
        <v>0.2465</v>
      </c>
      <c r="G424" s="5">
        <v>0.123</v>
      </c>
      <c r="H424" s="48">
        <v>0.2</v>
      </c>
      <c r="I424" s="5">
        <v>13</v>
      </c>
      <c r="N424" s="15">
        <f t="shared" si="259"/>
        <v>0.75</v>
      </c>
      <c r="O424" s="15">
        <f t="shared" ref="O424:U424" si="430">B424</f>
        <v>0.49</v>
      </c>
      <c r="P424" s="15">
        <f t="shared" si="430"/>
        <v>0.39</v>
      </c>
      <c r="Q424" s="15">
        <f t="shared" si="430"/>
        <v>0.13500000000000001</v>
      </c>
      <c r="R424" s="15">
        <f t="shared" si="430"/>
        <v>0.57850000000000001</v>
      </c>
      <c r="S424" s="15">
        <f t="shared" si="430"/>
        <v>0.2465</v>
      </c>
      <c r="T424" s="15">
        <f t="shared" si="430"/>
        <v>0.123</v>
      </c>
      <c r="U424" s="15">
        <f t="shared" si="430"/>
        <v>0.2</v>
      </c>
      <c r="V424" s="5">
        <v>1</v>
      </c>
      <c r="X424" s="15">
        <f t="shared" si="261"/>
        <v>14.5</v>
      </c>
      <c r="AB424" s="15">
        <f t="shared" si="262"/>
        <v>11.456796861811798</v>
      </c>
      <c r="AC424" s="15">
        <f t="shared" si="263"/>
        <v>9.2610853402785231</v>
      </c>
    </row>
    <row r="425" spans="1:29">
      <c r="A425" s="5" t="s">
        <v>208</v>
      </c>
      <c r="B425" s="5">
        <v>0.28999999999999998</v>
      </c>
      <c r="C425" s="5">
        <v>0.22500000000000001</v>
      </c>
      <c r="D425" s="5">
        <v>7.0000000000000007E-2</v>
      </c>
      <c r="E425" s="5">
        <v>0.10100000000000001</v>
      </c>
      <c r="F425" s="5">
        <v>3.5999999999999997E-2</v>
      </c>
      <c r="G425" s="5">
        <v>2.35E-2</v>
      </c>
      <c r="H425" s="48">
        <v>3.5000000000000003E-2</v>
      </c>
      <c r="I425" s="5">
        <v>8</v>
      </c>
      <c r="N425" s="15">
        <f t="shared" si="259"/>
        <v>-2</v>
      </c>
      <c r="O425" s="15">
        <f t="shared" ref="O425:U425" si="431">B425</f>
        <v>0.28999999999999998</v>
      </c>
      <c r="P425" s="15">
        <f t="shared" si="431"/>
        <v>0.22500000000000001</v>
      </c>
      <c r="Q425" s="15">
        <f t="shared" si="431"/>
        <v>7.0000000000000007E-2</v>
      </c>
      <c r="R425" s="15">
        <f t="shared" si="431"/>
        <v>0.10100000000000001</v>
      </c>
      <c r="S425" s="15">
        <f t="shared" si="431"/>
        <v>3.5999999999999997E-2</v>
      </c>
      <c r="T425" s="15">
        <f t="shared" si="431"/>
        <v>2.35E-2</v>
      </c>
      <c r="U425" s="15">
        <f t="shared" si="431"/>
        <v>3.5000000000000003E-2</v>
      </c>
      <c r="V425" s="5">
        <v>1</v>
      </c>
      <c r="X425" s="15">
        <f t="shared" si="261"/>
        <v>9.5</v>
      </c>
      <c r="AB425" s="15">
        <f t="shared" si="262"/>
        <v>7.9675358810860724</v>
      </c>
      <c r="AC425" s="15">
        <f t="shared" si="263"/>
        <v>2.3484462757586404</v>
      </c>
    </row>
    <row r="426" spans="1:29">
      <c r="A426" s="5" t="s">
        <v>208</v>
      </c>
      <c r="B426" s="5">
        <v>0.26</v>
      </c>
      <c r="C426" s="5">
        <v>0.2</v>
      </c>
      <c r="D426" s="5">
        <v>7.0000000000000007E-2</v>
      </c>
      <c r="E426" s="5">
        <v>9.1999999999999998E-2</v>
      </c>
      <c r="F426" s="5">
        <v>3.6999999999999998E-2</v>
      </c>
      <c r="G426" s="5">
        <v>0.02</v>
      </c>
      <c r="H426" s="48">
        <v>0.03</v>
      </c>
      <c r="I426" s="5">
        <v>6</v>
      </c>
      <c r="N426" s="15">
        <f t="shared" si="259"/>
        <v>-2</v>
      </c>
      <c r="O426" s="15">
        <f t="shared" ref="O426:U426" si="432">B426</f>
        <v>0.26</v>
      </c>
      <c r="P426" s="15">
        <f t="shared" si="432"/>
        <v>0.2</v>
      </c>
      <c r="Q426" s="15">
        <f t="shared" si="432"/>
        <v>7.0000000000000007E-2</v>
      </c>
      <c r="R426" s="15">
        <f t="shared" si="432"/>
        <v>9.1999999999999998E-2</v>
      </c>
      <c r="S426" s="15">
        <f t="shared" si="432"/>
        <v>3.6999999999999998E-2</v>
      </c>
      <c r="T426" s="15">
        <f t="shared" si="432"/>
        <v>0.02</v>
      </c>
      <c r="U426" s="15">
        <f t="shared" si="432"/>
        <v>0.03</v>
      </c>
      <c r="V426" s="5">
        <v>1</v>
      </c>
      <c r="X426" s="15">
        <f t="shared" si="261"/>
        <v>7.5</v>
      </c>
      <c r="AB426" s="15">
        <f t="shared" si="262"/>
        <v>7.5854164557224895</v>
      </c>
      <c r="AC426" s="15">
        <f t="shared" si="263"/>
        <v>7.2959709081920022E-3</v>
      </c>
    </row>
    <row r="427" spans="1:29">
      <c r="A427" s="5" t="s">
        <v>206</v>
      </c>
      <c r="B427" s="5">
        <v>0.57999999999999996</v>
      </c>
      <c r="C427" s="5">
        <v>0.45</v>
      </c>
      <c r="D427" s="5">
        <v>0.17499999999999999</v>
      </c>
      <c r="E427" s="5">
        <v>1.0680000000000001</v>
      </c>
      <c r="F427" s="5">
        <v>0.42499999999999999</v>
      </c>
      <c r="G427" s="5">
        <v>0.20300000000000001</v>
      </c>
      <c r="H427" s="48">
        <v>0.32</v>
      </c>
      <c r="I427" s="5">
        <v>13</v>
      </c>
      <c r="N427" s="15">
        <f t="shared" si="259"/>
        <v>3</v>
      </c>
      <c r="O427" s="15">
        <f t="shared" ref="O427:U427" si="433">B427</f>
        <v>0.57999999999999996</v>
      </c>
      <c r="P427" s="15">
        <f t="shared" si="433"/>
        <v>0.45</v>
      </c>
      <c r="Q427" s="15">
        <f t="shared" si="433"/>
        <v>0.17499999999999999</v>
      </c>
      <c r="R427" s="15">
        <f t="shared" si="433"/>
        <v>1.0680000000000001</v>
      </c>
      <c r="S427" s="15">
        <f t="shared" si="433"/>
        <v>0.42499999999999999</v>
      </c>
      <c r="T427" s="15">
        <f t="shared" si="433"/>
        <v>0.20300000000000001</v>
      </c>
      <c r="U427" s="15">
        <f t="shared" si="433"/>
        <v>0.32</v>
      </c>
      <c r="V427" s="5">
        <v>1</v>
      </c>
      <c r="X427" s="15">
        <f t="shared" si="261"/>
        <v>14.5</v>
      </c>
      <c r="AB427" s="15">
        <f t="shared" si="262"/>
        <v>13.986703485917364</v>
      </c>
      <c r="AC427" s="15">
        <f t="shared" si="263"/>
        <v>0.26347331136938618</v>
      </c>
    </row>
    <row r="428" spans="1:29">
      <c r="A428" s="5" t="s">
        <v>207</v>
      </c>
      <c r="B428" s="5">
        <v>0.61</v>
      </c>
      <c r="C428" s="5">
        <v>0.48499999999999999</v>
      </c>
      <c r="D428" s="5">
        <v>0.16500000000000001</v>
      </c>
      <c r="E428" s="5">
        <v>1.0914999999999999</v>
      </c>
      <c r="F428" s="5">
        <v>0.39350000000000002</v>
      </c>
      <c r="G428" s="5">
        <v>0.24349999999999999</v>
      </c>
      <c r="H428" s="48">
        <v>0.33</v>
      </c>
      <c r="I428" s="5">
        <v>18</v>
      </c>
      <c r="N428" s="15">
        <f t="shared" si="259"/>
        <v>0.75</v>
      </c>
      <c r="O428" s="15">
        <f t="shared" ref="O428:U428" si="434">B428</f>
        <v>0.61</v>
      </c>
      <c r="P428" s="15">
        <f t="shared" si="434"/>
        <v>0.48499999999999999</v>
      </c>
      <c r="Q428" s="15">
        <f t="shared" si="434"/>
        <v>0.16500000000000001</v>
      </c>
      <c r="R428" s="15">
        <f t="shared" si="434"/>
        <v>1.0914999999999999</v>
      </c>
      <c r="S428" s="15">
        <f t="shared" si="434"/>
        <v>0.39350000000000002</v>
      </c>
      <c r="T428" s="15">
        <f t="shared" si="434"/>
        <v>0.24349999999999999</v>
      </c>
      <c r="U428" s="15">
        <f t="shared" si="434"/>
        <v>0.33</v>
      </c>
      <c r="V428" s="5">
        <v>1</v>
      </c>
      <c r="X428" s="15">
        <f t="shared" si="261"/>
        <v>19.5</v>
      </c>
      <c r="AB428" s="15">
        <f t="shared" si="262"/>
        <v>14.419654021813399</v>
      </c>
      <c r="AC428" s="15">
        <f t="shared" si="263"/>
        <v>25.809915258076774</v>
      </c>
    </row>
    <row r="429" spans="1:29">
      <c r="A429" s="5" t="s">
        <v>206</v>
      </c>
      <c r="B429" s="5">
        <v>0.6</v>
      </c>
      <c r="C429" s="5">
        <v>0.5</v>
      </c>
      <c r="D429" s="5">
        <v>0.16</v>
      </c>
      <c r="E429" s="5">
        <v>1.0149999999999999</v>
      </c>
      <c r="F429" s="5">
        <v>0.39950000000000002</v>
      </c>
      <c r="G429" s="5">
        <v>0.17349999999999999</v>
      </c>
      <c r="H429" s="48">
        <v>0.33</v>
      </c>
      <c r="I429" s="5">
        <v>19</v>
      </c>
      <c r="N429" s="15">
        <f t="shared" si="259"/>
        <v>3</v>
      </c>
      <c r="O429" s="15">
        <f t="shared" ref="O429:U429" si="435">B429</f>
        <v>0.6</v>
      </c>
      <c r="P429" s="15">
        <f t="shared" si="435"/>
        <v>0.5</v>
      </c>
      <c r="Q429" s="15">
        <f t="shared" si="435"/>
        <v>0.16</v>
      </c>
      <c r="R429" s="15">
        <f t="shared" si="435"/>
        <v>1.0149999999999999</v>
      </c>
      <c r="S429" s="15">
        <f t="shared" si="435"/>
        <v>0.39950000000000002</v>
      </c>
      <c r="T429" s="15">
        <f t="shared" si="435"/>
        <v>0.17349999999999999</v>
      </c>
      <c r="U429" s="15">
        <f t="shared" si="435"/>
        <v>0.33</v>
      </c>
      <c r="V429" s="5">
        <v>1</v>
      </c>
      <c r="X429" s="15">
        <f t="shared" si="261"/>
        <v>20.5</v>
      </c>
      <c r="AB429" s="15">
        <f t="shared" si="262"/>
        <v>14.815856147983183</v>
      </c>
      <c r="AC429" s="15">
        <f t="shared" si="263"/>
        <v>32.309491330420578</v>
      </c>
    </row>
    <row r="430" spans="1:29">
      <c r="A430" s="5" t="s">
        <v>207</v>
      </c>
      <c r="B430" s="5">
        <v>0.56000000000000005</v>
      </c>
      <c r="C430" s="5">
        <v>0.45500000000000002</v>
      </c>
      <c r="D430" s="5">
        <v>0.125</v>
      </c>
      <c r="E430" s="5">
        <v>0.94299999999999995</v>
      </c>
      <c r="F430" s="5">
        <v>0.34399999999999997</v>
      </c>
      <c r="G430" s="5">
        <v>0.129</v>
      </c>
      <c r="H430" s="48">
        <v>0.375</v>
      </c>
      <c r="I430" s="5">
        <v>21</v>
      </c>
      <c r="N430" s="15">
        <f t="shared" si="259"/>
        <v>0.75</v>
      </c>
      <c r="O430" s="15">
        <f t="shared" ref="O430:U430" si="436">B430</f>
        <v>0.56000000000000005</v>
      </c>
      <c r="P430" s="15">
        <f t="shared" si="436"/>
        <v>0.45500000000000002</v>
      </c>
      <c r="Q430" s="15">
        <f t="shared" si="436"/>
        <v>0.125</v>
      </c>
      <c r="R430" s="15">
        <f t="shared" si="436"/>
        <v>0.94299999999999995</v>
      </c>
      <c r="S430" s="15">
        <f t="shared" si="436"/>
        <v>0.34399999999999997</v>
      </c>
      <c r="T430" s="15">
        <f t="shared" si="436"/>
        <v>0.129</v>
      </c>
      <c r="U430" s="15">
        <f t="shared" si="436"/>
        <v>0.375</v>
      </c>
      <c r="V430" s="5">
        <v>1</v>
      </c>
      <c r="X430" s="15">
        <f t="shared" si="261"/>
        <v>22.5</v>
      </c>
      <c r="AB430" s="15">
        <f t="shared" si="262"/>
        <v>14.867261293256846</v>
      </c>
      <c r="AC430" s="15">
        <f t="shared" si="263"/>
        <v>58.258700165415163</v>
      </c>
    </row>
    <row r="431" spans="1:29">
      <c r="A431" s="5" t="s">
        <v>207</v>
      </c>
      <c r="B431" s="5">
        <v>0.57499999999999996</v>
      </c>
      <c r="C431" s="5">
        <v>0.45</v>
      </c>
      <c r="D431" s="5">
        <v>0.17</v>
      </c>
      <c r="E431" s="5">
        <v>1.0475000000000001</v>
      </c>
      <c r="F431" s="5">
        <v>0.3775</v>
      </c>
      <c r="G431" s="5">
        <v>0.17050000000000001</v>
      </c>
      <c r="H431" s="48">
        <v>0.38500000000000001</v>
      </c>
      <c r="I431" s="5">
        <v>18</v>
      </c>
      <c r="N431" s="15">
        <f t="shared" si="259"/>
        <v>0.75</v>
      </c>
      <c r="O431" s="15">
        <f t="shared" ref="O431:U431" si="437">B431</f>
        <v>0.57499999999999996</v>
      </c>
      <c r="P431" s="15">
        <f t="shared" si="437"/>
        <v>0.45</v>
      </c>
      <c r="Q431" s="15">
        <f t="shared" si="437"/>
        <v>0.17</v>
      </c>
      <c r="R431" s="15">
        <f t="shared" si="437"/>
        <v>1.0475000000000001</v>
      </c>
      <c r="S431" s="15">
        <f t="shared" si="437"/>
        <v>0.3775</v>
      </c>
      <c r="T431" s="15">
        <f t="shared" si="437"/>
        <v>0.17050000000000001</v>
      </c>
      <c r="U431" s="15">
        <f t="shared" si="437"/>
        <v>0.38500000000000001</v>
      </c>
      <c r="V431" s="5">
        <v>1</v>
      </c>
      <c r="X431" s="15">
        <f t="shared" si="261"/>
        <v>19.5</v>
      </c>
      <c r="AB431" s="15">
        <f t="shared" si="262"/>
        <v>15.235183890593278</v>
      </c>
      <c r="AC431" s="15">
        <f t="shared" si="263"/>
        <v>18.188656447055084</v>
      </c>
    </row>
    <row r="432" spans="1:29">
      <c r="A432" s="5" t="s">
        <v>207</v>
      </c>
      <c r="B432" s="5">
        <v>0.56999999999999995</v>
      </c>
      <c r="C432" s="5">
        <v>0.45</v>
      </c>
      <c r="D432" s="5">
        <v>0.17499999999999999</v>
      </c>
      <c r="E432" s="5">
        <v>0.95550000000000002</v>
      </c>
      <c r="F432" s="5">
        <v>0.38</v>
      </c>
      <c r="G432" s="5">
        <v>0.16650000000000001</v>
      </c>
      <c r="H432" s="48">
        <v>0.29499999999999998</v>
      </c>
      <c r="I432" s="5">
        <v>18</v>
      </c>
      <c r="N432" s="15">
        <f t="shared" si="259"/>
        <v>0.75</v>
      </c>
      <c r="O432" s="15">
        <f t="shared" ref="O432:U432" si="438">B432</f>
        <v>0.56999999999999995</v>
      </c>
      <c r="P432" s="15">
        <f t="shared" si="438"/>
        <v>0.45</v>
      </c>
      <c r="Q432" s="15">
        <f t="shared" si="438"/>
        <v>0.17499999999999999</v>
      </c>
      <c r="R432" s="15">
        <f t="shared" si="438"/>
        <v>0.95550000000000002</v>
      </c>
      <c r="S432" s="15">
        <f t="shared" si="438"/>
        <v>0.38</v>
      </c>
      <c r="T432" s="15">
        <f t="shared" si="438"/>
        <v>0.16650000000000001</v>
      </c>
      <c r="U432" s="15">
        <f t="shared" si="438"/>
        <v>0.29499999999999998</v>
      </c>
      <c r="V432" s="5">
        <v>1</v>
      </c>
      <c r="X432" s="15">
        <f t="shared" si="261"/>
        <v>19.5</v>
      </c>
      <c r="AB432" s="15">
        <f t="shared" si="262"/>
        <v>13.668499491742114</v>
      </c>
      <c r="AC432" s="15">
        <f t="shared" si="263"/>
        <v>34.006398177811981</v>
      </c>
    </row>
    <row r="433" spans="1:29">
      <c r="A433" s="5" t="s">
        <v>206</v>
      </c>
      <c r="B433" s="5">
        <v>0.6</v>
      </c>
      <c r="C433" s="5">
        <v>0.47</v>
      </c>
      <c r="D433" s="5">
        <v>0.155</v>
      </c>
      <c r="E433" s="5">
        <v>1.036</v>
      </c>
      <c r="F433" s="5">
        <v>0.4375</v>
      </c>
      <c r="G433" s="5">
        <v>0.19600000000000001</v>
      </c>
      <c r="H433" s="48">
        <v>0.32500000000000001</v>
      </c>
      <c r="I433" s="5">
        <v>20</v>
      </c>
      <c r="N433" s="15">
        <f t="shared" si="259"/>
        <v>3</v>
      </c>
      <c r="O433" s="15">
        <f t="shared" ref="O433:U433" si="439">B433</f>
        <v>0.6</v>
      </c>
      <c r="P433" s="15">
        <f t="shared" si="439"/>
        <v>0.47</v>
      </c>
      <c r="Q433" s="15">
        <f t="shared" si="439"/>
        <v>0.155</v>
      </c>
      <c r="R433" s="15">
        <f t="shared" si="439"/>
        <v>1.036</v>
      </c>
      <c r="S433" s="15">
        <f t="shared" si="439"/>
        <v>0.4375</v>
      </c>
      <c r="T433" s="15">
        <f t="shared" si="439"/>
        <v>0.19600000000000001</v>
      </c>
      <c r="U433" s="15">
        <f t="shared" si="439"/>
        <v>0.32500000000000001</v>
      </c>
      <c r="V433" s="5">
        <v>1</v>
      </c>
      <c r="X433" s="15">
        <f t="shared" si="261"/>
        <v>21.5</v>
      </c>
      <c r="AB433" s="15">
        <f t="shared" si="262"/>
        <v>13.559581695732732</v>
      </c>
      <c r="AC433" s="15">
        <f t="shared" si="263"/>
        <v>63.050242846742684</v>
      </c>
    </row>
    <row r="434" spans="1:29">
      <c r="A434" s="5" t="s">
        <v>206</v>
      </c>
      <c r="B434" s="5">
        <v>0.56499999999999995</v>
      </c>
      <c r="C434" s="5">
        <v>0.45500000000000002</v>
      </c>
      <c r="D434" s="5">
        <v>0.17</v>
      </c>
      <c r="E434" s="5">
        <v>0.90649999999999997</v>
      </c>
      <c r="F434" s="5">
        <v>0.34200000000000003</v>
      </c>
      <c r="G434" s="5">
        <v>0.156</v>
      </c>
      <c r="H434" s="48">
        <v>0.32</v>
      </c>
      <c r="I434" s="5">
        <v>18</v>
      </c>
      <c r="N434" s="15">
        <f t="shared" si="259"/>
        <v>3</v>
      </c>
      <c r="O434" s="15">
        <f t="shared" ref="O434:U434" si="440">B434</f>
        <v>0.56499999999999995</v>
      </c>
      <c r="P434" s="15">
        <f t="shared" si="440"/>
        <v>0.45500000000000002</v>
      </c>
      <c r="Q434" s="15">
        <f t="shared" si="440"/>
        <v>0.17</v>
      </c>
      <c r="R434" s="15">
        <f t="shared" si="440"/>
        <v>0.90649999999999997</v>
      </c>
      <c r="S434" s="15">
        <f t="shared" si="440"/>
        <v>0.34200000000000003</v>
      </c>
      <c r="T434" s="15">
        <f t="shared" si="440"/>
        <v>0.156</v>
      </c>
      <c r="U434" s="15">
        <f t="shared" si="440"/>
        <v>0.32</v>
      </c>
      <c r="V434" s="5">
        <v>1</v>
      </c>
      <c r="X434" s="15">
        <f t="shared" si="261"/>
        <v>19.5</v>
      </c>
      <c r="AB434" s="15">
        <f t="shared" si="262"/>
        <v>14.684877460203516</v>
      </c>
      <c r="AC434" s="15">
        <f t="shared" si="263"/>
        <v>23.185405073256138</v>
      </c>
    </row>
    <row r="435" spans="1:29">
      <c r="A435" s="5" t="s">
        <v>206</v>
      </c>
      <c r="B435" s="5">
        <v>0.54500000000000004</v>
      </c>
      <c r="C435" s="5">
        <v>0.42</v>
      </c>
      <c r="D435" s="5">
        <v>0.14000000000000001</v>
      </c>
      <c r="E435" s="5">
        <v>0.75049999999999994</v>
      </c>
      <c r="F435" s="5">
        <v>0.2475</v>
      </c>
      <c r="G435" s="5">
        <v>0.13</v>
      </c>
      <c r="H435" s="48">
        <v>0.255</v>
      </c>
      <c r="I435" s="5">
        <v>22</v>
      </c>
      <c r="N435" s="15">
        <f t="shared" si="259"/>
        <v>3</v>
      </c>
      <c r="O435" s="15">
        <f t="shared" ref="O435:U435" si="441">B435</f>
        <v>0.54500000000000004</v>
      </c>
      <c r="P435" s="15">
        <f t="shared" si="441"/>
        <v>0.42</v>
      </c>
      <c r="Q435" s="15">
        <f t="shared" si="441"/>
        <v>0.14000000000000001</v>
      </c>
      <c r="R435" s="15">
        <f t="shared" si="441"/>
        <v>0.75049999999999994</v>
      </c>
      <c r="S435" s="15">
        <f t="shared" si="441"/>
        <v>0.2475</v>
      </c>
      <c r="T435" s="15">
        <f t="shared" si="441"/>
        <v>0.13</v>
      </c>
      <c r="U435" s="15">
        <f t="shared" si="441"/>
        <v>0.255</v>
      </c>
      <c r="V435" s="5">
        <v>1</v>
      </c>
      <c r="X435" s="15">
        <f t="shared" si="261"/>
        <v>23.5</v>
      </c>
      <c r="AB435" s="15">
        <f t="shared" si="262"/>
        <v>14.13538221641036</v>
      </c>
      <c r="AC435" s="15">
        <f t="shared" si="263"/>
        <v>87.696066232723339</v>
      </c>
    </row>
    <row r="436" spans="1:29">
      <c r="A436" s="5" t="s">
        <v>208</v>
      </c>
      <c r="B436" s="5">
        <v>0.44</v>
      </c>
      <c r="C436" s="5">
        <v>0.34499999999999997</v>
      </c>
      <c r="D436" s="5">
        <v>0.1</v>
      </c>
      <c r="E436" s="5">
        <v>0.36599999999999999</v>
      </c>
      <c r="F436" s="5">
        <v>0.122</v>
      </c>
      <c r="G436" s="5">
        <v>9.0499999999999997E-2</v>
      </c>
      <c r="H436" s="48">
        <v>0.12</v>
      </c>
      <c r="I436" s="5">
        <v>13</v>
      </c>
      <c r="N436" s="15">
        <f t="shared" si="259"/>
        <v>-2</v>
      </c>
      <c r="O436" s="15">
        <f t="shared" ref="O436:U436" si="442">B436</f>
        <v>0.44</v>
      </c>
      <c r="P436" s="15">
        <f t="shared" si="442"/>
        <v>0.34499999999999997</v>
      </c>
      <c r="Q436" s="15">
        <f t="shared" si="442"/>
        <v>0.1</v>
      </c>
      <c r="R436" s="15">
        <f t="shared" si="442"/>
        <v>0.36599999999999999</v>
      </c>
      <c r="S436" s="15">
        <f t="shared" si="442"/>
        <v>0.122</v>
      </c>
      <c r="T436" s="15">
        <f t="shared" si="442"/>
        <v>9.0499999999999997E-2</v>
      </c>
      <c r="U436" s="15">
        <f t="shared" si="442"/>
        <v>0.12</v>
      </c>
      <c r="V436" s="5">
        <v>1</v>
      </c>
      <c r="X436" s="15">
        <f t="shared" si="261"/>
        <v>14.5</v>
      </c>
      <c r="AB436" s="15">
        <f t="shared" si="262"/>
        <v>10.336084224936375</v>
      </c>
      <c r="AC436" s="15">
        <f t="shared" si="263"/>
        <v>17.338194581823711</v>
      </c>
    </row>
    <row r="437" spans="1:29">
      <c r="A437" s="5" t="s">
        <v>206</v>
      </c>
      <c r="B437" s="5">
        <v>0.5</v>
      </c>
      <c r="C437" s="5">
        <v>0.41</v>
      </c>
      <c r="D437" s="5">
        <v>0.15</v>
      </c>
      <c r="E437" s="5">
        <v>0.66200000000000003</v>
      </c>
      <c r="F437" s="5">
        <v>0.28149999999999997</v>
      </c>
      <c r="G437" s="5">
        <v>0.13700000000000001</v>
      </c>
      <c r="H437" s="48">
        <v>0.22</v>
      </c>
      <c r="I437" s="5">
        <v>11</v>
      </c>
      <c r="N437" s="15">
        <f t="shared" si="259"/>
        <v>3</v>
      </c>
      <c r="O437" s="15">
        <f t="shared" ref="O437:U437" si="443">B437</f>
        <v>0.5</v>
      </c>
      <c r="P437" s="15">
        <f t="shared" si="443"/>
        <v>0.41</v>
      </c>
      <c r="Q437" s="15">
        <f t="shared" si="443"/>
        <v>0.15</v>
      </c>
      <c r="R437" s="15">
        <f t="shared" si="443"/>
        <v>0.66200000000000003</v>
      </c>
      <c r="S437" s="15">
        <f t="shared" si="443"/>
        <v>0.28149999999999997</v>
      </c>
      <c r="T437" s="15">
        <f t="shared" si="443"/>
        <v>0.13700000000000001</v>
      </c>
      <c r="U437" s="15">
        <f t="shared" si="443"/>
        <v>0.22</v>
      </c>
      <c r="V437" s="5">
        <v>1</v>
      </c>
      <c r="X437" s="15">
        <f t="shared" si="261"/>
        <v>12.5</v>
      </c>
      <c r="AB437" s="15">
        <f t="shared" si="262"/>
        <v>12.302920649219342</v>
      </c>
      <c r="AC437" s="15">
        <f t="shared" si="263"/>
        <v>3.8840270504125765E-2</v>
      </c>
    </row>
    <row r="438" spans="1:29">
      <c r="A438" s="5" t="s">
        <v>208</v>
      </c>
      <c r="B438" s="5">
        <v>0.36</v>
      </c>
      <c r="C438" s="5">
        <v>0.27500000000000002</v>
      </c>
      <c r="D438" s="5">
        <v>9.5000000000000001E-2</v>
      </c>
      <c r="E438" s="5">
        <v>0.217</v>
      </c>
      <c r="F438" s="5">
        <v>8.4000000000000005E-2</v>
      </c>
      <c r="G438" s="5">
        <v>4.3499999999999997E-2</v>
      </c>
      <c r="H438" s="48">
        <v>0.09</v>
      </c>
      <c r="I438" s="5">
        <v>7</v>
      </c>
      <c r="N438" s="15">
        <f t="shared" si="259"/>
        <v>-2</v>
      </c>
      <c r="O438" s="15">
        <f t="shared" ref="O438:U438" si="444">B438</f>
        <v>0.36</v>
      </c>
      <c r="P438" s="15">
        <f t="shared" si="444"/>
        <v>0.27500000000000002</v>
      </c>
      <c r="Q438" s="15">
        <f t="shared" si="444"/>
        <v>9.5000000000000001E-2</v>
      </c>
      <c r="R438" s="15">
        <f t="shared" si="444"/>
        <v>0.217</v>
      </c>
      <c r="S438" s="15">
        <f t="shared" si="444"/>
        <v>8.4000000000000005E-2</v>
      </c>
      <c r="T438" s="15">
        <f t="shared" si="444"/>
        <v>4.3499999999999997E-2</v>
      </c>
      <c r="U438" s="15">
        <f t="shared" si="444"/>
        <v>0.09</v>
      </c>
      <c r="V438" s="5">
        <v>1</v>
      </c>
      <c r="X438" s="15">
        <f t="shared" si="261"/>
        <v>8.5</v>
      </c>
      <c r="AB438" s="15">
        <f t="shared" si="262"/>
        <v>9.1456963016501298</v>
      </c>
      <c r="AC438" s="15">
        <f t="shared" si="263"/>
        <v>0.41692371396465544</v>
      </c>
    </row>
    <row r="439" spans="1:29">
      <c r="A439" s="5" t="s">
        <v>208</v>
      </c>
      <c r="B439" s="5">
        <v>0.38500000000000001</v>
      </c>
      <c r="C439" s="5">
        <v>0.30499999999999999</v>
      </c>
      <c r="D439" s="5">
        <v>9.5000000000000001E-2</v>
      </c>
      <c r="E439" s="5">
        <v>0.252</v>
      </c>
      <c r="F439" s="5">
        <v>9.1499999999999998E-2</v>
      </c>
      <c r="G439" s="5">
        <v>5.5E-2</v>
      </c>
      <c r="H439" s="48">
        <v>0.09</v>
      </c>
      <c r="I439" s="5">
        <v>14</v>
      </c>
      <c r="N439" s="15">
        <f t="shared" si="259"/>
        <v>-2</v>
      </c>
      <c r="O439" s="15">
        <f t="shared" ref="O439:U439" si="445">B439</f>
        <v>0.38500000000000001</v>
      </c>
      <c r="P439" s="15">
        <f t="shared" si="445"/>
        <v>0.30499999999999999</v>
      </c>
      <c r="Q439" s="15">
        <f t="shared" si="445"/>
        <v>9.5000000000000001E-2</v>
      </c>
      <c r="R439" s="15">
        <f t="shared" si="445"/>
        <v>0.252</v>
      </c>
      <c r="S439" s="15">
        <f t="shared" si="445"/>
        <v>9.1499999999999998E-2</v>
      </c>
      <c r="T439" s="15">
        <f t="shared" si="445"/>
        <v>5.5E-2</v>
      </c>
      <c r="U439" s="15">
        <f t="shared" si="445"/>
        <v>0.09</v>
      </c>
      <c r="V439" s="5">
        <v>1</v>
      </c>
      <c r="X439" s="15">
        <f t="shared" si="261"/>
        <v>15.5</v>
      </c>
      <c r="AB439" s="15">
        <f t="shared" si="262"/>
        <v>9.5303905548203236</v>
      </c>
      <c r="AC439" s="15">
        <f t="shared" si="263"/>
        <v>35.636236927978402</v>
      </c>
    </row>
    <row r="440" spans="1:29">
      <c r="A440" s="5" t="s">
        <v>206</v>
      </c>
      <c r="B440" s="5">
        <v>0.39</v>
      </c>
      <c r="C440" s="5">
        <v>0.3</v>
      </c>
      <c r="D440" s="5">
        <v>0.09</v>
      </c>
      <c r="E440" s="5">
        <v>0.30549999999999999</v>
      </c>
      <c r="F440" s="5">
        <v>0.14299999999999999</v>
      </c>
      <c r="G440" s="5">
        <v>6.4500000000000002E-2</v>
      </c>
      <c r="H440" s="48">
        <v>8.5000000000000006E-2</v>
      </c>
      <c r="I440" s="5">
        <v>9</v>
      </c>
      <c r="N440" s="15">
        <f t="shared" si="259"/>
        <v>3</v>
      </c>
      <c r="O440" s="15">
        <f t="shared" ref="O440:U440" si="446">B440</f>
        <v>0.39</v>
      </c>
      <c r="P440" s="15">
        <f t="shared" si="446"/>
        <v>0.3</v>
      </c>
      <c r="Q440" s="15">
        <f t="shared" si="446"/>
        <v>0.09</v>
      </c>
      <c r="R440" s="15">
        <f t="shared" si="446"/>
        <v>0.30549999999999999</v>
      </c>
      <c r="S440" s="15">
        <f t="shared" si="446"/>
        <v>0.14299999999999999</v>
      </c>
      <c r="T440" s="15">
        <f t="shared" si="446"/>
        <v>6.4500000000000002E-2</v>
      </c>
      <c r="U440" s="15">
        <f t="shared" si="446"/>
        <v>8.5000000000000006E-2</v>
      </c>
      <c r="V440" s="5">
        <v>1</v>
      </c>
      <c r="X440" s="15">
        <f t="shared" si="261"/>
        <v>10.5</v>
      </c>
      <c r="AB440" s="15">
        <f t="shared" si="262"/>
        <v>9.5336955926783595</v>
      </c>
      <c r="AC440" s="15">
        <f t="shared" si="263"/>
        <v>0.93374420760922683</v>
      </c>
    </row>
    <row r="441" spans="1:29">
      <c r="A441" s="5" t="s">
        <v>206</v>
      </c>
      <c r="B441" s="5">
        <v>0.5</v>
      </c>
      <c r="C441" s="5">
        <v>0.41499999999999998</v>
      </c>
      <c r="D441" s="5">
        <v>0.16500000000000001</v>
      </c>
      <c r="E441" s="5">
        <v>0.6885</v>
      </c>
      <c r="F441" s="5">
        <v>0.249</v>
      </c>
      <c r="G441" s="5">
        <v>0.13800000000000001</v>
      </c>
      <c r="H441" s="48">
        <v>0.25</v>
      </c>
      <c r="I441" s="5">
        <v>13</v>
      </c>
      <c r="N441" s="15">
        <f t="shared" si="259"/>
        <v>3</v>
      </c>
      <c r="O441" s="15">
        <f t="shared" ref="O441:U441" si="447">B441</f>
        <v>0.5</v>
      </c>
      <c r="P441" s="15">
        <f t="shared" si="447"/>
        <v>0.41499999999999998</v>
      </c>
      <c r="Q441" s="15">
        <f t="shared" si="447"/>
        <v>0.16500000000000001</v>
      </c>
      <c r="R441" s="15">
        <f t="shared" si="447"/>
        <v>0.6885</v>
      </c>
      <c r="S441" s="15">
        <f t="shared" si="447"/>
        <v>0.249</v>
      </c>
      <c r="T441" s="15">
        <f t="shared" si="447"/>
        <v>0.13800000000000001</v>
      </c>
      <c r="U441" s="15">
        <f t="shared" si="447"/>
        <v>0.25</v>
      </c>
      <c r="V441" s="5">
        <v>1</v>
      </c>
      <c r="X441" s="15">
        <f t="shared" si="261"/>
        <v>14.5</v>
      </c>
      <c r="AB441" s="15">
        <f t="shared" si="262"/>
        <v>13.672406369015352</v>
      </c>
      <c r="AC441" s="15">
        <f t="shared" si="263"/>
        <v>0.68491121804635358</v>
      </c>
    </row>
    <row r="442" spans="1:29">
      <c r="A442" s="5" t="s">
        <v>208</v>
      </c>
      <c r="B442" s="5">
        <v>0.36</v>
      </c>
      <c r="C442" s="5">
        <v>0.27500000000000002</v>
      </c>
      <c r="D442" s="5">
        <v>0.11</v>
      </c>
      <c r="E442" s="5">
        <v>0.23350000000000001</v>
      </c>
      <c r="F442" s="5">
        <v>9.5000000000000001E-2</v>
      </c>
      <c r="G442" s="5">
        <v>5.2499999999999998E-2</v>
      </c>
      <c r="H442" s="48">
        <v>8.5000000000000006E-2</v>
      </c>
      <c r="I442" s="5">
        <v>10</v>
      </c>
      <c r="N442" s="15">
        <f t="shared" si="259"/>
        <v>-2</v>
      </c>
      <c r="O442" s="15">
        <f t="shared" ref="O442:U442" si="448">B442</f>
        <v>0.36</v>
      </c>
      <c r="P442" s="15">
        <f t="shared" si="448"/>
        <v>0.27500000000000002</v>
      </c>
      <c r="Q442" s="15">
        <f t="shared" si="448"/>
        <v>0.11</v>
      </c>
      <c r="R442" s="15">
        <f t="shared" si="448"/>
        <v>0.23350000000000001</v>
      </c>
      <c r="S442" s="15">
        <f t="shared" si="448"/>
        <v>9.5000000000000001E-2</v>
      </c>
      <c r="T442" s="15">
        <f t="shared" si="448"/>
        <v>5.2499999999999998E-2</v>
      </c>
      <c r="U442" s="15">
        <f t="shared" si="448"/>
        <v>8.5000000000000006E-2</v>
      </c>
      <c r="V442" s="5">
        <v>1</v>
      </c>
      <c r="X442" s="15">
        <f t="shared" si="261"/>
        <v>11.5</v>
      </c>
      <c r="AB442" s="15">
        <f t="shared" si="262"/>
        <v>9.1059866052418812</v>
      </c>
      <c r="AC442" s="15">
        <f t="shared" si="263"/>
        <v>5.7313001342812928</v>
      </c>
    </row>
    <row r="443" spans="1:29">
      <c r="A443" s="5" t="s">
        <v>208</v>
      </c>
      <c r="B443" s="5">
        <v>0.33500000000000002</v>
      </c>
      <c r="C443" s="5">
        <v>0.26</v>
      </c>
      <c r="D443" s="5">
        <v>0.1</v>
      </c>
      <c r="E443" s="5">
        <v>0.192</v>
      </c>
      <c r="F443" s="5">
        <v>7.85E-2</v>
      </c>
      <c r="G443" s="5">
        <v>5.8500000000000003E-2</v>
      </c>
      <c r="H443" s="48">
        <v>7.0000000000000007E-2</v>
      </c>
      <c r="I443" s="5">
        <v>8</v>
      </c>
      <c r="N443" s="15">
        <f t="shared" si="259"/>
        <v>-2</v>
      </c>
      <c r="O443" s="15">
        <f t="shared" ref="O443:U443" si="449">B443</f>
        <v>0.33500000000000002</v>
      </c>
      <c r="P443" s="15">
        <f t="shared" si="449"/>
        <v>0.26</v>
      </c>
      <c r="Q443" s="15">
        <f t="shared" si="449"/>
        <v>0.1</v>
      </c>
      <c r="R443" s="15">
        <f t="shared" si="449"/>
        <v>0.192</v>
      </c>
      <c r="S443" s="15">
        <f t="shared" si="449"/>
        <v>7.85E-2</v>
      </c>
      <c r="T443" s="15">
        <f t="shared" si="449"/>
        <v>5.8500000000000003E-2</v>
      </c>
      <c r="U443" s="15">
        <f t="shared" si="449"/>
        <v>7.0000000000000007E-2</v>
      </c>
      <c r="V443" s="5">
        <v>1</v>
      </c>
      <c r="X443" s="15">
        <f t="shared" si="261"/>
        <v>9.5</v>
      </c>
      <c r="AB443" s="15">
        <f t="shared" si="262"/>
        <v>8.5997716200338843</v>
      </c>
      <c r="AC443" s="15">
        <f t="shared" si="263"/>
        <v>0.81041113609641724</v>
      </c>
    </row>
    <row r="444" spans="1:29">
      <c r="A444" s="5" t="s">
        <v>207</v>
      </c>
      <c r="B444" s="5">
        <v>0.505</v>
      </c>
      <c r="C444" s="5">
        <v>0.42499999999999999</v>
      </c>
      <c r="D444" s="5">
        <v>0.14000000000000001</v>
      </c>
      <c r="E444" s="5">
        <v>0.85</v>
      </c>
      <c r="F444" s="5">
        <v>0.27500000000000002</v>
      </c>
      <c r="G444" s="5">
        <v>0.16250000000000001</v>
      </c>
      <c r="H444" s="48">
        <v>0.28499999999999998</v>
      </c>
      <c r="I444" s="5">
        <v>19</v>
      </c>
      <c r="N444" s="15">
        <f t="shared" si="259"/>
        <v>0.75</v>
      </c>
      <c r="O444" s="15">
        <f t="shared" ref="O444:U444" si="450">B444</f>
        <v>0.505</v>
      </c>
      <c r="P444" s="15">
        <f t="shared" si="450"/>
        <v>0.42499999999999999</v>
      </c>
      <c r="Q444" s="15">
        <f t="shared" si="450"/>
        <v>0.14000000000000001</v>
      </c>
      <c r="R444" s="15">
        <f t="shared" si="450"/>
        <v>0.85</v>
      </c>
      <c r="S444" s="15">
        <f t="shared" si="450"/>
        <v>0.27500000000000002</v>
      </c>
      <c r="T444" s="15">
        <f t="shared" si="450"/>
        <v>0.16250000000000001</v>
      </c>
      <c r="U444" s="15">
        <f t="shared" si="450"/>
        <v>0.28499999999999998</v>
      </c>
      <c r="V444" s="5">
        <v>1</v>
      </c>
      <c r="X444" s="15">
        <f t="shared" si="261"/>
        <v>20.5</v>
      </c>
      <c r="AB444" s="15">
        <f t="shared" si="262"/>
        <v>14.138386801898138</v>
      </c>
      <c r="AC444" s="15">
        <f t="shared" si="263"/>
        <v>40.470122482263804</v>
      </c>
    </row>
    <row r="445" spans="1:29">
      <c r="A445" s="5" t="s">
        <v>208</v>
      </c>
      <c r="B445" s="5">
        <v>0.39500000000000002</v>
      </c>
      <c r="C445" s="5">
        <v>0.29499999999999998</v>
      </c>
      <c r="D445" s="5">
        <v>0.1</v>
      </c>
      <c r="E445" s="5">
        <v>0.27150000000000002</v>
      </c>
      <c r="F445" s="5">
        <v>0.13400000000000001</v>
      </c>
      <c r="G445" s="5">
        <v>3.2500000000000001E-2</v>
      </c>
      <c r="H445" s="48">
        <v>8.5000000000000006E-2</v>
      </c>
      <c r="I445" s="5">
        <v>10</v>
      </c>
      <c r="N445" s="15">
        <f t="shared" si="259"/>
        <v>-2</v>
      </c>
      <c r="O445" s="15">
        <f t="shared" ref="O445:U445" si="451">B445</f>
        <v>0.39500000000000002</v>
      </c>
      <c r="P445" s="15">
        <f t="shared" si="451"/>
        <v>0.29499999999999998</v>
      </c>
      <c r="Q445" s="15">
        <f t="shared" si="451"/>
        <v>0.1</v>
      </c>
      <c r="R445" s="15">
        <f t="shared" si="451"/>
        <v>0.27150000000000002</v>
      </c>
      <c r="S445" s="15">
        <f t="shared" si="451"/>
        <v>0.13400000000000001</v>
      </c>
      <c r="T445" s="15">
        <f t="shared" si="451"/>
        <v>3.2500000000000001E-2</v>
      </c>
      <c r="U445" s="15">
        <f t="shared" si="451"/>
        <v>8.5000000000000006E-2</v>
      </c>
      <c r="V445" s="5">
        <v>1</v>
      </c>
      <c r="X445" s="15">
        <f t="shared" si="261"/>
        <v>11.5</v>
      </c>
      <c r="AB445" s="15">
        <f t="shared" si="262"/>
        <v>8.9699710011002232</v>
      </c>
      <c r="AC445" s="15">
        <f t="shared" si="263"/>
        <v>6.4010467352738072</v>
      </c>
    </row>
    <row r="446" spans="1:29">
      <c r="A446" s="5" t="s">
        <v>207</v>
      </c>
      <c r="B446" s="5">
        <v>0.41</v>
      </c>
      <c r="C446" s="5">
        <v>0.32500000000000001</v>
      </c>
      <c r="D446" s="5">
        <v>0.105</v>
      </c>
      <c r="E446" s="5">
        <v>0.36349999999999999</v>
      </c>
      <c r="F446" s="5">
        <v>0.159</v>
      </c>
      <c r="G446" s="5">
        <v>7.6999999999999999E-2</v>
      </c>
      <c r="H446" s="48">
        <v>0.12</v>
      </c>
      <c r="I446" s="5">
        <v>10</v>
      </c>
      <c r="N446" s="15">
        <f t="shared" si="259"/>
        <v>0.75</v>
      </c>
      <c r="O446" s="15">
        <f t="shared" ref="O446:U446" si="452">B446</f>
        <v>0.41</v>
      </c>
      <c r="P446" s="15">
        <f t="shared" si="452"/>
        <v>0.32500000000000001</v>
      </c>
      <c r="Q446" s="15">
        <f t="shared" si="452"/>
        <v>0.105</v>
      </c>
      <c r="R446" s="15">
        <f t="shared" si="452"/>
        <v>0.36349999999999999</v>
      </c>
      <c r="S446" s="15">
        <f t="shared" si="452"/>
        <v>0.159</v>
      </c>
      <c r="T446" s="15">
        <f t="shared" si="452"/>
        <v>7.6999999999999999E-2</v>
      </c>
      <c r="U446" s="15">
        <f t="shared" si="452"/>
        <v>0.12</v>
      </c>
      <c r="V446" s="5">
        <v>1</v>
      </c>
      <c r="X446" s="15">
        <f t="shared" si="261"/>
        <v>11.5</v>
      </c>
      <c r="AB446" s="15">
        <f t="shared" si="262"/>
        <v>9.9972096728474646</v>
      </c>
      <c r="AC446" s="15">
        <f t="shared" si="263"/>
        <v>2.2583787673832241</v>
      </c>
    </row>
    <row r="447" spans="1:29">
      <c r="A447" s="5" t="s">
        <v>207</v>
      </c>
      <c r="B447" s="5">
        <v>0.56000000000000005</v>
      </c>
      <c r="C447" s="5">
        <v>0.45500000000000002</v>
      </c>
      <c r="D447" s="5">
        <v>0.19</v>
      </c>
      <c r="E447" s="5">
        <v>0.71399999999999997</v>
      </c>
      <c r="F447" s="5">
        <v>0.28299999999999997</v>
      </c>
      <c r="G447" s="5">
        <v>0.129</v>
      </c>
      <c r="H447" s="48">
        <v>0.27500000000000002</v>
      </c>
      <c r="I447" s="5">
        <v>9</v>
      </c>
      <c r="N447" s="15">
        <f t="shared" si="259"/>
        <v>0.75</v>
      </c>
      <c r="O447" s="15">
        <f t="shared" ref="O447:U447" si="453">B447</f>
        <v>0.56000000000000005</v>
      </c>
      <c r="P447" s="15">
        <f t="shared" si="453"/>
        <v>0.45500000000000002</v>
      </c>
      <c r="Q447" s="15">
        <f t="shared" si="453"/>
        <v>0.19</v>
      </c>
      <c r="R447" s="15">
        <f t="shared" si="453"/>
        <v>0.71399999999999997</v>
      </c>
      <c r="S447" s="15">
        <f t="shared" si="453"/>
        <v>0.28299999999999997</v>
      </c>
      <c r="T447" s="15">
        <f t="shared" si="453"/>
        <v>0.129</v>
      </c>
      <c r="U447" s="15">
        <f t="shared" si="453"/>
        <v>0.27500000000000002</v>
      </c>
      <c r="V447" s="5">
        <v>1</v>
      </c>
      <c r="X447" s="15">
        <f t="shared" si="261"/>
        <v>10.5</v>
      </c>
      <c r="AB447" s="15">
        <f t="shared" si="262"/>
        <v>13.871027505202996</v>
      </c>
      <c r="AC447" s="15">
        <f t="shared" si="263"/>
        <v>11.363826440835133</v>
      </c>
    </row>
    <row r="448" spans="1:29">
      <c r="A448" s="5" t="s">
        <v>206</v>
      </c>
      <c r="B448" s="5">
        <v>0.56499999999999995</v>
      </c>
      <c r="C448" s="5">
        <v>0.435</v>
      </c>
      <c r="D448" s="5">
        <v>0.185</v>
      </c>
      <c r="E448" s="5">
        <v>0.98150000000000004</v>
      </c>
      <c r="F448" s="5">
        <v>0.32900000000000001</v>
      </c>
      <c r="G448" s="5">
        <v>0.13600000000000001</v>
      </c>
      <c r="H448" s="48">
        <v>0.39</v>
      </c>
      <c r="I448" s="5">
        <v>13</v>
      </c>
      <c r="N448" s="15">
        <f t="shared" si="259"/>
        <v>3</v>
      </c>
      <c r="O448" s="15">
        <f t="shared" ref="O448:U448" si="454">B448</f>
        <v>0.56499999999999995</v>
      </c>
      <c r="P448" s="15">
        <f t="shared" si="454"/>
        <v>0.435</v>
      </c>
      <c r="Q448" s="15">
        <f t="shared" si="454"/>
        <v>0.185</v>
      </c>
      <c r="R448" s="15">
        <f t="shared" si="454"/>
        <v>0.98150000000000004</v>
      </c>
      <c r="S448" s="15">
        <f t="shared" si="454"/>
        <v>0.32900000000000001</v>
      </c>
      <c r="T448" s="15">
        <f t="shared" si="454"/>
        <v>0.13600000000000001</v>
      </c>
      <c r="U448" s="15">
        <f t="shared" si="454"/>
        <v>0.39</v>
      </c>
      <c r="V448" s="5">
        <v>1</v>
      </c>
      <c r="X448" s="15">
        <f t="shared" si="261"/>
        <v>14.5</v>
      </c>
      <c r="AB448" s="15">
        <f t="shared" si="262"/>
        <v>16.369259999406331</v>
      </c>
      <c r="AC448" s="15">
        <f t="shared" si="263"/>
        <v>3.4941329453805583</v>
      </c>
    </row>
    <row r="449" spans="1:29">
      <c r="A449" s="5" t="s">
        <v>206</v>
      </c>
      <c r="B449" s="5">
        <v>0.56499999999999995</v>
      </c>
      <c r="C449" s="5">
        <v>0.45500000000000002</v>
      </c>
      <c r="D449" s="5">
        <v>0.185</v>
      </c>
      <c r="E449" s="5">
        <v>0.92649999999999999</v>
      </c>
      <c r="F449" s="5">
        <v>0.35399999999999998</v>
      </c>
      <c r="G449" s="5">
        <v>0.1575</v>
      </c>
      <c r="H449" s="48">
        <v>0.375</v>
      </c>
      <c r="I449" s="5">
        <v>16</v>
      </c>
      <c r="N449" s="15">
        <f t="shared" si="259"/>
        <v>3</v>
      </c>
      <c r="O449" s="15">
        <f t="shared" ref="O449:U449" si="455">B449</f>
        <v>0.56499999999999995</v>
      </c>
      <c r="P449" s="15">
        <f t="shared" si="455"/>
        <v>0.45500000000000002</v>
      </c>
      <c r="Q449" s="15">
        <f t="shared" si="455"/>
        <v>0.185</v>
      </c>
      <c r="R449" s="15">
        <f t="shared" si="455"/>
        <v>0.92649999999999999</v>
      </c>
      <c r="S449" s="15">
        <f t="shared" si="455"/>
        <v>0.35399999999999998</v>
      </c>
      <c r="T449" s="15">
        <f t="shared" si="455"/>
        <v>0.1575</v>
      </c>
      <c r="U449" s="15">
        <f t="shared" si="455"/>
        <v>0.375</v>
      </c>
      <c r="V449" s="5">
        <v>1</v>
      </c>
      <c r="X449" s="15">
        <f t="shared" si="261"/>
        <v>17.5</v>
      </c>
      <c r="AB449" s="15">
        <f t="shared" si="262"/>
        <v>15.255917388808435</v>
      </c>
      <c r="AC449" s="15">
        <f t="shared" si="263"/>
        <v>5.0359067658523546</v>
      </c>
    </row>
    <row r="450" spans="1:29">
      <c r="A450" s="5" t="s">
        <v>206</v>
      </c>
      <c r="B450" s="5">
        <v>0.60499999999999998</v>
      </c>
      <c r="C450" s="5">
        <v>0.5</v>
      </c>
      <c r="D450" s="5">
        <v>0.17499999999999999</v>
      </c>
      <c r="E450" s="5">
        <v>1.0980000000000001</v>
      </c>
      <c r="F450" s="5">
        <v>0.47649999999999998</v>
      </c>
      <c r="G450" s="5">
        <v>0.23200000000000001</v>
      </c>
      <c r="H450" s="48">
        <v>0.375</v>
      </c>
      <c r="I450" s="5">
        <v>12</v>
      </c>
      <c r="N450" s="15">
        <f t="shared" si="259"/>
        <v>3</v>
      </c>
      <c r="O450" s="15">
        <f t="shared" ref="O450:U450" si="456">B450</f>
        <v>0.60499999999999998</v>
      </c>
      <c r="P450" s="15">
        <f t="shared" si="456"/>
        <v>0.5</v>
      </c>
      <c r="Q450" s="15">
        <f t="shared" si="456"/>
        <v>0.17499999999999999</v>
      </c>
      <c r="R450" s="15">
        <f t="shared" si="456"/>
        <v>1.0980000000000001</v>
      </c>
      <c r="S450" s="15">
        <f t="shared" si="456"/>
        <v>0.47649999999999998</v>
      </c>
      <c r="T450" s="15">
        <f t="shared" si="456"/>
        <v>0.23200000000000001</v>
      </c>
      <c r="U450" s="15">
        <f t="shared" si="456"/>
        <v>0.375</v>
      </c>
      <c r="V450" s="5">
        <v>1</v>
      </c>
      <c r="X450" s="15">
        <f t="shared" si="261"/>
        <v>13.5</v>
      </c>
      <c r="AB450" s="15">
        <f t="shared" si="262"/>
        <v>13.979966787411977</v>
      </c>
      <c r="AC450" s="15">
        <f t="shared" si="263"/>
        <v>0.23036811701857357</v>
      </c>
    </row>
    <row r="451" spans="1:29">
      <c r="A451" s="5" t="s">
        <v>207</v>
      </c>
      <c r="B451" s="5">
        <v>0.56499999999999995</v>
      </c>
      <c r="C451" s="5">
        <v>0.45500000000000002</v>
      </c>
      <c r="D451" s="5">
        <v>0.15</v>
      </c>
      <c r="E451" s="5">
        <v>0.82050000000000001</v>
      </c>
      <c r="F451" s="5">
        <v>0.36499999999999999</v>
      </c>
      <c r="G451" s="5">
        <v>0.159</v>
      </c>
      <c r="H451" s="48">
        <v>0.26</v>
      </c>
      <c r="I451" s="5">
        <v>18</v>
      </c>
      <c r="N451" s="15">
        <f t="shared" si="259"/>
        <v>0.75</v>
      </c>
      <c r="O451" s="15">
        <f t="shared" ref="O451:U451" si="457">B451</f>
        <v>0.56499999999999995</v>
      </c>
      <c r="P451" s="15">
        <f t="shared" si="457"/>
        <v>0.45500000000000002</v>
      </c>
      <c r="Q451" s="15">
        <f t="shared" si="457"/>
        <v>0.15</v>
      </c>
      <c r="R451" s="15">
        <f t="shared" si="457"/>
        <v>0.82050000000000001</v>
      </c>
      <c r="S451" s="15">
        <f t="shared" si="457"/>
        <v>0.36499999999999999</v>
      </c>
      <c r="T451" s="15">
        <f t="shared" si="457"/>
        <v>0.159</v>
      </c>
      <c r="U451" s="15">
        <f t="shared" si="457"/>
        <v>0.26</v>
      </c>
      <c r="V451" s="5">
        <v>1</v>
      </c>
      <c r="X451" s="15">
        <f t="shared" si="261"/>
        <v>19.5</v>
      </c>
      <c r="AB451" s="15">
        <f t="shared" si="262"/>
        <v>12.303381189290965</v>
      </c>
      <c r="AC451" s="15">
        <f t="shared" si="263"/>
        <v>51.791322306651125</v>
      </c>
    </row>
    <row r="452" spans="1:29">
      <c r="A452" s="5" t="s">
        <v>206</v>
      </c>
      <c r="B452" s="5">
        <v>0.72499999999999998</v>
      </c>
      <c r="C452" s="5">
        <v>0.56499999999999995</v>
      </c>
      <c r="D452" s="5">
        <v>0.215</v>
      </c>
      <c r="E452" s="5">
        <v>1.891</v>
      </c>
      <c r="F452" s="5">
        <v>0.69750000000000001</v>
      </c>
      <c r="G452" s="5">
        <v>0.47249999999999998</v>
      </c>
      <c r="H452" s="48">
        <v>0.57999999999999996</v>
      </c>
      <c r="I452" s="5">
        <v>16</v>
      </c>
      <c r="N452" s="15">
        <f t="shared" si="259"/>
        <v>3</v>
      </c>
      <c r="O452" s="15">
        <f t="shared" ref="O452:U452" si="458">B452</f>
        <v>0.72499999999999998</v>
      </c>
      <c r="P452" s="15">
        <f t="shared" si="458"/>
        <v>0.56499999999999995</v>
      </c>
      <c r="Q452" s="15">
        <f t="shared" si="458"/>
        <v>0.215</v>
      </c>
      <c r="R452" s="15">
        <f t="shared" si="458"/>
        <v>1.891</v>
      </c>
      <c r="S452" s="15">
        <f t="shared" si="458"/>
        <v>0.69750000000000001</v>
      </c>
      <c r="T452" s="15">
        <f t="shared" si="458"/>
        <v>0.47249999999999998</v>
      </c>
      <c r="U452" s="15">
        <f t="shared" si="458"/>
        <v>0.57999999999999996</v>
      </c>
      <c r="V452" s="5">
        <v>1</v>
      </c>
      <c r="X452" s="15">
        <f t="shared" si="261"/>
        <v>17.5</v>
      </c>
      <c r="AB452" s="15">
        <f t="shared" si="262"/>
        <v>17.177595663413356</v>
      </c>
      <c r="AC452" s="15">
        <f t="shared" si="263"/>
        <v>0.10394455624987377</v>
      </c>
    </row>
    <row r="453" spans="1:29">
      <c r="A453" s="5" t="s">
        <v>207</v>
      </c>
      <c r="B453" s="5">
        <v>0.67500000000000004</v>
      </c>
      <c r="C453" s="5">
        <v>0.53500000000000003</v>
      </c>
      <c r="D453" s="5">
        <v>0.16</v>
      </c>
      <c r="E453" s="5">
        <v>1.41</v>
      </c>
      <c r="F453" s="5">
        <v>0.59199999999999997</v>
      </c>
      <c r="G453" s="5">
        <v>0.3175</v>
      </c>
      <c r="H453" s="48">
        <v>0.42</v>
      </c>
      <c r="I453" s="5">
        <v>16</v>
      </c>
      <c r="N453" s="15">
        <f t="shared" si="259"/>
        <v>0.75</v>
      </c>
      <c r="O453" s="15">
        <f t="shared" ref="O453:U453" si="459">B453</f>
        <v>0.67500000000000004</v>
      </c>
      <c r="P453" s="15">
        <f t="shared" si="459"/>
        <v>0.53500000000000003</v>
      </c>
      <c r="Q453" s="15">
        <f t="shared" si="459"/>
        <v>0.16</v>
      </c>
      <c r="R453" s="15">
        <f t="shared" si="459"/>
        <v>1.41</v>
      </c>
      <c r="S453" s="15">
        <f t="shared" si="459"/>
        <v>0.59199999999999997</v>
      </c>
      <c r="T453" s="15">
        <f t="shared" si="459"/>
        <v>0.3175</v>
      </c>
      <c r="U453" s="15">
        <f t="shared" si="459"/>
        <v>0.42</v>
      </c>
      <c r="V453" s="5">
        <v>1</v>
      </c>
      <c r="X453" s="15">
        <f t="shared" si="261"/>
        <v>17.5</v>
      </c>
      <c r="AB453" s="15">
        <f t="shared" si="262"/>
        <v>13.834152426424067</v>
      </c>
      <c r="AC453" s="15">
        <f t="shared" si="263"/>
        <v>13.438438432692553</v>
      </c>
    </row>
    <row r="454" spans="1:29">
      <c r="A454" s="5" t="s">
        <v>207</v>
      </c>
      <c r="B454" s="5">
        <v>0.66500000000000004</v>
      </c>
      <c r="C454" s="5">
        <v>0.55500000000000005</v>
      </c>
      <c r="D454" s="5">
        <v>0.19500000000000001</v>
      </c>
      <c r="E454" s="5">
        <v>1.4384999999999999</v>
      </c>
      <c r="F454" s="5">
        <v>0.58099999999999996</v>
      </c>
      <c r="G454" s="5">
        <v>0.35399999999999998</v>
      </c>
      <c r="H454" s="48">
        <v>0.36</v>
      </c>
      <c r="I454" s="5">
        <v>17</v>
      </c>
      <c r="N454" s="15">
        <f t="shared" si="259"/>
        <v>0.75</v>
      </c>
      <c r="O454" s="15">
        <f t="shared" ref="O454:U454" si="460">B454</f>
        <v>0.66500000000000004</v>
      </c>
      <c r="P454" s="15">
        <f t="shared" si="460"/>
        <v>0.55500000000000005</v>
      </c>
      <c r="Q454" s="15">
        <f t="shared" si="460"/>
        <v>0.19500000000000001</v>
      </c>
      <c r="R454" s="15">
        <f t="shared" si="460"/>
        <v>1.4384999999999999</v>
      </c>
      <c r="S454" s="15">
        <f t="shared" si="460"/>
        <v>0.58099999999999996</v>
      </c>
      <c r="T454" s="15">
        <f t="shared" si="460"/>
        <v>0.35399999999999998</v>
      </c>
      <c r="U454" s="15">
        <f t="shared" si="460"/>
        <v>0.36</v>
      </c>
      <c r="V454" s="5">
        <v>1</v>
      </c>
      <c r="X454" s="15">
        <f t="shared" si="261"/>
        <v>18.5</v>
      </c>
      <c r="AB454" s="15">
        <f t="shared" si="262"/>
        <v>14.051819460737946</v>
      </c>
      <c r="AC454" s="15">
        <f t="shared" si="263"/>
        <v>19.78631010986966</v>
      </c>
    </row>
    <row r="455" spans="1:29">
      <c r="A455" s="5" t="s">
        <v>207</v>
      </c>
      <c r="B455" s="5">
        <v>0.56499999999999995</v>
      </c>
      <c r="C455" s="5">
        <v>0.49</v>
      </c>
      <c r="D455" s="5">
        <v>0.155</v>
      </c>
      <c r="E455" s="5">
        <v>0.92449999999999999</v>
      </c>
      <c r="F455" s="5">
        <v>0.40500000000000003</v>
      </c>
      <c r="G455" s="5">
        <v>0.2195</v>
      </c>
      <c r="H455" s="48">
        <v>0.255</v>
      </c>
      <c r="I455" s="5">
        <v>11</v>
      </c>
      <c r="N455" s="15">
        <f t="shared" si="259"/>
        <v>0.75</v>
      </c>
      <c r="O455" s="15">
        <f t="shared" ref="O455:U455" si="461">B455</f>
        <v>0.56499999999999995</v>
      </c>
      <c r="P455" s="15">
        <f t="shared" si="461"/>
        <v>0.49</v>
      </c>
      <c r="Q455" s="15">
        <f t="shared" si="461"/>
        <v>0.155</v>
      </c>
      <c r="R455" s="15">
        <f t="shared" si="461"/>
        <v>0.92449999999999999</v>
      </c>
      <c r="S455" s="15">
        <f t="shared" si="461"/>
        <v>0.40500000000000003</v>
      </c>
      <c r="T455" s="15">
        <f t="shared" si="461"/>
        <v>0.2195</v>
      </c>
      <c r="U455" s="15">
        <f t="shared" si="461"/>
        <v>0.255</v>
      </c>
      <c r="V455" s="5">
        <v>1</v>
      </c>
      <c r="X455" s="15">
        <f t="shared" si="261"/>
        <v>12.5</v>
      </c>
      <c r="AB455" s="15">
        <f t="shared" si="262"/>
        <v>12.250728319487143</v>
      </c>
      <c r="AC455" s="15">
        <f t="shared" si="263"/>
        <v>6.2136370705703839E-2</v>
      </c>
    </row>
    <row r="456" spans="1:29">
      <c r="A456" s="5" t="s">
        <v>207</v>
      </c>
      <c r="B456" s="5">
        <v>0.64500000000000002</v>
      </c>
      <c r="C456" s="5">
        <v>0.55000000000000004</v>
      </c>
      <c r="D456" s="5">
        <v>0.17499999999999999</v>
      </c>
      <c r="E456" s="5">
        <v>1.2915000000000001</v>
      </c>
      <c r="F456" s="5">
        <v>0.56999999999999995</v>
      </c>
      <c r="G456" s="5">
        <v>0.30449999999999999</v>
      </c>
      <c r="H456" s="48">
        <v>0.33</v>
      </c>
      <c r="I456" s="5">
        <v>14</v>
      </c>
      <c r="N456" s="15">
        <f t="shared" si="259"/>
        <v>0.75</v>
      </c>
      <c r="O456" s="15">
        <f t="shared" ref="O456:U456" si="462">B456</f>
        <v>0.64500000000000002</v>
      </c>
      <c r="P456" s="15">
        <f t="shared" si="462"/>
        <v>0.55000000000000004</v>
      </c>
      <c r="Q456" s="15">
        <f t="shared" si="462"/>
        <v>0.17499999999999999</v>
      </c>
      <c r="R456" s="15">
        <f t="shared" si="462"/>
        <v>1.2915000000000001</v>
      </c>
      <c r="S456" s="15">
        <f t="shared" si="462"/>
        <v>0.56999999999999995</v>
      </c>
      <c r="T456" s="15">
        <f t="shared" si="462"/>
        <v>0.30449999999999999</v>
      </c>
      <c r="U456" s="15">
        <f t="shared" si="462"/>
        <v>0.33</v>
      </c>
      <c r="V456" s="5">
        <v>1</v>
      </c>
      <c r="X456" s="15">
        <f t="shared" si="261"/>
        <v>15.5</v>
      </c>
      <c r="AB456" s="15">
        <f t="shared" si="262"/>
        <v>12.919026791533989</v>
      </c>
      <c r="AC456" s="15">
        <f t="shared" si="263"/>
        <v>6.6614227028193342</v>
      </c>
    </row>
    <row r="457" spans="1:29">
      <c r="A457" s="5" t="s">
        <v>206</v>
      </c>
      <c r="B457" s="5">
        <v>0.57499999999999996</v>
      </c>
      <c r="C457" s="5">
        <v>0.47</v>
      </c>
      <c r="D457" s="5">
        <v>0.14000000000000001</v>
      </c>
      <c r="E457" s="5">
        <v>0.83750000000000002</v>
      </c>
      <c r="F457" s="5">
        <v>0.34849999999999998</v>
      </c>
      <c r="G457" s="5">
        <v>0.17349999999999999</v>
      </c>
      <c r="H457" s="48">
        <v>0.24</v>
      </c>
      <c r="I457" s="5">
        <v>11</v>
      </c>
      <c r="N457" s="15">
        <f t="shared" si="259"/>
        <v>3</v>
      </c>
      <c r="O457" s="15">
        <f t="shared" ref="O457:U457" si="463">B457</f>
        <v>0.57499999999999996</v>
      </c>
      <c r="P457" s="15">
        <f t="shared" si="463"/>
        <v>0.47</v>
      </c>
      <c r="Q457" s="15">
        <f t="shared" si="463"/>
        <v>0.14000000000000001</v>
      </c>
      <c r="R457" s="15">
        <f t="shared" si="463"/>
        <v>0.83750000000000002</v>
      </c>
      <c r="S457" s="15">
        <f t="shared" si="463"/>
        <v>0.34849999999999998</v>
      </c>
      <c r="T457" s="15">
        <f t="shared" si="463"/>
        <v>0.17349999999999999</v>
      </c>
      <c r="U457" s="15">
        <f t="shared" si="463"/>
        <v>0.24</v>
      </c>
      <c r="V457" s="5">
        <v>1</v>
      </c>
      <c r="X457" s="15">
        <f t="shared" si="261"/>
        <v>12.5</v>
      </c>
      <c r="AB457" s="15">
        <f t="shared" si="262"/>
        <v>12.889835862954641</v>
      </c>
      <c r="AC457" s="15">
        <f t="shared" si="263"/>
        <v>0.15197200004558947</v>
      </c>
    </row>
    <row r="458" spans="1:29">
      <c r="A458" s="5" t="s">
        <v>207</v>
      </c>
      <c r="B458" s="5">
        <v>0.64</v>
      </c>
      <c r="C458" s="5">
        <v>0.54</v>
      </c>
      <c r="D458" s="5">
        <v>0.17499999999999999</v>
      </c>
      <c r="E458" s="5">
        <v>1.2210000000000001</v>
      </c>
      <c r="F458" s="5">
        <v>0.51</v>
      </c>
      <c r="G458" s="5">
        <v>0.25900000000000001</v>
      </c>
      <c r="H458" s="48">
        <v>0.39</v>
      </c>
      <c r="I458" s="5">
        <v>15</v>
      </c>
      <c r="N458" s="15">
        <f t="shared" si="259"/>
        <v>0.75</v>
      </c>
      <c r="O458" s="15">
        <f t="shared" ref="O458:U458" si="464">B458</f>
        <v>0.64</v>
      </c>
      <c r="P458" s="15">
        <f t="shared" si="464"/>
        <v>0.54</v>
      </c>
      <c r="Q458" s="15">
        <f t="shared" si="464"/>
        <v>0.17499999999999999</v>
      </c>
      <c r="R458" s="15">
        <f t="shared" si="464"/>
        <v>1.2210000000000001</v>
      </c>
      <c r="S458" s="15">
        <f t="shared" si="464"/>
        <v>0.51</v>
      </c>
      <c r="T458" s="15">
        <f t="shared" si="464"/>
        <v>0.25900000000000001</v>
      </c>
      <c r="U458" s="15">
        <f t="shared" si="464"/>
        <v>0.39</v>
      </c>
      <c r="V458" s="5">
        <v>1</v>
      </c>
      <c r="X458" s="15">
        <f t="shared" si="261"/>
        <v>16.5</v>
      </c>
      <c r="AB458" s="15">
        <f t="shared" si="262"/>
        <v>14.357465145754979</v>
      </c>
      <c r="AC458" s="15">
        <f t="shared" si="263"/>
        <v>4.5904556016547327</v>
      </c>
    </row>
    <row r="459" spans="1:29">
      <c r="A459" s="5" t="s">
        <v>208</v>
      </c>
      <c r="B459" s="5">
        <v>0.36</v>
      </c>
      <c r="C459" s="5">
        <v>0.28000000000000003</v>
      </c>
      <c r="D459" s="5">
        <v>0.105</v>
      </c>
      <c r="E459" s="5">
        <v>0.19900000000000001</v>
      </c>
      <c r="F459" s="5">
        <v>6.9500000000000006E-2</v>
      </c>
      <c r="G459" s="5">
        <v>4.4999999999999998E-2</v>
      </c>
      <c r="H459" s="48">
        <v>0.08</v>
      </c>
      <c r="I459" s="5">
        <v>9</v>
      </c>
      <c r="N459" s="15">
        <f t="shared" si="259"/>
        <v>-2</v>
      </c>
      <c r="O459" s="15">
        <f t="shared" ref="O459:U459" si="465">B459</f>
        <v>0.36</v>
      </c>
      <c r="P459" s="15">
        <f t="shared" si="465"/>
        <v>0.28000000000000003</v>
      </c>
      <c r="Q459" s="15">
        <f t="shared" si="465"/>
        <v>0.105</v>
      </c>
      <c r="R459" s="15">
        <f t="shared" si="465"/>
        <v>0.19900000000000001</v>
      </c>
      <c r="S459" s="15">
        <f t="shared" si="465"/>
        <v>6.9500000000000006E-2</v>
      </c>
      <c r="T459" s="15">
        <f t="shared" si="465"/>
        <v>4.4999999999999998E-2</v>
      </c>
      <c r="U459" s="15">
        <f t="shared" si="465"/>
        <v>0.08</v>
      </c>
      <c r="V459" s="5">
        <v>1</v>
      </c>
      <c r="X459" s="15">
        <f t="shared" si="261"/>
        <v>10.5</v>
      </c>
      <c r="AB459" s="15">
        <f t="shared" si="262"/>
        <v>9.3418316513440445</v>
      </c>
      <c r="AC459" s="15">
        <f t="shared" si="263"/>
        <v>1.3413539238284629</v>
      </c>
    </row>
    <row r="460" spans="1:29">
      <c r="A460" s="5" t="s">
        <v>208</v>
      </c>
      <c r="B460" s="5">
        <v>0.41499999999999998</v>
      </c>
      <c r="C460" s="5">
        <v>0.31</v>
      </c>
      <c r="D460" s="5">
        <v>0.11</v>
      </c>
      <c r="E460" s="5">
        <v>0.29649999999999999</v>
      </c>
      <c r="F460" s="5">
        <v>0.123</v>
      </c>
      <c r="G460" s="5">
        <v>5.7000000000000002E-2</v>
      </c>
      <c r="H460" s="48">
        <v>9.9500000000000005E-2</v>
      </c>
      <c r="I460" s="5">
        <v>10</v>
      </c>
      <c r="N460" s="15">
        <f t="shared" si="259"/>
        <v>-2</v>
      </c>
      <c r="O460" s="15">
        <f t="shared" ref="O460:U460" si="466">B460</f>
        <v>0.41499999999999998</v>
      </c>
      <c r="P460" s="15">
        <f t="shared" si="466"/>
        <v>0.31</v>
      </c>
      <c r="Q460" s="15">
        <f t="shared" si="466"/>
        <v>0.11</v>
      </c>
      <c r="R460" s="15">
        <f t="shared" si="466"/>
        <v>0.29649999999999999</v>
      </c>
      <c r="S460" s="15">
        <f t="shared" si="466"/>
        <v>0.123</v>
      </c>
      <c r="T460" s="15">
        <f t="shared" si="466"/>
        <v>5.7000000000000002E-2</v>
      </c>
      <c r="U460" s="15">
        <f t="shared" si="466"/>
        <v>9.9500000000000005E-2</v>
      </c>
      <c r="V460" s="5">
        <v>1</v>
      </c>
      <c r="X460" s="15">
        <f t="shared" si="261"/>
        <v>11.5</v>
      </c>
      <c r="AB460" s="15">
        <f t="shared" si="262"/>
        <v>9.5667442195193146</v>
      </c>
      <c r="AC460" s="15">
        <f t="shared" si="263"/>
        <v>3.7374779127619839</v>
      </c>
    </row>
    <row r="461" spans="1:29">
      <c r="A461" s="5" t="s">
        <v>207</v>
      </c>
      <c r="B461" s="5">
        <v>0.52500000000000002</v>
      </c>
      <c r="C461" s="5">
        <v>0.41</v>
      </c>
      <c r="D461" s="5">
        <v>0.13500000000000001</v>
      </c>
      <c r="E461" s="5">
        <v>0.70850000000000002</v>
      </c>
      <c r="F461" s="5">
        <v>0.29299999999999998</v>
      </c>
      <c r="G461" s="5">
        <v>0.1525</v>
      </c>
      <c r="H461" s="48">
        <v>0.23499999999999999</v>
      </c>
      <c r="I461" s="5">
        <v>11</v>
      </c>
      <c r="N461" s="15">
        <f t="shared" si="259"/>
        <v>0.75</v>
      </c>
      <c r="O461" s="15">
        <f t="shared" ref="O461:U461" si="467">B461</f>
        <v>0.52500000000000002</v>
      </c>
      <c r="P461" s="15">
        <f t="shared" si="467"/>
        <v>0.41</v>
      </c>
      <c r="Q461" s="15">
        <f t="shared" si="467"/>
        <v>0.13500000000000001</v>
      </c>
      <c r="R461" s="15">
        <f t="shared" si="467"/>
        <v>0.70850000000000002</v>
      </c>
      <c r="S461" s="15">
        <f t="shared" si="467"/>
        <v>0.29299999999999998</v>
      </c>
      <c r="T461" s="15">
        <f t="shared" si="467"/>
        <v>0.1525</v>
      </c>
      <c r="U461" s="15">
        <f t="shared" si="467"/>
        <v>0.23499999999999999</v>
      </c>
      <c r="V461" s="5">
        <v>1</v>
      </c>
      <c r="X461" s="15">
        <f t="shared" si="261"/>
        <v>12.5</v>
      </c>
      <c r="AB461" s="15">
        <f t="shared" si="262"/>
        <v>11.914117599352407</v>
      </c>
      <c r="AC461" s="15">
        <f t="shared" si="263"/>
        <v>0.34325818738858682</v>
      </c>
    </row>
    <row r="462" spans="1:29">
      <c r="A462" s="5" t="s">
        <v>206</v>
      </c>
      <c r="B462" s="5">
        <v>0.38</v>
      </c>
      <c r="C462" s="5">
        <v>0.28499999999999998</v>
      </c>
      <c r="D462" s="5">
        <v>0.1</v>
      </c>
      <c r="E462" s="5">
        <v>0.26650000000000001</v>
      </c>
      <c r="F462" s="5">
        <v>0.115</v>
      </c>
      <c r="G462" s="5">
        <v>6.0999999999999999E-2</v>
      </c>
      <c r="H462" s="48">
        <v>7.4999999999999997E-2</v>
      </c>
      <c r="I462" s="5">
        <v>11</v>
      </c>
      <c r="N462" s="15">
        <f t="shared" si="259"/>
        <v>3</v>
      </c>
      <c r="O462" s="15">
        <f t="shared" ref="O462:U462" si="468">B462</f>
        <v>0.38</v>
      </c>
      <c r="P462" s="15">
        <f t="shared" si="468"/>
        <v>0.28499999999999998</v>
      </c>
      <c r="Q462" s="15">
        <f t="shared" si="468"/>
        <v>0.1</v>
      </c>
      <c r="R462" s="15">
        <f t="shared" si="468"/>
        <v>0.26650000000000001</v>
      </c>
      <c r="S462" s="15">
        <f t="shared" si="468"/>
        <v>0.115</v>
      </c>
      <c r="T462" s="15">
        <f t="shared" si="468"/>
        <v>6.0999999999999999E-2</v>
      </c>
      <c r="U462" s="15">
        <f t="shared" si="468"/>
        <v>7.4999999999999997E-2</v>
      </c>
      <c r="V462" s="5">
        <v>1</v>
      </c>
      <c r="X462" s="15">
        <f t="shared" si="261"/>
        <v>12.5</v>
      </c>
      <c r="AB462" s="15">
        <f t="shared" si="262"/>
        <v>9.6327570733243046</v>
      </c>
      <c r="AC462" s="15">
        <f t="shared" si="263"/>
        <v>8.2210820005718066</v>
      </c>
    </row>
    <row r="463" spans="1:29">
      <c r="A463" s="5" t="s">
        <v>207</v>
      </c>
      <c r="B463" s="5">
        <v>0.58499999999999996</v>
      </c>
      <c r="C463" s="5">
        <v>0.46500000000000002</v>
      </c>
      <c r="D463" s="5">
        <v>0.17</v>
      </c>
      <c r="E463" s="5">
        <v>0.99150000000000005</v>
      </c>
      <c r="F463" s="5">
        <v>0.38650000000000001</v>
      </c>
      <c r="G463" s="5">
        <v>0.224</v>
      </c>
      <c r="H463" s="48">
        <v>0.26500000000000001</v>
      </c>
      <c r="I463" s="5">
        <v>12</v>
      </c>
      <c r="N463" s="15">
        <f t="shared" si="259"/>
        <v>0.75</v>
      </c>
      <c r="O463" s="15">
        <f t="shared" ref="O463:U463" si="469">B463</f>
        <v>0.58499999999999996</v>
      </c>
      <c r="P463" s="15">
        <f t="shared" si="469"/>
        <v>0.46500000000000002</v>
      </c>
      <c r="Q463" s="15">
        <f t="shared" si="469"/>
        <v>0.17</v>
      </c>
      <c r="R463" s="15">
        <f t="shared" si="469"/>
        <v>0.99150000000000005</v>
      </c>
      <c r="S463" s="15">
        <f t="shared" si="469"/>
        <v>0.38650000000000001</v>
      </c>
      <c r="T463" s="15">
        <f t="shared" si="469"/>
        <v>0.224</v>
      </c>
      <c r="U463" s="15">
        <f t="shared" si="469"/>
        <v>0.26500000000000001</v>
      </c>
      <c r="V463" s="5">
        <v>1</v>
      </c>
      <c r="X463" s="15">
        <f t="shared" si="261"/>
        <v>13.5</v>
      </c>
      <c r="AB463" s="15">
        <f t="shared" si="262"/>
        <v>13.125916838563874</v>
      </c>
      <c r="AC463" s="15">
        <f t="shared" si="263"/>
        <v>0.13993821167004636</v>
      </c>
    </row>
    <row r="464" spans="1:29">
      <c r="A464" s="5" t="s">
        <v>208</v>
      </c>
      <c r="B464" s="5">
        <v>0.24</v>
      </c>
      <c r="C464" s="5">
        <v>0.185</v>
      </c>
      <c r="D464" s="5">
        <v>7.0000000000000007E-2</v>
      </c>
      <c r="E464" s="5">
        <v>7.1499999999999994E-2</v>
      </c>
      <c r="F464" s="5">
        <v>2.5999999999999999E-2</v>
      </c>
      <c r="G464" s="5">
        <v>1.7999999999999999E-2</v>
      </c>
      <c r="H464" s="48">
        <v>2.5000000000000001E-2</v>
      </c>
      <c r="I464" s="5">
        <v>6</v>
      </c>
      <c r="N464" s="15">
        <f t="shared" si="259"/>
        <v>-2</v>
      </c>
      <c r="O464" s="15">
        <f t="shared" ref="O464:U464" si="470">B464</f>
        <v>0.24</v>
      </c>
      <c r="P464" s="15">
        <f t="shared" si="470"/>
        <v>0.185</v>
      </c>
      <c r="Q464" s="15">
        <f t="shared" si="470"/>
        <v>7.0000000000000007E-2</v>
      </c>
      <c r="R464" s="15">
        <f t="shared" si="470"/>
        <v>7.1499999999999994E-2</v>
      </c>
      <c r="S464" s="15">
        <f t="shared" si="470"/>
        <v>2.5999999999999999E-2</v>
      </c>
      <c r="T464" s="15">
        <f t="shared" si="470"/>
        <v>1.7999999999999999E-2</v>
      </c>
      <c r="U464" s="15">
        <f t="shared" si="470"/>
        <v>2.5000000000000001E-2</v>
      </c>
      <c r="V464" s="5">
        <v>1</v>
      </c>
      <c r="X464" s="15">
        <f t="shared" si="261"/>
        <v>7.5</v>
      </c>
      <c r="AB464" s="15">
        <f t="shared" si="262"/>
        <v>7.4353090368151156</v>
      </c>
      <c r="AC464" s="15">
        <f t="shared" si="263"/>
        <v>4.1849207177880729E-3</v>
      </c>
    </row>
    <row r="465" spans="1:29">
      <c r="A465" s="5" t="s">
        <v>208</v>
      </c>
      <c r="B465" s="5">
        <v>0.22</v>
      </c>
      <c r="C465" s="5">
        <v>0.16500000000000001</v>
      </c>
      <c r="D465" s="5">
        <v>5.5E-2</v>
      </c>
      <c r="E465" s="5">
        <v>5.45E-2</v>
      </c>
      <c r="F465" s="5">
        <v>2.1499999999999998E-2</v>
      </c>
      <c r="G465" s="5">
        <v>1.2E-2</v>
      </c>
      <c r="H465" s="48">
        <v>0.02</v>
      </c>
      <c r="I465" s="5">
        <v>5</v>
      </c>
      <c r="N465" s="15">
        <f t="shared" si="259"/>
        <v>-2</v>
      </c>
      <c r="O465" s="15">
        <f t="shared" ref="O465:U465" si="471">B465</f>
        <v>0.22</v>
      </c>
      <c r="P465" s="15">
        <f t="shared" si="471"/>
        <v>0.16500000000000001</v>
      </c>
      <c r="Q465" s="15">
        <f t="shared" si="471"/>
        <v>5.5E-2</v>
      </c>
      <c r="R465" s="15">
        <f t="shared" si="471"/>
        <v>5.45E-2</v>
      </c>
      <c r="S465" s="15">
        <f t="shared" si="471"/>
        <v>2.1499999999999998E-2</v>
      </c>
      <c r="T465" s="15">
        <f t="shared" si="471"/>
        <v>1.2E-2</v>
      </c>
      <c r="U465" s="15">
        <f t="shared" si="471"/>
        <v>0.02</v>
      </c>
      <c r="V465" s="5">
        <v>1</v>
      </c>
      <c r="X465" s="15">
        <f t="shared" si="261"/>
        <v>6.5</v>
      </c>
      <c r="AB465" s="15">
        <f t="shared" si="262"/>
        <v>7.0010633126663535</v>
      </c>
      <c r="AC465" s="15">
        <f t="shared" si="263"/>
        <v>0.25106444330017996</v>
      </c>
    </row>
    <row r="466" spans="1:29">
      <c r="A466" s="5" t="s">
        <v>208</v>
      </c>
      <c r="B466" s="5">
        <v>0.255</v>
      </c>
      <c r="C466" s="5">
        <v>0.19500000000000001</v>
      </c>
      <c r="D466" s="5">
        <v>7.0000000000000007E-2</v>
      </c>
      <c r="E466" s="5">
        <v>7.3499999999999996E-2</v>
      </c>
      <c r="F466" s="5">
        <v>2.5499999999999998E-2</v>
      </c>
      <c r="G466" s="5">
        <v>0.02</v>
      </c>
      <c r="H466" s="48">
        <v>2.5000000000000001E-2</v>
      </c>
      <c r="I466" s="5">
        <v>6</v>
      </c>
      <c r="N466" s="15">
        <f t="shared" si="259"/>
        <v>-2</v>
      </c>
      <c r="O466" s="15">
        <f t="shared" ref="O466:U466" si="472">B466</f>
        <v>0.255</v>
      </c>
      <c r="P466" s="15">
        <f t="shared" si="472"/>
        <v>0.19500000000000001</v>
      </c>
      <c r="Q466" s="15">
        <f t="shared" si="472"/>
        <v>7.0000000000000007E-2</v>
      </c>
      <c r="R466" s="15">
        <f t="shared" si="472"/>
        <v>7.3499999999999996E-2</v>
      </c>
      <c r="S466" s="15">
        <f t="shared" si="472"/>
        <v>2.5499999999999998E-2</v>
      </c>
      <c r="T466" s="15">
        <f t="shared" si="472"/>
        <v>0.02</v>
      </c>
      <c r="U466" s="15">
        <f t="shared" si="472"/>
        <v>2.5000000000000001E-2</v>
      </c>
      <c r="V466" s="5">
        <v>1</v>
      </c>
      <c r="X466" s="15">
        <f t="shared" si="261"/>
        <v>7.5</v>
      </c>
      <c r="AB466" s="15">
        <f t="shared" si="262"/>
        <v>7.5498368073544713</v>
      </c>
      <c r="AC466" s="15">
        <f t="shared" si="263"/>
        <v>2.4837073672866815E-3</v>
      </c>
    </row>
    <row r="467" spans="1:29">
      <c r="A467" s="5" t="s">
        <v>208</v>
      </c>
      <c r="B467" s="5">
        <v>0.17499999999999999</v>
      </c>
      <c r="C467" s="5">
        <v>0.125</v>
      </c>
      <c r="D467" s="5">
        <v>0.05</v>
      </c>
      <c r="E467" s="5">
        <v>2.35E-2</v>
      </c>
      <c r="F467" s="5">
        <v>8.0000000000000002E-3</v>
      </c>
      <c r="G467" s="5">
        <v>3.5000000000000001E-3</v>
      </c>
      <c r="H467" s="48">
        <v>8.0000000000000002E-3</v>
      </c>
      <c r="I467" s="5">
        <v>5</v>
      </c>
      <c r="N467" s="15">
        <f t="shared" si="259"/>
        <v>-2</v>
      </c>
      <c r="O467" s="15">
        <f t="shared" ref="O467:U467" si="473">B467</f>
        <v>0.17499999999999999</v>
      </c>
      <c r="P467" s="15">
        <f t="shared" si="473"/>
        <v>0.125</v>
      </c>
      <c r="Q467" s="15">
        <f t="shared" si="473"/>
        <v>0.05</v>
      </c>
      <c r="R467" s="15">
        <f t="shared" si="473"/>
        <v>2.35E-2</v>
      </c>
      <c r="S467" s="15">
        <f t="shared" si="473"/>
        <v>8.0000000000000002E-3</v>
      </c>
      <c r="T467" s="15">
        <f t="shared" si="473"/>
        <v>3.5000000000000001E-3</v>
      </c>
      <c r="U467" s="15">
        <f t="shared" si="473"/>
        <v>8.0000000000000002E-3</v>
      </c>
      <c r="V467" s="5">
        <v>1</v>
      </c>
      <c r="X467" s="15">
        <f t="shared" si="261"/>
        <v>6.5</v>
      </c>
      <c r="AB467" s="15">
        <f t="shared" si="262"/>
        <v>6.4791891932711767</v>
      </c>
      <c r="AC467" s="15">
        <f t="shared" si="263"/>
        <v>4.330896767044369E-4</v>
      </c>
    </row>
    <row r="468" spans="1:29">
      <c r="A468" s="5" t="s">
        <v>207</v>
      </c>
      <c r="B468" s="5">
        <v>0.67</v>
      </c>
      <c r="C468" s="5">
        <v>0.55000000000000004</v>
      </c>
      <c r="D468" s="5">
        <v>0.19</v>
      </c>
      <c r="E468" s="5">
        <v>1.3905000000000001</v>
      </c>
      <c r="F468" s="5">
        <v>0.54249999999999998</v>
      </c>
      <c r="G468" s="5">
        <v>0.30349999999999999</v>
      </c>
      <c r="H468" s="48">
        <v>0.4</v>
      </c>
      <c r="I468" s="5">
        <v>12</v>
      </c>
      <c r="N468" s="15">
        <f t="shared" si="259"/>
        <v>0.75</v>
      </c>
      <c r="O468" s="15">
        <f t="shared" ref="O468:U468" si="474">B468</f>
        <v>0.67</v>
      </c>
      <c r="P468" s="15">
        <f t="shared" si="474"/>
        <v>0.55000000000000004</v>
      </c>
      <c r="Q468" s="15">
        <f t="shared" si="474"/>
        <v>0.19</v>
      </c>
      <c r="R468" s="15">
        <f t="shared" si="474"/>
        <v>1.3905000000000001</v>
      </c>
      <c r="S468" s="15">
        <f t="shared" si="474"/>
        <v>0.54249999999999998</v>
      </c>
      <c r="T468" s="15">
        <f t="shared" si="474"/>
        <v>0.30349999999999999</v>
      </c>
      <c r="U468" s="15">
        <f t="shared" si="474"/>
        <v>0.4</v>
      </c>
      <c r="V468" s="5">
        <v>1</v>
      </c>
      <c r="X468" s="15">
        <f t="shared" si="261"/>
        <v>13.5</v>
      </c>
      <c r="AB468" s="15">
        <f t="shared" si="262"/>
        <v>15.135167659425635</v>
      </c>
      <c r="AC468" s="15">
        <f t="shared" si="263"/>
        <v>2.6737732744315097</v>
      </c>
    </row>
    <row r="469" spans="1:29">
      <c r="A469" s="5" t="s">
        <v>206</v>
      </c>
      <c r="B469" s="5">
        <v>0.65500000000000003</v>
      </c>
      <c r="C469" s="5">
        <v>0.53</v>
      </c>
      <c r="D469" s="5">
        <v>0.19500000000000001</v>
      </c>
      <c r="E469" s="5">
        <v>1.3879999999999999</v>
      </c>
      <c r="F469" s="5">
        <v>0.56699999999999995</v>
      </c>
      <c r="G469" s="5">
        <v>0.27350000000000002</v>
      </c>
      <c r="H469" s="48">
        <v>0.41</v>
      </c>
      <c r="I469" s="5">
        <v>13</v>
      </c>
      <c r="N469" s="15">
        <f t="shared" si="259"/>
        <v>3</v>
      </c>
      <c r="O469" s="15">
        <f t="shared" ref="O469:U469" si="475">B469</f>
        <v>0.65500000000000003</v>
      </c>
      <c r="P469" s="15">
        <f t="shared" si="475"/>
        <v>0.53</v>
      </c>
      <c r="Q469" s="15">
        <f t="shared" si="475"/>
        <v>0.19500000000000001</v>
      </c>
      <c r="R469" s="15">
        <f t="shared" si="475"/>
        <v>1.3879999999999999</v>
      </c>
      <c r="S469" s="15">
        <f t="shared" si="475"/>
        <v>0.56699999999999995</v>
      </c>
      <c r="T469" s="15">
        <f t="shared" si="475"/>
        <v>0.27350000000000002</v>
      </c>
      <c r="U469" s="15">
        <f t="shared" si="475"/>
        <v>0.41</v>
      </c>
      <c r="V469" s="5">
        <v>1</v>
      </c>
      <c r="X469" s="15">
        <f t="shared" si="261"/>
        <v>14.5</v>
      </c>
      <c r="AB469" s="15">
        <f t="shared" si="262"/>
        <v>15.210078379884111</v>
      </c>
      <c r="AC469" s="15">
        <f t="shared" si="263"/>
        <v>0.50421130557884386</v>
      </c>
    </row>
    <row r="470" spans="1:29">
      <c r="A470" s="5" t="s">
        <v>207</v>
      </c>
      <c r="B470" s="5">
        <v>0.68</v>
      </c>
      <c r="C470" s="5">
        <v>0.55000000000000004</v>
      </c>
      <c r="D470" s="5">
        <v>0.21</v>
      </c>
      <c r="E470" s="5">
        <v>1.7444999999999999</v>
      </c>
      <c r="F470" s="5">
        <v>0.59750000000000003</v>
      </c>
      <c r="G470" s="5">
        <v>0.30499999999999999</v>
      </c>
      <c r="H470" s="48">
        <v>0.625</v>
      </c>
      <c r="I470" s="5">
        <v>17</v>
      </c>
      <c r="N470" s="15">
        <f t="shared" si="259"/>
        <v>0.75</v>
      </c>
      <c r="O470" s="15">
        <f t="shared" ref="O470:U470" si="476">B470</f>
        <v>0.68</v>
      </c>
      <c r="P470" s="15">
        <f t="shared" si="476"/>
        <v>0.55000000000000004</v>
      </c>
      <c r="Q470" s="15">
        <f t="shared" si="476"/>
        <v>0.21</v>
      </c>
      <c r="R470" s="15">
        <f t="shared" si="476"/>
        <v>1.7444999999999999</v>
      </c>
      <c r="S470" s="15">
        <f t="shared" si="476"/>
        <v>0.59750000000000003</v>
      </c>
      <c r="T470" s="15">
        <f t="shared" si="476"/>
        <v>0.30499999999999999</v>
      </c>
      <c r="U470" s="15">
        <f t="shared" si="476"/>
        <v>0.625</v>
      </c>
      <c r="V470" s="5">
        <v>1</v>
      </c>
      <c r="X470" s="15">
        <f t="shared" si="261"/>
        <v>18.5</v>
      </c>
      <c r="AB470" s="15">
        <f t="shared" si="262"/>
        <v>19.396154472633313</v>
      </c>
      <c r="AC470" s="15">
        <f t="shared" si="263"/>
        <v>0.80309283882069138</v>
      </c>
    </row>
    <row r="471" spans="1:29">
      <c r="A471" s="5" t="s">
        <v>206</v>
      </c>
      <c r="B471" s="5">
        <v>0.67500000000000004</v>
      </c>
      <c r="C471" s="5">
        <v>0.55500000000000005</v>
      </c>
      <c r="D471" s="5">
        <v>0.2</v>
      </c>
      <c r="E471" s="5">
        <v>1.4384999999999999</v>
      </c>
      <c r="F471" s="5">
        <v>0.54500000000000004</v>
      </c>
      <c r="G471" s="5">
        <v>0.26650000000000001</v>
      </c>
      <c r="H471" s="48">
        <v>0.46500000000000002</v>
      </c>
      <c r="I471" s="5">
        <v>21</v>
      </c>
      <c r="N471" s="15">
        <f t="shared" si="259"/>
        <v>3</v>
      </c>
      <c r="O471" s="15">
        <f t="shared" ref="O471:U471" si="477">B471</f>
        <v>0.67500000000000004</v>
      </c>
      <c r="P471" s="15">
        <f t="shared" si="477"/>
        <v>0.55500000000000005</v>
      </c>
      <c r="Q471" s="15">
        <f t="shared" si="477"/>
        <v>0.2</v>
      </c>
      <c r="R471" s="15">
        <f t="shared" si="477"/>
        <v>1.4384999999999999</v>
      </c>
      <c r="S471" s="15">
        <f t="shared" si="477"/>
        <v>0.54500000000000004</v>
      </c>
      <c r="T471" s="15">
        <f t="shared" si="477"/>
        <v>0.26650000000000001</v>
      </c>
      <c r="U471" s="15">
        <f t="shared" si="477"/>
        <v>0.46500000000000002</v>
      </c>
      <c r="V471" s="5">
        <v>1</v>
      </c>
      <c r="X471" s="15">
        <f t="shared" si="261"/>
        <v>22.5</v>
      </c>
      <c r="AB471" s="15">
        <f t="shared" si="262"/>
        <v>16.995432955907219</v>
      </c>
      <c r="AC471" s="15">
        <f t="shared" si="263"/>
        <v>30.300258342912333</v>
      </c>
    </row>
    <row r="472" spans="1:29">
      <c r="A472" s="5" t="s">
        <v>207</v>
      </c>
      <c r="B472" s="5">
        <v>0.53</v>
      </c>
      <c r="C472" s="5">
        <v>0.44</v>
      </c>
      <c r="D472" s="5">
        <v>0.13500000000000001</v>
      </c>
      <c r="E472" s="5">
        <v>0.78349999999999997</v>
      </c>
      <c r="F472" s="5">
        <v>0.313</v>
      </c>
      <c r="G472" s="5">
        <v>0.17150000000000001</v>
      </c>
      <c r="H472" s="48">
        <v>0.2185</v>
      </c>
      <c r="I472" s="5">
        <v>9</v>
      </c>
      <c r="N472" s="15">
        <f t="shared" si="259"/>
        <v>0.75</v>
      </c>
      <c r="O472" s="15">
        <f t="shared" ref="O472:U472" si="478">B472</f>
        <v>0.53</v>
      </c>
      <c r="P472" s="15">
        <f t="shared" si="478"/>
        <v>0.44</v>
      </c>
      <c r="Q472" s="15">
        <f t="shared" si="478"/>
        <v>0.13500000000000001</v>
      </c>
      <c r="R472" s="15">
        <f t="shared" si="478"/>
        <v>0.78349999999999997</v>
      </c>
      <c r="S472" s="15">
        <f t="shared" si="478"/>
        <v>0.313</v>
      </c>
      <c r="T472" s="15">
        <f t="shared" si="478"/>
        <v>0.17150000000000001</v>
      </c>
      <c r="U472" s="15">
        <f t="shared" si="478"/>
        <v>0.2185</v>
      </c>
      <c r="V472" s="5">
        <v>1</v>
      </c>
      <c r="X472" s="15">
        <f t="shared" si="261"/>
        <v>10.5</v>
      </c>
      <c r="AB472" s="15">
        <f t="shared" si="262"/>
        <v>12.20516225035737</v>
      </c>
      <c r="AC472" s="15">
        <f t="shared" si="263"/>
        <v>2.9075783000438102</v>
      </c>
    </row>
    <row r="473" spans="1:29">
      <c r="A473" s="5" t="s">
        <v>207</v>
      </c>
      <c r="B473" s="5">
        <v>0.51500000000000001</v>
      </c>
      <c r="C473" s="5">
        <v>0.40500000000000003</v>
      </c>
      <c r="D473" s="5">
        <v>0.12</v>
      </c>
      <c r="E473" s="5">
        <v>0.64600000000000002</v>
      </c>
      <c r="F473" s="5">
        <v>0.28949999999999998</v>
      </c>
      <c r="G473" s="5">
        <v>0.14050000000000001</v>
      </c>
      <c r="H473" s="48">
        <v>0.17699999999999999</v>
      </c>
      <c r="I473" s="5">
        <v>10</v>
      </c>
      <c r="N473" s="15">
        <f t="shared" si="259"/>
        <v>0.75</v>
      </c>
      <c r="O473" s="15">
        <f t="shared" ref="O473:U473" si="479">B473</f>
        <v>0.51500000000000001</v>
      </c>
      <c r="P473" s="15">
        <f t="shared" si="479"/>
        <v>0.40500000000000003</v>
      </c>
      <c r="Q473" s="15">
        <f t="shared" si="479"/>
        <v>0.12</v>
      </c>
      <c r="R473" s="15">
        <f t="shared" si="479"/>
        <v>0.64600000000000002</v>
      </c>
      <c r="S473" s="15">
        <f t="shared" si="479"/>
        <v>0.28949999999999998</v>
      </c>
      <c r="T473" s="15">
        <f t="shared" si="479"/>
        <v>0.14050000000000001</v>
      </c>
      <c r="U473" s="15">
        <f t="shared" si="479"/>
        <v>0.17699999999999999</v>
      </c>
      <c r="V473" s="5">
        <v>1</v>
      </c>
      <c r="X473" s="15">
        <f t="shared" si="261"/>
        <v>11.5</v>
      </c>
      <c r="AB473" s="15">
        <f t="shared" si="262"/>
        <v>10.817248939751824</v>
      </c>
      <c r="AC473" s="15">
        <f t="shared" si="263"/>
        <v>0.46614901027000832</v>
      </c>
    </row>
    <row r="474" spans="1:29">
      <c r="A474" s="5" t="s">
        <v>208</v>
      </c>
      <c r="B474" s="5">
        <v>0.43</v>
      </c>
      <c r="C474" s="5">
        <v>0.34</v>
      </c>
      <c r="D474" s="5">
        <v>0.12</v>
      </c>
      <c r="E474" s="5">
        <v>0.35749999999999998</v>
      </c>
      <c r="F474" s="5">
        <v>0.151</v>
      </c>
      <c r="G474" s="5">
        <v>6.4500000000000002E-2</v>
      </c>
      <c r="H474" s="48">
        <v>0.1045</v>
      </c>
      <c r="I474" s="5">
        <v>9</v>
      </c>
      <c r="N474" s="15">
        <f t="shared" si="259"/>
        <v>-2</v>
      </c>
      <c r="O474" s="15">
        <f t="shared" ref="O474:U474" si="480">B474</f>
        <v>0.43</v>
      </c>
      <c r="P474" s="15">
        <f t="shared" si="480"/>
        <v>0.34</v>
      </c>
      <c r="Q474" s="15">
        <f t="shared" si="480"/>
        <v>0.12</v>
      </c>
      <c r="R474" s="15">
        <f t="shared" si="480"/>
        <v>0.35749999999999998</v>
      </c>
      <c r="S474" s="15">
        <f t="shared" si="480"/>
        <v>0.151</v>
      </c>
      <c r="T474" s="15">
        <f t="shared" si="480"/>
        <v>6.4500000000000002E-2</v>
      </c>
      <c r="U474" s="15">
        <f t="shared" si="480"/>
        <v>0.1045</v>
      </c>
      <c r="V474" s="5">
        <v>1</v>
      </c>
      <c r="X474" s="15">
        <f t="shared" si="261"/>
        <v>10.5</v>
      </c>
      <c r="AB474" s="15">
        <f t="shared" si="262"/>
        <v>9.9788711077142196</v>
      </c>
      <c r="AC474" s="15">
        <f t="shared" si="263"/>
        <v>0.27157532237500454</v>
      </c>
    </row>
    <row r="475" spans="1:29">
      <c r="A475" s="5" t="s">
        <v>207</v>
      </c>
      <c r="B475" s="5">
        <v>0.52</v>
      </c>
      <c r="C475" s="5">
        <v>0.40500000000000003</v>
      </c>
      <c r="D475" s="5">
        <v>0.12</v>
      </c>
      <c r="E475" s="5">
        <v>0.627</v>
      </c>
      <c r="F475" s="5">
        <v>0.26450000000000001</v>
      </c>
      <c r="G475" s="5">
        <v>0.14149999999999999</v>
      </c>
      <c r="H475" s="48">
        <v>0.18099999999999999</v>
      </c>
      <c r="I475" s="5">
        <v>11</v>
      </c>
      <c r="N475" s="15">
        <f t="shared" si="259"/>
        <v>0.75</v>
      </c>
      <c r="O475" s="15">
        <f t="shared" ref="O475:U475" si="481">B475</f>
        <v>0.52</v>
      </c>
      <c r="P475" s="15">
        <f t="shared" si="481"/>
        <v>0.40500000000000003</v>
      </c>
      <c r="Q475" s="15">
        <f t="shared" si="481"/>
        <v>0.12</v>
      </c>
      <c r="R475" s="15">
        <f t="shared" si="481"/>
        <v>0.627</v>
      </c>
      <c r="S475" s="15">
        <f t="shared" si="481"/>
        <v>0.26450000000000001</v>
      </c>
      <c r="T475" s="15">
        <f t="shared" si="481"/>
        <v>0.14149999999999999</v>
      </c>
      <c r="U475" s="15">
        <f t="shared" si="481"/>
        <v>0.18099999999999999</v>
      </c>
      <c r="V475" s="5">
        <v>1</v>
      </c>
      <c r="X475" s="15">
        <f t="shared" si="261"/>
        <v>12.5</v>
      </c>
      <c r="AB475" s="15">
        <f t="shared" si="262"/>
        <v>11.167736984629563</v>
      </c>
      <c r="AC475" s="15">
        <f t="shared" si="263"/>
        <v>1.7749247421239285</v>
      </c>
    </row>
    <row r="476" spans="1:29">
      <c r="A476" s="5" t="s">
        <v>207</v>
      </c>
      <c r="B476" s="5">
        <v>0.54500000000000004</v>
      </c>
      <c r="C476" s="5">
        <v>0.41499999999999998</v>
      </c>
      <c r="D476" s="5">
        <v>0.16</v>
      </c>
      <c r="E476" s="5">
        <v>0.77149999999999996</v>
      </c>
      <c r="F476" s="5">
        <v>0.27200000000000002</v>
      </c>
      <c r="G476" s="5">
        <v>0.14549999999999999</v>
      </c>
      <c r="H476" s="48">
        <v>0.27650000000000002</v>
      </c>
      <c r="I476" s="5">
        <v>10</v>
      </c>
      <c r="N476" s="15">
        <f t="shared" si="259"/>
        <v>0.75</v>
      </c>
      <c r="O476" s="15">
        <f t="shared" ref="O476:U476" si="482">B476</f>
        <v>0.54500000000000004</v>
      </c>
      <c r="P476" s="15">
        <f t="shared" si="482"/>
        <v>0.41499999999999998</v>
      </c>
      <c r="Q476" s="15">
        <f t="shared" si="482"/>
        <v>0.16</v>
      </c>
      <c r="R476" s="15">
        <f t="shared" si="482"/>
        <v>0.77149999999999996</v>
      </c>
      <c r="S476" s="15">
        <f t="shared" si="482"/>
        <v>0.27200000000000002</v>
      </c>
      <c r="T476" s="15">
        <f t="shared" si="482"/>
        <v>0.14549999999999999</v>
      </c>
      <c r="U476" s="15">
        <f t="shared" si="482"/>
        <v>0.27650000000000002</v>
      </c>
      <c r="V476" s="5">
        <v>1</v>
      </c>
      <c r="X476" s="15">
        <f t="shared" si="261"/>
        <v>11.5</v>
      </c>
      <c r="AB476" s="15">
        <f t="shared" si="262"/>
        <v>13.661235997863562</v>
      </c>
      <c r="AC476" s="15">
        <f t="shared" si="263"/>
        <v>4.670941038461307</v>
      </c>
    </row>
    <row r="477" spans="1:29">
      <c r="A477" s="5" t="s">
        <v>206</v>
      </c>
      <c r="B477" s="5">
        <v>0.53</v>
      </c>
      <c r="C477" s="5">
        <v>0.41499999999999998</v>
      </c>
      <c r="D477" s="5">
        <v>0.17499999999999999</v>
      </c>
      <c r="E477" s="5">
        <v>0.73950000000000005</v>
      </c>
      <c r="F477" s="5">
        <v>0.26100000000000001</v>
      </c>
      <c r="G477" s="5">
        <v>0.13950000000000001</v>
      </c>
      <c r="H477" s="48">
        <v>0.26450000000000001</v>
      </c>
      <c r="I477" s="5">
        <v>17</v>
      </c>
      <c r="N477" s="15">
        <f t="shared" si="259"/>
        <v>3</v>
      </c>
      <c r="O477" s="15">
        <f t="shared" ref="O477:U477" si="483">B477</f>
        <v>0.53</v>
      </c>
      <c r="P477" s="15">
        <f t="shared" si="483"/>
        <v>0.41499999999999998</v>
      </c>
      <c r="Q477" s="15">
        <f t="shared" si="483"/>
        <v>0.17499999999999999</v>
      </c>
      <c r="R477" s="15">
        <f t="shared" si="483"/>
        <v>0.73950000000000005</v>
      </c>
      <c r="S477" s="15">
        <f t="shared" si="483"/>
        <v>0.26100000000000001</v>
      </c>
      <c r="T477" s="15">
        <f t="shared" si="483"/>
        <v>0.13950000000000001</v>
      </c>
      <c r="U477" s="15">
        <f t="shared" si="483"/>
        <v>0.26450000000000001</v>
      </c>
      <c r="V477" s="5">
        <v>1</v>
      </c>
      <c r="X477" s="15">
        <f t="shared" si="261"/>
        <v>18.5</v>
      </c>
      <c r="AB477" s="15">
        <f t="shared" si="262"/>
        <v>14.092782000390816</v>
      </c>
      <c r="AC477" s="15">
        <f t="shared" si="263"/>
        <v>19.423570496079179</v>
      </c>
    </row>
    <row r="478" spans="1:29">
      <c r="A478" s="5" t="s">
        <v>207</v>
      </c>
      <c r="B478" s="5">
        <v>0.46500000000000002</v>
      </c>
      <c r="C478" s="5">
        <v>0.35</v>
      </c>
      <c r="D478" s="5">
        <v>0.115</v>
      </c>
      <c r="E478" s="5">
        <v>0.42099999999999999</v>
      </c>
      <c r="F478" s="5">
        <v>0.1565</v>
      </c>
      <c r="G478" s="5">
        <v>9.0999999999999998E-2</v>
      </c>
      <c r="H478" s="48">
        <v>0.13450000000000001</v>
      </c>
      <c r="I478" s="5">
        <v>9</v>
      </c>
      <c r="N478" s="15">
        <f t="shared" si="259"/>
        <v>0.75</v>
      </c>
      <c r="O478" s="15">
        <f t="shared" ref="O478:U478" si="484">B478</f>
        <v>0.46500000000000002</v>
      </c>
      <c r="P478" s="15">
        <f t="shared" si="484"/>
        <v>0.35</v>
      </c>
      <c r="Q478" s="15">
        <f t="shared" si="484"/>
        <v>0.115</v>
      </c>
      <c r="R478" s="15">
        <f t="shared" si="484"/>
        <v>0.42099999999999999</v>
      </c>
      <c r="S478" s="15">
        <f t="shared" si="484"/>
        <v>0.1565</v>
      </c>
      <c r="T478" s="15">
        <f t="shared" si="484"/>
        <v>9.0999999999999998E-2</v>
      </c>
      <c r="U478" s="15">
        <f t="shared" si="484"/>
        <v>0.13450000000000001</v>
      </c>
      <c r="V478" s="5">
        <v>1</v>
      </c>
      <c r="X478" s="15">
        <f t="shared" si="261"/>
        <v>10.5</v>
      </c>
      <c r="AB478" s="15">
        <f t="shared" si="262"/>
        <v>10.91638851784638</v>
      </c>
      <c r="AC478" s="15">
        <f t="shared" si="263"/>
        <v>0.17337939779430547</v>
      </c>
    </row>
    <row r="479" spans="1:29">
      <c r="A479" s="5" t="s">
        <v>206</v>
      </c>
      <c r="B479" s="5">
        <v>0.66500000000000004</v>
      </c>
      <c r="C479" s="5">
        <v>0.54</v>
      </c>
      <c r="D479" s="5">
        <v>0.17499999999999999</v>
      </c>
      <c r="E479" s="5">
        <v>1.347</v>
      </c>
      <c r="F479" s="5">
        <v>0.4955</v>
      </c>
      <c r="G479" s="5">
        <v>0.254</v>
      </c>
      <c r="H479" s="48">
        <v>0.41499999999999998</v>
      </c>
      <c r="I479" s="5">
        <v>17</v>
      </c>
      <c r="N479" s="15">
        <f t="shared" si="259"/>
        <v>3</v>
      </c>
      <c r="O479" s="15">
        <f t="shared" ref="O479:U479" si="485">B479</f>
        <v>0.66500000000000004</v>
      </c>
      <c r="P479" s="15">
        <f t="shared" si="485"/>
        <v>0.54</v>
      </c>
      <c r="Q479" s="15">
        <f t="shared" si="485"/>
        <v>0.17499999999999999</v>
      </c>
      <c r="R479" s="15">
        <f t="shared" si="485"/>
        <v>1.347</v>
      </c>
      <c r="S479" s="15">
        <f t="shared" si="485"/>
        <v>0.4955</v>
      </c>
      <c r="T479" s="15">
        <f t="shared" si="485"/>
        <v>0.254</v>
      </c>
      <c r="U479" s="15">
        <f t="shared" si="485"/>
        <v>0.41499999999999998</v>
      </c>
      <c r="V479" s="5">
        <v>1</v>
      </c>
      <c r="X479" s="15">
        <f t="shared" si="261"/>
        <v>18.5</v>
      </c>
      <c r="AB479" s="15">
        <f t="shared" si="262"/>
        <v>16.404265884489632</v>
      </c>
      <c r="AC479" s="15">
        <f t="shared" si="263"/>
        <v>4.3921014829140228</v>
      </c>
    </row>
    <row r="480" spans="1:29">
      <c r="A480" s="5" t="s">
        <v>206</v>
      </c>
      <c r="B480" s="5">
        <v>0.73499999999999999</v>
      </c>
      <c r="C480" s="5">
        <v>0.59</v>
      </c>
      <c r="D480" s="5">
        <v>0.22500000000000001</v>
      </c>
      <c r="E480" s="5">
        <v>1.756</v>
      </c>
      <c r="F480" s="5">
        <v>0.63700000000000001</v>
      </c>
      <c r="G480" s="5">
        <v>0.34050000000000002</v>
      </c>
      <c r="H480" s="48">
        <v>0.57999999999999996</v>
      </c>
      <c r="I480" s="5">
        <v>21</v>
      </c>
      <c r="N480" s="15">
        <f t="shared" si="259"/>
        <v>3</v>
      </c>
      <c r="O480" s="15">
        <f t="shared" ref="O480:U480" si="486">B480</f>
        <v>0.73499999999999999</v>
      </c>
      <c r="P480" s="15">
        <f t="shared" si="486"/>
        <v>0.59</v>
      </c>
      <c r="Q480" s="15">
        <f t="shared" si="486"/>
        <v>0.22500000000000001</v>
      </c>
      <c r="R480" s="15">
        <f t="shared" si="486"/>
        <v>1.756</v>
      </c>
      <c r="S480" s="15">
        <f t="shared" si="486"/>
        <v>0.63700000000000001</v>
      </c>
      <c r="T480" s="15">
        <f t="shared" si="486"/>
        <v>0.34050000000000002</v>
      </c>
      <c r="U480" s="15">
        <f t="shared" si="486"/>
        <v>0.57999999999999996</v>
      </c>
      <c r="V480" s="5">
        <v>1</v>
      </c>
      <c r="X480" s="15">
        <f t="shared" si="261"/>
        <v>22.5</v>
      </c>
      <c r="AB480" s="15">
        <f t="shared" si="262"/>
        <v>18.916539506113235</v>
      </c>
      <c r="AC480" s="15">
        <f t="shared" si="263"/>
        <v>12.841189111247177</v>
      </c>
    </row>
    <row r="481" spans="1:29">
      <c r="A481" s="5" t="s">
        <v>206</v>
      </c>
      <c r="B481" s="5">
        <v>0.66</v>
      </c>
      <c r="C481" s="5">
        <v>0.54500000000000004</v>
      </c>
      <c r="D481" s="5">
        <v>0.185</v>
      </c>
      <c r="E481" s="5">
        <v>1.32</v>
      </c>
      <c r="F481" s="5">
        <v>0.53049999999999997</v>
      </c>
      <c r="G481" s="5">
        <v>0.26350000000000001</v>
      </c>
      <c r="H481" s="48">
        <v>0.45500000000000002</v>
      </c>
      <c r="I481" s="5">
        <v>16</v>
      </c>
      <c r="N481" s="15">
        <f t="shared" si="259"/>
        <v>3</v>
      </c>
      <c r="O481" s="15">
        <f t="shared" ref="O481:U481" si="487">B481</f>
        <v>0.66</v>
      </c>
      <c r="P481" s="15">
        <f t="shared" si="487"/>
        <v>0.54500000000000004</v>
      </c>
      <c r="Q481" s="15">
        <f t="shared" si="487"/>
        <v>0.185</v>
      </c>
      <c r="R481" s="15">
        <f t="shared" si="487"/>
        <v>1.32</v>
      </c>
      <c r="S481" s="15">
        <f t="shared" si="487"/>
        <v>0.53049999999999997</v>
      </c>
      <c r="T481" s="15">
        <f t="shared" si="487"/>
        <v>0.26350000000000001</v>
      </c>
      <c r="U481" s="15">
        <f t="shared" si="487"/>
        <v>0.45500000000000002</v>
      </c>
      <c r="V481" s="5">
        <v>1</v>
      </c>
      <c r="X481" s="15">
        <f t="shared" si="261"/>
        <v>17.5</v>
      </c>
      <c r="AB481" s="15">
        <f t="shared" si="262"/>
        <v>15.883090257134283</v>
      </c>
      <c r="AC481" s="15">
        <f t="shared" si="263"/>
        <v>2.6143971165740796</v>
      </c>
    </row>
    <row r="482" spans="1:29">
      <c r="A482" s="5" t="s">
        <v>207</v>
      </c>
      <c r="B482" s="5">
        <v>0.7</v>
      </c>
      <c r="C482" s="5">
        <v>0.58499999999999996</v>
      </c>
      <c r="D482" s="5">
        <v>0.185</v>
      </c>
      <c r="E482" s="5">
        <v>1.8075000000000001</v>
      </c>
      <c r="F482" s="5">
        <v>0.70550000000000002</v>
      </c>
      <c r="G482" s="5">
        <v>0.32150000000000001</v>
      </c>
      <c r="H482" s="48">
        <v>0.47499999999999998</v>
      </c>
      <c r="I482" s="5">
        <v>29</v>
      </c>
      <c r="N482" s="15">
        <f t="shared" si="259"/>
        <v>0.75</v>
      </c>
      <c r="O482" s="15">
        <f t="shared" ref="O482:U482" si="488">B482</f>
        <v>0.7</v>
      </c>
      <c r="P482" s="15">
        <f t="shared" si="488"/>
        <v>0.58499999999999996</v>
      </c>
      <c r="Q482" s="15">
        <f t="shared" si="488"/>
        <v>0.185</v>
      </c>
      <c r="R482" s="15">
        <f t="shared" si="488"/>
        <v>1.8075000000000001</v>
      </c>
      <c r="S482" s="15">
        <f t="shared" si="488"/>
        <v>0.70550000000000002</v>
      </c>
      <c r="T482" s="15">
        <f t="shared" si="488"/>
        <v>0.32150000000000001</v>
      </c>
      <c r="U482" s="15">
        <f t="shared" si="488"/>
        <v>0.47499999999999998</v>
      </c>
      <c r="V482" s="5">
        <v>1</v>
      </c>
      <c r="X482" s="15">
        <f t="shared" si="261"/>
        <v>30.5</v>
      </c>
      <c r="AB482" s="15">
        <f t="shared" si="262"/>
        <v>16.444502595869402</v>
      </c>
      <c r="AC482" s="15">
        <f t="shared" si="263"/>
        <v>197.55700727752199</v>
      </c>
    </row>
    <row r="483" spans="1:29">
      <c r="A483" s="5" t="s">
        <v>206</v>
      </c>
      <c r="B483" s="5">
        <v>0.57499999999999996</v>
      </c>
      <c r="C483" s="5">
        <v>0.4</v>
      </c>
      <c r="D483" s="5">
        <v>0.155</v>
      </c>
      <c r="E483" s="5">
        <v>0.9325</v>
      </c>
      <c r="F483" s="5">
        <v>0.36049999999999999</v>
      </c>
      <c r="G483" s="5">
        <v>0.2445</v>
      </c>
      <c r="H483" s="48">
        <v>0.3</v>
      </c>
      <c r="I483" s="5">
        <v>17</v>
      </c>
      <c r="N483" s="15">
        <f t="shared" si="259"/>
        <v>3</v>
      </c>
      <c r="O483" s="15">
        <f t="shared" ref="O483:U483" si="489">B483</f>
        <v>0.57499999999999996</v>
      </c>
      <c r="P483" s="15">
        <f t="shared" si="489"/>
        <v>0.4</v>
      </c>
      <c r="Q483" s="15">
        <f t="shared" si="489"/>
        <v>0.155</v>
      </c>
      <c r="R483" s="15">
        <f t="shared" si="489"/>
        <v>0.9325</v>
      </c>
      <c r="S483" s="15">
        <f t="shared" si="489"/>
        <v>0.36049999999999999</v>
      </c>
      <c r="T483" s="15">
        <f t="shared" si="489"/>
        <v>0.2445</v>
      </c>
      <c r="U483" s="15">
        <f t="shared" si="489"/>
        <v>0.3</v>
      </c>
      <c r="V483" s="5">
        <v>1</v>
      </c>
      <c r="X483" s="15">
        <f t="shared" si="261"/>
        <v>18.5</v>
      </c>
      <c r="AB483" s="15">
        <f t="shared" si="262"/>
        <v>12.645989803212682</v>
      </c>
      <c r="AC483" s="15">
        <f t="shared" si="263"/>
        <v>34.269435384089888</v>
      </c>
    </row>
    <row r="484" spans="1:29">
      <c r="A484" s="5" t="s">
        <v>206</v>
      </c>
      <c r="B484" s="5">
        <v>0.56999999999999995</v>
      </c>
      <c r="C484" s="5">
        <v>0.46500000000000002</v>
      </c>
      <c r="D484" s="5">
        <v>0.125</v>
      </c>
      <c r="E484" s="5">
        <v>0.84899999999999998</v>
      </c>
      <c r="F484" s="5">
        <v>0.3785</v>
      </c>
      <c r="G484" s="5">
        <v>0.17649999999999999</v>
      </c>
      <c r="H484" s="48">
        <v>0.24</v>
      </c>
      <c r="I484" s="5">
        <v>15</v>
      </c>
      <c r="N484" s="15">
        <f t="shared" si="259"/>
        <v>3</v>
      </c>
      <c r="O484" s="15">
        <f t="shared" ref="O484:U484" si="490">B484</f>
        <v>0.56999999999999995</v>
      </c>
      <c r="P484" s="15">
        <f t="shared" si="490"/>
        <v>0.46500000000000002</v>
      </c>
      <c r="Q484" s="15">
        <f t="shared" si="490"/>
        <v>0.125</v>
      </c>
      <c r="R484" s="15">
        <f t="shared" si="490"/>
        <v>0.84899999999999998</v>
      </c>
      <c r="S484" s="15">
        <f t="shared" si="490"/>
        <v>0.3785</v>
      </c>
      <c r="T484" s="15">
        <f t="shared" si="490"/>
        <v>0.17649999999999999</v>
      </c>
      <c r="U484" s="15">
        <f t="shared" si="490"/>
        <v>0.24</v>
      </c>
      <c r="V484" s="5">
        <v>1</v>
      </c>
      <c r="X484" s="15">
        <f t="shared" si="261"/>
        <v>16.5</v>
      </c>
      <c r="AB484" s="15">
        <f t="shared" si="262"/>
        <v>12.138866154599206</v>
      </c>
      <c r="AC484" s="15">
        <f t="shared" si="263"/>
        <v>19.019488417500312</v>
      </c>
    </row>
    <row r="485" spans="1:29">
      <c r="A485" s="5" t="s">
        <v>207</v>
      </c>
      <c r="B485" s="5">
        <v>0.57999999999999996</v>
      </c>
      <c r="C485" s="5">
        <v>0.46</v>
      </c>
      <c r="D485" s="5">
        <v>0.15</v>
      </c>
      <c r="E485" s="5">
        <v>0.99550000000000005</v>
      </c>
      <c r="F485" s="5">
        <v>0.42899999999999999</v>
      </c>
      <c r="G485" s="5">
        <v>0.21199999999999999</v>
      </c>
      <c r="H485" s="48">
        <v>0.26</v>
      </c>
      <c r="I485" s="5">
        <v>19</v>
      </c>
      <c r="N485" s="15">
        <f t="shared" si="259"/>
        <v>0.75</v>
      </c>
      <c r="O485" s="15">
        <f t="shared" ref="O485:U485" si="491">B485</f>
        <v>0.57999999999999996</v>
      </c>
      <c r="P485" s="15">
        <f t="shared" si="491"/>
        <v>0.46</v>
      </c>
      <c r="Q485" s="15">
        <f t="shared" si="491"/>
        <v>0.15</v>
      </c>
      <c r="R485" s="15">
        <f t="shared" si="491"/>
        <v>0.99550000000000005</v>
      </c>
      <c r="S485" s="15">
        <f t="shared" si="491"/>
        <v>0.42899999999999999</v>
      </c>
      <c r="T485" s="15">
        <f t="shared" si="491"/>
        <v>0.21199999999999999</v>
      </c>
      <c r="U485" s="15">
        <f t="shared" si="491"/>
        <v>0.26</v>
      </c>
      <c r="V485" s="5">
        <v>1</v>
      </c>
      <c r="X485" s="15">
        <f t="shared" si="261"/>
        <v>20.5</v>
      </c>
      <c r="AB485" s="15">
        <f t="shared" si="262"/>
        <v>12.110083258312024</v>
      </c>
      <c r="AC485" s="15">
        <f t="shared" si="263"/>
        <v>70.390702932456193</v>
      </c>
    </row>
    <row r="486" spans="1:29">
      <c r="A486" s="5" t="s">
        <v>206</v>
      </c>
      <c r="B486" s="5">
        <v>0.63</v>
      </c>
      <c r="C486" s="5">
        <v>0.48</v>
      </c>
      <c r="D486" s="5">
        <v>0.14499999999999999</v>
      </c>
      <c r="E486" s="5">
        <v>1.0115000000000001</v>
      </c>
      <c r="F486" s="5">
        <v>0.42349999999999999</v>
      </c>
      <c r="G486" s="5">
        <v>0.23699999999999999</v>
      </c>
      <c r="H486" s="48">
        <v>0.30499999999999999</v>
      </c>
      <c r="I486" s="5">
        <v>12</v>
      </c>
      <c r="N486" s="15">
        <f t="shared" si="259"/>
        <v>3</v>
      </c>
      <c r="O486" s="15">
        <f t="shared" ref="O486:U486" si="492">B486</f>
        <v>0.63</v>
      </c>
      <c r="P486" s="15">
        <f t="shared" si="492"/>
        <v>0.48</v>
      </c>
      <c r="Q486" s="15">
        <f t="shared" si="492"/>
        <v>0.14499999999999999</v>
      </c>
      <c r="R486" s="15">
        <f t="shared" si="492"/>
        <v>1.0115000000000001</v>
      </c>
      <c r="S486" s="15">
        <f t="shared" si="492"/>
        <v>0.42349999999999999</v>
      </c>
      <c r="T486" s="15">
        <f t="shared" si="492"/>
        <v>0.23699999999999999</v>
      </c>
      <c r="U486" s="15">
        <f t="shared" si="492"/>
        <v>0.30499999999999999</v>
      </c>
      <c r="V486" s="5">
        <v>1</v>
      </c>
      <c r="X486" s="15">
        <f t="shared" si="261"/>
        <v>13.5</v>
      </c>
      <c r="AB486" s="15">
        <f t="shared" si="262"/>
        <v>13.009850271470913</v>
      </c>
      <c r="AC486" s="15">
        <f t="shared" si="263"/>
        <v>0.24024675637713724</v>
      </c>
    </row>
    <row r="487" spans="1:29">
      <c r="A487" s="5" t="s">
        <v>207</v>
      </c>
      <c r="B487" s="5">
        <v>0.58499999999999996</v>
      </c>
      <c r="C487" s="5">
        <v>0.46500000000000002</v>
      </c>
      <c r="D487" s="5">
        <v>0.14000000000000001</v>
      </c>
      <c r="E487" s="5">
        <v>0.90800000000000003</v>
      </c>
      <c r="F487" s="5">
        <v>0.38100000000000001</v>
      </c>
      <c r="G487" s="5">
        <v>0.1615</v>
      </c>
      <c r="H487" s="48">
        <v>0.315</v>
      </c>
      <c r="I487" s="5">
        <v>13</v>
      </c>
      <c r="N487" s="15">
        <f t="shared" si="259"/>
        <v>0.75</v>
      </c>
      <c r="O487" s="15">
        <f t="shared" ref="O487:U487" si="493">B487</f>
        <v>0.58499999999999996</v>
      </c>
      <c r="P487" s="15">
        <f t="shared" si="493"/>
        <v>0.46500000000000002</v>
      </c>
      <c r="Q487" s="15">
        <f t="shared" si="493"/>
        <v>0.14000000000000001</v>
      </c>
      <c r="R487" s="15">
        <f t="shared" si="493"/>
        <v>0.90800000000000003</v>
      </c>
      <c r="S487" s="15">
        <f t="shared" si="493"/>
        <v>0.38100000000000001</v>
      </c>
      <c r="T487" s="15">
        <f t="shared" si="493"/>
        <v>0.1615</v>
      </c>
      <c r="U487" s="15">
        <f t="shared" si="493"/>
        <v>0.315</v>
      </c>
      <c r="V487" s="5">
        <v>1</v>
      </c>
      <c r="X487" s="15">
        <f t="shared" si="261"/>
        <v>14.5</v>
      </c>
      <c r="AB487" s="15">
        <f t="shared" si="262"/>
        <v>13.219643532959571</v>
      </c>
      <c r="AC487" s="15">
        <f t="shared" si="263"/>
        <v>1.6393126826922486</v>
      </c>
    </row>
    <row r="488" spans="1:29">
      <c r="A488" s="5" t="s">
        <v>206</v>
      </c>
      <c r="B488" s="5">
        <v>0.55000000000000004</v>
      </c>
      <c r="C488" s="5">
        <v>0.45</v>
      </c>
      <c r="D488" s="5">
        <v>0.13</v>
      </c>
      <c r="E488" s="5">
        <v>0.92</v>
      </c>
      <c r="F488" s="5">
        <v>0.378</v>
      </c>
      <c r="G488" s="5">
        <v>0.23849999999999999</v>
      </c>
      <c r="H488" s="48">
        <v>0.28999999999999998</v>
      </c>
      <c r="I488" s="5">
        <v>11</v>
      </c>
      <c r="N488" s="15">
        <f t="shared" si="259"/>
        <v>3</v>
      </c>
      <c r="O488" s="15">
        <f t="shared" ref="O488:U488" si="494">B488</f>
        <v>0.55000000000000004</v>
      </c>
      <c r="P488" s="15">
        <f t="shared" si="494"/>
        <v>0.45</v>
      </c>
      <c r="Q488" s="15">
        <f t="shared" si="494"/>
        <v>0.13</v>
      </c>
      <c r="R488" s="15">
        <f t="shared" si="494"/>
        <v>0.92</v>
      </c>
      <c r="S488" s="15">
        <f t="shared" si="494"/>
        <v>0.378</v>
      </c>
      <c r="T488" s="15">
        <f t="shared" si="494"/>
        <v>0.23849999999999999</v>
      </c>
      <c r="U488" s="15">
        <f t="shared" si="494"/>
        <v>0.28999999999999998</v>
      </c>
      <c r="V488" s="5">
        <v>1</v>
      </c>
      <c r="X488" s="15">
        <f t="shared" si="261"/>
        <v>12.5</v>
      </c>
      <c r="AB488" s="15">
        <f t="shared" si="262"/>
        <v>12.487803651974115</v>
      </c>
      <c r="AC488" s="15">
        <f t="shared" si="263"/>
        <v>1.4875090516850583E-4</v>
      </c>
    </row>
    <row r="489" spans="1:29">
      <c r="A489" s="5" t="s">
        <v>207</v>
      </c>
      <c r="B489" s="5">
        <v>0.625</v>
      </c>
      <c r="C489" s="5">
        <v>0.51500000000000001</v>
      </c>
      <c r="D489" s="5">
        <v>0.15</v>
      </c>
      <c r="E489" s="5">
        <v>1.2415</v>
      </c>
      <c r="F489" s="5">
        <v>0.52349999999999997</v>
      </c>
      <c r="G489" s="5">
        <v>0.30649999999999999</v>
      </c>
      <c r="H489" s="48">
        <v>0.36</v>
      </c>
      <c r="I489" s="5">
        <v>15</v>
      </c>
      <c r="N489" s="15">
        <f t="shared" si="259"/>
        <v>0.75</v>
      </c>
      <c r="O489" s="15">
        <f t="shared" ref="O489:U489" si="495">B489</f>
        <v>0.625</v>
      </c>
      <c r="P489" s="15">
        <f t="shared" si="495"/>
        <v>0.51500000000000001</v>
      </c>
      <c r="Q489" s="15">
        <f t="shared" si="495"/>
        <v>0.15</v>
      </c>
      <c r="R489" s="15">
        <f t="shared" si="495"/>
        <v>1.2415</v>
      </c>
      <c r="S489" s="15">
        <f t="shared" si="495"/>
        <v>0.52349999999999997</v>
      </c>
      <c r="T489" s="15">
        <f t="shared" si="495"/>
        <v>0.30649999999999999</v>
      </c>
      <c r="U489" s="15">
        <f t="shared" si="495"/>
        <v>0.36</v>
      </c>
      <c r="V489" s="5">
        <v>1</v>
      </c>
      <c r="X489" s="15">
        <f t="shared" si="261"/>
        <v>16.5</v>
      </c>
      <c r="AB489" s="15">
        <f t="shared" si="262"/>
        <v>12.963210459478702</v>
      </c>
      <c r="AC489" s="15">
        <f t="shared" si="263"/>
        <v>12.508880253940852</v>
      </c>
    </row>
    <row r="490" spans="1:29">
      <c r="A490" s="5" t="s">
        <v>206</v>
      </c>
      <c r="B490" s="5">
        <v>0.54</v>
      </c>
      <c r="C490" s="5">
        <v>0.42</v>
      </c>
      <c r="D490" s="5">
        <v>0.13500000000000001</v>
      </c>
      <c r="E490" s="5">
        <v>0.8075</v>
      </c>
      <c r="F490" s="5">
        <v>0.34849999999999998</v>
      </c>
      <c r="G490" s="5">
        <v>0.17949999999999999</v>
      </c>
      <c r="H490" s="48">
        <v>0.23499999999999999</v>
      </c>
      <c r="I490" s="5">
        <v>11</v>
      </c>
      <c r="N490" s="15">
        <f t="shared" si="259"/>
        <v>3</v>
      </c>
      <c r="O490" s="15">
        <f t="shared" ref="O490:U490" si="496">B490</f>
        <v>0.54</v>
      </c>
      <c r="P490" s="15">
        <f t="shared" si="496"/>
        <v>0.42</v>
      </c>
      <c r="Q490" s="15">
        <f t="shared" si="496"/>
        <v>0.13500000000000001</v>
      </c>
      <c r="R490" s="15">
        <f t="shared" si="496"/>
        <v>0.8075</v>
      </c>
      <c r="S490" s="15">
        <f t="shared" si="496"/>
        <v>0.34849999999999998</v>
      </c>
      <c r="T490" s="15">
        <f t="shared" si="496"/>
        <v>0.17949999999999999</v>
      </c>
      <c r="U490" s="15">
        <f t="shared" si="496"/>
        <v>0.23499999999999999</v>
      </c>
      <c r="V490" s="5">
        <v>1</v>
      </c>
      <c r="X490" s="15">
        <f t="shared" si="261"/>
        <v>12.5</v>
      </c>
      <c r="AB490" s="15">
        <f t="shared" si="262"/>
        <v>11.893074916640968</v>
      </c>
      <c r="AC490" s="15">
        <f t="shared" si="263"/>
        <v>0.36835805681036804</v>
      </c>
    </row>
    <row r="491" spans="1:29">
      <c r="A491" s="5" t="s">
        <v>207</v>
      </c>
      <c r="B491" s="5">
        <v>0.56999999999999995</v>
      </c>
      <c r="C491" s="5">
        <v>0.45500000000000002</v>
      </c>
      <c r="D491" s="5">
        <v>0.16500000000000001</v>
      </c>
      <c r="E491" s="5">
        <v>1.0595000000000001</v>
      </c>
      <c r="F491" s="5">
        <v>0.44</v>
      </c>
      <c r="G491" s="5">
        <v>0.2195</v>
      </c>
      <c r="H491" s="48">
        <v>0.28499999999999998</v>
      </c>
      <c r="I491" s="5">
        <v>14</v>
      </c>
      <c r="N491" s="15">
        <f t="shared" si="259"/>
        <v>0.75</v>
      </c>
      <c r="O491" s="15">
        <f t="shared" ref="O491:U491" si="497">B491</f>
        <v>0.56999999999999995</v>
      </c>
      <c r="P491" s="15">
        <f t="shared" si="497"/>
        <v>0.45500000000000002</v>
      </c>
      <c r="Q491" s="15">
        <f t="shared" si="497"/>
        <v>0.16500000000000001</v>
      </c>
      <c r="R491" s="15">
        <f t="shared" si="497"/>
        <v>1.0595000000000001</v>
      </c>
      <c r="S491" s="15">
        <f t="shared" si="497"/>
        <v>0.44</v>
      </c>
      <c r="T491" s="15">
        <f t="shared" si="497"/>
        <v>0.2195</v>
      </c>
      <c r="U491" s="15">
        <f t="shared" si="497"/>
        <v>0.28499999999999998</v>
      </c>
      <c r="V491" s="5">
        <v>1</v>
      </c>
      <c r="X491" s="15">
        <f t="shared" si="261"/>
        <v>15.5</v>
      </c>
      <c r="AB491" s="15">
        <f t="shared" si="262"/>
        <v>12.725578947191877</v>
      </c>
      <c r="AC491" s="15">
        <f t="shared" si="263"/>
        <v>7.6974121782649316</v>
      </c>
    </row>
    <row r="492" spans="1:29">
      <c r="A492" s="5" t="s">
        <v>206</v>
      </c>
      <c r="B492" s="5">
        <v>0.59</v>
      </c>
      <c r="C492" s="5">
        <v>0.45500000000000002</v>
      </c>
      <c r="D492" s="5">
        <v>0.14499999999999999</v>
      </c>
      <c r="E492" s="5">
        <v>1.073</v>
      </c>
      <c r="F492" s="5">
        <v>0.47499999999999998</v>
      </c>
      <c r="G492" s="5">
        <v>0.19</v>
      </c>
      <c r="H492" s="48">
        <v>0.28499999999999998</v>
      </c>
      <c r="I492" s="5">
        <v>14</v>
      </c>
      <c r="N492" s="15">
        <f t="shared" si="259"/>
        <v>3</v>
      </c>
      <c r="O492" s="15">
        <f t="shared" ref="O492:U492" si="498">B492</f>
        <v>0.59</v>
      </c>
      <c r="P492" s="15">
        <f t="shared" si="498"/>
        <v>0.45500000000000002</v>
      </c>
      <c r="Q492" s="15">
        <f t="shared" si="498"/>
        <v>0.14499999999999999</v>
      </c>
      <c r="R492" s="15">
        <f t="shared" si="498"/>
        <v>1.073</v>
      </c>
      <c r="S492" s="15">
        <f t="shared" si="498"/>
        <v>0.47499999999999998</v>
      </c>
      <c r="T492" s="15">
        <f t="shared" si="498"/>
        <v>0.19</v>
      </c>
      <c r="U492" s="15">
        <f t="shared" si="498"/>
        <v>0.28499999999999998</v>
      </c>
      <c r="V492" s="5">
        <v>1</v>
      </c>
      <c r="X492" s="15">
        <f t="shared" si="261"/>
        <v>15.5</v>
      </c>
      <c r="AB492" s="15">
        <f t="shared" si="262"/>
        <v>12.573756274703925</v>
      </c>
      <c r="AC492" s="15">
        <f t="shared" si="263"/>
        <v>8.5629023398346522</v>
      </c>
    </row>
    <row r="493" spans="1:29">
      <c r="A493" s="5" t="s">
        <v>206</v>
      </c>
      <c r="B493" s="5">
        <v>0.57999999999999996</v>
      </c>
      <c r="C493" s="5">
        <v>0.46</v>
      </c>
      <c r="D493" s="5">
        <v>0.13</v>
      </c>
      <c r="E493" s="5">
        <v>0.92100000000000004</v>
      </c>
      <c r="F493" s="5">
        <v>0.35699999999999998</v>
      </c>
      <c r="G493" s="5">
        <v>0.18099999999999999</v>
      </c>
      <c r="H493" s="48">
        <v>0.28999999999999998</v>
      </c>
      <c r="I493" s="5">
        <v>13</v>
      </c>
      <c r="N493" s="15">
        <f t="shared" si="259"/>
        <v>3</v>
      </c>
      <c r="O493" s="15">
        <f t="shared" ref="O493:U493" si="499">B493</f>
        <v>0.57999999999999996</v>
      </c>
      <c r="P493" s="15">
        <f t="shared" si="499"/>
        <v>0.46</v>
      </c>
      <c r="Q493" s="15">
        <f t="shared" si="499"/>
        <v>0.13</v>
      </c>
      <c r="R493" s="15">
        <f t="shared" si="499"/>
        <v>0.92100000000000004</v>
      </c>
      <c r="S493" s="15">
        <f t="shared" si="499"/>
        <v>0.35699999999999998</v>
      </c>
      <c r="T493" s="15">
        <f t="shared" si="499"/>
        <v>0.18099999999999999</v>
      </c>
      <c r="U493" s="15">
        <f t="shared" si="499"/>
        <v>0.28999999999999998</v>
      </c>
      <c r="V493" s="5">
        <v>1</v>
      </c>
      <c r="X493" s="15">
        <f t="shared" si="261"/>
        <v>14.5</v>
      </c>
      <c r="AB493" s="15">
        <f t="shared" si="262"/>
        <v>13.600719551645078</v>
      </c>
      <c r="AC493" s="15">
        <f t="shared" si="263"/>
        <v>0.80870532479342983</v>
      </c>
    </row>
    <row r="494" spans="1:29">
      <c r="A494" s="5" t="s">
        <v>207</v>
      </c>
      <c r="B494" s="5">
        <v>0.65500000000000003</v>
      </c>
      <c r="C494" s="5">
        <v>0.51</v>
      </c>
      <c r="D494" s="5">
        <v>0.155</v>
      </c>
      <c r="E494" s="5">
        <v>1.2895000000000001</v>
      </c>
      <c r="F494" s="5">
        <v>0.53449999999999998</v>
      </c>
      <c r="G494" s="5">
        <v>0.28549999999999998</v>
      </c>
      <c r="H494" s="48">
        <v>0.41</v>
      </c>
      <c r="I494" s="5">
        <v>11</v>
      </c>
      <c r="N494" s="15">
        <f t="shared" si="259"/>
        <v>0.75</v>
      </c>
      <c r="O494" s="15">
        <f t="shared" ref="O494:U494" si="500">B494</f>
        <v>0.65500000000000003</v>
      </c>
      <c r="P494" s="15">
        <f t="shared" si="500"/>
        <v>0.51</v>
      </c>
      <c r="Q494" s="15">
        <f t="shared" si="500"/>
        <v>0.155</v>
      </c>
      <c r="R494" s="15">
        <f t="shared" si="500"/>
        <v>1.2895000000000001</v>
      </c>
      <c r="S494" s="15">
        <f t="shared" si="500"/>
        <v>0.53449999999999998</v>
      </c>
      <c r="T494" s="15">
        <f t="shared" si="500"/>
        <v>0.28549999999999998</v>
      </c>
      <c r="U494" s="15">
        <f t="shared" si="500"/>
        <v>0.41</v>
      </c>
      <c r="V494" s="5">
        <v>1</v>
      </c>
      <c r="X494" s="15">
        <f t="shared" si="261"/>
        <v>12.5</v>
      </c>
      <c r="AB494" s="15">
        <f t="shared" si="262"/>
        <v>13.800560803491368</v>
      </c>
      <c r="AC494" s="15">
        <f t="shared" si="263"/>
        <v>1.6914584035781139</v>
      </c>
    </row>
    <row r="495" spans="1:29">
      <c r="A495" s="5" t="s">
        <v>206</v>
      </c>
      <c r="B495" s="5">
        <v>0.65500000000000003</v>
      </c>
      <c r="C495" s="5">
        <v>0.53</v>
      </c>
      <c r="D495" s="5">
        <v>0.17499999999999999</v>
      </c>
      <c r="E495" s="5">
        <v>1.2635000000000001</v>
      </c>
      <c r="F495" s="5">
        <v>0.48599999999999999</v>
      </c>
      <c r="G495" s="5">
        <v>0.26350000000000001</v>
      </c>
      <c r="H495" s="48">
        <v>0.41499999999999998</v>
      </c>
      <c r="I495" s="5">
        <v>15</v>
      </c>
      <c r="N495" s="15">
        <f t="shared" si="259"/>
        <v>3</v>
      </c>
      <c r="O495" s="15">
        <f t="shared" ref="O495:U495" si="501">B495</f>
        <v>0.65500000000000003</v>
      </c>
      <c r="P495" s="15">
        <f t="shared" si="501"/>
        <v>0.53</v>
      </c>
      <c r="Q495" s="15">
        <f t="shared" si="501"/>
        <v>0.17499999999999999</v>
      </c>
      <c r="R495" s="15">
        <f t="shared" si="501"/>
        <v>1.2635000000000001</v>
      </c>
      <c r="S495" s="15">
        <f t="shared" si="501"/>
        <v>0.48599999999999999</v>
      </c>
      <c r="T495" s="15">
        <f t="shared" si="501"/>
        <v>0.26350000000000001</v>
      </c>
      <c r="U495" s="15">
        <f t="shared" si="501"/>
        <v>0.41499999999999998</v>
      </c>
      <c r="V495" s="5">
        <v>1</v>
      </c>
      <c r="X495" s="15">
        <f t="shared" si="261"/>
        <v>16.5</v>
      </c>
      <c r="AB495" s="15">
        <f t="shared" si="262"/>
        <v>15.631220301727357</v>
      </c>
      <c r="AC495" s="15">
        <f t="shared" si="263"/>
        <v>0.75477816413070498</v>
      </c>
    </row>
    <row r="496" spans="1:29">
      <c r="A496" s="5" t="s">
        <v>206</v>
      </c>
      <c r="B496" s="5">
        <v>0.625</v>
      </c>
      <c r="C496" s="5">
        <v>0.5</v>
      </c>
      <c r="D496" s="5">
        <v>0.19500000000000001</v>
      </c>
      <c r="E496" s="5">
        <v>1.369</v>
      </c>
      <c r="F496" s="5">
        <v>0.58750000000000002</v>
      </c>
      <c r="G496" s="5">
        <v>0.2185</v>
      </c>
      <c r="H496" s="48">
        <v>0.37</v>
      </c>
      <c r="I496" s="5">
        <v>17</v>
      </c>
      <c r="N496" s="15">
        <f t="shared" si="259"/>
        <v>3</v>
      </c>
      <c r="O496" s="15">
        <f t="shared" ref="O496:U496" si="502">B496</f>
        <v>0.625</v>
      </c>
      <c r="P496" s="15">
        <f t="shared" si="502"/>
        <v>0.5</v>
      </c>
      <c r="Q496" s="15">
        <f t="shared" si="502"/>
        <v>0.19500000000000001</v>
      </c>
      <c r="R496" s="15">
        <f t="shared" si="502"/>
        <v>1.369</v>
      </c>
      <c r="S496" s="15">
        <f t="shared" si="502"/>
        <v>0.58750000000000002</v>
      </c>
      <c r="T496" s="15">
        <f t="shared" si="502"/>
        <v>0.2185</v>
      </c>
      <c r="U496" s="15">
        <f t="shared" si="502"/>
        <v>0.37</v>
      </c>
      <c r="V496" s="5">
        <v>1</v>
      </c>
      <c r="X496" s="15">
        <f t="shared" si="261"/>
        <v>18.5</v>
      </c>
      <c r="AB496" s="15">
        <f t="shared" si="262"/>
        <v>14.507922191154623</v>
      </c>
      <c r="AC496" s="15">
        <f t="shared" si="263"/>
        <v>15.936685231875703</v>
      </c>
    </row>
    <row r="497" spans="1:29">
      <c r="A497" s="5" t="s">
        <v>207</v>
      </c>
      <c r="B497" s="5">
        <v>0.625</v>
      </c>
      <c r="C497" s="5">
        <v>0.5</v>
      </c>
      <c r="D497" s="5">
        <v>0.15</v>
      </c>
      <c r="E497" s="5">
        <v>0.95299999999999996</v>
      </c>
      <c r="F497" s="5">
        <v>0.34449999999999997</v>
      </c>
      <c r="G497" s="5">
        <v>0.2235</v>
      </c>
      <c r="H497" s="48">
        <v>0.30499999999999999</v>
      </c>
      <c r="I497" s="5">
        <v>15</v>
      </c>
      <c r="N497" s="15">
        <f t="shared" si="259"/>
        <v>0.75</v>
      </c>
      <c r="O497" s="15">
        <f t="shared" ref="O497:U497" si="503">B497</f>
        <v>0.625</v>
      </c>
      <c r="P497" s="15">
        <f t="shared" si="503"/>
        <v>0.5</v>
      </c>
      <c r="Q497" s="15">
        <f t="shared" si="503"/>
        <v>0.15</v>
      </c>
      <c r="R497" s="15">
        <f t="shared" si="503"/>
        <v>0.95299999999999996</v>
      </c>
      <c r="S497" s="15">
        <f t="shared" si="503"/>
        <v>0.34449999999999997</v>
      </c>
      <c r="T497" s="15">
        <f t="shared" si="503"/>
        <v>0.2235</v>
      </c>
      <c r="U497" s="15">
        <f t="shared" si="503"/>
        <v>0.30499999999999999</v>
      </c>
      <c r="V497" s="5">
        <v>1</v>
      </c>
      <c r="X497" s="15">
        <f t="shared" si="261"/>
        <v>16.5</v>
      </c>
      <c r="AB497" s="15">
        <f t="shared" si="262"/>
        <v>14.134278910054316</v>
      </c>
      <c r="AC497" s="15">
        <f t="shared" si="263"/>
        <v>5.5966362754137933</v>
      </c>
    </row>
    <row r="498" spans="1:29">
      <c r="A498" s="5" t="s">
        <v>207</v>
      </c>
      <c r="B498" s="5">
        <v>0.64</v>
      </c>
      <c r="C498" s="5">
        <v>0.52</v>
      </c>
      <c r="D498" s="5">
        <v>0.17499999999999999</v>
      </c>
      <c r="E498" s="5">
        <v>1.248</v>
      </c>
      <c r="F498" s="5">
        <v>0.42449999999999999</v>
      </c>
      <c r="G498" s="5">
        <v>0.25950000000000001</v>
      </c>
      <c r="H498" s="48">
        <v>0.48</v>
      </c>
      <c r="I498" s="5">
        <v>12</v>
      </c>
      <c r="N498" s="15">
        <f t="shared" si="259"/>
        <v>0.75</v>
      </c>
      <c r="O498" s="15">
        <f t="shared" ref="O498:U498" si="504">B498</f>
        <v>0.64</v>
      </c>
      <c r="P498" s="15">
        <f t="shared" si="504"/>
        <v>0.52</v>
      </c>
      <c r="Q498" s="15">
        <f t="shared" si="504"/>
        <v>0.17499999999999999</v>
      </c>
      <c r="R498" s="15">
        <f t="shared" si="504"/>
        <v>1.248</v>
      </c>
      <c r="S498" s="15">
        <f t="shared" si="504"/>
        <v>0.42449999999999999</v>
      </c>
      <c r="T498" s="15">
        <f t="shared" si="504"/>
        <v>0.25950000000000001</v>
      </c>
      <c r="U498" s="15">
        <f t="shared" si="504"/>
        <v>0.48</v>
      </c>
      <c r="V498" s="5">
        <v>1</v>
      </c>
      <c r="X498" s="15">
        <f t="shared" si="261"/>
        <v>13.5</v>
      </c>
      <c r="AB498" s="15">
        <f t="shared" si="262"/>
        <v>16.860020744613067</v>
      </c>
      <c r="AC498" s="15">
        <f t="shared" si="263"/>
        <v>11.289739404230147</v>
      </c>
    </row>
    <row r="499" spans="1:29">
      <c r="A499" s="5" t="s">
        <v>207</v>
      </c>
      <c r="B499" s="5">
        <v>0.60499999999999998</v>
      </c>
      <c r="C499" s="5">
        <v>0.48499999999999999</v>
      </c>
      <c r="D499" s="5">
        <v>0.16500000000000001</v>
      </c>
      <c r="E499" s="5">
        <v>1.0105</v>
      </c>
      <c r="F499" s="5">
        <v>0.435</v>
      </c>
      <c r="G499" s="5">
        <v>0.20899999999999999</v>
      </c>
      <c r="H499" s="48">
        <v>0.3</v>
      </c>
      <c r="I499" s="5">
        <v>19</v>
      </c>
      <c r="N499" s="15">
        <f t="shared" si="259"/>
        <v>0.75</v>
      </c>
      <c r="O499" s="15">
        <f t="shared" ref="O499:U499" si="505">B499</f>
        <v>0.60499999999999998</v>
      </c>
      <c r="P499" s="15">
        <f t="shared" si="505"/>
        <v>0.48499999999999999</v>
      </c>
      <c r="Q499" s="15">
        <f t="shared" si="505"/>
        <v>0.16500000000000001</v>
      </c>
      <c r="R499" s="15">
        <f t="shared" si="505"/>
        <v>1.0105</v>
      </c>
      <c r="S499" s="15">
        <f t="shared" si="505"/>
        <v>0.435</v>
      </c>
      <c r="T499" s="15">
        <f t="shared" si="505"/>
        <v>0.20899999999999999</v>
      </c>
      <c r="U499" s="15">
        <f t="shared" si="505"/>
        <v>0.3</v>
      </c>
      <c r="V499" s="5">
        <v>1</v>
      </c>
      <c r="X499" s="15">
        <f t="shared" si="261"/>
        <v>20.5</v>
      </c>
      <c r="AB499" s="15">
        <f t="shared" si="262"/>
        <v>12.948142145187774</v>
      </c>
      <c r="AC499" s="15">
        <f t="shared" si="263"/>
        <v>57.030557059289123</v>
      </c>
    </row>
    <row r="500" spans="1:29">
      <c r="A500" s="5" t="s">
        <v>207</v>
      </c>
      <c r="B500" s="5">
        <v>0.61499999999999999</v>
      </c>
      <c r="C500" s="5">
        <v>0.52500000000000002</v>
      </c>
      <c r="D500" s="5">
        <v>0.155</v>
      </c>
      <c r="E500" s="5">
        <v>1.0385</v>
      </c>
      <c r="F500" s="5">
        <v>0.42699999999999999</v>
      </c>
      <c r="G500" s="5">
        <v>0.23150000000000001</v>
      </c>
      <c r="H500" s="48">
        <v>0.34499999999999997</v>
      </c>
      <c r="I500" s="5">
        <v>11</v>
      </c>
      <c r="N500" s="15">
        <f t="shared" si="259"/>
        <v>0.75</v>
      </c>
      <c r="O500" s="15">
        <f t="shared" ref="O500:U500" si="506">B500</f>
        <v>0.61499999999999999</v>
      </c>
      <c r="P500" s="15">
        <f t="shared" si="506"/>
        <v>0.52500000000000002</v>
      </c>
      <c r="Q500" s="15">
        <f t="shared" si="506"/>
        <v>0.155</v>
      </c>
      <c r="R500" s="15">
        <f t="shared" si="506"/>
        <v>1.0385</v>
      </c>
      <c r="S500" s="15">
        <f t="shared" si="506"/>
        <v>0.42699999999999999</v>
      </c>
      <c r="T500" s="15">
        <f t="shared" si="506"/>
        <v>0.23150000000000001</v>
      </c>
      <c r="U500" s="15">
        <f t="shared" si="506"/>
        <v>0.34499999999999997</v>
      </c>
      <c r="V500" s="5">
        <v>1</v>
      </c>
      <c r="X500" s="15">
        <f t="shared" si="261"/>
        <v>12.5</v>
      </c>
      <c r="AB500" s="15">
        <f t="shared" si="262"/>
        <v>13.87848925024517</v>
      </c>
      <c r="AC500" s="15">
        <f t="shared" si="263"/>
        <v>1.9002326130414922</v>
      </c>
    </row>
    <row r="501" spans="1:29">
      <c r="A501" s="5" t="s">
        <v>206</v>
      </c>
      <c r="B501" s="5">
        <v>0.55500000000000005</v>
      </c>
      <c r="C501" s="5">
        <v>0.45</v>
      </c>
      <c r="D501" s="5">
        <v>0.17499999999999999</v>
      </c>
      <c r="E501" s="5">
        <v>0.874</v>
      </c>
      <c r="F501" s="5">
        <v>0.32750000000000001</v>
      </c>
      <c r="G501" s="5">
        <v>0.20200000000000001</v>
      </c>
      <c r="H501" s="48">
        <v>0.30499999999999999</v>
      </c>
      <c r="I501" s="5">
        <v>10</v>
      </c>
      <c r="N501" s="15">
        <f t="shared" si="259"/>
        <v>3</v>
      </c>
      <c r="O501" s="15">
        <f t="shared" ref="O501:U501" si="507">B501</f>
        <v>0.55500000000000005</v>
      </c>
      <c r="P501" s="15">
        <f t="shared" si="507"/>
        <v>0.45</v>
      </c>
      <c r="Q501" s="15">
        <f t="shared" si="507"/>
        <v>0.17499999999999999</v>
      </c>
      <c r="R501" s="15">
        <f t="shared" si="507"/>
        <v>0.874</v>
      </c>
      <c r="S501" s="15">
        <f t="shared" si="507"/>
        <v>0.32750000000000001</v>
      </c>
      <c r="T501" s="15">
        <f t="shared" si="507"/>
        <v>0.20200000000000001</v>
      </c>
      <c r="U501" s="15">
        <f t="shared" si="507"/>
        <v>0.30499999999999999</v>
      </c>
      <c r="V501" s="5">
        <v>1</v>
      </c>
      <c r="X501" s="15">
        <f t="shared" si="261"/>
        <v>11.5</v>
      </c>
      <c r="AB501" s="15">
        <f t="shared" si="262"/>
        <v>14.085500573187803</v>
      </c>
      <c r="AC501" s="15">
        <f t="shared" si="263"/>
        <v>6.684813213954456</v>
      </c>
    </row>
    <row r="502" spans="1:29">
      <c r="A502" s="5" t="s">
        <v>207</v>
      </c>
      <c r="B502" s="5">
        <v>0.57999999999999996</v>
      </c>
      <c r="C502" s="5">
        <v>0.44</v>
      </c>
      <c r="D502" s="5">
        <v>0.18</v>
      </c>
      <c r="E502" s="5">
        <v>0.85399999999999998</v>
      </c>
      <c r="F502" s="5">
        <v>0.36649999999999999</v>
      </c>
      <c r="G502" s="5">
        <v>0.16350000000000001</v>
      </c>
      <c r="H502" s="48">
        <v>0.245</v>
      </c>
      <c r="I502" s="5">
        <v>12</v>
      </c>
      <c r="N502" s="15">
        <f t="shared" si="259"/>
        <v>0.75</v>
      </c>
      <c r="O502" s="15">
        <f t="shared" ref="O502:U502" si="508">B502</f>
        <v>0.57999999999999996</v>
      </c>
      <c r="P502" s="15">
        <f t="shared" si="508"/>
        <v>0.44</v>
      </c>
      <c r="Q502" s="15">
        <f t="shared" si="508"/>
        <v>0.18</v>
      </c>
      <c r="R502" s="15">
        <f t="shared" si="508"/>
        <v>0.85399999999999998</v>
      </c>
      <c r="S502" s="15">
        <f t="shared" si="508"/>
        <v>0.36649999999999999</v>
      </c>
      <c r="T502" s="15">
        <f t="shared" si="508"/>
        <v>0.16350000000000001</v>
      </c>
      <c r="U502" s="15">
        <f t="shared" si="508"/>
        <v>0.245</v>
      </c>
      <c r="V502" s="5">
        <v>1</v>
      </c>
      <c r="X502" s="15">
        <f t="shared" si="261"/>
        <v>13.5</v>
      </c>
      <c r="AB502" s="15">
        <f t="shared" si="262"/>
        <v>12.54530596392447</v>
      </c>
      <c r="AC502" s="15">
        <f t="shared" si="263"/>
        <v>0.91144070251818543</v>
      </c>
    </row>
    <row r="503" spans="1:29">
      <c r="A503" s="5" t="s">
        <v>207</v>
      </c>
      <c r="B503" s="5">
        <v>0.62</v>
      </c>
      <c r="C503" s="5">
        <v>0.52</v>
      </c>
      <c r="D503" s="5">
        <v>0.22500000000000001</v>
      </c>
      <c r="E503" s="5">
        <v>1.1835</v>
      </c>
      <c r="F503" s="5">
        <v>0.378</v>
      </c>
      <c r="G503" s="5">
        <v>0.27</v>
      </c>
      <c r="H503" s="48">
        <v>0.39500000000000002</v>
      </c>
      <c r="I503" s="5">
        <v>23</v>
      </c>
      <c r="N503" s="15">
        <f t="shared" si="259"/>
        <v>0.75</v>
      </c>
      <c r="O503" s="15">
        <f t="shared" ref="O503:U503" si="509">B503</f>
        <v>0.62</v>
      </c>
      <c r="P503" s="15">
        <f t="shared" si="509"/>
        <v>0.52</v>
      </c>
      <c r="Q503" s="15">
        <f t="shared" si="509"/>
        <v>0.22500000000000001</v>
      </c>
      <c r="R503" s="15">
        <f t="shared" si="509"/>
        <v>1.1835</v>
      </c>
      <c r="S503" s="15">
        <f t="shared" si="509"/>
        <v>0.378</v>
      </c>
      <c r="T503" s="15">
        <f t="shared" si="509"/>
        <v>0.27</v>
      </c>
      <c r="U503" s="15">
        <f t="shared" si="509"/>
        <v>0.39500000000000002</v>
      </c>
      <c r="V503" s="5">
        <v>1</v>
      </c>
      <c r="X503" s="15">
        <f t="shared" si="261"/>
        <v>24.5</v>
      </c>
      <c r="AB503" s="15">
        <f t="shared" si="262"/>
        <v>16.933951503715154</v>
      </c>
      <c r="AC503" s="15">
        <f t="shared" si="263"/>
        <v>57.245089848134185</v>
      </c>
    </row>
    <row r="504" spans="1:29">
      <c r="A504" s="5" t="s">
        <v>207</v>
      </c>
      <c r="B504" s="5">
        <v>0.62</v>
      </c>
      <c r="C504" s="5">
        <v>0.47</v>
      </c>
      <c r="D504" s="5">
        <v>0.22500000000000001</v>
      </c>
      <c r="E504" s="5">
        <v>1.115</v>
      </c>
      <c r="F504" s="5">
        <v>0.378</v>
      </c>
      <c r="G504" s="5">
        <v>0.2145</v>
      </c>
      <c r="H504" s="48">
        <v>0.36</v>
      </c>
      <c r="I504" s="5">
        <v>15</v>
      </c>
      <c r="N504" s="15">
        <f t="shared" si="259"/>
        <v>0.75</v>
      </c>
      <c r="O504" s="15">
        <f t="shared" ref="O504:U504" si="510">B504</f>
        <v>0.62</v>
      </c>
      <c r="P504" s="15">
        <f t="shared" si="510"/>
        <v>0.47</v>
      </c>
      <c r="Q504" s="15">
        <f t="shared" si="510"/>
        <v>0.22500000000000001</v>
      </c>
      <c r="R504" s="15">
        <f t="shared" si="510"/>
        <v>1.115</v>
      </c>
      <c r="S504" s="15">
        <f t="shared" si="510"/>
        <v>0.378</v>
      </c>
      <c r="T504" s="15">
        <f t="shared" si="510"/>
        <v>0.2145</v>
      </c>
      <c r="U504" s="15">
        <f t="shared" si="510"/>
        <v>0.36</v>
      </c>
      <c r="V504" s="5">
        <v>1</v>
      </c>
      <c r="X504" s="15">
        <f t="shared" si="261"/>
        <v>16.5</v>
      </c>
      <c r="AB504" s="15">
        <f t="shared" si="262"/>
        <v>15.984146351950551</v>
      </c>
      <c r="AC504" s="15">
        <f t="shared" si="263"/>
        <v>0.26610498620592443</v>
      </c>
    </row>
    <row r="505" spans="1:29">
      <c r="A505" s="5" t="s">
        <v>207</v>
      </c>
      <c r="B505" s="5">
        <v>0.6</v>
      </c>
      <c r="C505" s="5">
        <v>0.505</v>
      </c>
      <c r="D505" s="5">
        <v>0.19</v>
      </c>
      <c r="E505" s="5">
        <v>1.129</v>
      </c>
      <c r="F505" s="5">
        <v>0.4385</v>
      </c>
      <c r="G505" s="5">
        <v>0.25600000000000001</v>
      </c>
      <c r="H505" s="48">
        <v>0.36</v>
      </c>
      <c r="I505" s="5">
        <v>13</v>
      </c>
      <c r="N505" s="15">
        <f t="shared" si="259"/>
        <v>0.75</v>
      </c>
      <c r="O505" s="15">
        <f t="shared" ref="O505:U505" si="511">B505</f>
        <v>0.6</v>
      </c>
      <c r="P505" s="15">
        <f t="shared" si="511"/>
        <v>0.505</v>
      </c>
      <c r="Q505" s="15">
        <f t="shared" si="511"/>
        <v>0.19</v>
      </c>
      <c r="R505" s="15">
        <f t="shared" si="511"/>
        <v>1.129</v>
      </c>
      <c r="S505" s="15">
        <f t="shared" si="511"/>
        <v>0.4385</v>
      </c>
      <c r="T505" s="15">
        <f t="shared" si="511"/>
        <v>0.25600000000000001</v>
      </c>
      <c r="U505" s="15">
        <f t="shared" si="511"/>
        <v>0.36</v>
      </c>
      <c r="V505" s="5">
        <v>1</v>
      </c>
      <c r="X505" s="15">
        <f t="shared" si="261"/>
        <v>14.5</v>
      </c>
      <c r="AB505" s="15">
        <f t="shared" si="262"/>
        <v>14.512424964043975</v>
      </c>
      <c r="AC505" s="15">
        <f t="shared" si="263"/>
        <v>1.5437973149406265E-4</v>
      </c>
    </row>
    <row r="506" spans="1:29">
      <c r="A506" s="5" t="s">
        <v>207</v>
      </c>
      <c r="B506" s="5">
        <v>0.625</v>
      </c>
      <c r="C506" s="5">
        <v>0.48499999999999999</v>
      </c>
      <c r="D506" s="5">
        <v>0.19</v>
      </c>
      <c r="E506" s="5">
        <v>1.1745000000000001</v>
      </c>
      <c r="F506" s="5">
        <v>0.4385</v>
      </c>
      <c r="G506" s="5">
        <v>0.23050000000000001</v>
      </c>
      <c r="H506" s="48">
        <v>0.42</v>
      </c>
      <c r="I506" s="5">
        <v>17</v>
      </c>
      <c r="N506" s="15">
        <f t="shared" si="259"/>
        <v>0.75</v>
      </c>
      <c r="O506" s="15">
        <f t="shared" ref="O506:U506" si="512">B506</f>
        <v>0.625</v>
      </c>
      <c r="P506" s="15">
        <f t="shared" si="512"/>
        <v>0.48499999999999999</v>
      </c>
      <c r="Q506" s="15">
        <f t="shared" si="512"/>
        <v>0.19</v>
      </c>
      <c r="R506" s="15">
        <f t="shared" si="512"/>
        <v>1.1745000000000001</v>
      </c>
      <c r="S506" s="15">
        <f t="shared" si="512"/>
        <v>0.4385</v>
      </c>
      <c r="T506" s="15">
        <f t="shared" si="512"/>
        <v>0.23050000000000001</v>
      </c>
      <c r="U506" s="15">
        <f t="shared" si="512"/>
        <v>0.42</v>
      </c>
      <c r="V506" s="5">
        <v>1</v>
      </c>
      <c r="X506" s="15">
        <f t="shared" si="261"/>
        <v>18.5</v>
      </c>
      <c r="AB506" s="15">
        <f t="shared" si="262"/>
        <v>15.451649755910838</v>
      </c>
      <c r="AC506" s="15">
        <f t="shared" si="263"/>
        <v>9.2924392106384559</v>
      </c>
    </row>
    <row r="507" spans="1:29">
      <c r="A507" s="5" t="s">
        <v>206</v>
      </c>
      <c r="B507" s="5">
        <v>0.6</v>
      </c>
      <c r="C507" s="5">
        <v>0.47</v>
      </c>
      <c r="D507" s="5">
        <v>0.17499999999999999</v>
      </c>
      <c r="E507" s="5">
        <v>1.105</v>
      </c>
      <c r="F507" s="5">
        <v>0.48649999999999999</v>
      </c>
      <c r="G507" s="5">
        <v>0.247</v>
      </c>
      <c r="H507" s="48">
        <v>0.315</v>
      </c>
      <c r="I507" s="5">
        <v>15</v>
      </c>
      <c r="N507" s="15">
        <f t="shared" si="259"/>
        <v>3</v>
      </c>
      <c r="O507" s="15">
        <f t="shared" ref="O507:U507" si="513">B507</f>
        <v>0.6</v>
      </c>
      <c r="P507" s="15">
        <f t="shared" si="513"/>
        <v>0.47</v>
      </c>
      <c r="Q507" s="15">
        <f t="shared" si="513"/>
        <v>0.17499999999999999</v>
      </c>
      <c r="R507" s="15">
        <f t="shared" si="513"/>
        <v>1.105</v>
      </c>
      <c r="S507" s="15">
        <f t="shared" si="513"/>
        <v>0.48649999999999999</v>
      </c>
      <c r="T507" s="15">
        <f t="shared" si="513"/>
        <v>0.247</v>
      </c>
      <c r="U507" s="15">
        <f t="shared" si="513"/>
        <v>0.315</v>
      </c>
      <c r="V507" s="5">
        <v>1</v>
      </c>
      <c r="X507" s="15">
        <f t="shared" si="261"/>
        <v>16.5</v>
      </c>
      <c r="AB507" s="15">
        <f t="shared" si="262"/>
        <v>12.815948942821608</v>
      </c>
      <c r="AC507" s="15">
        <f t="shared" si="263"/>
        <v>13.572232191897228</v>
      </c>
    </row>
    <row r="508" spans="1:29">
      <c r="A508" s="5" t="s">
        <v>206</v>
      </c>
      <c r="B508" s="5">
        <v>0.56000000000000005</v>
      </c>
      <c r="C508" s="5">
        <v>0.46</v>
      </c>
      <c r="D508" s="5">
        <v>0.23499999999999999</v>
      </c>
      <c r="E508" s="5">
        <v>0.83950000000000002</v>
      </c>
      <c r="F508" s="5">
        <v>0.33250000000000002</v>
      </c>
      <c r="G508" s="5">
        <v>0.157</v>
      </c>
      <c r="H508" s="48">
        <v>0.30499999999999999</v>
      </c>
      <c r="I508" s="5">
        <v>12</v>
      </c>
      <c r="N508" s="15">
        <f t="shared" si="259"/>
        <v>3</v>
      </c>
      <c r="O508" s="15">
        <f t="shared" ref="O508:U508" si="514">B508</f>
        <v>0.56000000000000005</v>
      </c>
      <c r="P508" s="15">
        <f t="shared" si="514"/>
        <v>0.46</v>
      </c>
      <c r="Q508" s="15">
        <f t="shared" si="514"/>
        <v>0.23499999999999999</v>
      </c>
      <c r="R508" s="15">
        <f t="shared" si="514"/>
        <v>0.83950000000000002</v>
      </c>
      <c r="S508" s="15">
        <f t="shared" si="514"/>
        <v>0.33250000000000002</v>
      </c>
      <c r="T508" s="15">
        <f t="shared" si="514"/>
        <v>0.157</v>
      </c>
      <c r="U508" s="15">
        <f t="shared" si="514"/>
        <v>0.30499999999999999</v>
      </c>
      <c r="V508" s="5">
        <v>1</v>
      </c>
      <c r="X508" s="15">
        <f t="shared" si="261"/>
        <v>13.5</v>
      </c>
      <c r="AB508" s="15">
        <f t="shared" si="262"/>
        <v>14.915000586799239</v>
      </c>
      <c r="AC508" s="15">
        <f t="shared" si="263"/>
        <v>2.0022266606421919</v>
      </c>
    </row>
    <row r="509" spans="1:29">
      <c r="A509" s="5" t="s">
        <v>206</v>
      </c>
      <c r="B509" s="5">
        <v>0.58499999999999996</v>
      </c>
      <c r="C509" s="5">
        <v>0.45500000000000002</v>
      </c>
      <c r="D509" s="5">
        <v>0.22500000000000001</v>
      </c>
      <c r="E509" s="5">
        <v>1.0549999999999999</v>
      </c>
      <c r="F509" s="5">
        <v>0.38150000000000001</v>
      </c>
      <c r="G509" s="5">
        <v>0.221</v>
      </c>
      <c r="H509" s="48">
        <v>0.36499999999999999</v>
      </c>
      <c r="I509" s="5">
        <v>15</v>
      </c>
      <c r="N509" s="15">
        <f t="shared" si="259"/>
        <v>3</v>
      </c>
      <c r="O509" s="15">
        <f t="shared" ref="O509:U509" si="515">B509</f>
        <v>0.58499999999999996</v>
      </c>
      <c r="P509" s="15">
        <f t="shared" si="515"/>
        <v>0.45500000000000002</v>
      </c>
      <c r="Q509" s="15">
        <f t="shared" si="515"/>
        <v>0.22500000000000001</v>
      </c>
      <c r="R509" s="15">
        <f t="shared" si="515"/>
        <v>1.0549999999999999</v>
      </c>
      <c r="S509" s="15">
        <f t="shared" si="515"/>
        <v>0.38150000000000001</v>
      </c>
      <c r="T509" s="15">
        <f t="shared" si="515"/>
        <v>0.221</v>
      </c>
      <c r="U509" s="15">
        <f t="shared" si="515"/>
        <v>0.36499999999999999</v>
      </c>
      <c r="V509" s="5">
        <v>1</v>
      </c>
      <c r="X509" s="15">
        <f t="shared" si="261"/>
        <v>16.5</v>
      </c>
      <c r="AB509" s="15">
        <f t="shared" si="262"/>
        <v>15.562384818591607</v>
      </c>
      <c r="AC509" s="15">
        <f t="shared" si="263"/>
        <v>0.87912222840749421</v>
      </c>
    </row>
    <row r="510" spans="1:29">
      <c r="A510" s="5" t="s">
        <v>206</v>
      </c>
      <c r="B510" s="5">
        <v>0.56000000000000005</v>
      </c>
      <c r="C510" s="5">
        <v>0.435</v>
      </c>
      <c r="D510" s="5">
        <v>0.18</v>
      </c>
      <c r="E510" s="5">
        <v>0.88900000000000001</v>
      </c>
      <c r="F510" s="5">
        <v>0.36</v>
      </c>
      <c r="G510" s="5">
        <v>0.20399999999999999</v>
      </c>
      <c r="H510" s="48">
        <v>0.25</v>
      </c>
      <c r="I510" s="5">
        <v>11</v>
      </c>
      <c r="N510" s="15">
        <f t="shared" si="259"/>
        <v>3</v>
      </c>
      <c r="O510" s="15">
        <f t="shared" ref="O510:U510" si="516">B510</f>
        <v>0.56000000000000005</v>
      </c>
      <c r="P510" s="15">
        <f t="shared" si="516"/>
        <v>0.435</v>
      </c>
      <c r="Q510" s="15">
        <f t="shared" si="516"/>
        <v>0.18</v>
      </c>
      <c r="R510" s="15">
        <f t="shared" si="516"/>
        <v>0.88900000000000001</v>
      </c>
      <c r="S510" s="15">
        <f t="shared" si="516"/>
        <v>0.36</v>
      </c>
      <c r="T510" s="15">
        <f t="shared" si="516"/>
        <v>0.20399999999999999</v>
      </c>
      <c r="U510" s="15">
        <f t="shared" si="516"/>
        <v>0.25</v>
      </c>
      <c r="V510" s="5">
        <v>1</v>
      </c>
      <c r="X510" s="15">
        <f t="shared" si="261"/>
        <v>12.5</v>
      </c>
      <c r="AB510" s="15">
        <f t="shared" si="262"/>
        <v>12.944104776703814</v>
      </c>
      <c r="AC510" s="15">
        <f t="shared" si="263"/>
        <v>0.19722905269114407</v>
      </c>
    </row>
    <row r="511" spans="1:29">
      <c r="A511" s="5" t="s">
        <v>208</v>
      </c>
      <c r="B511" s="5">
        <v>0.56000000000000005</v>
      </c>
      <c r="C511" s="5">
        <v>0.44500000000000001</v>
      </c>
      <c r="D511" s="5">
        <v>0.155</v>
      </c>
      <c r="E511" s="5">
        <v>0.87350000000000005</v>
      </c>
      <c r="F511" s="5">
        <v>0.30049999999999999</v>
      </c>
      <c r="G511" s="5">
        <v>0.20899999999999999</v>
      </c>
      <c r="H511" s="48">
        <v>0.27500000000000002</v>
      </c>
      <c r="I511" s="5">
        <v>16</v>
      </c>
      <c r="N511" s="15">
        <f t="shared" si="259"/>
        <v>-2</v>
      </c>
      <c r="O511" s="15">
        <f t="shared" ref="O511:U511" si="517">B511</f>
        <v>0.56000000000000005</v>
      </c>
      <c r="P511" s="15">
        <f t="shared" si="517"/>
        <v>0.44500000000000001</v>
      </c>
      <c r="Q511" s="15">
        <f t="shared" si="517"/>
        <v>0.155</v>
      </c>
      <c r="R511" s="15">
        <f t="shared" si="517"/>
        <v>0.87350000000000005</v>
      </c>
      <c r="S511" s="15">
        <f t="shared" si="517"/>
        <v>0.30049999999999999</v>
      </c>
      <c r="T511" s="15">
        <f t="shared" si="517"/>
        <v>0.20899999999999999</v>
      </c>
      <c r="U511" s="15">
        <f t="shared" si="517"/>
        <v>0.27500000000000002</v>
      </c>
      <c r="V511" s="5">
        <v>1</v>
      </c>
      <c r="X511" s="15">
        <f t="shared" si="261"/>
        <v>17.5</v>
      </c>
      <c r="AB511" s="15">
        <f t="shared" si="262"/>
        <v>13.192722519566651</v>
      </c>
      <c r="AC511" s="15">
        <f t="shared" si="263"/>
        <v>18.552639293448259</v>
      </c>
    </row>
    <row r="512" spans="1:29">
      <c r="A512" s="5" t="s">
        <v>208</v>
      </c>
      <c r="B512" s="5">
        <v>0.68</v>
      </c>
      <c r="C512" s="5">
        <v>0.53</v>
      </c>
      <c r="D512" s="5">
        <v>0.185</v>
      </c>
      <c r="E512" s="5">
        <v>1.1094999999999999</v>
      </c>
      <c r="F512" s="5">
        <v>0.439</v>
      </c>
      <c r="G512" s="5">
        <v>0.245</v>
      </c>
      <c r="H512" s="48">
        <v>0.34</v>
      </c>
      <c r="I512" s="5">
        <v>10</v>
      </c>
      <c r="N512" s="15">
        <f t="shared" ref="N512:N766" si="518">IF(A512="M",$L$1,IF(A512="F",$L$2,$L$3))</f>
        <v>-2</v>
      </c>
      <c r="O512" s="15">
        <f t="shared" ref="O512:U512" si="519">B512</f>
        <v>0.68</v>
      </c>
      <c r="P512" s="15">
        <f t="shared" si="519"/>
        <v>0.53</v>
      </c>
      <c r="Q512" s="15">
        <f t="shared" si="519"/>
        <v>0.185</v>
      </c>
      <c r="R512" s="15">
        <f t="shared" si="519"/>
        <v>1.1094999999999999</v>
      </c>
      <c r="S512" s="15">
        <f t="shared" si="519"/>
        <v>0.439</v>
      </c>
      <c r="T512" s="15">
        <f t="shared" si="519"/>
        <v>0.245</v>
      </c>
      <c r="U512" s="15">
        <f t="shared" si="519"/>
        <v>0.34</v>
      </c>
      <c r="V512" s="5">
        <v>1</v>
      </c>
      <c r="X512" s="15">
        <f t="shared" ref="X512:X766" si="520">I512+1.5</f>
        <v>11.5</v>
      </c>
      <c r="AB512" s="15">
        <f t="shared" ref="AB512:AB766" si="521">MMULT(N512:V512,$AA$4:$AA$12)</f>
        <v>13.996357893110744</v>
      </c>
      <c r="AC512" s="15">
        <f t="shared" ref="AC512:AC766" si="522">(X512-AB512)^2</f>
        <v>6.2318027304963133</v>
      </c>
    </row>
    <row r="513" spans="1:29">
      <c r="A513" s="5" t="s">
        <v>207</v>
      </c>
      <c r="B513" s="5">
        <v>0.45500000000000002</v>
      </c>
      <c r="C513" s="5">
        <v>0.35</v>
      </c>
      <c r="D513" s="5">
        <v>0.14000000000000001</v>
      </c>
      <c r="E513" s="5">
        <v>0.51849999999999996</v>
      </c>
      <c r="F513" s="5">
        <v>0.221</v>
      </c>
      <c r="G513" s="5">
        <v>0.1265</v>
      </c>
      <c r="H513" s="48">
        <v>0.13500000000000001</v>
      </c>
      <c r="I513" s="5">
        <v>10</v>
      </c>
      <c r="N513" s="15">
        <f t="shared" si="518"/>
        <v>0.75</v>
      </c>
      <c r="O513" s="15">
        <f t="shared" ref="O513:U513" si="523">B513</f>
        <v>0.45500000000000002</v>
      </c>
      <c r="P513" s="15">
        <f t="shared" si="523"/>
        <v>0.35</v>
      </c>
      <c r="Q513" s="15">
        <f t="shared" si="523"/>
        <v>0.14000000000000001</v>
      </c>
      <c r="R513" s="15">
        <f t="shared" si="523"/>
        <v>0.51849999999999996</v>
      </c>
      <c r="S513" s="15">
        <f t="shared" si="523"/>
        <v>0.221</v>
      </c>
      <c r="T513" s="15">
        <f t="shared" si="523"/>
        <v>0.1265</v>
      </c>
      <c r="U513" s="15">
        <f t="shared" si="523"/>
        <v>0.13500000000000001</v>
      </c>
      <c r="V513" s="5">
        <v>1</v>
      </c>
      <c r="X513" s="15">
        <f t="shared" si="520"/>
        <v>11.5</v>
      </c>
      <c r="AB513" s="15">
        <f t="shared" si="521"/>
        <v>10.432793322056259</v>
      </c>
      <c r="AC513" s="15">
        <f t="shared" si="522"/>
        <v>1.1389300934477153</v>
      </c>
    </row>
    <row r="514" spans="1:29">
      <c r="A514" s="5" t="s">
        <v>207</v>
      </c>
      <c r="B514" s="5">
        <v>0.49</v>
      </c>
      <c r="C514" s="5">
        <v>0.38</v>
      </c>
      <c r="D514" s="5">
        <v>0.14499999999999999</v>
      </c>
      <c r="E514" s="5">
        <v>0.67249999999999999</v>
      </c>
      <c r="F514" s="5">
        <v>0.249</v>
      </c>
      <c r="G514" s="5">
        <v>0.18099999999999999</v>
      </c>
      <c r="H514" s="48">
        <v>0.21</v>
      </c>
      <c r="I514" s="5">
        <v>10</v>
      </c>
      <c r="N514" s="15">
        <f t="shared" si="518"/>
        <v>0.75</v>
      </c>
      <c r="O514" s="15">
        <f t="shared" ref="O514:U514" si="524">B514</f>
        <v>0.49</v>
      </c>
      <c r="P514" s="15">
        <f t="shared" si="524"/>
        <v>0.38</v>
      </c>
      <c r="Q514" s="15">
        <f t="shared" si="524"/>
        <v>0.14499999999999999</v>
      </c>
      <c r="R514" s="15">
        <f t="shared" si="524"/>
        <v>0.67249999999999999</v>
      </c>
      <c r="S514" s="15">
        <f t="shared" si="524"/>
        <v>0.249</v>
      </c>
      <c r="T514" s="15">
        <f t="shared" si="524"/>
        <v>0.18099999999999999</v>
      </c>
      <c r="U514" s="15">
        <f t="shared" si="524"/>
        <v>0.21</v>
      </c>
      <c r="V514" s="5">
        <v>1</v>
      </c>
      <c r="X514" s="15">
        <f t="shared" si="520"/>
        <v>11.5</v>
      </c>
      <c r="AB514" s="15">
        <f t="shared" si="521"/>
        <v>11.745795438295753</v>
      </c>
      <c r="AC514" s="15">
        <f t="shared" si="522"/>
        <v>6.041539748700122E-2</v>
      </c>
    </row>
    <row r="515" spans="1:29">
      <c r="A515" s="5" t="s">
        <v>206</v>
      </c>
      <c r="B515" s="5">
        <v>0.31</v>
      </c>
      <c r="C515" s="5">
        <v>0.22</v>
      </c>
      <c r="D515" s="5">
        <v>8.5000000000000006E-2</v>
      </c>
      <c r="E515" s="5">
        <v>0.14599999999999999</v>
      </c>
      <c r="F515" s="5">
        <v>6.0999999999999999E-2</v>
      </c>
      <c r="G515" s="5">
        <v>3.6499999999999998E-2</v>
      </c>
      <c r="H515" s="48">
        <v>4.4999999999999998E-2</v>
      </c>
      <c r="I515" s="5">
        <v>6</v>
      </c>
      <c r="N515" s="15">
        <f t="shared" si="518"/>
        <v>3</v>
      </c>
      <c r="O515" s="15">
        <f t="shared" ref="O515:U515" si="525">B515</f>
        <v>0.31</v>
      </c>
      <c r="P515" s="15">
        <f t="shared" si="525"/>
        <v>0.22</v>
      </c>
      <c r="Q515" s="15">
        <f t="shared" si="525"/>
        <v>8.5000000000000006E-2</v>
      </c>
      <c r="R515" s="15">
        <f t="shared" si="525"/>
        <v>0.14599999999999999</v>
      </c>
      <c r="S515" s="15">
        <f t="shared" si="525"/>
        <v>6.0999999999999999E-2</v>
      </c>
      <c r="T515" s="15">
        <f t="shared" si="525"/>
        <v>3.6499999999999998E-2</v>
      </c>
      <c r="U515" s="15">
        <f t="shared" si="525"/>
        <v>4.4999999999999998E-2</v>
      </c>
      <c r="V515" s="5">
        <v>1</v>
      </c>
      <c r="X515" s="15">
        <f t="shared" si="520"/>
        <v>7.5</v>
      </c>
      <c r="AB515" s="15">
        <f t="shared" si="521"/>
        <v>8.7319116666579095</v>
      </c>
      <c r="AC515" s="15">
        <f t="shared" si="522"/>
        <v>1.5176063544478684</v>
      </c>
    </row>
    <row r="516" spans="1:29">
      <c r="A516" s="5" t="s">
        <v>207</v>
      </c>
      <c r="B516" s="5">
        <v>0.27500000000000002</v>
      </c>
      <c r="C516" s="5">
        <v>0.19500000000000001</v>
      </c>
      <c r="D516" s="5">
        <v>7.0000000000000007E-2</v>
      </c>
      <c r="E516" s="5">
        <v>0.08</v>
      </c>
      <c r="F516" s="5">
        <v>3.1E-2</v>
      </c>
      <c r="G516" s="5">
        <v>2.1499999999999998E-2</v>
      </c>
      <c r="H516" s="48">
        <v>2.5000000000000001E-2</v>
      </c>
      <c r="I516" s="5">
        <v>5</v>
      </c>
      <c r="N516" s="15">
        <f t="shared" si="518"/>
        <v>0.75</v>
      </c>
      <c r="O516" s="15">
        <f t="shared" ref="O516:U516" si="526">B516</f>
        <v>0.27500000000000002</v>
      </c>
      <c r="P516" s="15">
        <f t="shared" si="526"/>
        <v>0.19500000000000001</v>
      </c>
      <c r="Q516" s="15">
        <f t="shared" si="526"/>
        <v>7.0000000000000007E-2</v>
      </c>
      <c r="R516" s="15">
        <f t="shared" si="526"/>
        <v>0.08</v>
      </c>
      <c r="S516" s="15">
        <f t="shared" si="526"/>
        <v>3.1E-2</v>
      </c>
      <c r="T516" s="15">
        <f t="shared" si="526"/>
        <v>2.1499999999999998E-2</v>
      </c>
      <c r="U516" s="15">
        <f t="shared" si="526"/>
        <v>2.5000000000000001E-2</v>
      </c>
      <c r="V516" s="5">
        <v>1</v>
      </c>
      <c r="X516" s="15">
        <f t="shared" si="520"/>
        <v>6.5</v>
      </c>
      <c r="AB516" s="15">
        <f t="shared" si="521"/>
        <v>7.9140961370225034</v>
      </c>
      <c r="AC516" s="15">
        <f t="shared" si="522"/>
        <v>1.9996678847419667</v>
      </c>
    </row>
    <row r="517" spans="1:29">
      <c r="A517" s="5" t="s">
        <v>206</v>
      </c>
      <c r="B517" s="5">
        <v>0.27</v>
      </c>
      <c r="C517" s="5">
        <v>0.19500000000000001</v>
      </c>
      <c r="D517" s="5">
        <v>0.08</v>
      </c>
      <c r="E517" s="5">
        <v>0.1</v>
      </c>
      <c r="F517" s="5">
        <v>3.85E-2</v>
      </c>
      <c r="G517" s="5">
        <v>1.95E-2</v>
      </c>
      <c r="H517" s="48">
        <v>0.03</v>
      </c>
      <c r="I517" s="5">
        <v>6</v>
      </c>
      <c r="N517" s="15">
        <f t="shared" si="518"/>
        <v>3</v>
      </c>
      <c r="O517" s="15">
        <f t="shared" ref="O517:U517" si="527">B517</f>
        <v>0.27</v>
      </c>
      <c r="P517" s="15">
        <f t="shared" si="527"/>
        <v>0.19500000000000001</v>
      </c>
      <c r="Q517" s="15">
        <f t="shared" si="527"/>
        <v>0.08</v>
      </c>
      <c r="R517" s="15">
        <f t="shared" si="527"/>
        <v>0.1</v>
      </c>
      <c r="S517" s="15">
        <f t="shared" si="527"/>
        <v>3.85E-2</v>
      </c>
      <c r="T517" s="15">
        <f t="shared" si="527"/>
        <v>1.95E-2</v>
      </c>
      <c r="U517" s="15">
        <f t="shared" si="527"/>
        <v>0.03</v>
      </c>
      <c r="V517" s="5">
        <v>1</v>
      </c>
      <c r="X517" s="15">
        <f t="shared" si="520"/>
        <v>7.5</v>
      </c>
      <c r="AB517" s="15">
        <f t="shared" si="521"/>
        <v>8.4890870233001223</v>
      </c>
      <c r="AC517" s="15">
        <f t="shared" si="522"/>
        <v>0.97829313966069675</v>
      </c>
    </row>
    <row r="518" spans="1:29">
      <c r="A518" s="5" t="s">
        <v>206</v>
      </c>
      <c r="B518" s="5">
        <v>0.4</v>
      </c>
      <c r="C518" s="5">
        <v>0.28999999999999998</v>
      </c>
      <c r="D518" s="5">
        <v>0.115</v>
      </c>
      <c r="E518" s="5">
        <v>0.27950000000000003</v>
      </c>
      <c r="F518" s="5">
        <v>0.1115</v>
      </c>
      <c r="G518" s="5">
        <v>5.7500000000000002E-2</v>
      </c>
      <c r="H518" s="48">
        <v>7.4999999999999997E-2</v>
      </c>
      <c r="I518" s="5">
        <v>9</v>
      </c>
      <c r="N518" s="15">
        <f t="shared" si="518"/>
        <v>3</v>
      </c>
      <c r="O518" s="15">
        <f t="shared" ref="O518:U518" si="528">B518</f>
        <v>0.4</v>
      </c>
      <c r="P518" s="15">
        <f t="shared" si="528"/>
        <v>0.28999999999999998</v>
      </c>
      <c r="Q518" s="15">
        <f t="shared" si="528"/>
        <v>0.115</v>
      </c>
      <c r="R518" s="15">
        <f t="shared" si="528"/>
        <v>0.27950000000000003</v>
      </c>
      <c r="S518" s="15">
        <f t="shared" si="528"/>
        <v>0.1115</v>
      </c>
      <c r="T518" s="15">
        <f t="shared" si="528"/>
        <v>5.7500000000000002E-2</v>
      </c>
      <c r="U518" s="15">
        <f t="shared" si="528"/>
        <v>7.4999999999999997E-2</v>
      </c>
      <c r="V518" s="5">
        <v>1</v>
      </c>
      <c r="X518" s="15">
        <f t="shared" si="520"/>
        <v>10.5</v>
      </c>
      <c r="AB518" s="15">
        <f t="shared" si="521"/>
        <v>10.067369890941292</v>
      </c>
      <c r="AC518" s="15">
        <f t="shared" si="522"/>
        <v>0.18716881126414989</v>
      </c>
    </row>
    <row r="519" spans="1:29">
      <c r="A519" s="5" t="s">
        <v>206</v>
      </c>
      <c r="B519" s="5">
        <v>0.28000000000000003</v>
      </c>
      <c r="C519" s="5">
        <v>0.2</v>
      </c>
      <c r="D519" s="5">
        <v>0.08</v>
      </c>
      <c r="E519" s="5">
        <v>9.1499999999999998E-2</v>
      </c>
      <c r="F519" s="5">
        <v>3.3000000000000002E-2</v>
      </c>
      <c r="G519" s="5">
        <v>2.1499999999999998E-2</v>
      </c>
      <c r="H519" s="48">
        <v>0.03</v>
      </c>
      <c r="I519" s="5">
        <v>5</v>
      </c>
      <c r="N519" s="15">
        <f t="shared" si="518"/>
        <v>3</v>
      </c>
      <c r="O519" s="15">
        <f t="shared" ref="O519:U519" si="529">B519</f>
        <v>0.28000000000000003</v>
      </c>
      <c r="P519" s="15">
        <f t="shared" si="529"/>
        <v>0.2</v>
      </c>
      <c r="Q519" s="15">
        <f t="shared" si="529"/>
        <v>0.08</v>
      </c>
      <c r="R519" s="15">
        <f t="shared" si="529"/>
        <v>9.1499999999999998E-2</v>
      </c>
      <c r="S519" s="15">
        <f t="shared" si="529"/>
        <v>3.3000000000000002E-2</v>
      </c>
      <c r="T519" s="15">
        <f t="shared" si="529"/>
        <v>2.1499999999999998E-2</v>
      </c>
      <c r="U519" s="15">
        <f t="shared" si="529"/>
        <v>0.03</v>
      </c>
      <c r="V519" s="5">
        <v>1</v>
      </c>
      <c r="X519" s="15">
        <f t="shared" si="520"/>
        <v>6.5</v>
      </c>
      <c r="AB519" s="15">
        <f t="shared" si="521"/>
        <v>8.5535704879033734</v>
      </c>
      <c r="AC519" s="15">
        <f t="shared" si="522"/>
        <v>4.2171517487876988</v>
      </c>
    </row>
    <row r="520" spans="1:29">
      <c r="A520" s="5" t="s">
        <v>206</v>
      </c>
      <c r="B520" s="5">
        <v>0.32500000000000001</v>
      </c>
      <c r="C520" s="5">
        <v>0.23</v>
      </c>
      <c r="D520" s="5">
        <v>0.09</v>
      </c>
      <c r="E520" s="5">
        <v>0.14699999999999999</v>
      </c>
      <c r="F520" s="5">
        <v>0.06</v>
      </c>
      <c r="G520" s="5">
        <v>3.4000000000000002E-2</v>
      </c>
      <c r="H520" s="48">
        <v>4.4999999999999998E-2</v>
      </c>
      <c r="I520" s="5">
        <v>4</v>
      </c>
      <c r="N520" s="15">
        <f t="shared" si="518"/>
        <v>3</v>
      </c>
      <c r="O520" s="15">
        <f t="shared" ref="O520:U520" si="530">B520</f>
        <v>0.32500000000000001</v>
      </c>
      <c r="P520" s="15">
        <f t="shared" si="530"/>
        <v>0.23</v>
      </c>
      <c r="Q520" s="15">
        <f t="shared" si="530"/>
        <v>0.09</v>
      </c>
      <c r="R520" s="15">
        <f t="shared" si="530"/>
        <v>0.14699999999999999</v>
      </c>
      <c r="S520" s="15">
        <f t="shared" si="530"/>
        <v>0.06</v>
      </c>
      <c r="T520" s="15">
        <f t="shared" si="530"/>
        <v>3.4000000000000002E-2</v>
      </c>
      <c r="U520" s="15">
        <f t="shared" si="530"/>
        <v>4.4999999999999998E-2</v>
      </c>
      <c r="V520" s="5">
        <v>1</v>
      </c>
      <c r="X520" s="15">
        <f t="shared" si="520"/>
        <v>5.5</v>
      </c>
      <c r="AB520" s="15">
        <f t="shared" si="521"/>
        <v>8.949058736166684</v>
      </c>
      <c r="AC520" s="15">
        <f t="shared" si="522"/>
        <v>11.896006165527723</v>
      </c>
    </row>
    <row r="521" spans="1:29">
      <c r="A521" s="5" t="s">
        <v>207</v>
      </c>
      <c r="B521" s="5">
        <v>0.34499999999999997</v>
      </c>
      <c r="C521" s="5">
        <v>0.25</v>
      </c>
      <c r="D521" s="5">
        <v>0.09</v>
      </c>
      <c r="E521" s="5">
        <v>0.20300000000000001</v>
      </c>
      <c r="F521" s="5">
        <v>7.8E-2</v>
      </c>
      <c r="G521" s="5">
        <v>5.8999999999999997E-2</v>
      </c>
      <c r="H521" s="48">
        <v>5.5E-2</v>
      </c>
      <c r="I521" s="5">
        <v>6</v>
      </c>
      <c r="N521" s="15">
        <f t="shared" si="518"/>
        <v>0.75</v>
      </c>
      <c r="O521" s="15">
        <f t="shared" ref="O521:U521" si="531">B521</f>
        <v>0.34499999999999997</v>
      </c>
      <c r="P521" s="15">
        <f t="shared" si="531"/>
        <v>0.25</v>
      </c>
      <c r="Q521" s="15">
        <f t="shared" si="531"/>
        <v>0.09</v>
      </c>
      <c r="R521" s="15">
        <f t="shared" si="531"/>
        <v>0.20300000000000001</v>
      </c>
      <c r="S521" s="15">
        <f t="shared" si="531"/>
        <v>7.8E-2</v>
      </c>
      <c r="T521" s="15">
        <f t="shared" si="531"/>
        <v>5.8999999999999997E-2</v>
      </c>
      <c r="U521" s="15">
        <f t="shared" si="531"/>
        <v>5.5E-2</v>
      </c>
      <c r="V521" s="5">
        <v>1</v>
      </c>
      <c r="X521" s="15">
        <f t="shared" si="520"/>
        <v>7.5</v>
      </c>
      <c r="AB521" s="15">
        <f t="shared" si="521"/>
        <v>8.7827478756960495</v>
      </c>
      <c r="AC521" s="15">
        <f t="shared" si="522"/>
        <v>1.6454421126027277</v>
      </c>
    </row>
    <row r="522" spans="1:29">
      <c r="A522" s="5" t="s">
        <v>206</v>
      </c>
      <c r="B522" s="5">
        <v>0.21</v>
      </c>
      <c r="C522" s="5">
        <v>0.15</v>
      </c>
      <c r="D522" s="5">
        <v>0.05</v>
      </c>
      <c r="E522" s="5">
        <v>3.85E-2</v>
      </c>
      <c r="F522" s="5">
        <v>1.55E-2</v>
      </c>
      <c r="G522" s="5">
        <v>8.5000000000000006E-3</v>
      </c>
      <c r="H522" s="48">
        <v>0.01</v>
      </c>
      <c r="I522" s="5">
        <v>3</v>
      </c>
      <c r="N522" s="15">
        <f t="shared" si="518"/>
        <v>3</v>
      </c>
      <c r="O522" s="15">
        <f t="shared" ref="O522:U522" si="532">B522</f>
        <v>0.21</v>
      </c>
      <c r="P522" s="15">
        <f t="shared" si="532"/>
        <v>0.15</v>
      </c>
      <c r="Q522" s="15">
        <f t="shared" si="532"/>
        <v>0.05</v>
      </c>
      <c r="R522" s="15">
        <f t="shared" si="532"/>
        <v>3.85E-2</v>
      </c>
      <c r="S522" s="15">
        <f t="shared" si="532"/>
        <v>1.55E-2</v>
      </c>
      <c r="T522" s="15">
        <f t="shared" si="532"/>
        <v>8.5000000000000006E-3</v>
      </c>
      <c r="U522" s="15">
        <f t="shared" si="532"/>
        <v>0.01</v>
      </c>
      <c r="V522" s="5">
        <v>1</v>
      </c>
      <c r="X522" s="15">
        <f t="shared" si="520"/>
        <v>4.5</v>
      </c>
      <c r="AB522" s="15">
        <f t="shared" si="521"/>
        <v>7.5114130673147921</v>
      </c>
      <c r="AC522" s="15">
        <f t="shared" si="522"/>
        <v>9.0686086619942845</v>
      </c>
    </row>
    <row r="523" spans="1:29">
      <c r="A523" s="5" t="s">
        <v>207</v>
      </c>
      <c r="B523" s="5">
        <v>0.36</v>
      </c>
      <c r="C523" s="5">
        <v>0.27</v>
      </c>
      <c r="D523" s="5">
        <v>0.09</v>
      </c>
      <c r="E523" s="5">
        <v>0.1885</v>
      </c>
      <c r="F523" s="5">
        <v>8.4500000000000006E-2</v>
      </c>
      <c r="G523" s="5">
        <v>3.85E-2</v>
      </c>
      <c r="H523" s="48">
        <v>5.5E-2</v>
      </c>
      <c r="I523" s="5">
        <v>5</v>
      </c>
      <c r="N523" s="15">
        <f t="shared" si="518"/>
        <v>0.75</v>
      </c>
      <c r="O523" s="15">
        <f t="shared" ref="O523:U523" si="533">B523</f>
        <v>0.36</v>
      </c>
      <c r="P523" s="15">
        <f t="shared" si="533"/>
        <v>0.27</v>
      </c>
      <c r="Q523" s="15">
        <f t="shared" si="533"/>
        <v>0.09</v>
      </c>
      <c r="R523" s="15">
        <f t="shared" si="533"/>
        <v>0.1885</v>
      </c>
      <c r="S523" s="15">
        <f t="shared" si="533"/>
        <v>8.4500000000000006E-2</v>
      </c>
      <c r="T523" s="15">
        <f t="shared" si="533"/>
        <v>3.85E-2</v>
      </c>
      <c r="U523" s="15">
        <f t="shared" si="533"/>
        <v>5.5E-2</v>
      </c>
      <c r="V523" s="5">
        <v>1</v>
      </c>
      <c r="X523" s="15">
        <f t="shared" si="520"/>
        <v>6.5</v>
      </c>
      <c r="AB523" s="15">
        <f t="shared" si="521"/>
        <v>8.9553917524850544</v>
      </c>
      <c r="AC523" s="15">
        <f t="shared" si="522"/>
        <v>6.0289486581716263</v>
      </c>
    </row>
    <row r="524" spans="1:29">
      <c r="A524" s="5" t="s">
        <v>208</v>
      </c>
      <c r="B524" s="5">
        <v>0.36499999999999999</v>
      </c>
      <c r="C524" s="5">
        <v>0.26</v>
      </c>
      <c r="D524" s="5">
        <v>0.115</v>
      </c>
      <c r="E524" s="5">
        <v>0.218</v>
      </c>
      <c r="F524" s="5">
        <v>9.35E-2</v>
      </c>
      <c r="G524" s="5">
        <v>4.4499999999999998E-2</v>
      </c>
      <c r="H524" s="48">
        <v>7.0000000000000007E-2</v>
      </c>
      <c r="I524" s="5">
        <v>9</v>
      </c>
      <c r="N524" s="15">
        <f t="shared" si="518"/>
        <v>-2</v>
      </c>
      <c r="O524" s="15">
        <f t="shared" ref="O524:U524" si="534">B524</f>
        <v>0.36499999999999999</v>
      </c>
      <c r="P524" s="15">
        <f t="shared" si="534"/>
        <v>0.26</v>
      </c>
      <c r="Q524" s="15">
        <f t="shared" si="534"/>
        <v>0.115</v>
      </c>
      <c r="R524" s="15">
        <f t="shared" si="534"/>
        <v>0.218</v>
      </c>
      <c r="S524" s="15">
        <f t="shared" si="534"/>
        <v>9.35E-2</v>
      </c>
      <c r="T524" s="15">
        <f t="shared" si="534"/>
        <v>4.4499999999999998E-2</v>
      </c>
      <c r="U524" s="15">
        <f t="shared" si="534"/>
        <v>7.0000000000000007E-2</v>
      </c>
      <c r="V524" s="5">
        <v>1</v>
      </c>
      <c r="X524" s="15">
        <f t="shared" si="520"/>
        <v>10.5</v>
      </c>
      <c r="AB524" s="15">
        <f t="shared" si="521"/>
        <v>8.8212365906927221</v>
      </c>
      <c r="AC524" s="15">
        <f t="shared" si="522"/>
        <v>2.8182465844289948</v>
      </c>
    </row>
    <row r="525" spans="1:29">
      <c r="A525" s="5" t="s">
        <v>206</v>
      </c>
      <c r="B525" s="5">
        <v>0.2</v>
      </c>
      <c r="C525" s="5">
        <v>0.14000000000000001</v>
      </c>
      <c r="D525" s="5">
        <v>5.5E-2</v>
      </c>
      <c r="E525" s="5">
        <v>3.5000000000000003E-2</v>
      </c>
      <c r="F525" s="5">
        <v>1.4500000000000001E-2</v>
      </c>
      <c r="G525" s="5">
        <v>8.0000000000000002E-3</v>
      </c>
      <c r="H525" s="48">
        <v>0.01</v>
      </c>
      <c r="I525" s="5">
        <v>5</v>
      </c>
      <c r="N525" s="15">
        <f t="shared" si="518"/>
        <v>3</v>
      </c>
      <c r="O525" s="15">
        <f t="shared" ref="O525:U525" si="535">B525</f>
        <v>0.2</v>
      </c>
      <c r="P525" s="15">
        <f t="shared" si="535"/>
        <v>0.14000000000000001</v>
      </c>
      <c r="Q525" s="15">
        <f t="shared" si="535"/>
        <v>5.5E-2</v>
      </c>
      <c r="R525" s="15">
        <f t="shared" si="535"/>
        <v>3.5000000000000003E-2</v>
      </c>
      <c r="S525" s="15">
        <f t="shared" si="535"/>
        <v>1.4500000000000001E-2</v>
      </c>
      <c r="T525" s="15">
        <f t="shared" si="535"/>
        <v>8.0000000000000002E-3</v>
      </c>
      <c r="U525" s="15">
        <f t="shared" si="535"/>
        <v>0.01</v>
      </c>
      <c r="V525" s="5">
        <v>1</v>
      </c>
      <c r="X525" s="15">
        <f t="shared" si="520"/>
        <v>6.5</v>
      </c>
      <c r="AB525" s="15">
        <f t="shared" si="521"/>
        <v>7.4499611701041273</v>
      </c>
      <c r="AC525" s="15">
        <f t="shared" si="522"/>
        <v>0.90242622470560263</v>
      </c>
    </row>
    <row r="526" spans="1:29">
      <c r="A526" s="5" t="s">
        <v>206</v>
      </c>
      <c r="B526" s="5">
        <v>0.23499999999999999</v>
      </c>
      <c r="C526" s="5">
        <v>0.16</v>
      </c>
      <c r="D526" s="5">
        <v>0.06</v>
      </c>
      <c r="E526" s="5">
        <v>5.45E-2</v>
      </c>
      <c r="F526" s="5">
        <v>2.6499999999999999E-2</v>
      </c>
      <c r="G526" s="5">
        <v>9.4999999999999998E-3</v>
      </c>
      <c r="H526" s="48">
        <v>1.4999999999999999E-2</v>
      </c>
      <c r="I526" s="5">
        <v>4</v>
      </c>
      <c r="N526" s="15">
        <f t="shared" si="518"/>
        <v>3</v>
      </c>
      <c r="O526" s="15">
        <f t="shared" ref="O526:U526" si="536">B526</f>
        <v>0.23499999999999999</v>
      </c>
      <c r="P526" s="15">
        <f t="shared" si="536"/>
        <v>0.16</v>
      </c>
      <c r="Q526" s="15">
        <f t="shared" si="536"/>
        <v>0.06</v>
      </c>
      <c r="R526" s="15">
        <f t="shared" si="536"/>
        <v>5.45E-2</v>
      </c>
      <c r="S526" s="15">
        <f t="shared" si="536"/>
        <v>2.6499999999999999E-2</v>
      </c>
      <c r="T526" s="15">
        <f t="shared" si="536"/>
        <v>9.4999999999999998E-3</v>
      </c>
      <c r="U526" s="15">
        <f t="shared" si="536"/>
        <v>1.4999999999999999E-2</v>
      </c>
      <c r="V526" s="5">
        <v>1</v>
      </c>
      <c r="X526" s="15">
        <f t="shared" si="520"/>
        <v>5.5</v>
      </c>
      <c r="AB526" s="15">
        <f t="shared" si="521"/>
        <v>7.6794088423813527</v>
      </c>
      <c r="AC526" s="15">
        <f t="shared" si="522"/>
        <v>4.7498229022500276</v>
      </c>
    </row>
    <row r="527" spans="1:29">
      <c r="A527" s="5" t="s">
        <v>206</v>
      </c>
      <c r="B527" s="5">
        <v>0.17499999999999999</v>
      </c>
      <c r="C527" s="5">
        <v>0.125</v>
      </c>
      <c r="D527" s="5">
        <v>0.04</v>
      </c>
      <c r="E527" s="5">
        <v>2.4E-2</v>
      </c>
      <c r="F527" s="5">
        <v>9.4999999999999998E-3</v>
      </c>
      <c r="G527" s="5">
        <v>6.0000000000000001E-3</v>
      </c>
      <c r="H527" s="48">
        <v>5.0000000000000001E-3</v>
      </c>
      <c r="I527" s="5">
        <v>4</v>
      </c>
      <c r="N527" s="15">
        <f t="shared" si="518"/>
        <v>3</v>
      </c>
      <c r="O527" s="15">
        <f t="shared" ref="O527:U527" si="537">B527</f>
        <v>0.17499999999999999</v>
      </c>
      <c r="P527" s="15">
        <f t="shared" si="537"/>
        <v>0.125</v>
      </c>
      <c r="Q527" s="15">
        <f t="shared" si="537"/>
        <v>0.04</v>
      </c>
      <c r="R527" s="15">
        <f t="shared" si="537"/>
        <v>2.4E-2</v>
      </c>
      <c r="S527" s="15">
        <f t="shared" si="537"/>
        <v>9.4999999999999998E-3</v>
      </c>
      <c r="T527" s="15">
        <f t="shared" si="537"/>
        <v>6.0000000000000001E-3</v>
      </c>
      <c r="U527" s="15">
        <f t="shared" si="537"/>
        <v>5.0000000000000001E-3</v>
      </c>
      <c r="V527" s="5">
        <v>1</v>
      </c>
      <c r="X527" s="15">
        <f t="shared" si="520"/>
        <v>5.5</v>
      </c>
      <c r="AB527" s="15">
        <f t="shared" si="521"/>
        <v>7.1022019994216219</v>
      </c>
      <c r="AC527" s="15">
        <f t="shared" si="522"/>
        <v>2.5670512469506428</v>
      </c>
    </row>
    <row r="528" spans="1:29">
      <c r="A528" s="5" t="s">
        <v>206</v>
      </c>
      <c r="B528" s="5">
        <v>0.155</v>
      </c>
      <c r="C528" s="5">
        <v>0.11</v>
      </c>
      <c r="D528" s="5">
        <v>0.04</v>
      </c>
      <c r="E528" s="5">
        <v>1.55E-2</v>
      </c>
      <c r="F528" s="5">
        <v>6.4999999999999997E-3</v>
      </c>
      <c r="G528" s="5">
        <v>3.0000000000000001E-3</v>
      </c>
      <c r="H528" s="48">
        <v>5.0000000000000001E-3</v>
      </c>
      <c r="I528" s="5">
        <v>3</v>
      </c>
      <c r="N528" s="15">
        <f t="shared" si="518"/>
        <v>3</v>
      </c>
      <c r="O528" s="15">
        <f t="shared" ref="O528:U528" si="538">B528</f>
        <v>0.155</v>
      </c>
      <c r="P528" s="15">
        <f t="shared" si="538"/>
        <v>0.11</v>
      </c>
      <c r="Q528" s="15">
        <f t="shared" si="538"/>
        <v>0.04</v>
      </c>
      <c r="R528" s="15">
        <f t="shared" si="538"/>
        <v>1.55E-2</v>
      </c>
      <c r="S528" s="15">
        <f t="shared" si="538"/>
        <v>6.4999999999999997E-3</v>
      </c>
      <c r="T528" s="15">
        <f t="shared" si="538"/>
        <v>3.0000000000000001E-3</v>
      </c>
      <c r="U528" s="15">
        <f t="shared" si="538"/>
        <v>5.0000000000000001E-3</v>
      </c>
      <c r="V528" s="5">
        <v>1</v>
      </c>
      <c r="X528" s="15">
        <f t="shared" si="520"/>
        <v>4.5</v>
      </c>
      <c r="AB528" s="15">
        <f t="shared" si="521"/>
        <v>6.9539556503639837</v>
      </c>
      <c r="AC528" s="15">
        <f t="shared" si="522"/>
        <v>6.0218983339533221</v>
      </c>
    </row>
    <row r="529" spans="1:29">
      <c r="A529" s="5" t="s">
        <v>207</v>
      </c>
      <c r="B529" s="5">
        <v>0.56999999999999995</v>
      </c>
      <c r="C529" s="5">
        <v>0.44500000000000001</v>
      </c>
      <c r="D529" s="5">
        <v>0.155</v>
      </c>
      <c r="E529" s="5">
        <v>0.73299999999999998</v>
      </c>
      <c r="F529" s="5">
        <v>0.28199999999999997</v>
      </c>
      <c r="G529" s="5">
        <v>0.159</v>
      </c>
      <c r="H529" s="48">
        <v>0.23499999999999999</v>
      </c>
      <c r="I529" s="5">
        <v>14</v>
      </c>
      <c r="N529" s="15">
        <f t="shared" si="518"/>
        <v>0.75</v>
      </c>
      <c r="O529" s="15">
        <f t="shared" ref="O529:U529" si="539">B529</f>
        <v>0.56999999999999995</v>
      </c>
      <c r="P529" s="15">
        <f t="shared" si="539"/>
        <v>0.44500000000000001</v>
      </c>
      <c r="Q529" s="15">
        <f t="shared" si="539"/>
        <v>0.155</v>
      </c>
      <c r="R529" s="15">
        <f t="shared" si="539"/>
        <v>0.73299999999999998</v>
      </c>
      <c r="S529" s="15">
        <f t="shared" si="539"/>
        <v>0.28199999999999997</v>
      </c>
      <c r="T529" s="15">
        <f t="shared" si="539"/>
        <v>0.159</v>
      </c>
      <c r="U529" s="15">
        <f t="shared" si="539"/>
        <v>0.23499999999999999</v>
      </c>
      <c r="V529" s="5">
        <v>1</v>
      </c>
      <c r="X529" s="15">
        <f t="shared" si="520"/>
        <v>15.5</v>
      </c>
      <c r="AB529" s="15">
        <f t="shared" si="521"/>
        <v>12.892682188776448</v>
      </c>
      <c r="AC529" s="15">
        <f t="shared" si="522"/>
        <v>6.7981061687235762</v>
      </c>
    </row>
    <row r="530" spans="1:29">
      <c r="A530" s="5" t="s">
        <v>207</v>
      </c>
      <c r="B530" s="5">
        <v>0.56999999999999995</v>
      </c>
      <c r="C530" s="5">
        <v>0.45</v>
      </c>
      <c r="D530" s="5">
        <v>0.16</v>
      </c>
      <c r="E530" s="5">
        <v>0.97150000000000003</v>
      </c>
      <c r="F530" s="5">
        <v>0.39650000000000002</v>
      </c>
      <c r="G530" s="5">
        <v>0.255</v>
      </c>
      <c r="H530" s="48">
        <v>0.26</v>
      </c>
      <c r="I530" s="5">
        <v>12</v>
      </c>
      <c r="N530" s="15">
        <f t="shared" si="518"/>
        <v>0.75</v>
      </c>
      <c r="O530" s="15">
        <f t="shared" ref="O530:U530" si="540">B530</f>
        <v>0.56999999999999995</v>
      </c>
      <c r="P530" s="15">
        <f t="shared" si="540"/>
        <v>0.45</v>
      </c>
      <c r="Q530" s="15">
        <f t="shared" si="540"/>
        <v>0.16</v>
      </c>
      <c r="R530" s="15">
        <f t="shared" si="540"/>
        <v>0.97150000000000003</v>
      </c>
      <c r="S530" s="15">
        <f t="shared" si="540"/>
        <v>0.39650000000000002</v>
      </c>
      <c r="T530" s="15">
        <f t="shared" si="540"/>
        <v>0.255</v>
      </c>
      <c r="U530" s="15">
        <f t="shared" si="540"/>
        <v>0.26</v>
      </c>
      <c r="V530" s="5">
        <v>1</v>
      </c>
      <c r="X530" s="15">
        <f t="shared" si="520"/>
        <v>13.5</v>
      </c>
      <c r="AB530" s="15">
        <f t="shared" si="521"/>
        <v>12.106739782708612</v>
      </c>
      <c r="AC530" s="15">
        <f t="shared" si="522"/>
        <v>1.9411740330868461</v>
      </c>
    </row>
    <row r="531" spans="1:29">
      <c r="A531" s="5" t="s">
        <v>206</v>
      </c>
      <c r="B531" s="5">
        <v>0.38500000000000001</v>
      </c>
      <c r="C531" s="5">
        <v>0.3</v>
      </c>
      <c r="D531" s="5">
        <v>9.5000000000000001E-2</v>
      </c>
      <c r="E531" s="5">
        <v>0.24</v>
      </c>
      <c r="F531" s="5">
        <v>8.8499999999999995E-2</v>
      </c>
      <c r="G531" s="5">
        <v>5.8999999999999997E-2</v>
      </c>
      <c r="H531" s="48">
        <v>8.5000000000000006E-2</v>
      </c>
      <c r="I531" s="5">
        <v>9</v>
      </c>
      <c r="N531" s="15">
        <f t="shared" si="518"/>
        <v>3</v>
      </c>
      <c r="O531" s="15">
        <f t="shared" ref="O531:U531" si="541">B531</f>
        <v>0.38500000000000001</v>
      </c>
      <c r="P531" s="15">
        <f t="shared" si="541"/>
        <v>0.3</v>
      </c>
      <c r="Q531" s="15">
        <f t="shared" si="541"/>
        <v>9.5000000000000001E-2</v>
      </c>
      <c r="R531" s="15">
        <f t="shared" si="541"/>
        <v>0.24</v>
      </c>
      <c r="S531" s="15">
        <f t="shared" si="541"/>
        <v>8.8499999999999995E-2</v>
      </c>
      <c r="T531" s="15">
        <f t="shared" si="541"/>
        <v>5.8999999999999997E-2</v>
      </c>
      <c r="U531" s="15">
        <f t="shared" si="541"/>
        <v>8.5000000000000006E-2</v>
      </c>
      <c r="V531" s="5">
        <v>1</v>
      </c>
      <c r="X531" s="15">
        <f t="shared" si="520"/>
        <v>10.5</v>
      </c>
      <c r="AB531" s="15">
        <f t="shared" si="521"/>
        <v>10.150045114600101</v>
      </c>
      <c r="AC531" s="15">
        <f t="shared" si="522"/>
        <v>0.12246842181525679</v>
      </c>
    </row>
    <row r="532" spans="1:29">
      <c r="A532" s="5" t="s">
        <v>208</v>
      </c>
      <c r="B532" s="5">
        <v>0.53</v>
      </c>
      <c r="C532" s="5">
        <v>0.42</v>
      </c>
      <c r="D532" s="5">
        <v>0.185</v>
      </c>
      <c r="E532" s="5">
        <v>0.752</v>
      </c>
      <c r="F532" s="5">
        <v>0.29899999999999999</v>
      </c>
      <c r="G532" s="5">
        <v>0.156</v>
      </c>
      <c r="H532" s="48">
        <v>0.20499999999999999</v>
      </c>
      <c r="I532" s="5">
        <v>20</v>
      </c>
      <c r="N532" s="15">
        <f t="shared" si="518"/>
        <v>-2</v>
      </c>
      <c r="O532" s="15">
        <f t="shared" ref="O532:U532" si="542">B532</f>
        <v>0.53</v>
      </c>
      <c r="P532" s="15">
        <f t="shared" si="542"/>
        <v>0.42</v>
      </c>
      <c r="Q532" s="15">
        <f t="shared" si="542"/>
        <v>0.185</v>
      </c>
      <c r="R532" s="15">
        <f t="shared" si="542"/>
        <v>0.752</v>
      </c>
      <c r="S532" s="15">
        <f t="shared" si="542"/>
        <v>0.29899999999999999</v>
      </c>
      <c r="T532" s="15">
        <f t="shared" si="542"/>
        <v>0.156</v>
      </c>
      <c r="U532" s="15">
        <f t="shared" si="542"/>
        <v>0.20499999999999999</v>
      </c>
      <c r="V532" s="5">
        <v>1</v>
      </c>
      <c r="X532" s="15">
        <f t="shared" si="520"/>
        <v>21.5</v>
      </c>
      <c r="AB532" s="15">
        <f t="shared" si="521"/>
        <v>12.115575183564168</v>
      </c>
      <c r="AC532" s="15">
        <f t="shared" si="522"/>
        <v>88.067429135336695</v>
      </c>
    </row>
    <row r="533" spans="1:29">
      <c r="A533" s="5" t="s">
        <v>207</v>
      </c>
      <c r="B533" s="5">
        <v>0.46</v>
      </c>
      <c r="C533" s="5">
        <v>0.35499999999999998</v>
      </c>
      <c r="D533" s="5">
        <v>0.13</v>
      </c>
      <c r="E533" s="5">
        <v>0.45800000000000002</v>
      </c>
      <c r="F533" s="5">
        <v>0.192</v>
      </c>
      <c r="G533" s="5">
        <v>0.1055</v>
      </c>
      <c r="H533" s="48">
        <v>0.13</v>
      </c>
      <c r="I533" s="5">
        <v>13</v>
      </c>
      <c r="N533" s="15">
        <f t="shared" si="518"/>
        <v>0.75</v>
      </c>
      <c r="O533" s="15">
        <f t="shared" ref="O533:U533" si="543">B533</f>
        <v>0.46</v>
      </c>
      <c r="P533" s="15">
        <f t="shared" si="543"/>
        <v>0.35499999999999998</v>
      </c>
      <c r="Q533" s="15">
        <f t="shared" si="543"/>
        <v>0.13</v>
      </c>
      <c r="R533" s="15">
        <f t="shared" si="543"/>
        <v>0.45800000000000002</v>
      </c>
      <c r="S533" s="15">
        <f t="shared" si="543"/>
        <v>0.192</v>
      </c>
      <c r="T533" s="15">
        <f t="shared" si="543"/>
        <v>0.1055</v>
      </c>
      <c r="U533" s="15">
        <f t="shared" si="543"/>
        <v>0.13</v>
      </c>
      <c r="V533" s="5">
        <v>1</v>
      </c>
      <c r="X533" s="15">
        <f t="shared" si="520"/>
        <v>14.5</v>
      </c>
      <c r="AB533" s="15">
        <f t="shared" si="521"/>
        <v>10.581772133419008</v>
      </c>
      <c r="AC533" s="15">
        <f t="shared" si="522"/>
        <v>15.352509614451829</v>
      </c>
    </row>
    <row r="534" spans="1:29">
      <c r="A534" s="5" t="s">
        <v>208</v>
      </c>
      <c r="B534" s="5">
        <v>0.47</v>
      </c>
      <c r="C534" s="5">
        <v>0.37</v>
      </c>
      <c r="D534" s="5">
        <v>0.12</v>
      </c>
      <c r="E534" s="5">
        <v>0.47049999999999997</v>
      </c>
      <c r="F534" s="5">
        <v>0.1845</v>
      </c>
      <c r="G534" s="5">
        <v>0.1055</v>
      </c>
      <c r="H534" s="48">
        <v>0.155</v>
      </c>
      <c r="I534" s="5">
        <v>12</v>
      </c>
      <c r="N534" s="15">
        <f t="shared" si="518"/>
        <v>-2</v>
      </c>
      <c r="O534" s="15">
        <f t="shared" ref="O534:U534" si="544">B534</f>
        <v>0.47</v>
      </c>
      <c r="P534" s="15">
        <f t="shared" si="544"/>
        <v>0.37</v>
      </c>
      <c r="Q534" s="15">
        <f t="shared" si="544"/>
        <v>0.12</v>
      </c>
      <c r="R534" s="15">
        <f t="shared" si="544"/>
        <v>0.47049999999999997</v>
      </c>
      <c r="S534" s="15">
        <f t="shared" si="544"/>
        <v>0.1845</v>
      </c>
      <c r="T534" s="15">
        <f t="shared" si="544"/>
        <v>0.1055</v>
      </c>
      <c r="U534" s="15">
        <f t="shared" si="544"/>
        <v>0.155</v>
      </c>
      <c r="V534" s="5">
        <v>1</v>
      </c>
      <c r="X534" s="15">
        <f t="shared" si="520"/>
        <v>13.5</v>
      </c>
      <c r="AB534" s="15">
        <f t="shared" si="521"/>
        <v>10.675187565096447</v>
      </c>
      <c r="AC534" s="15">
        <f t="shared" si="522"/>
        <v>7.9795652923857388</v>
      </c>
    </row>
    <row r="535" spans="1:29">
      <c r="A535" s="5" t="s">
        <v>207</v>
      </c>
      <c r="B535" s="5">
        <v>0.435</v>
      </c>
      <c r="C535" s="5">
        <v>0.33500000000000002</v>
      </c>
      <c r="D535" s="5">
        <v>0.11</v>
      </c>
      <c r="E535" s="5">
        <v>0.38</v>
      </c>
      <c r="F535" s="5">
        <v>0.16950000000000001</v>
      </c>
      <c r="G535" s="5">
        <v>8.5999999999999993E-2</v>
      </c>
      <c r="H535" s="48">
        <v>0.11</v>
      </c>
      <c r="I535" s="5">
        <v>9</v>
      </c>
      <c r="N535" s="15">
        <f t="shared" si="518"/>
        <v>0.75</v>
      </c>
      <c r="O535" s="15">
        <f t="shared" ref="O535:U535" si="545">B535</f>
        <v>0.435</v>
      </c>
      <c r="P535" s="15">
        <f t="shared" si="545"/>
        <v>0.33500000000000002</v>
      </c>
      <c r="Q535" s="15">
        <f t="shared" si="545"/>
        <v>0.11</v>
      </c>
      <c r="R535" s="15">
        <f t="shared" si="545"/>
        <v>0.38</v>
      </c>
      <c r="S535" s="15">
        <f t="shared" si="545"/>
        <v>0.16950000000000001</v>
      </c>
      <c r="T535" s="15">
        <f t="shared" si="545"/>
        <v>8.5999999999999993E-2</v>
      </c>
      <c r="U535" s="15">
        <f t="shared" si="545"/>
        <v>0.11</v>
      </c>
      <c r="V535" s="5">
        <v>1</v>
      </c>
      <c r="X535" s="15">
        <f t="shared" si="520"/>
        <v>10.5</v>
      </c>
      <c r="AB535" s="15">
        <f t="shared" si="521"/>
        <v>9.9117547439518461</v>
      </c>
      <c r="AC535" s="15">
        <f t="shared" si="522"/>
        <v>0.34603248126315816</v>
      </c>
    </row>
    <row r="536" spans="1:29">
      <c r="A536" s="5" t="s">
        <v>208</v>
      </c>
      <c r="B536" s="5">
        <v>0.47</v>
      </c>
      <c r="C536" s="5">
        <v>0.37</v>
      </c>
      <c r="D536" s="5">
        <v>0.14000000000000001</v>
      </c>
      <c r="E536" s="5">
        <v>0.4985</v>
      </c>
      <c r="F536" s="5">
        <v>0.20949999999999999</v>
      </c>
      <c r="G536" s="5">
        <v>0.1225</v>
      </c>
      <c r="H536" s="48">
        <v>0.14499999999999999</v>
      </c>
      <c r="I536" s="5">
        <v>10</v>
      </c>
      <c r="N536" s="15">
        <f t="shared" si="518"/>
        <v>-2</v>
      </c>
      <c r="O536" s="15">
        <f t="shared" ref="O536:U536" si="546">B536</f>
        <v>0.47</v>
      </c>
      <c r="P536" s="15">
        <f t="shared" si="546"/>
        <v>0.37</v>
      </c>
      <c r="Q536" s="15">
        <f t="shared" si="546"/>
        <v>0.14000000000000001</v>
      </c>
      <c r="R536" s="15">
        <f t="shared" si="546"/>
        <v>0.4985</v>
      </c>
      <c r="S536" s="15">
        <f t="shared" si="546"/>
        <v>0.20949999999999999</v>
      </c>
      <c r="T536" s="15">
        <f t="shared" si="546"/>
        <v>0.1225</v>
      </c>
      <c r="U536" s="15">
        <f t="shared" si="546"/>
        <v>0.14499999999999999</v>
      </c>
      <c r="V536" s="5">
        <v>1</v>
      </c>
      <c r="X536" s="15">
        <f t="shared" si="520"/>
        <v>11.5</v>
      </c>
      <c r="AB536" s="15">
        <f t="shared" si="521"/>
        <v>10.38910843399777</v>
      </c>
      <c r="AC536" s="15">
        <f t="shared" si="522"/>
        <v>1.2340800714148881</v>
      </c>
    </row>
    <row r="537" spans="1:29">
      <c r="A537" s="5" t="s">
        <v>208</v>
      </c>
      <c r="B537" s="5">
        <v>0.46500000000000002</v>
      </c>
      <c r="C537" s="5">
        <v>0.38</v>
      </c>
      <c r="D537" s="5">
        <v>0.13</v>
      </c>
      <c r="E537" s="5">
        <v>0.45400000000000001</v>
      </c>
      <c r="F537" s="5">
        <v>0.1895</v>
      </c>
      <c r="G537" s="5">
        <v>0.08</v>
      </c>
      <c r="H537" s="48">
        <v>0.155</v>
      </c>
      <c r="I537" s="5">
        <v>11</v>
      </c>
      <c r="N537" s="15">
        <f t="shared" si="518"/>
        <v>-2</v>
      </c>
      <c r="O537" s="15">
        <f t="shared" ref="O537:U537" si="547">B537</f>
        <v>0.46500000000000002</v>
      </c>
      <c r="P537" s="15">
        <f t="shared" si="547"/>
        <v>0.38</v>
      </c>
      <c r="Q537" s="15">
        <f t="shared" si="547"/>
        <v>0.13</v>
      </c>
      <c r="R537" s="15">
        <f t="shared" si="547"/>
        <v>0.45400000000000001</v>
      </c>
      <c r="S537" s="15">
        <f t="shared" si="547"/>
        <v>0.1895</v>
      </c>
      <c r="T537" s="15">
        <f t="shared" si="547"/>
        <v>0.08</v>
      </c>
      <c r="U537" s="15">
        <f t="shared" si="547"/>
        <v>0.155</v>
      </c>
      <c r="V537" s="5">
        <v>1</v>
      </c>
      <c r="X537" s="15">
        <f t="shared" si="520"/>
        <v>12.5</v>
      </c>
      <c r="AB537" s="15">
        <f t="shared" si="521"/>
        <v>10.919285123153564</v>
      </c>
      <c r="AC537" s="15">
        <f t="shared" si="522"/>
        <v>2.4986595218836429</v>
      </c>
    </row>
    <row r="538" spans="1:29">
      <c r="A538" s="5" t="s">
        <v>208</v>
      </c>
      <c r="B538" s="5">
        <v>0.52</v>
      </c>
      <c r="C538" s="5">
        <v>0.40500000000000003</v>
      </c>
      <c r="D538" s="5">
        <v>0.14000000000000001</v>
      </c>
      <c r="E538" s="5">
        <v>0.57750000000000001</v>
      </c>
      <c r="F538" s="5">
        <v>0.2</v>
      </c>
      <c r="G538" s="5">
        <v>0.14499999999999999</v>
      </c>
      <c r="H538" s="48">
        <v>0.17899999999999999</v>
      </c>
      <c r="I538" s="5">
        <v>11</v>
      </c>
      <c r="N538" s="15">
        <f t="shared" si="518"/>
        <v>-2</v>
      </c>
      <c r="O538" s="15">
        <f t="shared" ref="O538:U538" si="548">B538</f>
        <v>0.52</v>
      </c>
      <c r="P538" s="15">
        <f t="shared" si="548"/>
        <v>0.40500000000000003</v>
      </c>
      <c r="Q538" s="15">
        <f t="shared" si="548"/>
        <v>0.14000000000000001</v>
      </c>
      <c r="R538" s="15">
        <f t="shared" si="548"/>
        <v>0.57750000000000001</v>
      </c>
      <c r="S538" s="15">
        <f t="shared" si="548"/>
        <v>0.2</v>
      </c>
      <c r="T538" s="15">
        <f t="shared" si="548"/>
        <v>0.14499999999999999</v>
      </c>
      <c r="U538" s="15">
        <f t="shared" si="548"/>
        <v>0.17899999999999999</v>
      </c>
      <c r="V538" s="5">
        <v>1</v>
      </c>
      <c r="X538" s="15">
        <f t="shared" si="520"/>
        <v>12.5</v>
      </c>
      <c r="AB538" s="15">
        <f t="shared" si="521"/>
        <v>11.737206989714275</v>
      </c>
      <c r="AC538" s="15">
        <f t="shared" si="522"/>
        <v>0.58185317654075752</v>
      </c>
    </row>
    <row r="539" spans="1:29">
      <c r="A539" s="5" t="s">
        <v>206</v>
      </c>
      <c r="B539" s="5">
        <v>0.28999999999999998</v>
      </c>
      <c r="C539" s="5">
        <v>0.23</v>
      </c>
      <c r="D539" s="5">
        <v>7.4999999999999997E-2</v>
      </c>
      <c r="E539" s="5">
        <v>0.11650000000000001</v>
      </c>
      <c r="F539" s="5">
        <v>4.2999999999999997E-2</v>
      </c>
      <c r="G539" s="5">
        <v>2.5499999999999998E-2</v>
      </c>
      <c r="H539" s="48">
        <v>0.04</v>
      </c>
      <c r="I539" s="5">
        <v>7</v>
      </c>
      <c r="N539" s="15">
        <f t="shared" si="518"/>
        <v>3</v>
      </c>
      <c r="O539" s="15">
        <f t="shared" ref="O539:U539" si="549">B539</f>
        <v>0.28999999999999998</v>
      </c>
      <c r="P539" s="15">
        <f t="shared" si="549"/>
        <v>0.23</v>
      </c>
      <c r="Q539" s="15">
        <f t="shared" si="549"/>
        <v>7.4999999999999997E-2</v>
      </c>
      <c r="R539" s="15">
        <f t="shared" si="549"/>
        <v>0.11650000000000001</v>
      </c>
      <c r="S539" s="15">
        <f t="shared" si="549"/>
        <v>4.2999999999999997E-2</v>
      </c>
      <c r="T539" s="15">
        <f t="shared" si="549"/>
        <v>2.5499999999999998E-2</v>
      </c>
      <c r="U539" s="15">
        <f t="shared" si="549"/>
        <v>0.04</v>
      </c>
      <c r="V539" s="5">
        <v>1</v>
      </c>
      <c r="X539" s="15">
        <f t="shared" si="520"/>
        <v>8.5</v>
      </c>
      <c r="AB539" s="15">
        <f t="shared" si="521"/>
        <v>8.9169908596169485</v>
      </c>
      <c r="AC539" s="15">
        <f t="shared" si="522"/>
        <v>0.17388137700408163</v>
      </c>
    </row>
    <row r="540" spans="1:29">
      <c r="A540" s="5" t="s">
        <v>206</v>
      </c>
      <c r="B540" s="5">
        <v>0.27500000000000002</v>
      </c>
      <c r="C540" s="5">
        <v>0.20499999999999999</v>
      </c>
      <c r="D540" s="5">
        <v>7.0000000000000007E-2</v>
      </c>
      <c r="E540" s="5">
        <v>9.4E-2</v>
      </c>
      <c r="F540" s="5">
        <v>3.3500000000000002E-2</v>
      </c>
      <c r="G540" s="5">
        <v>0.02</v>
      </c>
      <c r="H540" s="48">
        <v>3.2500000000000001E-2</v>
      </c>
      <c r="I540" s="5">
        <v>5</v>
      </c>
      <c r="N540" s="15">
        <f t="shared" si="518"/>
        <v>3</v>
      </c>
      <c r="O540" s="15">
        <f t="shared" ref="O540:U540" si="550">B540</f>
        <v>0.27500000000000002</v>
      </c>
      <c r="P540" s="15">
        <f t="shared" si="550"/>
        <v>0.20499999999999999</v>
      </c>
      <c r="Q540" s="15">
        <f t="shared" si="550"/>
        <v>7.0000000000000007E-2</v>
      </c>
      <c r="R540" s="15">
        <f t="shared" si="550"/>
        <v>9.4E-2</v>
      </c>
      <c r="S540" s="15">
        <f t="shared" si="550"/>
        <v>3.3500000000000002E-2</v>
      </c>
      <c r="T540" s="15">
        <f t="shared" si="550"/>
        <v>0.02</v>
      </c>
      <c r="U540" s="15">
        <f t="shared" si="550"/>
        <v>3.2500000000000001E-2</v>
      </c>
      <c r="V540" s="5">
        <v>1</v>
      </c>
      <c r="X540" s="15">
        <f t="shared" si="520"/>
        <v>6.5</v>
      </c>
      <c r="AB540" s="15">
        <f t="shared" si="521"/>
        <v>8.5548361069767651</v>
      </c>
      <c r="AC540" s="15">
        <f t="shared" si="522"/>
        <v>4.2223514265354281</v>
      </c>
    </row>
    <row r="541" spans="1:29">
      <c r="A541" s="5" t="s">
        <v>207</v>
      </c>
      <c r="B541" s="5">
        <v>0.375</v>
      </c>
      <c r="C541" s="5">
        <v>0.28999999999999998</v>
      </c>
      <c r="D541" s="5">
        <v>0.115</v>
      </c>
      <c r="E541" s="5">
        <v>0.27050000000000002</v>
      </c>
      <c r="F541" s="5">
        <v>9.2999999999999999E-2</v>
      </c>
      <c r="G541" s="5">
        <v>6.6000000000000003E-2</v>
      </c>
      <c r="H541" s="48">
        <v>8.8499999999999995E-2</v>
      </c>
      <c r="I541" s="5">
        <v>10</v>
      </c>
      <c r="N541" s="15">
        <f t="shared" si="518"/>
        <v>0.75</v>
      </c>
      <c r="O541" s="15">
        <f t="shared" ref="O541:U541" si="551">B541</f>
        <v>0.375</v>
      </c>
      <c r="P541" s="15">
        <f t="shared" si="551"/>
        <v>0.28999999999999998</v>
      </c>
      <c r="Q541" s="15">
        <f t="shared" si="551"/>
        <v>0.115</v>
      </c>
      <c r="R541" s="15">
        <f t="shared" si="551"/>
        <v>0.27050000000000002</v>
      </c>
      <c r="S541" s="15">
        <f t="shared" si="551"/>
        <v>9.2999999999999999E-2</v>
      </c>
      <c r="T541" s="15">
        <f t="shared" si="551"/>
        <v>6.6000000000000003E-2</v>
      </c>
      <c r="U541" s="15">
        <f t="shared" si="551"/>
        <v>8.8499999999999995E-2</v>
      </c>
      <c r="V541" s="5">
        <v>1</v>
      </c>
      <c r="X541" s="15">
        <f t="shared" si="520"/>
        <v>11.5</v>
      </c>
      <c r="AB541" s="15">
        <f t="shared" si="521"/>
        <v>10.041832684582452</v>
      </c>
      <c r="AC541" s="15">
        <f t="shared" si="522"/>
        <v>2.126251919752018</v>
      </c>
    </row>
    <row r="542" spans="1:29">
      <c r="A542" s="5" t="s">
        <v>207</v>
      </c>
      <c r="B542" s="5">
        <v>0.5</v>
      </c>
      <c r="C542" s="5">
        <v>0.375</v>
      </c>
      <c r="D542" s="5">
        <v>0.14000000000000001</v>
      </c>
      <c r="E542" s="5">
        <v>0.60399999999999998</v>
      </c>
      <c r="F542" s="5">
        <v>0.24199999999999999</v>
      </c>
      <c r="G542" s="5">
        <v>0.14149999999999999</v>
      </c>
      <c r="H542" s="48">
        <v>0.17899999999999999</v>
      </c>
      <c r="I542" s="5">
        <v>15</v>
      </c>
      <c r="N542" s="15">
        <f t="shared" si="518"/>
        <v>0.75</v>
      </c>
      <c r="O542" s="15">
        <f t="shared" ref="O542:U542" si="552">B542</f>
        <v>0.5</v>
      </c>
      <c r="P542" s="15">
        <f t="shared" si="552"/>
        <v>0.375</v>
      </c>
      <c r="Q542" s="15">
        <f t="shared" si="552"/>
        <v>0.14000000000000001</v>
      </c>
      <c r="R542" s="15">
        <f t="shared" si="552"/>
        <v>0.60399999999999998</v>
      </c>
      <c r="S542" s="15">
        <f t="shared" si="552"/>
        <v>0.24199999999999999</v>
      </c>
      <c r="T542" s="15">
        <f t="shared" si="552"/>
        <v>0.14149999999999999</v>
      </c>
      <c r="U542" s="15">
        <f t="shared" si="552"/>
        <v>0.17899999999999999</v>
      </c>
      <c r="V542" s="5">
        <v>1</v>
      </c>
      <c r="X542" s="15">
        <f t="shared" si="520"/>
        <v>16.5</v>
      </c>
      <c r="AB542" s="15">
        <f t="shared" si="521"/>
        <v>11.276855031769047</v>
      </c>
      <c r="AC542" s="15">
        <f t="shared" si="522"/>
        <v>27.281243359156321</v>
      </c>
    </row>
    <row r="543" spans="1:29">
      <c r="A543" s="5" t="s">
        <v>207</v>
      </c>
      <c r="B543" s="5">
        <v>0.44</v>
      </c>
      <c r="C543" s="5">
        <v>0.35499999999999998</v>
      </c>
      <c r="D543" s="5">
        <v>0.115</v>
      </c>
      <c r="E543" s="5">
        <v>0.41499999999999998</v>
      </c>
      <c r="F543" s="5">
        <v>0.1585</v>
      </c>
      <c r="G543" s="5">
        <v>9.2499999999999999E-2</v>
      </c>
      <c r="H543" s="48">
        <v>0.13100000000000001</v>
      </c>
      <c r="I543" s="5">
        <v>11</v>
      </c>
      <c r="N543" s="15">
        <f t="shared" si="518"/>
        <v>0.75</v>
      </c>
      <c r="O543" s="15">
        <f t="shared" ref="O543:U543" si="553">B543</f>
        <v>0.44</v>
      </c>
      <c r="P543" s="15">
        <f t="shared" si="553"/>
        <v>0.35499999999999998</v>
      </c>
      <c r="Q543" s="15">
        <f t="shared" si="553"/>
        <v>0.115</v>
      </c>
      <c r="R543" s="15">
        <f t="shared" si="553"/>
        <v>0.41499999999999998</v>
      </c>
      <c r="S543" s="15">
        <f t="shared" si="553"/>
        <v>0.1585</v>
      </c>
      <c r="T543" s="15">
        <f t="shared" si="553"/>
        <v>9.2499999999999999E-2</v>
      </c>
      <c r="U543" s="15">
        <f t="shared" si="553"/>
        <v>0.13100000000000001</v>
      </c>
      <c r="V543" s="5">
        <v>1</v>
      </c>
      <c r="X543" s="15">
        <f t="shared" si="520"/>
        <v>12.5</v>
      </c>
      <c r="AB543" s="15">
        <f t="shared" si="521"/>
        <v>10.854385885566002</v>
      </c>
      <c r="AC543" s="15">
        <f t="shared" si="522"/>
        <v>2.708045813624393</v>
      </c>
    </row>
    <row r="544" spans="1:29">
      <c r="A544" s="5" t="s">
        <v>206</v>
      </c>
      <c r="B544" s="5">
        <v>0.42</v>
      </c>
      <c r="C544" s="5">
        <v>0.32500000000000001</v>
      </c>
      <c r="D544" s="5">
        <v>0.115</v>
      </c>
      <c r="E544" s="5">
        <v>0.28849999999999998</v>
      </c>
      <c r="F544" s="5">
        <v>0.1</v>
      </c>
      <c r="G544" s="5">
        <v>5.7000000000000002E-2</v>
      </c>
      <c r="H544" s="48">
        <v>0.1135</v>
      </c>
      <c r="I544" s="5">
        <v>15</v>
      </c>
      <c r="N544" s="15">
        <f t="shared" si="518"/>
        <v>3</v>
      </c>
      <c r="O544" s="15">
        <f t="shared" ref="O544:U544" si="554">B544</f>
        <v>0.42</v>
      </c>
      <c r="P544" s="15">
        <f t="shared" si="554"/>
        <v>0.32500000000000001</v>
      </c>
      <c r="Q544" s="15">
        <f t="shared" si="554"/>
        <v>0.115</v>
      </c>
      <c r="R544" s="15">
        <f t="shared" si="554"/>
        <v>0.28849999999999998</v>
      </c>
      <c r="S544" s="15">
        <f t="shared" si="554"/>
        <v>0.1</v>
      </c>
      <c r="T544" s="15">
        <f t="shared" si="554"/>
        <v>5.7000000000000002E-2</v>
      </c>
      <c r="U544" s="15">
        <f t="shared" si="554"/>
        <v>0.1135</v>
      </c>
      <c r="V544" s="5">
        <v>1</v>
      </c>
      <c r="X544" s="15">
        <f t="shared" si="520"/>
        <v>16.5</v>
      </c>
      <c r="AB544" s="15">
        <f t="shared" si="521"/>
        <v>11.118739812046584</v>
      </c>
      <c r="AC544" s="15">
        <f t="shared" si="522"/>
        <v>28.957961210452432</v>
      </c>
    </row>
    <row r="545" spans="1:29">
      <c r="A545" s="5" t="s">
        <v>206</v>
      </c>
      <c r="B545" s="5">
        <v>0.44500000000000001</v>
      </c>
      <c r="C545" s="5">
        <v>0.35</v>
      </c>
      <c r="D545" s="5">
        <v>0.115</v>
      </c>
      <c r="E545" s="5">
        <v>0.36149999999999999</v>
      </c>
      <c r="F545" s="5">
        <v>0.1565</v>
      </c>
      <c r="G545" s="5">
        <v>6.9500000000000006E-2</v>
      </c>
      <c r="H545" s="48">
        <v>0.11700000000000001</v>
      </c>
      <c r="I545" s="5">
        <v>8</v>
      </c>
      <c r="N545" s="15">
        <f t="shared" si="518"/>
        <v>3</v>
      </c>
      <c r="O545" s="15">
        <f t="shared" ref="O545:U545" si="555">B545</f>
        <v>0.44500000000000001</v>
      </c>
      <c r="P545" s="15">
        <f t="shared" si="555"/>
        <v>0.35</v>
      </c>
      <c r="Q545" s="15">
        <f t="shared" si="555"/>
        <v>0.115</v>
      </c>
      <c r="R545" s="15">
        <f t="shared" si="555"/>
        <v>0.36149999999999999</v>
      </c>
      <c r="S545" s="15">
        <f t="shared" si="555"/>
        <v>0.1565</v>
      </c>
      <c r="T545" s="15">
        <f t="shared" si="555"/>
        <v>6.9500000000000006E-2</v>
      </c>
      <c r="U545" s="15">
        <f t="shared" si="555"/>
        <v>0.11700000000000001</v>
      </c>
      <c r="V545" s="5">
        <v>1</v>
      </c>
      <c r="X545" s="15">
        <f t="shared" si="520"/>
        <v>9.5</v>
      </c>
      <c r="AB545" s="15">
        <f t="shared" si="521"/>
        <v>10.825264478604895</v>
      </c>
      <c r="AC545" s="15">
        <f t="shared" si="522"/>
        <v>1.7563259382519043</v>
      </c>
    </row>
    <row r="546" spans="1:29">
      <c r="A546" s="5" t="s">
        <v>207</v>
      </c>
      <c r="B546" s="5">
        <v>0.38</v>
      </c>
      <c r="C546" s="5">
        <v>0.28999999999999998</v>
      </c>
      <c r="D546" s="5">
        <v>0.105</v>
      </c>
      <c r="E546" s="5">
        <v>0.25700000000000001</v>
      </c>
      <c r="F546" s="5">
        <v>9.9000000000000005E-2</v>
      </c>
      <c r="G546" s="5">
        <v>5.0999999999999997E-2</v>
      </c>
      <c r="H546" s="48">
        <v>8.5000000000000006E-2</v>
      </c>
      <c r="I546" s="5">
        <v>10</v>
      </c>
      <c r="N546" s="15">
        <f t="shared" si="518"/>
        <v>0.75</v>
      </c>
      <c r="O546" s="15">
        <f t="shared" ref="O546:U546" si="556">B546</f>
        <v>0.38</v>
      </c>
      <c r="P546" s="15">
        <f t="shared" si="556"/>
        <v>0.28999999999999998</v>
      </c>
      <c r="Q546" s="15">
        <f t="shared" si="556"/>
        <v>0.105</v>
      </c>
      <c r="R546" s="15">
        <f t="shared" si="556"/>
        <v>0.25700000000000001</v>
      </c>
      <c r="S546" s="15">
        <f t="shared" si="556"/>
        <v>9.9000000000000005E-2</v>
      </c>
      <c r="T546" s="15">
        <f t="shared" si="556"/>
        <v>5.0999999999999997E-2</v>
      </c>
      <c r="U546" s="15">
        <f t="shared" si="556"/>
        <v>8.5000000000000006E-2</v>
      </c>
      <c r="V546" s="5">
        <v>1</v>
      </c>
      <c r="X546" s="15">
        <f t="shared" si="520"/>
        <v>11.5</v>
      </c>
      <c r="AB546" s="15">
        <f t="shared" si="521"/>
        <v>9.8066340407191479</v>
      </c>
      <c r="AC546" s="15">
        <f t="shared" si="522"/>
        <v>2.8674882720511605</v>
      </c>
    </row>
    <row r="547" spans="1:29">
      <c r="A547" s="5" t="s">
        <v>206</v>
      </c>
      <c r="B547" s="5">
        <v>0.32</v>
      </c>
      <c r="C547" s="5">
        <v>0.245</v>
      </c>
      <c r="D547" s="5">
        <v>7.4999999999999997E-2</v>
      </c>
      <c r="E547" s="5">
        <v>0.1555</v>
      </c>
      <c r="F547" s="5">
        <v>5.8500000000000003E-2</v>
      </c>
      <c r="G547" s="5">
        <v>3.7999999999999999E-2</v>
      </c>
      <c r="H547" s="48">
        <v>4.9000000000000002E-2</v>
      </c>
      <c r="I547" s="5">
        <v>11</v>
      </c>
      <c r="N547" s="15">
        <f t="shared" si="518"/>
        <v>3</v>
      </c>
      <c r="O547" s="15">
        <f t="shared" ref="O547:U547" si="557">B547</f>
        <v>0.32</v>
      </c>
      <c r="P547" s="15">
        <f t="shared" si="557"/>
        <v>0.245</v>
      </c>
      <c r="Q547" s="15">
        <f t="shared" si="557"/>
        <v>7.4999999999999997E-2</v>
      </c>
      <c r="R547" s="15">
        <f t="shared" si="557"/>
        <v>0.1555</v>
      </c>
      <c r="S547" s="15">
        <f t="shared" si="557"/>
        <v>5.8500000000000003E-2</v>
      </c>
      <c r="T547" s="15">
        <f t="shared" si="557"/>
        <v>3.7999999999999999E-2</v>
      </c>
      <c r="U547" s="15">
        <f t="shared" si="557"/>
        <v>4.9000000000000002E-2</v>
      </c>
      <c r="V547" s="5">
        <v>1</v>
      </c>
      <c r="X547" s="15">
        <f t="shared" si="520"/>
        <v>12.5</v>
      </c>
      <c r="AB547" s="15">
        <f t="shared" si="521"/>
        <v>9.0642832065848697</v>
      </c>
      <c r="AC547" s="15">
        <f t="shared" si="522"/>
        <v>11.804149884554745</v>
      </c>
    </row>
    <row r="548" spans="1:29">
      <c r="A548" s="5" t="s">
        <v>206</v>
      </c>
      <c r="B548" s="5">
        <v>0.255</v>
      </c>
      <c r="C548" s="5">
        <v>0.19500000000000001</v>
      </c>
      <c r="D548" s="5">
        <v>6.5000000000000002E-2</v>
      </c>
      <c r="E548" s="5">
        <v>0.08</v>
      </c>
      <c r="F548" s="5">
        <v>3.15E-2</v>
      </c>
      <c r="G548" s="5">
        <v>1.7999999999999999E-2</v>
      </c>
      <c r="H548" s="48">
        <v>2.7E-2</v>
      </c>
      <c r="I548" s="5">
        <v>8</v>
      </c>
      <c r="N548" s="15">
        <f t="shared" si="518"/>
        <v>3</v>
      </c>
      <c r="O548" s="15">
        <f t="shared" ref="O548:U548" si="558">B548</f>
        <v>0.255</v>
      </c>
      <c r="P548" s="15">
        <f t="shared" si="558"/>
        <v>0.19500000000000001</v>
      </c>
      <c r="Q548" s="15">
        <f t="shared" si="558"/>
        <v>6.5000000000000002E-2</v>
      </c>
      <c r="R548" s="15">
        <f t="shared" si="558"/>
        <v>0.08</v>
      </c>
      <c r="S548" s="15">
        <f t="shared" si="558"/>
        <v>3.15E-2</v>
      </c>
      <c r="T548" s="15">
        <f t="shared" si="558"/>
        <v>1.7999999999999999E-2</v>
      </c>
      <c r="U548" s="15">
        <f t="shared" si="558"/>
        <v>2.7E-2</v>
      </c>
      <c r="V548" s="5">
        <v>1</v>
      </c>
      <c r="X548" s="15">
        <f t="shared" si="520"/>
        <v>9.5</v>
      </c>
      <c r="AB548" s="15">
        <f t="shared" si="521"/>
        <v>8.2820530899705709</v>
      </c>
      <c r="AC548" s="15">
        <f t="shared" si="522"/>
        <v>1.4833946756502343</v>
      </c>
    </row>
    <row r="549" spans="1:29">
      <c r="A549" s="5" t="s">
        <v>206</v>
      </c>
      <c r="B549" s="5">
        <v>0.20499999999999999</v>
      </c>
      <c r="C549" s="5">
        <v>0.155</v>
      </c>
      <c r="D549" s="5">
        <v>4.4999999999999998E-2</v>
      </c>
      <c r="E549" s="5">
        <v>4.2500000000000003E-2</v>
      </c>
      <c r="F549" s="5">
        <v>1.7000000000000001E-2</v>
      </c>
      <c r="G549" s="5">
        <v>5.4999999999999997E-3</v>
      </c>
      <c r="H549" s="48">
        <v>1.55E-2</v>
      </c>
      <c r="I549" s="5">
        <v>7</v>
      </c>
      <c r="N549" s="15">
        <f t="shared" si="518"/>
        <v>3</v>
      </c>
      <c r="O549" s="15">
        <f t="shared" ref="O549:U549" si="559">B549</f>
        <v>0.20499999999999999</v>
      </c>
      <c r="P549" s="15">
        <f t="shared" si="559"/>
        <v>0.155</v>
      </c>
      <c r="Q549" s="15">
        <f t="shared" si="559"/>
        <v>4.4999999999999998E-2</v>
      </c>
      <c r="R549" s="15">
        <f t="shared" si="559"/>
        <v>4.2500000000000003E-2</v>
      </c>
      <c r="S549" s="15">
        <f t="shared" si="559"/>
        <v>1.7000000000000001E-2</v>
      </c>
      <c r="T549" s="15">
        <f t="shared" si="559"/>
        <v>5.4999999999999997E-3</v>
      </c>
      <c r="U549" s="15">
        <f t="shared" si="559"/>
        <v>1.55E-2</v>
      </c>
      <c r="V549" s="5">
        <v>1</v>
      </c>
      <c r="X549" s="15">
        <f t="shared" si="520"/>
        <v>8.5</v>
      </c>
      <c r="AB549" s="15">
        <f t="shared" si="521"/>
        <v>7.6033286927642578</v>
      </c>
      <c r="AC549" s="15">
        <f t="shared" si="522"/>
        <v>0.8040194332198547</v>
      </c>
    </row>
    <row r="550" spans="1:29">
      <c r="A550" s="5" t="s">
        <v>207</v>
      </c>
      <c r="B550" s="5">
        <v>0.56499999999999995</v>
      </c>
      <c r="C550" s="5">
        <v>0.45</v>
      </c>
      <c r="D550" s="5">
        <v>0.16</v>
      </c>
      <c r="E550" s="5">
        <v>0.79500000000000004</v>
      </c>
      <c r="F550" s="5">
        <v>0.36049999999999999</v>
      </c>
      <c r="G550" s="5">
        <v>0.1555</v>
      </c>
      <c r="H550" s="48">
        <v>0.23</v>
      </c>
      <c r="I550" s="5">
        <v>12</v>
      </c>
      <c r="N550" s="15">
        <f t="shared" si="518"/>
        <v>0.75</v>
      </c>
      <c r="O550" s="15">
        <f t="shared" ref="O550:U550" si="560">B550</f>
        <v>0.56499999999999995</v>
      </c>
      <c r="P550" s="15">
        <f t="shared" si="560"/>
        <v>0.45</v>
      </c>
      <c r="Q550" s="15">
        <f t="shared" si="560"/>
        <v>0.16</v>
      </c>
      <c r="R550" s="15">
        <f t="shared" si="560"/>
        <v>0.79500000000000004</v>
      </c>
      <c r="S550" s="15">
        <f t="shared" si="560"/>
        <v>0.36049999999999999</v>
      </c>
      <c r="T550" s="15">
        <f t="shared" si="560"/>
        <v>0.1555</v>
      </c>
      <c r="U550" s="15">
        <f t="shared" si="560"/>
        <v>0.23</v>
      </c>
      <c r="V550" s="5">
        <v>1</v>
      </c>
      <c r="X550" s="15">
        <f t="shared" si="520"/>
        <v>13.5</v>
      </c>
      <c r="AB550" s="15">
        <f t="shared" si="521"/>
        <v>11.989503408275141</v>
      </c>
      <c r="AC550" s="15">
        <f t="shared" si="522"/>
        <v>2.2815999536124161</v>
      </c>
    </row>
    <row r="551" spans="1:29">
      <c r="A551" s="5" t="s">
        <v>208</v>
      </c>
      <c r="B551" s="5">
        <v>0.55500000000000005</v>
      </c>
      <c r="C551" s="5">
        <v>0.42499999999999999</v>
      </c>
      <c r="D551" s="5">
        <v>0.18</v>
      </c>
      <c r="E551" s="5">
        <v>0.875</v>
      </c>
      <c r="F551" s="5">
        <v>0.3695</v>
      </c>
      <c r="G551" s="5">
        <v>0.20050000000000001</v>
      </c>
      <c r="H551" s="48">
        <v>0.255</v>
      </c>
      <c r="I551" s="5">
        <v>11</v>
      </c>
      <c r="N551" s="15">
        <f t="shared" si="518"/>
        <v>-2</v>
      </c>
      <c r="O551" s="15">
        <f t="shared" ref="O551:U551" si="561">B551</f>
        <v>0.55500000000000005</v>
      </c>
      <c r="P551" s="15">
        <f t="shared" si="561"/>
        <v>0.42499999999999999</v>
      </c>
      <c r="Q551" s="15">
        <f t="shared" si="561"/>
        <v>0.18</v>
      </c>
      <c r="R551" s="15">
        <f t="shared" si="561"/>
        <v>0.875</v>
      </c>
      <c r="S551" s="15">
        <f t="shared" si="561"/>
        <v>0.3695</v>
      </c>
      <c r="T551" s="15">
        <f t="shared" si="561"/>
        <v>0.20050000000000001</v>
      </c>
      <c r="U551" s="15">
        <f t="shared" si="561"/>
        <v>0.255</v>
      </c>
      <c r="V551" s="5">
        <v>1</v>
      </c>
      <c r="X551" s="15">
        <f t="shared" si="520"/>
        <v>12.5</v>
      </c>
      <c r="AB551" s="15">
        <f t="shared" si="521"/>
        <v>11.779878778237682</v>
      </c>
      <c r="AC551" s="15">
        <f t="shared" si="522"/>
        <v>0.518574574032453</v>
      </c>
    </row>
    <row r="552" spans="1:29">
      <c r="A552" s="5" t="s">
        <v>208</v>
      </c>
      <c r="B552" s="5">
        <v>0.65</v>
      </c>
      <c r="C552" s="5">
        <v>0.51500000000000001</v>
      </c>
      <c r="D552" s="5">
        <v>0.16</v>
      </c>
      <c r="E552" s="5">
        <v>1.1625000000000001</v>
      </c>
      <c r="F552" s="5">
        <v>0.495</v>
      </c>
      <c r="G552" s="5">
        <v>0.20300000000000001</v>
      </c>
      <c r="H552" s="48">
        <v>0.33</v>
      </c>
      <c r="I552" s="5">
        <v>17</v>
      </c>
      <c r="N552" s="15">
        <f t="shared" si="518"/>
        <v>-2</v>
      </c>
      <c r="O552" s="15">
        <f t="shared" ref="O552:U552" si="562">B552</f>
        <v>0.65</v>
      </c>
      <c r="P552" s="15">
        <f t="shared" si="562"/>
        <v>0.51500000000000001</v>
      </c>
      <c r="Q552" s="15">
        <f t="shared" si="562"/>
        <v>0.16</v>
      </c>
      <c r="R552" s="15">
        <f t="shared" si="562"/>
        <v>1.1625000000000001</v>
      </c>
      <c r="S552" s="15">
        <f t="shared" si="562"/>
        <v>0.495</v>
      </c>
      <c r="T552" s="15">
        <f t="shared" si="562"/>
        <v>0.20300000000000001</v>
      </c>
      <c r="U552" s="15">
        <f t="shared" si="562"/>
        <v>0.33</v>
      </c>
      <c r="V552" s="5">
        <v>1</v>
      </c>
      <c r="X552" s="15">
        <f t="shared" si="520"/>
        <v>18.5</v>
      </c>
      <c r="AB552" s="15">
        <f t="shared" si="521"/>
        <v>13.26118574547422</v>
      </c>
      <c r="AC552" s="15">
        <f t="shared" si="522"/>
        <v>27.445174793422499</v>
      </c>
    </row>
    <row r="553" spans="1:29">
      <c r="A553" s="5" t="s">
        <v>208</v>
      </c>
      <c r="B553" s="5">
        <v>0.61499999999999999</v>
      </c>
      <c r="C553" s="5">
        <v>0.49</v>
      </c>
      <c r="D553" s="5">
        <v>0.155</v>
      </c>
      <c r="E553" s="5">
        <v>0.98850000000000005</v>
      </c>
      <c r="F553" s="5">
        <v>0.41449999999999998</v>
      </c>
      <c r="G553" s="5">
        <v>0.19500000000000001</v>
      </c>
      <c r="H553" s="48">
        <v>0.34499999999999997</v>
      </c>
      <c r="I553" s="5">
        <v>13</v>
      </c>
      <c r="N553" s="15">
        <f t="shared" si="518"/>
        <v>-2</v>
      </c>
      <c r="O553" s="15">
        <f t="shared" ref="O553:U553" si="563">B553</f>
        <v>0.61499999999999999</v>
      </c>
      <c r="P553" s="15">
        <f t="shared" si="563"/>
        <v>0.49</v>
      </c>
      <c r="Q553" s="15">
        <f t="shared" si="563"/>
        <v>0.155</v>
      </c>
      <c r="R553" s="15">
        <f t="shared" si="563"/>
        <v>0.98850000000000005</v>
      </c>
      <c r="S553" s="15">
        <f t="shared" si="563"/>
        <v>0.41449999999999998</v>
      </c>
      <c r="T553" s="15">
        <f t="shared" si="563"/>
        <v>0.19500000000000001</v>
      </c>
      <c r="U553" s="15">
        <f t="shared" si="563"/>
        <v>0.34499999999999997</v>
      </c>
      <c r="V553" s="5">
        <v>1</v>
      </c>
      <c r="X553" s="15">
        <f t="shared" si="520"/>
        <v>14.5</v>
      </c>
      <c r="AB553" s="15">
        <f t="shared" si="521"/>
        <v>13.188911853721679</v>
      </c>
      <c r="AC553" s="15">
        <f t="shared" si="522"/>
        <v>1.7189521273115236</v>
      </c>
    </row>
    <row r="554" spans="1:29">
      <c r="A554" s="5" t="s">
        <v>208</v>
      </c>
      <c r="B554" s="5">
        <v>0.56000000000000005</v>
      </c>
      <c r="C554" s="5">
        <v>0.44</v>
      </c>
      <c r="D554" s="5">
        <v>0.16500000000000001</v>
      </c>
      <c r="E554" s="5">
        <v>0.8</v>
      </c>
      <c r="F554" s="5">
        <v>0.33500000000000002</v>
      </c>
      <c r="G554" s="5">
        <v>0.17349999999999999</v>
      </c>
      <c r="H554" s="48">
        <v>0.25</v>
      </c>
      <c r="I554" s="5">
        <v>12</v>
      </c>
      <c r="N554" s="15">
        <f t="shared" si="518"/>
        <v>-2</v>
      </c>
      <c r="O554" s="15">
        <f t="shared" ref="O554:U554" si="564">B554</f>
        <v>0.56000000000000005</v>
      </c>
      <c r="P554" s="15">
        <f t="shared" si="564"/>
        <v>0.44</v>
      </c>
      <c r="Q554" s="15">
        <f t="shared" si="564"/>
        <v>0.16500000000000001</v>
      </c>
      <c r="R554" s="15">
        <f t="shared" si="564"/>
        <v>0.8</v>
      </c>
      <c r="S554" s="15">
        <f t="shared" si="564"/>
        <v>0.33500000000000002</v>
      </c>
      <c r="T554" s="15">
        <f t="shared" si="564"/>
        <v>0.17349999999999999</v>
      </c>
      <c r="U554" s="15">
        <f t="shared" si="564"/>
        <v>0.25</v>
      </c>
      <c r="V554" s="5">
        <v>1</v>
      </c>
      <c r="X554" s="15">
        <f t="shared" si="520"/>
        <v>13.5</v>
      </c>
      <c r="AB554" s="15">
        <f t="shared" si="521"/>
        <v>12.03178659118133</v>
      </c>
      <c r="AC554" s="15">
        <f t="shared" si="522"/>
        <v>2.1556506138349389</v>
      </c>
    </row>
    <row r="555" spans="1:29">
      <c r="A555" s="5" t="s">
        <v>208</v>
      </c>
      <c r="B555" s="5">
        <v>0.48</v>
      </c>
      <c r="C555" s="5">
        <v>0.37</v>
      </c>
      <c r="D555" s="5">
        <v>0.12</v>
      </c>
      <c r="E555" s="5">
        <v>0.51400000000000001</v>
      </c>
      <c r="F555" s="5">
        <v>0.20749999999999999</v>
      </c>
      <c r="G555" s="5">
        <v>0.13100000000000001</v>
      </c>
      <c r="H555" s="48">
        <v>0.155</v>
      </c>
      <c r="I555" s="5">
        <v>13</v>
      </c>
      <c r="N555" s="15">
        <f t="shared" si="518"/>
        <v>-2</v>
      </c>
      <c r="O555" s="15">
        <f t="shared" ref="O555:U555" si="565">B555</f>
        <v>0.48</v>
      </c>
      <c r="P555" s="15">
        <f t="shared" si="565"/>
        <v>0.37</v>
      </c>
      <c r="Q555" s="15">
        <f t="shared" si="565"/>
        <v>0.12</v>
      </c>
      <c r="R555" s="15">
        <f t="shared" si="565"/>
        <v>0.51400000000000001</v>
      </c>
      <c r="S555" s="15">
        <f t="shared" si="565"/>
        <v>0.20749999999999999</v>
      </c>
      <c r="T555" s="15">
        <f t="shared" si="565"/>
        <v>0.13100000000000001</v>
      </c>
      <c r="U555" s="15">
        <f t="shared" si="565"/>
        <v>0.155</v>
      </c>
      <c r="V555" s="5">
        <v>1</v>
      </c>
      <c r="X555" s="15">
        <f t="shared" si="520"/>
        <v>14.5</v>
      </c>
      <c r="AB555" s="15">
        <f t="shared" si="521"/>
        <v>10.339476625244441</v>
      </c>
      <c r="AC555" s="15">
        <f t="shared" si="522"/>
        <v>17.309954751887389</v>
      </c>
    </row>
    <row r="556" spans="1:29">
      <c r="A556" s="5" t="s">
        <v>208</v>
      </c>
      <c r="B556" s="5">
        <v>0.48499999999999999</v>
      </c>
      <c r="C556" s="5">
        <v>0.39</v>
      </c>
      <c r="D556" s="5">
        <v>0.125</v>
      </c>
      <c r="E556" s="5">
        <v>0.59099999999999997</v>
      </c>
      <c r="F556" s="5">
        <v>0.28699999999999998</v>
      </c>
      <c r="G556" s="5">
        <v>0.14099999999999999</v>
      </c>
      <c r="H556" s="48">
        <v>0.12</v>
      </c>
      <c r="I556" s="5">
        <v>9</v>
      </c>
      <c r="N556" s="15">
        <f t="shared" si="518"/>
        <v>-2</v>
      </c>
      <c r="O556" s="15">
        <f t="shared" ref="O556:U556" si="566">B556</f>
        <v>0.48499999999999999</v>
      </c>
      <c r="P556" s="15">
        <f t="shared" si="566"/>
        <v>0.39</v>
      </c>
      <c r="Q556" s="15">
        <f t="shared" si="566"/>
        <v>0.125</v>
      </c>
      <c r="R556" s="15">
        <f t="shared" si="566"/>
        <v>0.59099999999999997</v>
      </c>
      <c r="S556" s="15">
        <f t="shared" si="566"/>
        <v>0.28699999999999998</v>
      </c>
      <c r="T556" s="15">
        <f t="shared" si="566"/>
        <v>0.14099999999999999</v>
      </c>
      <c r="U556" s="15">
        <f t="shared" si="566"/>
        <v>0.12</v>
      </c>
      <c r="V556" s="5">
        <v>1</v>
      </c>
      <c r="X556" s="15">
        <f t="shared" si="520"/>
        <v>10.5</v>
      </c>
      <c r="AB556" s="15">
        <f t="shared" si="521"/>
        <v>9.3227064929516708</v>
      </c>
      <c r="AC556" s="15">
        <f t="shared" si="522"/>
        <v>1.3860200017381545</v>
      </c>
    </row>
    <row r="557" spans="1:29">
      <c r="A557" s="5" t="s">
        <v>208</v>
      </c>
      <c r="B557" s="5">
        <v>0.5</v>
      </c>
      <c r="C557" s="5">
        <v>0.38500000000000001</v>
      </c>
      <c r="D557" s="5">
        <v>0.15</v>
      </c>
      <c r="E557" s="5">
        <v>0.62649999999999995</v>
      </c>
      <c r="F557" s="5">
        <v>0.26050000000000001</v>
      </c>
      <c r="G557" s="5">
        <v>0.16650000000000001</v>
      </c>
      <c r="H557" s="48">
        <v>0.16</v>
      </c>
      <c r="I557" s="5">
        <v>10</v>
      </c>
      <c r="N557" s="15">
        <f t="shared" si="518"/>
        <v>-2</v>
      </c>
      <c r="O557" s="15">
        <f t="shared" ref="O557:U557" si="567">B557</f>
        <v>0.5</v>
      </c>
      <c r="P557" s="15">
        <f t="shared" si="567"/>
        <v>0.38500000000000001</v>
      </c>
      <c r="Q557" s="15">
        <f t="shared" si="567"/>
        <v>0.15</v>
      </c>
      <c r="R557" s="15">
        <f t="shared" si="567"/>
        <v>0.62649999999999995</v>
      </c>
      <c r="S557" s="15">
        <f t="shared" si="567"/>
        <v>0.26050000000000001</v>
      </c>
      <c r="T557" s="15">
        <f t="shared" si="567"/>
        <v>0.16650000000000001</v>
      </c>
      <c r="U557" s="15">
        <f t="shared" si="567"/>
        <v>0.16</v>
      </c>
      <c r="V557" s="5">
        <v>1</v>
      </c>
      <c r="X557" s="15">
        <f t="shared" si="520"/>
        <v>11.5</v>
      </c>
      <c r="AB557" s="15">
        <f t="shared" si="521"/>
        <v>10.471852767448471</v>
      </c>
      <c r="AC557" s="15">
        <f t="shared" si="522"/>
        <v>1.0570867318033674</v>
      </c>
    </row>
    <row r="558" spans="1:29">
      <c r="A558" s="5" t="s">
        <v>208</v>
      </c>
      <c r="B558" s="5">
        <v>0.52500000000000002</v>
      </c>
      <c r="C558" s="5">
        <v>0.40500000000000003</v>
      </c>
      <c r="D558" s="5">
        <v>0.15</v>
      </c>
      <c r="E558" s="5">
        <v>0.79500000000000004</v>
      </c>
      <c r="F558" s="5">
        <v>0.3075</v>
      </c>
      <c r="G558" s="5">
        <v>0.20499999999999999</v>
      </c>
      <c r="H558" s="48">
        <v>0.255</v>
      </c>
      <c r="I558" s="5">
        <v>14</v>
      </c>
      <c r="N558" s="15">
        <f t="shared" si="518"/>
        <v>-2</v>
      </c>
      <c r="O558" s="15">
        <f t="shared" ref="O558:U558" si="568">B558</f>
        <v>0.52500000000000002</v>
      </c>
      <c r="P558" s="15">
        <f t="shared" si="568"/>
        <v>0.40500000000000003</v>
      </c>
      <c r="Q558" s="15">
        <f t="shared" si="568"/>
        <v>0.15</v>
      </c>
      <c r="R558" s="15">
        <f t="shared" si="568"/>
        <v>0.79500000000000004</v>
      </c>
      <c r="S558" s="15">
        <f t="shared" si="568"/>
        <v>0.3075</v>
      </c>
      <c r="T558" s="15">
        <f t="shared" si="568"/>
        <v>0.20499999999999999</v>
      </c>
      <c r="U558" s="15">
        <f t="shared" si="568"/>
        <v>0.255</v>
      </c>
      <c r="V558" s="5">
        <v>1</v>
      </c>
      <c r="X558" s="15">
        <f t="shared" si="520"/>
        <v>15.5</v>
      </c>
      <c r="AB558" s="15">
        <f t="shared" si="521"/>
        <v>11.706059389356122</v>
      </c>
      <c r="AC558" s="15">
        <f t="shared" si="522"/>
        <v>14.39398535709284</v>
      </c>
    </row>
    <row r="559" spans="1:29">
      <c r="A559" s="5" t="s">
        <v>207</v>
      </c>
      <c r="B559" s="5">
        <v>0.66</v>
      </c>
      <c r="C559" s="5">
        <v>0.5</v>
      </c>
      <c r="D559" s="5">
        <v>0.16500000000000001</v>
      </c>
      <c r="E559" s="5">
        <v>1.1904999999999999</v>
      </c>
      <c r="F559" s="5">
        <v>0.45850000000000002</v>
      </c>
      <c r="G559" s="5">
        <v>0.29799999999999999</v>
      </c>
      <c r="H559" s="48">
        <v>0.37</v>
      </c>
      <c r="I559" s="5">
        <v>12</v>
      </c>
      <c r="N559" s="15">
        <f t="shared" si="518"/>
        <v>0.75</v>
      </c>
      <c r="O559" s="15">
        <f t="shared" ref="O559:U559" si="569">B559</f>
        <v>0.66</v>
      </c>
      <c r="P559" s="15">
        <f t="shared" si="569"/>
        <v>0.5</v>
      </c>
      <c r="Q559" s="15">
        <f t="shared" si="569"/>
        <v>0.16500000000000001</v>
      </c>
      <c r="R559" s="15">
        <f t="shared" si="569"/>
        <v>1.1904999999999999</v>
      </c>
      <c r="S559" s="15">
        <f t="shared" si="569"/>
        <v>0.45850000000000002</v>
      </c>
      <c r="T559" s="15">
        <f t="shared" si="569"/>
        <v>0.29799999999999999</v>
      </c>
      <c r="U559" s="15">
        <f t="shared" si="569"/>
        <v>0.37</v>
      </c>
      <c r="V559" s="5">
        <v>1</v>
      </c>
      <c r="X559" s="15">
        <f t="shared" si="520"/>
        <v>13.5</v>
      </c>
      <c r="AB559" s="15">
        <f t="shared" si="521"/>
        <v>13.942677876239919</v>
      </c>
      <c r="AC559" s="15">
        <f t="shared" si="522"/>
        <v>0.19596370211228548</v>
      </c>
    </row>
    <row r="560" spans="1:29">
      <c r="A560" s="5" t="s">
        <v>207</v>
      </c>
      <c r="B560" s="5">
        <v>0.66</v>
      </c>
      <c r="C560" s="5">
        <v>0.53</v>
      </c>
      <c r="D560" s="5">
        <v>0.17</v>
      </c>
      <c r="E560" s="5">
        <v>1.3260000000000001</v>
      </c>
      <c r="F560" s="5">
        <v>0.51900000000000002</v>
      </c>
      <c r="G560" s="5">
        <v>0.26250000000000001</v>
      </c>
      <c r="H560" s="48">
        <v>0.44</v>
      </c>
      <c r="I560" s="5">
        <v>13</v>
      </c>
      <c r="N560" s="15">
        <f t="shared" si="518"/>
        <v>0.75</v>
      </c>
      <c r="O560" s="15">
        <f t="shared" ref="O560:U560" si="570">B560</f>
        <v>0.66</v>
      </c>
      <c r="P560" s="15">
        <f t="shared" si="570"/>
        <v>0.53</v>
      </c>
      <c r="Q560" s="15">
        <f t="shared" si="570"/>
        <v>0.17</v>
      </c>
      <c r="R560" s="15">
        <f t="shared" si="570"/>
        <v>1.3260000000000001</v>
      </c>
      <c r="S560" s="15">
        <f t="shared" si="570"/>
        <v>0.51900000000000002</v>
      </c>
      <c r="T560" s="15">
        <f t="shared" si="570"/>
        <v>0.26250000000000001</v>
      </c>
      <c r="U560" s="15">
        <f t="shared" si="570"/>
        <v>0.44</v>
      </c>
      <c r="V560" s="5">
        <v>1</v>
      </c>
      <c r="X560" s="15">
        <f t="shared" si="520"/>
        <v>14.5</v>
      </c>
      <c r="AB560" s="15">
        <f t="shared" si="521"/>
        <v>15.338053738846614</v>
      </c>
      <c r="AC560" s="15">
        <f t="shared" si="522"/>
        <v>0.70233406919478958</v>
      </c>
    </row>
    <row r="561" spans="1:29">
      <c r="A561" s="5" t="s">
        <v>208</v>
      </c>
      <c r="B561" s="5">
        <v>0.52</v>
      </c>
      <c r="C561" s="5">
        <v>0.4</v>
      </c>
      <c r="D561" s="5">
        <v>0.14499999999999999</v>
      </c>
      <c r="E561" s="5">
        <v>0.66</v>
      </c>
      <c r="F561" s="5">
        <v>0.26700000000000002</v>
      </c>
      <c r="G561" s="5">
        <v>0.1055</v>
      </c>
      <c r="H561" s="48">
        <v>0.22</v>
      </c>
      <c r="I561" s="5">
        <v>13</v>
      </c>
      <c r="N561" s="15">
        <f t="shared" si="518"/>
        <v>-2</v>
      </c>
      <c r="O561" s="15">
        <f t="shared" ref="O561:U561" si="571">B561</f>
        <v>0.52</v>
      </c>
      <c r="P561" s="15">
        <f t="shared" si="571"/>
        <v>0.4</v>
      </c>
      <c r="Q561" s="15">
        <f t="shared" si="571"/>
        <v>0.14499999999999999</v>
      </c>
      <c r="R561" s="15">
        <f t="shared" si="571"/>
        <v>0.66</v>
      </c>
      <c r="S561" s="15">
        <f t="shared" si="571"/>
        <v>0.26700000000000002</v>
      </c>
      <c r="T561" s="15">
        <f t="shared" si="571"/>
        <v>0.1055</v>
      </c>
      <c r="U561" s="15">
        <f t="shared" si="571"/>
        <v>0.22</v>
      </c>
      <c r="V561" s="5">
        <v>1</v>
      </c>
      <c r="X561" s="15">
        <f t="shared" si="520"/>
        <v>14.5</v>
      </c>
      <c r="AB561" s="15">
        <f t="shared" si="521"/>
        <v>11.89653036373287</v>
      </c>
      <c r="AC561" s="15">
        <f t="shared" si="522"/>
        <v>6.7780541469649025</v>
      </c>
    </row>
    <row r="562" spans="1:29">
      <c r="A562" s="5" t="s">
        <v>207</v>
      </c>
      <c r="B562" s="5">
        <v>0.44</v>
      </c>
      <c r="C562" s="5">
        <v>0.34</v>
      </c>
      <c r="D562" s="5">
        <v>0.105</v>
      </c>
      <c r="E562" s="5">
        <v>0.36399999999999999</v>
      </c>
      <c r="F562" s="5">
        <v>0.14799999999999999</v>
      </c>
      <c r="G562" s="5">
        <v>8.0500000000000002E-2</v>
      </c>
      <c r="H562" s="48">
        <v>0.11749999999999999</v>
      </c>
      <c r="I562" s="5">
        <v>8</v>
      </c>
      <c r="N562" s="15">
        <f t="shared" si="518"/>
        <v>0.75</v>
      </c>
      <c r="O562" s="15">
        <f t="shared" ref="O562:U562" si="572">B562</f>
        <v>0.44</v>
      </c>
      <c r="P562" s="15">
        <f t="shared" si="572"/>
        <v>0.34</v>
      </c>
      <c r="Q562" s="15">
        <f t="shared" si="572"/>
        <v>0.105</v>
      </c>
      <c r="R562" s="15">
        <f t="shared" si="572"/>
        <v>0.36399999999999999</v>
      </c>
      <c r="S562" s="15">
        <f t="shared" si="572"/>
        <v>0.14799999999999999</v>
      </c>
      <c r="T562" s="15">
        <f t="shared" si="572"/>
        <v>8.0500000000000002E-2</v>
      </c>
      <c r="U562" s="15">
        <f t="shared" si="572"/>
        <v>0.11749999999999999</v>
      </c>
      <c r="V562" s="5">
        <v>1</v>
      </c>
      <c r="X562" s="15">
        <f t="shared" si="520"/>
        <v>9.5</v>
      </c>
      <c r="AB562" s="15">
        <f t="shared" si="521"/>
        <v>10.319457692066655</v>
      </c>
      <c r="AC562" s="15">
        <f t="shared" si="522"/>
        <v>0.67151090908720801</v>
      </c>
    </row>
    <row r="563" spans="1:29">
      <c r="A563" s="5" t="s">
        <v>208</v>
      </c>
      <c r="B563" s="5">
        <v>0.51500000000000001</v>
      </c>
      <c r="C563" s="5">
        <v>0.4</v>
      </c>
      <c r="D563" s="5">
        <v>0.12</v>
      </c>
      <c r="E563" s="5">
        <v>0.65900000000000003</v>
      </c>
      <c r="F563" s="5">
        <v>0.27050000000000002</v>
      </c>
      <c r="G563" s="5">
        <v>0.17899999999999999</v>
      </c>
      <c r="H563" s="48">
        <v>0.17</v>
      </c>
      <c r="I563" s="5">
        <v>13</v>
      </c>
      <c r="N563" s="15">
        <f t="shared" si="518"/>
        <v>-2</v>
      </c>
      <c r="O563" s="15">
        <f t="shared" ref="O563:U563" si="573">B563</f>
        <v>0.51500000000000001</v>
      </c>
      <c r="P563" s="15">
        <f t="shared" si="573"/>
        <v>0.4</v>
      </c>
      <c r="Q563" s="15">
        <f t="shared" si="573"/>
        <v>0.12</v>
      </c>
      <c r="R563" s="15">
        <f t="shared" si="573"/>
        <v>0.65900000000000003</v>
      </c>
      <c r="S563" s="15">
        <f t="shared" si="573"/>
        <v>0.27050000000000002</v>
      </c>
      <c r="T563" s="15">
        <f t="shared" si="573"/>
        <v>0.17899999999999999</v>
      </c>
      <c r="U563" s="15">
        <f t="shared" si="573"/>
        <v>0.17</v>
      </c>
      <c r="V563" s="5">
        <v>1</v>
      </c>
      <c r="X563" s="15">
        <f t="shared" si="520"/>
        <v>14.5</v>
      </c>
      <c r="AB563" s="15">
        <f t="shared" si="521"/>
        <v>10.356686725461199</v>
      </c>
      <c r="AC563" s="15">
        <f t="shared" si="522"/>
        <v>17.167044890969446</v>
      </c>
    </row>
    <row r="564" spans="1:29">
      <c r="A564" s="5" t="s">
        <v>207</v>
      </c>
      <c r="B564" s="5">
        <v>0.47499999999999998</v>
      </c>
      <c r="C564" s="5">
        <v>0.35</v>
      </c>
      <c r="D564" s="5">
        <v>0.115</v>
      </c>
      <c r="E564" s="5">
        <v>0.45200000000000001</v>
      </c>
      <c r="F564" s="5">
        <v>0.17150000000000001</v>
      </c>
      <c r="G564" s="5">
        <v>9.1999999999999998E-2</v>
      </c>
      <c r="H564" s="48">
        <v>0.155</v>
      </c>
      <c r="I564" s="5">
        <v>11</v>
      </c>
      <c r="N564" s="15">
        <f t="shared" si="518"/>
        <v>0.75</v>
      </c>
      <c r="O564" s="15">
        <f t="shared" ref="O564:U564" si="574">B564</f>
        <v>0.47499999999999998</v>
      </c>
      <c r="P564" s="15">
        <f t="shared" si="574"/>
        <v>0.35</v>
      </c>
      <c r="Q564" s="15">
        <f t="shared" si="574"/>
        <v>0.115</v>
      </c>
      <c r="R564" s="15">
        <f t="shared" si="574"/>
        <v>0.45200000000000001</v>
      </c>
      <c r="S564" s="15">
        <f t="shared" si="574"/>
        <v>0.17150000000000001</v>
      </c>
      <c r="T564" s="15">
        <f t="shared" si="574"/>
        <v>9.1999999999999998E-2</v>
      </c>
      <c r="U564" s="15">
        <f t="shared" si="574"/>
        <v>0.155</v>
      </c>
      <c r="V564" s="5">
        <v>1</v>
      </c>
      <c r="X564" s="15">
        <f t="shared" si="520"/>
        <v>12.5</v>
      </c>
      <c r="AB564" s="15">
        <f t="shared" si="521"/>
        <v>11.05673053349242</v>
      </c>
      <c r="AC564" s="15">
        <f t="shared" si="522"/>
        <v>2.0830267529530748</v>
      </c>
    </row>
    <row r="565" spans="1:29">
      <c r="A565" s="5" t="s">
        <v>207</v>
      </c>
      <c r="B565" s="5">
        <v>0.54500000000000004</v>
      </c>
      <c r="C565" s="5">
        <v>0.41499999999999998</v>
      </c>
      <c r="D565" s="5">
        <v>0.15</v>
      </c>
      <c r="E565" s="5">
        <v>0.73350000000000004</v>
      </c>
      <c r="F565" s="5">
        <v>0.27950000000000003</v>
      </c>
      <c r="G565" s="5">
        <v>0.16300000000000001</v>
      </c>
      <c r="H565" s="48">
        <v>0.2185</v>
      </c>
      <c r="I565" s="5">
        <v>11</v>
      </c>
      <c r="N565" s="15">
        <f t="shared" si="518"/>
        <v>0.75</v>
      </c>
      <c r="O565" s="15">
        <f t="shared" ref="O565:U565" si="575">B565</f>
        <v>0.54500000000000004</v>
      </c>
      <c r="P565" s="15">
        <f t="shared" si="575"/>
        <v>0.41499999999999998</v>
      </c>
      <c r="Q565" s="15">
        <f t="shared" si="575"/>
        <v>0.15</v>
      </c>
      <c r="R565" s="15">
        <f t="shared" si="575"/>
        <v>0.73350000000000004</v>
      </c>
      <c r="S565" s="15">
        <f t="shared" si="575"/>
        <v>0.27950000000000003</v>
      </c>
      <c r="T565" s="15">
        <f t="shared" si="575"/>
        <v>0.16300000000000001</v>
      </c>
      <c r="U565" s="15">
        <f t="shared" si="575"/>
        <v>0.2185</v>
      </c>
      <c r="V565" s="5">
        <v>1</v>
      </c>
      <c r="X565" s="15">
        <f t="shared" si="520"/>
        <v>12.5</v>
      </c>
      <c r="AB565" s="15">
        <f t="shared" si="521"/>
        <v>12.371436621140051</v>
      </c>
      <c r="AC565" s="15">
        <f t="shared" si="522"/>
        <v>1.6528542383886884E-2</v>
      </c>
    </row>
    <row r="566" spans="1:29">
      <c r="A566" s="5" t="s">
        <v>207</v>
      </c>
      <c r="B566" s="5">
        <v>0.47</v>
      </c>
      <c r="C566" s="5">
        <v>0.35499999999999998</v>
      </c>
      <c r="D566" s="5">
        <v>0.13</v>
      </c>
      <c r="E566" s="5">
        <v>0.54649999999999999</v>
      </c>
      <c r="F566" s="5">
        <v>0.20050000000000001</v>
      </c>
      <c r="G566" s="5">
        <v>0.126</v>
      </c>
      <c r="H566" s="48">
        <v>0.185</v>
      </c>
      <c r="I566" s="5">
        <v>14</v>
      </c>
      <c r="N566" s="15">
        <f t="shared" si="518"/>
        <v>0.75</v>
      </c>
      <c r="O566" s="15">
        <f t="shared" ref="O566:U566" si="576">B566</f>
        <v>0.47</v>
      </c>
      <c r="P566" s="15">
        <f t="shared" si="576"/>
        <v>0.35499999999999998</v>
      </c>
      <c r="Q566" s="15">
        <f t="shared" si="576"/>
        <v>0.13</v>
      </c>
      <c r="R566" s="15">
        <f t="shared" si="576"/>
        <v>0.54649999999999999</v>
      </c>
      <c r="S566" s="15">
        <f t="shared" si="576"/>
        <v>0.20050000000000001</v>
      </c>
      <c r="T566" s="15">
        <f t="shared" si="576"/>
        <v>0.126</v>
      </c>
      <c r="U566" s="15">
        <f t="shared" si="576"/>
        <v>0.185</v>
      </c>
      <c r="V566" s="5">
        <v>1</v>
      </c>
      <c r="X566" s="15">
        <f t="shared" si="520"/>
        <v>15.5</v>
      </c>
      <c r="AB566" s="15">
        <f t="shared" si="521"/>
        <v>11.47458609928486</v>
      </c>
      <c r="AC566" s="15">
        <f t="shared" si="522"/>
        <v>16.203957072070679</v>
      </c>
    </row>
    <row r="567" spans="1:29">
      <c r="A567" s="5" t="s">
        <v>206</v>
      </c>
      <c r="B567" s="5">
        <v>0.35</v>
      </c>
      <c r="C567" s="5">
        <v>0.255</v>
      </c>
      <c r="D567" s="5">
        <v>6.5000000000000002E-2</v>
      </c>
      <c r="E567" s="5">
        <v>0.17899999999999999</v>
      </c>
      <c r="F567" s="5">
        <v>7.0499999999999993E-2</v>
      </c>
      <c r="G567" s="5">
        <v>3.85E-2</v>
      </c>
      <c r="H567" s="48">
        <v>0.06</v>
      </c>
      <c r="I567" s="5">
        <v>10</v>
      </c>
      <c r="N567" s="15">
        <f t="shared" si="518"/>
        <v>3</v>
      </c>
      <c r="O567" s="15">
        <f t="shared" ref="O567:U567" si="577">B567</f>
        <v>0.35</v>
      </c>
      <c r="P567" s="15">
        <f t="shared" si="577"/>
        <v>0.255</v>
      </c>
      <c r="Q567" s="15">
        <f t="shared" si="577"/>
        <v>6.5000000000000002E-2</v>
      </c>
      <c r="R567" s="15">
        <f t="shared" si="577"/>
        <v>0.17899999999999999</v>
      </c>
      <c r="S567" s="15">
        <f t="shared" si="577"/>
        <v>7.0499999999999993E-2</v>
      </c>
      <c r="T567" s="15">
        <f t="shared" si="577"/>
        <v>3.85E-2</v>
      </c>
      <c r="U567" s="15">
        <f t="shared" si="577"/>
        <v>0.06</v>
      </c>
      <c r="V567" s="5">
        <v>1</v>
      </c>
      <c r="X567" s="15">
        <f t="shared" si="520"/>
        <v>11.5</v>
      </c>
      <c r="AB567" s="15">
        <f t="shared" si="521"/>
        <v>9.1108798751373232</v>
      </c>
      <c r="AC567" s="15">
        <f t="shared" si="522"/>
        <v>5.707894971023852</v>
      </c>
    </row>
    <row r="568" spans="1:29">
      <c r="A568" s="5" t="s">
        <v>208</v>
      </c>
      <c r="B568" s="5">
        <v>0.48499999999999999</v>
      </c>
      <c r="C568" s="5">
        <v>0.35499999999999998</v>
      </c>
      <c r="D568" s="5">
        <v>0.13</v>
      </c>
      <c r="E568" s="5">
        <v>0.58099999999999996</v>
      </c>
      <c r="F568" s="5">
        <v>0.245</v>
      </c>
      <c r="G568" s="5">
        <v>0.13200000000000001</v>
      </c>
      <c r="H568" s="48">
        <v>0.16800000000000001</v>
      </c>
      <c r="I568" s="5">
        <v>12</v>
      </c>
      <c r="N568" s="15">
        <f t="shared" si="518"/>
        <v>-2</v>
      </c>
      <c r="O568" s="15">
        <f t="shared" ref="O568:U568" si="578">B568</f>
        <v>0.48499999999999999</v>
      </c>
      <c r="P568" s="15">
        <f t="shared" si="578"/>
        <v>0.35499999999999998</v>
      </c>
      <c r="Q568" s="15">
        <f t="shared" si="578"/>
        <v>0.13</v>
      </c>
      <c r="R568" s="15">
        <f t="shared" si="578"/>
        <v>0.58099999999999996</v>
      </c>
      <c r="S568" s="15">
        <f t="shared" si="578"/>
        <v>0.245</v>
      </c>
      <c r="T568" s="15">
        <f t="shared" si="578"/>
        <v>0.13200000000000001</v>
      </c>
      <c r="U568" s="15">
        <f t="shared" si="578"/>
        <v>0.16800000000000001</v>
      </c>
      <c r="V568" s="5">
        <v>1</v>
      </c>
      <c r="X568" s="15">
        <f t="shared" si="520"/>
        <v>13.5</v>
      </c>
      <c r="AB568" s="15">
        <f t="shared" si="521"/>
        <v>10.226715196791865</v>
      </c>
      <c r="AC568" s="15">
        <f t="shared" si="522"/>
        <v>10.714393402913318</v>
      </c>
    </row>
    <row r="569" spans="1:29">
      <c r="A569" s="5" t="s">
        <v>208</v>
      </c>
      <c r="B569" s="5">
        <v>0.435</v>
      </c>
      <c r="C569" s="5">
        <v>0.33</v>
      </c>
      <c r="D569" s="5">
        <v>0.125</v>
      </c>
      <c r="E569" s="5">
        <v>0.40600000000000003</v>
      </c>
      <c r="F569" s="5">
        <v>0.16850000000000001</v>
      </c>
      <c r="G569" s="5">
        <v>0.1055</v>
      </c>
      <c r="H569" s="48">
        <v>9.6000000000000002E-2</v>
      </c>
      <c r="I569" s="5">
        <v>12</v>
      </c>
      <c r="N569" s="15">
        <f t="shared" si="518"/>
        <v>-2</v>
      </c>
      <c r="O569" s="15">
        <f t="shared" ref="O569:U569" si="579">B569</f>
        <v>0.435</v>
      </c>
      <c r="P569" s="15">
        <f t="shared" si="579"/>
        <v>0.33</v>
      </c>
      <c r="Q569" s="15">
        <f t="shared" si="579"/>
        <v>0.125</v>
      </c>
      <c r="R569" s="15">
        <f t="shared" si="579"/>
        <v>0.40600000000000003</v>
      </c>
      <c r="S569" s="15">
        <f t="shared" si="579"/>
        <v>0.16850000000000001</v>
      </c>
      <c r="T569" s="15">
        <f t="shared" si="579"/>
        <v>0.1055</v>
      </c>
      <c r="U569" s="15">
        <f t="shared" si="579"/>
        <v>9.6000000000000002E-2</v>
      </c>
      <c r="V569" s="5">
        <v>1</v>
      </c>
      <c r="X569" s="15">
        <f t="shared" si="520"/>
        <v>13.5</v>
      </c>
      <c r="AB569" s="15">
        <f t="shared" si="521"/>
        <v>9.5077712105859611</v>
      </c>
      <c r="AC569" s="15">
        <f t="shared" si="522"/>
        <v>15.937890707026282</v>
      </c>
    </row>
    <row r="570" spans="1:29">
      <c r="A570" s="5" t="s">
        <v>206</v>
      </c>
      <c r="B570" s="5">
        <v>0.28000000000000003</v>
      </c>
      <c r="C570" s="5">
        <v>0.21</v>
      </c>
      <c r="D570" s="5">
        <v>0.08</v>
      </c>
      <c r="E570" s="5">
        <v>0.1085</v>
      </c>
      <c r="F570" s="5">
        <v>4.1000000000000002E-2</v>
      </c>
      <c r="G570" s="5">
        <v>2.6499999999999999E-2</v>
      </c>
      <c r="H570" s="48">
        <v>3.4500000000000003E-2</v>
      </c>
      <c r="I570" s="5">
        <v>7</v>
      </c>
      <c r="N570" s="15">
        <f t="shared" si="518"/>
        <v>3</v>
      </c>
      <c r="O570" s="15">
        <f t="shared" ref="O570:U570" si="580">B570</f>
        <v>0.28000000000000003</v>
      </c>
      <c r="P570" s="15">
        <f t="shared" si="580"/>
        <v>0.21</v>
      </c>
      <c r="Q570" s="15">
        <f t="shared" si="580"/>
        <v>0.08</v>
      </c>
      <c r="R570" s="15">
        <f t="shared" si="580"/>
        <v>0.1085</v>
      </c>
      <c r="S570" s="15">
        <f t="shared" si="580"/>
        <v>4.1000000000000002E-2</v>
      </c>
      <c r="T570" s="15">
        <f t="shared" si="580"/>
        <v>2.6499999999999999E-2</v>
      </c>
      <c r="U570" s="15">
        <f t="shared" si="580"/>
        <v>3.4500000000000003E-2</v>
      </c>
      <c r="V570" s="5">
        <v>1</v>
      </c>
      <c r="X570" s="15">
        <f t="shared" si="520"/>
        <v>8.5</v>
      </c>
      <c r="AB570" s="15">
        <f t="shared" si="521"/>
        <v>8.65336813979129</v>
      </c>
      <c r="AC570" s="15">
        <f t="shared" si="522"/>
        <v>2.3521786303040686E-2</v>
      </c>
    </row>
    <row r="571" spans="1:29">
      <c r="A571" s="5" t="s">
        <v>207</v>
      </c>
      <c r="B571" s="5">
        <v>0.41</v>
      </c>
      <c r="C571" s="5">
        <v>0.32</v>
      </c>
      <c r="D571" s="5">
        <v>0.115</v>
      </c>
      <c r="E571" s="5">
        <v>0.38700000000000001</v>
      </c>
      <c r="F571" s="5">
        <v>0.16500000000000001</v>
      </c>
      <c r="G571" s="5">
        <v>0.10050000000000001</v>
      </c>
      <c r="H571" s="48">
        <v>9.8500000000000004E-2</v>
      </c>
      <c r="I571" s="5">
        <v>11</v>
      </c>
      <c r="N571" s="15">
        <f t="shared" si="518"/>
        <v>0.75</v>
      </c>
      <c r="O571" s="15">
        <f t="shared" ref="O571:U571" si="581">B571</f>
        <v>0.41</v>
      </c>
      <c r="P571" s="15">
        <f t="shared" si="581"/>
        <v>0.32</v>
      </c>
      <c r="Q571" s="15">
        <f t="shared" si="581"/>
        <v>0.115</v>
      </c>
      <c r="R571" s="15">
        <f t="shared" si="581"/>
        <v>0.38700000000000001</v>
      </c>
      <c r="S571" s="15">
        <f t="shared" si="581"/>
        <v>0.16500000000000001</v>
      </c>
      <c r="T571" s="15">
        <f t="shared" si="581"/>
        <v>0.10050000000000001</v>
      </c>
      <c r="U571" s="15">
        <f t="shared" si="581"/>
        <v>9.8500000000000004E-2</v>
      </c>
      <c r="V571" s="5">
        <v>1</v>
      </c>
      <c r="X571" s="15">
        <f t="shared" si="520"/>
        <v>12.5</v>
      </c>
      <c r="AB571" s="15">
        <f t="shared" si="521"/>
        <v>9.7146485071079667</v>
      </c>
      <c r="AC571" s="15">
        <f t="shared" si="522"/>
        <v>7.758182938955879</v>
      </c>
    </row>
    <row r="572" spans="1:29">
      <c r="A572" s="5" t="s">
        <v>208</v>
      </c>
      <c r="B572" s="5">
        <v>0.45</v>
      </c>
      <c r="C572" s="5">
        <v>0.35</v>
      </c>
      <c r="D572" s="5">
        <v>0.14000000000000001</v>
      </c>
      <c r="E572" s="5">
        <v>0.47399999999999998</v>
      </c>
      <c r="F572" s="5">
        <v>0.21</v>
      </c>
      <c r="G572" s="5">
        <v>0.109</v>
      </c>
      <c r="H572" s="48">
        <v>0.1275</v>
      </c>
      <c r="I572" s="5">
        <v>16</v>
      </c>
      <c r="N572" s="15">
        <f t="shared" si="518"/>
        <v>-2</v>
      </c>
      <c r="O572" s="15">
        <f t="shared" ref="O572:U572" si="582">B572</f>
        <v>0.45</v>
      </c>
      <c r="P572" s="15">
        <f t="shared" si="582"/>
        <v>0.35</v>
      </c>
      <c r="Q572" s="15">
        <f t="shared" si="582"/>
        <v>0.14000000000000001</v>
      </c>
      <c r="R572" s="15">
        <f t="shared" si="582"/>
        <v>0.47399999999999998</v>
      </c>
      <c r="S572" s="15">
        <f t="shared" si="582"/>
        <v>0.21</v>
      </c>
      <c r="T572" s="15">
        <f t="shared" si="582"/>
        <v>0.109</v>
      </c>
      <c r="U572" s="15">
        <f t="shared" si="582"/>
        <v>0.1275</v>
      </c>
      <c r="V572" s="5">
        <v>1</v>
      </c>
      <c r="X572" s="15">
        <f t="shared" si="520"/>
        <v>17.5</v>
      </c>
      <c r="AB572" s="15">
        <f t="shared" si="521"/>
        <v>9.9213993484337824</v>
      </c>
      <c r="AC572" s="15">
        <f t="shared" si="522"/>
        <v>57.435187835919898</v>
      </c>
    </row>
    <row r="573" spans="1:29">
      <c r="A573" s="5" t="s">
        <v>208</v>
      </c>
      <c r="B573" s="5">
        <v>0.45</v>
      </c>
      <c r="C573" s="5">
        <v>0.34499999999999997</v>
      </c>
      <c r="D573" s="5">
        <v>0.13500000000000001</v>
      </c>
      <c r="E573" s="5">
        <v>0.443</v>
      </c>
      <c r="F573" s="5">
        <v>0.19750000000000001</v>
      </c>
      <c r="G573" s="5">
        <v>8.7499999999999994E-2</v>
      </c>
      <c r="H573" s="48">
        <v>0.11749999999999999</v>
      </c>
      <c r="I573" s="5">
        <v>14</v>
      </c>
      <c r="N573" s="15">
        <f t="shared" si="518"/>
        <v>-2</v>
      </c>
      <c r="O573" s="15">
        <f t="shared" ref="O573:U573" si="583">B573</f>
        <v>0.45</v>
      </c>
      <c r="P573" s="15">
        <f t="shared" si="583"/>
        <v>0.34499999999999997</v>
      </c>
      <c r="Q573" s="15">
        <f t="shared" si="583"/>
        <v>0.13500000000000001</v>
      </c>
      <c r="R573" s="15">
        <f t="shared" si="583"/>
        <v>0.443</v>
      </c>
      <c r="S573" s="15">
        <f t="shared" si="583"/>
        <v>0.19750000000000001</v>
      </c>
      <c r="T573" s="15">
        <f t="shared" si="583"/>
        <v>8.7499999999999994E-2</v>
      </c>
      <c r="U573" s="15">
        <f t="shared" si="583"/>
        <v>0.11749999999999999</v>
      </c>
      <c r="V573" s="5">
        <v>1</v>
      </c>
      <c r="X573" s="15">
        <f t="shared" si="520"/>
        <v>15.5</v>
      </c>
      <c r="AB573" s="15">
        <f t="shared" si="521"/>
        <v>9.9091555939351093</v>
      </c>
      <c r="AC573" s="15">
        <f t="shared" si="522"/>
        <v>31.257541172827082</v>
      </c>
    </row>
    <row r="574" spans="1:29">
      <c r="A574" s="5" t="s">
        <v>207</v>
      </c>
      <c r="B574" s="5">
        <v>0.59</v>
      </c>
      <c r="C574" s="5">
        <v>0.45500000000000002</v>
      </c>
      <c r="D574" s="5">
        <v>0.155</v>
      </c>
      <c r="E574" s="5">
        <v>1.0660000000000001</v>
      </c>
      <c r="F574" s="5">
        <v>0.38200000000000001</v>
      </c>
      <c r="G574" s="5">
        <v>0.22750000000000001</v>
      </c>
      <c r="H574" s="48">
        <v>0.41499999999999998</v>
      </c>
      <c r="I574" s="5">
        <v>20</v>
      </c>
      <c r="N574" s="15">
        <f t="shared" si="518"/>
        <v>0.75</v>
      </c>
      <c r="O574" s="15">
        <f t="shared" ref="O574:U574" si="584">B574</f>
        <v>0.59</v>
      </c>
      <c r="P574" s="15">
        <f t="shared" si="584"/>
        <v>0.45500000000000002</v>
      </c>
      <c r="Q574" s="15">
        <f t="shared" si="584"/>
        <v>0.155</v>
      </c>
      <c r="R574" s="15">
        <f t="shared" si="584"/>
        <v>1.0660000000000001</v>
      </c>
      <c r="S574" s="15">
        <f t="shared" si="584"/>
        <v>0.38200000000000001</v>
      </c>
      <c r="T574" s="15">
        <f t="shared" si="584"/>
        <v>0.22750000000000001</v>
      </c>
      <c r="U574" s="15">
        <f t="shared" si="584"/>
        <v>0.41499999999999998</v>
      </c>
      <c r="V574" s="5">
        <v>1</v>
      </c>
      <c r="X574" s="15">
        <f t="shared" si="520"/>
        <v>21.5</v>
      </c>
      <c r="AB574" s="15">
        <f t="shared" si="521"/>
        <v>14.872270313686501</v>
      </c>
      <c r="AC574" s="15">
        <f t="shared" si="522"/>
        <v>43.926800794841228</v>
      </c>
    </row>
    <row r="575" spans="1:29">
      <c r="A575" s="5" t="s">
        <v>207</v>
      </c>
      <c r="B575" s="5">
        <v>0.56999999999999995</v>
      </c>
      <c r="C575" s="5">
        <v>0.44</v>
      </c>
      <c r="D575" s="5">
        <v>0.14000000000000001</v>
      </c>
      <c r="E575" s="5">
        <v>0.95350000000000001</v>
      </c>
      <c r="F575" s="5">
        <v>0.3785</v>
      </c>
      <c r="G575" s="5">
        <v>0.20100000000000001</v>
      </c>
      <c r="H575" s="48">
        <v>0.30499999999999999</v>
      </c>
      <c r="I575" s="5">
        <v>17</v>
      </c>
      <c r="N575" s="15">
        <f t="shared" si="518"/>
        <v>0.75</v>
      </c>
      <c r="O575" s="15">
        <f t="shared" ref="O575:U575" si="585">B575</f>
        <v>0.56999999999999995</v>
      </c>
      <c r="P575" s="15">
        <f t="shared" si="585"/>
        <v>0.44</v>
      </c>
      <c r="Q575" s="15">
        <f t="shared" si="585"/>
        <v>0.14000000000000001</v>
      </c>
      <c r="R575" s="15">
        <f t="shared" si="585"/>
        <v>0.95350000000000001</v>
      </c>
      <c r="S575" s="15">
        <f t="shared" si="585"/>
        <v>0.3785</v>
      </c>
      <c r="T575" s="15">
        <f t="shared" si="585"/>
        <v>0.20100000000000001</v>
      </c>
      <c r="U575" s="15">
        <f t="shared" si="585"/>
        <v>0.30499999999999999</v>
      </c>
      <c r="V575" s="5">
        <v>1</v>
      </c>
      <c r="X575" s="15">
        <f t="shared" si="520"/>
        <v>18.5</v>
      </c>
      <c r="AB575" s="15">
        <f t="shared" si="521"/>
        <v>12.907200555122392</v>
      </c>
      <c r="AC575" s="15">
        <f t="shared" si="522"/>
        <v>31.27940563062328</v>
      </c>
    </row>
    <row r="576" spans="1:29">
      <c r="A576" s="5" t="s">
        <v>208</v>
      </c>
      <c r="B576" s="5">
        <v>0.61</v>
      </c>
      <c r="C576" s="5">
        <v>0.47499999999999998</v>
      </c>
      <c r="D576" s="5">
        <v>0.15</v>
      </c>
      <c r="E576" s="5">
        <v>0.96650000000000003</v>
      </c>
      <c r="F576" s="5">
        <v>0.41449999999999998</v>
      </c>
      <c r="G576" s="5">
        <v>0.2</v>
      </c>
      <c r="H576" s="48">
        <v>0.34499999999999997</v>
      </c>
      <c r="I576" s="5">
        <v>10</v>
      </c>
      <c r="N576" s="15">
        <f t="shared" si="518"/>
        <v>-2</v>
      </c>
      <c r="O576" s="15">
        <f t="shared" ref="O576:U576" si="586">B576</f>
        <v>0.61</v>
      </c>
      <c r="P576" s="15">
        <f t="shared" si="586"/>
        <v>0.47499999999999998</v>
      </c>
      <c r="Q576" s="15">
        <f t="shared" si="586"/>
        <v>0.15</v>
      </c>
      <c r="R576" s="15">
        <f t="shared" si="586"/>
        <v>0.96650000000000003</v>
      </c>
      <c r="S576" s="15">
        <f t="shared" si="586"/>
        <v>0.41449999999999998</v>
      </c>
      <c r="T576" s="15">
        <f t="shared" si="586"/>
        <v>0.2</v>
      </c>
      <c r="U576" s="15">
        <f t="shared" si="586"/>
        <v>0.34499999999999997</v>
      </c>
      <c r="V576" s="5">
        <v>1</v>
      </c>
      <c r="X576" s="15">
        <f t="shared" si="520"/>
        <v>11.5</v>
      </c>
      <c r="AB576" s="15">
        <f t="shared" si="521"/>
        <v>12.709369343381901</v>
      </c>
      <c r="AC576" s="15">
        <f t="shared" si="522"/>
        <v>1.4625742087119711</v>
      </c>
    </row>
    <row r="577" spans="1:29">
      <c r="A577" s="5" t="s">
        <v>207</v>
      </c>
      <c r="B577" s="5">
        <v>0.61</v>
      </c>
      <c r="C577" s="5">
        <v>0.47499999999999998</v>
      </c>
      <c r="D577" s="5">
        <v>0.14000000000000001</v>
      </c>
      <c r="E577" s="5">
        <v>1.133</v>
      </c>
      <c r="F577" s="5">
        <v>0.52749999999999997</v>
      </c>
      <c r="G577" s="5">
        <v>0.23549999999999999</v>
      </c>
      <c r="H577" s="48">
        <v>0.35</v>
      </c>
      <c r="I577" s="5">
        <v>11</v>
      </c>
      <c r="N577" s="15">
        <f t="shared" si="518"/>
        <v>0.75</v>
      </c>
      <c r="O577" s="15">
        <f t="shared" ref="O577:U577" si="587">B577</f>
        <v>0.61</v>
      </c>
      <c r="P577" s="15">
        <f t="shared" si="587"/>
        <v>0.47499999999999998</v>
      </c>
      <c r="Q577" s="15">
        <f t="shared" si="587"/>
        <v>0.14000000000000001</v>
      </c>
      <c r="R577" s="15">
        <f t="shared" si="587"/>
        <v>1.133</v>
      </c>
      <c r="S577" s="15">
        <f t="shared" si="587"/>
        <v>0.52749999999999997</v>
      </c>
      <c r="T577" s="15">
        <f t="shared" si="587"/>
        <v>0.23549999999999999</v>
      </c>
      <c r="U577" s="15">
        <f t="shared" si="587"/>
        <v>0.35</v>
      </c>
      <c r="V577" s="5">
        <v>1</v>
      </c>
      <c r="X577" s="15">
        <f t="shared" si="520"/>
        <v>12.5</v>
      </c>
      <c r="AB577" s="15">
        <f t="shared" si="521"/>
        <v>11.965284850536044</v>
      </c>
      <c r="AC577" s="15">
        <f t="shared" si="522"/>
        <v>0.28592029106626099</v>
      </c>
    </row>
    <row r="578" spans="1:29">
      <c r="A578" s="5" t="s">
        <v>208</v>
      </c>
      <c r="B578" s="5">
        <v>0.56000000000000005</v>
      </c>
      <c r="C578" s="5">
        <v>0.42499999999999999</v>
      </c>
      <c r="D578" s="5">
        <v>0.14000000000000001</v>
      </c>
      <c r="E578" s="5">
        <v>0.91749999999999998</v>
      </c>
      <c r="F578" s="5">
        <v>0.40050000000000002</v>
      </c>
      <c r="G578" s="5">
        <v>0.19750000000000001</v>
      </c>
      <c r="H578" s="48">
        <v>0.26</v>
      </c>
      <c r="I578" s="5">
        <v>10</v>
      </c>
      <c r="N578" s="15">
        <f t="shared" si="518"/>
        <v>-2</v>
      </c>
      <c r="O578" s="15">
        <f t="shared" ref="O578:U578" si="588">B578</f>
        <v>0.56000000000000005</v>
      </c>
      <c r="P578" s="15">
        <f t="shared" si="588"/>
        <v>0.42499999999999999</v>
      </c>
      <c r="Q578" s="15">
        <f t="shared" si="588"/>
        <v>0.14000000000000001</v>
      </c>
      <c r="R578" s="15">
        <f t="shared" si="588"/>
        <v>0.91749999999999998</v>
      </c>
      <c r="S578" s="15">
        <f t="shared" si="588"/>
        <v>0.40050000000000002</v>
      </c>
      <c r="T578" s="15">
        <f t="shared" si="588"/>
        <v>0.19750000000000001</v>
      </c>
      <c r="U578" s="15">
        <f t="shared" si="588"/>
        <v>0.26</v>
      </c>
      <c r="V578" s="5">
        <v>1</v>
      </c>
      <c r="X578" s="15">
        <f t="shared" si="520"/>
        <v>11.5</v>
      </c>
      <c r="AB578" s="15">
        <f t="shared" si="521"/>
        <v>11.167364635361119</v>
      </c>
      <c r="AC578" s="15">
        <f t="shared" si="522"/>
        <v>0.1106462858084411</v>
      </c>
    </row>
    <row r="579" spans="1:29">
      <c r="A579" s="5" t="s">
        <v>207</v>
      </c>
      <c r="B579" s="5">
        <v>0.58499999999999996</v>
      </c>
      <c r="C579" s="5">
        <v>0.435</v>
      </c>
      <c r="D579" s="5">
        <v>0.17499999999999999</v>
      </c>
      <c r="E579" s="5">
        <v>0.98199999999999998</v>
      </c>
      <c r="F579" s="5">
        <v>0.40550000000000003</v>
      </c>
      <c r="G579" s="5">
        <v>0.2495</v>
      </c>
      <c r="H579" s="48">
        <v>0.27</v>
      </c>
      <c r="I579" s="5">
        <v>10</v>
      </c>
      <c r="N579" s="15">
        <f t="shared" si="518"/>
        <v>0.75</v>
      </c>
      <c r="O579" s="15">
        <f t="shared" ref="O579:U579" si="589">B579</f>
        <v>0.58499999999999996</v>
      </c>
      <c r="P579" s="15">
        <f t="shared" si="589"/>
        <v>0.435</v>
      </c>
      <c r="Q579" s="15">
        <f t="shared" si="589"/>
        <v>0.17499999999999999</v>
      </c>
      <c r="R579" s="15">
        <f t="shared" si="589"/>
        <v>0.98199999999999998</v>
      </c>
      <c r="S579" s="15">
        <f t="shared" si="589"/>
        <v>0.40550000000000003</v>
      </c>
      <c r="T579" s="15">
        <f t="shared" si="589"/>
        <v>0.2495</v>
      </c>
      <c r="U579" s="15">
        <f t="shared" si="589"/>
        <v>0.27</v>
      </c>
      <c r="V579" s="5">
        <v>1</v>
      </c>
      <c r="X579" s="15">
        <f t="shared" si="520"/>
        <v>11.5</v>
      </c>
      <c r="AB579" s="15">
        <f t="shared" si="521"/>
        <v>12.142633223315187</v>
      </c>
      <c r="AC579" s="15">
        <f t="shared" si="522"/>
        <v>0.41297745970846672</v>
      </c>
    </row>
    <row r="580" spans="1:29">
      <c r="A580" s="5" t="s">
        <v>208</v>
      </c>
      <c r="B580" s="5">
        <v>0.57999999999999996</v>
      </c>
      <c r="C580" s="5">
        <v>0.44500000000000001</v>
      </c>
      <c r="D580" s="5">
        <v>0.15</v>
      </c>
      <c r="E580" s="5">
        <v>0.88649999999999995</v>
      </c>
      <c r="F580" s="5">
        <v>0.38300000000000001</v>
      </c>
      <c r="G580" s="5">
        <v>0.20899999999999999</v>
      </c>
      <c r="H580" s="48">
        <v>0.255</v>
      </c>
      <c r="I580" s="5">
        <v>11</v>
      </c>
      <c r="N580" s="15">
        <f t="shared" si="518"/>
        <v>-2</v>
      </c>
      <c r="O580" s="15">
        <f t="shared" ref="O580:U580" si="590">B580</f>
        <v>0.57999999999999996</v>
      </c>
      <c r="P580" s="15">
        <f t="shared" si="590"/>
        <v>0.44500000000000001</v>
      </c>
      <c r="Q580" s="15">
        <f t="shared" si="590"/>
        <v>0.15</v>
      </c>
      <c r="R580" s="15">
        <f t="shared" si="590"/>
        <v>0.88649999999999995</v>
      </c>
      <c r="S580" s="15">
        <f t="shared" si="590"/>
        <v>0.38300000000000001</v>
      </c>
      <c r="T580" s="15">
        <f t="shared" si="590"/>
        <v>0.20899999999999999</v>
      </c>
      <c r="U580" s="15">
        <f t="shared" si="590"/>
        <v>0.255</v>
      </c>
      <c r="V580" s="5">
        <v>1</v>
      </c>
      <c r="X580" s="15">
        <f t="shared" si="520"/>
        <v>12.5</v>
      </c>
      <c r="AB580" s="15">
        <f t="shared" si="521"/>
        <v>11.409557560422625</v>
      </c>
      <c r="AC580" s="15">
        <f t="shared" si="522"/>
        <v>1.1890647140314567</v>
      </c>
    </row>
    <row r="581" spans="1:29">
      <c r="A581" s="5" t="s">
        <v>207</v>
      </c>
      <c r="B581" s="5">
        <v>0.63</v>
      </c>
      <c r="C581" s="5">
        <v>0.48</v>
      </c>
      <c r="D581" s="5">
        <v>0.17499999999999999</v>
      </c>
      <c r="E581" s="5">
        <v>1.3674999999999999</v>
      </c>
      <c r="F581" s="5">
        <v>0.50149999999999995</v>
      </c>
      <c r="G581" s="5">
        <v>0.30349999999999999</v>
      </c>
      <c r="H581" s="48">
        <v>0.51500000000000001</v>
      </c>
      <c r="I581" s="5">
        <v>17</v>
      </c>
      <c r="N581" s="15">
        <f t="shared" si="518"/>
        <v>0.75</v>
      </c>
      <c r="O581" s="15">
        <f t="shared" ref="O581:U581" si="591">B581</f>
        <v>0.63</v>
      </c>
      <c r="P581" s="15">
        <f t="shared" si="591"/>
        <v>0.48</v>
      </c>
      <c r="Q581" s="15">
        <f t="shared" si="591"/>
        <v>0.17499999999999999</v>
      </c>
      <c r="R581" s="15">
        <f t="shared" si="591"/>
        <v>1.3674999999999999</v>
      </c>
      <c r="S581" s="15">
        <f t="shared" si="591"/>
        <v>0.50149999999999995</v>
      </c>
      <c r="T581" s="15">
        <f t="shared" si="591"/>
        <v>0.30349999999999999</v>
      </c>
      <c r="U581" s="15">
        <f t="shared" si="591"/>
        <v>0.51500000000000001</v>
      </c>
      <c r="V581" s="5">
        <v>1</v>
      </c>
      <c r="X581" s="15">
        <f t="shared" si="520"/>
        <v>18.5</v>
      </c>
      <c r="AB581" s="15">
        <f t="shared" si="521"/>
        <v>15.786867918658627</v>
      </c>
      <c r="AC581" s="15">
        <f t="shared" si="522"/>
        <v>7.361085690803769</v>
      </c>
    </row>
    <row r="582" spans="1:29">
      <c r="A582" s="5" t="s">
        <v>207</v>
      </c>
      <c r="B582" s="5">
        <v>0.625</v>
      </c>
      <c r="C582" s="5">
        <v>0.49</v>
      </c>
      <c r="D582" s="5">
        <v>0.17499999999999999</v>
      </c>
      <c r="E582" s="5">
        <v>1.2330000000000001</v>
      </c>
      <c r="F582" s="5">
        <v>0.55649999999999999</v>
      </c>
      <c r="G582" s="5">
        <v>0.247</v>
      </c>
      <c r="H582" s="48">
        <v>0.36499999999999999</v>
      </c>
      <c r="I582" s="5">
        <v>11</v>
      </c>
      <c r="N582" s="15">
        <f t="shared" si="518"/>
        <v>0.75</v>
      </c>
      <c r="O582" s="15">
        <f t="shared" ref="O582:U582" si="592">B582</f>
        <v>0.625</v>
      </c>
      <c r="P582" s="15">
        <f t="shared" si="592"/>
        <v>0.49</v>
      </c>
      <c r="Q582" s="15">
        <f t="shared" si="592"/>
        <v>0.17499999999999999</v>
      </c>
      <c r="R582" s="15">
        <f t="shared" si="592"/>
        <v>1.2330000000000001</v>
      </c>
      <c r="S582" s="15">
        <f t="shared" si="592"/>
        <v>0.55649999999999999</v>
      </c>
      <c r="T582" s="15">
        <f t="shared" si="592"/>
        <v>0.247</v>
      </c>
      <c r="U582" s="15">
        <f t="shared" si="592"/>
        <v>0.36499999999999999</v>
      </c>
      <c r="V582" s="5">
        <v>1</v>
      </c>
      <c r="X582" s="15">
        <f t="shared" si="520"/>
        <v>12.5</v>
      </c>
      <c r="AB582" s="15">
        <f t="shared" si="521"/>
        <v>12.857786954480551</v>
      </c>
      <c r="AC582" s="15">
        <f t="shared" si="522"/>
        <v>0.12801150479646753</v>
      </c>
    </row>
    <row r="583" spans="1:29">
      <c r="A583" s="5" t="s">
        <v>208</v>
      </c>
      <c r="B583" s="5">
        <v>0.55000000000000004</v>
      </c>
      <c r="C583" s="5">
        <v>0.42499999999999999</v>
      </c>
      <c r="D583" s="5">
        <v>0.15</v>
      </c>
      <c r="E583" s="5">
        <v>0.80600000000000005</v>
      </c>
      <c r="F583" s="5">
        <v>0.376</v>
      </c>
      <c r="G583" s="5">
        <v>0.17100000000000001</v>
      </c>
      <c r="H583" s="48">
        <v>0.245</v>
      </c>
      <c r="I583" s="5">
        <v>14</v>
      </c>
      <c r="N583" s="15">
        <f t="shared" si="518"/>
        <v>-2</v>
      </c>
      <c r="O583" s="15">
        <f t="shared" ref="O583:U583" si="593">B583</f>
        <v>0.55000000000000004</v>
      </c>
      <c r="P583" s="15">
        <f t="shared" si="593"/>
        <v>0.42499999999999999</v>
      </c>
      <c r="Q583" s="15">
        <f t="shared" si="593"/>
        <v>0.15</v>
      </c>
      <c r="R583" s="15">
        <f t="shared" si="593"/>
        <v>0.80600000000000005</v>
      </c>
      <c r="S583" s="15">
        <f t="shared" si="593"/>
        <v>0.376</v>
      </c>
      <c r="T583" s="15">
        <f t="shared" si="593"/>
        <v>0.17100000000000001</v>
      </c>
      <c r="U583" s="15">
        <f t="shared" si="593"/>
        <v>0.245</v>
      </c>
      <c r="V583" s="5">
        <v>1</v>
      </c>
      <c r="X583" s="15">
        <f t="shared" si="520"/>
        <v>15.5</v>
      </c>
      <c r="AB583" s="15">
        <f t="shared" si="521"/>
        <v>10.908411747121015</v>
      </c>
      <c r="AC583" s="15">
        <f t="shared" si="522"/>
        <v>21.082682683976291</v>
      </c>
    </row>
    <row r="584" spans="1:29">
      <c r="A584" s="5" t="s">
        <v>207</v>
      </c>
      <c r="B584" s="5">
        <v>0.64500000000000002</v>
      </c>
      <c r="C584" s="5">
        <v>0.52500000000000002</v>
      </c>
      <c r="D584" s="5">
        <v>0.19</v>
      </c>
      <c r="E584" s="5">
        <v>1.4635</v>
      </c>
      <c r="F584" s="5">
        <v>0.66149999999999998</v>
      </c>
      <c r="G584" s="5">
        <v>0.34350000000000003</v>
      </c>
      <c r="H584" s="48">
        <v>0.435</v>
      </c>
      <c r="I584" s="5">
        <v>19</v>
      </c>
      <c r="N584" s="15">
        <f t="shared" si="518"/>
        <v>0.75</v>
      </c>
      <c r="O584" s="15">
        <f t="shared" ref="O584:U584" si="594">B584</f>
        <v>0.64500000000000002</v>
      </c>
      <c r="P584" s="15">
        <f t="shared" si="594"/>
        <v>0.52500000000000002</v>
      </c>
      <c r="Q584" s="15">
        <f t="shared" si="594"/>
        <v>0.19</v>
      </c>
      <c r="R584" s="15">
        <f t="shared" si="594"/>
        <v>1.4635</v>
      </c>
      <c r="S584" s="15">
        <f t="shared" si="594"/>
        <v>0.66149999999999998</v>
      </c>
      <c r="T584" s="15">
        <f t="shared" si="594"/>
        <v>0.34350000000000003</v>
      </c>
      <c r="U584" s="15">
        <f t="shared" si="594"/>
        <v>0.435</v>
      </c>
      <c r="V584" s="5">
        <v>1</v>
      </c>
      <c r="X584" s="15">
        <f t="shared" si="520"/>
        <v>20.5</v>
      </c>
      <c r="AB584" s="15">
        <f t="shared" si="521"/>
        <v>13.027793440492299</v>
      </c>
      <c r="AC584" s="15">
        <f t="shared" si="522"/>
        <v>55.833870867949905</v>
      </c>
    </row>
    <row r="585" spans="1:29">
      <c r="A585" s="5" t="s">
        <v>208</v>
      </c>
      <c r="B585" s="5">
        <v>0.46</v>
      </c>
      <c r="C585" s="5">
        <v>0.35499999999999998</v>
      </c>
      <c r="D585" s="5">
        <v>0.14000000000000001</v>
      </c>
      <c r="E585" s="5">
        <v>0.49349999999999999</v>
      </c>
      <c r="F585" s="5">
        <v>0.216</v>
      </c>
      <c r="G585" s="5">
        <v>0.13300000000000001</v>
      </c>
      <c r="H585" s="48">
        <v>0.115</v>
      </c>
      <c r="I585" s="5">
        <v>13</v>
      </c>
      <c r="N585" s="15">
        <f t="shared" si="518"/>
        <v>-2</v>
      </c>
      <c r="O585" s="15">
        <f t="shared" ref="O585:U585" si="595">B585</f>
        <v>0.46</v>
      </c>
      <c r="P585" s="15">
        <f t="shared" si="595"/>
        <v>0.35499999999999998</v>
      </c>
      <c r="Q585" s="15">
        <f t="shared" si="595"/>
        <v>0.14000000000000001</v>
      </c>
      <c r="R585" s="15">
        <f t="shared" si="595"/>
        <v>0.49349999999999999</v>
      </c>
      <c r="S585" s="15">
        <f t="shared" si="595"/>
        <v>0.216</v>
      </c>
      <c r="T585" s="15">
        <f t="shared" si="595"/>
        <v>0.13300000000000001</v>
      </c>
      <c r="U585" s="15">
        <f t="shared" si="595"/>
        <v>0.115</v>
      </c>
      <c r="V585" s="5">
        <v>1</v>
      </c>
      <c r="X585" s="15">
        <f t="shared" si="520"/>
        <v>14.5</v>
      </c>
      <c r="AB585" s="15">
        <f t="shared" si="521"/>
        <v>9.6751364877917645</v>
      </c>
      <c r="AC585" s="15">
        <f t="shared" si="522"/>
        <v>23.279307911438391</v>
      </c>
    </row>
    <row r="586" spans="1:29">
      <c r="A586" s="5" t="s">
        <v>207</v>
      </c>
      <c r="B586" s="5">
        <v>0.41</v>
      </c>
      <c r="C586" s="5">
        <v>0.30499999999999999</v>
      </c>
      <c r="D586" s="5">
        <v>0.1</v>
      </c>
      <c r="E586" s="5">
        <v>0.36299999999999999</v>
      </c>
      <c r="F586" s="5">
        <v>0.17349999999999999</v>
      </c>
      <c r="G586" s="5">
        <v>6.5000000000000002E-2</v>
      </c>
      <c r="H586" s="48">
        <v>0.11</v>
      </c>
      <c r="I586" s="5">
        <v>11</v>
      </c>
      <c r="N586" s="15">
        <f t="shared" si="518"/>
        <v>0.75</v>
      </c>
      <c r="O586" s="15">
        <f t="shared" ref="O586:U586" si="596">B586</f>
        <v>0.41</v>
      </c>
      <c r="P586" s="15">
        <f t="shared" si="596"/>
        <v>0.30499999999999999</v>
      </c>
      <c r="Q586" s="15">
        <f t="shared" si="596"/>
        <v>0.1</v>
      </c>
      <c r="R586" s="15">
        <f t="shared" si="596"/>
        <v>0.36299999999999999</v>
      </c>
      <c r="S586" s="15">
        <f t="shared" si="596"/>
        <v>0.17349999999999999</v>
      </c>
      <c r="T586" s="15">
        <f t="shared" si="596"/>
        <v>6.5000000000000002E-2</v>
      </c>
      <c r="U586" s="15">
        <f t="shared" si="596"/>
        <v>0.11</v>
      </c>
      <c r="V586" s="5">
        <v>1</v>
      </c>
      <c r="X586" s="15">
        <f t="shared" si="520"/>
        <v>12.5</v>
      </c>
      <c r="AB586" s="15">
        <f t="shared" si="521"/>
        <v>9.4448600583685582</v>
      </c>
      <c r="AC586" s="15">
        <f t="shared" si="522"/>
        <v>9.3338800629517689</v>
      </c>
    </row>
    <row r="587" spans="1:29">
      <c r="A587" s="5" t="s">
        <v>208</v>
      </c>
      <c r="B587" s="5">
        <v>0.495</v>
      </c>
      <c r="C587" s="5">
        <v>0.39</v>
      </c>
      <c r="D587" s="5">
        <v>0.125</v>
      </c>
      <c r="E587" s="5">
        <v>0.66549999999999998</v>
      </c>
      <c r="F587" s="5">
        <v>0.28399999999999997</v>
      </c>
      <c r="G587" s="5">
        <v>0.16200000000000001</v>
      </c>
      <c r="H587" s="48">
        <v>0.2</v>
      </c>
      <c r="I587" s="5">
        <v>11</v>
      </c>
      <c r="N587" s="15">
        <f t="shared" si="518"/>
        <v>-2</v>
      </c>
      <c r="O587" s="15">
        <f t="shared" ref="O587:U587" si="597">B587</f>
        <v>0.495</v>
      </c>
      <c r="P587" s="15">
        <f t="shared" si="597"/>
        <v>0.39</v>
      </c>
      <c r="Q587" s="15">
        <f t="shared" si="597"/>
        <v>0.125</v>
      </c>
      <c r="R587" s="15">
        <f t="shared" si="597"/>
        <v>0.66549999999999998</v>
      </c>
      <c r="S587" s="15">
        <f t="shared" si="597"/>
        <v>0.28399999999999997</v>
      </c>
      <c r="T587" s="15">
        <f t="shared" si="597"/>
        <v>0.16200000000000001</v>
      </c>
      <c r="U587" s="15">
        <f t="shared" si="597"/>
        <v>0.2</v>
      </c>
      <c r="V587" s="5">
        <v>1</v>
      </c>
      <c r="X587" s="15">
        <f t="shared" si="520"/>
        <v>12.5</v>
      </c>
      <c r="AB587" s="15">
        <f t="shared" si="521"/>
        <v>10.532172256292444</v>
      </c>
      <c r="AC587" s="15">
        <f t="shared" si="522"/>
        <v>3.8723460289051697</v>
      </c>
    </row>
    <row r="588" spans="1:29">
      <c r="A588" s="5" t="s">
        <v>208</v>
      </c>
      <c r="B588" s="5">
        <v>0.52</v>
      </c>
      <c r="C588" s="5">
        <v>0.42499999999999999</v>
      </c>
      <c r="D588" s="5">
        <v>0.17</v>
      </c>
      <c r="E588" s="5">
        <v>0.68049999999999999</v>
      </c>
      <c r="F588" s="5">
        <v>0.28000000000000003</v>
      </c>
      <c r="G588" s="5">
        <v>0.17399999999999999</v>
      </c>
      <c r="H588" s="48">
        <v>0.19500000000000001</v>
      </c>
      <c r="I588" s="5">
        <v>10</v>
      </c>
      <c r="N588" s="15">
        <f t="shared" si="518"/>
        <v>-2</v>
      </c>
      <c r="O588" s="15">
        <f t="shared" ref="O588:U588" si="598">B588</f>
        <v>0.52</v>
      </c>
      <c r="P588" s="15">
        <f t="shared" si="598"/>
        <v>0.42499999999999999</v>
      </c>
      <c r="Q588" s="15">
        <f t="shared" si="598"/>
        <v>0.17</v>
      </c>
      <c r="R588" s="15">
        <f t="shared" si="598"/>
        <v>0.68049999999999999</v>
      </c>
      <c r="S588" s="15">
        <f t="shared" si="598"/>
        <v>0.28000000000000003</v>
      </c>
      <c r="T588" s="15">
        <f t="shared" si="598"/>
        <v>0.17399999999999999</v>
      </c>
      <c r="U588" s="15">
        <f t="shared" si="598"/>
        <v>0.19500000000000001</v>
      </c>
      <c r="V588" s="5">
        <v>1</v>
      </c>
      <c r="X588" s="15">
        <f t="shared" si="520"/>
        <v>11.5</v>
      </c>
      <c r="AB588" s="15">
        <f t="shared" si="521"/>
        <v>11.478300212916626</v>
      </c>
      <c r="AC588" s="15">
        <f t="shared" si="522"/>
        <v>4.7088075946378197E-4</v>
      </c>
    </row>
    <row r="589" spans="1:29">
      <c r="A589" s="5" t="s">
        <v>207</v>
      </c>
      <c r="B589" s="5">
        <v>0.55000000000000004</v>
      </c>
      <c r="C589" s="5">
        <v>0.41</v>
      </c>
      <c r="D589" s="5">
        <v>0.14499999999999999</v>
      </c>
      <c r="E589" s="5">
        <v>0.82850000000000001</v>
      </c>
      <c r="F589" s="5">
        <v>0.3095</v>
      </c>
      <c r="G589" s="5">
        <v>0.1905</v>
      </c>
      <c r="H589" s="48">
        <v>0.25</v>
      </c>
      <c r="I589" s="5">
        <v>13</v>
      </c>
      <c r="N589" s="15">
        <f t="shared" si="518"/>
        <v>0.75</v>
      </c>
      <c r="O589" s="15">
        <f t="shared" ref="O589:U589" si="599">B589</f>
        <v>0.55000000000000004</v>
      </c>
      <c r="P589" s="15">
        <f t="shared" si="599"/>
        <v>0.41</v>
      </c>
      <c r="Q589" s="15">
        <f t="shared" si="599"/>
        <v>0.14499999999999999</v>
      </c>
      <c r="R589" s="15">
        <f t="shared" si="599"/>
        <v>0.82850000000000001</v>
      </c>
      <c r="S589" s="15">
        <f t="shared" si="599"/>
        <v>0.3095</v>
      </c>
      <c r="T589" s="15">
        <f t="shared" si="599"/>
        <v>0.1905</v>
      </c>
      <c r="U589" s="15">
        <f t="shared" si="599"/>
        <v>0.25</v>
      </c>
      <c r="V589" s="5">
        <v>1</v>
      </c>
      <c r="X589" s="15">
        <f t="shared" si="520"/>
        <v>14.5</v>
      </c>
      <c r="AB589" s="15">
        <f t="shared" si="521"/>
        <v>12.504476305866541</v>
      </c>
      <c r="AC589" s="15">
        <f t="shared" si="522"/>
        <v>3.9821148138480456</v>
      </c>
    </row>
    <row r="590" spans="1:29">
      <c r="A590" s="5" t="s">
        <v>206</v>
      </c>
      <c r="B590" s="5">
        <v>0.45</v>
      </c>
      <c r="C590" s="5">
        <v>0.33500000000000002</v>
      </c>
      <c r="D590" s="5">
        <v>0.14000000000000001</v>
      </c>
      <c r="E590" s="5">
        <v>0.46250000000000002</v>
      </c>
      <c r="F590" s="5">
        <v>0.16400000000000001</v>
      </c>
      <c r="G590" s="5">
        <v>7.5999999999999998E-2</v>
      </c>
      <c r="H590" s="48">
        <v>0.15</v>
      </c>
      <c r="I590" s="5">
        <v>14</v>
      </c>
      <c r="N590" s="15">
        <f t="shared" si="518"/>
        <v>3</v>
      </c>
      <c r="O590" s="15">
        <f t="shared" ref="O590:U590" si="600">B590</f>
        <v>0.45</v>
      </c>
      <c r="P590" s="15">
        <f t="shared" si="600"/>
        <v>0.33500000000000002</v>
      </c>
      <c r="Q590" s="15">
        <f t="shared" si="600"/>
        <v>0.14000000000000001</v>
      </c>
      <c r="R590" s="15">
        <f t="shared" si="600"/>
        <v>0.46250000000000002</v>
      </c>
      <c r="S590" s="15">
        <f t="shared" si="600"/>
        <v>0.16400000000000001</v>
      </c>
      <c r="T590" s="15">
        <f t="shared" si="600"/>
        <v>7.5999999999999998E-2</v>
      </c>
      <c r="U590" s="15">
        <f t="shared" si="600"/>
        <v>0.15</v>
      </c>
      <c r="V590" s="5">
        <v>1</v>
      </c>
      <c r="X590" s="15">
        <f t="shared" si="520"/>
        <v>15.5</v>
      </c>
      <c r="AB590" s="15">
        <f t="shared" si="521"/>
        <v>11.907551163906458</v>
      </c>
      <c r="AC590" s="15">
        <f t="shared" si="522"/>
        <v>12.905688639949846</v>
      </c>
    </row>
    <row r="591" spans="1:29">
      <c r="A591" s="5" t="s">
        <v>207</v>
      </c>
      <c r="B591" s="5">
        <v>0.40500000000000003</v>
      </c>
      <c r="C591" s="5">
        <v>0.31</v>
      </c>
      <c r="D591" s="5">
        <v>0.12</v>
      </c>
      <c r="E591" s="5">
        <v>0.3095</v>
      </c>
      <c r="F591" s="5">
        <v>0.13800000000000001</v>
      </c>
      <c r="G591" s="5">
        <v>5.8000000000000003E-2</v>
      </c>
      <c r="H591" s="48">
        <v>9.5000000000000001E-2</v>
      </c>
      <c r="I591" s="5">
        <v>13</v>
      </c>
      <c r="N591" s="15">
        <f t="shared" si="518"/>
        <v>0.75</v>
      </c>
      <c r="O591" s="15">
        <f t="shared" ref="O591:U591" si="601">B591</f>
        <v>0.40500000000000003</v>
      </c>
      <c r="P591" s="15">
        <f t="shared" si="601"/>
        <v>0.31</v>
      </c>
      <c r="Q591" s="15">
        <f t="shared" si="601"/>
        <v>0.12</v>
      </c>
      <c r="R591" s="15">
        <f t="shared" si="601"/>
        <v>0.3095</v>
      </c>
      <c r="S591" s="15">
        <f t="shared" si="601"/>
        <v>0.13800000000000001</v>
      </c>
      <c r="T591" s="15">
        <f t="shared" si="601"/>
        <v>5.8000000000000003E-2</v>
      </c>
      <c r="U591" s="15">
        <f t="shared" si="601"/>
        <v>9.5000000000000001E-2</v>
      </c>
      <c r="V591" s="5">
        <v>1</v>
      </c>
      <c r="X591" s="15">
        <f t="shared" si="520"/>
        <v>14.5</v>
      </c>
      <c r="AB591" s="15">
        <f t="shared" si="521"/>
        <v>9.8994531200740497</v>
      </c>
      <c r="AC591" s="15">
        <f t="shared" si="522"/>
        <v>21.165031594396396</v>
      </c>
    </row>
    <row r="592" spans="1:29">
      <c r="A592" s="5" t="s">
        <v>208</v>
      </c>
      <c r="B592" s="5">
        <v>0.51</v>
      </c>
      <c r="C592" s="5">
        <v>0.4</v>
      </c>
      <c r="D592" s="5">
        <v>0.15</v>
      </c>
      <c r="E592" s="5">
        <v>0.745</v>
      </c>
      <c r="F592" s="5">
        <v>0.28649999999999998</v>
      </c>
      <c r="G592" s="5">
        <v>0.16750000000000001</v>
      </c>
      <c r="H592" s="48">
        <v>0.23499999999999999</v>
      </c>
      <c r="I592" s="5">
        <v>13</v>
      </c>
      <c r="N592" s="15">
        <f t="shared" si="518"/>
        <v>-2</v>
      </c>
      <c r="O592" s="15">
        <f t="shared" ref="O592:U592" si="602">B592</f>
        <v>0.51</v>
      </c>
      <c r="P592" s="15">
        <f t="shared" si="602"/>
        <v>0.4</v>
      </c>
      <c r="Q592" s="15">
        <f t="shared" si="602"/>
        <v>0.15</v>
      </c>
      <c r="R592" s="15">
        <f t="shared" si="602"/>
        <v>0.745</v>
      </c>
      <c r="S592" s="15">
        <f t="shared" si="602"/>
        <v>0.28649999999999998</v>
      </c>
      <c r="T592" s="15">
        <f t="shared" si="602"/>
        <v>0.16750000000000001</v>
      </c>
      <c r="U592" s="15">
        <f t="shared" si="602"/>
        <v>0.23499999999999999</v>
      </c>
      <c r="V592" s="5">
        <v>1</v>
      </c>
      <c r="X592" s="15">
        <f t="shared" si="520"/>
        <v>14.5</v>
      </c>
      <c r="AB592" s="15">
        <f t="shared" si="521"/>
        <v>11.835798866565307</v>
      </c>
      <c r="AC592" s="15">
        <f t="shared" si="522"/>
        <v>7.097967679394702</v>
      </c>
    </row>
    <row r="593" spans="1:29">
      <c r="A593" s="5" t="s">
        <v>207</v>
      </c>
      <c r="B593" s="5">
        <v>0.37</v>
      </c>
      <c r="C593" s="5">
        <v>0.28999999999999998</v>
      </c>
      <c r="D593" s="5">
        <v>0.115</v>
      </c>
      <c r="E593" s="5">
        <v>0.25</v>
      </c>
      <c r="F593" s="5">
        <v>0.111</v>
      </c>
      <c r="G593" s="5">
        <v>5.7000000000000002E-2</v>
      </c>
      <c r="H593" s="48">
        <v>7.4999999999999997E-2</v>
      </c>
      <c r="I593" s="5">
        <v>9</v>
      </c>
      <c r="N593" s="15">
        <f t="shared" si="518"/>
        <v>0.75</v>
      </c>
      <c r="O593" s="15">
        <f t="shared" ref="O593:U593" si="603">B593</f>
        <v>0.37</v>
      </c>
      <c r="P593" s="15">
        <f t="shared" si="603"/>
        <v>0.28999999999999998</v>
      </c>
      <c r="Q593" s="15">
        <f t="shared" si="603"/>
        <v>0.115</v>
      </c>
      <c r="R593" s="15">
        <f t="shared" si="603"/>
        <v>0.25</v>
      </c>
      <c r="S593" s="15">
        <f t="shared" si="603"/>
        <v>0.111</v>
      </c>
      <c r="T593" s="15">
        <f t="shared" si="603"/>
        <v>5.7000000000000002E-2</v>
      </c>
      <c r="U593" s="15">
        <f t="shared" si="603"/>
        <v>7.4999999999999997E-2</v>
      </c>
      <c r="V593" s="5">
        <v>1</v>
      </c>
      <c r="X593" s="15">
        <f t="shared" si="520"/>
        <v>10.5</v>
      </c>
      <c r="AB593" s="15">
        <f t="shared" si="521"/>
        <v>9.4731061843570359</v>
      </c>
      <c r="AC593" s="15">
        <f t="shared" si="522"/>
        <v>1.054510908605766</v>
      </c>
    </row>
    <row r="594" spans="1:29">
      <c r="A594" s="5" t="s">
        <v>208</v>
      </c>
      <c r="B594" s="5">
        <v>0.52500000000000002</v>
      </c>
      <c r="C594" s="5">
        <v>0.41</v>
      </c>
      <c r="D594" s="5">
        <v>0.17499999999999999</v>
      </c>
      <c r="E594" s="5">
        <v>0.874</v>
      </c>
      <c r="F594" s="5">
        <v>0.35849999999999999</v>
      </c>
      <c r="G594" s="5">
        <v>0.20699999999999999</v>
      </c>
      <c r="H594" s="48">
        <v>0.20499999999999999</v>
      </c>
      <c r="I594" s="5">
        <v>18</v>
      </c>
      <c r="N594" s="15">
        <f t="shared" si="518"/>
        <v>-2</v>
      </c>
      <c r="O594" s="15">
        <f t="shared" ref="O594:U594" si="604">B594</f>
        <v>0.52500000000000002</v>
      </c>
      <c r="P594" s="15">
        <f t="shared" si="604"/>
        <v>0.41</v>
      </c>
      <c r="Q594" s="15">
        <f t="shared" si="604"/>
        <v>0.17499999999999999</v>
      </c>
      <c r="R594" s="15">
        <f t="shared" si="604"/>
        <v>0.874</v>
      </c>
      <c r="S594" s="15">
        <f t="shared" si="604"/>
        <v>0.35849999999999999</v>
      </c>
      <c r="T594" s="15">
        <f t="shared" si="604"/>
        <v>0.20699999999999999</v>
      </c>
      <c r="U594" s="15">
        <f t="shared" si="604"/>
        <v>0.20499999999999999</v>
      </c>
      <c r="V594" s="5">
        <v>1</v>
      </c>
      <c r="X594" s="15">
        <f t="shared" si="520"/>
        <v>19.5</v>
      </c>
      <c r="AB594" s="15">
        <f t="shared" si="521"/>
        <v>11.279596361693777</v>
      </c>
      <c r="AC594" s="15">
        <f t="shared" si="522"/>
        <v>67.575035976678194</v>
      </c>
    </row>
    <row r="595" spans="1:29">
      <c r="A595" s="5" t="s">
        <v>207</v>
      </c>
      <c r="B595" s="5">
        <v>0.66</v>
      </c>
      <c r="C595" s="5">
        <v>0.52</v>
      </c>
      <c r="D595" s="5">
        <v>0.18</v>
      </c>
      <c r="E595" s="5">
        <v>1.514</v>
      </c>
      <c r="F595" s="5">
        <v>0.52600000000000002</v>
      </c>
      <c r="G595" s="5">
        <v>0.29749999999999999</v>
      </c>
      <c r="H595" s="48">
        <v>0.42</v>
      </c>
      <c r="I595" s="5">
        <v>19</v>
      </c>
      <c r="N595" s="15">
        <f t="shared" si="518"/>
        <v>0.75</v>
      </c>
      <c r="O595" s="15">
        <f t="shared" ref="O595:U595" si="605">B595</f>
        <v>0.66</v>
      </c>
      <c r="P595" s="15">
        <f t="shared" si="605"/>
        <v>0.52</v>
      </c>
      <c r="Q595" s="15">
        <f t="shared" si="605"/>
        <v>0.18</v>
      </c>
      <c r="R595" s="15">
        <f t="shared" si="605"/>
        <v>1.514</v>
      </c>
      <c r="S595" s="15">
        <f t="shared" si="605"/>
        <v>0.52600000000000002</v>
      </c>
      <c r="T595" s="15">
        <f t="shared" si="605"/>
        <v>0.29749999999999999</v>
      </c>
      <c r="U595" s="15">
        <f t="shared" si="605"/>
        <v>0.42</v>
      </c>
      <c r="V595" s="5">
        <v>1</v>
      </c>
      <c r="X595" s="15">
        <f t="shared" si="520"/>
        <v>20.5</v>
      </c>
      <c r="AB595" s="15">
        <f t="shared" si="521"/>
        <v>16.361451311662577</v>
      </c>
      <c r="AC595" s="15">
        <f t="shared" si="522"/>
        <v>17.127585245739404</v>
      </c>
    </row>
    <row r="596" spans="1:29">
      <c r="A596" s="5" t="s">
        <v>206</v>
      </c>
      <c r="B596" s="5">
        <v>0.53500000000000003</v>
      </c>
      <c r="C596" s="5">
        <v>0.42</v>
      </c>
      <c r="D596" s="5">
        <v>0.15</v>
      </c>
      <c r="E596" s="5">
        <v>0.69950000000000001</v>
      </c>
      <c r="F596" s="5">
        <v>0.25750000000000001</v>
      </c>
      <c r="G596" s="5">
        <v>0.153</v>
      </c>
      <c r="H596" s="48">
        <v>0.24</v>
      </c>
      <c r="I596" s="5">
        <v>12</v>
      </c>
      <c r="N596" s="15">
        <f t="shared" si="518"/>
        <v>3</v>
      </c>
      <c r="O596" s="15">
        <f t="shared" ref="O596:U596" si="606">B596</f>
        <v>0.53500000000000003</v>
      </c>
      <c r="P596" s="15">
        <f t="shared" si="606"/>
        <v>0.42</v>
      </c>
      <c r="Q596" s="15">
        <f t="shared" si="606"/>
        <v>0.15</v>
      </c>
      <c r="R596" s="15">
        <f t="shared" si="606"/>
        <v>0.69950000000000001</v>
      </c>
      <c r="S596" s="15">
        <f t="shared" si="606"/>
        <v>0.25750000000000001</v>
      </c>
      <c r="T596" s="15">
        <f t="shared" si="606"/>
        <v>0.153</v>
      </c>
      <c r="U596" s="15">
        <f t="shared" si="606"/>
        <v>0.24</v>
      </c>
      <c r="V596" s="5">
        <v>1</v>
      </c>
      <c r="X596" s="15">
        <f t="shared" si="520"/>
        <v>13.5</v>
      </c>
      <c r="AB596" s="15">
        <f t="shared" si="521"/>
        <v>13.226462858599415</v>
      </c>
      <c r="AC596" s="15">
        <f t="shared" si="522"/>
        <v>7.4822567725603473E-2</v>
      </c>
    </row>
    <row r="597" spans="1:29">
      <c r="A597" s="5" t="s">
        <v>208</v>
      </c>
      <c r="B597" s="5">
        <v>0.57499999999999996</v>
      </c>
      <c r="C597" s="5">
        <v>0.45500000000000002</v>
      </c>
      <c r="D597" s="5">
        <v>0.18</v>
      </c>
      <c r="E597" s="5">
        <v>0.85250000000000004</v>
      </c>
      <c r="F597" s="5">
        <v>0.30149999999999999</v>
      </c>
      <c r="G597" s="5">
        <v>0.1825</v>
      </c>
      <c r="H597" s="48">
        <v>0.3</v>
      </c>
      <c r="I597" s="5">
        <v>13</v>
      </c>
      <c r="N597" s="15">
        <f t="shared" si="518"/>
        <v>-2</v>
      </c>
      <c r="O597" s="15">
        <f t="shared" ref="O597:U597" si="607">B597</f>
        <v>0.57499999999999996</v>
      </c>
      <c r="P597" s="15">
        <f t="shared" si="607"/>
        <v>0.45500000000000002</v>
      </c>
      <c r="Q597" s="15">
        <f t="shared" si="607"/>
        <v>0.18</v>
      </c>
      <c r="R597" s="15">
        <f t="shared" si="607"/>
        <v>0.85250000000000004</v>
      </c>
      <c r="S597" s="15">
        <f t="shared" si="607"/>
        <v>0.30149999999999999</v>
      </c>
      <c r="T597" s="15">
        <f t="shared" si="607"/>
        <v>0.1825</v>
      </c>
      <c r="U597" s="15">
        <f t="shared" si="607"/>
        <v>0.3</v>
      </c>
      <c r="V597" s="5">
        <v>1</v>
      </c>
      <c r="X597" s="15">
        <f t="shared" si="520"/>
        <v>14.5</v>
      </c>
      <c r="AB597" s="15">
        <f t="shared" si="521"/>
        <v>13.856073673457951</v>
      </c>
      <c r="AC597" s="15">
        <f t="shared" si="522"/>
        <v>0.41464111401393744</v>
      </c>
    </row>
    <row r="598" spans="1:29">
      <c r="A598" s="5" t="s">
        <v>207</v>
      </c>
      <c r="B598" s="5">
        <v>0.55000000000000004</v>
      </c>
      <c r="C598" s="5">
        <v>0.43</v>
      </c>
      <c r="D598" s="5">
        <v>0.14000000000000001</v>
      </c>
      <c r="E598" s="5">
        <v>0.71350000000000002</v>
      </c>
      <c r="F598" s="5">
        <v>0.25650000000000001</v>
      </c>
      <c r="G598" s="5">
        <v>0.186</v>
      </c>
      <c r="H598" s="48">
        <v>0.22500000000000001</v>
      </c>
      <c r="I598" s="5">
        <v>9</v>
      </c>
      <c r="N598" s="15">
        <f t="shared" si="518"/>
        <v>0.75</v>
      </c>
      <c r="O598" s="15">
        <f t="shared" ref="O598:U598" si="608">B598</f>
        <v>0.55000000000000004</v>
      </c>
      <c r="P598" s="15">
        <f t="shared" si="608"/>
        <v>0.43</v>
      </c>
      <c r="Q598" s="15">
        <f t="shared" si="608"/>
        <v>0.14000000000000001</v>
      </c>
      <c r="R598" s="15">
        <f t="shared" si="608"/>
        <v>0.71350000000000002</v>
      </c>
      <c r="S598" s="15">
        <f t="shared" si="608"/>
        <v>0.25650000000000001</v>
      </c>
      <c r="T598" s="15">
        <f t="shared" si="608"/>
        <v>0.186</v>
      </c>
      <c r="U598" s="15">
        <f t="shared" si="608"/>
        <v>0.22500000000000001</v>
      </c>
      <c r="V598" s="5">
        <v>1</v>
      </c>
      <c r="X598" s="15">
        <f t="shared" si="520"/>
        <v>10.5</v>
      </c>
      <c r="AB598" s="15">
        <f t="shared" si="521"/>
        <v>12.535910679345216</v>
      </c>
      <c r="AC598" s="15">
        <f t="shared" si="522"/>
        <v>4.1449322942718991</v>
      </c>
    </row>
    <row r="599" spans="1:29">
      <c r="A599" s="5" t="s">
        <v>208</v>
      </c>
      <c r="B599" s="5">
        <v>0.60499999999999998</v>
      </c>
      <c r="C599" s="5">
        <v>0.47</v>
      </c>
      <c r="D599" s="5">
        <v>0.14000000000000001</v>
      </c>
      <c r="E599" s="5">
        <v>0.93899999999999995</v>
      </c>
      <c r="F599" s="5">
        <v>0.33850000000000002</v>
      </c>
      <c r="G599" s="5">
        <v>0.20100000000000001</v>
      </c>
      <c r="H599" s="48">
        <v>0.32</v>
      </c>
      <c r="I599" s="5">
        <v>13</v>
      </c>
      <c r="N599" s="15">
        <f t="shared" si="518"/>
        <v>-2</v>
      </c>
      <c r="O599" s="15">
        <f t="shared" ref="O599:U599" si="609">B599</f>
        <v>0.60499999999999998</v>
      </c>
      <c r="P599" s="15">
        <f t="shared" si="609"/>
        <v>0.47</v>
      </c>
      <c r="Q599" s="15">
        <f t="shared" si="609"/>
        <v>0.14000000000000001</v>
      </c>
      <c r="R599" s="15">
        <f t="shared" si="609"/>
        <v>0.93899999999999995</v>
      </c>
      <c r="S599" s="15">
        <f t="shared" si="609"/>
        <v>0.33850000000000002</v>
      </c>
      <c r="T599" s="15">
        <f t="shared" si="609"/>
        <v>0.20100000000000001</v>
      </c>
      <c r="U599" s="15">
        <f t="shared" si="609"/>
        <v>0.32</v>
      </c>
      <c r="V599" s="5">
        <v>1</v>
      </c>
      <c r="X599" s="15">
        <f t="shared" si="520"/>
        <v>14.5</v>
      </c>
      <c r="AB599" s="15">
        <f t="shared" si="521"/>
        <v>13.590971483511794</v>
      </c>
      <c r="AC599" s="15">
        <f t="shared" si="522"/>
        <v>0.82633284378874883</v>
      </c>
    </row>
    <row r="600" spans="1:29">
      <c r="A600" s="5" t="s">
        <v>208</v>
      </c>
      <c r="B600" s="5">
        <v>0.60499999999999998</v>
      </c>
      <c r="C600" s="5">
        <v>0.495</v>
      </c>
      <c r="D600" s="5">
        <v>0.14499999999999999</v>
      </c>
      <c r="E600" s="5">
        <v>1.054</v>
      </c>
      <c r="F600" s="5">
        <v>0.36899999999999999</v>
      </c>
      <c r="G600" s="5">
        <v>0.22550000000000001</v>
      </c>
      <c r="H600" s="48">
        <v>0.36</v>
      </c>
      <c r="I600" s="5">
        <v>12</v>
      </c>
      <c r="N600" s="15">
        <f t="shared" si="518"/>
        <v>-2</v>
      </c>
      <c r="O600" s="15">
        <f t="shared" ref="O600:U600" si="610">B600</f>
        <v>0.60499999999999998</v>
      </c>
      <c r="P600" s="15">
        <f t="shared" si="610"/>
        <v>0.495</v>
      </c>
      <c r="Q600" s="15">
        <f t="shared" si="610"/>
        <v>0.14499999999999999</v>
      </c>
      <c r="R600" s="15">
        <f t="shared" si="610"/>
        <v>1.054</v>
      </c>
      <c r="S600" s="15">
        <f t="shared" si="610"/>
        <v>0.36899999999999999</v>
      </c>
      <c r="T600" s="15">
        <f t="shared" si="610"/>
        <v>0.22550000000000001</v>
      </c>
      <c r="U600" s="15">
        <f t="shared" si="610"/>
        <v>0.36</v>
      </c>
      <c r="V600" s="5">
        <v>1</v>
      </c>
      <c r="X600" s="15">
        <f t="shared" si="520"/>
        <v>13.5</v>
      </c>
      <c r="AB600" s="15">
        <f t="shared" si="521"/>
        <v>14.469777130685605</v>
      </c>
      <c r="AC600" s="15">
        <f t="shared" si="522"/>
        <v>0.9404676832008052</v>
      </c>
    </row>
    <row r="601" spans="1:29">
      <c r="A601" s="5" t="s">
        <v>207</v>
      </c>
      <c r="B601" s="5">
        <v>0.56000000000000005</v>
      </c>
      <c r="C601" s="5">
        <v>0.44500000000000001</v>
      </c>
      <c r="D601" s="5">
        <v>0.19500000000000001</v>
      </c>
      <c r="E601" s="5">
        <v>0.98099999999999998</v>
      </c>
      <c r="F601" s="5">
        <v>0.30499999999999999</v>
      </c>
      <c r="G601" s="5">
        <v>0.22450000000000001</v>
      </c>
      <c r="H601" s="48">
        <v>0.33500000000000002</v>
      </c>
      <c r="I601" s="5">
        <v>16</v>
      </c>
      <c r="N601" s="15">
        <f t="shared" si="518"/>
        <v>0.75</v>
      </c>
      <c r="O601" s="15">
        <f t="shared" ref="O601:U601" si="611">B601</f>
        <v>0.56000000000000005</v>
      </c>
      <c r="P601" s="15">
        <f t="shared" si="611"/>
        <v>0.44500000000000001</v>
      </c>
      <c r="Q601" s="15">
        <f t="shared" si="611"/>
        <v>0.19500000000000001</v>
      </c>
      <c r="R601" s="15">
        <f t="shared" si="611"/>
        <v>0.98099999999999998</v>
      </c>
      <c r="S601" s="15">
        <f t="shared" si="611"/>
        <v>0.30499999999999999</v>
      </c>
      <c r="T601" s="15">
        <f t="shared" si="611"/>
        <v>0.22450000000000001</v>
      </c>
      <c r="U601" s="15">
        <f t="shared" si="611"/>
        <v>0.33500000000000002</v>
      </c>
      <c r="V601" s="5">
        <v>1</v>
      </c>
      <c r="X601" s="15">
        <f t="shared" si="520"/>
        <v>17.5</v>
      </c>
      <c r="AB601" s="15">
        <f t="shared" si="521"/>
        <v>15.332050283425142</v>
      </c>
      <c r="AC601" s="15">
        <f t="shared" si="522"/>
        <v>4.7000059735970083</v>
      </c>
    </row>
    <row r="602" spans="1:29">
      <c r="A602" s="5" t="s">
        <v>208</v>
      </c>
      <c r="B602" s="5">
        <v>0.53500000000000003</v>
      </c>
      <c r="C602" s="5">
        <v>0.42</v>
      </c>
      <c r="D602" s="5">
        <v>0.14499999999999999</v>
      </c>
      <c r="E602" s="5">
        <v>0.92600000000000005</v>
      </c>
      <c r="F602" s="5">
        <v>0.39800000000000002</v>
      </c>
      <c r="G602" s="5">
        <v>0.19650000000000001</v>
      </c>
      <c r="H602" s="48">
        <v>0.25</v>
      </c>
      <c r="I602" s="5">
        <v>17</v>
      </c>
      <c r="N602" s="15">
        <f t="shared" si="518"/>
        <v>-2</v>
      </c>
      <c r="O602" s="15">
        <f t="shared" ref="O602:U602" si="612">B602</f>
        <v>0.53500000000000003</v>
      </c>
      <c r="P602" s="15">
        <f t="shared" si="612"/>
        <v>0.42</v>
      </c>
      <c r="Q602" s="15">
        <f t="shared" si="612"/>
        <v>0.14499999999999999</v>
      </c>
      <c r="R602" s="15">
        <f t="shared" si="612"/>
        <v>0.92600000000000005</v>
      </c>
      <c r="S602" s="15">
        <f t="shared" si="612"/>
        <v>0.39800000000000002</v>
      </c>
      <c r="T602" s="15">
        <f t="shared" si="612"/>
        <v>0.19650000000000001</v>
      </c>
      <c r="U602" s="15">
        <f t="shared" si="612"/>
        <v>0.25</v>
      </c>
      <c r="V602" s="5">
        <v>1</v>
      </c>
      <c r="X602" s="15">
        <f t="shared" si="520"/>
        <v>18.5</v>
      </c>
      <c r="AB602" s="15">
        <f t="shared" si="521"/>
        <v>11.233300085521901</v>
      </c>
      <c r="AC602" s="15">
        <f t="shared" si="522"/>
        <v>52.80492764707602</v>
      </c>
    </row>
    <row r="603" spans="1:29">
      <c r="A603" s="5" t="s">
        <v>207</v>
      </c>
      <c r="B603" s="5">
        <v>0.38500000000000001</v>
      </c>
      <c r="C603" s="5">
        <v>0.315</v>
      </c>
      <c r="D603" s="5">
        <v>0.11</v>
      </c>
      <c r="E603" s="5">
        <v>0.28599999999999998</v>
      </c>
      <c r="F603" s="5">
        <v>0.1225</v>
      </c>
      <c r="G603" s="5">
        <v>6.3500000000000001E-2</v>
      </c>
      <c r="H603" s="48">
        <v>8.3500000000000005E-2</v>
      </c>
      <c r="I603" s="5">
        <v>10</v>
      </c>
      <c r="N603" s="15">
        <f t="shared" si="518"/>
        <v>0.75</v>
      </c>
      <c r="O603" s="15">
        <f t="shared" ref="O603:U603" si="613">B603</f>
        <v>0.38500000000000001</v>
      </c>
      <c r="P603" s="15">
        <f t="shared" si="613"/>
        <v>0.315</v>
      </c>
      <c r="Q603" s="15">
        <f t="shared" si="613"/>
        <v>0.11</v>
      </c>
      <c r="R603" s="15">
        <f t="shared" si="613"/>
        <v>0.28599999999999998</v>
      </c>
      <c r="S603" s="15">
        <f t="shared" si="613"/>
        <v>0.1225</v>
      </c>
      <c r="T603" s="15">
        <f t="shared" si="613"/>
        <v>6.3500000000000001E-2</v>
      </c>
      <c r="U603" s="15">
        <f t="shared" si="613"/>
        <v>8.3500000000000005E-2</v>
      </c>
      <c r="V603" s="5">
        <v>1</v>
      </c>
      <c r="X603" s="15">
        <f t="shared" si="520"/>
        <v>11.5</v>
      </c>
      <c r="AB603" s="15">
        <f t="shared" si="521"/>
        <v>9.80447359721658</v>
      </c>
      <c r="AC603" s="15">
        <f t="shared" si="522"/>
        <v>2.8748097825356842</v>
      </c>
    </row>
    <row r="604" spans="1:29">
      <c r="A604" s="5" t="s">
        <v>207</v>
      </c>
      <c r="B604" s="5">
        <v>0.39</v>
      </c>
      <c r="C604" s="5">
        <v>0.3</v>
      </c>
      <c r="D604" s="5">
        <v>0.1</v>
      </c>
      <c r="E604" s="5">
        <v>0.26500000000000001</v>
      </c>
      <c r="F604" s="5">
        <v>0.1075</v>
      </c>
      <c r="G604" s="5">
        <v>0.06</v>
      </c>
      <c r="H604" s="48">
        <v>8.6499999999999994E-2</v>
      </c>
      <c r="I604" s="5">
        <v>13</v>
      </c>
      <c r="N604" s="15">
        <f t="shared" si="518"/>
        <v>0.75</v>
      </c>
      <c r="O604" s="15">
        <f t="shared" ref="O604:U604" si="614">B604</f>
        <v>0.39</v>
      </c>
      <c r="P604" s="15">
        <f t="shared" si="614"/>
        <v>0.3</v>
      </c>
      <c r="Q604" s="15">
        <f t="shared" si="614"/>
        <v>0.1</v>
      </c>
      <c r="R604" s="15">
        <f t="shared" si="614"/>
        <v>0.26500000000000001</v>
      </c>
      <c r="S604" s="15">
        <f t="shared" si="614"/>
        <v>0.1075</v>
      </c>
      <c r="T604" s="15">
        <f t="shared" si="614"/>
        <v>0.06</v>
      </c>
      <c r="U604" s="15">
        <f t="shared" si="614"/>
        <v>8.6499999999999994E-2</v>
      </c>
      <c r="V604" s="5">
        <v>1</v>
      </c>
      <c r="X604" s="15">
        <f t="shared" si="520"/>
        <v>14.5</v>
      </c>
      <c r="AB604" s="15">
        <f t="shared" si="521"/>
        <v>9.6845924039985114</v>
      </c>
      <c r="AC604" s="15">
        <f t="shared" si="522"/>
        <v>23.188150315628835</v>
      </c>
    </row>
    <row r="605" spans="1:29">
      <c r="A605" s="5" t="s">
        <v>208</v>
      </c>
      <c r="B605" s="5">
        <v>0.47</v>
      </c>
      <c r="C605" s="5">
        <v>0.34499999999999997</v>
      </c>
      <c r="D605" s="5">
        <v>0.115</v>
      </c>
      <c r="E605" s="5">
        <v>0.48849999999999999</v>
      </c>
      <c r="F605" s="5">
        <v>0.20050000000000001</v>
      </c>
      <c r="G605" s="5">
        <v>0.108</v>
      </c>
      <c r="H605" s="48">
        <v>0.16600000000000001</v>
      </c>
      <c r="I605" s="5">
        <v>11</v>
      </c>
      <c r="N605" s="15">
        <f t="shared" si="518"/>
        <v>-2</v>
      </c>
      <c r="O605" s="15">
        <f t="shared" ref="O605:U605" si="615">B605</f>
        <v>0.47</v>
      </c>
      <c r="P605" s="15">
        <f t="shared" si="615"/>
        <v>0.34499999999999997</v>
      </c>
      <c r="Q605" s="15">
        <f t="shared" si="615"/>
        <v>0.115</v>
      </c>
      <c r="R605" s="15">
        <f t="shared" si="615"/>
        <v>0.48849999999999999</v>
      </c>
      <c r="S605" s="15">
        <f t="shared" si="615"/>
        <v>0.20050000000000001</v>
      </c>
      <c r="T605" s="15">
        <f t="shared" si="615"/>
        <v>0.108</v>
      </c>
      <c r="U605" s="15">
        <f t="shared" si="615"/>
        <v>0.16600000000000001</v>
      </c>
      <c r="V605" s="5">
        <v>1</v>
      </c>
      <c r="X605" s="15">
        <f t="shared" si="520"/>
        <v>12.5</v>
      </c>
      <c r="AB605" s="15">
        <f t="shared" si="521"/>
        <v>10.23595646814648</v>
      </c>
      <c r="AC605" s="15">
        <f t="shared" si="522"/>
        <v>5.1258931141277628</v>
      </c>
    </row>
    <row r="606" spans="1:29">
      <c r="A606" s="5" t="s">
        <v>208</v>
      </c>
      <c r="B606" s="5">
        <v>0.51500000000000001</v>
      </c>
      <c r="C606" s="5">
        <v>0.39</v>
      </c>
      <c r="D606" s="5">
        <v>0.14000000000000001</v>
      </c>
      <c r="E606" s="5">
        <v>0.55549999999999999</v>
      </c>
      <c r="F606" s="5">
        <v>0.2</v>
      </c>
      <c r="G606" s="5">
        <v>0.1135</v>
      </c>
      <c r="H606" s="48">
        <v>0.2235</v>
      </c>
      <c r="I606" s="5">
        <v>12</v>
      </c>
      <c r="N606" s="15">
        <f t="shared" si="518"/>
        <v>-2</v>
      </c>
      <c r="O606" s="15">
        <f t="shared" ref="O606:U606" si="616">B606</f>
        <v>0.51500000000000001</v>
      </c>
      <c r="P606" s="15">
        <f t="shared" si="616"/>
        <v>0.39</v>
      </c>
      <c r="Q606" s="15">
        <f t="shared" si="616"/>
        <v>0.14000000000000001</v>
      </c>
      <c r="R606" s="15">
        <f t="shared" si="616"/>
        <v>0.55549999999999999</v>
      </c>
      <c r="S606" s="15">
        <f t="shared" si="616"/>
        <v>0.2</v>
      </c>
      <c r="T606" s="15">
        <f t="shared" si="616"/>
        <v>0.1135</v>
      </c>
      <c r="U606" s="15">
        <f t="shared" si="616"/>
        <v>0.2235</v>
      </c>
      <c r="V606" s="5">
        <v>1</v>
      </c>
      <c r="X606" s="15">
        <f t="shared" si="520"/>
        <v>13.5</v>
      </c>
      <c r="AB606" s="15">
        <f t="shared" si="521"/>
        <v>12.073585590925084</v>
      </c>
      <c r="AC606" s="15">
        <f t="shared" si="522"/>
        <v>2.0346580664165406</v>
      </c>
    </row>
    <row r="607" spans="1:29">
      <c r="A607" s="5" t="s">
        <v>208</v>
      </c>
      <c r="B607" s="5">
        <v>0.42499999999999999</v>
      </c>
      <c r="C607" s="5">
        <v>0.34499999999999997</v>
      </c>
      <c r="D607" s="5">
        <v>0.125</v>
      </c>
      <c r="E607" s="5">
        <v>0.42499999999999999</v>
      </c>
      <c r="F607" s="5">
        <v>0.16</v>
      </c>
      <c r="G607" s="5">
        <v>7.9500000000000001E-2</v>
      </c>
      <c r="H607" s="48">
        <v>0.154</v>
      </c>
      <c r="I607" s="5">
        <v>13</v>
      </c>
      <c r="N607" s="15">
        <f t="shared" si="518"/>
        <v>-2</v>
      </c>
      <c r="O607" s="15">
        <f t="shared" ref="O607:U607" si="617">B607</f>
        <v>0.42499999999999999</v>
      </c>
      <c r="P607" s="15">
        <f t="shared" si="617"/>
        <v>0.34499999999999997</v>
      </c>
      <c r="Q607" s="15">
        <f t="shared" si="617"/>
        <v>0.125</v>
      </c>
      <c r="R607" s="15">
        <f t="shared" si="617"/>
        <v>0.42499999999999999</v>
      </c>
      <c r="S607" s="15">
        <f t="shared" si="617"/>
        <v>0.16</v>
      </c>
      <c r="T607" s="15">
        <f t="shared" si="617"/>
        <v>7.9500000000000001E-2</v>
      </c>
      <c r="U607" s="15">
        <f t="shared" si="617"/>
        <v>0.154</v>
      </c>
      <c r="V607" s="5">
        <v>1</v>
      </c>
      <c r="X607" s="15">
        <f t="shared" si="520"/>
        <v>14.5</v>
      </c>
      <c r="AB607" s="15">
        <f t="shared" si="521"/>
        <v>10.806060912488952</v>
      </c>
      <c r="AC607" s="15">
        <f t="shared" si="522"/>
        <v>13.645185982241951</v>
      </c>
    </row>
    <row r="608" spans="1:29">
      <c r="A608" s="5" t="s">
        <v>206</v>
      </c>
      <c r="B608" s="5">
        <v>0.34499999999999997</v>
      </c>
      <c r="C608" s="5">
        <v>0.27</v>
      </c>
      <c r="D608" s="5">
        <v>0.09</v>
      </c>
      <c r="E608" s="5">
        <v>0.19500000000000001</v>
      </c>
      <c r="F608" s="5">
        <v>7.8E-2</v>
      </c>
      <c r="G608" s="5">
        <v>4.5499999999999999E-2</v>
      </c>
      <c r="H608" s="48">
        <v>5.8999999999999997E-2</v>
      </c>
      <c r="I608" s="5">
        <v>9</v>
      </c>
      <c r="N608" s="15">
        <f t="shared" si="518"/>
        <v>3</v>
      </c>
      <c r="O608" s="15">
        <f t="shared" ref="O608:U608" si="618">B608</f>
        <v>0.34499999999999997</v>
      </c>
      <c r="P608" s="15">
        <f t="shared" si="618"/>
        <v>0.27</v>
      </c>
      <c r="Q608" s="15">
        <f t="shared" si="618"/>
        <v>0.09</v>
      </c>
      <c r="R608" s="15">
        <f t="shared" si="618"/>
        <v>0.19500000000000001</v>
      </c>
      <c r="S608" s="15">
        <f t="shared" si="618"/>
        <v>7.8E-2</v>
      </c>
      <c r="T608" s="15">
        <f t="shared" si="618"/>
        <v>4.5499999999999999E-2</v>
      </c>
      <c r="U608" s="15">
        <f t="shared" si="618"/>
        <v>5.8999999999999997E-2</v>
      </c>
      <c r="V608" s="5">
        <v>1</v>
      </c>
      <c r="X608" s="15">
        <f t="shared" si="520"/>
        <v>10.5</v>
      </c>
      <c r="AB608" s="15">
        <f t="shared" si="521"/>
        <v>9.4847708786975797</v>
      </c>
      <c r="AC608" s="15">
        <f t="shared" si="522"/>
        <v>1.0306901687404844</v>
      </c>
    </row>
    <row r="609" spans="1:29">
      <c r="A609" s="5" t="s">
        <v>208</v>
      </c>
      <c r="B609" s="5">
        <v>0.48499999999999999</v>
      </c>
      <c r="C609" s="5">
        <v>0.37</v>
      </c>
      <c r="D609" s="5">
        <v>0.13</v>
      </c>
      <c r="E609" s="5">
        <v>0.45800000000000002</v>
      </c>
      <c r="F609" s="5">
        <v>0.18099999999999999</v>
      </c>
      <c r="G609" s="5">
        <v>0.113</v>
      </c>
      <c r="H609" s="48">
        <v>0.13600000000000001</v>
      </c>
      <c r="I609" s="5">
        <v>10</v>
      </c>
      <c r="N609" s="15">
        <f t="shared" si="518"/>
        <v>-2</v>
      </c>
      <c r="O609" s="15">
        <f t="shared" ref="O609:U609" si="619">B609</f>
        <v>0.48499999999999999</v>
      </c>
      <c r="P609" s="15">
        <f t="shared" si="619"/>
        <v>0.37</v>
      </c>
      <c r="Q609" s="15">
        <f t="shared" si="619"/>
        <v>0.13</v>
      </c>
      <c r="R609" s="15">
        <f t="shared" si="619"/>
        <v>0.45800000000000002</v>
      </c>
      <c r="S609" s="15">
        <f t="shared" si="619"/>
        <v>0.18099999999999999</v>
      </c>
      <c r="T609" s="15">
        <f t="shared" si="619"/>
        <v>0.113</v>
      </c>
      <c r="U609" s="15">
        <f t="shared" si="619"/>
        <v>0.13600000000000001</v>
      </c>
      <c r="V609" s="5">
        <v>1</v>
      </c>
      <c r="X609" s="15">
        <f t="shared" si="520"/>
        <v>11.5</v>
      </c>
      <c r="AB609" s="15">
        <f t="shared" si="521"/>
        <v>10.490108482084192</v>
      </c>
      <c r="AC609" s="15">
        <f t="shared" si="522"/>
        <v>1.0198808779582942</v>
      </c>
    </row>
    <row r="610" spans="1:29">
      <c r="A610" s="5" t="s">
        <v>206</v>
      </c>
      <c r="B610" s="5">
        <v>0.37</v>
      </c>
      <c r="C610" s="5">
        <v>0.28499999999999998</v>
      </c>
      <c r="D610" s="5">
        <v>0.1</v>
      </c>
      <c r="E610" s="5">
        <v>0.22800000000000001</v>
      </c>
      <c r="F610" s="5">
        <v>6.7500000000000004E-2</v>
      </c>
      <c r="G610" s="5">
        <v>6.7500000000000004E-2</v>
      </c>
      <c r="H610" s="48">
        <v>8.1000000000000003E-2</v>
      </c>
      <c r="I610" s="5">
        <v>10</v>
      </c>
      <c r="N610" s="15">
        <f t="shared" si="518"/>
        <v>3</v>
      </c>
      <c r="O610" s="15">
        <f t="shared" ref="O610:U610" si="620">B610</f>
        <v>0.37</v>
      </c>
      <c r="P610" s="15">
        <f t="shared" si="620"/>
        <v>0.28499999999999998</v>
      </c>
      <c r="Q610" s="15">
        <f t="shared" si="620"/>
        <v>0.1</v>
      </c>
      <c r="R610" s="15">
        <f t="shared" si="620"/>
        <v>0.22800000000000001</v>
      </c>
      <c r="S610" s="15">
        <f t="shared" si="620"/>
        <v>6.7500000000000004E-2</v>
      </c>
      <c r="T610" s="15">
        <f t="shared" si="620"/>
        <v>6.7500000000000004E-2</v>
      </c>
      <c r="U610" s="15">
        <f t="shared" si="620"/>
        <v>8.1000000000000003E-2</v>
      </c>
      <c r="V610" s="5">
        <v>1</v>
      </c>
      <c r="X610" s="15">
        <f t="shared" si="520"/>
        <v>11.5</v>
      </c>
      <c r="AB610" s="15">
        <f t="shared" si="521"/>
        <v>10.230967655179555</v>
      </c>
      <c r="AC610" s="15">
        <f t="shared" si="522"/>
        <v>1.6104430922004775</v>
      </c>
    </row>
    <row r="611" spans="1:29">
      <c r="A611" s="5" t="s">
        <v>206</v>
      </c>
      <c r="B611" s="5">
        <v>0.35</v>
      </c>
      <c r="C611" s="5">
        <v>0.26500000000000001</v>
      </c>
      <c r="D611" s="5">
        <v>0.09</v>
      </c>
      <c r="E611" s="5">
        <v>0.17749999999999999</v>
      </c>
      <c r="F611" s="5">
        <v>5.7500000000000002E-2</v>
      </c>
      <c r="G611" s="5">
        <v>4.2000000000000003E-2</v>
      </c>
      <c r="H611" s="48">
        <v>6.8000000000000005E-2</v>
      </c>
      <c r="I611" s="5">
        <v>12</v>
      </c>
      <c r="N611" s="15">
        <f t="shared" si="518"/>
        <v>3</v>
      </c>
      <c r="O611" s="15">
        <f t="shared" ref="O611:U611" si="621">B611</f>
        <v>0.35</v>
      </c>
      <c r="P611" s="15">
        <f t="shared" si="621"/>
        <v>0.26500000000000001</v>
      </c>
      <c r="Q611" s="15">
        <f t="shared" si="621"/>
        <v>0.09</v>
      </c>
      <c r="R611" s="15">
        <f t="shared" si="621"/>
        <v>0.17749999999999999</v>
      </c>
      <c r="S611" s="15">
        <f t="shared" si="621"/>
        <v>5.7500000000000002E-2</v>
      </c>
      <c r="T611" s="15">
        <f t="shared" si="621"/>
        <v>4.2000000000000003E-2</v>
      </c>
      <c r="U611" s="15">
        <f t="shared" si="621"/>
        <v>6.8000000000000005E-2</v>
      </c>
      <c r="V611" s="5">
        <v>1</v>
      </c>
      <c r="X611" s="15">
        <f t="shared" si="520"/>
        <v>13.5</v>
      </c>
      <c r="AB611" s="15">
        <f t="shared" si="521"/>
        <v>9.7888827179558895</v>
      </c>
      <c r="AC611" s="15">
        <f t="shared" si="522"/>
        <v>13.772391481086466</v>
      </c>
    </row>
    <row r="612" spans="1:29">
      <c r="A612" s="5" t="s">
        <v>207</v>
      </c>
      <c r="B612" s="5">
        <v>0.44</v>
      </c>
      <c r="C612" s="5">
        <v>0.34499999999999997</v>
      </c>
      <c r="D612" s="5">
        <v>0.17</v>
      </c>
      <c r="E612" s="5">
        <v>0.40849999999999997</v>
      </c>
      <c r="F612" s="5">
        <v>0.15</v>
      </c>
      <c r="G612" s="5">
        <v>8.2500000000000004E-2</v>
      </c>
      <c r="H612" s="48">
        <v>0.1515</v>
      </c>
      <c r="I612" s="5">
        <v>12</v>
      </c>
      <c r="N612" s="15">
        <f t="shared" si="518"/>
        <v>0.75</v>
      </c>
      <c r="O612" s="15">
        <f t="shared" ref="O612:U612" si="622">B612</f>
        <v>0.44</v>
      </c>
      <c r="P612" s="15">
        <f t="shared" si="622"/>
        <v>0.34499999999999997</v>
      </c>
      <c r="Q612" s="15">
        <f t="shared" si="622"/>
        <v>0.17</v>
      </c>
      <c r="R612" s="15">
        <f t="shared" si="622"/>
        <v>0.40849999999999997</v>
      </c>
      <c r="S612" s="15">
        <f t="shared" si="622"/>
        <v>0.15</v>
      </c>
      <c r="T612" s="15">
        <f t="shared" si="622"/>
        <v>8.2500000000000004E-2</v>
      </c>
      <c r="U612" s="15">
        <f t="shared" si="622"/>
        <v>0.1515</v>
      </c>
      <c r="V612" s="5">
        <v>1</v>
      </c>
      <c r="X612" s="15">
        <f t="shared" si="520"/>
        <v>13.5</v>
      </c>
      <c r="AB612" s="15">
        <f t="shared" si="521"/>
        <v>11.741114606586876</v>
      </c>
      <c r="AC612" s="15">
        <f t="shared" si="522"/>
        <v>3.0936778271620389</v>
      </c>
    </row>
    <row r="613" spans="1:29">
      <c r="A613" s="5" t="s">
        <v>206</v>
      </c>
      <c r="B613" s="5">
        <v>0.19500000000000001</v>
      </c>
      <c r="C613" s="5">
        <v>0.14499999999999999</v>
      </c>
      <c r="D613" s="5">
        <v>0.05</v>
      </c>
      <c r="E613" s="5">
        <v>3.2000000000000001E-2</v>
      </c>
      <c r="F613" s="5">
        <v>0.01</v>
      </c>
      <c r="G613" s="5">
        <v>8.0000000000000002E-3</v>
      </c>
      <c r="H613" s="48">
        <v>1.2E-2</v>
      </c>
      <c r="I613" s="5">
        <v>4</v>
      </c>
      <c r="N613" s="15">
        <f t="shared" si="518"/>
        <v>3</v>
      </c>
      <c r="O613" s="15">
        <f t="shared" ref="O613:U613" si="623">B613</f>
        <v>0.19500000000000001</v>
      </c>
      <c r="P613" s="15">
        <f t="shared" si="623"/>
        <v>0.14499999999999999</v>
      </c>
      <c r="Q613" s="15">
        <f t="shared" si="623"/>
        <v>0.05</v>
      </c>
      <c r="R613" s="15">
        <f t="shared" si="623"/>
        <v>3.2000000000000001E-2</v>
      </c>
      <c r="S613" s="15">
        <f t="shared" si="623"/>
        <v>0.01</v>
      </c>
      <c r="T613" s="15">
        <f t="shared" si="623"/>
        <v>8.0000000000000002E-3</v>
      </c>
      <c r="U613" s="15">
        <f t="shared" si="623"/>
        <v>1.2E-2</v>
      </c>
      <c r="V613" s="5">
        <v>1</v>
      </c>
      <c r="X613" s="15">
        <f t="shared" si="520"/>
        <v>5.5</v>
      </c>
      <c r="AB613" s="15">
        <f t="shared" si="521"/>
        <v>7.5377952491107445</v>
      </c>
      <c r="AC613" s="15">
        <f t="shared" si="522"/>
        <v>4.1526094772983209</v>
      </c>
    </row>
    <row r="614" spans="1:29">
      <c r="A614" s="5" t="s">
        <v>206</v>
      </c>
      <c r="B614" s="5">
        <v>0.32500000000000001</v>
      </c>
      <c r="C614" s="5">
        <v>0.24</v>
      </c>
      <c r="D614" s="5">
        <v>7.4999999999999997E-2</v>
      </c>
      <c r="E614" s="5">
        <v>0.155</v>
      </c>
      <c r="F614" s="5">
        <v>4.7500000000000001E-2</v>
      </c>
      <c r="G614" s="5">
        <v>3.5499999999999997E-2</v>
      </c>
      <c r="H614" s="48">
        <v>0.06</v>
      </c>
      <c r="I614" s="5">
        <v>9</v>
      </c>
      <c r="N614" s="15">
        <f t="shared" si="518"/>
        <v>3</v>
      </c>
      <c r="O614" s="15">
        <f t="shared" ref="O614:U614" si="624">B614</f>
        <v>0.32500000000000001</v>
      </c>
      <c r="P614" s="15">
        <f t="shared" si="624"/>
        <v>0.24</v>
      </c>
      <c r="Q614" s="15">
        <f t="shared" si="624"/>
        <v>7.4999999999999997E-2</v>
      </c>
      <c r="R614" s="15">
        <f t="shared" si="624"/>
        <v>0.155</v>
      </c>
      <c r="S614" s="15">
        <f t="shared" si="624"/>
        <v>4.7500000000000001E-2</v>
      </c>
      <c r="T614" s="15">
        <f t="shared" si="624"/>
        <v>3.5499999999999997E-2</v>
      </c>
      <c r="U614" s="15">
        <f t="shared" si="624"/>
        <v>0.06</v>
      </c>
      <c r="V614" s="5">
        <v>1</v>
      </c>
      <c r="X614" s="15">
        <f t="shared" si="520"/>
        <v>10.5</v>
      </c>
      <c r="AB614" s="15">
        <f t="shared" si="521"/>
        <v>9.3388788525500281</v>
      </c>
      <c r="AC614" s="15">
        <f t="shared" si="522"/>
        <v>1.3482023190555392</v>
      </c>
    </row>
    <row r="615" spans="1:29">
      <c r="A615" s="5" t="s">
        <v>208</v>
      </c>
      <c r="B615" s="5">
        <v>0.495</v>
      </c>
      <c r="C615" s="5">
        <v>0.37</v>
      </c>
      <c r="D615" s="5">
        <v>0.125</v>
      </c>
      <c r="E615" s="5">
        <v>0.47749999999999998</v>
      </c>
      <c r="F615" s="5">
        <v>0.185</v>
      </c>
      <c r="G615" s="5">
        <v>7.0499999999999993E-2</v>
      </c>
      <c r="H615" s="48">
        <v>0.16900000000000001</v>
      </c>
      <c r="I615" s="5">
        <v>18</v>
      </c>
      <c r="N615" s="15">
        <f t="shared" si="518"/>
        <v>-2</v>
      </c>
      <c r="O615" s="15">
        <f t="shared" ref="O615:U615" si="625">B615</f>
        <v>0.495</v>
      </c>
      <c r="P615" s="15">
        <f t="shared" si="625"/>
        <v>0.37</v>
      </c>
      <c r="Q615" s="15">
        <f t="shared" si="625"/>
        <v>0.125</v>
      </c>
      <c r="R615" s="15">
        <f t="shared" si="625"/>
        <v>0.47749999999999998</v>
      </c>
      <c r="S615" s="15">
        <f t="shared" si="625"/>
        <v>0.185</v>
      </c>
      <c r="T615" s="15">
        <f t="shared" si="625"/>
        <v>7.0499999999999993E-2</v>
      </c>
      <c r="U615" s="15">
        <f t="shared" si="625"/>
        <v>0.16900000000000001</v>
      </c>
      <c r="V615" s="5">
        <v>1</v>
      </c>
      <c r="X615" s="15">
        <f t="shared" si="520"/>
        <v>19.5</v>
      </c>
      <c r="AB615" s="15">
        <f t="shared" si="521"/>
        <v>11.244389542434769</v>
      </c>
      <c r="AC615" s="15">
        <f t="shared" si="522"/>
        <v>68.155104027060403</v>
      </c>
    </row>
    <row r="616" spans="1:29">
      <c r="A616" s="5" t="s">
        <v>208</v>
      </c>
      <c r="B616" s="5">
        <v>0.45</v>
      </c>
      <c r="C616" s="5">
        <v>0.35</v>
      </c>
      <c r="D616" s="5">
        <v>0.14499999999999999</v>
      </c>
      <c r="E616" s="5">
        <v>0.52500000000000002</v>
      </c>
      <c r="F616" s="5">
        <v>0.20849999999999999</v>
      </c>
      <c r="G616" s="5">
        <v>0.1</v>
      </c>
      <c r="H616" s="48">
        <v>0.16550000000000001</v>
      </c>
      <c r="I616" s="5">
        <v>15</v>
      </c>
      <c r="N616" s="15">
        <f t="shared" si="518"/>
        <v>-2</v>
      </c>
      <c r="O616" s="15">
        <f t="shared" ref="O616:U616" si="626">B616</f>
        <v>0.45</v>
      </c>
      <c r="P616" s="15">
        <f t="shared" si="626"/>
        <v>0.35</v>
      </c>
      <c r="Q616" s="15">
        <f t="shared" si="626"/>
        <v>0.14499999999999999</v>
      </c>
      <c r="R616" s="15">
        <f t="shared" si="626"/>
        <v>0.52500000000000002</v>
      </c>
      <c r="S616" s="15">
        <f t="shared" si="626"/>
        <v>0.20849999999999999</v>
      </c>
      <c r="T616" s="15">
        <f t="shared" si="626"/>
        <v>0.1</v>
      </c>
      <c r="U616" s="15">
        <f t="shared" si="626"/>
        <v>0.16550000000000001</v>
      </c>
      <c r="V616" s="5">
        <v>1</v>
      </c>
      <c r="X616" s="15">
        <f t="shared" si="520"/>
        <v>16.5</v>
      </c>
      <c r="AB616" s="15">
        <f t="shared" si="521"/>
        <v>10.891833169600856</v>
      </c>
      <c r="AC616" s="15">
        <f t="shared" si="522"/>
        <v>31.45153519758918</v>
      </c>
    </row>
    <row r="617" spans="1:29">
      <c r="A617" s="5" t="s">
        <v>206</v>
      </c>
      <c r="B617" s="5">
        <v>0.41499999999999998</v>
      </c>
      <c r="C617" s="5">
        <v>0.34499999999999997</v>
      </c>
      <c r="D617" s="5">
        <v>0.13500000000000001</v>
      </c>
      <c r="E617" s="5">
        <v>0.38650000000000001</v>
      </c>
      <c r="F617" s="5">
        <v>0.128</v>
      </c>
      <c r="G617" s="5">
        <v>7.0000000000000007E-2</v>
      </c>
      <c r="H617" s="48">
        <v>0.14799999999999999</v>
      </c>
      <c r="I617" s="5">
        <v>13</v>
      </c>
      <c r="N617" s="15">
        <f t="shared" si="518"/>
        <v>3</v>
      </c>
      <c r="O617" s="15">
        <f t="shared" ref="O617:U617" si="627">B617</f>
        <v>0.41499999999999998</v>
      </c>
      <c r="P617" s="15">
        <f t="shared" si="627"/>
        <v>0.34499999999999997</v>
      </c>
      <c r="Q617" s="15">
        <f t="shared" si="627"/>
        <v>0.13500000000000001</v>
      </c>
      <c r="R617" s="15">
        <f t="shared" si="627"/>
        <v>0.38650000000000001</v>
      </c>
      <c r="S617" s="15">
        <f t="shared" si="627"/>
        <v>0.128</v>
      </c>
      <c r="T617" s="15">
        <f t="shared" si="627"/>
        <v>7.0000000000000007E-2</v>
      </c>
      <c r="U617" s="15">
        <f t="shared" si="627"/>
        <v>0.14799999999999999</v>
      </c>
      <c r="V617" s="5">
        <v>1</v>
      </c>
      <c r="X617" s="15">
        <f t="shared" si="520"/>
        <v>14.5</v>
      </c>
      <c r="AB617" s="15">
        <f t="shared" si="521"/>
        <v>12.075070033939497</v>
      </c>
      <c r="AC617" s="15">
        <f t="shared" si="522"/>
        <v>5.8802853402981938</v>
      </c>
    </row>
    <row r="618" spans="1:29">
      <c r="A618" s="5" t="s">
        <v>207</v>
      </c>
      <c r="B618" s="5">
        <v>0.47</v>
      </c>
      <c r="C618" s="5">
        <v>0.35499999999999998</v>
      </c>
      <c r="D618" s="5">
        <v>0.14000000000000001</v>
      </c>
      <c r="E618" s="5">
        <v>0.433</v>
      </c>
      <c r="F618" s="5">
        <v>0.1525</v>
      </c>
      <c r="G618" s="5">
        <v>9.5000000000000001E-2</v>
      </c>
      <c r="H618" s="48">
        <v>0.152</v>
      </c>
      <c r="I618" s="5">
        <v>12</v>
      </c>
      <c r="N618" s="15">
        <f t="shared" si="518"/>
        <v>0.75</v>
      </c>
      <c r="O618" s="15">
        <f t="shared" ref="O618:U618" si="628">B618</f>
        <v>0.47</v>
      </c>
      <c r="P618" s="15">
        <f t="shared" si="628"/>
        <v>0.35499999999999998</v>
      </c>
      <c r="Q618" s="15">
        <f t="shared" si="628"/>
        <v>0.14000000000000001</v>
      </c>
      <c r="R618" s="15">
        <f t="shared" si="628"/>
        <v>0.433</v>
      </c>
      <c r="S618" s="15">
        <f t="shared" si="628"/>
        <v>0.1525</v>
      </c>
      <c r="T618" s="15">
        <f t="shared" si="628"/>
        <v>9.5000000000000001E-2</v>
      </c>
      <c r="U618" s="15">
        <f t="shared" si="628"/>
        <v>0.152</v>
      </c>
      <c r="V618" s="5">
        <v>1</v>
      </c>
      <c r="X618" s="15">
        <f t="shared" si="520"/>
        <v>13.5</v>
      </c>
      <c r="AB618" s="15">
        <f t="shared" si="521"/>
        <v>11.550678386691546</v>
      </c>
      <c r="AC618" s="15">
        <f t="shared" si="522"/>
        <v>3.7998547521114743</v>
      </c>
    </row>
    <row r="619" spans="1:29">
      <c r="A619" s="5" t="s">
        <v>206</v>
      </c>
      <c r="B619" s="5">
        <v>0.32</v>
      </c>
      <c r="C619" s="5">
        <v>0.24</v>
      </c>
      <c r="D619" s="5">
        <v>8.5000000000000006E-2</v>
      </c>
      <c r="E619" s="5">
        <v>0.17</v>
      </c>
      <c r="F619" s="5">
        <v>6.5500000000000003E-2</v>
      </c>
      <c r="G619" s="5">
        <v>4.7E-2</v>
      </c>
      <c r="H619" s="48">
        <v>4.9000000000000002E-2</v>
      </c>
      <c r="I619" s="5">
        <v>7</v>
      </c>
      <c r="N619" s="15">
        <f t="shared" si="518"/>
        <v>3</v>
      </c>
      <c r="O619" s="15">
        <f t="shared" ref="O619:U619" si="629">B619</f>
        <v>0.32</v>
      </c>
      <c r="P619" s="15">
        <f t="shared" si="629"/>
        <v>0.24</v>
      </c>
      <c r="Q619" s="15">
        <f t="shared" si="629"/>
        <v>8.5000000000000006E-2</v>
      </c>
      <c r="R619" s="15">
        <f t="shared" si="629"/>
        <v>0.17</v>
      </c>
      <c r="S619" s="15">
        <f t="shared" si="629"/>
        <v>6.5500000000000003E-2</v>
      </c>
      <c r="T619" s="15">
        <f t="shared" si="629"/>
        <v>4.7E-2</v>
      </c>
      <c r="U619" s="15">
        <f t="shared" si="629"/>
        <v>4.9000000000000002E-2</v>
      </c>
      <c r="V619" s="5">
        <v>1</v>
      </c>
      <c r="X619" s="15">
        <f t="shared" si="520"/>
        <v>8.5</v>
      </c>
      <c r="AB619" s="15">
        <f t="shared" si="521"/>
        <v>9.0154532545202883</v>
      </c>
      <c r="AC619" s="15">
        <f t="shared" si="522"/>
        <v>0.26569205759555714</v>
      </c>
    </row>
    <row r="620" spans="1:29">
      <c r="A620" s="5" t="s">
        <v>206</v>
      </c>
      <c r="B620" s="5">
        <v>0.31</v>
      </c>
      <c r="C620" s="5">
        <v>0.22500000000000001</v>
      </c>
      <c r="D620" s="5">
        <v>7.4999999999999997E-2</v>
      </c>
      <c r="E620" s="5">
        <v>0.1295</v>
      </c>
      <c r="F620" s="5">
        <v>4.5499999999999999E-2</v>
      </c>
      <c r="G620" s="5">
        <v>3.3500000000000002E-2</v>
      </c>
      <c r="H620" s="48">
        <v>4.3999999999999997E-2</v>
      </c>
      <c r="I620" s="5">
        <v>9</v>
      </c>
      <c r="N620" s="15">
        <f t="shared" si="518"/>
        <v>3</v>
      </c>
      <c r="O620" s="15">
        <f t="shared" ref="O620:U620" si="630">B620</f>
        <v>0.31</v>
      </c>
      <c r="P620" s="15">
        <f t="shared" si="630"/>
        <v>0.22500000000000001</v>
      </c>
      <c r="Q620" s="15">
        <f t="shared" si="630"/>
        <v>7.4999999999999997E-2</v>
      </c>
      <c r="R620" s="15">
        <f t="shared" si="630"/>
        <v>0.1295</v>
      </c>
      <c r="S620" s="15">
        <f t="shared" si="630"/>
        <v>4.5499999999999999E-2</v>
      </c>
      <c r="T620" s="15">
        <f t="shared" si="630"/>
        <v>3.3500000000000002E-2</v>
      </c>
      <c r="U620" s="15">
        <f t="shared" si="630"/>
        <v>4.3999999999999997E-2</v>
      </c>
      <c r="V620" s="5">
        <v>1</v>
      </c>
      <c r="X620" s="15">
        <f t="shared" si="520"/>
        <v>10.5</v>
      </c>
      <c r="AB620" s="15">
        <f t="shared" si="521"/>
        <v>8.8632496792807842</v>
      </c>
      <c r="AC620" s="15">
        <f t="shared" si="522"/>
        <v>2.6789516123744557</v>
      </c>
    </row>
    <row r="621" spans="1:29">
      <c r="A621" s="5" t="s">
        <v>206</v>
      </c>
      <c r="B621" s="5">
        <v>0.23499999999999999</v>
      </c>
      <c r="C621" s="5">
        <v>0.17</v>
      </c>
      <c r="D621" s="5">
        <v>5.5E-2</v>
      </c>
      <c r="E621" s="5">
        <v>5.1499999999999997E-2</v>
      </c>
      <c r="F621" s="5">
        <v>1.7999999999999999E-2</v>
      </c>
      <c r="G621" s="5">
        <v>1.0500000000000001E-2</v>
      </c>
      <c r="H621" s="48">
        <v>1.95E-2</v>
      </c>
      <c r="I621" s="5">
        <v>7</v>
      </c>
      <c r="N621" s="15">
        <f t="shared" si="518"/>
        <v>3</v>
      </c>
      <c r="O621" s="15">
        <f t="shared" ref="O621:U621" si="631">B621</f>
        <v>0.23499999999999999</v>
      </c>
      <c r="P621" s="15">
        <f t="shared" si="631"/>
        <v>0.17</v>
      </c>
      <c r="Q621" s="15">
        <f t="shared" si="631"/>
        <v>5.5E-2</v>
      </c>
      <c r="R621" s="15">
        <f t="shared" si="631"/>
        <v>5.1499999999999997E-2</v>
      </c>
      <c r="S621" s="15">
        <f t="shared" si="631"/>
        <v>1.7999999999999999E-2</v>
      </c>
      <c r="T621" s="15">
        <f t="shared" si="631"/>
        <v>1.0500000000000001E-2</v>
      </c>
      <c r="U621" s="15">
        <f t="shared" si="631"/>
        <v>1.95E-2</v>
      </c>
      <c r="V621" s="5">
        <v>1</v>
      </c>
      <c r="X621" s="15">
        <f t="shared" si="520"/>
        <v>8.5</v>
      </c>
      <c r="AB621" s="15">
        <f t="shared" si="521"/>
        <v>7.9143964034241456</v>
      </c>
      <c r="AC621" s="15">
        <f t="shared" si="522"/>
        <v>0.34293157232257598</v>
      </c>
    </row>
    <row r="622" spans="1:29">
      <c r="A622" s="5" t="s">
        <v>206</v>
      </c>
      <c r="B622" s="5">
        <v>0.34499999999999997</v>
      </c>
      <c r="C622" s="5">
        <v>0.255</v>
      </c>
      <c r="D622" s="5">
        <v>0.08</v>
      </c>
      <c r="E622" s="5">
        <v>0.16900000000000001</v>
      </c>
      <c r="F622" s="5">
        <v>0.06</v>
      </c>
      <c r="G622" s="5">
        <v>4.2500000000000003E-2</v>
      </c>
      <c r="H622" s="48">
        <v>5.3999999999999999E-2</v>
      </c>
      <c r="I622" s="5">
        <v>10</v>
      </c>
      <c r="N622" s="15">
        <f t="shared" si="518"/>
        <v>3</v>
      </c>
      <c r="O622" s="15">
        <f t="shared" ref="O622:U622" si="632">B622</f>
        <v>0.34499999999999997</v>
      </c>
      <c r="P622" s="15">
        <f t="shared" si="632"/>
        <v>0.255</v>
      </c>
      <c r="Q622" s="15">
        <f t="shared" si="632"/>
        <v>0.08</v>
      </c>
      <c r="R622" s="15">
        <f t="shared" si="632"/>
        <v>0.16900000000000001</v>
      </c>
      <c r="S622" s="15">
        <f t="shared" si="632"/>
        <v>0.06</v>
      </c>
      <c r="T622" s="15">
        <f t="shared" si="632"/>
        <v>4.2500000000000003E-2</v>
      </c>
      <c r="U622" s="15">
        <f t="shared" si="632"/>
        <v>5.3999999999999999E-2</v>
      </c>
      <c r="V622" s="5">
        <v>1</v>
      </c>
      <c r="X622" s="15">
        <f t="shared" si="520"/>
        <v>11.5</v>
      </c>
      <c r="AB622" s="15">
        <f t="shared" si="521"/>
        <v>9.30886894987594</v>
      </c>
      <c r="AC622" s="15">
        <f t="shared" si="522"/>
        <v>4.8010552788177661</v>
      </c>
    </row>
    <row r="623" spans="1:29">
      <c r="A623" s="5" t="s">
        <v>208</v>
      </c>
      <c r="B623" s="5">
        <v>0.48499999999999999</v>
      </c>
      <c r="C623" s="5">
        <v>0.38</v>
      </c>
      <c r="D623" s="5">
        <v>0.14000000000000001</v>
      </c>
      <c r="E623" s="5">
        <v>0.67300000000000004</v>
      </c>
      <c r="F623" s="5">
        <v>0.2175</v>
      </c>
      <c r="G623" s="5">
        <v>0.13</v>
      </c>
      <c r="H623" s="48">
        <v>0.19500000000000001</v>
      </c>
      <c r="I623" s="5">
        <v>18</v>
      </c>
      <c r="N623" s="15">
        <f t="shared" si="518"/>
        <v>-2</v>
      </c>
      <c r="O623" s="15">
        <f t="shared" ref="O623:U623" si="633">B623</f>
        <v>0.48499999999999999</v>
      </c>
      <c r="P623" s="15">
        <f t="shared" si="633"/>
        <v>0.38</v>
      </c>
      <c r="Q623" s="15">
        <f t="shared" si="633"/>
        <v>0.14000000000000001</v>
      </c>
      <c r="R623" s="15">
        <f t="shared" si="633"/>
        <v>0.67300000000000004</v>
      </c>
      <c r="S623" s="15">
        <f t="shared" si="633"/>
        <v>0.2175</v>
      </c>
      <c r="T623" s="15">
        <f t="shared" si="633"/>
        <v>0.13</v>
      </c>
      <c r="U623" s="15">
        <f t="shared" si="633"/>
        <v>0.19500000000000001</v>
      </c>
      <c r="V623" s="5">
        <v>1</v>
      </c>
      <c r="X623" s="15">
        <f t="shared" si="520"/>
        <v>19.5</v>
      </c>
      <c r="AB623" s="15">
        <f t="shared" si="521"/>
        <v>12.274310091625468</v>
      </c>
      <c r="AC623" s="15">
        <f t="shared" si="522"/>
        <v>52.210594651985552</v>
      </c>
    </row>
    <row r="624" spans="1:29">
      <c r="A624" s="5" t="s">
        <v>207</v>
      </c>
      <c r="B624" s="5">
        <v>0.5</v>
      </c>
      <c r="C624" s="5">
        <v>0.38500000000000001</v>
      </c>
      <c r="D624" s="5">
        <v>0.115</v>
      </c>
      <c r="E624" s="5">
        <v>0.67849999999999999</v>
      </c>
      <c r="F624" s="5">
        <v>0.29449999999999998</v>
      </c>
      <c r="G624" s="5">
        <v>0.13800000000000001</v>
      </c>
      <c r="H624" s="48">
        <v>0.19500000000000001</v>
      </c>
      <c r="I624" s="5">
        <v>12</v>
      </c>
      <c r="N624" s="15">
        <f t="shared" si="518"/>
        <v>0.75</v>
      </c>
      <c r="O624" s="15">
        <f t="shared" ref="O624:U624" si="634">B624</f>
        <v>0.5</v>
      </c>
      <c r="P624" s="15">
        <f t="shared" si="634"/>
        <v>0.38500000000000001</v>
      </c>
      <c r="Q624" s="15">
        <f t="shared" si="634"/>
        <v>0.115</v>
      </c>
      <c r="R624" s="15">
        <f t="shared" si="634"/>
        <v>0.67849999999999999</v>
      </c>
      <c r="S624" s="15">
        <f t="shared" si="634"/>
        <v>0.29449999999999998</v>
      </c>
      <c r="T624" s="15">
        <f t="shared" si="634"/>
        <v>0.13800000000000001</v>
      </c>
      <c r="U624" s="15">
        <f t="shared" si="634"/>
        <v>0.19500000000000001</v>
      </c>
      <c r="V624" s="5">
        <v>1</v>
      </c>
      <c r="X624" s="15">
        <f t="shared" si="520"/>
        <v>13.5</v>
      </c>
      <c r="AB624" s="15">
        <f t="shared" si="521"/>
        <v>10.912700330679046</v>
      </c>
      <c r="AC624" s="15">
        <f t="shared" si="522"/>
        <v>6.6941195788683183</v>
      </c>
    </row>
    <row r="625" spans="1:29">
      <c r="A625" s="5" t="s">
        <v>207</v>
      </c>
      <c r="B625" s="5">
        <v>0.5</v>
      </c>
      <c r="C625" s="5">
        <v>0.38500000000000001</v>
      </c>
      <c r="D625" s="5">
        <v>0.105</v>
      </c>
      <c r="E625" s="5">
        <v>0.498</v>
      </c>
      <c r="F625" s="5">
        <v>0.17949999999999999</v>
      </c>
      <c r="G625" s="5">
        <v>0.1095</v>
      </c>
      <c r="H625" s="48">
        <v>0.17</v>
      </c>
      <c r="I625" s="5">
        <v>17</v>
      </c>
      <c r="N625" s="15">
        <f t="shared" si="518"/>
        <v>0.75</v>
      </c>
      <c r="O625" s="15">
        <f t="shared" ref="O625:U625" si="635">B625</f>
        <v>0.5</v>
      </c>
      <c r="P625" s="15">
        <f t="shared" si="635"/>
        <v>0.38500000000000001</v>
      </c>
      <c r="Q625" s="15">
        <f t="shared" si="635"/>
        <v>0.105</v>
      </c>
      <c r="R625" s="15">
        <f t="shared" si="635"/>
        <v>0.498</v>
      </c>
      <c r="S625" s="15">
        <f t="shared" si="635"/>
        <v>0.17949999999999999</v>
      </c>
      <c r="T625" s="15">
        <f t="shared" si="635"/>
        <v>0.1095</v>
      </c>
      <c r="U625" s="15">
        <f t="shared" si="635"/>
        <v>0.17</v>
      </c>
      <c r="V625" s="5">
        <v>1</v>
      </c>
      <c r="X625" s="15">
        <f t="shared" si="520"/>
        <v>18.5</v>
      </c>
      <c r="AB625" s="15">
        <f t="shared" si="521"/>
        <v>11.548121009830751</v>
      </c>
      <c r="AC625" s="15">
        <f t="shared" si="522"/>
        <v>48.328621493956611</v>
      </c>
    </row>
    <row r="626" spans="1:29">
      <c r="A626" s="5" t="s">
        <v>208</v>
      </c>
      <c r="B626" s="5">
        <v>0.46500000000000002</v>
      </c>
      <c r="C626" s="5">
        <v>0.36</v>
      </c>
      <c r="D626" s="5">
        <v>0.105</v>
      </c>
      <c r="E626" s="5">
        <v>0.498</v>
      </c>
      <c r="F626" s="5">
        <v>0.214</v>
      </c>
      <c r="G626" s="5">
        <v>0.11600000000000001</v>
      </c>
      <c r="H626" s="48">
        <v>0.14000000000000001</v>
      </c>
      <c r="I626" s="5">
        <v>15</v>
      </c>
      <c r="N626" s="15">
        <f t="shared" si="518"/>
        <v>-2</v>
      </c>
      <c r="O626" s="15">
        <f t="shared" ref="O626:U626" si="636">B626</f>
        <v>0.46500000000000002</v>
      </c>
      <c r="P626" s="15">
        <f t="shared" si="636"/>
        <v>0.36</v>
      </c>
      <c r="Q626" s="15">
        <f t="shared" si="636"/>
        <v>0.105</v>
      </c>
      <c r="R626" s="15">
        <f t="shared" si="636"/>
        <v>0.498</v>
      </c>
      <c r="S626" s="15">
        <f t="shared" si="636"/>
        <v>0.214</v>
      </c>
      <c r="T626" s="15">
        <f t="shared" si="636"/>
        <v>0.11600000000000001</v>
      </c>
      <c r="U626" s="15">
        <f t="shared" si="636"/>
        <v>0.14000000000000001</v>
      </c>
      <c r="V626" s="5">
        <v>1</v>
      </c>
      <c r="X626" s="15">
        <f t="shared" si="520"/>
        <v>16.5</v>
      </c>
      <c r="AB626" s="15">
        <f t="shared" si="521"/>
        <v>9.8127774010010853</v>
      </c>
      <c r="AC626" s="15">
        <f t="shared" si="522"/>
        <v>44.7189460885618</v>
      </c>
    </row>
    <row r="627" spans="1:29">
      <c r="A627" s="5" t="s">
        <v>207</v>
      </c>
      <c r="B627" s="5">
        <v>0.52500000000000002</v>
      </c>
      <c r="C627" s="5">
        <v>0.40500000000000003</v>
      </c>
      <c r="D627" s="5">
        <v>0.16</v>
      </c>
      <c r="E627" s="5">
        <v>0.65800000000000003</v>
      </c>
      <c r="F627" s="5">
        <v>0.26550000000000001</v>
      </c>
      <c r="G627" s="5">
        <v>0.1125</v>
      </c>
      <c r="H627" s="48">
        <v>0.22500000000000001</v>
      </c>
      <c r="I627" s="5">
        <v>12</v>
      </c>
      <c r="N627" s="15">
        <f t="shared" si="518"/>
        <v>0.75</v>
      </c>
      <c r="O627" s="15">
        <f t="shared" ref="O627:U627" si="637">B627</f>
        <v>0.52500000000000002</v>
      </c>
      <c r="P627" s="15">
        <f t="shared" si="637"/>
        <v>0.40500000000000003</v>
      </c>
      <c r="Q627" s="15">
        <f t="shared" si="637"/>
        <v>0.16</v>
      </c>
      <c r="R627" s="15">
        <f t="shared" si="637"/>
        <v>0.65800000000000003</v>
      </c>
      <c r="S627" s="15">
        <f t="shared" si="637"/>
        <v>0.26550000000000001</v>
      </c>
      <c r="T627" s="15">
        <f t="shared" si="637"/>
        <v>0.1125</v>
      </c>
      <c r="U627" s="15">
        <f t="shared" si="637"/>
        <v>0.22500000000000001</v>
      </c>
      <c r="V627" s="5">
        <v>1</v>
      </c>
      <c r="X627" s="15">
        <f t="shared" si="520"/>
        <v>13.5</v>
      </c>
      <c r="AB627" s="15">
        <f t="shared" si="521"/>
        <v>12.549393052040863</v>
      </c>
      <c r="AC627" s="15">
        <f t="shared" si="522"/>
        <v>0.90365356950818632</v>
      </c>
    </row>
    <row r="628" spans="1:29">
      <c r="A628" s="5" t="s">
        <v>207</v>
      </c>
      <c r="B628" s="5">
        <v>0.42499999999999999</v>
      </c>
      <c r="C628" s="5">
        <v>0.33500000000000002</v>
      </c>
      <c r="D628" s="5">
        <v>9.5000000000000001E-2</v>
      </c>
      <c r="E628" s="5">
        <v>0.32200000000000001</v>
      </c>
      <c r="F628" s="5">
        <v>0.1205</v>
      </c>
      <c r="G628" s="5">
        <v>6.0999999999999999E-2</v>
      </c>
      <c r="H628" s="48">
        <v>0.125</v>
      </c>
      <c r="I628" s="5">
        <v>10</v>
      </c>
      <c r="N628" s="15">
        <f t="shared" si="518"/>
        <v>0.75</v>
      </c>
      <c r="O628" s="15">
        <f t="shared" ref="O628:U628" si="638">B628</f>
        <v>0.42499999999999999</v>
      </c>
      <c r="P628" s="15">
        <f t="shared" si="638"/>
        <v>0.33500000000000002</v>
      </c>
      <c r="Q628" s="15">
        <f t="shared" si="638"/>
        <v>9.5000000000000001E-2</v>
      </c>
      <c r="R628" s="15">
        <f t="shared" si="638"/>
        <v>0.32200000000000001</v>
      </c>
      <c r="S628" s="15">
        <f t="shared" si="638"/>
        <v>0.1205</v>
      </c>
      <c r="T628" s="15">
        <f t="shared" si="638"/>
        <v>6.0999999999999999E-2</v>
      </c>
      <c r="U628" s="15">
        <f t="shared" si="638"/>
        <v>0.125</v>
      </c>
      <c r="V628" s="5">
        <v>1</v>
      </c>
      <c r="X628" s="15">
        <f t="shared" si="520"/>
        <v>11.5</v>
      </c>
      <c r="AB628" s="15">
        <f t="shared" si="521"/>
        <v>10.596417695003767</v>
      </c>
      <c r="AC628" s="15">
        <f t="shared" si="522"/>
        <v>0.81646098190230509</v>
      </c>
    </row>
    <row r="629" spans="1:29">
      <c r="A629" s="5" t="s">
        <v>207</v>
      </c>
      <c r="B629" s="5">
        <v>0.38</v>
      </c>
      <c r="C629" s="5">
        <v>0.30499999999999999</v>
      </c>
      <c r="D629" s="5">
        <v>9.5000000000000001E-2</v>
      </c>
      <c r="E629" s="5">
        <v>0.28149999999999997</v>
      </c>
      <c r="F629" s="5">
        <v>0.1255</v>
      </c>
      <c r="G629" s="5">
        <v>5.2499999999999998E-2</v>
      </c>
      <c r="H629" s="48">
        <v>0.09</v>
      </c>
      <c r="I629" s="5">
        <v>8</v>
      </c>
      <c r="N629" s="15">
        <f t="shared" si="518"/>
        <v>0.75</v>
      </c>
      <c r="O629" s="15">
        <f t="shared" ref="O629:U629" si="639">B629</f>
        <v>0.38</v>
      </c>
      <c r="P629" s="15">
        <f t="shared" si="639"/>
        <v>0.30499999999999999</v>
      </c>
      <c r="Q629" s="15">
        <f t="shared" si="639"/>
        <v>9.5000000000000001E-2</v>
      </c>
      <c r="R629" s="15">
        <f t="shared" si="639"/>
        <v>0.28149999999999997</v>
      </c>
      <c r="S629" s="15">
        <f t="shared" si="639"/>
        <v>0.1255</v>
      </c>
      <c r="T629" s="15">
        <f t="shared" si="639"/>
        <v>5.2499999999999998E-2</v>
      </c>
      <c r="U629" s="15">
        <f t="shared" si="639"/>
        <v>0.09</v>
      </c>
      <c r="V629" s="5">
        <v>1</v>
      </c>
      <c r="X629" s="15">
        <f t="shared" si="520"/>
        <v>9.5</v>
      </c>
      <c r="AB629" s="15">
        <f t="shared" si="521"/>
        <v>9.5909047007757628</v>
      </c>
      <c r="AC629" s="15">
        <f t="shared" si="522"/>
        <v>8.2636646231309778E-3</v>
      </c>
    </row>
    <row r="630" spans="1:29">
      <c r="A630" s="5" t="s">
        <v>208</v>
      </c>
      <c r="B630" s="5">
        <v>0.53</v>
      </c>
      <c r="C630" s="5">
        <v>0.41499999999999998</v>
      </c>
      <c r="D630" s="5">
        <v>0.14499999999999999</v>
      </c>
      <c r="E630" s="5">
        <v>0.94399999999999995</v>
      </c>
      <c r="F630" s="5">
        <v>0.38450000000000001</v>
      </c>
      <c r="G630" s="5">
        <v>0.185</v>
      </c>
      <c r="H630" s="48">
        <v>0.26500000000000001</v>
      </c>
      <c r="I630" s="5">
        <v>21</v>
      </c>
      <c r="N630" s="15">
        <f t="shared" si="518"/>
        <v>-2</v>
      </c>
      <c r="O630" s="15">
        <f t="shared" ref="O630:U630" si="640">B630</f>
        <v>0.53</v>
      </c>
      <c r="P630" s="15">
        <f t="shared" si="640"/>
        <v>0.41499999999999998</v>
      </c>
      <c r="Q630" s="15">
        <f t="shared" si="640"/>
        <v>0.14499999999999999</v>
      </c>
      <c r="R630" s="15">
        <f t="shared" si="640"/>
        <v>0.94399999999999995</v>
      </c>
      <c r="S630" s="15">
        <f t="shared" si="640"/>
        <v>0.38450000000000001</v>
      </c>
      <c r="T630" s="15">
        <f t="shared" si="640"/>
        <v>0.185</v>
      </c>
      <c r="U630" s="15">
        <f t="shared" si="640"/>
        <v>0.26500000000000001</v>
      </c>
      <c r="V630" s="5">
        <v>1</v>
      </c>
      <c r="X630" s="15">
        <f t="shared" si="520"/>
        <v>22.5</v>
      </c>
      <c r="AB630" s="15">
        <f t="shared" si="521"/>
        <v>11.859959505386179</v>
      </c>
      <c r="AC630" s="15">
        <f t="shared" si="522"/>
        <v>113.21046172702192</v>
      </c>
    </row>
    <row r="631" spans="1:29">
      <c r="A631" s="5" t="s">
        <v>206</v>
      </c>
      <c r="B631" s="5">
        <v>0.34</v>
      </c>
      <c r="C631" s="5">
        <v>0.26500000000000001</v>
      </c>
      <c r="D631" s="5">
        <v>8.5000000000000006E-2</v>
      </c>
      <c r="E631" s="5">
        <v>0.1835</v>
      </c>
      <c r="F631" s="5">
        <v>7.6999999999999999E-2</v>
      </c>
      <c r="G631" s="5">
        <v>4.5999999999999999E-2</v>
      </c>
      <c r="H631" s="48">
        <v>6.5000000000000002E-2</v>
      </c>
      <c r="I631" s="5">
        <v>10</v>
      </c>
      <c r="N631" s="15">
        <f t="shared" si="518"/>
        <v>3</v>
      </c>
      <c r="O631" s="15">
        <f t="shared" ref="O631:U631" si="641">B631</f>
        <v>0.34</v>
      </c>
      <c r="P631" s="15">
        <f t="shared" si="641"/>
        <v>0.26500000000000001</v>
      </c>
      <c r="Q631" s="15">
        <f t="shared" si="641"/>
        <v>8.5000000000000006E-2</v>
      </c>
      <c r="R631" s="15">
        <f t="shared" si="641"/>
        <v>0.1835</v>
      </c>
      <c r="S631" s="15">
        <f t="shared" si="641"/>
        <v>7.6999999999999999E-2</v>
      </c>
      <c r="T631" s="15">
        <f t="shared" si="641"/>
        <v>4.5999999999999999E-2</v>
      </c>
      <c r="U631" s="15">
        <f t="shared" si="641"/>
        <v>6.5000000000000002E-2</v>
      </c>
      <c r="V631" s="5">
        <v>1</v>
      </c>
      <c r="X631" s="15">
        <f t="shared" si="520"/>
        <v>11.5</v>
      </c>
      <c r="AB631" s="15">
        <f t="shared" si="521"/>
        <v>9.3368512090240507</v>
      </c>
      <c r="AC631" s="15">
        <f t="shared" si="522"/>
        <v>4.6792126919007107</v>
      </c>
    </row>
    <row r="632" spans="1:29">
      <c r="A632" s="5" t="s">
        <v>208</v>
      </c>
      <c r="B632" s="5">
        <v>0.47499999999999998</v>
      </c>
      <c r="C632" s="5">
        <v>0.36499999999999999</v>
      </c>
      <c r="D632" s="5">
        <v>0.115</v>
      </c>
      <c r="E632" s="5">
        <v>0.49</v>
      </c>
      <c r="F632" s="5">
        <v>0.223</v>
      </c>
      <c r="G632" s="5">
        <v>0.1235</v>
      </c>
      <c r="H632" s="48">
        <v>0.13350000000000001</v>
      </c>
      <c r="I632" s="5">
        <v>9</v>
      </c>
      <c r="N632" s="15">
        <f t="shared" si="518"/>
        <v>-2</v>
      </c>
      <c r="O632" s="15">
        <f t="shared" ref="O632:U632" si="642">B632</f>
        <v>0.47499999999999998</v>
      </c>
      <c r="P632" s="15">
        <f t="shared" si="642"/>
        <v>0.36499999999999999</v>
      </c>
      <c r="Q632" s="15">
        <f t="shared" si="642"/>
        <v>0.115</v>
      </c>
      <c r="R632" s="15">
        <f t="shared" si="642"/>
        <v>0.49</v>
      </c>
      <c r="S632" s="15">
        <f t="shared" si="642"/>
        <v>0.223</v>
      </c>
      <c r="T632" s="15">
        <f t="shared" si="642"/>
        <v>0.1235</v>
      </c>
      <c r="U632" s="15">
        <f t="shared" si="642"/>
        <v>0.13350000000000001</v>
      </c>
      <c r="V632" s="5">
        <v>1</v>
      </c>
      <c r="X632" s="15">
        <f t="shared" si="520"/>
        <v>10.5</v>
      </c>
      <c r="AB632" s="15">
        <f t="shared" si="521"/>
        <v>9.5894094149077667</v>
      </c>
      <c r="AC632" s="15">
        <f t="shared" si="522"/>
        <v>0.8291752136586158</v>
      </c>
    </row>
    <row r="633" spans="1:29">
      <c r="A633" s="5" t="s">
        <v>207</v>
      </c>
      <c r="B633" s="5">
        <v>0.43</v>
      </c>
      <c r="C633" s="5">
        <v>0.34</v>
      </c>
      <c r="D633" s="5">
        <v>0.12</v>
      </c>
      <c r="E633" s="5">
        <v>0.39100000000000001</v>
      </c>
      <c r="F633" s="5">
        <v>0.1555</v>
      </c>
      <c r="G633" s="5">
        <v>9.5000000000000001E-2</v>
      </c>
      <c r="H633" s="48">
        <v>0.14050000000000001</v>
      </c>
      <c r="I633" s="5">
        <v>7</v>
      </c>
      <c r="N633" s="15">
        <f t="shared" si="518"/>
        <v>0.75</v>
      </c>
      <c r="O633" s="15">
        <f t="shared" ref="O633:U633" si="643">B633</f>
        <v>0.43</v>
      </c>
      <c r="P633" s="15">
        <f t="shared" si="643"/>
        <v>0.34</v>
      </c>
      <c r="Q633" s="15">
        <f t="shared" si="643"/>
        <v>0.12</v>
      </c>
      <c r="R633" s="15">
        <f t="shared" si="643"/>
        <v>0.39100000000000001</v>
      </c>
      <c r="S633" s="15">
        <f t="shared" si="643"/>
        <v>0.1555</v>
      </c>
      <c r="T633" s="15">
        <f t="shared" si="643"/>
        <v>9.5000000000000001E-2</v>
      </c>
      <c r="U633" s="15">
        <f t="shared" si="643"/>
        <v>0.14050000000000001</v>
      </c>
      <c r="V633" s="5">
        <v>1</v>
      </c>
      <c r="X633" s="15">
        <f t="shared" si="520"/>
        <v>8.5</v>
      </c>
      <c r="AB633" s="15">
        <f t="shared" si="521"/>
        <v>10.640416513741272</v>
      </c>
      <c r="AC633" s="15">
        <f t="shared" si="522"/>
        <v>4.5813828522963398</v>
      </c>
    </row>
    <row r="634" spans="1:29">
      <c r="A634" s="5" t="s">
        <v>206</v>
      </c>
      <c r="B634" s="5">
        <v>0.46</v>
      </c>
      <c r="C634" s="5">
        <v>0.36499999999999999</v>
      </c>
      <c r="D634" s="5">
        <v>0.125</v>
      </c>
      <c r="E634" s="5">
        <v>0.46700000000000003</v>
      </c>
      <c r="F634" s="5">
        <v>0.1895</v>
      </c>
      <c r="G634" s="5">
        <v>9.4500000000000001E-2</v>
      </c>
      <c r="H634" s="48">
        <v>0.158</v>
      </c>
      <c r="I634" s="5">
        <v>10</v>
      </c>
      <c r="N634" s="15">
        <f t="shared" si="518"/>
        <v>3</v>
      </c>
      <c r="O634" s="15">
        <f t="shared" ref="O634:U634" si="644">B634</f>
        <v>0.46</v>
      </c>
      <c r="P634" s="15">
        <f t="shared" si="644"/>
        <v>0.36499999999999999</v>
      </c>
      <c r="Q634" s="15">
        <f t="shared" si="644"/>
        <v>0.125</v>
      </c>
      <c r="R634" s="15">
        <f t="shared" si="644"/>
        <v>0.46700000000000003</v>
      </c>
      <c r="S634" s="15">
        <f t="shared" si="644"/>
        <v>0.1895</v>
      </c>
      <c r="T634" s="15">
        <f t="shared" si="644"/>
        <v>9.4500000000000001E-2</v>
      </c>
      <c r="U634" s="15">
        <f t="shared" si="644"/>
        <v>0.158</v>
      </c>
      <c r="V634" s="5">
        <v>1</v>
      </c>
      <c r="X634" s="15">
        <f t="shared" si="520"/>
        <v>11.5</v>
      </c>
      <c r="AB634" s="15">
        <f t="shared" si="521"/>
        <v>11.497423462415773</v>
      </c>
      <c r="AC634" s="15">
        <f t="shared" si="522"/>
        <v>6.6385459229356838E-6</v>
      </c>
    </row>
    <row r="635" spans="1:29">
      <c r="A635" s="5" t="s">
        <v>208</v>
      </c>
      <c r="B635" s="5">
        <v>0.47</v>
      </c>
      <c r="C635" s="5">
        <v>0.36</v>
      </c>
      <c r="D635" s="5">
        <v>0.13</v>
      </c>
      <c r="E635" s="5">
        <v>0.52249999999999996</v>
      </c>
      <c r="F635" s="5">
        <v>0.19800000000000001</v>
      </c>
      <c r="G635" s="5">
        <v>0.1065</v>
      </c>
      <c r="H635" s="48">
        <v>0.16500000000000001</v>
      </c>
      <c r="I635" s="5">
        <v>9</v>
      </c>
      <c r="N635" s="15">
        <f t="shared" si="518"/>
        <v>-2</v>
      </c>
      <c r="O635" s="15">
        <f t="shared" ref="O635:U635" si="645">B635</f>
        <v>0.47</v>
      </c>
      <c r="P635" s="15">
        <f t="shared" si="645"/>
        <v>0.36</v>
      </c>
      <c r="Q635" s="15">
        <f t="shared" si="645"/>
        <v>0.13</v>
      </c>
      <c r="R635" s="15">
        <f t="shared" si="645"/>
        <v>0.52249999999999996</v>
      </c>
      <c r="S635" s="15">
        <f t="shared" si="645"/>
        <v>0.19800000000000001</v>
      </c>
      <c r="T635" s="15">
        <f t="shared" si="645"/>
        <v>0.1065</v>
      </c>
      <c r="U635" s="15">
        <f t="shared" si="645"/>
        <v>0.16500000000000001</v>
      </c>
      <c r="V635" s="5">
        <v>1</v>
      </c>
      <c r="X635" s="15">
        <f t="shared" si="520"/>
        <v>10.5</v>
      </c>
      <c r="AB635" s="15">
        <f t="shared" si="521"/>
        <v>10.945098150527986</v>
      </c>
      <c r="AC635" s="15">
        <f t="shared" si="522"/>
        <v>0.19811236360343396</v>
      </c>
    </row>
    <row r="636" spans="1:29">
      <c r="A636" s="5" t="s">
        <v>206</v>
      </c>
      <c r="B636" s="5">
        <v>0.36</v>
      </c>
      <c r="C636" s="5">
        <v>0.29499999999999998</v>
      </c>
      <c r="D636" s="5">
        <v>0.1</v>
      </c>
      <c r="E636" s="5">
        <v>0.21049999999999999</v>
      </c>
      <c r="F636" s="5">
        <v>6.6000000000000003E-2</v>
      </c>
      <c r="G636" s="5">
        <v>5.2499999999999998E-2</v>
      </c>
      <c r="H636" s="48">
        <v>7.4999999999999997E-2</v>
      </c>
      <c r="I636" s="5">
        <v>9</v>
      </c>
      <c r="N636" s="15">
        <f t="shared" si="518"/>
        <v>3</v>
      </c>
      <c r="O636" s="15">
        <f t="shared" ref="O636:U636" si="646">B636</f>
        <v>0.36</v>
      </c>
      <c r="P636" s="15">
        <f t="shared" si="646"/>
        <v>0.29499999999999998</v>
      </c>
      <c r="Q636" s="15">
        <f t="shared" si="646"/>
        <v>0.1</v>
      </c>
      <c r="R636" s="15">
        <f t="shared" si="646"/>
        <v>0.21049999999999999</v>
      </c>
      <c r="S636" s="15">
        <f t="shared" si="646"/>
        <v>6.6000000000000003E-2</v>
      </c>
      <c r="T636" s="15">
        <f t="shared" si="646"/>
        <v>5.2499999999999998E-2</v>
      </c>
      <c r="U636" s="15">
        <f t="shared" si="646"/>
        <v>7.4999999999999997E-2</v>
      </c>
      <c r="V636" s="5">
        <v>1</v>
      </c>
      <c r="X636" s="15">
        <f t="shared" si="520"/>
        <v>10.5</v>
      </c>
      <c r="AB636" s="15">
        <f t="shared" si="521"/>
        <v>10.329434801381087</v>
      </c>
      <c r="AC636" s="15">
        <f t="shared" si="522"/>
        <v>2.90924869799093E-2</v>
      </c>
    </row>
    <row r="637" spans="1:29">
      <c r="A637" s="5" t="s">
        <v>206</v>
      </c>
      <c r="B637" s="5">
        <v>0.35499999999999998</v>
      </c>
      <c r="C637" s="5">
        <v>0.26500000000000001</v>
      </c>
      <c r="D637" s="5">
        <v>0.09</v>
      </c>
      <c r="E637" s="5">
        <v>0.16800000000000001</v>
      </c>
      <c r="F637" s="5">
        <v>0.05</v>
      </c>
      <c r="G637" s="5">
        <v>4.1000000000000002E-2</v>
      </c>
      <c r="H637" s="48">
        <v>6.3E-2</v>
      </c>
      <c r="I637" s="5">
        <v>8</v>
      </c>
      <c r="N637" s="15">
        <f t="shared" si="518"/>
        <v>3</v>
      </c>
      <c r="O637" s="15">
        <f t="shared" ref="O637:U637" si="647">B637</f>
        <v>0.35499999999999998</v>
      </c>
      <c r="P637" s="15">
        <f t="shared" si="647"/>
        <v>0.26500000000000001</v>
      </c>
      <c r="Q637" s="15">
        <f t="shared" si="647"/>
        <v>0.09</v>
      </c>
      <c r="R637" s="15">
        <f t="shared" si="647"/>
        <v>0.16800000000000001</v>
      </c>
      <c r="S637" s="15">
        <f t="shared" si="647"/>
        <v>0.05</v>
      </c>
      <c r="T637" s="15">
        <f t="shared" si="647"/>
        <v>4.1000000000000002E-2</v>
      </c>
      <c r="U637" s="15">
        <f t="shared" si="647"/>
        <v>6.3E-2</v>
      </c>
      <c r="V637" s="5">
        <v>1</v>
      </c>
      <c r="X637" s="15">
        <f t="shared" si="520"/>
        <v>9.5</v>
      </c>
      <c r="AB637" s="15">
        <f t="shared" si="521"/>
        <v>9.8162197219085652</v>
      </c>
      <c r="AC637" s="15">
        <f t="shared" si="522"/>
        <v>9.9994912523930293E-2</v>
      </c>
    </row>
    <row r="638" spans="1:29">
      <c r="A638" s="5" t="s">
        <v>206</v>
      </c>
      <c r="B638" s="5">
        <v>0.38</v>
      </c>
      <c r="C638" s="5">
        <v>0.23499999999999999</v>
      </c>
      <c r="D638" s="5">
        <v>0.1</v>
      </c>
      <c r="E638" s="5">
        <v>0.25800000000000001</v>
      </c>
      <c r="F638" s="5">
        <v>0.1055</v>
      </c>
      <c r="G638" s="5">
        <v>5.3999999999999999E-2</v>
      </c>
      <c r="H638" s="48">
        <v>0.08</v>
      </c>
      <c r="I638" s="5">
        <v>7</v>
      </c>
      <c r="N638" s="15">
        <f t="shared" si="518"/>
        <v>3</v>
      </c>
      <c r="O638" s="15">
        <f t="shared" ref="O638:U638" si="648">B638</f>
        <v>0.38</v>
      </c>
      <c r="P638" s="15">
        <f t="shared" si="648"/>
        <v>0.23499999999999999</v>
      </c>
      <c r="Q638" s="15">
        <f t="shared" si="648"/>
        <v>0.1</v>
      </c>
      <c r="R638" s="15">
        <f t="shared" si="648"/>
        <v>0.25800000000000001</v>
      </c>
      <c r="S638" s="15">
        <f t="shared" si="648"/>
        <v>0.1055</v>
      </c>
      <c r="T638" s="15">
        <f t="shared" si="648"/>
        <v>5.3999999999999999E-2</v>
      </c>
      <c r="U638" s="15">
        <f t="shared" si="648"/>
        <v>0.08</v>
      </c>
      <c r="V638" s="5">
        <v>1</v>
      </c>
      <c r="X638" s="15">
        <f t="shared" si="520"/>
        <v>8.5</v>
      </c>
      <c r="AB638" s="15">
        <f t="shared" si="521"/>
        <v>9.2700763081010287</v>
      </c>
      <c r="AC638" s="15">
        <f t="shared" si="522"/>
        <v>0.5930175202985104</v>
      </c>
    </row>
    <row r="639" spans="1:29">
      <c r="A639" s="5" t="s">
        <v>206</v>
      </c>
      <c r="B639" s="5">
        <v>0.35499999999999998</v>
      </c>
      <c r="C639" s="5">
        <v>0.26</v>
      </c>
      <c r="D639" s="5">
        <v>8.5000000000000006E-2</v>
      </c>
      <c r="E639" s="5">
        <v>0.1905</v>
      </c>
      <c r="F639" s="5">
        <v>8.1000000000000003E-2</v>
      </c>
      <c r="G639" s="5">
        <v>4.8500000000000001E-2</v>
      </c>
      <c r="H639" s="48">
        <v>5.5E-2</v>
      </c>
      <c r="I639" s="5">
        <v>6</v>
      </c>
      <c r="N639" s="15">
        <f t="shared" si="518"/>
        <v>3</v>
      </c>
      <c r="O639" s="15">
        <f t="shared" ref="O639:U639" si="649">B639</f>
        <v>0.35499999999999998</v>
      </c>
      <c r="P639" s="15">
        <f t="shared" si="649"/>
        <v>0.26</v>
      </c>
      <c r="Q639" s="15">
        <f t="shared" si="649"/>
        <v>8.5000000000000006E-2</v>
      </c>
      <c r="R639" s="15">
        <f t="shared" si="649"/>
        <v>0.1905</v>
      </c>
      <c r="S639" s="15">
        <f t="shared" si="649"/>
        <v>8.1000000000000003E-2</v>
      </c>
      <c r="T639" s="15">
        <f t="shared" si="649"/>
        <v>4.8500000000000001E-2</v>
      </c>
      <c r="U639" s="15">
        <f t="shared" si="649"/>
        <v>5.5E-2</v>
      </c>
      <c r="V639" s="5">
        <v>1</v>
      </c>
      <c r="X639" s="15">
        <f t="shared" si="520"/>
        <v>7.5</v>
      </c>
      <c r="AB639" s="15">
        <f t="shared" si="521"/>
        <v>9.1367288772516773</v>
      </c>
      <c r="AC639" s="15">
        <f t="shared" si="522"/>
        <v>2.6788814176295359</v>
      </c>
    </row>
    <row r="640" spans="1:29">
      <c r="A640" s="5" t="s">
        <v>208</v>
      </c>
      <c r="B640" s="5">
        <v>0.44</v>
      </c>
      <c r="C640" s="5">
        <v>0.34499999999999997</v>
      </c>
      <c r="D640" s="5">
        <v>0.12</v>
      </c>
      <c r="E640" s="5">
        <v>0.48699999999999999</v>
      </c>
      <c r="F640" s="5">
        <v>0.19650000000000001</v>
      </c>
      <c r="G640" s="5">
        <v>0.108</v>
      </c>
      <c r="H640" s="48">
        <v>0.16</v>
      </c>
      <c r="I640" s="5">
        <v>14</v>
      </c>
      <c r="N640" s="15">
        <f t="shared" si="518"/>
        <v>-2</v>
      </c>
      <c r="O640" s="15">
        <f t="shared" ref="O640:U640" si="650">B640</f>
        <v>0.44</v>
      </c>
      <c r="P640" s="15">
        <f t="shared" si="650"/>
        <v>0.34499999999999997</v>
      </c>
      <c r="Q640" s="15">
        <f t="shared" si="650"/>
        <v>0.12</v>
      </c>
      <c r="R640" s="15">
        <f t="shared" si="650"/>
        <v>0.48699999999999999</v>
      </c>
      <c r="S640" s="15">
        <f t="shared" si="650"/>
        <v>0.19650000000000001</v>
      </c>
      <c r="T640" s="15">
        <f t="shared" si="650"/>
        <v>0.108</v>
      </c>
      <c r="U640" s="15">
        <f t="shared" si="650"/>
        <v>0.16</v>
      </c>
      <c r="V640" s="5">
        <v>1</v>
      </c>
      <c r="X640" s="15">
        <f t="shared" si="520"/>
        <v>15.5</v>
      </c>
      <c r="AB640" s="15">
        <f t="shared" si="521"/>
        <v>10.329037370740339</v>
      </c>
      <c r="AC640" s="15">
        <f t="shared" si="522"/>
        <v>26.738854513199982</v>
      </c>
    </row>
    <row r="641" spans="1:29">
      <c r="A641" s="5" t="s">
        <v>207</v>
      </c>
      <c r="B641" s="5">
        <v>0.51</v>
      </c>
      <c r="C641" s="5">
        <v>0.4</v>
      </c>
      <c r="D641" s="5">
        <v>0.13</v>
      </c>
      <c r="E641" s="5">
        <v>0.57350000000000001</v>
      </c>
      <c r="F641" s="5">
        <v>0.219</v>
      </c>
      <c r="G641" s="5">
        <v>0.13650000000000001</v>
      </c>
      <c r="H641" s="48">
        <v>0.19500000000000001</v>
      </c>
      <c r="I641" s="5">
        <v>13</v>
      </c>
      <c r="N641" s="15">
        <f t="shared" si="518"/>
        <v>0.75</v>
      </c>
      <c r="O641" s="15">
        <f t="shared" ref="O641:U641" si="651">B641</f>
        <v>0.51</v>
      </c>
      <c r="P641" s="15">
        <f t="shared" si="651"/>
        <v>0.4</v>
      </c>
      <c r="Q641" s="15">
        <f t="shared" si="651"/>
        <v>0.13</v>
      </c>
      <c r="R641" s="15">
        <f t="shared" si="651"/>
        <v>0.57350000000000001</v>
      </c>
      <c r="S641" s="15">
        <f t="shared" si="651"/>
        <v>0.219</v>
      </c>
      <c r="T641" s="15">
        <f t="shared" si="651"/>
        <v>0.13650000000000001</v>
      </c>
      <c r="U641" s="15">
        <f t="shared" si="651"/>
        <v>0.19500000000000001</v>
      </c>
      <c r="V641" s="5">
        <v>1</v>
      </c>
      <c r="X641" s="15">
        <f t="shared" si="520"/>
        <v>14.5</v>
      </c>
      <c r="AB641" s="15">
        <f t="shared" si="521"/>
        <v>11.829326036262799</v>
      </c>
      <c r="AC641" s="15">
        <f t="shared" si="522"/>
        <v>7.1324994205837724</v>
      </c>
    </row>
    <row r="642" spans="1:29">
      <c r="A642" s="5" t="s">
        <v>206</v>
      </c>
      <c r="B642" s="5">
        <v>0.32500000000000001</v>
      </c>
      <c r="C642" s="5">
        <v>0.24</v>
      </c>
      <c r="D642" s="5">
        <v>8.5000000000000006E-2</v>
      </c>
      <c r="E642" s="5">
        <v>0.17299999999999999</v>
      </c>
      <c r="F642" s="5">
        <v>7.9500000000000001E-2</v>
      </c>
      <c r="G642" s="5">
        <v>3.7999999999999999E-2</v>
      </c>
      <c r="H642" s="48">
        <v>0.05</v>
      </c>
      <c r="I642" s="5">
        <v>7</v>
      </c>
      <c r="N642" s="15">
        <f t="shared" si="518"/>
        <v>3</v>
      </c>
      <c r="O642" s="15">
        <f t="shared" ref="O642:U642" si="652">B642</f>
        <v>0.32500000000000001</v>
      </c>
      <c r="P642" s="15">
        <f t="shared" si="652"/>
        <v>0.24</v>
      </c>
      <c r="Q642" s="15">
        <f t="shared" si="652"/>
        <v>8.5000000000000006E-2</v>
      </c>
      <c r="R642" s="15">
        <f t="shared" si="652"/>
        <v>0.17299999999999999</v>
      </c>
      <c r="S642" s="15">
        <f t="shared" si="652"/>
        <v>7.9500000000000001E-2</v>
      </c>
      <c r="T642" s="15">
        <f t="shared" si="652"/>
        <v>3.7999999999999999E-2</v>
      </c>
      <c r="U642" s="15">
        <f t="shared" si="652"/>
        <v>0.05</v>
      </c>
      <c r="V642" s="5">
        <v>1</v>
      </c>
      <c r="X642" s="15">
        <f t="shared" si="520"/>
        <v>8.5</v>
      </c>
      <c r="AB642" s="15">
        <f t="shared" si="521"/>
        <v>8.8584255787333781</v>
      </c>
      <c r="AC642" s="15">
        <f t="shared" si="522"/>
        <v>0.12846889549035703</v>
      </c>
    </row>
    <row r="643" spans="1:29">
      <c r="A643" s="5" t="s">
        <v>208</v>
      </c>
      <c r="B643" s="5">
        <v>0.62</v>
      </c>
      <c r="C643" s="5">
        <v>0.48499999999999999</v>
      </c>
      <c r="D643" s="5">
        <v>0.18</v>
      </c>
      <c r="E643" s="5">
        <v>1.1785000000000001</v>
      </c>
      <c r="F643" s="5">
        <v>0.46750000000000003</v>
      </c>
      <c r="G643" s="5">
        <v>0.26550000000000001</v>
      </c>
      <c r="H643" s="48">
        <v>0.39</v>
      </c>
      <c r="I643" s="5">
        <v>13</v>
      </c>
      <c r="N643" s="15">
        <f t="shared" si="518"/>
        <v>-2</v>
      </c>
      <c r="O643" s="15">
        <f t="shared" ref="O643:U643" si="653">B643</f>
        <v>0.62</v>
      </c>
      <c r="P643" s="15">
        <f t="shared" si="653"/>
        <v>0.48499999999999999</v>
      </c>
      <c r="Q643" s="15">
        <f t="shared" si="653"/>
        <v>0.18</v>
      </c>
      <c r="R643" s="15">
        <f t="shared" si="653"/>
        <v>1.1785000000000001</v>
      </c>
      <c r="S643" s="15">
        <f t="shared" si="653"/>
        <v>0.46750000000000003</v>
      </c>
      <c r="T643" s="15">
        <f t="shared" si="653"/>
        <v>0.26550000000000001</v>
      </c>
      <c r="U643" s="15">
        <f t="shared" si="653"/>
        <v>0.39</v>
      </c>
      <c r="V643" s="5">
        <v>1</v>
      </c>
      <c r="X643" s="15">
        <f t="shared" si="520"/>
        <v>14.5</v>
      </c>
      <c r="AB643" s="15">
        <f t="shared" si="521"/>
        <v>13.733275984372968</v>
      </c>
      <c r="AC643" s="15">
        <f t="shared" si="522"/>
        <v>0.58786571613924132</v>
      </c>
    </row>
    <row r="644" spans="1:29">
      <c r="A644" s="5" t="s">
        <v>207</v>
      </c>
      <c r="B644" s="5">
        <v>0.59</v>
      </c>
      <c r="C644" s="5">
        <v>0.45</v>
      </c>
      <c r="D644" s="5">
        <v>0.16</v>
      </c>
      <c r="E644" s="5">
        <v>0.9</v>
      </c>
      <c r="F644" s="5">
        <v>0.35799999999999998</v>
      </c>
      <c r="G644" s="5">
        <v>0.156</v>
      </c>
      <c r="H644" s="48">
        <v>0.315</v>
      </c>
      <c r="I644" s="5">
        <v>19</v>
      </c>
      <c r="N644" s="15">
        <f t="shared" si="518"/>
        <v>0.75</v>
      </c>
      <c r="O644" s="15">
        <f t="shared" ref="O644:U644" si="654">B644</f>
        <v>0.59</v>
      </c>
      <c r="P644" s="15">
        <f t="shared" si="654"/>
        <v>0.45</v>
      </c>
      <c r="Q644" s="15">
        <f t="shared" si="654"/>
        <v>0.16</v>
      </c>
      <c r="R644" s="15">
        <f t="shared" si="654"/>
        <v>0.9</v>
      </c>
      <c r="S644" s="15">
        <f t="shared" si="654"/>
        <v>0.35799999999999998</v>
      </c>
      <c r="T644" s="15">
        <f t="shared" si="654"/>
        <v>0.156</v>
      </c>
      <c r="U644" s="15">
        <f t="shared" si="654"/>
        <v>0.315</v>
      </c>
      <c r="V644" s="5">
        <v>1</v>
      </c>
      <c r="X644" s="15">
        <f t="shared" si="520"/>
        <v>20.5</v>
      </c>
      <c r="AB644" s="15">
        <f t="shared" si="521"/>
        <v>13.706485662871534</v>
      </c>
      <c r="AC644" s="15">
        <f t="shared" si="522"/>
        <v>46.151837048770012</v>
      </c>
    </row>
    <row r="645" spans="1:29">
      <c r="A645" s="5" t="s">
        <v>206</v>
      </c>
      <c r="B645" s="5">
        <v>0.33</v>
      </c>
      <c r="C645" s="5">
        <v>0.255</v>
      </c>
      <c r="D645" s="5">
        <v>9.5000000000000001E-2</v>
      </c>
      <c r="E645" s="5">
        <v>0.1875</v>
      </c>
      <c r="F645" s="5">
        <v>7.3499999999999996E-2</v>
      </c>
      <c r="G645" s="5">
        <v>4.4999999999999998E-2</v>
      </c>
      <c r="H645" s="48">
        <v>0.06</v>
      </c>
      <c r="I645" s="5">
        <v>7</v>
      </c>
      <c r="N645" s="15">
        <f t="shared" si="518"/>
        <v>3</v>
      </c>
      <c r="O645" s="15">
        <f t="shared" ref="O645:U645" si="655">B645</f>
        <v>0.33</v>
      </c>
      <c r="P645" s="15">
        <f t="shared" si="655"/>
        <v>0.255</v>
      </c>
      <c r="Q645" s="15">
        <f t="shared" si="655"/>
        <v>9.5000000000000001E-2</v>
      </c>
      <c r="R645" s="15">
        <f t="shared" si="655"/>
        <v>0.1875</v>
      </c>
      <c r="S645" s="15">
        <f t="shared" si="655"/>
        <v>7.3499999999999996E-2</v>
      </c>
      <c r="T645" s="15">
        <f t="shared" si="655"/>
        <v>4.4999999999999998E-2</v>
      </c>
      <c r="U645" s="15">
        <f t="shared" si="655"/>
        <v>0.06</v>
      </c>
      <c r="V645" s="5">
        <v>1</v>
      </c>
      <c r="X645" s="15">
        <f t="shared" si="520"/>
        <v>8.5</v>
      </c>
      <c r="AB645" s="15">
        <f t="shared" si="521"/>
        <v>9.4107365685210542</v>
      </c>
      <c r="AC645" s="15">
        <f t="shared" si="522"/>
        <v>0.82944109724150494</v>
      </c>
    </row>
    <row r="646" spans="1:29">
      <c r="A646" s="5" t="s">
        <v>206</v>
      </c>
      <c r="B646" s="5">
        <v>0.45</v>
      </c>
      <c r="C646" s="5">
        <v>0.34</v>
      </c>
      <c r="D646" s="5">
        <v>0.13</v>
      </c>
      <c r="E646" s="5">
        <v>0.3715</v>
      </c>
      <c r="F646" s="5">
        <v>0.1605</v>
      </c>
      <c r="G646" s="5">
        <v>7.9500000000000001E-2</v>
      </c>
      <c r="H646" s="48">
        <v>0.105</v>
      </c>
      <c r="I646" s="5">
        <v>9</v>
      </c>
      <c r="N646" s="15">
        <f t="shared" si="518"/>
        <v>3</v>
      </c>
      <c r="O646" s="15">
        <f t="shared" ref="O646:U646" si="656">B646</f>
        <v>0.45</v>
      </c>
      <c r="P646" s="15">
        <f t="shared" si="656"/>
        <v>0.34</v>
      </c>
      <c r="Q646" s="15">
        <f t="shared" si="656"/>
        <v>0.13</v>
      </c>
      <c r="R646" s="15">
        <f t="shared" si="656"/>
        <v>0.3715</v>
      </c>
      <c r="S646" s="15">
        <f t="shared" si="656"/>
        <v>0.1605</v>
      </c>
      <c r="T646" s="15">
        <f t="shared" si="656"/>
        <v>7.9500000000000001E-2</v>
      </c>
      <c r="U646" s="15">
        <f t="shared" si="656"/>
        <v>0.105</v>
      </c>
      <c r="V646" s="5">
        <v>1</v>
      </c>
      <c r="X646" s="15">
        <f t="shared" si="520"/>
        <v>10.5</v>
      </c>
      <c r="AB646" s="15">
        <f t="shared" si="521"/>
        <v>10.673905606250635</v>
      </c>
      <c r="AC646" s="15">
        <f t="shared" si="522"/>
        <v>3.0243159885400901E-2</v>
      </c>
    </row>
    <row r="647" spans="1:29">
      <c r="A647" s="5" t="s">
        <v>208</v>
      </c>
      <c r="B647" s="5">
        <v>0.44500000000000001</v>
      </c>
      <c r="C647" s="5">
        <v>0.33</v>
      </c>
      <c r="D647" s="5">
        <v>0.12</v>
      </c>
      <c r="E647" s="5">
        <v>0.34699999999999998</v>
      </c>
      <c r="F647" s="5">
        <v>0.12</v>
      </c>
      <c r="G647" s="5">
        <v>8.4000000000000005E-2</v>
      </c>
      <c r="H647" s="48">
        <v>0.105</v>
      </c>
      <c r="I647" s="5">
        <v>11</v>
      </c>
      <c r="N647" s="15">
        <f t="shared" si="518"/>
        <v>-2</v>
      </c>
      <c r="O647" s="15">
        <f t="shared" ref="O647:U647" si="657">B647</f>
        <v>0.44500000000000001</v>
      </c>
      <c r="P647" s="15">
        <f t="shared" si="657"/>
        <v>0.33</v>
      </c>
      <c r="Q647" s="15">
        <f t="shared" si="657"/>
        <v>0.12</v>
      </c>
      <c r="R647" s="15">
        <f t="shared" si="657"/>
        <v>0.34699999999999998</v>
      </c>
      <c r="S647" s="15">
        <f t="shared" si="657"/>
        <v>0.12</v>
      </c>
      <c r="T647" s="15">
        <f t="shared" si="657"/>
        <v>8.4000000000000005E-2</v>
      </c>
      <c r="U647" s="15">
        <f t="shared" si="657"/>
        <v>0.105</v>
      </c>
      <c r="V647" s="5">
        <v>1</v>
      </c>
      <c r="X647" s="15">
        <f t="shared" si="520"/>
        <v>12.5</v>
      </c>
      <c r="AB647" s="15">
        <f t="shared" si="521"/>
        <v>10.181444306436859</v>
      </c>
      <c r="AC647" s="15">
        <f t="shared" si="522"/>
        <v>5.3757005041540582</v>
      </c>
    </row>
    <row r="648" spans="1:29">
      <c r="A648" s="5" t="s">
        <v>206</v>
      </c>
      <c r="B648" s="5">
        <v>0.33</v>
      </c>
      <c r="C648" s="5">
        <v>0.215</v>
      </c>
      <c r="D648" s="5">
        <v>7.4999999999999997E-2</v>
      </c>
      <c r="E648" s="5">
        <v>0.1145</v>
      </c>
      <c r="F648" s="5">
        <v>4.4999999999999998E-2</v>
      </c>
      <c r="G648" s="5">
        <v>2.6499999999999999E-2</v>
      </c>
      <c r="H648" s="48">
        <v>3.5000000000000003E-2</v>
      </c>
      <c r="I648" s="5">
        <v>6</v>
      </c>
      <c r="N648" s="15">
        <f t="shared" si="518"/>
        <v>3</v>
      </c>
      <c r="O648" s="15">
        <f t="shared" ref="O648:U648" si="658">B648</f>
        <v>0.33</v>
      </c>
      <c r="P648" s="15">
        <f t="shared" si="658"/>
        <v>0.215</v>
      </c>
      <c r="Q648" s="15">
        <f t="shared" si="658"/>
        <v>7.4999999999999997E-2</v>
      </c>
      <c r="R648" s="15">
        <f t="shared" si="658"/>
        <v>0.1145</v>
      </c>
      <c r="S648" s="15">
        <f t="shared" si="658"/>
        <v>4.4999999999999998E-2</v>
      </c>
      <c r="T648" s="15">
        <f t="shared" si="658"/>
        <v>2.6499999999999999E-2</v>
      </c>
      <c r="U648" s="15">
        <f t="shared" si="658"/>
        <v>3.5000000000000003E-2</v>
      </c>
      <c r="V648" s="5">
        <v>1</v>
      </c>
      <c r="X648" s="15">
        <f t="shared" si="520"/>
        <v>7.5</v>
      </c>
      <c r="AB648" s="15">
        <f t="shared" si="521"/>
        <v>8.5969737750888378</v>
      </c>
      <c r="AC648" s="15">
        <f t="shared" si="522"/>
        <v>1.2033514632326561</v>
      </c>
    </row>
    <row r="649" spans="1:29">
      <c r="A649" s="5" t="s">
        <v>206</v>
      </c>
      <c r="B649" s="5">
        <v>0.48</v>
      </c>
      <c r="C649" s="5">
        <v>0.375</v>
      </c>
      <c r="D649" s="5">
        <v>0.14499999999999999</v>
      </c>
      <c r="E649" s="5">
        <v>0.77700000000000002</v>
      </c>
      <c r="F649" s="5">
        <v>0.216</v>
      </c>
      <c r="G649" s="5">
        <v>0.13</v>
      </c>
      <c r="H649" s="48">
        <v>0.17</v>
      </c>
      <c r="I649" s="5">
        <v>9</v>
      </c>
      <c r="N649" s="15">
        <f t="shared" si="518"/>
        <v>3</v>
      </c>
      <c r="O649" s="15">
        <f t="shared" ref="O649:U649" si="659">B649</f>
        <v>0.48</v>
      </c>
      <c r="P649" s="15">
        <f t="shared" si="659"/>
        <v>0.375</v>
      </c>
      <c r="Q649" s="15">
        <f t="shared" si="659"/>
        <v>0.14499999999999999</v>
      </c>
      <c r="R649" s="15">
        <f t="shared" si="659"/>
        <v>0.77700000000000002</v>
      </c>
      <c r="S649" s="15">
        <f t="shared" si="659"/>
        <v>0.216</v>
      </c>
      <c r="T649" s="15">
        <f t="shared" si="659"/>
        <v>0.13</v>
      </c>
      <c r="U649" s="15">
        <f t="shared" si="659"/>
        <v>0.17</v>
      </c>
      <c r="V649" s="5">
        <v>1</v>
      </c>
      <c r="X649" s="15">
        <f t="shared" si="520"/>
        <v>10.5</v>
      </c>
      <c r="AB649" s="15">
        <f t="shared" si="521"/>
        <v>13.840396173653176</v>
      </c>
      <c r="AC649" s="15">
        <f t="shared" si="522"/>
        <v>11.158246596956776</v>
      </c>
    </row>
    <row r="650" spans="1:29">
      <c r="A650" s="5" t="s">
        <v>208</v>
      </c>
      <c r="B650" s="5">
        <v>0.46</v>
      </c>
      <c r="C650" s="5">
        <v>0.35</v>
      </c>
      <c r="D650" s="5">
        <v>0.12</v>
      </c>
      <c r="E650" s="5">
        <v>0.48849999999999999</v>
      </c>
      <c r="F650" s="5">
        <v>0.193</v>
      </c>
      <c r="G650" s="5">
        <v>0.105</v>
      </c>
      <c r="H650" s="48">
        <v>0.155</v>
      </c>
      <c r="I650" s="5">
        <v>11</v>
      </c>
      <c r="N650" s="15">
        <f t="shared" si="518"/>
        <v>-2</v>
      </c>
      <c r="O650" s="15">
        <f t="shared" ref="O650:U650" si="660">B650</f>
        <v>0.46</v>
      </c>
      <c r="P650" s="15">
        <f t="shared" si="660"/>
        <v>0.35</v>
      </c>
      <c r="Q650" s="15">
        <f t="shared" si="660"/>
        <v>0.12</v>
      </c>
      <c r="R650" s="15">
        <f t="shared" si="660"/>
        <v>0.48849999999999999</v>
      </c>
      <c r="S650" s="15">
        <f t="shared" si="660"/>
        <v>0.193</v>
      </c>
      <c r="T650" s="15">
        <f t="shared" si="660"/>
        <v>0.105</v>
      </c>
      <c r="U650" s="15">
        <f t="shared" si="660"/>
        <v>0.155</v>
      </c>
      <c r="V650" s="5">
        <v>1</v>
      </c>
      <c r="X650" s="15">
        <f t="shared" si="520"/>
        <v>12.5</v>
      </c>
      <c r="AB650" s="15">
        <f t="shared" si="521"/>
        <v>10.443786156165601</v>
      </c>
      <c r="AC650" s="15">
        <f t="shared" si="522"/>
        <v>4.2280153715762356</v>
      </c>
    </row>
    <row r="651" spans="1:29">
      <c r="A651" s="5" t="s">
        <v>207</v>
      </c>
      <c r="B651" s="5">
        <v>0.47499999999999998</v>
      </c>
      <c r="C651" s="5">
        <v>0.36</v>
      </c>
      <c r="D651" s="5">
        <v>0.125</v>
      </c>
      <c r="E651" s="5">
        <v>0.44700000000000001</v>
      </c>
      <c r="F651" s="5">
        <v>0.16950000000000001</v>
      </c>
      <c r="G651" s="5">
        <v>8.1000000000000003E-2</v>
      </c>
      <c r="H651" s="48">
        <v>0.14000000000000001</v>
      </c>
      <c r="I651" s="5">
        <v>9</v>
      </c>
      <c r="N651" s="15">
        <f t="shared" si="518"/>
        <v>0.75</v>
      </c>
      <c r="O651" s="15">
        <f t="shared" ref="O651:U651" si="661">B651</f>
        <v>0.47499999999999998</v>
      </c>
      <c r="P651" s="15">
        <f t="shared" si="661"/>
        <v>0.36</v>
      </c>
      <c r="Q651" s="15">
        <f t="shared" si="661"/>
        <v>0.125</v>
      </c>
      <c r="R651" s="15">
        <f t="shared" si="661"/>
        <v>0.44700000000000001</v>
      </c>
      <c r="S651" s="15">
        <f t="shared" si="661"/>
        <v>0.16950000000000001</v>
      </c>
      <c r="T651" s="15">
        <f t="shared" si="661"/>
        <v>8.1000000000000003E-2</v>
      </c>
      <c r="U651" s="15">
        <f t="shared" si="661"/>
        <v>0.14000000000000001</v>
      </c>
      <c r="V651" s="5">
        <v>1</v>
      </c>
      <c r="X651" s="15">
        <f t="shared" si="520"/>
        <v>10.5</v>
      </c>
      <c r="AB651" s="15">
        <f t="shared" si="521"/>
        <v>11.262933691065928</v>
      </c>
      <c r="AC651" s="15">
        <f t="shared" si="522"/>
        <v>0.58206781696348142</v>
      </c>
    </row>
    <row r="652" spans="1:29">
      <c r="A652" s="5" t="s">
        <v>206</v>
      </c>
      <c r="B652" s="5">
        <v>0.255</v>
      </c>
      <c r="C652" s="5">
        <v>0.18</v>
      </c>
      <c r="D652" s="5">
        <v>6.5000000000000002E-2</v>
      </c>
      <c r="E652" s="5">
        <v>7.9000000000000001E-2</v>
      </c>
      <c r="F652" s="5">
        <v>3.4000000000000002E-2</v>
      </c>
      <c r="G652" s="5">
        <v>1.4E-2</v>
      </c>
      <c r="H652" s="48">
        <v>2.5000000000000001E-2</v>
      </c>
      <c r="I652" s="5">
        <v>5</v>
      </c>
      <c r="N652" s="15">
        <f t="shared" si="518"/>
        <v>3</v>
      </c>
      <c r="O652" s="15">
        <f t="shared" ref="O652:U652" si="662">B652</f>
        <v>0.255</v>
      </c>
      <c r="P652" s="15">
        <f t="shared" si="662"/>
        <v>0.18</v>
      </c>
      <c r="Q652" s="15">
        <f t="shared" si="662"/>
        <v>6.5000000000000002E-2</v>
      </c>
      <c r="R652" s="15">
        <f t="shared" si="662"/>
        <v>7.9000000000000001E-2</v>
      </c>
      <c r="S652" s="15">
        <f t="shared" si="662"/>
        <v>3.4000000000000002E-2</v>
      </c>
      <c r="T652" s="15">
        <f t="shared" si="662"/>
        <v>1.4E-2</v>
      </c>
      <c r="U652" s="15">
        <f t="shared" si="662"/>
        <v>2.5000000000000001E-2</v>
      </c>
      <c r="V652" s="5">
        <v>1</v>
      </c>
      <c r="X652" s="15">
        <f t="shared" si="520"/>
        <v>6.5</v>
      </c>
      <c r="AB652" s="15">
        <f t="shared" si="521"/>
        <v>8.0688311256495613</v>
      </c>
      <c r="AC652" s="15">
        <f t="shared" si="522"/>
        <v>2.4612311008068697</v>
      </c>
    </row>
    <row r="653" spans="1:29">
      <c r="A653" s="5" t="s">
        <v>208</v>
      </c>
      <c r="B653" s="5">
        <v>0.33500000000000002</v>
      </c>
      <c r="C653" s="5">
        <v>0.245</v>
      </c>
      <c r="D653" s="5">
        <v>0.09</v>
      </c>
      <c r="E653" s="5">
        <v>0.16650000000000001</v>
      </c>
      <c r="F653" s="5">
        <v>5.9499999999999997E-2</v>
      </c>
      <c r="G653" s="5">
        <v>0.04</v>
      </c>
      <c r="H653" s="48">
        <v>0.06</v>
      </c>
      <c r="I653" s="5">
        <v>6</v>
      </c>
      <c r="N653" s="15">
        <f t="shared" si="518"/>
        <v>-2</v>
      </c>
      <c r="O653" s="15">
        <f t="shared" ref="O653:U653" si="663">B653</f>
        <v>0.33500000000000002</v>
      </c>
      <c r="P653" s="15">
        <f t="shared" si="663"/>
        <v>0.245</v>
      </c>
      <c r="Q653" s="15">
        <f t="shared" si="663"/>
        <v>0.09</v>
      </c>
      <c r="R653" s="15">
        <f t="shared" si="663"/>
        <v>0.16650000000000001</v>
      </c>
      <c r="S653" s="15">
        <f t="shared" si="663"/>
        <v>5.9499999999999997E-2</v>
      </c>
      <c r="T653" s="15">
        <f t="shared" si="663"/>
        <v>0.04</v>
      </c>
      <c r="U653" s="15">
        <f t="shared" si="663"/>
        <v>0.06</v>
      </c>
      <c r="V653" s="5">
        <v>1</v>
      </c>
      <c r="X653" s="15">
        <f t="shared" si="520"/>
        <v>7.5</v>
      </c>
      <c r="AB653" s="15">
        <f t="shared" si="521"/>
        <v>8.5631766012796611</v>
      </c>
      <c r="AC653" s="15">
        <f t="shared" si="522"/>
        <v>1.1303444855085714</v>
      </c>
    </row>
    <row r="654" spans="1:29">
      <c r="A654" s="5" t="s">
        <v>208</v>
      </c>
      <c r="B654" s="5">
        <v>0.47</v>
      </c>
      <c r="C654" s="5">
        <v>0.35</v>
      </c>
      <c r="D654" s="5">
        <v>0.13</v>
      </c>
      <c r="E654" s="5">
        <v>0.46600000000000003</v>
      </c>
      <c r="F654" s="5">
        <v>0.1845</v>
      </c>
      <c r="G654" s="5">
        <v>9.9000000000000005E-2</v>
      </c>
      <c r="H654" s="48">
        <v>0.14499999999999999</v>
      </c>
      <c r="I654" s="5">
        <v>11</v>
      </c>
      <c r="N654" s="15">
        <f t="shared" si="518"/>
        <v>-2</v>
      </c>
      <c r="O654" s="15">
        <f t="shared" ref="O654:U654" si="664">B654</f>
        <v>0.47</v>
      </c>
      <c r="P654" s="15">
        <f t="shared" si="664"/>
        <v>0.35</v>
      </c>
      <c r="Q654" s="15">
        <f t="shared" si="664"/>
        <v>0.13</v>
      </c>
      <c r="R654" s="15">
        <f t="shared" si="664"/>
        <v>0.46600000000000003</v>
      </c>
      <c r="S654" s="15">
        <f t="shared" si="664"/>
        <v>0.1845</v>
      </c>
      <c r="T654" s="15">
        <f t="shared" si="664"/>
        <v>9.9000000000000005E-2</v>
      </c>
      <c r="U654" s="15">
        <f t="shared" si="664"/>
        <v>0.14499999999999999</v>
      </c>
      <c r="V654" s="5">
        <v>1</v>
      </c>
      <c r="X654" s="15">
        <f t="shared" si="520"/>
        <v>12.5</v>
      </c>
      <c r="AB654" s="15">
        <f t="shared" si="521"/>
        <v>10.488547792708003</v>
      </c>
      <c r="AC654" s="15">
        <f t="shared" si="522"/>
        <v>4.0459399822198474</v>
      </c>
    </row>
    <row r="655" spans="1:29">
      <c r="A655" s="5" t="s">
        <v>206</v>
      </c>
      <c r="B655" s="5">
        <v>0.31</v>
      </c>
      <c r="C655" s="5">
        <v>0.22500000000000001</v>
      </c>
      <c r="D655" s="5">
        <v>0.08</v>
      </c>
      <c r="E655" s="5">
        <v>0.13450000000000001</v>
      </c>
      <c r="F655" s="5">
        <v>5.3999999999999999E-2</v>
      </c>
      <c r="G655" s="5">
        <v>2.4E-2</v>
      </c>
      <c r="H655" s="48">
        <v>0.05</v>
      </c>
      <c r="I655" s="5">
        <v>7</v>
      </c>
      <c r="N655" s="15">
        <f t="shared" si="518"/>
        <v>3</v>
      </c>
      <c r="O655" s="15">
        <f t="shared" ref="O655:U655" si="665">B655</f>
        <v>0.31</v>
      </c>
      <c r="P655" s="15">
        <f t="shared" si="665"/>
        <v>0.22500000000000001</v>
      </c>
      <c r="Q655" s="15">
        <f t="shared" si="665"/>
        <v>0.08</v>
      </c>
      <c r="R655" s="15">
        <f t="shared" si="665"/>
        <v>0.13450000000000001</v>
      </c>
      <c r="S655" s="15">
        <f t="shared" si="665"/>
        <v>5.3999999999999999E-2</v>
      </c>
      <c r="T655" s="15">
        <f t="shared" si="665"/>
        <v>2.4E-2</v>
      </c>
      <c r="U655" s="15">
        <f t="shared" si="665"/>
        <v>0.05</v>
      </c>
      <c r="V655" s="5">
        <v>1</v>
      </c>
      <c r="X655" s="15">
        <f t="shared" si="520"/>
        <v>8.5</v>
      </c>
      <c r="AB655" s="15">
        <f t="shared" si="521"/>
        <v>8.9428815149921128</v>
      </c>
      <c r="AC655" s="15">
        <f t="shared" si="522"/>
        <v>0.19614403632170904</v>
      </c>
    </row>
    <row r="656" spans="1:29">
      <c r="A656" s="5" t="s">
        <v>207</v>
      </c>
      <c r="B656" s="5">
        <v>0.37</v>
      </c>
      <c r="C656" s="5">
        <v>0.28000000000000003</v>
      </c>
      <c r="D656" s="5">
        <v>0.11</v>
      </c>
      <c r="E656" s="5">
        <v>0.23050000000000001</v>
      </c>
      <c r="F656" s="5">
        <v>9.4500000000000001E-2</v>
      </c>
      <c r="G656" s="5">
        <v>4.65E-2</v>
      </c>
      <c r="H656" s="48">
        <v>7.4999999999999997E-2</v>
      </c>
      <c r="I656" s="5">
        <v>10</v>
      </c>
      <c r="N656" s="15">
        <f t="shared" si="518"/>
        <v>0.75</v>
      </c>
      <c r="O656" s="15">
        <f t="shared" ref="O656:U656" si="666">B656</f>
        <v>0.37</v>
      </c>
      <c r="P656" s="15">
        <f t="shared" si="666"/>
        <v>0.28000000000000003</v>
      </c>
      <c r="Q656" s="15">
        <f t="shared" si="666"/>
        <v>0.11</v>
      </c>
      <c r="R656" s="15">
        <f t="shared" si="666"/>
        <v>0.23050000000000001</v>
      </c>
      <c r="S656" s="15">
        <f t="shared" si="666"/>
        <v>9.4500000000000001E-2</v>
      </c>
      <c r="T656" s="15">
        <f t="shared" si="666"/>
        <v>4.65E-2</v>
      </c>
      <c r="U656" s="15">
        <f t="shared" si="666"/>
        <v>7.4999999999999997E-2</v>
      </c>
      <c r="V656" s="5">
        <v>1</v>
      </c>
      <c r="X656" s="15">
        <f t="shared" si="520"/>
        <v>11.5</v>
      </c>
      <c r="AB656" s="15">
        <f t="shared" si="521"/>
        <v>9.5609115021570936</v>
      </c>
      <c r="AC656" s="15">
        <f t="shared" si="522"/>
        <v>3.7600642024666593</v>
      </c>
    </row>
    <row r="657" spans="1:29">
      <c r="A657" s="5" t="s">
        <v>206</v>
      </c>
      <c r="B657" s="5">
        <v>0.29499999999999998</v>
      </c>
      <c r="C657" s="5">
        <v>0.215</v>
      </c>
      <c r="D657" s="5">
        <v>7.4999999999999997E-2</v>
      </c>
      <c r="E657" s="5">
        <v>0.129</v>
      </c>
      <c r="F657" s="5">
        <v>0.05</v>
      </c>
      <c r="G657" s="5">
        <v>2.9499999999999998E-2</v>
      </c>
      <c r="H657" s="48">
        <v>0.04</v>
      </c>
      <c r="I657" s="5">
        <v>7</v>
      </c>
      <c r="N657" s="15">
        <f t="shared" si="518"/>
        <v>3</v>
      </c>
      <c r="O657" s="15">
        <f t="shared" ref="O657:U657" si="667">B657</f>
        <v>0.29499999999999998</v>
      </c>
      <c r="P657" s="15">
        <f t="shared" si="667"/>
        <v>0.215</v>
      </c>
      <c r="Q657" s="15">
        <f t="shared" si="667"/>
        <v>7.4999999999999997E-2</v>
      </c>
      <c r="R657" s="15">
        <f t="shared" si="667"/>
        <v>0.129</v>
      </c>
      <c r="S657" s="15">
        <f t="shared" si="667"/>
        <v>0.05</v>
      </c>
      <c r="T657" s="15">
        <f t="shared" si="667"/>
        <v>2.9499999999999998E-2</v>
      </c>
      <c r="U657" s="15">
        <f t="shared" si="667"/>
        <v>0.04</v>
      </c>
      <c r="V657" s="5">
        <v>1</v>
      </c>
      <c r="X657" s="15">
        <f t="shared" si="520"/>
        <v>8.5</v>
      </c>
      <c r="AB657" s="15">
        <f t="shared" si="521"/>
        <v>8.6676111425786821</v>
      </c>
      <c r="AC657" s="15">
        <f t="shared" si="522"/>
        <v>2.8093495116531315E-2</v>
      </c>
    </row>
    <row r="658" spans="1:29">
      <c r="A658" s="5" t="s">
        <v>207</v>
      </c>
      <c r="B658" s="5">
        <v>0.55500000000000005</v>
      </c>
      <c r="C658" s="5">
        <v>0.435</v>
      </c>
      <c r="D658" s="5">
        <v>0.16500000000000001</v>
      </c>
      <c r="E658" s="5">
        <v>0.97</v>
      </c>
      <c r="F658" s="5">
        <v>0.33600000000000002</v>
      </c>
      <c r="G658" s="5">
        <v>0.23150000000000001</v>
      </c>
      <c r="H658" s="48">
        <v>0.29499999999999998</v>
      </c>
      <c r="I658" s="5">
        <v>17</v>
      </c>
      <c r="N658" s="15">
        <f t="shared" si="518"/>
        <v>0.75</v>
      </c>
      <c r="O658" s="15">
        <f t="shared" ref="O658:U658" si="668">B658</f>
        <v>0.55500000000000005</v>
      </c>
      <c r="P658" s="15">
        <f t="shared" si="668"/>
        <v>0.435</v>
      </c>
      <c r="Q658" s="15">
        <f t="shared" si="668"/>
        <v>0.16500000000000001</v>
      </c>
      <c r="R658" s="15">
        <f t="shared" si="668"/>
        <v>0.97</v>
      </c>
      <c r="S658" s="15">
        <f t="shared" si="668"/>
        <v>0.33600000000000002</v>
      </c>
      <c r="T658" s="15">
        <f t="shared" si="668"/>
        <v>0.23150000000000001</v>
      </c>
      <c r="U658" s="15">
        <f t="shared" si="668"/>
        <v>0.29499999999999998</v>
      </c>
      <c r="V658" s="5">
        <v>1</v>
      </c>
      <c r="X658" s="15">
        <f t="shared" si="520"/>
        <v>18.5</v>
      </c>
      <c r="AB658" s="15">
        <f t="shared" si="521"/>
        <v>13.74184874015096</v>
      </c>
      <c r="AC658" s="15">
        <f t="shared" si="522"/>
        <v>22.640003411603004</v>
      </c>
    </row>
    <row r="659" spans="1:29">
      <c r="A659" s="5" t="s">
        <v>207</v>
      </c>
      <c r="B659" s="5">
        <v>0.61499999999999999</v>
      </c>
      <c r="C659" s="5">
        <v>0.51500000000000001</v>
      </c>
      <c r="D659" s="5">
        <v>0.17</v>
      </c>
      <c r="E659" s="5">
        <v>1.1399999999999999</v>
      </c>
      <c r="F659" s="5">
        <v>0.43049999999999999</v>
      </c>
      <c r="G659" s="5">
        <v>0.22450000000000001</v>
      </c>
      <c r="H659" s="48">
        <v>0.42</v>
      </c>
      <c r="I659" s="5">
        <v>16</v>
      </c>
      <c r="N659" s="15">
        <f t="shared" si="518"/>
        <v>0.75</v>
      </c>
      <c r="O659" s="15">
        <f t="shared" ref="O659:U659" si="669">B659</f>
        <v>0.61499999999999999</v>
      </c>
      <c r="P659" s="15">
        <f t="shared" si="669"/>
        <v>0.51500000000000001</v>
      </c>
      <c r="Q659" s="15">
        <f t="shared" si="669"/>
        <v>0.17</v>
      </c>
      <c r="R659" s="15">
        <f t="shared" si="669"/>
        <v>1.1399999999999999</v>
      </c>
      <c r="S659" s="15">
        <f t="shared" si="669"/>
        <v>0.43049999999999999</v>
      </c>
      <c r="T659" s="15">
        <f t="shared" si="669"/>
        <v>0.22450000000000001</v>
      </c>
      <c r="U659" s="15">
        <f t="shared" si="669"/>
        <v>0.42</v>
      </c>
      <c r="V659" s="5">
        <v>1</v>
      </c>
      <c r="X659" s="15">
        <f t="shared" si="520"/>
        <v>17.5</v>
      </c>
      <c r="AB659" s="15">
        <f t="shared" si="521"/>
        <v>15.500776784715843</v>
      </c>
      <c r="AC659" s="15">
        <f t="shared" si="522"/>
        <v>3.9968934645311243</v>
      </c>
    </row>
    <row r="660" spans="1:29">
      <c r="A660" s="5" t="s">
        <v>208</v>
      </c>
      <c r="B660" s="5">
        <v>0.57999999999999996</v>
      </c>
      <c r="C660" s="5">
        <v>0.49</v>
      </c>
      <c r="D660" s="5">
        <v>0.19500000000000001</v>
      </c>
      <c r="E660" s="5">
        <v>1.3165</v>
      </c>
      <c r="F660" s="5">
        <v>0.53049999999999997</v>
      </c>
      <c r="G660" s="5">
        <v>0.254</v>
      </c>
      <c r="H660" s="48">
        <v>0.41</v>
      </c>
      <c r="I660" s="5">
        <v>18</v>
      </c>
      <c r="N660" s="15">
        <f t="shared" si="518"/>
        <v>-2</v>
      </c>
      <c r="O660" s="15">
        <f t="shared" ref="O660:U660" si="670">B660</f>
        <v>0.57999999999999996</v>
      </c>
      <c r="P660" s="15">
        <f t="shared" si="670"/>
        <v>0.49</v>
      </c>
      <c r="Q660" s="15">
        <f t="shared" si="670"/>
        <v>0.19500000000000001</v>
      </c>
      <c r="R660" s="15">
        <f t="shared" si="670"/>
        <v>1.3165</v>
      </c>
      <c r="S660" s="15">
        <f t="shared" si="670"/>
        <v>0.53049999999999997</v>
      </c>
      <c r="T660" s="15">
        <f t="shared" si="670"/>
        <v>0.254</v>
      </c>
      <c r="U660" s="15">
        <f t="shared" si="670"/>
        <v>0.41</v>
      </c>
      <c r="V660" s="5">
        <v>1</v>
      </c>
      <c r="X660" s="15">
        <f t="shared" si="520"/>
        <v>19.5</v>
      </c>
      <c r="AB660" s="15">
        <f t="shared" si="521"/>
        <v>14.266906095732521</v>
      </c>
      <c r="AC660" s="15">
        <f t="shared" si="522"/>
        <v>27.385271810881445</v>
      </c>
    </row>
    <row r="661" spans="1:29">
      <c r="A661" s="5" t="s">
        <v>207</v>
      </c>
      <c r="B661" s="5">
        <v>0.58499999999999996</v>
      </c>
      <c r="C661" s="5">
        <v>0.47499999999999998</v>
      </c>
      <c r="D661" s="5">
        <v>0.185</v>
      </c>
      <c r="E661" s="5">
        <v>0.95850000000000002</v>
      </c>
      <c r="F661" s="5">
        <v>0.41449999999999998</v>
      </c>
      <c r="G661" s="5">
        <v>0.1615</v>
      </c>
      <c r="H661" s="48">
        <v>0.33</v>
      </c>
      <c r="I661" s="5">
        <v>11</v>
      </c>
      <c r="N661" s="15">
        <f t="shared" si="518"/>
        <v>0.75</v>
      </c>
      <c r="O661" s="15">
        <f t="shared" ref="O661:U661" si="671">B661</f>
        <v>0.58499999999999996</v>
      </c>
      <c r="P661" s="15">
        <f t="shared" si="671"/>
        <v>0.47499999999999998</v>
      </c>
      <c r="Q661" s="15">
        <f t="shared" si="671"/>
        <v>0.185</v>
      </c>
      <c r="R661" s="15">
        <f t="shared" si="671"/>
        <v>0.95850000000000002</v>
      </c>
      <c r="S661" s="15">
        <f t="shared" si="671"/>
        <v>0.41449999999999998</v>
      </c>
      <c r="T661" s="15">
        <f t="shared" si="671"/>
        <v>0.1615</v>
      </c>
      <c r="U661" s="15">
        <f t="shared" si="671"/>
        <v>0.33</v>
      </c>
      <c r="V661" s="5">
        <v>1</v>
      </c>
      <c r="X661" s="15">
        <f t="shared" si="520"/>
        <v>12.5</v>
      </c>
      <c r="AB661" s="15">
        <f t="shared" si="521"/>
        <v>13.754760181494673</v>
      </c>
      <c r="AC661" s="15">
        <f t="shared" si="522"/>
        <v>1.5744231130645441</v>
      </c>
    </row>
    <row r="662" spans="1:29">
      <c r="A662" s="5" t="s">
        <v>208</v>
      </c>
      <c r="B662" s="5">
        <v>0.65</v>
      </c>
      <c r="C662" s="5">
        <v>0.52500000000000002</v>
      </c>
      <c r="D662" s="5">
        <v>0.18</v>
      </c>
      <c r="E662" s="5">
        <v>1.6259999999999999</v>
      </c>
      <c r="F662" s="5">
        <v>0.59699999999999998</v>
      </c>
      <c r="G662" s="5">
        <v>0.34449999999999997</v>
      </c>
      <c r="H662" s="48">
        <v>0.53</v>
      </c>
      <c r="I662" s="5">
        <v>18</v>
      </c>
      <c r="N662" s="15">
        <f t="shared" si="518"/>
        <v>-2</v>
      </c>
      <c r="O662" s="15">
        <f t="shared" ref="O662:U662" si="672">B662</f>
        <v>0.65</v>
      </c>
      <c r="P662" s="15">
        <f t="shared" si="672"/>
        <v>0.52500000000000002</v>
      </c>
      <c r="Q662" s="15">
        <f t="shared" si="672"/>
        <v>0.18</v>
      </c>
      <c r="R662" s="15">
        <f t="shared" si="672"/>
        <v>1.6259999999999999</v>
      </c>
      <c r="S662" s="15">
        <f t="shared" si="672"/>
        <v>0.59699999999999998</v>
      </c>
      <c r="T662" s="15">
        <f t="shared" si="672"/>
        <v>0.34449999999999997</v>
      </c>
      <c r="U662" s="15">
        <f t="shared" si="672"/>
        <v>0.53</v>
      </c>
      <c r="V662" s="5">
        <v>1</v>
      </c>
      <c r="X662" s="15">
        <f t="shared" si="520"/>
        <v>19.5</v>
      </c>
      <c r="AB662" s="15">
        <f t="shared" si="521"/>
        <v>16.049213087979378</v>
      </c>
      <c r="AC662" s="15">
        <f t="shared" si="522"/>
        <v>11.907930312172818</v>
      </c>
    </row>
    <row r="663" spans="1:29">
      <c r="A663" s="5" t="s">
        <v>208</v>
      </c>
      <c r="B663" s="5">
        <v>0.53500000000000003</v>
      </c>
      <c r="C663" s="5">
        <v>0.45</v>
      </c>
      <c r="D663" s="5">
        <v>0.17</v>
      </c>
      <c r="E663" s="5">
        <v>0.78100000000000003</v>
      </c>
      <c r="F663" s="5">
        <v>0.30549999999999999</v>
      </c>
      <c r="G663" s="5">
        <v>0.1555</v>
      </c>
      <c r="H663" s="48">
        <v>0.29499999999999998</v>
      </c>
      <c r="I663" s="5">
        <v>11</v>
      </c>
      <c r="N663" s="15">
        <f t="shared" si="518"/>
        <v>-2</v>
      </c>
      <c r="O663" s="15">
        <f t="shared" ref="O663:U663" si="673">B663</f>
        <v>0.53500000000000003</v>
      </c>
      <c r="P663" s="15">
        <f t="shared" si="673"/>
        <v>0.45</v>
      </c>
      <c r="Q663" s="15">
        <f t="shared" si="673"/>
        <v>0.17</v>
      </c>
      <c r="R663" s="15">
        <f t="shared" si="673"/>
        <v>0.78100000000000003</v>
      </c>
      <c r="S663" s="15">
        <f t="shared" si="673"/>
        <v>0.30549999999999999</v>
      </c>
      <c r="T663" s="15">
        <f t="shared" si="673"/>
        <v>0.1555</v>
      </c>
      <c r="U663" s="15">
        <f t="shared" si="673"/>
        <v>0.29499999999999998</v>
      </c>
      <c r="V663" s="5">
        <v>1</v>
      </c>
      <c r="X663" s="15">
        <f t="shared" si="520"/>
        <v>12.5</v>
      </c>
      <c r="AB663" s="15">
        <f t="shared" si="521"/>
        <v>13.220573287175647</v>
      </c>
      <c r="AC663" s="15">
        <f t="shared" si="522"/>
        <v>0.51922586219111699</v>
      </c>
    </row>
    <row r="664" spans="1:29">
      <c r="A664" s="5" t="s">
        <v>207</v>
      </c>
      <c r="B664" s="5">
        <v>0.41499999999999998</v>
      </c>
      <c r="C664" s="5">
        <v>0.34</v>
      </c>
      <c r="D664" s="5">
        <v>0.13</v>
      </c>
      <c r="E664" s="5">
        <v>0.36749999999999999</v>
      </c>
      <c r="F664" s="5">
        <v>0.14599999999999999</v>
      </c>
      <c r="G664" s="5">
        <v>8.8499999999999995E-2</v>
      </c>
      <c r="H664" s="48">
        <v>0.12</v>
      </c>
      <c r="I664" s="5">
        <v>10</v>
      </c>
      <c r="N664" s="15">
        <f t="shared" si="518"/>
        <v>0.75</v>
      </c>
      <c r="O664" s="15">
        <f t="shared" ref="O664:U664" si="674">B664</f>
        <v>0.41499999999999998</v>
      </c>
      <c r="P664" s="15">
        <f t="shared" si="674"/>
        <v>0.34</v>
      </c>
      <c r="Q664" s="15">
        <f t="shared" si="674"/>
        <v>0.13</v>
      </c>
      <c r="R664" s="15">
        <f t="shared" si="674"/>
        <v>0.36749999999999999</v>
      </c>
      <c r="S664" s="15">
        <f t="shared" si="674"/>
        <v>0.14599999999999999</v>
      </c>
      <c r="T664" s="15">
        <f t="shared" si="674"/>
        <v>8.8499999999999995E-2</v>
      </c>
      <c r="U664" s="15">
        <f t="shared" si="674"/>
        <v>0.12</v>
      </c>
      <c r="V664" s="5">
        <v>1</v>
      </c>
      <c r="X664" s="15">
        <f t="shared" si="520"/>
        <v>11.5</v>
      </c>
      <c r="AB664" s="15">
        <f t="shared" si="521"/>
        <v>10.628974052297885</v>
      </c>
      <c r="AC664" s="15">
        <f t="shared" si="522"/>
        <v>0.75868620157036826</v>
      </c>
    </row>
    <row r="665" spans="1:29">
      <c r="A665" s="5" t="s">
        <v>207</v>
      </c>
      <c r="B665" s="5">
        <v>0.38</v>
      </c>
      <c r="C665" s="5">
        <v>0.30499999999999999</v>
      </c>
      <c r="D665" s="5">
        <v>0.105</v>
      </c>
      <c r="E665" s="5">
        <v>0.28100000000000003</v>
      </c>
      <c r="F665" s="5">
        <v>0.1045</v>
      </c>
      <c r="G665" s="5">
        <v>6.1499999999999999E-2</v>
      </c>
      <c r="H665" s="48">
        <v>0.09</v>
      </c>
      <c r="I665" s="5">
        <v>12</v>
      </c>
      <c r="N665" s="15">
        <f t="shared" si="518"/>
        <v>0.75</v>
      </c>
      <c r="O665" s="15">
        <f t="shared" ref="O665:U665" si="675">B665</f>
        <v>0.38</v>
      </c>
      <c r="P665" s="15">
        <f t="shared" si="675"/>
        <v>0.30499999999999999</v>
      </c>
      <c r="Q665" s="15">
        <f t="shared" si="675"/>
        <v>0.105</v>
      </c>
      <c r="R665" s="15">
        <f t="shared" si="675"/>
        <v>0.28100000000000003</v>
      </c>
      <c r="S665" s="15">
        <f t="shared" si="675"/>
        <v>0.1045</v>
      </c>
      <c r="T665" s="15">
        <f t="shared" si="675"/>
        <v>6.1499999999999999E-2</v>
      </c>
      <c r="U665" s="15">
        <f t="shared" si="675"/>
        <v>0.09</v>
      </c>
      <c r="V665" s="5">
        <v>1</v>
      </c>
      <c r="X665" s="15">
        <f t="shared" si="520"/>
        <v>13.5</v>
      </c>
      <c r="AB665" s="15">
        <f t="shared" si="521"/>
        <v>10.027326143752948</v>
      </c>
      <c r="AC665" s="15">
        <f t="shared" si="522"/>
        <v>12.059463711861772</v>
      </c>
    </row>
    <row r="666" spans="1:29">
      <c r="A666" s="5" t="s">
        <v>208</v>
      </c>
      <c r="B666" s="5">
        <v>0.45</v>
      </c>
      <c r="C666" s="5">
        <v>0.35499999999999998</v>
      </c>
      <c r="D666" s="5">
        <v>0.12</v>
      </c>
      <c r="E666" s="5">
        <v>0.41199999999999998</v>
      </c>
      <c r="F666" s="5">
        <v>0.1145</v>
      </c>
      <c r="G666" s="5">
        <v>6.6500000000000004E-2</v>
      </c>
      <c r="H666" s="48">
        <v>0.16</v>
      </c>
      <c r="I666" s="5">
        <v>19</v>
      </c>
      <c r="N666" s="15">
        <f t="shared" si="518"/>
        <v>-2</v>
      </c>
      <c r="O666" s="15">
        <f t="shared" ref="O666:U666" si="676">B666</f>
        <v>0.45</v>
      </c>
      <c r="P666" s="15">
        <f t="shared" si="676"/>
        <v>0.35499999999999998</v>
      </c>
      <c r="Q666" s="15">
        <f t="shared" si="676"/>
        <v>0.12</v>
      </c>
      <c r="R666" s="15">
        <f t="shared" si="676"/>
        <v>0.41199999999999998</v>
      </c>
      <c r="S666" s="15">
        <f t="shared" si="676"/>
        <v>0.1145</v>
      </c>
      <c r="T666" s="15">
        <f t="shared" si="676"/>
        <v>6.6500000000000004E-2</v>
      </c>
      <c r="U666" s="15">
        <f t="shared" si="676"/>
        <v>0.16</v>
      </c>
      <c r="V666" s="5">
        <v>1</v>
      </c>
      <c r="X666" s="15">
        <f t="shared" si="520"/>
        <v>20.5</v>
      </c>
      <c r="AB666" s="15">
        <f t="shared" si="521"/>
        <v>11.829939119347298</v>
      </c>
      <c r="AC666" s="15">
        <f t="shared" si="522"/>
        <v>75.169955674224312</v>
      </c>
    </row>
    <row r="667" spans="1:29">
      <c r="A667" s="5" t="s">
        <v>207</v>
      </c>
      <c r="B667" s="5">
        <v>0.39500000000000002</v>
      </c>
      <c r="C667" s="5">
        <v>0.29499999999999998</v>
      </c>
      <c r="D667" s="5">
        <v>9.5000000000000001E-2</v>
      </c>
      <c r="E667" s="5">
        <v>0.22450000000000001</v>
      </c>
      <c r="F667" s="5">
        <v>7.8E-2</v>
      </c>
      <c r="G667" s="5">
        <v>5.3999999999999999E-2</v>
      </c>
      <c r="H667" s="48">
        <v>0.08</v>
      </c>
      <c r="I667" s="5">
        <v>10</v>
      </c>
      <c r="N667" s="15">
        <f t="shared" si="518"/>
        <v>0.75</v>
      </c>
      <c r="O667" s="15">
        <f t="shared" ref="O667:U667" si="677">B667</f>
        <v>0.39500000000000002</v>
      </c>
      <c r="P667" s="15">
        <f t="shared" si="677"/>
        <v>0.29499999999999998</v>
      </c>
      <c r="Q667" s="15">
        <f t="shared" si="677"/>
        <v>9.5000000000000001E-2</v>
      </c>
      <c r="R667" s="15">
        <f t="shared" si="677"/>
        <v>0.22450000000000001</v>
      </c>
      <c r="S667" s="15">
        <f t="shared" si="677"/>
        <v>7.8E-2</v>
      </c>
      <c r="T667" s="15">
        <f t="shared" si="677"/>
        <v>5.3999999999999999E-2</v>
      </c>
      <c r="U667" s="15">
        <f t="shared" si="677"/>
        <v>0.08</v>
      </c>
      <c r="V667" s="5">
        <v>1</v>
      </c>
      <c r="X667" s="15">
        <f t="shared" si="520"/>
        <v>11.5</v>
      </c>
      <c r="AB667" s="15">
        <f t="shared" si="521"/>
        <v>9.7959038496192008</v>
      </c>
      <c r="AC667" s="15">
        <f t="shared" si="522"/>
        <v>2.9039436897426594</v>
      </c>
    </row>
    <row r="668" spans="1:29">
      <c r="A668" s="5" t="s">
        <v>206</v>
      </c>
      <c r="B668" s="5">
        <v>0.45500000000000002</v>
      </c>
      <c r="C668" s="5">
        <v>0.35</v>
      </c>
      <c r="D668" s="5">
        <v>0.12</v>
      </c>
      <c r="E668" s="5">
        <v>0.48349999999999999</v>
      </c>
      <c r="F668" s="5">
        <v>0.18149999999999999</v>
      </c>
      <c r="G668" s="5">
        <v>0.14399999999999999</v>
      </c>
      <c r="H668" s="48">
        <v>0.16</v>
      </c>
      <c r="I668" s="5">
        <v>11</v>
      </c>
      <c r="N668" s="15">
        <f t="shared" si="518"/>
        <v>3</v>
      </c>
      <c r="O668" s="15">
        <f t="shared" ref="O668:U668" si="678">B668</f>
        <v>0.45500000000000002</v>
      </c>
      <c r="P668" s="15">
        <f t="shared" si="678"/>
        <v>0.35</v>
      </c>
      <c r="Q668" s="15">
        <f t="shared" si="678"/>
        <v>0.12</v>
      </c>
      <c r="R668" s="15">
        <f t="shared" si="678"/>
        <v>0.48349999999999999</v>
      </c>
      <c r="S668" s="15">
        <f t="shared" si="678"/>
        <v>0.18149999999999999</v>
      </c>
      <c r="T668" s="15">
        <f t="shared" si="678"/>
        <v>0.14399999999999999</v>
      </c>
      <c r="U668" s="15">
        <f t="shared" si="678"/>
        <v>0.16</v>
      </c>
      <c r="V668" s="5">
        <v>1</v>
      </c>
      <c r="X668" s="15">
        <f t="shared" si="520"/>
        <v>12.5</v>
      </c>
      <c r="AB668" s="15">
        <f t="shared" si="521"/>
        <v>11.090114172419156</v>
      </c>
      <c r="AC668" s="15">
        <f t="shared" si="522"/>
        <v>1.987778046813321</v>
      </c>
    </row>
    <row r="669" spans="1:29">
      <c r="A669" s="5" t="s">
        <v>207</v>
      </c>
      <c r="B669" s="5">
        <v>0.48499999999999999</v>
      </c>
      <c r="C669" s="5">
        <v>0.38</v>
      </c>
      <c r="D669" s="5">
        <v>0.15</v>
      </c>
      <c r="E669" s="5">
        <v>0.60499999999999998</v>
      </c>
      <c r="F669" s="5">
        <v>0.2155</v>
      </c>
      <c r="G669" s="5">
        <v>0.14000000000000001</v>
      </c>
      <c r="H669" s="48">
        <v>0.18</v>
      </c>
      <c r="I669" s="5">
        <v>15</v>
      </c>
      <c r="N669" s="15">
        <f t="shared" si="518"/>
        <v>0.75</v>
      </c>
      <c r="O669" s="15">
        <f t="shared" ref="O669:U669" si="679">B669</f>
        <v>0.48499999999999999</v>
      </c>
      <c r="P669" s="15">
        <f t="shared" si="679"/>
        <v>0.38</v>
      </c>
      <c r="Q669" s="15">
        <f t="shared" si="679"/>
        <v>0.15</v>
      </c>
      <c r="R669" s="15">
        <f t="shared" si="679"/>
        <v>0.60499999999999998</v>
      </c>
      <c r="S669" s="15">
        <f t="shared" si="679"/>
        <v>0.2155</v>
      </c>
      <c r="T669" s="15">
        <f t="shared" si="679"/>
        <v>0.14000000000000001</v>
      </c>
      <c r="U669" s="15">
        <f t="shared" si="679"/>
        <v>0.18</v>
      </c>
      <c r="V669" s="5">
        <v>1</v>
      </c>
      <c r="X669" s="15">
        <f t="shared" si="520"/>
        <v>16.5</v>
      </c>
      <c r="AB669" s="15">
        <f t="shared" si="521"/>
        <v>12.023766488549008</v>
      </c>
      <c r="AC669" s="15">
        <f t="shared" si="522"/>
        <v>20.036666449036883</v>
      </c>
    </row>
    <row r="670" spans="1:29">
      <c r="A670" s="5" t="s">
        <v>206</v>
      </c>
      <c r="B670" s="5">
        <v>0.55000000000000004</v>
      </c>
      <c r="C670" s="5">
        <v>0.42499999999999999</v>
      </c>
      <c r="D670" s="5">
        <v>0.155</v>
      </c>
      <c r="E670" s="5">
        <v>0.91749999999999998</v>
      </c>
      <c r="F670" s="5">
        <v>0.27750000000000002</v>
      </c>
      <c r="G670" s="5">
        <v>0.24299999999999999</v>
      </c>
      <c r="H670" s="48">
        <v>0.33500000000000002</v>
      </c>
      <c r="I670" s="5">
        <v>13</v>
      </c>
      <c r="N670" s="15">
        <f t="shared" si="518"/>
        <v>3</v>
      </c>
      <c r="O670" s="15">
        <f t="shared" ref="O670:U670" si="680">B670</f>
        <v>0.55000000000000004</v>
      </c>
      <c r="P670" s="15">
        <f t="shared" si="680"/>
        <v>0.42499999999999999</v>
      </c>
      <c r="Q670" s="15">
        <f t="shared" si="680"/>
        <v>0.155</v>
      </c>
      <c r="R670" s="15">
        <f t="shared" si="680"/>
        <v>0.91749999999999998</v>
      </c>
      <c r="S670" s="15">
        <f t="shared" si="680"/>
        <v>0.27750000000000002</v>
      </c>
      <c r="T670" s="15">
        <f t="shared" si="680"/>
        <v>0.24299999999999999</v>
      </c>
      <c r="U670" s="15">
        <f t="shared" si="680"/>
        <v>0.33500000000000002</v>
      </c>
      <c r="V670" s="5">
        <v>1</v>
      </c>
      <c r="X670" s="15">
        <f t="shared" si="520"/>
        <v>14.5</v>
      </c>
      <c r="AB670" s="15">
        <f t="shared" si="521"/>
        <v>14.810856911972984</v>
      </c>
      <c r="AC670" s="15">
        <f t="shared" si="522"/>
        <v>9.6632019721379275E-2</v>
      </c>
    </row>
    <row r="671" spans="1:29">
      <c r="A671" s="5" t="s">
        <v>207</v>
      </c>
      <c r="B671" s="5">
        <v>0.45</v>
      </c>
      <c r="C671" s="5">
        <v>0.35</v>
      </c>
      <c r="D671" s="5">
        <v>0.14499999999999999</v>
      </c>
      <c r="E671" s="5">
        <v>0.54249999999999998</v>
      </c>
      <c r="F671" s="5">
        <v>0.17649999999999999</v>
      </c>
      <c r="G671" s="5">
        <v>0.123</v>
      </c>
      <c r="H671" s="48">
        <v>0.17499999999999999</v>
      </c>
      <c r="I671" s="5">
        <v>13</v>
      </c>
      <c r="N671" s="15">
        <f t="shared" si="518"/>
        <v>0.75</v>
      </c>
      <c r="O671" s="15">
        <f t="shared" ref="O671:U671" si="681">B671</f>
        <v>0.45</v>
      </c>
      <c r="P671" s="15">
        <f t="shared" si="681"/>
        <v>0.35</v>
      </c>
      <c r="Q671" s="15">
        <f t="shared" si="681"/>
        <v>0.14499999999999999</v>
      </c>
      <c r="R671" s="15">
        <f t="shared" si="681"/>
        <v>0.54249999999999998</v>
      </c>
      <c r="S671" s="15">
        <f t="shared" si="681"/>
        <v>0.17649999999999999</v>
      </c>
      <c r="T671" s="15">
        <f t="shared" si="681"/>
        <v>0.123</v>
      </c>
      <c r="U671" s="15">
        <f t="shared" si="681"/>
        <v>0.17499999999999999</v>
      </c>
      <c r="V671" s="5">
        <v>1</v>
      </c>
      <c r="X671" s="15">
        <f t="shared" si="520"/>
        <v>14.5</v>
      </c>
      <c r="AB671" s="15">
        <f t="shared" si="521"/>
        <v>11.986805969284097</v>
      </c>
      <c r="AC671" s="15">
        <f t="shared" si="522"/>
        <v>6.316144236026048</v>
      </c>
    </row>
    <row r="672" spans="1:29">
      <c r="A672" s="5" t="s">
        <v>206</v>
      </c>
      <c r="B672" s="5">
        <v>0.47499999999999998</v>
      </c>
      <c r="C672" s="5">
        <v>0.38500000000000001</v>
      </c>
      <c r="D672" s="5">
        <v>0.14499999999999999</v>
      </c>
      <c r="E672" s="5">
        <v>0.61750000000000005</v>
      </c>
      <c r="F672" s="5">
        <v>0.23499999999999999</v>
      </c>
      <c r="G672" s="5">
        <v>0.108</v>
      </c>
      <c r="H672" s="48">
        <v>0.215</v>
      </c>
      <c r="I672" s="5">
        <v>14</v>
      </c>
      <c r="N672" s="15">
        <f t="shared" si="518"/>
        <v>3</v>
      </c>
      <c r="O672" s="15">
        <f t="shared" ref="O672:U672" si="682">B672</f>
        <v>0.47499999999999998</v>
      </c>
      <c r="P672" s="15">
        <f t="shared" si="682"/>
        <v>0.38500000000000001</v>
      </c>
      <c r="Q672" s="15">
        <f t="shared" si="682"/>
        <v>0.14499999999999999</v>
      </c>
      <c r="R672" s="15">
        <f t="shared" si="682"/>
        <v>0.61750000000000005</v>
      </c>
      <c r="S672" s="15">
        <f t="shared" si="682"/>
        <v>0.23499999999999999</v>
      </c>
      <c r="T672" s="15">
        <f t="shared" si="682"/>
        <v>0.108</v>
      </c>
      <c r="U672" s="15">
        <f t="shared" si="682"/>
        <v>0.215</v>
      </c>
      <c r="V672" s="5">
        <v>1</v>
      </c>
      <c r="X672" s="15">
        <f t="shared" si="520"/>
        <v>15.5</v>
      </c>
      <c r="AB672" s="15">
        <f t="shared" si="521"/>
        <v>12.753475885342569</v>
      </c>
      <c r="AC672" s="15">
        <f t="shared" si="522"/>
        <v>7.543394712394786</v>
      </c>
    </row>
    <row r="673" spans="1:29">
      <c r="A673" s="5" t="s">
        <v>207</v>
      </c>
      <c r="B673" s="5">
        <v>0.5</v>
      </c>
      <c r="C673" s="5">
        <v>0.38</v>
      </c>
      <c r="D673" s="5">
        <v>0.155</v>
      </c>
      <c r="E673" s="5">
        <v>0.65500000000000003</v>
      </c>
      <c r="F673" s="5">
        <v>0.24049999999999999</v>
      </c>
      <c r="G673" s="5">
        <v>0.14299999999999999</v>
      </c>
      <c r="H673" s="48">
        <v>0.20499999999999999</v>
      </c>
      <c r="I673" s="5">
        <v>17</v>
      </c>
      <c r="N673" s="15">
        <f t="shared" si="518"/>
        <v>0.75</v>
      </c>
      <c r="O673" s="15">
        <f t="shared" ref="O673:U673" si="683">B673</f>
        <v>0.5</v>
      </c>
      <c r="P673" s="15">
        <f t="shared" si="683"/>
        <v>0.38</v>
      </c>
      <c r="Q673" s="15">
        <f t="shared" si="683"/>
        <v>0.155</v>
      </c>
      <c r="R673" s="15">
        <f t="shared" si="683"/>
        <v>0.65500000000000003</v>
      </c>
      <c r="S673" s="15">
        <f t="shared" si="683"/>
        <v>0.24049999999999999</v>
      </c>
      <c r="T673" s="15">
        <f t="shared" si="683"/>
        <v>0.14299999999999999</v>
      </c>
      <c r="U673" s="15">
        <f t="shared" si="683"/>
        <v>0.20499999999999999</v>
      </c>
      <c r="V673" s="5">
        <v>1</v>
      </c>
      <c r="X673" s="15">
        <f t="shared" si="520"/>
        <v>18.5</v>
      </c>
      <c r="AB673" s="15">
        <f t="shared" si="521"/>
        <v>12.206099869260552</v>
      </c>
      <c r="AC673" s="15">
        <f t="shared" si="522"/>
        <v>39.613178855722047</v>
      </c>
    </row>
    <row r="674" spans="1:29">
      <c r="A674" s="5" t="s">
        <v>207</v>
      </c>
      <c r="B674" s="5">
        <v>0.53</v>
      </c>
      <c r="C674" s="5">
        <v>0.41</v>
      </c>
      <c r="D674" s="5">
        <v>0.16500000000000001</v>
      </c>
      <c r="E674" s="5">
        <v>0.8115</v>
      </c>
      <c r="F674" s="5">
        <v>0.24</v>
      </c>
      <c r="G674" s="5">
        <v>0.16900000000000001</v>
      </c>
      <c r="H674" s="48">
        <v>0.24</v>
      </c>
      <c r="I674" s="5">
        <v>19</v>
      </c>
      <c r="N674" s="15">
        <f t="shared" si="518"/>
        <v>0.75</v>
      </c>
      <c r="O674" s="15">
        <f t="shared" ref="O674:U674" si="684">B674</f>
        <v>0.53</v>
      </c>
      <c r="P674" s="15">
        <f t="shared" si="684"/>
        <v>0.41</v>
      </c>
      <c r="Q674" s="15">
        <f t="shared" si="684"/>
        <v>0.16500000000000001</v>
      </c>
      <c r="R674" s="15">
        <f t="shared" si="684"/>
        <v>0.8115</v>
      </c>
      <c r="S674" s="15">
        <f t="shared" si="684"/>
        <v>0.24</v>
      </c>
      <c r="T674" s="15">
        <f t="shared" si="684"/>
        <v>0.16900000000000001</v>
      </c>
      <c r="U674" s="15">
        <f t="shared" si="684"/>
        <v>0.24</v>
      </c>
      <c r="V674" s="5">
        <v>1</v>
      </c>
      <c r="X674" s="15">
        <f t="shared" si="520"/>
        <v>20.5</v>
      </c>
      <c r="AB674" s="15">
        <f t="shared" si="521"/>
        <v>14.115847364385939</v>
      </c>
      <c r="AC674" s="15">
        <f t="shared" si="522"/>
        <v>40.757404874817965</v>
      </c>
    </row>
    <row r="675" spans="1:29">
      <c r="A675" s="5" t="s">
        <v>206</v>
      </c>
      <c r="B675" s="5">
        <v>0.49</v>
      </c>
      <c r="C675" s="5">
        <v>0.39</v>
      </c>
      <c r="D675" s="5">
        <v>0.15</v>
      </c>
      <c r="E675" s="5">
        <v>0.57299999999999995</v>
      </c>
      <c r="F675" s="5">
        <v>0.22500000000000001</v>
      </c>
      <c r="G675" s="5">
        <v>0.124</v>
      </c>
      <c r="H675" s="48">
        <v>0.17</v>
      </c>
      <c r="I675" s="5">
        <v>21</v>
      </c>
      <c r="N675" s="15">
        <f t="shared" si="518"/>
        <v>3</v>
      </c>
      <c r="O675" s="15">
        <f t="shared" ref="O675:U675" si="685">B675</f>
        <v>0.49</v>
      </c>
      <c r="P675" s="15">
        <f t="shared" si="685"/>
        <v>0.39</v>
      </c>
      <c r="Q675" s="15">
        <f t="shared" si="685"/>
        <v>0.15</v>
      </c>
      <c r="R675" s="15">
        <f t="shared" si="685"/>
        <v>0.57299999999999995</v>
      </c>
      <c r="S675" s="15">
        <f t="shared" si="685"/>
        <v>0.22500000000000001</v>
      </c>
      <c r="T675" s="15">
        <f t="shared" si="685"/>
        <v>0.124</v>
      </c>
      <c r="U675" s="15">
        <f t="shared" si="685"/>
        <v>0.17</v>
      </c>
      <c r="V675" s="5">
        <v>1</v>
      </c>
      <c r="X675" s="15">
        <f t="shared" si="520"/>
        <v>22.5</v>
      </c>
      <c r="AB675" s="15">
        <f t="shared" si="521"/>
        <v>12.099311589493631</v>
      </c>
      <c r="AC675" s="15">
        <f t="shared" si="522"/>
        <v>108.17431941244151</v>
      </c>
    </row>
    <row r="676" spans="1:29">
      <c r="A676" s="5" t="s">
        <v>207</v>
      </c>
      <c r="B676" s="5">
        <v>0.49</v>
      </c>
      <c r="C676" s="5">
        <v>0.38500000000000001</v>
      </c>
      <c r="D676" s="5">
        <v>0.15</v>
      </c>
      <c r="E676" s="5">
        <v>0.78649999999999998</v>
      </c>
      <c r="F676" s="5">
        <v>0.24099999999999999</v>
      </c>
      <c r="G676" s="5">
        <v>0.14000000000000001</v>
      </c>
      <c r="H676" s="48">
        <v>0.24</v>
      </c>
      <c r="I676" s="5">
        <v>23</v>
      </c>
      <c r="N676" s="15">
        <f t="shared" si="518"/>
        <v>0.75</v>
      </c>
      <c r="O676" s="15">
        <f t="shared" ref="O676:U676" si="686">B676</f>
        <v>0.49</v>
      </c>
      <c r="P676" s="15">
        <f t="shared" si="686"/>
        <v>0.38500000000000001</v>
      </c>
      <c r="Q676" s="15">
        <f t="shared" si="686"/>
        <v>0.15</v>
      </c>
      <c r="R676" s="15">
        <f t="shared" si="686"/>
        <v>0.78649999999999998</v>
      </c>
      <c r="S676" s="15">
        <f t="shared" si="686"/>
        <v>0.24099999999999999</v>
      </c>
      <c r="T676" s="15">
        <f t="shared" si="686"/>
        <v>0.14000000000000001</v>
      </c>
      <c r="U676" s="15">
        <f t="shared" si="686"/>
        <v>0.24</v>
      </c>
      <c r="V676" s="5">
        <v>1</v>
      </c>
      <c r="X676" s="15">
        <f t="shared" si="520"/>
        <v>24.5</v>
      </c>
      <c r="AB676" s="15">
        <f t="shared" si="521"/>
        <v>13.733320493541481</v>
      </c>
      <c r="AC676" s="15">
        <f t="shared" si="522"/>
        <v>115.92138759479387</v>
      </c>
    </row>
    <row r="677" spans="1:29">
      <c r="A677" s="5" t="s">
        <v>207</v>
      </c>
      <c r="B677" s="5">
        <v>0.52</v>
      </c>
      <c r="C677" s="5">
        <v>0.39500000000000002</v>
      </c>
      <c r="D677" s="5">
        <v>0.18</v>
      </c>
      <c r="E677" s="5">
        <v>0.64</v>
      </c>
      <c r="F677" s="5">
        <v>0.158</v>
      </c>
      <c r="G677" s="5">
        <v>0.11</v>
      </c>
      <c r="H677" s="48">
        <v>0.245</v>
      </c>
      <c r="I677" s="5">
        <v>22</v>
      </c>
      <c r="N677" s="15">
        <f t="shared" si="518"/>
        <v>0.75</v>
      </c>
      <c r="O677" s="15">
        <f t="shared" ref="O677:U677" si="687">B677</f>
        <v>0.52</v>
      </c>
      <c r="P677" s="15">
        <f t="shared" si="687"/>
        <v>0.39500000000000002</v>
      </c>
      <c r="Q677" s="15">
        <f t="shared" si="687"/>
        <v>0.18</v>
      </c>
      <c r="R677" s="15">
        <f t="shared" si="687"/>
        <v>0.64</v>
      </c>
      <c r="S677" s="15">
        <f t="shared" si="687"/>
        <v>0.158</v>
      </c>
      <c r="T677" s="15">
        <f t="shared" si="687"/>
        <v>0.11</v>
      </c>
      <c r="U677" s="15">
        <f t="shared" si="687"/>
        <v>0.245</v>
      </c>
      <c r="V677" s="5">
        <v>1</v>
      </c>
      <c r="X677" s="15">
        <f t="shared" si="520"/>
        <v>23.5</v>
      </c>
      <c r="AB677" s="15">
        <f t="shared" si="521"/>
        <v>14.851867953894125</v>
      </c>
      <c r="AC677" s="15">
        <f t="shared" si="522"/>
        <v>74.790187886883388</v>
      </c>
    </row>
    <row r="678" spans="1:29">
      <c r="A678" s="5" t="s">
        <v>206</v>
      </c>
      <c r="B678" s="5">
        <v>0.54</v>
      </c>
      <c r="C678" s="5">
        <v>0.41499999999999998</v>
      </c>
      <c r="D678" s="5">
        <v>0.14499999999999999</v>
      </c>
      <c r="E678" s="5">
        <v>0.74</v>
      </c>
      <c r="F678" s="5">
        <v>0.26350000000000001</v>
      </c>
      <c r="G678" s="5">
        <v>0.16800000000000001</v>
      </c>
      <c r="H678" s="48">
        <v>0.245</v>
      </c>
      <c r="I678" s="5">
        <v>12</v>
      </c>
      <c r="N678" s="15">
        <f t="shared" si="518"/>
        <v>3</v>
      </c>
      <c r="O678" s="15">
        <f t="shared" ref="O678:U678" si="688">B678</f>
        <v>0.54</v>
      </c>
      <c r="P678" s="15">
        <f t="shared" si="688"/>
        <v>0.41499999999999998</v>
      </c>
      <c r="Q678" s="15">
        <f t="shared" si="688"/>
        <v>0.14499999999999999</v>
      </c>
      <c r="R678" s="15">
        <f t="shared" si="688"/>
        <v>0.74</v>
      </c>
      <c r="S678" s="15">
        <f t="shared" si="688"/>
        <v>0.26350000000000001</v>
      </c>
      <c r="T678" s="15">
        <f t="shared" si="688"/>
        <v>0.16800000000000001</v>
      </c>
      <c r="U678" s="15">
        <f t="shared" si="688"/>
        <v>0.245</v>
      </c>
      <c r="V678" s="5">
        <v>1</v>
      </c>
      <c r="X678" s="15">
        <f t="shared" si="520"/>
        <v>13.5</v>
      </c>
      <c r="AB678" s="15">
        <f t="shared" si="521"/>
        <v>13.244505734881441</v>
      </c>
      <c r="AC678" s="15">
        <f t="shared" si="522"/>
        <v>6.5277319508472403E-2</v>
      </c>
    </row>
    <row r="679" spans="1:29">
      <c r="A679" s="5" t="s">
        <v>207</v>
      </c>
      <c r="B679" s="5">
        <v>0.5</v>
      </c>
      <c r="C679" s="5">
        <v>0.375</v>
      </c>
      <c r="D679" s="5">
        <v>0.115</v>
      </c>
      <c r="E679" s="5">
        <v>0.59450000000000003</v>
      </c>
      <c r="F679" s="5">
        <v>0.185</v>
      </c>
      <c r="G679" s="5">
        <v>0.14799999999999999</v>
      </c>
      <c r="H679" s="48">
        <v>0.19</v>
      </c>
      <c r="I679" s="5">
        <v>11</v>
      </c>
      <c r="N679" s="15">
        <f t="shared" si="518"/>
        <v>0.75</v>
      </c>
      <c r="O679" s="15">
        <f t="shared" ref="O679:U679" si="689">B679</f>
        <v>0.5</v>
      </c>
      <c r="P679" s="15">
        <f t="shared" si="689"/>
        <v>0.375</v>
      </c>
      <c r="Q679" s="15">
        <f t="shared" si="689"/>
        <v>0.115</v>
      </c>
      <c r="R679" s="15">
        <f t="shared" si="689"/>
        <v>0.59450000000000003</v>
      </c>
      <c r="S679" s="15">
        <f t="shared" si="689"/>
        <v>0.185</v>
      </c>
      <c r="T679" s="15">
        <f t="shared" si="689"/>
        <v>0.14799999999999999</v>
      </c>
      <c r="U679" s="15">
        <f t="shared" si="689"/>
        <v>0.19</v>
      </c>
      <c r="V679" s="5">
        <v>1</v>
      </c>
      <c r="X679" s="15">
        <f t="shared" si="520"/>
        <v>12.5</v>
      </c>
      <c r="AB679" s="15">
        <f t="shared" si="521"/>
        <v>12.085737861091886</v>
      </c>
      <c r="AC679" s="15">
        <f t="shared" si="522"/>
        <v>0.17161311973272575</v>
      </c>
    </row>
    <row r="680" spans="1:29">
      <c r="A680" s="5" t="s">
        <v>207</v>
      </c>
      <c r="B680" s="5">
        <v>0.45</v>
      </c>
      <c r="C680" s="5">
        <v>0.38</v>
      </c>
      <c r="D680" s="5">
        <v>0.16500000000000001</v>
      </c>
      <c r="E680" s="5">
        <v>0.8165</v>
      </c>
      <c r="F680" s="5">
        <v>0.25</v>
      </c>
      <c r="G680" s="5">
        <v>0.1915</v>
      </c>
      <c r="H680" s="48">
        <v>0.26500000000000001</v>
      </c>
      <c r="I680" s="5">
        <v>23</v>
      </c>
      <c r="N680" s="15">
        <f t="shared" si="518"/>
        <v>0.75</v>
      </c>
      <c r="O680" s="15">
        <f t="shared" ref="O680:U680" si="690">B680</f>
        <v>0.45</v>
      </c>
      <c r="P680" s="15">
        <f t="shared" si="690"/>
        <v>0.38</v>
      </c>
      <c r="Q680" s="15">
        <f t="shared" si="690"/>
        <v>0.16500000000000001</v>
      </c>
      <c r="R680" s="15">
        <f t="shared" si="690"/>
        <v>0.8165</v>
      </c>
      <c r="S680" s="15">
        <f t="shared" si="690"/>
        <v>0.25</v>
      </c>
      <c r="T680" s="15">
        <f t="shared" si="690"/>
        <v>0.1915</v>
      </c>
      <c r="U680" s="15">
        <f t="shared" si="690"/>
        <v>0.26500000000000001</v>
      </c>
      <c r="V680" s="5">
        <v>1</v>
      </c>
      <c r="X680" s="15">
        <f t="shared" si="520"/>
        <v>24.5</v>
      </c>
      <c r="AB680" s="15">
        <f t="shared" si="521"/>
        <v>13.654794211727463</v>
      </c>
      <c r="AC680" s="15">
        <f t="shared" si="522"/>
        <v>117.61848858998015</v>
      </c>
    </row>
    <row r="681" spans="1:29">
      <c r="A681" s="5" t="s">
        <v>207</v>
      </c>
      <c r="B681" s="5">
        <v>0.37</v>
      </c>
      <c r="C681" s="5">
        <v>0.27500000000000002</v>
      </c>
      <c r="D681" s="5">
        <v>0.1</v>
      </c>
      <c r="E681" s="5">
        <v>0.2225</v>
      </c>
      <c r="F681" s="5">
        <v>9.2999999999999999E-2</v>
      </c>
      <c r="G681" s="5">
        <v>2.5999999999999999E-2</v>
      </c>
      <c r="H681" s="48">
        <v>0.08</v>
      </c>
      <c r="I681" s="5">
        <v>8</v>
      </c>
      <c r="N681" s="15">
        <f t="shared" si="518"/>
        <v>0.75</v>
      </c>
      <c r="O681" s="15">
        <f t="shared" ref="O681:U681" si="691">B681</f>
        <v>0.37</v>
      </c>
      <c r="P681" s="15">
        <f t="shared" si="691"/>
        <v>0.27500000000000002</v>
      </c>
      <c r="Q681" s="15">
        <f t="shared" si="691"/>
        <v>0.1</v>
      </c>
      <c r="R681" s="15">
        <f t="shared" si="691"/>
        <v>0.2225</v>
      </c>
      <c r="S681" s="15">
        <f t="shared" si="691"/>
        <v>9.2999999999999999E-2</v>
      </c>
      <c r="T681" s="15">
        <f t="shared" si="691"/>
        <v>2.5999999999999999E-2</v>
      </c>
      <c r="U681" s="15">
        <f t="shared" si="691"/>
        <v>0.08</v>
      </c>
      <c r="V681" s="5">
        <v>1</v>
      </c>
      <c r="X681" s="15">
        <f t="shared" si="520"/>
        <v>9.5</v>
      </c>
      <c r="AB681" s="15">
        <f t="shared" si="521"/>
        <v>9.6009020880230516</v>
      </c>
      <c r="AC681" s="15">
        <f t="shared" si="522"/>
        <v>1.0181231367411645E-2</v>
      </c>
    </row>
    <row r="682" spans="1:29">
      <c r="A682" s="5" t="s">
        <v>208</v>
      </c>
      <c r="B682" s="5">
        <v>0.37</v>
      </c>
      <c r="C682" s="5">
        <v>0.27500000000000002</v>
      </c>
      <c r="D682" s="5">
        <v>0.1</v>
      </c>
      <c r="E682" s="5">
        <v>0.22950000000000001</v>
      </c>
      <c r="F682" s="5">
        <v>8.8499999999999995E-2</v>
      </c>
      <c r="G682" s="5">
        <v>4.65E-2</v>
      </c>
      <c r="H682" s="48">
        <v>7.0000000000000007E-2</v>
      </c>
      <c r="I682" s="5">
        <v>7</v>
      </c>
      <c r="N682" s="15">
        <f t="shared" si="518"/>
        <v>-2</v>
      </c>
      <c r="O682" s="15">
        <f t="shared" ref="O682:U682" si="692">B682</f>
        <v>0.37</v>
      </c>
      <c r="P682" s="15">
        <f t="shared" si="692"/>
        <v>0.27500000000000002</v>
      </c>
      <c r="Q682" s="15">
        <f t="shared" si="692"/>
        <v>0.1</v>
      </c>
      <c r="R682" s="15">
        <f t="shared" si="692"/>
        <v>0.22950000000000001</v>
      </c>
      <c r="S682" s="15">
        <f t="shared" si="692"/>
        <v>8.8499999999999995E-2</v>
      </c>
      <c r="T682" s="15">
        <f t="shared" si="692"/>
        <v>4.65E-2</v>
      </c>
      <c r="U682" s="15">
        <f t="shared" si="692"/>
        <v>7.0000000000000007E-2</v>
      </c>
      <c r="V682" s="5">
        <v>1</v>
      </c>
      <c r="X682" s="15">
        <f t="shared" si="520"/>
        <v>8.5</v>
      </c>
      <c r="AB682" s="15">
        <f t="shared" si="521"/>
        <v>9.0118016220398545</v>
      </c>
      <c r="AC682" s="15">
        <f t="shared" si="522"/>
        <v>0.26194090032262607</v>
      </c>
    </row>
    <row r="683" spans="1:29">
      <c r="A683" s="5" t="s">
        <v>206</v>
      </c>
      <c r="B683" s="5">
        <v>0.48499999999999999</v>
      </c>
      <c r="C683" s="5">
        <v>0.37</v>
      </c>
      <c r="D683" s="5">
        <v>0.14000000000000001</v>
      </c>
      <c r="E683" s="5">
        <v>0.57250000000000001</v>
      </c>
      <c r="F683" s="5">
        <v>0.20399999999999999</v>
      </c>
      <c r="G683" s="5">
        <v>0.14149999999999999</v>
      </c>
      <c r="H683" s="48">
        <v>0.17499999999999999</v>
      </c>
      <c r="I683" s="5">
        <v>10</v>
      </c>
      <c r="N683" s="15">
        <f t="shared" si="518"/>
        <v>3</v>
      </c>
      <c r="O683" s="15">
        <f t="shared" ref="O683:U683" si="693">B683</f>
        <v>0.48499999999999999</v>
      </c>
      <c r="P683" s="15">
        <f t="shared" si="693"/>
        <v>0.37</v>
      </c>
      <c r="Q683" s="15">
        <f t="shared" si="693"/>
        <v>0.14000000000000001</v>
      </c>
      <c r="R683" s="15">
        <f t="shared" si="693"/>
        <v>0.57250000000000001</v>
      </c>
      <c r="S683" s="15">
        <f t="shared" si="693"/>
        <v>0.20399999999999999</v>
      </c>
      <c r="T683" s="15">
        <f t="shared" si="693"/>
        <v>0.14149999999999999</v>
      </c>
      <c r="U683" s="15">
        <f t="shared" si="693"/>
        <v>0.17499999999999999</v>
      </c>
      <c r="V683" s="5">
        <v>1</v>
      </c>
      <c r="X683" s="15">
        <f t="shared" si="520"/>
        <v>11.5</v>
      </c>
      <c r="AB683" s="15">
        <f t="shared" si="521"/>
        <v>12.036985982001042</v>
      </c>
      <c r="AC683" s="15">
        <f t="shared" si="522"/>
        <v>0.28835394486562327</v>
      </c>
    </row>
    <row r="684" spans="1:29">
      <c r="A684" s="5" t="s">
        <v>207</v>
      </c>
      <c r="B684" s="5">
        <v>0.435</v>
      </c>
      <c r="C684" s="5">
        <v>0.32500000000000001</v>
      </c>
      <c r="D684" s="5">
        <v>0.115</v>
      </c>
      <c r="E684" s="5">
        <v>0.39150000000000001</v>
      </c>
      <c r="F684" s="5">
        <v>0.154</v>
      </c>
      <c r="G684" s="5">
        <v>9.4E-2</v>
      </c>
      <c r="H684" s="48">
        <v>0.12</v>
      </c>
      <c r="I684" s="5">
        <v>7</v>
      </c>
      <c r="N684" s="15">
        <f t="shared" si="518"/>
        <v>0.75</v>
      </c>
      <c r="O684" s="15">
        <f t="shared" ref="O684:U684" si="694">B684</f>
        <v>0.435</v>
      </c>
      <c r="P684" s="15">
        <f t="shared" si="694"/>
        <v>0.32500000000000001</v>
      </c>
      <c r="Q684" s="15">
        <f t="shared" si="694"/>
        <v>0.115</v>
      </c>
      <c r="R684" s="15">
        <f t="shared" si="694"/>
        <v>0.39150000000000001</v>
      </c>
      <c r="S684" s="15">
        <f t="shared" si="694"/>
        <v>0.154</v>
      </c>
      <c r="T684" s="15">
        <f t="shared" si="694"/>
        <v>9.4E-2</v>
      </c>
      <c r="U684" s="15">
        <f t="shared" si="694"/>
        <v>0.12</v>
      </c>
      <c r="V684" s="5">
        <v>1</v>
      </c>
      <c r="X684" s="15">
        <f t="shared" si="520"/>
        <v>8.5</v>
      </c>
      <c r="AB684" s="15">
        <f t="shared" si="521"/>
        <v>10.269784212139726</v>
      </c>
      <c r="AC684" s="15">
        <f t="shared" si="522"/>
        <v>3.1321361575390299</v>
      </c>
    </row>
    <row r="685" spans="1:29">
      <c r="A685" s="5" t="s">
        <v>206</v>
      </c>
      <c r="B685" s="5">
        <v>0.53500000000000003</v>
      </c>
      <c r="C685" s="5">
        <v>0.40500000000000003</v>
      </c>
      <c r="D685" s="5">
        <v>0.185</v>
      </c>
      <c r="E685" s="5">
        <v>0.83450000000000002</v>
      </c>
      <c r="F685" s="5">
        <v>0.3175</v>
      </c>
      <c r="G685" s="5">
        <v>0.17249999999999999</v>
      </c>
      <c r="H685" s="48">
        <v>0.28999999999999998</v>
      </c>
      <c r="I685" s="5">
        <v>16</v>
      </c>
      <c r="N685" s="15">
        <f t="shared" si="518"/>
        <v>3</v>
      </c>
      <c r="O685" s="15">
        <f t="shared" ref="O685:U685" si="695">B685</f>
        <v>0.53500000000000003</v>
      </c>
      <c r="P685" s="15">
        <f t="shared" si="695"/>
        <v>0.40500000000000003</v>
      </c>
      <c r="Q685" s="15">
        <f t="shared" si="695"/>
        <v>0.185</v>
      </c>
      <c r="R685" s="15">
        <f t="shared" si="695"/>
        <v>0.83450000000000002</v>
      </c>
      <c r="S685" s="15">
        <f t="shared" si="695"/>
        <v>0.3175</v>
      </c>
      <c r="T685" s="15">
        <f t="shared" si="695"/>
        <v>0.17249999999999999</v>
      </c>
      <c r="U685" s="15">
        <f t="shared" si="695"/>
        <v>0.28999999999999998</v>
      </c>
      <c r="V685" s="5">
        <v>1</v>
      </c>
      <c r="X685" s="15">
        <f t="shared" si="520"/>
        <v>17.5</v>
      </c>
      <c r="AB685" s="15">
        <f t="shared" si="521"/>
        <v>13.693523536037313</v>
      </c>
      <c r="AC685" s="15">
        <f t="shared" si="522"/>
        <v>14.489263070701881</v>
      </c>
    </row>
    <row r="686" spans="1:29">
      <c r="A686" s="5" t="s">
        <v>206</v>
      </c>
      <c r="B686" s="5">
        <v>0.51</v>
      </c>
      <c r="C686" s="5">
        <v>0.4</v>
      </c>
      <c r="D686" s="5">
        <v>0.14000000000000001</v>
      </c>
      <c r="E686" s="5">
        <v>0.65149999999999997</v>
      </c>
      <c r="F686" s="5">
        <v>0.2455</v>
      </c>
      <c r="G686" s="5">
        <v>0.16650000000000001</v>
      </c>
      <c r="H686" s="48">
        <v>0.185</v>
      </c>
      <c r="I686" s="5">
        <v>10</v>
      </c>
      <c r="N686" s="15">
        <f t="shared" si="518"/>
        <v>3</v>
      </c>
      <c r="O686" s="15">
        <f t="shared" ref="O686:U686" si="696">B686</f>
        <v>0.51</v>
      </c>
      <c r="P686" s="15">
        <f t="shared" si="696"/>
        <v>0.4</v>
      </c>
      <c r="Q686" s="15">
        <f t="shared" si="696"/>
        <v>0.14000000000000001</v>
      </c>
      <c r="R686" s="15">
        <f t="shared" si="696"/>
        <v>0.65149999999999997</v>
      </c>
      <c r="S686" s="15">
        <f t="shared" si="696"/>
        <v>0.2455</v>
      </c>
      <c r="T686" s="15">
        <f t="shared" si="696"/>
        <v>0.16650000000000001</v>
      </c>
      <c r="U686" s="15">
        <f t="shared" si="696"/>
        <v>0.185</v>
      </c>
      <c r="V686" s="5">
        <v>1</v>
      </c>
      <c r="X686" s="15">
        <f t="shared" si="520"/>
        <v>11.5</v>
      </c>
      <c r="AB686" s="15">
        <f t="shared" si="521"/>
        <v>12.086998636150977</v>
      </c>
      <c r="AC686" s="15">
        <f t="shared" si="522"/>
        <v>0.34456739884310672</v>
      </c>
    </row>
    <row r="687" spans="1:29">
      <c r="A687" s="5" t="s">
        <v>206</v>
      </c>
      <c r="B687" s="5">
        <v>0.56499999999999995</v>
      </c>
      <c r="C687" s="5">
        <v>0.44</v>
      </c>
      <c r="D687" s="5">
        <v>0.185</v>
      </c>
      <c r="E687" s="5">
        <v>0.90900000000000003</v>
      </c>
      <c r="F687" s="5">
        <v>0.34399999999999997</v>
      </c>
      <c r="G687" s="5">
        <v>0.23250000000000001</v>
      </c>
      <c r="H687" s="48">
        <v>0.255</v>
      </c>
      <c r="I687" s="5">
        <v>15</v>
      </c>
      <c r="N687" s="15">
        <f t="shared" si="518"/>
        <v>3</v>
      </c>
      <c r="O687" s="15">
        <f t="shared" ref="O687:U687" si="697">B687</f>
        <v>0.56499999999999995</v>
      </c>
      <c r="P687" s="15">
        <f t="shared" si="697"/>
        <v>0.44</v>
      </c>
      <c r="Q687" s="15">
        <f t="shared" si="697"/>
        <v>0.185</v>
      </c>
      <c r="R687" s="15">
        <f t="shared" si="697"/>
        <v>0.90900000000000003</v>
      </c>
      <c r="S687" s="15">
        <f t="shared" si="697"/>
        <v>0.34399999999999997</v>
      </c>
      <c r="T687" s="15">
        <f t="shared" si="697"/>
        <v>0.23250000000000001</v>
      </c>
      <c r="U687" s="15">
        <f t="shared" si="697"/>
        <v>0.255</v>
      </c>
      <c r="V687" s="5">
        <v>1</v>
      </c>
      <c r="X687" s="15">
        <f t="shared" si="520"/>
        <v>16.5</v>
      </c>
      <c r="AB687" s="15">
        <f t="shared" si="521"/>
        <v>13.3098738641651</v>
      </c>
      <c r="AC687" s="15">
        <f t="shared" si="522"/>
        <v>10.17690476253691</v>
      </c>
    </row>
    <row r="688" spans="1:29">
      <c r="A688" s="5" t="s">
        <v>207</v>
      </c>
      <c r="B688" s="5">
        <v>0.53500000000000003</v>
      </c>
      <c r="C688" s="5">
        <v>0.4</v>
      </c>
      <c r="D688" s="5">
        <v>0.15</v>
      </c>
      <c r="E688" s="5">
        <v>0.80449999999999999</v>
      </c>
      <c r="F688" s="5">
        <v>0.33450000000000002</v>
      </c>
      <c r="G688" s="5">
        <v>0.21249999999999999</v>
      </c>
      <c r="H688" s="48">
        <v>0.21</v>
      </c>
      <c r="I688" s="5">
        <v>13</v>
      </c>
      <c r="N688" s="15">
        <f t="shared" si="518"/>
        <v>0.75</v>
      </c>
      <c r="O688" s="15">
        <f t="shared" ref="O688:U688" si="698">B688</f>
        <v>0.53500000000000003</v>
      </c>
      <c r="P688" s="15">
        <f t="shared" si="698"/>
        <v>0.4</v>
      </c>
      <c r="Q688" s="15">
        <f t="shared" si="698"/>
        <v>0.15</v>
      </c>
      <c r="R688" s="15">
        <f t="shared" si="698"/>
        <v>0.80449999999999999</v>
      </c>
      <c r="S688" s="15">
        <f t="shared" si="698"/>
        <v>0.33450000000000002</v>
      </c>
      <c r="T688" s="15">
        <f t="shared" si="698"/>
        <v>0.21249999999999999</v>
      </c>
      <c r="U688" s="15">
        <f t="shared" si="698"/>
        <v>0.21</v>
      </c>
      <c r="V688" s="5">
        <v>1</v>
      </c>
      <c r="X688" s="15">
        <f t="shared" si="520"/>
        <v>14.5</v>
      </c>
      <c r="AB688" s="15">
        <f t="shared" si="521"/>
        <v>11.161333913805116</v>
      </c>
      <c r="AC688" s="15">
        <f t="shared" si="522"/>
        <v>11.146691235107864</v>
      </c>
    </row>
    <row r="689" spans="1:29">
      <c r="A689" s="5" t="s">
        <v>207</v>
      </c>
      <c r="B689" s="5">
        <v>0.53500000000000003</v>
      </c>
      <c r="C689" s="5">
        <v>0.40500000000000003</v>
      </c>
      <c r="D689" s="5">
        <v>0.125</v>
      </c>
      <c r="E689" s="5">
        <v>0.92700000000000005</v>
      </c>
      <c r="F689" s="5">
        <v>0.26</v>
      </c>
      <c r="G689" s="5">
        <v>0.14249999999999999</v>
      </c>
      <c r="H689" s="48">
        <v>0.34499999999999997</v>
      </c>
      <c r="I689" s="5">
        <v>16</v>
      </c>
      <c r="N689" s="15">
        <f t="shared" si="518"/>
        <v>0.75</v>
      </c>
      <c r="O689" s="15">
        <f t="shared" ref="O689:U689" si="699">B689</f>
        <v>0.53500000000000003</v>
      </c>
      <c r="P689" s="15">
        <f t="shared" si="699"/>
        <v>0.40500000000000003</v>
      </c>
      <c r="Q689" s="15">
        <f t="shared" si="699"/>
        <v>0.125</v>
      </c>
      <c r="R689" s="15">
        <f t="shared" si="699"/>
        <v>0.92700000000000005</v>
      </c>
      <c r="S689" s="15">
        <f t="shared" si="699"/>
        <v>0.26</v>
      </c>
      <c r="T689" s="15">
        <f t="shared" si="699"/>
        <v>0.14249999999999999</v>
      </c>
      <c r="U689" s="15">
        <f t="shared" si="699"/>
        <v>0.34499999999999997</v>
      </c>
      <c r="V689" s="5">
        <v>1</v>
      </c>
      <c r="X689" s="15">
        <f t="shared" si="520"/>
        <v>17.5</v>
      </c>
      <c r="AB689" s="15">
        <f t="shared" si="521"/>
        <v>15.436812573103543</v>
      </c>
      <c r="AC689" s="15">
        <f t="shared" si="522"/>
        <v>4.2567423585036233</v>
      </c>
    </row>
    <row r="690" spans="1:29">
      <c r="A690" s="5" t="s">
        <v>206</v>
      </c>
      <c r="B690" s="5">
        <v>0.52500000000000002</v>
      </c>
      <c r="C690" s="5">
        <v>0.4</v>
      </c>
      <c r="D690" s="5">
        <v>0.17</v>
      </c>
      <c r="E690" s="5">
        <v>0.73050000000000004</v>
      </c>
      <c r="F690" s="5">
        <v>0.27900000000000003</v>
      </c>
      <c r="G690" s="5">
        <v>0.20549999999999999</v>
      </c>
      <c r="H690" s="48">
        <v>0.19500000000000001</v>
      </c>
      <c r="I690" s="5">
        <v>11</v>
      </c>
      <c r="N690" s="15">
        <f t="shared" si="518"/>
        <v>3</v>
      </c>
      <c r="O690" s="15">
        <f t="shared" ref="O690:U690" si="700">B690</f>
        <v>0.52500000000000002</v>
      </c>
      <c r="P690" s="15">
        <f t="shared" si="700"/>
        <v>0.4</v>
      </c>
      <c r="Q690" s="15">
        <f t="shared" si="700"/>
        <v>0.17</v>
      </c>
      <c r="R690" s="15">
        <f t="shared" si="700"/>
        <v>0.73050000000000004</v>
      </c>
      <c r="S690" s="15">
        <f t="shared" si="700"/>
        <v>0.27900000000000003</v>
      </c>
      <c r="T690" s="15">
        <f t="shared" si="700"/>
        <v>0.20549999999999999</v>
      </c>
      <c r="U690" s="15">
        <f t="shared" si="700"/>
        <v>0.19500000000000001</v>
      </c>
      <c r="V690" s="5">
        <v>1</v>
      </c>
      <c r="X690" s="15">
        <f t="shared" si="520"/>
        <v>12.5</v>
      </c>
      <c r="AB690" s="15">
        <f t="shared" si="521"/>
        <v>12.141604610796485</v>
      </c>
      <c r="AC690" s="15">
        <f t="shared" si="522"/>
        <v>0.12844725500233931</v>
      </c>
    </row>
    <row r="691" spans="1:29">
      <c r="A691" s="5" t="s">
        <v>206</v>
      </c>
      <c r="B691" s="5">
        <v>0.59</v>
      </c>
      <c r="C691" s="5">
        <v>0.44</v>
      </c>
      <c r="D691" s="5">
        <v>0.15</v>
      </c>
      <c r="E691" s="5">
        <v>0.95550000000000002</v>
      </c>
      <c r="F691" s="5">
        <v>0.36599999999999999</v>
      </c>
      <c r="G691" s="5">
        <v>0.24249999999999999</v>
      </c>
      <c r="H691" s="48">
        <v>0.29499999999999998</v>
      </c>
      <c r="I691" s="5">
        <v>11</v>
      </c>
      <c r="N691" s="15">
        <f t="shared" si="518"/>
        <v>3</v>
      </c>
      <c r="O691" s="15">
        <f t="shared" ref="O691:U691" si="701">B691</f>
        <v>0.59</v>
      </c>
      <c r="P691" s="15">
        <f t="shared" si="701"/>
        <v>0.44</v>
      </c>
      <c r="Q691" s="15">
        <f t="shared" si="701"/>
        <v>0.15</v>
      </c>
      <c r="R691" s="15">
        <f t="shared" si="701"/>
        <v>0.95550000000000002</v>
      </c>
      <c r="S691" s="15">
        <f t="shared" si="701"/>
        <v>0.36599999999999999</v>
      </c>
      <c r="T691" s="15">
        <f t="shared" si="701"/>
        <v>0.24249999999999999</v>
      </c>
      <c r="U691" s="15">
        <f t="shared" si="701"/>
        <v>0.29499999999999998</v>
      </c>
      <c r="V691" s="5">
        <v>1</v>
      </c>
      <c r="X691" s="15">
        <f t="shared" si="520"/>
        <v>12.5</v>
      </c>
      <c r="AB691" s="15">
        <f t="shared" si="521"/>
        <v>13.12668716929355</v>
      </c>
      <c r="AC691" s="15">
        <f t="shared" si="522"/>
        <v>0.39273680815716294</v>
      </c>
    </row>
    <row r="692" spans="1:29">
      <c r="A692" s="5" t="s">
        <v>206</v>
      </c>
      <c r="B692" s="5">
        <v>0.5</v>
      </c>
      <c r="C692" s="5">
        <v>0.375</v>
      </c>
      <c r="D692" s="5">
        <v>0.15</v>
      </c>
      <c r="E692" s="5">
        <v>0.63600000000000001</v>
      </c>
      <c r="F692" s="5">
        <v>0.2535</v>
      </c>
      <c r="G692" s="5">
        <v>0.14499999999999999</v>
      </c>
      <c r="H692" s="48">
        <v>0.19</v>
      </c>
      <c r="I692" s="5">
        <v>10</v>
      </c>
      <c r="N692" s="15">
        <f t="shared" si="518"/>
        <v>3</v>
      </c>
      <c r="O692" s="15">
        <f t="shared" ref="O692:U692" si="702">B692</f>
        <v>0.5</v>
      </c>
      <c r="P692" s="15">
        <f t="shared" si="702"/>
        <v>0.375</v>
      </c>
      <c r="Q692" s="15">
        <f t="shared" si="702"/>
        <v>0.15</v>
      </c>
      <c r="R692" s="15">
        <f t="shared" si="702"/>
        <v>0.63600000000000001</v>
      </c>
      <c r="S692" s="15">
        <f t="shared" si="702"/>
        <v>0.2535</v>
      </c>
      <c r="T692" s="15">
        <f t="shared" si="702"/>
        <v>0.14499999999999999</v>
      </c>
      <c r="U692" s="15">
        <f t="shared" si="702"/>
        <v>0.19</v>
      </c>
      <c r="V692" s="5">
        <v>1</v>
      </c>
      <c r="X692" s="15">
        <f t="shared" si="520"/>
        <v>11.5</v>
      </c>
      <c r="AB692" s="15">
        <f t="shared" si="521"/>
        <v>11.872502440631248</v>
      </c>
      <c r="AC692" s="15">
        <f t="shared" si="522"/>
        <v>0.1387580682762363</v>
      </c>
    </row>
    <row r="693" spans="1:29">
      <c r="A693" s="5" t="s">
        <v>208</v>
      </c>
      <c r="B693" s="5">
        <v>0.255</v>
      </c>
      <c r="C693" s="5">
        <v>0.19</v>
      </c>
      <c r="D693" s="5">
        <v>7.4999999999999997E-2</v>
      </c>
      <c r="E693" s="5">
        <v>8.6499999999999994E-2</v>
      </c>
      <c r="F693" s="5">
        <v>3.4500000000000003E-2</v>
      </c>
      <c r="G693" s="5">
        <v>2.0500000000000001E-2</v>
      </c>
      <c r="H693" s="48">
        <v>2.5000000000000001E-2</v>
      </c>
      <c r="I693" s="5">
        <v>5</v>
      </c>
      <c r="N693" s="15">
        <f t="shared" si="518"/>
        <v>-2</v>
      </c>
      <c r="O693" s="15">
        <f t="shared" ref="O693:U693" si="703">B693</f>
        <v>0.255</v>
      </c>
      <c r="P693" s="15">
        <f t="shared" si="703"/>
        <v>0.19</v>
      </c>
      <c r="Q693" s="15">
        <f t="shared" si="703"/>
        <v>7.4999999999999997E-2</v>
      </c>
      <c r="R693" s="15">
        <f t="shared" si="703"/>
        <v>8.6499999999999994E-2</v>
      </c>
      <c r="S693" s="15">
        <f t="shared" si="703"/>
        <v>3.4500000000000003E-2</v>
      </c>
      <c r="T693" s="15">
        <f t="shared" si="703"/>
        <v>2.0500000000000001E-2</v>
      </c>
      <c r="U693" s="15">
        <f t="shared" si="703"/>
        <v>2.5000000000000001E-2</v>
      </c>
      <c r="V693" s="5">
        <v>1</v>
      </c>
      <c r="X693" s="15">
        <f t="shared" si="520"/>
        <v>6.5</v>
      </c>
      <c r="AB693" s="15">
        <f t="shared" si="521"/>
        <v>7.4783779413711988</v>
      </c>
      <c r="AC693" s="15">
        <f t="shared" si="522"/>
        <v>0.95722339616174501</v>
      </c>
    </row>
    <row r="694" spans="1:29">
      <c r="A694" s="5" t="s">
        <v>207</v>
      </c>
      <c r="B694" s="5">
        <v>0.43</v>
      </c>
      <c r="C694" s="5">
        <v>0.32500000000000001</v>
      </c>
      <c r="D694" s="5">
        <v>0.115</v>
      </c>
      <c r="E694" s="5">
        <v>0.38650000000000001</v>
      </c>
      <c r="F694" s="5">
        <v>0.14749999999999999</v>
      </c>
      <c r="G694" s="5">
        <v>0.1065</v>
      </c>
      <c r="H694" s="48">
        <v>0.11</v>
      </c>
      <c r="I694" s="5">
        <v>11</v>
      </c>
      <c r="N694" s="15">
        <f t="shared" si="518"/>
        <v>0.75</v>
      </c>
      <c r="O694" s="15">
        <f t="shared" ref="O694:U694" si="704">B694</f>
        <v>0.43</v>
      </c>
      <c r="P694" s="15">
        <f t="shared" si="704"/>
        <v>0.32500000000000001</v>
      </c>
      <c r="Q694" s="15">
        <f t="shared" si="704"/>
        <v>0.115</v>
      </c>
      <c r="R694" s="15">
        <f t="shared" si="704"/>
        <v>0.38650000000000001</v>
      </c>
      <c r="S694" s="15">
        <f t="shared" si="704"/>
        <v>0.14749999999999999</v>
      </c>
      <c r="T694" s="15">
        <f t="shared" si="704"/>
        <v>0.1065</v>
      </c>
      <c r="U694" s="15">
        <f t="shared" si="704"/>
        <v>0.11</v>
      </c>
      <c r="V694" s="5">
        <v>1</v>
      </c>
      <c r="X694" s="15">
        <f t="shared" si="520"/>
        <v>12.5</v>
      </c>
      <c r="AB694" s="15">
        <f t="shared" si="521"/>
        <v>10.144065953585251</v>
      </c>
      <c r="AC694" s="15">
        <f t="shared" si="522"/>
        <v>5.5504252310561721</v>
      </c>
    </row>
    <row r="695" spans="1:29">
      <c r="A695" s="5" t="s">
        <v>206</v>
      </c>
      <c r="B695" s="5">
        <v>0.38</v>
      </c>
      <c r="C695" s="5">
        <v>0.28999999999999998</v>
      </c>
      <c r="D695" s="5">
        <v>0.12</v>
      </c>
      <c r="E695" s="5">
        <v>0.28299999999999997</v>
      </c>
      <c r="F695" s="5">
        <v>0.11749999999999999</v>
      </c>
      <c r="G695" s="5">
        <v>6.5500000000000003E-2</v>
      </c>
      <c r="H695" s="48">
        <v>8.5000000000000006E-2</v>
      </c>
      <c r="I695" s="5">
        <v>9</v>
      </c>
      <c r="N695" s="15">
        <f t="shared" si="518"/>
        <v>3</v>
      </c>
      <c r="O695" s="15">
        <f t="shared" ref="O695:U695" si="705">B695</f>
        <v>0.38</v>
      </c>
      <c r="P695" s="15">
        <f t="shared" si="705"/>
        <v>0.28999999999999998</v>
      </c>
      <c r="Q695" s="15">
        <f t="shared" si="705"/>
        <v>0.12</v>
      </c>
      <c r="R695" s="15">
        <f t="shared" si="705"/>
        <v>0.28299999999999997</v>
      </c>
      <c r="S695" s="15">
        <f t="shared" si="705"/>
        <v>0.11749999999999999</v>
      </c>
      <c r="T695" s="15">
        <f t="shared" si="705"/>
        <v>6.5500000000000003E-2</v>
      </c>
      <c r="U695" s="15">
        <f t="shared" si="705"/>
        <v>8.5000000000000006E-2</v>
      </c>
      <c r="V695" s="5">
        <v>1</v>
      </c>
      <c r="X695" s="15">
        <f t="shared" si="520"/>
        <v>10.5</v>
      </c>
      <c r="AB695" s="15">
        <f t="shared" si="521"/>
        <v>10.055050939053913</v>
      </c>
      <c r="AC695" s="15">
        <f t="shared" si="522"/>
        <v>0.19797966683680435</v>
      </c>
    </row>
    <row r="696" spans="1:29">
      <c r="A696" s="5" t="s">
        <v>208</v>
      </c>
      <c r="B696" s="5">
        <v>0.16500000000000001</v>
      </c>
      <c r="C696" s="5">
        <v>0.11</v>
      </c>
      <c r="D696" s="5">
        <v>0.02</v>
      </c>
      <c r="E696" s="5">
        <v>1.9E-2</v>
      </c>
      <c r="F696" s="5">
        <v>6.4999999999999997E-3</v>
      </c>
      <c r="G696" s="5">
        <v>2.5000000000000001E-3</v>
      </c>
      <c r="H696" s="48">
        <v>5.0000000000000001E-3</v>
      </c>
      <c r="I696" s="5">
        <v>4</v>
      </c>
      <c r="N696" s="15">
        <f t="shared" si="518"/>
        <v>-2</v>
      </c>
      <c r="O696" s="15">
        <f t="shared" ref="O696:U696" si="706">B696</f>
        <v>0.16500000000000001</v>
      </c>
      <c r="P696" s="15">
        <f t="shared" si="706"/>
        <v>0.11</v>
      </c>
      <c r="Q696" s="15">
        <f t="shared" si="706"/>
        <v>0.02</v>
      </c>
      <c r="R696" s="15">
        <f t="shared" si="706"/>
        <v>1.9E-2</v>
      </c>
      <c r="S696" s="15">
        <f t="shared" si="706"/>
        <v>6.4999999999999997E-3</v>
      </c>
      <c r="T696" s="15">
        <f t="shared" si="706"/>
        <v>2.5000000000000001E-3</v>
      </c>
      <c r="U696" s="15">
        <f t="shared" si="706"/>
        <v>5.0000000000000001E-3</v>
      </c>
      <c r="V696" s="5">
        <v>1</v>
      </c>
      <c r="X696" s="15">
        <f t="shared" si="520"/>
        <v>5.5</v>
      </c>
      <c r="AB696" s="15">
        <f t="shared" si="521"/>
        <v>5.9486964191322507</v>
      </c>
      <c r="AC696" s="15">
        <f t="shared" si="522"/>
        <v>0.20132847654210437</v>
      </c>
    </row>
    <row r="697" spans="1:29">
      <c r="A697" s="5" t="s">
        <v>208</v>
      </c>
      <c r="B697" s="5">
        <v>0.315</v>
      </c>
      <c r="C697" s="5">
        <v>0.23</v>
      </c>
      <c r="D697" s="5">
        <v>0.09</v>
      </c>
      <c r="E697" s="5">
        <v>0.1285</v>
      </c>
      <c r="F697" s="5">
        <v>4.2999999999999997E-2</v>
      </c>
      <c r="G697" s="5">
        <v>0.04</v>
      </c>
      <c r="H697" s="48">
        <v>0.04</v>
      </c>
      <c r="I697" s="5">
        <v>7</v>
      </c>
      <c r="N697" s="15">
        <f t="shared" si="518"/>
        <v>-2</v>
      </c>
      <c r="O697" s="15">
        <f t="shared" ref="O697:U697" si="707">B697</f>
        <v>0.315</v>
      </c>
      <c r="P697" s="15">
        <f t="shared" si="707"/>
        <v>0.23</v>
      </c>
      <c r="Q697" s="15">
        <f t="shared" si="707"/>
        <v>0.09</v>
      </c>
      <c r="R697" s="15">
        <f t="shared" si="707"/>
        <v>0.1285</v>
      </c>
      <c r="S697" s="15">
        <f t="shared" si="707"/>
        <v>4.2999999999999997E-2</v>
      </c>
      <c r="T697" s="15">
        <f t="shared" si="707"/>
        <v>0.04</v>
      </c>
      <c r="U697" s="15">
        <f t="shared" si="707"/>
        <v>0.04</v>
      </c>
      <c r="V697" s="5">
        <v>1</v>
      </c>
      <c r="X697" s="15">
        <f t="shared" si="520"/>
        <v>8.5</v>
      </c>
      <c r="AB697" s="15">
        <f t="shared" si="521"/>
        <v>8.213931850887997</v>
      </c>
      <c r="AC697" s="15">
        <f t="shared" si="522"/>
        <v>8.1834985936367163E-2</v>
      </c>
    </row>
    <row r="698" spans="1:29">
      <c r="A698" s="5" t="s">
        <v>208</v>
      </c>
      <c r="B698" s="5">
        <v>0.155</v>
      </c>
      <c r="C698" s="5">
        <v>0.105</v>
      </c>
      <c r="D698" s="5">
        <v>0.05</v>
      </c>
      <c r="E698" s="5">
        <v>1.7500000000000002E-2</v>
      </c>
      <c r="F698" s="5">
        <v>5.0000000000000001E-3</v>
      </c>
      <c r="G698" s="5">
        <v>3.5000000000000001E-3</v>
      </c>
      <c r="H698" s="48">
        <v>5.0000000000000001E-3</v>
      </c>
      <c r="I698" s="5">
        <v>4</v>
      </c>
      <c r="N698" s="15">
        <f t="shared" si="518"/>
        <v>-2</v>
      </c>
      <c r="O698" s="15">
        <f t="shared" ref="O698:U698" si="708">B698</f>
        <v>0.155</v>
      </c>
      <c r="P698" s="15">
        <f t="shared" si="708"/>
        <v>0.105</v>
      </c>
      <c r="Q698" s="15">
        <f t="shared" si="708"/>
        <v>0.05</v>
      </c>
      <c r="R698" s="15">
        <f t="shared" si="708"/>
        <v>1.7500000000000002E-2</v>
      </c>
      <c r="S698" s="15">
        <f t="shared" si="708"/>
        <v>5.0000000000000001E-3</v>
      </c>
      <c r="T698" s="15">
        <f t="shared" si="708"/>
        <v>3.5000000000000001E-3</v>
      </c>
      <c r="U698" s="15">
        <f t="shared" si="708"/>
        <v>5.0000000000000001E-3</v>
      </c>
      <c r="V698" s="5">
        <v>1</v>
      </c>
      <c r="X698" s="15">
        <f t="shared" si="520"/>
        <v>5.5</v>
      </c>
      <c r="AB698" s="15">
        <f t="shared" si="521"/>
        <v>6.2376833125832976</v>
      </c>
      <c r="AC698" s="15">
        <f t="shared" si="522"/>
        <v>0.54417666966386713</v>
      </c>
    </row>
    <row r="699" spans="1:29">
      <c r="A699" s="5" t="s">
        <v>206</v>
      </c>
      <c r="B699" s="5">
        <v>0.28000000000000003</v>
      </c>
      <c r="C699" s="5">
        <v>0.20499999999999999</v>
      </c>
      <c r="D699" s="5">
        <v>0.1</v>
      </c>
      <c r="E699" s="5">
        <v>0.11650000000000001</v>
      </c>
      <c r="F699" s="5">
        <v>5.45E-2</v>
      </c>
      <c r="G699" s="5">
        <v>2.8500000000000001E-2</v>
      </c>
      <c r="H699" s="48">
        <v>0.03</v>
      </c>
      <c r="I699" s="5">
        <v>5</v>
      </c>
      <c r="N699" s="15">
        <f t="shared" si="518"/>
        <v>3</v>
      </c>
      <c r="O699" s="15">
        <f t="shared" ref="O699:U699" si="709">B699</f>
        <v>0.28000000000000003</v>
      </c>
      <c r="P699" s="15">
        <f t="shared" si="709"/>
        <v>0.20499999999999999</v>
      </c>
      <c r="Q699" s="15">
        <f t="shared" si="709"/>
        <v>0.1</v>
      </c>
      <c r="R699" s="15">
        <f t="shared" si="709"/>
        <v>0.11650000000000001</v>
      </c>
      <c r="S699" s="15">
        <f t="shared" si="709"/>
        <v>5.45E-2</v>
      </c>
      <c r="T699" s="15">
        <f t="shared" si="709"/>
        <v>2.8500000000000001E-2</v>
      </c>
      <c r="U699" s="15">
        <f t="shared" si="709"/>
        <v>0.03</v>
      </c>
      <c r="V699" s="5">
        <v>1</v>
      </c>
      <c r="X699" s="15">
        <f t="shared" si="520"/>
        <v>6.5</v>
      </c>
      <c r="AB699" s="15">
        <f t="shared" si="521"/>
        <v>8.5589002553005002</v>
      </c>
      <c r="AC699" s="15">
        <f t="shared" si="522"/>
        <v>4.2390702612764652</v>
      </c>
    </row>
    <row r="700" spans="1:29">
      <c r="A700" s="5" t="s">
        <v>207</v>
      </c>
      <c r="B700" s="5">
        <v>0.43</v>
      </c>
      <c r="C700" s="5">
        <v>0.33500000000000002</v>
      </c>
      <c r="D700" s="5">
        <v>0.12</v>
      </c>
      <c r="E700" s="5">
        <v>0.44400000000000001</v>
      </c>
      <c r="F700" s="5">
        <v>0.155</v>
      </c>
      <c r="G700" s="5">
        <v>0.1145</v>
      </c>
      <c r="H700" s="48">
        <v>0.14000000000000001</v>
      </c>
      <c r="I700" s="5">
        <v>13</v>
      </c>
      <c r="N700" s="15">
        <f t="shared" si="518"/>
        <v>0.75</v>
      </c>
      <c r="O700" s="15">
        <f t="shared" ref="O700:U700" si="710">B700</f>
        <v>0.43</v>
      </c>
      <c r="P700" s="15">
        <f t="shared" si="710"/>
        <v>0.33500000000000002</v>
      </c>
      <c r="Q700" s="15">
        <f t="shared" si="710"/>
        <v>0.12</v>
      </c>
      <c r="R700" s="15">
        <f t="shared" si="710"/>
        <v>0.44400000000000001</v>
      </c>
      <c r="S700" s="15">
        <f t="shared" si="710"/>
        <v>0.155</v>
      </c>
      <c r="T700" s="15">
        <f t="shared" si="710"/>
        <v>0.1145</v>
      </c>
      <c r="U700" s="15">
        <f t="shared" si="710"/>
        <v>0.14000000000000001</v>
      </c>
      <c r="V700" s="5">
        <v>1</v>
      </c>
      <c r="X700" s="15">
        <f t="shared" si="520"/>
        <v>14.5</v>
      </c>
      <c r="AB700" s="15">
        <f t="shared" si="521"/>
        <v>10.86776679125726</v>
      </c>
      <c r="AC700" s="15">
        <f t="shared" si="522"/>
        <v>13.19311808269358</v>
      </c>
    </row>
    <row r="701" spans="1:29">
      <c r="A701" s="5" t="s">
        <v>207</v>
      </c>
      <c r="B701" s="5">
        <v>0.39500000000000002</v>
      </c>
      <c r="C701" s="5">
        <v>0.315</v>
      </c>
      <c r="D701" s="5">
        <v>0.105</v>
      </c>
      <c r="E701" s="5">
        <v>0.35149999999999998</v>
      </c>
      <c r="F701" s="5">
        <v>0.11849999999999999</v>
      </c>
      <c r="G701" s="5">
        <v>9.0999999999999998E-2</v>
      </c>
      <c r="H701" s="48">
        <v>0.1195</v>
      </c>
      <c r="I701" s="5">
        <v>16</v>
      </c>
      <c r="N701" s="15">
        <f t="shared" si="518"/>
        <v>0.75</v>
      </c>
      <c r="O701" s="15">
        <f t="shared" ref="O701:U701" si="711">B701</f>
        <v>0.39500000000000002</v>
      </c>
      <c r="P701" s="15">
        <f t="shared" si="711"/>
        <v>0.315</v>
      </c>
      <c r="Q701" s="15">
        <f t="shared" si="711"/>
        <v>0.105</v>
      </c>
      <c r="R701" s="15">
        <f t="shared" si="711"/>
        <v>0.35149999999999998</v>
      </c>
      <c r="S701" s="15">
        <f t="shared" si="711"/>
        <v>0.11849999999999999</v>
      </c>
      <c r="T701" s="15">
        <f t="shared" si="711"/>
        <v>9.0999999999999998E-2</v>
      </c>
      <c r="U701" s="15">
        <f t="shared" si="711"/>
        <v>0.1195</v>
      </c>
      <c r="V701" s="5">
        <v>1</v>
      </c>
      <c r="X701" s="15">
        <f t="shared" si="520"/>
        <v>17.5</v>
      </c>
      <c r="AB701" s="15">
        <f t="shared" si="521"/>
        <v>10.447251079920715</v>
      </c>
      <c r="AC701" s="15">
        <f t="shared" si="522"/>
        <v>49.741267329679523</v>
      </c>
    </row>
    <row r="702" spans="1:29">
      <c r="A702" s="5" t="s">
        <v>206</v>
      </c>
      <c r="B702" s="5">
        <v>0.38500000000000001</v>
      </c>
      <c r="C702" s="5">
        <v>0.28499999999999998</v>
      </c>
      <c r="D702" s="5">
        <v>0.105</v>
      </c>
      <c r="E702" s="5">
        <v>0.29049999999999998</v>
      </c>
      <c r="F702" s="5">
        <v>0.1215</v>
      </c>
      <c r="G702" s="5">
        <v>6.8500000000000005E-2</v>
      </c>
      <c r="H702" s="48">
        <v>8.7499999999999994E-2</v>
      </c>
      <c r="I702" s="5">
        <v>12</v>
      </c>
      <c r="N702" s="15">
        <f t="shared" si="518"/>
        <v>3</v>
      </c>
      <c r="O702" s="15">
        <f t="shared" ref="O702:U702" si="712">B702</f>
        <v>0.38500000000000001</v>
      </c>
      <c r="P702" s="15">
        <f t="shared" si="712"/>
        <v>0.28499999999999998</v>
      </c>
      <c r="Q702" s="15">
        <f t="shared" si="712"/>
        <v>0.105</v>
      </c>
      <c r="R702" s="15">
        <f t="shared" si="712"/>
        <v>0.29049999999999998</v>
      </c>
      <c r="S702" s="15">
        <f t="shared" si="712"/>
        <v>0.1215</v>
      </c>
      <c r="T702" s="15">
        <f t="shared" si="712"/>
        <v>6.8500000000000005E-2</v>
      </c>
      <c r="U702" s="15">
        <f t="shared" si="712"/>
        <v>8.7499999999999994E-2</v>
      </c>
      <c r="V702" s="5">
        <v>1</v>
      </c>
      <c r="X702" s="15">
        <f t="shared" si="520"/>
        <v>13.5</v>
      </c>
      <c r="AB702" s="15">
        <f t="shared" si="521"/>
        <v>9.8037824659273944</v>
      </c>
      <c r="AC702" s="15">
        <f t="shared" si="522"/>
        <v>13.662024059185773</v>
      </c>
    </row>
    <row r="703" spans="1:29">
      <c r="A703" s="5" t="s">
        <v>207</v>
      </c>
      <c r="B703" s="5">
        <v>0.48</v>
      </c>
      <c r="C703" s="5">
        <v>0.38500000000000001</v>
      </c>
      <c r="D703" s="5">
        <v>0.13500000000000001</v>
      </c>
      <c r="E703" s="5">
        <v>0.53600000000000003</v>
      </c>
      <c r="F703" s="5">
        <v>0.1895</v>
      </c>
      <c r="G703" s="5">
        <v>0.14199999999999999</v>
      </c>
      <c r="H703" s="48">
        <v>0.17299999999999999</v>
      </c>
      <c r="I703" s="5">
        <v>14</v>
      </c>
      <c r="N703" s="15">
        <f t="shared" si="518"/>
        <v>0.75</v>
      </c>
      <c r="O703" s="15">
        <f t="shared" ref="O703:U703" si="713">B703</f>
        <v>0.48</v>
      </c>
      <c r="P703" s="15">
        <f t="shared" si="713"/>
        <v>0.38500000000000001</v>
      </c>
      <c r="Q703" s="15">
        <f t="shared" si="713"/>
        <v>0.13500000000000001</v>
      </c>
      <c r="R703" s="15">
        <f t="shared" si="713"/>
        <v>0.53600000000000003</v>
      </c>
      <c r="S703" s="15">
        <f t="shared" si="713"/>
        <v>0.1895</v>
      </c>
      <c r="T703" s="15">
        <f t="shared" si="713"/>
        <v>0.14199999999999999</v>
      </c>
      <c r="U703" s="15">
        <f t="shared" si="713"/>
        <v>0.17299999999999999</v>
      </c>
      <c r="V703" s="5">
        <v>1</v>
      </c>
      <c r="X703" s="15">
        <f t="shared" si="520"/>
        <v>15.5</v>
      </c>
      <c r="AB703" s="15">
        <f t="shared" si="521"/>
        <v>11.735276651051537</v>
      </c>
      <c r="AC703" s="15">
        <f t="shared" si="522"/>
        <v>14.17314189411773</v>
      </c>
    </row>
    <row r="704" spans="1:29">
      <c r="A704" s="5" t="s">
        <v>207</v>
      </c>
      <c r="B704" s="5">
        <v>0.44500000000000001</v>
      </c>
      <c r="C704" s="5">
        <v>0.33</v>
      </c>
      <c r="D704" s="5">
        <v>0.105</v>
      </c>
      <c r="E704" s="5">
        <v>0.45250000000000001</v>
      </c>
      <c r="F704" s="5">
        <v>0.18</v>
      </c>
      <c r="G704" s="5">
        <v>0.10299999999999999</v>
      </c>
      <c r="H704" s="48">
        <v>0.123</v>
      </c>
      <c r="I704" s="5">
        <v>9</v>
      </c>
      <c r="N704" s="15">
        <f t="shared" si="518"/>
        <v>0.75</v>
      </c>
      <c r="O704" s="15">
        <f t="shared" ref="O704:U704" si="714">B704</f>
        <v>0.44500000000000001</v>
      </c>
      <c r="P704" s="15">
        <f t="shared" si="714"/>
        <v>0.33</v>
      </c>
      <c r="Q704" s="15">
        <f t="shared" si="714"/>
        <v>0.105</v>
      </c>
      <c r="R704" s="15">
        <f t="shared" si="714"/>
        <v>0.45250000000000001</v>
      </c>
      <c r="S704" s="15">
        <f t="shared" si="714"/>
        <v>0.18</v>
      </c>
      <c r="T704" s="15">
        <f t="shared" si="714"/>
        <v>0.10299999999999999</v>
      </c>
      <c r="U704" s="15">
        <f t="shared" si="714"/>
        <v>0.123</v>
      </c>
      <c r="V704" s="5">
        <v>1</v>
      </c>
      <c r="X704" s="15">
        <f t="shared" si="520"/>
        <v>10.5</v>
      </c>
      <c r="AB704" s="15">
        <f t="shared" si="521"/>
        <v>10.174669775441197</v>
      </c>
      <c r="AC704" s="15">
        <f t="shared" si="522"/>
        <v>0.10583975501148105</v>
      </c>
    </row>
    <row r="705" spans="1:29">
      <c r="A705" s="5" t="s">
        <v>206</v>
      </c>
      <c r="B705" s="5">
        <v>0.39500000000000002</v>
      </c>
      <c r="C705" s="5">
        <v>0.29499999999999998</v>
      </c>
      <c r="D705" s="5">
        <v>0.115</v>
      </c>
      <c r="E705" s="5">
        <v>0.316</v>
      </c>
      <c r="F705" s="5">
        <v>0.1205</v>
      </c>
      <c r="G705" s="5">
        <v>5.9499999999999997E-2</v>
      </c>
      <c r="H705" s="48">
        <v>0.1105</v>
      </c>
      <c r="I705" s="5">
        <v>12</v>
      </c>
      <c r="N705" s="15">
        <f t="shared" si="518"/>
        <v>3</v>
      </c>
      <c r="O705" s="15">
        <f t="shared" ref="O705:U705" si="715">B705</f>
        <v>0.39500000000000002</v>
      </c>
      <c r="P705" s="15">
        <f t="shared" si="715"/>
        <v>0.29499999999999998</v>
      </c>
      <c r="Q705" s="15">
        <f t="shared" si="715"/>
        <v>0.115</v>
      </c>
      <c r="R705" s="15">
        <f t="shared" si="715"/>
        <v>0.316</v>
      </c>
      <c r="S705" s="15">
        <f t="shared" si="715"/>
        <v>0.1205</v>
      </c>
      <c r="T705" s="15">
        <f t="shared" si="715"/>
        <v>5.9499999999999997E-2</v>
      </c>
      <c r="U705" s="15">
        <f t="shared" si="715"/>
        <v>0.1105</v>
      </c>
      <c r="V705" s="5">
        <v>1</v>
      </c>
      <c r="X705" s="15">
        <f t="shared" si="520"/>
        <v>13.5</v>
      </c>
      <c r="AB705" s="15">
        <f t="shared" si="521"/>
        <v>10.568968408554706</v>
      </c>
      <c r="AC705" s="15">
        <f t="shared" si="522"/>
        <v>8.5909461900503299</v>
      </c>
    </row>
    <row r="706" spans="1:29">
      <c r="A706" s="5" t="s">
        <v>206</v>
      </c>
      <c r="B706" s="5">
        <v>0.4</v>
      </c>
      <c r="C706" s="5">
        <v>0.3</v>
      </c>
      <c r="D706" s="5">
        <v>0.125</v>
      </c>
      <c r="E706" s="5">
        <v>0.41699999999999998</v>
      </c>
      <c r="F706" s="5">
        <v>0.191</v>
      </c>
      <c r="G706" s="5">
        <v>0.09</v>
      </c>
      <c r="H706" s="48">
        <v>0.11749999999999999</v>
      </c>
      <c r="I706" s="5">
        <v>9</v>
      </c>
      <c r="N706" s="15">
        <f t="shared" si="518"/>
        <v>3</v>
      </c>
      <c r="O706" s="15">
        <f t="shared" ref="O706:U706" si="716">B706</f>
        <v>0.4</v>
      </c>
      <c r="P706" s="15">
        <f t="shared" si="716"/>
        <v>0.3</v>
      </c>
      <c r="Q706" s="15">
        <f t="shared" si="716"/>
        <v>0.125</v>
      </c>
      <c r="R706" s="15">
        <f t="shared" si="716"/>
        <v>0.41699999999999998</v>
      </c>
      <c r="S706" s="15">
        <f t="shared" si="716"/>
        <v>0.191</v>
      </c>
      <c r="T706" s="15">
        <f t="shared" si="716"/>
        <v>0.09</v>
      </c>
      <c r="U706" s="15">
        <f t="shared" si="716"/>
        <v>0.11749999999999999</v>
      </c>
      <c r="V706" s="5">
        <v>1</v>
      </c>
      <c r="X706" s="15">
        <f t="shared" si="520"/>
        <v>10.5</v>
      </c>
      <c r="AB706" s="15">
        <f t="shared" si="521"/>
        <v>9.984892996365538</v>
      </c>
      <c r="AC706" s="15">
        <f t="shared" si="522"/>
        <v>0.26533522519327368</v>
      </c>
    </row>
    <row r="707" spans="1:29">
      <c r="A707" s="5" t="s">
        <v>206</v>
      </c>
      <c r="B707" s="5">
        <v>0.41499999999999998</v>
      </c>
      <c r="C707" s="5">
        <v>0.32500000000000001</v>
      </c>
      <c r="D707" s="5">
        <v>0.14000000000000001</v>
      </c>
      <c r="E707" s="5">
        <v>0.41699999999999998</v>
      </c>
      <c r="F707" s="5">
        <v>0.1535</v>
      </c>
      <c r="G707" s="5">
        <v>0.10150000000000001</v>
      </c>
      <c r="H707" s="48">
        <v>0.14399999999999999</v>
      </c>
      <c r="I707" s="5">
        <v>10</v>
      </c>
      <c r="N707" s="15">
        <f t="shared" si="518"/>
        <v>3</v>
      </c>
      <c r="O707" s="15">
        <f t="shared" ref="O707:U707" si="717">B707</f>
        <v>0.41499999999999998</v>
      </c>
      <c r="P707" s="15">
        <f t="shared" si="717"/>
        <v>0.32500000000000001</v>
      </c>
      <c r="Q707" s="15">
        <f t="shared" si="717"/>
        <v>0.14000000000000001</v>
      </c>
      <c r="R707" s="15">
        <f t="shared" si="717"/>
        <v>0.41699999999999998</v>
      </c>
      <c r="S707" s="15">
        <f t="shared" si="717"/>
        <v>0.1535</v>
      </c>
      <c r="T707" s="15">
        <f t="shared" si="717"/>
        <v>0.10150000000000001</v>
      </c>
      <c r="U707" s="15">
        <f t="shared" si="717"/>
        <v>0.14399999999999999</v>
      </c>
      <c r="V707" s="5">
        <v>1</v>
      </c>
      <c r="X707" s="15">
        <f t="shared" si="520"/>
        <v>11.5</v>
      </c>
      <c r="AB707" s="15">
        <f t="shared" si="521"/>
        <v>11.302164616587827</v>
      </c>
      <c r="AC707" s="15">
        <f t="shared" si="522"/>
        <v>3.9138838929841359E-2</v>
      </c>
    </row>
    <row r="708" spans="1:29">
      <c r="A708" s="5" t="s">
        <v>206</v>
      </c>
      <c r="B708" s="5">
        <v>0.315</v>
      </c>
      <c r="C708" s="5">
        <v>0.25</v>
      </c>
      <c r="D708" s="5">
        <v>0.09</v>
      </c>
      <c r="E708" s="5">
        <v>0.20300000000000001</v>
      </c>
      <c r="F708" s="5">
        <v>6.1499999999999999E-2</v>
      </c>
      <c r="G708" s="5">
        <v>3.6999999999999998E-2</v>
      </c>
      <c r="H708" s="48">
        <v>7.9500000000000001E-2</v>
      </c>
      <c r="I708" s="5">
        <v>11</v>
      </c>
      <c r="N708" s="15">
        <f t="shared" si="518"/>
        <v>3</v>
      </c>
      <c r="O708" s="15">
        <f t="shared" ref="O708:U708" si="718">B708</f>
        <v>0.315</v>
      </c>
      <c r="P708" s="15">
        <f t="shared" si="718"/>
        <v>0.25</v>
      </c>
      <c r="Q708" s="15">
        <f t="shared" si="718"/>
        <v>0.09</v>
      </c>
      <c r="R708" s="15">
        <f t="shared" si="718"/>
        <v>0.20300000000000001</v>
      </c>
      <c r="S708" s="15">
        <f t="shared" si="718"/>
        <v>6.1499999999999999E-2</v>
      </c>
      <c r="T708" s="15">
        <f t="shared" si="718"/>
        <v>3.6999999999999998E-2</v>
      </c>
      <c r="U708" s="15">
        <f t="shared" si="718"/>
        <v>7.9500000000000001E-2</v>
      </c>
      <c r="V708" s="5">
        <v>1</v>
      </c>
      <c r="X708" s="15">
        <f t="shared" si="520"/>
        <v>12.5</v>
      </c>
      <c r="AB708" s="15">
        <f t="shared" si="521"/>
        <v>9.9400663330904262</v>
      </c>
      <c r="AC708" s="15">
        <f t="shared" si="522"/>
        <v>6.5532603789770967</v>
      </c>
    </row>
    <row r="709" spans="1:29">
      <c r="A709" s="5" t="s">
        <v>207</v>
      </c>
      <c r="B709" s="5">
        <v>0.34499999999999997</v>
      </c>
      <c r="C709" s="5">
        <v>0.26</v>
      </c>
      <c r="D709" s="5">
        <v>0.09</v>
      </c>
      <c r="E709" s="5">
        <v>0.20699999999999999</v>
      </c>
      <c r="F709" s="5">
        <v>7.7499999999999999E-2</v>
      </c>
      <c r="G709" s="5">
        <v>4.3499999999999997E-2</v>
      </c>
      <c r="H709" s="48">
        <v>7.6499999999999999E-2</v>
      </c>
      <c r="I709" s="5">
        <v>10</v>
      </c>
      <c r="N709" s="15">
        <f t="shared" si="518"/>
        <v>0.75</v>
      </c>
      <c r="O709" s="15">
        <f t="shared" ref="O709:U709" si="719">B709</f>
        <v>0.34499999999999997</v>
      </c>
      <c r="P709" s="15">
        <f t="shared" si="719"/>
        <v>0.26</v>
      </c>
      <c r="Q709" s="15">
        <f t="shared" si="719"/>
        <v>0.09</v>
      </c>
      <c r="R709" s="15">
        <f t="shared" si="719"/>
        <v>0.20699999999999999</v>
      </c>
      <c r="S709" s="15">
        <f t="shared" si="719"/>
        <v>7.7499999999999999E-2</v>
      </c>
      <c r="T709" s="15">
        <f t="shared" si="719"/>
        <v>4.3499999999999997E-2</v>
      </c>
      <c r="U709" s="15">
        <f t="shared" si="719"/>
        <v>7.6499999999999999E-2</v>
      </c>
      <c r="V709" s="5">
        <v>1</v>
      </c>
      <c r="X709" s="15">
        <f t="shared" si="520"/>
        <v>11.5</v>
      </c>
      <c r="AB709" s="15">
        <f t="shared" si="521"/>
        <v>9.2927831288245013</v>
      </c>
      <c r="AC709" s="15">
        <f t="shared" si="522"/>
        <v>4.8718063164017584</v>
      </c>
    </row>
    <row r="710" spans="1:29">
      <c r="A710" s="5" t="s">
        <v>206</v>
      </c>
      <c r="B710" s="5">
        <v>0.36</v>
      </c>
      <c r="C710" s="5">
        <v>0.29499999999999998</v>
      </c>
      <c r="D710" s="5">
        <v>0.13</v>
      </c>
      <c r="E710" s="5">
        <v>0.27650000000000002</v>
      </c>
      <c r="F710" s="5">
        <v>8.9499999999999996E-2</v>
      </c>
      <c r="G710" s="5">
        <v>5.7000000000000002E-2</v>
      </c>
      <c r="H710" s="48">
        <v>0.10050000000000001</v>
      </c>
      <c r="I710" s="5">
        <v>10</v>
      </c>
      <c r="N710" s="15">
        <f t="shared" si="518"/>
        <v>3</v>
      </c>
      <c r="O710" s="15">
        <f t="shared" ref="O710:U710" si="720">B710</f>
        <v>0.36</v>
      </c>
      <c r="P710" s="15">
        <f t="shared" si="720"/>
        <v>0.29499999999999998</v>
      </c>
      <c r="Q710" s="15">
        <f t="shared" si="720"/>
        <v>0.13</v>
      </c>
      <c r="R710" s="15">
        <f t="shared" si="720"/>
        <v>0.27650000000000002</v>
      </c>
      <c r="S710" s="15">
        <f t="shared" si="720"/>
        <v>8.9499999999999996E-2</v>
      </c>
      <c r="T710" s="15">
        <f t="shared" si="720"/>
        <v>5.7000000000000002E-2</v>
      </c>
      <c r="U710" s="15">
        <f t="shared" si="720"/>
        <v>0.10050000000000001</v>
      </c>
      <c r="V710" s="5">
        <v>1</v>
      </c>
      <c r="X710" s="15">
        <f t="shared" si="520"/>
        <v>11.5</v>
      </c>
      <c r="AB710" s="15">
        <f t="shared" si="521"/>
        <v>10.965733276327125</v>
      </c>
      <c r="AC710" s="15">
        <f t="shared" si="522"/>
        <v>0.28544093202414828</v>
      </c>
    </row>
    <row r="711" spans="1:29">
      <c r="A711" s="5" t="s">
        <v>208</v>
      </c>
      <c r="B711" s="5">
        <v>0.29499999999999998</v>
      </c>
      <c r="C711" s="5">
        <v>0.22500000000000001</v>
      </c>
      <c r="D711" s="5">
        <v>0.09</v>
      </c>
      <c r="E711" s="5">
        <v>0.1105</v>
      </c>
      <c r="F711" s="5">
        <v>4.0500000000000001E-2</v>
      </c>
      <c r="G711" s="5">
        <v>2.4500000000000001E-2</v>
      </c>
      <c r="H711" s="48">
        <v>3.2000000000000001E-2</v>
      </c>
      <c r="I711" s="5">
        <v>7</v>
      </c>
      <c r="N711" s="15">
        <f t="shared" si="518"/>
        <v>-2</v>
      </c>
      <c r="O711" s="15">
        <f t="shared" ref="O711:U711" si="721">B711</f>
        <v>0.29499999999999998</v>
      </c>
      <c r="P711" s="15">
        <f t="shared" si="721"/>
        <v>0.22500000000000001</v>
      </c>
      <c r="Q711" s="15">
        <f t="shared" si="721"/>
        <v>0.09</v>
      </c>
      <c r="R711" s="15">
        <f t="shared" si="721"/>
        <v>0.1105</v>
      </c>
      <c r="S711" s="15">
        <f t="shared" si="721"/>
        <v>4.0500000000000001E-2</v>
      </c>
      <c r="T711" s="15">
        <f t="shared" si="721"/>
        <v>2.4500000000000001E-2</v>
      </c>
      <c r="U711" s="15">
        <f t="shared" si="721"/>
        <v>3.2000000000000001E-2</v>
      </c>
      <c r="V711" s="5">
        <v>1</v>
      </c>
      <c r="X711" s="15">
        <f t="shared" si="520"/>
        <v>8.5</v>
      </c>
      <c r="AB711" s="15">
        <f t="shared" si="521"/>
        <v>8.1458602371323625</v>
      </c>
      <c r="AC711" s="15">
        <f t="shared" si="522"/>
        <v>0.12541497164394652</v>
      </c>
    </row>
    <row r="712" spans="1:29">
      <c r="A712" s="5" t="s">
        <v>208</v>
      </c>
      <c r="B712" s="5">
        <v>0.32500000000000001</v>
      </c>
      <c r="C712" s="5">
        <v>0.25</v>
      </c>
      <c r="D712" s="5">
        <v>0.08</v>
      </c>
      <c r="E712" s="5">
        <v>0.17599999999999999</v>
      </c>
      <c r="F712" s="5">
        <v>5.9499999999999997E-2</v>
      </c>
      <c r="G712" s="5">
        <v>3.5499999999999997E-2</v>
      </c>
      <c r="H712" s="48">
        <v>6.3E-2</v>
      </c>
      <c r="I712" s="5">
        <v>7</v>
      </c>
      <c r="N712" s="15">
        <f t="shared" si="518"/>
        <v>-2</v>
      </c>
      <c r="O712" s="15">
        <f t="shared" ref="O712:U712" si="722">B712</f>
        <v>0.32500000000000001</v>
      </c>
      <c r="P712" s="15">
        <f t="shared" si="722"/>
        <v>0.25</v>
      </c>
      <c r="Q712" s="15">
        <f t="shared" si="722"/>
        <v>0.08</v>
      </c>
      <c r="R712" s="15">
        <f t="shared" si="722"/>
        <v>0.17599999999999999</v>
      </c>
      <c r="S712" s="15">
        <f t="shared" si="722"/>
        <v>5.9499999999999997E-2</v>
      </c>
      <c r="T712" s="15">
        <f t="shared" si="722"/>
        <v>3.5499999999999997E-2</v>
      </c>
      <c r="U712" s="15">
        <f t="shared" si="722"/>
        <v>6.3E-2</v>
      </c>
      <c r="V712" s="5">
        <v>1</v>
      </c>
      <c r="X712" s="15">
        <f t="shared" si="520"/>
        <v>8.5</v>
      </c>
      <c r="AB712" s="15">
        <f t="shared" si="521"/>
        <v>8.6766700109725257</v>
      </c>
      <c r="AC712" s="15">
        <f t="shared" si="522"/>
        <v>3.1212292777032337E-2</v>
      </c>
    </row>
    <row r="713" spans="1:29">
      <c r="A713" s="5" t="s">
        <v>206</v>
      </c>
      <c r="B713" s="5">
        <v>0.375</v>
      </c>
      <c r="C713" s="5">
        <v>0.3</v>
      </c>
      <c r="D713" s="5">
        <v>0.1</v>
      </c>
      <c r="E713" s="5">
        <v>0.2465</v>
      </c>
      <c r="F713" s="5">
        <v>0.104</v>
      </c>
      <c r="G713" s="5">
        <v>4.7500000000000001E-2</v>
      </c>
      <c r="H713" s="48">
        <v>8.3000000000000004E-2</v>
      </c>
      <c r="I713" s="5">
        <v>11</v>
      </c>
      <c r="N713" s="15">
        <f t="shared" si="518"/>
        <v>3</v>
      </c>
      <c r="O713" s="15">
        <f t="shared" ref="O713:U713" si="723">B713</f>
        <v>0.375</v>
      </c>
      <c r="P713" s="15">
        <f t="shared" si="723"/>
        <v>0.3</v>
      </c>
      <c r="Q713" s="15">
        <f t="shared" si="723"/>
        <v>0.1</v>
      </c>
      <c r="R713" s="15">
        <f t="shared" si="723"/>
        <v>0.2465</v>
      </c>
      <c r="S713" s="15">
        <f t="shared" si="723"/>
        <v>0.104</v>
      </c>
      <c r="T713" s="15">
        <f t="shared" si="723"/>
        <v>4.7500000000000001E-2</v>
      </c>
      <c r="U713" s="15">
        <f t="shared" si="723"/>
        <v>8.3000000000000004E-2</v>
      </c>
      <c r="V713" s="5">
        <v>1</v>
      </c>
      <c r="X713" s="15">
        <f t="shared" si="520"/>
        <v>12.5</v>
      </c>
      <c r="AB713" s="15">
        <f t="shared" si="521"/>
        <v>10.061171331101127</v>
      </c>
      <c r="AC713" s="15">
        <f t="shared" si="522"/>
        <v>5.9478852762430492</v>
      </c>
    </row>
    <row r="714" spans="1:29">
      <c r="A714" s="5" t="s">
        <v>208</v>
      </c>
      <c r="B714" s="5">
        <v>0.28000000000000003</v>
      </c>
      <c r="C714" s="5">
        <v>0.20499999999999999</v>
      </c>
      <c r="D714" s="5">
        <v>5.5E-2</v>
      </c>
      <c r="E714" s="5">
        <v>0.1135</v>
      </c>
      <c r="F714" s="5">
        <v>4.4999999999999998E-2</v>
      </c>
      <c r="G714" s="5">
        <v>2.75E-2</v>
      </c>
      <c r="H714" s="48">
        <v>3.3500000000000002E-2</v>
      </c>
      <c r="I714" s="5">
        <v>7</v>
      </c>
      <c r="N714" s="15">
        <f t="shared" si="518"/>
        <v>-2</v>
      </c>
      <c r="O714" s="15">
        <f t="shared" ref="O714:U714" si="724">B714</f>
        <v>0.28000000000000003</v>
      </c>
      <c r="P714" s="15">
        <f t="shared" si="724"/>
        <v>0.20499999999999999</v>
      </c>
      <c r="Q714" s="15">
        <f t="shared" si="724"/>
        <v>5.5E-2</v>
      </c>
      <c r="R714" s="15">
        <f t="shared" si="724"/>
        <v>0.1135</v>
      </c>
      <c r="S714" s="15">
        <f t="shared" si="724"/>
        <v>4.4999999999999998E-2</v>
      </c>
      <c r="T714" s="15">
        <f t="shared" si="724"/>
        <v>2.75E-2</v>
      </c>
      <c r="U714" s="15">
        <f t="shared" si="724"/>
        <v>3.3500000000000002E-2</v>
      </c>
      <c r="V714" s="5">
        <v>1</v>
      </c>
      <c r="X714" s="15">
        <f t="shared" si="520"/>
        <v>8.5</v>
      </c>
      <c r="AB714" s="15">
        <f t="shared" si="521"/>
        <v>7.4502066524464219</v>
      </c>
      <c r="AC714" s="15">
        <f t="shared" si="522"/>
        <v>1.1020660725677476</v>
      </c>
    </row>
    <row r="715" spans="1:29">
      <c r="A715" s="5" t="s">
        <v>206</v>
      </c>
      <c r="B715" s="5">
        <v>0.35499999999999998</v>
      </c>
      <c r="C715" s="5">
        <v>0.26500000000000001</v>
      </c>
      <c r="D715" s="5">
        <v>8.5000000000000006E-2</v>
      </c>
      <c r="E715" s="5">
        <v>0.20100000000000001</v>
      </c>
      <c r="F715" s="5">
        <v>6.9000000000000006E-2</v>
      </c>
      <c r="G715" s="5">
        <v>5.2999999999999999E-2</v>
      </c>
      <c r="H715" s="48">
        <v>6.9500000000000006E-2</v>
      </c>
      <c r="I715" s="5">
        <v>8</v>
      </c>
      <c r="N715" s="15">
        <f t="shared" si="518"/>
        <v>3</v>
      </c>
      <c r="O715" s="15">
        <f t="shared" ref="O715:U715" si="725">B715</f>
        <v>0.35499999999999998</v>
      </c>
      <c r="P715" s="15">
        <f t="shared" si="725"/>
        <v>0.26500000000000001</v>
      </c>
      <c r="Q715" s="15">
        <f t="shared" si="725"/>
        <v>8.5000000000000006E-2</v>
      </c>
      <c r="R715" s="15">
        <f t="shared" si="725"/>
        <v>0.20100000000000001</v>
      </c>
      <c r="S715" s="15">
        <f t="shared" si="725"/>
        <v>6.9000000000000006E-2</v>
      </c>
      <c r="T715" s="15">
        <f t="shared" si="725"/>
        <v>5.2999999999999999E-2</v>
      </c>
      <c r="U715" s="15">
        <f t="shared" si="725"/>
        <v>6.9500000000000006E-2</v>
      </c>
      <c r="V715" s="5">
        <v>1</v>
      </c>
      <c r="X715" s="15">
        <f t="shared" si="520"/>
        <v>9.5</v>
      </c>
      <c r="AB715" s="15">
        <f t="shared" si="521"/>
        <v>9.6121104356480842</v>
      </c>
      <c r="AC715" s="15">
        <f t="shared" si="522"/>
        <v>1.2568749781203229E-2</v>
      </c>
    </row>
    <row r="716" spans="1:29">
      <c r="A716" s="5" t="s">
        <v>206</v>
      </c>
      <c r="B716" s="5">
        <v>0.35</v>
      </c>
      <c r="C716" s="5">
        <v>0.255</v>
      </c>
      <c r="D716" s="5">
        <v>0.08</v>
      </c>
      <c r="E716" s="5">
        <v>0.1915</v>
      </c>
      <c r="F716" s="5">
        <v>0.08</v>
      </c>
      <c r="G716" s="5">
        <v>3.85E-2</v>
      </c>
      <c r="H716" s="48">
        <v>6.3E-2</v>
      </c>
      <c r="I716" s="5">
        <v>9</v>
      </c>
      <c r="N716" s="15">
        <f t="shared" si="518"/>
        <v>3</v>
      </c>
      <c r="O716" s="15">
        <f t="shared" ref="O716:U716" si="726">B716</f>
        <v>0.35</v>
      </c>
      <c r="P716" s="15">
        <f t="shared" si="726"/>
        <v>0.255</v>
      </c>
      <c r="Q716" s="15">
        <f t="shared" si="726"/>
        <v>0.08</v>
      </c>
      <c r="R716" s="15">
        <f t="shared" si="726"/>
        <v>0.1915</v>
      </c>
      <c r="S716" s="15">
        <f t="shared" si="726"/>
        <v>0.08</v>
      </c>
      <c r="T716" s="15">
        <f t="shared" si="726"/>
        <v>3.85E-2</v>
      </c>
      <c r="U716" s="15">
        <f t="shared" si="726"/>
        <v>6.3E-2</v>
      </c>
      <c r="V716" s="5">
        <v>1</v>
      </c>
      <c r="X716" s="15">
        <f t="shared" si="520"/>
        <v>10.5</v>
      </c>
      <c r="AB716" s="15">
        <f t="shared" si="521"/>
        <v>9.2266187987784019</v>
      </c>
      <c r="AC716" s="15">
        <f t="shared" si="522"/>
        <v>1.6214996836245603</v>
      </c>
    </row>
    <row r="717" spans="1:29">
      <c r="A717" s="5" t="s">
        <v>208</v>
      </c>
      <c r="B717" s="5">
        <v>0.27500000000000002</v>
      </c>
      <c r="C717" s="5">
        <v>0.2</v>
      </c>
      <c r="D717" s="5">
        <v>6.5000000000000002E-2</v>
      </c>
      <c r="E717" s="5">
        <v>0.10349999999999999</v>
      </c>
      <c r="F717" s="5">
        <v>4.7500000000000001E-2</v>
      </c>
      <c r="G717" s="5">
        <v>2.0500000000000001E-2</v>
      </c>
      <c r="H717" s="48">
        <v>0.03</v>
      </c>
      <c r="I717" s="5">
        <v>7</v>
      </c>
      <c r="N717" s="15">
        <f t="shared" si="518"/>
        <v>-2</v>
      </c>
      <c r="O717" s="15">
        <f t="shared" ref="O717:U717" si="727">B717</f>
        <v>0.27500000000000002</v>
      </c>
      <c r="P717" s="15">
        <f t="shared" si="727"/>
        <v>0.2</v>
      </c>
      <c r="Q717" s="15">
        <f t="shared" si="727"/>
        <v>6.5000000000000002E-2</v>
      </c>
      <c r="R717" s="15">
        <f t="shared" si="727"/>
        <v>0.10349999999999999</v>
      </c>
      <c r="S717" s="15">
        <f t="shared" si="727"/>
        <v>4.7500000000000001E-2</v>
      </c>
      <c r="T717" s="15">
        <f t="shared" si="727"/>
        <v>2.0500000000000001E-2</v>
      </c>
      <c r="U717" s="15">
        <f t="shared" si="727"/>
        <v>0.03</v>
      </c>
      <c r="V717" s="5">
        <v>1</v>
      </c>
      <c r="X717" s="15">
        <f t="shared" si="520"/>
        <v>8.5</v>
      </c>
      <c r="AB717" s="15">
        <f t="shared" si="521"/>
        <v>7.4065482734905572</v>
      </c>
      <c r="AC717" s="15">
        <f t="shared" si="522"/>
        <v>1.1956366782064813</v>
      </c>
    </row>
    <row r="718" spans="1:29">
      <c r="A718" s="5" t="s">
        <v>208</v>
      </c>
      <c r="B718" s="5">
        <v>0.28999999999999998</v>
      </c>
      <c r="C718" s="5">
        <v>0.20499999999999999</v>
      </c>
      <c r="D718" s="5">
        <v>7.0000000000000007E-2</v>
      </c>
      <c r="E718" s="5">
        <v>9.7500000000000003E-2</v>
      </c>
      <c r="F718" s="5">
        <v>3.5999999999999997E-2</v>
      </c>
      <c r="G718" s="5">
        <v>1.9E-2</v>
      </c>
      <c r="H718" s="48">
        <v>3.5000000000000003E-2</v>
      </c>
      <c r="I718" s="5">
        <v>8</v>
      </c>
      <c r="N718" s="15">
        <f t="shared" si="518"/>
        <v>-2</v>
      </c>
      <c r="O718" s="15">
        <f t="shared" ref="O718:U718" si="728">B718</f>
        <v>0.28999999999999998</v>
      </c>
      <c r="P718" s="15">
        <f t="shared" si="728"/>
        <v>0.20499999999999999</v>
      </c>
      <c r="Q718" s="15">
        <f t="shared" si="728"/>
        <v>7.0000000000000007E-2</v>
      </c>
      <c r="R718" s="15">
        <f t="shared" si="728"/>
        <v>9.7500000000000003E-2</v>
      </c>
      <c r="S718" s="15">
        <f t="shared" si="728"/>
        <v>3.5999999999999997E-2</v>
      </c>
      <c r="T718" s="15">
        <f t="shared" si="728"/>
        <v>1.9E-2</v>
      </c>
      <c r="U718" s="15">
        <f t="shared" si="728"/>
        <v>3.5000000000000003E-2</v>
      </c>
      <c r="V718" s="5">
        <v>1</v>
      </c>
      <c r="X718" s="15">
        <f t="shared" si="520"/>
        <v>9.5</v>
      </c>
      <c r="AB718" s="15">
        <f t="shared" si="521"/>
        <v>7.7452342569301873</v>
      </c>
      <c r="AC718" s="15">
        <f t="shared" si="522"/>
        <v>3.079202813051352</v>
      </c>
    </row>
    <row r="719" spans="1:29">
      <c r="A719" s="5" t="s">
        <v>208</v>
      </c>
      <c r="B719" s="5">
        <v>0.25</v>
      </c>
      <c r="C719" s="5">
        <v>0.19</v>
      </c>
      <c r="D719" s="5">
        <v>0.06</v>
      </c>
      <c r="E719" s="5">
        <v>7.6499999999999999E-2</v>
      </c>
      <c r="F719" s="5">
        <v>3.5999999999999997E-2</v>
      </c>
      <c r="G719" s="5">
        <v>1.15E-2</v>
      </c>
      <c r="H719" s="48">
        <v>2.4500000000000001E-2</v>
      </c>
      <c r="I719" s="5">
        <v>6</v>
      </c>
      <c r="N719" s="15">
        <f t="shared" si="518"/>
        <v>-2</v>
      </c>
      <c r="O719" s="15">
        <f t="shared" ref="O719:U719" si="729">B719</f>
        <v>0.25</v>
      </c>
      <c r="P719" s="15">
        <f t="shared" si="729"/>
        <v>0.19</v>
      </c>
      <c r="Q719" s="15">
        <f t="shared" si="729"/>
        <v>0.06</v>
      </c>
      <c r="R719" s="15">
        <f t="shared" si="729"/>
        <v>7.6499999999999999E-2</v>
      </c>
      <c r="S719" s="15">
        <f t="shared" si="729"/>
        <v>3.5999999999999997E-2</v>
      </c>
      <c r="T719" s="15">
        <f t="shared" si="729"/>
        <v>1.15E-2</v>
      </c>
      <c r="U719" s="15">
        <f t="shared" si="729"/>
        <v>2.4500000000000001E-2</v>
      </c>
      <c r="V719" s="5">
        <v>1</v>
      </c>
      <c r="X719" s="15">
        <f t="shared" si="520"/>
        <v>7.5</v>
      </c>
      <c r="AB719" s="15">
        <f t="shared" si="521"/>
        <v>7.28200424592921</v>
      </c>
      <c r="AC719" s="15">
        <f t="shared" si="522"/>
        <v>4.7522148792892342E-2</v>
      </c>
    </row>
    <row r="720" spans="1:29">
      <c r="A720" s="5" t="s">
        <v>208</v>
      </c>
      <c r="B720" s="5">
        <v>0.18</v>
      </c>
      <c r="C720" s="5">
        <v>0.125</v>
      </c>
      <c r="D720" s="5">
        <v>3.5000000000000003E-2</v>
      </c>
      <c r="E720" s="5">
        <v>2.6499999999999999E-2</v>
      </c>
      <c r="F720" s="5">
        <v>9.4999999999999998E-3</v>
      </c>
      <c r="G720" s="5">
        <v>5.4999999999999997E-3</v>
      </c>
      <c r="H720" s="48">
        <v>8.5000000000000006E-3</v>
      </c>
      <c r="I720" s="5">
        <v>4</v>
      </c>
      <c r="N720" s="15">
        <f t="shared" si="518"/>
        <v>-2</v>
      </c>
      <c r="O720" s="15">
        <f t="shared" ref="O720:U720" si="730">B720</f>
        <v>0.18</v>
      </c>
      <c r="P720" s="15">
        <f t="shared" si="730"/>
        <v>0.125</v>
      </c>
      <c r="Q720" s="15">
        <f t="shared" si="730"/>
        <v>3.5000000000000003E-2</v>
      </c>
      <c r="R720" s="15">
        <f t="shared" si="730"/>
        <v>2.6499999999999999E-2</v>
      </c>
      <c r="S720" s="15">
        <f t="shared" si="730"/>
        <v>9.4999999999999998E-3</v>
      </c>
      <c r="T720" s="15">
        <f t="shared" si="730"/>
        <v>5.4999999999999997E-3</v>
      </c>
      <c r="U720" s="15">
        <f t="shared" si="730"/>
        <v>8.5000000000000006E-3</v>
      </c>
      <c r="V720" s="5">
        <v>1</v>
      </c>
      <c r="X720" s="15">
        <f t="shared" si="520"/>
        <v>5.5</v>
      </c>
      <c r="AB720" s="15">
        <f t="shared" si="521"/>
        <v>6.2892772640525019</v>
      </c>
      <c r="AC720" s="15">
        <f t="shared" si="522"/>
        <v>0.62295859955020272</v>
      </c>
    </row>
    <row r="721" spans="1:29">
      <c r="A721" s="5" t="s">
        <v>208</v>
      </c>
      <c r="B721" s="5">
        <v>0.15</v>
      </c>
      <c r="C721" s="5">
        <v>0.1</v>
      </c>
      <c r="D721" s="5">
        <v>2.5000000000000001E-2</v>
      </c>
      <c r="E721" s="5">
        <v>1.4999999999999999E-2</v>
      </c>
      <c r="F721" s="5">
        <v>4.4999999999999997E-3</v>
      </c>
      <c r="G721" s="5">
        <v>4.0000000000000001E-3</v>
      </c>
      <c r="H721" s="48">
        <v>5.0000000000000001E-3</v>
      </c>
      <c r="I721" s="5">
        <v>2</v>
      </c>
      <c r="N721" s="15">
        <f t="shared" si="518"/>
        <v>-2</v>
      </c>
      <c r="O721" s="15">
        <f t="shared" ref="O721:U721" si="731">B721</f>
        <v>0.15</v>
      </c>
      <c r="P721" s="15">
        <f t="shared" si="731"/>
        <v>0.1</v>
      </c>
      <c r="Q721" s="15">
        <f t="shared" si="731"/>
        <v>2.5000000000000001E-2</v>
      </c>
      <c r="R721" s="15">
        <f t="shared" si="731"/>
        <v>1.4999999999999999E-2</v>
      </c>
      <c r="S721" s="15">
        <f t="shared" si="731"/>
        <v>4.4999999999999997E-3</v>
      </c>
      <c r="T721" s="15">
        <f t="shared" si="731"/>
        <v>4.0000000000000001E-3</v>
      </c>
      <c r="U721" s="15">
        <f t="shared" si="731"/>
        <v>5.0000000000000001E-3</v>
      </c>
      <c r="V721" s="5">
        <v>1</v>
      </c>
      <c r="X721" s="15">
        <f t="shared" si="520"/>
        <v>3.5</v>
      </c>
      <c r="AB721" s="15">
        <f t="shared" si="521"/>
        <v>5.8861906531019503</v>
      </c>
      <c r="AC721" s="15">
        <f t="shared" si="522"/>
        <v>5.6939058329511125</v>
      </c>
    </row>
    <row r="722" spans="1:29">
      <c r="A722" s="5" t="s">
        <v>208</v>
      </c>
      <c r="B722" s="5">
        <v>0.16</v>
      </c>
      <c r="C722" s="5">
        <v>0.11</v>
      </c>
      <c r="D722" s="5">
        <v>2.5000000000000001E-2</v>
      </c>
      <c r="E722" s="5">
        <v>1.7999999999999999E-2</v>
      </c>
      <c r="F722" s="5">
        <v>6.4999999999999997E-3</v>
      </c>
      <c r="G722" s="5">
        <v>5.4999999999999997E-3</v>
      </c>
      <c r="H722" s="48">
        <v>5.0000000000000001E-3</v>
      </c>
      <c r="I722" s="5">
        <v>3</v>
      </c>
      <c r="N722" s="15">
        <f t="shared" si="518"/>
        <v>-2</v>
      </c>
      <c r="O722" s="15">
        <f t="shared" ref="O722:U722" si="732">B722</f>
        <v>0.16</v>
      </c>
      <c r="P722" s="15">
        <f t="shared" si="732"/>
        <v>0.11</v>
      </c>
      <c r="Q722" s="15">
        <f t="shared" si="732"/>
        <v>2.5000000000000001E-2</v>
      </c>
      <c r="R722" s="15">
        <f t="shared" si="732"/>
        <v>1.7999999999999999E-2</v>
      </c>
      <c r="S722" s="15">
        <f t="shared" si="732"/>
        <v>6.4999999999999997E-3</v>
      </c>
      <c r="T722" s="15">
        <f t="shared" si="732"/>
        <v>5.4999999999999997E-3</v>
      </c>
      <c r="U722" s="15">
        <f t="shared" si="732"/>
        <v>5.0000000000000001E-3</v>
      </c>
      <c r="V722" s="5">
        <v>1</v>
      </c>
      <c r="X722" s="15">
        <f t="shared" si="520"/>
        <v>4.5</v>
      </c>
      <c r="AB722" s="15">
        <f t="shared" si="521"/>
        <v>5.9685301317293291</v>
      </c>
      <c r="AC722" s="15">
        <f t="shared" si="522"/>
        <v>2.1565807477969607</v>
      </c>
    </row>
    <row r="723" spans="1:29">
      <c r="A723" s="5" t="s">
        <v>206</v>
      </c>
      <c r="B723" s="5">
        <v>0.55500000000000005</v>
      </c>
      <c r="C723" s="5">
        <v>0.45500000000000002</v>
      </c>
      <c r="D723" s="5">
        <v>0.16</v>
      </c>
      <c r="E723" s="5">
        <v>1.0575000000000001</v>
      </c>
      <c r="F723" s="5">
        <v>0.39250000000000002</v>
      </c>
      <c r="G723" s="5">
        <v>0.22800000000000001</v>
      </c>
      <c r="H723" s="48">
        <v>0.29299999999999998</v>
      </c>
      <c r="I723" s="5">
        <v>13</v>
      </c>
      <c r="N723" s="15">
        <f t="shared" si="518"/>
        <v>3</v>
      </c>
      <c r="O723" s="15">
        <f t="shared" ref="O723:U723" si="733">B723</f>
        <v>0.55500000000000005</v>
      </c>
      <c r="P723" s="15">
        <f t="shared" si="733"/>
        <v>0.45500000000000002</v>
      </c>
      <c r="Q723" s="15">
        <f t="shared" si="733"/>
        <v>0.16</v>
      </c>
      <c r="R723" s="15">
        <f t="shared" si="733"/>
        <v>1.0575000000000001</v>
      </c>
      <c r="S723" s="15">
        <f t="shared" si="733"/>
        <v>0.39250000000000002</v>
      </c>
      <c r="T723" s="15">
        <f t="shared" si="733"/>
        <v>0.22800000000000001</v>
      </c>
      <c r="U723" s="15">
        <f t="shared" si="733"/>
        <v>0.29299999999999998</v>
      </c>
      <c r="V723" s="5">
        <v>1</v>
      </c>
      <c r="X723" s="15">
        <f t="shared" si="520"/>
        <v>14.5</v>
      </c>
      <c r="AB723" s="15">
        <f t="shared" si="521"/>
        <v>13.964652881011999</v>
      </c>
      <c r="AC723" s="15">
        <f t="shared" si="522"/>
        <v>0.28659653780875338</v>
      </c>
    </row>
    <row r="724" spans="1:29">
      <c r="A724" s="5" t="s">
        <v>206</v>
      </c>
      <c r="B724" s="5">
        <v>0.55500000000000005</v>
      </c>
      <c r="C724" s="5">
        <v>0.44</v>
      </c>
      <c r="D724" s="5">
        <v>0.15</v>
      </c>
      <c r="E724" s="5">
        <v>1.0920000000000001</v>
      </c>
      <c r="F724" s="5">
        <v>0.41599999999999998</v>
      </c>
      <c r="G724" s="5">
        <v>0.21199999999999999</v>
      </c>
      <c r="H724" s="48">
        <v>0.4405</v>
      </c>
      <c r="I724" s="5">
        <v>15</v>
      </c>
      <c r="N724" s="15">
        <f t="shared" si="518"/>
        <v>3</v>
      </c>
      <c r="O724" s="15">
        <f t="shared" ref="O724:U724" si="734">B724</f>
        <v>0.55500000000000005</v>
      </c>
      <c r="P724" s="15">
        <f t="shared" si="734"/>
        <v>0.44</v>
      </c>
      <c r="Q724" s="15">
        <f t="shared" si="734"/>
        <v>0.15</v>
      </c>
      <c r="R724" s="15">
        <f t="shared" si="734"/>
        <v>1.0920000000000001</v>
      </c>
      <c r="S724" s="15">
        <f t="shared" si="734"/>
        <v>0.41599999999999998</v>
      </c>
      <c r="T724" s="15">
        <f t="shared" si="734"/>
        <v>0.21199999999999999</v>
      </c>
      <c r="U724" s="15">
        <f t="shared" si="734"/>
        <v>0.4405</v>
      </c>
      <c r="V724" s="5">
        <v>1</v>
      </c>
      <c r="X724" s="15">
        <f t="shared" si="520"/>
        <v>16.5</v>
      </c>
      <c r="AB724" s="15">
        <f t="shared" si="521"/>
        <v>14.964582040523077</v>
      </c>
      <c r="AC724" s="15">
        <f t="shared" si="522"/>
        <v>2.3575083102842793</v>
      </c>
    </row>
    <row r="725" spans="1:29">
      <c r="A725" s="5" t="s">
        <v>206</v>
      </c>
      <c r="B725" s="5">
        <v>0.52500000000000002</v>
      </c>
      <c r="C725" s="5">
        <v>0.41</v>
      </c>
      <c r="D725" s="5">
        <v>0.13</v>
      </c>
      <c r="E725" s="5">
        <v>0.99</v>
      </c>
      <c r="F725" s="5">
        <v>0.38650000000000001</v>
      </c>
      <c r="G725" s="5">
        <v>0.24299999999999999</v>
      </c>
      <c r="H725" s="48">
        <v>0.29499999999999998</v>
      </c>
      <c r="I725" s="5">
        <v>15</v>
      </c>
      <c r="N725" s="15">
        <f t="shared" si="518"/>
        <v>3</v>
      </c>
      <c r="O725" s="15">
        <f t="shared" ref="O725:U725" si="735">B725</f>
        <v>0.52500000000000002</v>
      </c>
      <c r="P725" s="15">
        <f t="shared" si="735"/>
        <v>0.41</v>
      </c>
      <c r="Q725" s="15">
        <f t="shared" si="735"/>
        <v>0.13</v>
      </c>
      <c r="R725" s="15">
        <f t="shared" si="735"/>
        <v>0.99</v>
      </c>
      <c r="S725" s="15">
        <f t="shared" si="735"/>
        <v>0.38650000000000001</v>
      </c>
      <c r="T725" s="15">
        <f t="shared" si="735"/>
        <v>0.24299999999999999</v>
      </c>
      <c r="U725" s="15">
        <f t="shared" si="735"/>
        <v>0.29499999999999998</v>
      </c>
      <c r="V725" s="5">
        <v>1</v>
      </c>
      <c r="X725" s="15">
        <f t="shared" si="520"/>
        <v>16.5</v>
      </c>
      <c r="AB725" s="15">
        <f t="shared" si="521"/>
        <v>12.494667390298329</v>
      </c>
      <c r="AC725" s="15">
        <f t="shared" si="522"/>
        <v>16.042689314339601</v>
      </c>
    </row>
    <row r="726" spans="1:29">
      <c r="A726" s="5" t="s">
        <v>206</v>
      </c>
      <c r="B726" s="5">
        <v>0.46500000000000002</v>
      </c>
      <c r="C726" s="5">
        <v>0.36</v>
      </c>
      <c r="D726" s="5">
        <v>0.08</v>
      </c>
      <c r="E726" s="5">
        <v>0.48799999999999999</v>
      </c>
      <c r="F726" s="5">
        <v>0.191</v>
      </c>
      <c r="G726" s="5">
        <v>0.125</v>
      </c>
      <c r="H726" s="48">
        <v>0.155</v>
      </c>
      <c r="I726" s="5">
        <v>11</v>
      </c>
      <c r="N726" s="15">
        <f t="shared" si="518"/>
        <v>3</v>
      </c>
      <c r="O726" s="15">
        <f t="shared" ref="O726:U726" si="736">B726</f>
        <v>0.46500000000000002</v>
      </c>
      <c r="P726" s="15">
        <f t="shared" si="736"/>
        <v>0.36</v>
      </c>
      <c r="Q726" s="15">
        <f t="shared" si="736"/>
        <v>0.08</v>
      </c>
      <c r="R726" s="15">
        <f t="shared" si="736"/>
        <v>0.48799999999999999</v>
      </c>
      <c r="S726" s="15">
        <f t="shared" si="736"/>
        <v>0.191</v>
      </c>
      <c r="T726" s="15">
        <f t="shared" si="736"/>
        <v>0.125</v>
      </c>
      <c r="U726" s="15">
        <f t="shared" si="736"/>
        <v>0.155</v>
      </c>
      <c r="V726" s="5">
        <v>1</v>
      </c>
      <c r="X726" s="15">
        <f t="shared" si="520"/>
        <v>12.5</v>
      </c>
      <c r="AB726" s="15">
        <f t="shared" si="521"/>
        <v>10.755724908137655</v>
      </c>
      <c r="AC726" s="15">
        <f t="shared" si="522"/>
        <v>3.0424955960913933</v>
      </c>
    </row>
    <row r="727" spans="1:29">
      <c r="A727" s="5" t="s">
        <v>207</v>
      </c>
      <c r="B727" s="5">
        <v>0.49</v>
      </c>
      <c r="C727" s="5">
        <v>0.36</v>
      </c>
      <c r="D727" s="5">
        <v>0.11</v>
      </c>
      <c r="E727" s="5">
        <v>0.50049999999999994</v>
      </c>
      <c r="F727" s="5">
        <v>0.161</v>
      </c>
      <c r="G727" s="5">
        <v>0.107</v>
      </c>
      <c r="H727" s="48">
        <v>0.19500000000000001</v>
      </c>
      <c r="I727" s="5">
        <v>17</v>
      </c>
      <c r="N727" s="15">
        <f t="shared" si="518"/>
        <v>0.75</v>
      </c>
      <c r="O727" s="15">
        <f t="shared" ref="O727:U727" si="737">B727</f>
        <v>0.49</v>
      </c>
      <c r="P727" s="15">
        <f t="shared" si="737"/>
        <v>0.36</v>
      </c>
      <c r="Q727" s="15">
        <f t="shared" si="737"/>
        <v>0.11</v>
      </c>
      <c r="R727" s="15">
        <f t="shared" si="737"/>
        <v>0.50049999999999994</v>
      </c>
      <c r="S727" s="15">
        <f t="shared" si="737"/>
        <v>0.161</v>
      </c>
      <c r="T727" s="15">
        <f t="shared" si="737"/>
        <v>0.107</v>
      </c>
      <c r="U727" s="15">
        <f t="shared" si="737"/>
        <v>0.19500000000000001</v>
      </c>
      <c r="V727" s="5">
        <v>1</v>
      </c>
      <c r="X727" s="15">
        <f t="shared" si="520"/>
        <v>18.5</v>
      </c>
      <c r="AB727" s="15">
        <f t="shared" si="521"/>
        <v>11.952940941721669</v>
      </c>
      <c r="AC727" s="15">
        <f t="shared" si="522"/>
        <v>42.863982312584341</v>
      </c>
    </row>
    <row r="728" spans="1:29">
      <c r="A728" s="5" t="s">
        <v>206</v>
      </c>
      <c r="B728" s="5">
        <v>0.4</v>
      </c>
      <c r="C728" s="5">
        <v>0.30499999999999999</v>
      </c>
      <c r="D728" s="5">
        <v>8.5000000000000006E-2</v>
      </c>
      <c r="E728" s="5">
        <v>0.29699999999999999</v>
      </c>
      <c r="F728" s="5">
        <v>0.108</v>
      </c>
      <c r="G728" s="5">
        <v>7.0499999999999993E-2</v>
      </c>
      <c r="H728" s="48">
        <v>0.1</v>
      </c>
      <c r="I728" s="5">
        <v>10</v>
      </c>
      <c r="N728" s="15">
        <f t="shared" si="518"/>
        <v>3</v>
      </c>
      <c r="O728" s="15">
        <f t="shared" ref="O728:U728" si="738">B728</f>
        <v>0.4</v>
      </c>
      <c r="P728" s="15">
        <f t="shared" si="738"/>
        <v>0.30499999999999999</v>
      </c>
      <c r="Q728" s="15">
        <f t="shared" si="738"/>
        <v>8.5000000000000006E-2</v>
      </c>
      <c r="R728" s="15">
        <f t="shared" si="738"/>
        <v>0.29699999999999999</v>
      </c>
      <c r="S728" s="15">
        <f t="shared" si="738"/>
        <v>0.108</v>
      </c>
      <c r="T728" s="15">
        <f t="shared" si="738"/>
        <v>7.0499999999999993E-2</v>
      </c>
      <c r="U728" s="15">
        <f t="shared" si="738"/>
        <v>0.1</v>
      </c>
      <c r="V728" s="5">
        <v>1</v>
      </c>
      <c r="X728" s="15">
        <f t="shared" si="520"/>
        <v>11.5</v>
      </c>
      <c r="AB728" s="15">
        <f t="shared" si="521"/>
        <v>10.224320991006833</v>
      </c>
      <c r="AC728" s="15">
        <f t="shared" si="522"/>
        <v>1.6273569339857894</v>
      </c>
    </row>
    <row r="729" spans="1:29">
      <c r="A729" s="5" t="s">
        <v>207</v>
      </c>
      <c r="B729" s="5">
        <v>0.48</v>
      </c>
      <c r="C729" s="5">
        <v>0.375</v>
      </c>
      <c r="D729" s="5">
        <v>0.105</v>
      </c>
      <c r="E729" s="5">
        <v>0.52500000000000002</v>
      </c>
      <c r="F729" s="5">
        <v>0.2185</v>
      </c>
      <c r="G729" s="5">
        <v>0.1195</v>
      </c>
      <c r="H729" s="48">
        <v>0.155</v>
      </c>
      <c r="I729" s="5">
        <v>12</v>
      </c>
      <c r="N729" s="15">
        <f t="shared" si="518"/>
        <v>0.75</v>
      </c>
      <c r="O729" s="15">
        <f t="shared" ref="O729:U729" si="739">B729</f>
        <v>0.48</v>
      </c>
      <c r="P729" s="15">
        <f t="shared" si="739"/>
        <v>0.375</v>
      </c>
      <c r="Q729" s="15">
        <f t="shared" si="739"/>
        <v>0.105</v>
      </c>
      <c r="R729" s="15">
        <f t="shared" si="739"/>
        <v>0.52500000000000002</v>
      </c>
      <c r="S729" s="15">
        <f t="shared" si="739"/>
        <v>0.2185</v>
      </c>
      <c r="T729" s="15">
        <f t="shared" si="739"/>
        <v>0.1195</v>
      </c>
      <c r="U729" s="15">
        <f t="shared" si="739"/>
        <v>0.155</v>
      </c>
      <c r="V729" s="5">
        <v>1</v>
      </c>
      <c r="X729" s="15">
        <f t="shared" si="520"/>
        <v>13.5</v>
      </c>
      <c r="AB729" s="15">
        <f t="shared" si="521"/>
        <v>10.674188340806875</v>
      </c>
      <c r="AC729" s="15">
        <f t="shared" si="522"/>
        <v>7.9852115332318014</v>
      </c>
    </row>
    <row r="730" spans="1:29">
      <c r="A730" s="5" t="s">
        <v>206</v>
      </c>
      <c r="B730" s="5">
        <v>0.505</v>
      </c>
      <c r="C730" s="5">
        <v>0.4</v>
      </c>
      <c r="D730" s="5">
        <v>0.125</v>
      </c>
      <c r="E730" s="5">
        <v>0.77</v>
      </c>
      <c r="F730" s="5">
        <v>0.27350000000000002</v>
      </c>
      <c r="G730" s="5">
        <v>0.159</v>
      </c>
      <c r="H730" s="48">
        <v>0.255</v>
      </c>
      <c r="I730" s="5">
        <v>13</v>
      </c>
      <c r="N730" s="15">
        <f t="shared" si="518"/>
        <v>3</v>
      </c>
      <c r="O730" s="15">
        <f t="shared" ref="O730:U730" si="740">B730</f>
        <v>0.505</v>
      </c>
      <c r="P730" s="15">
        <f t="shared" si="740"/>
        <v>0.4</v>
      </c>
      <c r="Q730" s="15">
        <f t="shared" si="740"/>
        <v>0.125</v>
      </c>
      <c r="R730" s="15">
        <f t="shared" si="740"/>
        <v>0.77</v>
      </c>
      <c r="S730" s="15">
        <f t="shared" si="740"/>
        <v>0.27350000000000002</v>
      </c>
      <c r="T730" s="15">
        <f t="shared" si="740"/>
        <v>0.159</v>
      </c>
      <c r="U730" s="15">
        <f t="shared" si="740"/>
        <v>0.255</v>
      </c>
      <c r="V730" s="5">
        <v>1</v>
      </c>
      <c r="X730" s="15">
        <f t="shared" si="520"/>
        <v>14.5</v>
      </c>
      <c r="AB730" s="15">
        <f t="shared" si="521"/>
        <v>13.121021236800773</v>
      </c>
      <c r="AC730" s="15">
        <f t="shared" si="522"/>
        <v>1.9015824293544685</v>
      </c>
    </row>
    <row r="731" spans="1:29">
      <c r="A731" s="5" t="s">
        <v>207</v>
      </c>
      <c r="B731" s="5">
        <v>0.52</v>
      </c>
      <c r="C731" s="5">
        <v>0.4</v>
      </c>
      <c r="D731" s="5">
        <v>0.12</v>
      </c>
      <c r="E731" s="5">
        <v>0.65149999999999997</v>
      </c>
      <c r="F731" s="5">
        <v>0.26100000000000001</v>
      </c>
      <c r="G731" s="5">
        <v>0.20150000000000001</v>
      </c>
      <c r="H731" s="48">
        <v>0.16500000000000001</v>
      </c>
      <c r="I731" s="5">
        <v>15</v>
      </c>
      <c r="N731" s="15">
        <f t="shared" si="518"/>
        <v>0.75</v>
      </c>
      <c r="O731" s="15">
        <f t="shared" ref="O731:U731" si="741">B731</f>
        <v>0.52</v>
      </c>
      <c r="P731" s="15">
        <f t="shared" si="741"/>
        <v>0.4</v>
      </c>
      <c r="Q731" s="15">
        <f t="shared" si="741"/>
        <v>0.12</v>
      </c>
      <c r="R731" s="15">
        <f t="shared" si="741"/>
        <v>0.65149999999999997</v>
      </c>
      <c r="S731" s="15">
        <f t="shared" si="741"/>
        <v>0.26100000000000001</v>
      </c>
      <c r="T731" s="15">
        <f t="shared" si="741"/>
        <v>0.20150000000000001</v>
      </c>
      <c r="U731" s="15">
        <f t="shared" si="741"/>
        <v>0.16500000000000001</v>
      </c>
      <c r="V731" s="5">
        <v>1</v>
      </c>
      <c r="X731" s="15">
        <f t="shared" si="520"/>
        <v>16.5</v>
      </c>
      <c r="AB731" s="15">
        <f t="shared" si="521"/>
        <v>10.648731199224443</v>
      </c>
      <c r="AC731" s="15">
        <f t="shared" si="522"/>
        <v>34.237346578929426</v>
      </c>
    </row>
    <row r="732" spans="1:29">
      <c r="A732" s="5" t="s">
        <v>206</v>
      </c>
      <c r="B732" s="5">
        <v>0.52500000000000002</v>
      </c>
      <c r="C732" s="5">
        <v>0.4</v>
      </c>
      <c r="D732" s="5">
        <v>0.13</v>
      </c>
      <c r="E732" s="5">
        <v>0.82950000000000002</v>
      </c>
      <c r="F732" s="5">
        <v>0.24049999999999999</v>
      </c>
      <c r="G732" s="5">
        <v>0.1825</v>
      </c>
      <c r="H732" s="48">
        <v>0.27500000000000002</v>
      </c>
      <c r="I732" s="5">
        <v>11</v>
      </c>
      <c r="N732" s="15">
        <f t="shared" si="518"/>
        <v>3</v>
      </c>
      <c r="O732" s="15">
        <f t="shared" ref="O732:U732" si="742">B732</f>
        <v>0.52500000000000002</v>
      </c>
      <c r="P732" s="15">
        <f t="shared" si="742"/>
        <v>0.4</v>
      </c>
      <c r="Q732" s="15">
        <f t="shared" si="742"/>
        <v>0.13</v>
      </c>
      <c r="R732" s="15">
        <f t="shared" si="742"/>
        <v>0.82950000000000002</v>
      </c>
      <c r="S732" s="15">
        <f t="shared" si="742"/>
        <v>0.24049999999999999</v>
      </c>
      <c r="T732" s="15">
        <f t="shared" si="742"/>
        <v>0.1825</v>
      </c>
      <c r="U732" s="15">
        <f t="shared" si="742"/>
        <v>0.27500000000000002</v>
      </c>
      <c r="V732" s="5">
        <v>1</v>
      </c>
      <c r="X732" s="15">
        <f t="shared" si="520"/>
        <v>12.5</v>
      </c>
      <c r="AB732" s="15">
        <f t="shared" si="521"/>
        <v>14.296706386179959</v>
      </c>
      <c r="AC732" s="15">
        <f t="shared" si="522"/>
        <v>3.2281538381398498</v>
      </c>
    </row>
    <row r="733" spans="1:29">
      <c r="A733" s="5" t="s">
        <v>206</v>
      </c>
      <c r="B733" s="5">
        <v>0.54500000000000004</v>
      </c>
      <c r="C733" s="5">
        <v>0.42</v>
      </c>
      <c r="D733" s="5">
        <v>0.13</v>
      </c>
      <c r="E733" s="5">
        <v>0.879</v>
      </c>
      <c r="F733" s="5">
        <v>0.374</v>
      </c>
      <c r="G733" s="5">
        <v>0.16950000000000001</v>
      </c>
      <c r="H733" s="48">
        <v>0.23</v>
      </c>
      <c r="I733" s="5">
        <v>13</v>
      </c>
      <c r="N733" s="15">
        <f t="shared" si="518"/>
        <v>3</v>
      </c>
      <c r="O733" s="15">
        <f t="shared" ref="O733:U733" si="743">B733</f>
        <v>0.54500000000000004</v>
      </c>
      <c r="P733" s="15">
        <f t="shared" si="743"/>
        <v>0.42</v>
      </c>
      <c r="Q733" s="15">
        <f t="shared" si="743"/>
        <v>0.13</v>
      </c>
      <c r="R733" s="15">
        <f t="shared" si="743"/>
        <v>0.879</v>
      </c>
      <c r="S733" s="15">
        <f t="shared" si="743"/>
        <v>0.374</v>
      </c>
      <c r="T733" s="15">
        <f t="shared" si="743"/>
        <v>0.16950000000000001</v>
      </c>
      <c r="U733" s="15">
        <f t="shared" si="743"/>
        <v>0.23</v>
      </c>
      <c r="V733" s="5">
        <v>1</v>
      </c>
      <c r="X733" s="15">
        <f t="shared" si="520"/>
        <v>14.5</v>
      </c>
      <c r="AB733" s="15">
        <f t="shared" si="521"/>
        <v>12.027768847015462</v>
      </c>
      <c r="AC733" s="15">
        <f t="shared" si="522"/>
        <v>6.1119268737872572</v>
      </c>
    </row>
    <row r="734" spans="1:29">
      <c r="A734" s="5" t="s">
        <v>206</v>
      </c>
      <c r="B734" s="5">
        <v>0.52</v>
      </c>
      <c r="C734" s="5">
        <v>0.4</v>
      </c>
      <c r="D734" s="5">
        <v>0.12</v>
      </c>
      <c r="E734" s="5">
        <v>0.82299999999999995</v>
      </c>
      <c r="F734" s="5">
        <v>0.29799999999999999</v>
      </c>
      <c r="G734" s="5">
        <v>0.18049999999999999</v>
      </c>
      <c r="H734" s="48">
        <v>0.26500000000000001</v>
      </c>
      <c r="I734" s="5">
        <v>15</v>
      </c>
      <c r="N734" s="15">
        <f t="shared" si="518"/>
        <v>3</v>
      </c>
      <c r="O734" s="15">
        <f t="shared" ref="O734:U734" si="744">B734</f>
        <v>0.52</v>
      </c>
      <c r="P734" s="15">
        <f t="shared" si="744"/>
        <v>0.4</v>
      </c>
      <c r="Q734" s="15">
        <f t="shared" si="744"/>
        <v>0.12</v>
      </c>
      <c r="R734" s="15">
        <f t="shared" si="744"/>
        <v>0.82299999999999995</v>
      </c>
      <c r="S734" s="15">
        <f t="shared" si="744"/>
        <v>0.29799999999999999</v>
      </c>
      <c r="T734" s="15">
        <f t="shared" si="744"/>
        <v>0.18049999999999999</v>
      </c>
      <c r="U734" s="15">
        <f t="shared" si="744"/>
        <v>0.26500000000000001</v>
      </c>
      <c r="V734" s="5">
        <v>1</v>
      </c>
      <c r="X734" s="15">
        <f t="shared" si="520"/>
        <v>16.5</v>
      </c>
      <c r="AB734" s="15">
        <f t="shared" si="521"/>
        <v>12.909640894380617</v>
      </c>
      <c r="AC734" s="15">
        <f t="shared" si="522"/>
        <v>12.890678507304015</v>
      </c>
    </row>
    <row r="735" spans="1:29">
      <c r="A735" s="5" t="s">
        <v>206</v>
      </c>
      <c r="B735" s="5">
        <v>0.505</v>
      </c>
      <c r="C735" s="5">
        <v>0.38</v>
      </c>
      <c r="D735" s="5">
        <v>0.13</v>
      </c>
      <c r="E735" s="5">
        <v>0.65600000000000003</v>
      </c>
      <c r="F735" s="5">
        <v>0.22700000000000001</v>
      </c>
      <c r="G735" s="5">
        <v>0.17849999999999999</v>
      </c>
      <c r="H735" s="48">
        <v>0.22</v>
      </c>
      <c r="I735" s="5">
        <v>13</v>
      </c>
      <c r="N735" s="15">
        <f t="shared" si="518"/>
        <v>3</v>
      </c>
      <c r="O735" s="15">
        <f t="shared" ref="O735:U735" si="745">B735</f>
        <v>0.505</v>
      </c>
      <c r="P735" s="15">
        <f t="shared" si="745"/>
        <v>0.38</v>
      </c>
      <c r="Q735" s="15">
        <f t="shared" si="745"/>
        <v>0.13</v>
      </c>
      <c r="R735" s="15">
        <f t="shared" si="745"/>
        <v>0.65600000000000003</v>
      </c>
      <c r="S735" s="15">
        <f t="shared" si="745"/>
        <v>0.22700000000000001</v>
      </c>
      <c r="T735" s="15">
        <f t="shared" si="745"/>
        <v>0.17849999999999999</v>
      </c>
      <c r="U735" s="15">
        <f t="shared" si="745"/>
        <v>0.22</v>
      </c>
      <c r="V735" s="5">
        <v>1</v>
      </c>
      <c r="X735" s="15">
        <f t="shared" si="520"/>
        <v>14.5</v>
      </c>
      <c r="AB735" s="15">
        <f t="shared" si="521"/>
        <v>12.337205459763913</v>
      </c>
      <c r="AC735" s="15">
        <f t="shared" si="522"/>
        <v>4.6776802232750265</v>
      </c>
    </row>
    <row r="736" spans="1:29">
      <c r="A736" s="5" t="s">
        <v>206</v>
      </c>
      <c r="B736" s="5">
        <v>0.52500000000000002</v>
      </c>
      <c r="C736" s="5">
        <v>0.42499999999999999</v>
      </c>
      <c r="D736" s="5">
        <v>0.12</v>
      </c>
      <c r="E736" s="5">
        <v>0.86650000000000005</v>
      </c>
      <c r="F736" s="5">
        <v>0.28249999999999997</v>
      </c>
      <c r="G736" s="5">
        <v>0.17599999999999999</v>
      </c>
      <c r="H736" s="48">
        <v>0.28999999999999998</v>
      </c>
      <c r="I736" s="5">
        <v>18</v>
      </c>
      <c r="N736" s="15">
        <f t="shared" si="518"/>
        <v>3</v>
      </c>
      <c r="O736" s="15">
        <f t="shared" ref="O736:U736" si="746">B736</f>
        <v>0.52500000000000002</v>
      </c>
      <c r="P736" s="15">
        <f t="shared" si="746"/>
        <v>0.42499999999999999</v>
      </c>
      <c r="Q736" s="15">
        <f t="shared" si="746"/>
        <v>0.12</v>
      </c>
      <c r="R736" s="15">
        <f t="shared" si="746"/>
        <v>0.86650000000000005</v>
      </c>
      <c r="S736" s="15">
        <f t="shared" si="746"/>
        <v>0.28249999999999997</v>
      </c>
      <c r="T736" s="15">
        <f t="shared" si="746"/>
        <v>0.17599999999999999</v>
      </c>
      <c r="U736" s="15">
        <f t="shared" si="746"/>
        <v>0.28999999999999998</v>
      </c>
      <c r="V736" s="5">
        <v>1</v>
      </c>
      <c r="X736" s="15">
        <f t="shared" si="520"/>
        <v>19.5</v>
      </c>
      <c r="AB736" s="15">
        <f t="shared" si="521"/>
        <v>14.1701413155659</v>
      </c>
      <c r="AC736" s="15">
        <f t="shared" si="522"/>
        <v>28.407393596037597</v>
      </c>
    </row>
    <row r="737" spans="1:29">
      <c r="A737" s="5" t="s">
        <v>206</v>
      </c>
      <c r="B737" s="5">
        <v>0.51</v>
      </c>
      <c r="C737" s="5">
        <v>0.39</v>
      </c>
      <c r="D737" s="5">
        <v>0.125</v>
      </c>
      <c r="E737" s="5">
        <v>0.65649999999999997</v>
      </c>
      <c r="F737" s="5">
        <v>0.26200000000000001</v>
      </c>
      <c r="G737" s="5">
        <v>0.1835</v>
      </c>
      <c r="H737" s="48">
        <v>0.17499999999999999</v>
      </c>
      <c r="I737" s="5">
        <v>10</v>
      </c>
      <c r="N737" s="15">
        <f t="shared" si="518"/>
        <v>3</v>
      </c>
      <c r="O737" s="15">
        <f t="shared" ref="O737:U737" si="747">B737</f>
        <v>0.51</v>
      </c>
      <c r="P737" s="15">
        <f t="shared" si="747"/>
        <v>0.39</v>
      </c>
      <c r="Q737" s="15">
        <f t="shared" si="747"/>
        <v>0.125</v>
      </c>
      <c r="R737" s="15">
        <f t="shared" si="747"/>
        <v>0.65649999999999997</v>
      </c>
      <c r="S737" s="15">
        <f t="shared" si="747"/>
        <v>0.26200000000000001</v>
      </c>
      <c r="T737" s="15">
        <f t="shared" si="747"/>
        <v>0.1835</v>
      </c>
      <c r="U737" s="15">
        <f t="shared" si="747"/>
        <v>0.17499999999999999</v>
      </c>
      <c r="V737" s="5">
        <v>1</v>
      </c>
      <c r="X737" s="15">
        <f t="shared" si="520"/>
        <v>11.5</v>
      </c>
      <c r="AB737" s="15">
        <f t="shared" si="521"/>
        <v>11.255109057952664</v>
      </c>
      <c r="AC737" s="15">
        <f t="shared" si="522"/>
        <v>5.9971573496831666E-2</v>
      </c>
    </row>
    <row r="738" spans="1:29">
      <c r="A738" s="5" t="s">
        <v>206</v>
      </c>
      <c r="B738" s="5">
        <v>0.52</v>
      </c>
      <c r="C738" s="5">
        <v>0.38500000000000001</v>
      </c>
      <c r="D738" s="5">
        <v>0.115</v>
      </c>
      <c r="E738" s="5">
        <v>0.66900000000000004</v>
      </c>
      <c r="F738" s="5">
        <v>0.23849999999999999</v>
      </c>
      <c r="G738" s="5">
        <v>0.17199999999999999</v>
      </c>
      <c r="H738" s="48">
        <v>0.20499999999999999</v>
      </c>
      <c r="I738" s="5">
        <v>12</v>
      </c>
      <c r="N738" s="15">
        <f t="shared" si="518"/>
        <v>3</v>
      </c>
      <c r="O738" s="15">
        <f t="shared" ref="O738:U738" si="748">B738</f>
        <v>0.52</v>
      </c>
      <c r="P738" s="15">
        <f t="shared" si="748"/>
        <v>0.38500000000000001</v>
      </c>
      <c r="Q738" s="15">
        <f t="shared" si="748"/>
        <v>0.115</v>
      </c>
      <c r="R738" s="15">
        <f t="shared" si="748"/>
        <v>0.66900000000000004</v>
      </c>
      <c r="S738" s="15">
        <f t="shared" si="748"/>
        <v>0.23849999999999999</v>
      </c>
      <c r="T738" s="15">
        <f t="shared" si="748"/>
        <v>0.17199999999999999</v>
      </c>
      <c r="U738" s="15">
        <f t="shared" si="748"/>
        <v>0.20499999999999999</v>
      </c>
      <c r="V738" s="5">
        <v>1</v>
      </c>
      <c r="X738" s="15">
        <f t="shared" si="520"/>
        <v>13.5</v>
      </c>
      <c r="AB738" s="15">
        <f t="shared" si="521"/>
        <v>12.040433612127373</v>
      </c>
      <c r="AC738" s="15">
        <f t="shared" si="522"/>
        <v>2.1303340406075479</v>
      </c>
    </row>
    <row r="739" spans="1:29">
      <c r="A739" s="5" t="s">
        <v>207</v>
      </c>
      <c r="B739" s="5">
        <v>0.52</v>
      </c>
      <c r="C739" s="5">
        <v>0.40500000000000003</v>
      </c>
      <c r="D739" s="5">
        <v>0.125</v>
      </c>
      <c r="E739" s="5">
        <v>0.64349999999999996</v>
      </c>
      <c r="F739" s="5">
        <v>0.24149999999999999</v>
      </c>
      <c r="G739" s="5">
        <v>0.17349999999999999</v>
      </c>
      <c r="H739" s="48">
        <v>0.21</v>
      </c>
      <c r="I739" s="5">
        <v>12</v>
      </c>
      <c r="N739" s="15">
        <f t="shared" si="518"/>
        <v>0.75</v>
      </c>
      <c r="O739" s="15">
        <f t="shared" ref="O739:U739" si="749">B739</f>
        <v>0.52</v>
      </c>
      <c r="P739" s="15">
        <f t="shared" si="749"/>
        <v>0.40500000000000003</v>
      </c>
      <c r="Q739" s="15">
        <f t="shared" si="749"/>
        <v>0.125</v>
      </c>
      <c r="R739" s="15">
        <f t="shared" si="749"/>
        <v>0.64349999999999996</v>
      </c>
      <c r="S739" s="15">
        <f t="shared" si="749"/>
        <v>0.24149999999999999</v>
      </c>
      <c r="T739" s="15">
        <f t="shared" si="749"/>
        <v>0.17349999999999999</v>
      </c>
      <c r="U739" s="15">
        <f t="shared" si="749"/>
        <v>0.21</v>
      </c>
      <c r="V739" s="5">
        <v>1</v>
      </c>
      <c r="X739" s="15">
        <f t="shared" si="520"/>
        <v>13.5</v>
      </c>
      <c r="AB739" s="15">
        <f t="shared" si="521"/>
        <v>11.760268942257948</v>
      </c>
      <c r="AC739" s="15">
        <f t="shared" si="522"/>
        <v>3.0266641532722787</v>
      </c>
    </row>
    <row r="740" spans="1:29">
      <c r="A740" s="5" t="s">
        <v>206</v>
      </c>
      <c r="B740" s="5">
        <v>0.53500000000000003</v>
      </c>
      <c r="C740" s="5">
        <v>0.41</v>
      </c>
      <c r="D740" s="5">
        <v>0.13500000000000001</v>
      </c>
      <c r="E740" s="5">
        <v>0.86199999999999999</v>
      </c>
      <c r="F740" s="5">
        <v>0.28549999999999998</v>
      </c>
      <c r="G740" s="5">
        <v>0.1525</v>
      </c>
      <c r="H740" s="48">
        <v>0.32</v>
      </c>
      <c r="I740" s="5">
        <v>14</v>
      </c>
      <c r="N740" s="15">
        <f t="shared" si="518"/>
        <v>3</v>
      </c>
      <c r="O740" s="15">
        <f t="shared" ref="O740:U740" si="750">B740</f>
        <v>0.53500000000000003</v>
      </c>
      <c r="P740" s="15">
        <f t="shared" si="750"/>
        <v>0.41</v>
      </c>
      <c r="Q740" s="15">
        <f t="shared" si="750"/>
        <v>0.13500000000000001</v>
      </c>
      <c r="R740" s="15">
        <f t="shared" si="750"/>
        <v>0.86199999999999999</v>
      </c>
      <c r="S740" s="15">
        <f t="shared" si="750"/>
        <v>0.28549999999999998</v>
      </c>
      <c r="T740" s="15">
        <f t="shared" si="750"/>
        <v>0.1525</v>
      </c>
      <c r="U740" s="15">
        <f t="shared" si="750"/>
        <v>0.32</v>
      </c>
      <c r="V740" s="5">
        <v>1</v>
      </c>
      <c r="X740" s="15">
        <f t="shared" si="520"/>
        <v>15.5</v>
      </c>
      <c r="AB740" s="15">
        <f t="shared" si="521"/>
        <v>14.552416892332289</v>
      </c>
      <c r="AC740" s="15">
        <f t="shared" si="522"/>
        <v>0.89791374593719686</v>
      </c>
    </row>
    <row r="741" spans="1:29">
      <c r="A741" s="5" t="s">
        <v>206</v>
      </c>
      <c r="B741" s="5">
        <v>0.44500000000000001</v>
      </c>
      <c r="C741" s="5">
        <v>0.34499999999999997</v>
      </c>
      <c r="D741" s="5">
        <v>0.09</v>
      </c>
      <c r="E741" s="5">
        <v>0.3795</v>
      </c>
      <c r="F741" s="5">
        <v>0.14299999999999999</v>
      </c>
      <c r="G741" s="5">
        <v>7.3999999999999996E-2</v>
      </c>
      <c r="H741" s="48">
        <v>0.125</v>
      </c>
      <c r="I741" s="5">
        <v>10</v>
      </c>
      <c r="N741" s="15">
        <f t="shared" si="518"/>
        <v>3</v>
      </c>
      <c r="O741" s="15">
        <f t="shared" ref="O741:U741" si="751">B741</f>
        <v>0.44500000000000001</v>
      </c>
      <c r="P741" s="15">
        <f t="shared" si="751"/>
        <v>0.34499999999999997</v>
      </c>
      <c r="Q741" s="15">
        <f t="shared" si="751"/>
        <v>0.09</v>
      </c>
      <c r="R741" s="15">
        <f t="shared" si="751"/>
        <v>0.3795</v>
      </c>
      <c r="S741" s="15">
        <f t="shared" si="751"/>
        <v>0.14299999999999999</v>
      </c>
      <c r="T741" s="15">
        <f t="shared" si="751"/>
        <v>7.3999999999999996E-2</v>
      </c>
      <c r="U741" s="15">
        <f t="shared" si="751"/>
        <v>0.125</v>
      </c>
      <c r="V741" s="5">
        <v>1</v>
      </c>
      <c r="X741" s="15">
        <f t="shared" si="520"/>
        <v>11.5</v>
      </c>
      <c r="AB741" s="15">
        <f t="shared" si="521"/>
        <v>10.945302683586261</v>
      </c>
      <c r="AC741" s="15">
        <f t="shared" si="522"/>
        <v>0.30768911283660344</v>
      </c>
    </row>
    <row r="742" spans="1:29">
      <c r="A742" s="5" t="s">
        <v>206</v>
      </c>
      <c r="B742" s="5">
        <v>0.53</v>
      </c>
      <c r="C742" s="5">
        <v>0.44</v>
      </c>
      <c r="D742" s="5">
        <v>0.20499999999999999</v>
      </c>
      <c r="E742" s="5">
        <v>0.83499999999999996</v>
      </c>
      <c r="F742" s="5">
        <v>0.32</v>
      </c>
      <c r="G742" s="5">
        <v>0.2175</v>
      </c>
      <c r="H742" s="48">
        <v>0.245</v>
      </c>
      <c r="I742" s="5">
        <v>14</v>
      </c>
      <c r="N742" s="15">
        <f t="shared" si="518"/>
        <v>3</v>
      </c>
      <c r="O742" s="15">
        <f t="shared" ref="O742:U742" si="752">B742</f>
        <v>0.53</v>
      </c>
      <c r="P742" s="15">
        <f t="shared" si="752"/>
        <v>0.44</v>
      </c>
      <c r="Q742" s="15">
        <f t="shared" si="752"/>
        <v>0.20499999999999999</v>
      </c>
      <c r="R742" s="15">
        <f t="shared" si="752"/>
        <v>0.83499999999999996</v>
      </c>
      <c r="S742" s="15">
        <f t="shared" si="752"/>
        <v>0.32</v>
      </c>
      <c r="T742" s="15">
        <f t="shared" si="752"/>
        <v>0.2175</v>
      </c>
      <c r="U742" s="15">
        <f t="shared" si="752"/>
        <v>0.245</v>
      </c>
      <c r="V742" s="5">
        <v>1</v>
      </c>
      <c r="X742" s="15">
        <f t="shared" si="520"/>
        <v>15.5</v>
      </c>
      <c r="AB742" s="15">
        <f t="shared" si="521"/>
        <v>13.437083749335326</v>
      </c>
      <c r="AC742" s="15">
        <f t="shared" si="522"/>
        <v>4.2556234572563971</v>
      </c>
    </row>
    <row r="743" spans="1:29">
      <c r="A743" s="5" t="s">
        <v>207</v>
      </c>
      <c r="B743" s="5">
        <v>0.36</v>
      </c>
      <c r="C743" s="5">
        <v>0.26500000000000001</v>
      </c>
      <c r="D743" s="5">
        <v>0.09</v>
      </c>
      <c r="E743" s="5">
        <v>0.20649999999999999</v>
      </c>
      <c r="F743" s="5">
        <v>7.8E-2</v>
      </c>
      <c r="G743" s="5">
        <v>5.7000000000000002E-2</v>
      </c>
      <c r="H743" s="48">
        <v>0.06</v>
      </c>
      <c r="I743" s="5">
        <v>8</v>
      </c>
      <c r="N743" s="15">
        <f t="shared" si="518"/>
        <v>0.75</v>
      </c>
      <c r="O743" s="15">
        <f t="shared" ref="O743:U743" si="753">B743</f>
        <v>0.36</v>
      </c>
      <c r="P743" s="15">
        <f t="shared" si="753"/>
        <v>0.26500000000000001</v>
      </c>
      <c r="Q743" s="15">
        <f t="shared" si="753"/>
        <v>0.09</v>
      </c>
      <c r="R743" s="15">
        <f t="shared" si="753"/>
        <v>0.20649999999999999</v>
      </c>
      <c r="S743" s="15">
        <f t="shared" si="753"/>
        <v>7.8E-2</v>
      </c>
      <c r="T743" s="15">
        <f t="shared" si="753"/>
        <v>5.7000000000000002E-2</v>
      </c>
      <c r="U743" s="15">
        <f t="shared" si="753"/>
        <v>0.06</v>
      </c>
      <c r="V743" s="5">
        <v>1</v>
      </c>
      <c r="X743" s="15">
        <f t="shared" si="520"/>
        <v>9.5</v>
      </c>
      <c r="AB743" s="15">
        <f t="shared" si="521"/>
        <v>9.0443483858524409</v>
      </c>
      <c r="AC743" s="15">
        <f t="shared" si="522"/>
        <v>0.20761839347527605</v>
      </c>
    </row>
    <row r="744" spans="1:29">
      <c r="A744" s="5" t="s">
        <v>207</v>
      </c>
      <c r="B744" s="5">
        <v>0.53500000000000003</v>
      </c>
      <c r="C744" s="5">
        <v>0.42</v>
      </c>
      <c r="D744" s="5">
        <v>0.15</v>
      </c>
      <c r="E744" s="5">
        <v>0.73650000000000004</v>
      </c>
      <c r="F744" s="5">
        <v>0.27850000000000003</v>
      </c>
      <c r="G744" s="5">
        <v>0.186</v>
      </c>
      <c r="H744" s="48">
        <v>0.215</v>
      </c>
      <c r="I744" s="5">
        <v>14</v>
      </c>
      <c r="N744" s="15">
        <f t="shared" si="518"/>
        <v>0.75</v>
      </c>
      <c r="O744" s="15">
        <f t="shared" ref="O744:U744" si="754">B744</f>
        <v>0.53500000000000003</v>
      </c>
      <c r="P744" s="15">
        <f t="shared" si="754"/>
        <v>0.42</v>
      </c>
      <c r="Q744" s="15">
        <f t="shared" si="754"/>
        <v>0.15</v>
      </c>
      <c r="R744" s="15">
        <f t="shared" si="754"/>
        <v>0.73650000000000004</v>
      </c>
      <c r="S744" s="15">
        <f t="shared" si="754"/>
        <v>0.27850000000000003</v>
      </c>
      <c r="T744" s="15">
        <f t="shared" si="754"/>
        <v>0.186</v>
      </c>
      <c r="U744" s="15">
        <f t="shared" si="754"/>
        <v>0.215</v>
      </c>
      <c r="V744" s="5">
        <v>1</v>
      </c>
      <c r="X744" s="15">
        <f t="shared" si="520"/>
        <v>15.5</v>
      </c>
      <c r="AB744" s="15">
        <f t="shared" si="521"/>
        <v>12.220144082901985</v>
      </c>
      <c r="AC744" s="15">
        <f t="shared" si="522"/>
        <v>10.757454836922859</v>
      </c>
    </row>
    <row r="745" spans="1:29">
      <c r="A745" s="5" t="s">
        <v>207</v>
      </c>
      <c r="B745" s="5">
        <v>0.52</v>
      </c>
      <c r="C745" s="5">
        <v>0.40500000000000003</v>
      </c>
      <c r="D745" s="5">
        <v>0.14000000000000001</v>
      </c>
      <c r="E745" s="5">
        <v>0.8175</v>
      </c>
      <c r="F745" s="5">
        <v>0.27950000000000003</v>
      </c>
      <c r="G745" s="5">
        <v>0.183</v>
      </c>
      <c r="H745" s="48">
        <v>0.26</v>
      </c>
      <c r="I745" s="5">
        <v>17</v>
      </c>
      <c r="N745" s="15">
        <f t="shared" si="518"/>
        <v>0.75</v>
      </c>
      <c r="O745" s="15">
        <f t="shared" ref="O745:U745" si="755">B745</f>
        <v>0.52</v>
      </c>
      <c r="P745" s="15">
        <f t="shared" si="755"/>
        <v>0.40500000000000003</v>
      </c>
      <c r="Q745" s="15">
        <f t="shared" si="755"/>
        <v>0.14000000000000001</v>
      </c>
      <c r="R745" s="15">
        <f t="shared" si="755"/>
        <v>0.8175</v>
      </c>
      <c r="S745" s="15">
        <f t="shared" si="755"/>
        <v>0.27950000000000003</v>
      </c>
      <c r="T745" s="15">
        <f t="shared" si="755"/>
        <v>0.183</v>
      </c>
      <c r="U745" s="15">
        <f t="shared" si="755"/>
        <v>0.26</v>
      </c>
      <c r="V745" s="5">
        <v>1</v>
      </c>
      <c r="X745" s="15">
        <f t="shared" si="520"/>
        <v>18.5</v>
      </c>
      <c r="AB745" s="15">
        <f t="shared" si="521"/>
        <v>13.078728625171225</v>
      </c>
      <c r="AC745" s="15">
        <f t="shared" si="522"/>
        <v>29.390183319537876</v>
      </c>
    </row>
    <row r="746" spans="1:29">
      <c r="A746" s="5" t="s">
        <v>206</v>
      </c>
      <c r="B746" s="5">
        <v>0.53</v>
      </c>
      <c r="C746" s="5">
        <v>0.41499999999999998</v>
      </c>
      <c r="D746" s="5">
        <v>0.13</v>
      </c>
      <c r="E746" s="5">
        <v>0.84250000000000003</v>
      </c>
      <c r="F746" s="5">
        <v>0.27500000000000002</v>
      </c>
      <c r="G746" s="5">
        <v>0.19450000000000001</v>
      </c>
      <c r="H746" s="48">
        <v>0.26500000000000001</v>
      </c>
      <c r="I746" s="5">
        <v>20</v>
      </c>
      <c r="N746" s="15">
        <f t="shared" si="518"/>
        <v>3</v>
      </c>
      <c r="O746" s="15">
        <f t="shared" ref="O746:U746" si="756">B746</f>
        <v>0.53</v>
      </c>
      <c r="P746" s="15">
        <f t="shared" si="756"/>
        <v>0.41499999999999998</v>
      </c>
      <c r="Q746" s="15">
        <f t="shared" si="756"/>
        <v>0.13</v>
      </c>
      <c r="R746" s="15">
        <f t="shared" si="756"/>
        <v>0.84250000000000003</v>
      </c>
      <c r="S746" s="15">
        <f t="shared" si="756"/>
        <v>0.27500000000000002</v>
      </c>
      <c r="T746" s="15">
        <f t="shared" si="756"/>
        <v>0.19450000000000001</v>
      </c>
      <c r="U746" s="15">
        <f t="shared" si="756"/>
        <v>0.26500000000000001</v>
      </c>
      <c r="V746" s="5">
        <v>1</v>
      </c>
      <c r="X746" s="15">
        <f t="shared" si="520"/>
        <v>21.5</v>
      </c>
      <c r="AB746" s="15">
        <f t="shared" si="521"/>
        <v>13.686013762299687</v>
      </c>
      <c r="AC746" s="15">
        <f t="shared" si="522"/>
        <v>61.058380922969889</v>
      </c>
    </row>
    <row r="747" spans="1:29">
      <c r="A747" s="5" t="s">
        <v>207</v>
      </c>
      <c r="B747" s="5">
        <v>0.53</v>
      </c>
      <c r="C747" s="5">
        <v>0.42</v>
      </c>
      <c r="D747" s="5">
        <v>0.13</v>
      </c>
      <c r="E747" s="5">
        <v>1.0009999999999999</v>
      </c>
      <c r="F747" s="5">
        <v>0.34</v>
      </c>
      <c r="G747" s="5">
        <v>0.22600000000000001</v>
      </c>
      <c r="H747" s="48">
        <v>0.26500000000000001</v>
      </c>
      <c r="I747" s="5">
        <v>17</v>
      </c>
      <c r="N747" s="15">
        <f t="shared" si="518"/>
        <v>0.75</v>
      </c>
      <c r="O747" s="15">
        <f t="shared" ref="O747:U747" si="757">B747</f>
        <v>0.53</v>
      </c>
      <c r="P747" s="15">
        <f t="shared" si="757"/>
        <v>0.42</v>
      </c>
      <c r="Q747" s="15">
        <f t="shared" si="757"/>
        <v>0.13</v>
      </c>
      <c r="R747" s="15">
        <f t="shared" si="757"/>
        <v>1.0009999999999999</v>
      </c>
      <c r="S747" s="15">
        <f t="shared" si="757"/>
        <v>0.34</v>
      </c>
      <c r="T747" s="15">
        <f t="shared" si="757"/>
        <v>0.22600000000000001</v>
      </c>
      <c r="U747" s="15">
        <f t="shared" si="757"/>
        <v>0.26500000000000001</v>
      </c>
      <c r="V747" s="5">
        <v>1</v>
      </c>
      <c r="X747" s="15">
        <f t="shared" si="520"/>
        <v>18.5</v>
      </c>
      <c r="AB747" s="15">
        <f t="shared" si="521"/>
        <v>13.188999168316219</v>
      </c>
      <c r="AC747" s="15">
        <f t="shared" si="522"/>
        <v>28.206729834145818</v>
      </c>
    </row>
    <row r="748" spans="1:29">
      <c r="A748" s="5" t="s">
        <v>207</v>
      </c>
      <c r="B748" s="5">
        <v>0.66</v>
      </c>
      <c r="C748" s="5">
        <v>0.52</v>
      </c>
      <c r="D748" s="5">
        <v>0.2</v>
      </c>
      <c r="E748" s="5">
        <v>1.6759999999999999</v>
      </c>
      <c r="F748" s="5">
        <v>0.67300000000000004</v>
      </c>
      <c r="G748" s="5">
        <v>0.48049999999999998</v>
      </c>
      <c r="H748" s="48">
        <v>0.45</v>
      </c>
      <c r="I748" s="5">
        <v>17</v>
      </c>
      <c r="N748" s="15">
        <f t="shared" si="518"/>
        <v>0.75</v>
      </c>
      <c r="O748" s="15">
        <f t="shared" ref="O748:U748" si="758">B748</f>
        <v>0.66</v>
      </c>
      <c r="P748" s="15">
        <f t="shared" si="758"/>
        <v>0.52</v>
      </c>
      <c r="Q748" s="15">
        <f t="shared" si="758"/>
        <v>0.2</v>
      </c>
      <c r="R748" s="15">
        <f t="shared" si="758"/>
        <v>1.6759999999999999</v>
      </c>
      <c r="S748" s="15">
        <f t="shared" si="758"/>
        <v>0.67300000000000004</v>
      </c>
      <c r="T748" s="15">
        <f t="shared" si="758"/>
        <v>0.48049999999999998</v>
      </c>
      <c r="U748" s="15">
        <f t="shared" si="758"/>
        <v>0.45</v>
      </c>
      <c r="V748" s="5">
        <v>1</v>
      </c>
      <c r="X748" s="15">
        <f t="shared" si="520"/>
        <v>18.5</v>
      </c>
      <c r="AB748" s="15">
        <f t="shared" si="521"/>
        <v>13.493781042056099</v>
      </c>
      <c r="AC748" s="15">
        <f t="shared" si="522"/>
        <v>25.062228254876914</v>
      </c>
    </row>
    <row r="749" spans="1:29">
      <c r="A749" s="5" t="s">
        <v>206</v>
      </c>
      <c r="B749" s="5">
        <v>0.52</v>
      </c>
      <c r="C749" s="5">
        <v>0.38500000000000001</v>
      </c>
      <c r="D749" s="5">
        <v>0.14000000000000001</v>
      </c>
      <c r="E749" s="5">
        <v>0.65949999999999998</v>
      </c>
      <c r="F749" s="5">
        <v>0.2485</v>
      </c>
      <c r="G749" s="5">
        <v>0.20349999999999999</v>
      </c>
      <c r="H749" s="48">
        <v>0.16</v>
      </c>
      <c r="I749" s="5">
        <v>9</v>
      </c>
      <c r="N749" s="15">
        <f t="shared" si="518"/>
        <v>3</v>
      </c>
      <c r="O749" s="15">
        <f t="shared" ref="O749:U749" si="759">B749</f>
        <v>0.52</v>
      </c>
      <c r="P749" s="15">
        <f t="shared" si="759"/>
        <v>0.38500000000000001</v>
      </c>
      <c r="Q749" s="15">
        <f t="shared" si="759"/>
        <v>0.14000000000000001</v>
      </c>
      <c r="R749" s="15">
        <f t="shared" si="759"/>
        <v>0.65949999999999998</v>
      </c>
      <c r="S749" s="15">
        <f t="shared" si="759"/>
        <v>0.2485</v>
      </c>
      <c r="T749" s="15">
        <f t="shared" si="759"/>
        <v>0.20349999999999999</v>
      </c>
      <c r="U749" s="15">
        <f t="shared" si="759"/>
        <v>0.16</v>
      </c>
      <c r="V749" s="5">
        <v>1</v>
      </c>
      <c r="X749" s="15">
        <f t="shared" si="520"/>
        <v>10.5</v>
      </c>
      <c r="AB749" s="15">
        <f t="shared" si="521"/>
        <v>11.318661539273627</v>
      </c>
      <c r="AC749" s="15">
        <f t="shared" si="522"/>
        <v>0.67020671588586456</v>
      </c>
    </row>
    <row r="750" spans="1:29">
      <c r="A750" s="5" t="s">
        <v>206</v>
      </c>
      <c r="B750" s="5">
        <v>0.53500000000000003</v>
      </c>
      <c r="C750" s="5">
        <v>0.42</v>
      </c>
      <c r="D750" s="5">
        <v>0.13</v>
      </c>
      <c r="E750" s="5">
        <v>0.80549999999999999</v>
      </c>
      <c r="F750" s="5">
        <v>0.30099999999999999</v>
      </c>
      <c r="G750" s="5">
        <v>0.18099999999999999</v>
      </c>
      <c r="H750" s="48">
        <v>0.28000000000000003</v>
      </c>
      <c r="I750" s="5">
        <v>14</v>
      </c>
      <c r="N750" s="15">
        <f t="shared" si="518"/>
        <v>3</v>
      </c>
      <c r="O750" s="15">
        <f t="shared" ref="O750:U750" si="760">B750</f>
        <v>0.53500000000000003</v>
      </c>
      <c r="P750" s="15">
        <f t="shared" si="760"/>
        <v>0.42</v>
      </c>
      <c r="Q750" s="15">
        <f t="shared" si="760"/>
        <v>0.13</v>
      </c>
      <c r="R750" s="15">
        <f t="shared" si="760"/>
        <v>0.80549999999999999</v>
      </c>
      <c r="S750" s="15">
        <f t="shared" si="760"/>
        <v>0.30099999999999999</v>
      </c>
      <c r="T750" s="15">
        <f t="shared" si="760"/>
        <v>0.18099999999999999</v>
      </c>
      <c r="U750" s="15">
        <f t="shared" si="760"/>
        <v>0.28000000000000003</v>
      </c>
      <c r="V750" s="5">
        <v>1</v>
      </c>
      <c r="X750" s="15">
        <f t="shared" si="520"/>
        <v>15.5</v>
      </c>
      <c r="AB750" s="15">
        <f t="shared" si="521"/>
        <v>13.152976550134435</v>
      </c>
      <c r="AC750" s="15">
        <f t="shared" si="522"/>
        <v>5.5085190742188601</v>
      </c>
    </row>
    <row r="751" spans="1:29">
      <c r="A751" s="5" t="s">
        <v>206</v>
      </c>
      <c r="B751" s="5">
        <v>0.69499999999999995</v>
      </c>
      <c r="C751" s="5">
        <v>0.51500000000000001</v>
      </c>
      <c r="D751" s="5">
        <v>0.17499999999999999</v>
      </c>
      <c r="E751" s="5">
        <v>1.5165</v>
      </c>
      <c r="F751" s="5">
        <v>0.57799999999999996</v>
      </c>
      <c r="G751" s="5">
        <v>0.41049999999999998</v>
      </c>
      <c r="H751" s="48">
        <v>0.39</v>
      </c>
      <c r="I751" s="5">
        <v>15</v>
      </c>
      <c r="N751" s="15">
        <f t="shared" si="518"/>
        <v>3</v>
      </c>
      <c r="O751" s="15">
        <f t="shared" ref="O751:U751" si="761">B751</f>
        <v>0.69499999999999995</v>
      </c>
      <c r="P751" s="15">
        <f t="shared" si="761"/>
        <v>0.51500000000000001</v>
      </c>
      <c r="Q751" s="15">
        <f t="shared" si="761"/>
        <v>0.17499999999999999</v>
      </c>
      <c r="R751" s="15">
        <f t="shared" si="761"/>
        <v>1.5165</v>
      </c>
      <c r="S751" s="15">
        <f t="shared" si="761"/>
        <v>0.57799999999999996</v>
      </c>
      <c r="T751" s="15">
        <f t="shared" si="761"/>
        <v>0.41049999999999998</v>
      </c>
      <c r="U751" s="15">
        <f t="shared" si="761"/>
        <v>0.39</v>
      </c>
      <c r="V751" s="5">
        <v>1</v>
      </c>
      <c r="X751" s="15">
        <f t="shared" si="520"/>
        <v>16.5</v>
      </c>
      <c r="AB751" s="15">
        <f t="shared" si="521"/>
        <v>14.149107923656857</v>
      </c>
      <c r="AC751" s="15">
        <f t="shared" si="522"/>
        <v>5.5266935546129758</v>
      </c>
    </row>
    <row r="752" spans="1:29">
      <c r="A752" s="5" t="s">
        <v>207</v>
      </c>
      <c r="B752" s="5">
        <v>0.51</v>
      </c>
      <c r="C752" s="5">
        <v>0.39</v>
      </c>
      <c r="D752" s="5">
        <v>0.105</v>
      </c>
      <c r="E752" s="5">
        <v>0.61199999999999999</v>
      </c>
      <c r="F752" s="5">
        <v>0.187</v>
      </c>
      <c r="G752" s="5">
        <v>0.15</v>
      </c>
      <c r="H752" s="48">
        <v>0.19500000000000001</v>
      </c>
      <c r="I752" s="5">
        <v>13</v>
      </c>
      <c r="N752" s="15">
        <f t="shared" si="518"/>
        <v>0.75</v>
      </c>
      <c r="O752" s="15">
        <f t="shared" ref="O752:U752" si="762">B752</f>
        <v>0.51</v>
      </c>
      <c r="P752" s="15">
        <f t="shared" si="762"/>
        <v>0.39</v>
      </c>
      <c r="Q752" s="15">
        <f t="shared" si="762"/>
        <v>0.105</v>
      </c>
      <c r="R752" s="15">
        <f t="shared" si="762"/>
        <v>0.61199999999999999</v>
      </c>
      <c r="S752" s="15">
        <f t="shared" si="762"/>
        <v>0.187</v>
      </c>
      <c r="T752" s="15">
        <f t="shared" si="762"/>
        <v>0.15</v>
      </c>
      <c r="U752" s="15">
        <f t="shared" si="762"/>
        <v>0.19500000000000001</v>
      </c>
      <c r="V752" s="5">
        <v>1</v>
      </c>
      <c r="X752" s="15">
        <f t="shared" si="520"/>
        <v>14.5</v>
      </c>
      <c r="AB752" s="15">
        <f t="shared" si="521"/>
        <v>12.285563609084885</v>
      </c>
      <c r="AC752" s="15">
        <f t="shared" si="522"/>
        <v>4.9037285294091584</v>
      </c>
    </row>
    <row r="753" spans="1:29">
      <c r="A753" s="5" t="s">
        <v>206</v>
      </c>
      <c r="B753" s="5">
        <v>0.48499999999999999</v>
      </c>
      <c r="C753" s="5">
        <v>0.35499999999999998</v>
      </c>
      <c r="D753" s="5">
        <v>0.12</v>
      </c>
      <c r="E753" s="5">
        <v>0.54700000000000004</v>
      </c>
      <c r="F753" s="5">
        <v>0.215</v>
      </c>
      <c r="G753" s="5">
        <v>0.1615</v>
      </c>
      <c r="H753" s="48">
        <v>0.14000000000000001</v>
      </c>
      <c r="I753" s="5">
        <v>10</v>
      </c>
      <c r="N753" s="15">
        <f t="shared" si="518"/>
        <v>3</v>
      </c>
      <c r="O753" s="15">
        <f t="shared" ref="O753:U753" si="763">B753</f>
        <v>0.48499999999999999</v>
      </c>
      <c r="P753" s="15">
        <f t="shared" si="763"/>
        <v>0.35499999999999998</v>
      </c>
      <c r="Q753" s="15">
        <f t="shared" si="763"/>
        <v>0.12</v>
      </c>
      <c r="R753" s="15">
        <f t="shared" si="763"/>
        <v>0.54700000000000004</v>
      </c>
      <c r="S753" s="15">
        <f t="shared" si="763"/>
        <v>0.215</v>
      </c>
      <c r="T753" s="15">
        <f t="shared" si="763"/>
        <v>0.1615</v>
      </c>
      <c r="U753" s="15">
        <f t="shared" si="763"/>
        <v>0.14000000000000001</v>
      </c>
      <c r="V753" s="5">
        <v>1</v>
      </c>
      <c r="X753" s="15">
        <f t="shared" si="520"/>
        <v>11.5</v>
      </c>
      <c r="AB753" s="15">
        <f t="shared" si="521"/>
        <v>10.676111419442385</v>
      </c>
      <c r="AC753" s="15">
        <f t="shared" si="522"/>
        <v>0.67879239317324103</v>
      </c>
    </row>
    <row r="754" spans="1:29">
      <c r="A754" s="5" t="s">
        <v>207</v>
      </c>
      <c r="B754" s="5">
        <v>0.60499999999999998</v>
      </c>
      <c r="C754" s="5">
        <v>0.46</v>
      </c>
      <c r="D754" s="5">
        <v>0.17</v>
      </c>
      <c r="E754" s="5">
        <v>1.1220000000000001</v>
      </c>
      <c r="F754" s="5">
        <v>0.34699999999999998</v>
      </c>
      <c r="G754" s="5">
        <v>0.30449999999999999</v>
      </c>
      <c r="H754" s="48">
        <v>0.315</v>
      </c>
      <c r="I754" s="5">
        <v>13</v>
      </c>
      <c r="N754" s="15">
        <f t="shared" si="518"/>
        <v>0.75</v>
      </c>
      <c r="O754" s="15">
        <f t="shared" ref="O754:U754" si="764">B754</f>
        <v>0.60499999999999998</v>
      </c>
      <c r="P754" s="15">
        <f t="shared" si="764"/>
        <v>0.46</v>
      </c>
      <c r="Q754" s="15">
        <f t="shared" si="764"/>
        <v>0.17</v>
      </c>
      <c r="R754" s="15">
        <f t="shared" si="764"/>
        <v>1.1220000000000001</v>
      </c>
      <c r="S754" s="15">
        <f t="shared" si="764"/>
        <v>0.34699999999999998</v>
      </c>
      <c r="T754" s="15">
        <f t="shared" si="764"/>
        <v>0.30449999999999999</v>
      </c>
      <c r="U754" s="15">
        <f t="shared" si="764"/>
        <v>0.315</v>
      </c>
      <c r="V754" s="5">
        <v>1</v>
      </c>
      <c r="X754" s="15">
        <f t="shared" si="520"/>
        <v>14.5</v>
      </c>
      <c r="AB754" s="15">
        <f t="shared" si="521"/>
        <v>14.639411576411884</v>
      </c>
      <c r="AC754" s="15">
        <f t="shared" si="522"/>
        <v>1.9435587637646683E-2</v>
      </c>
    </row>
    <row r="755" spans="1:29">
      <c r="A755" s="5" t="s">
        <v>207</v>
      </c>
      <c r="B755" s="5">
        <v>0.57999999999999996</v>
      </c>
      <c r="C755" s="5">
        <v>0.45500000000000002</v>
      </c>
      <c r="D755" s="5">
        <v>0.16500000000000001</v>
      </c>
      <c r="E755" s="5">
        <v>1.1365000000000001</v>
      </c>
      <c r="F755" s="5">
        <v>0.36899999999999999</v>
      </c>
      <c r="G755" s="5">
        <v>0.30049999999999999</v>
      </c>
      <c r="H755" s="48">
        <v>0.27500000000000002</v>
      </c>
      <c r="I755" s="5">
        <v>13</v>
      </c>
      <c r="N755" s="15">
        <f t="shared" si="518"/>
        <v>0.75</v>
      </c>
      <c r="O755" s="15">
        <f t="shared" ref="O755:U755" si="765">B755</f>
        <v>0.57999999999999996</v>
      </c>
      <c r="P755" s="15">
        <f t="shared" si="765"/>
        <v>0.45500000000000002</v>
      </c>
      <c r="Q755" s="15">
        <f t="shared" si="765"/>
        <v>0.16500000000000001</v>
      </c>
      <c r="R755" s="15">
        <f t="shared" si="765"/>
        <v>1.1365000000000001</v>
      </c>
      <c r="S755" s="15">
        <f t="shared" si="765"/>
        <v>0.36899999999999999</v>
      </c>
      <c r="T755" s="15">
        <f t="shared" si="765"/>
        <v>0.30049999999999999</v>
      </c>
      <c r="U755" s="15">
        <f t="shared" si="765"/>
        <v>0.27500000000000002</v>
      </c>
      <c r="V755" s="5">
        <v>1</v>
      </c>
      <c r="X755" s="15">
        <f t="shared" si="520"/>
        <v>14.5</v>
      </c>
      <c r="AB755" s="15">
        <f t="shared" si="521"/>
        <v>13.925949136573301</v>
      </c>
      <c r="AC755" s="15">
        <f t="shared" si="522"/>
        <v>0.32953439380093835</v>
      </c>
    </row>
    <row r="756" spans="1:29">
      <c r="A756" s="5" t="s">
        <v>206</v>
      </c>
      <c r="B756" s="5">
        <v>0.65</v>
      </c>
      <c r="C756" s="5">
        <v>0.51500000000000001</v>
      </c>
      <c r="D756" s="5">
        <v>0.17499999999999999</v>
      </c>
      <c r="E756" s="5">
        <v>1.4804999999999999</v>
      </c>
      <c r="F756" s="5">
        <v>0.52949999999999997</v>
      </c>
      <c r="G756" s="5">
        <v>0.27200000000000002</v>
      </c>
      <c r="H756" s="48">
        <v>0.52500000000000002</v>
      </c>
      <c r="I756" s="5">
        <v>20</v>
      </c>
      <c r="N756" s="15">
        <f t="shared" si="518"/>
        <v>3</v>
      </c>
      <c r="O756" s="15">
        <f t="shared" ref="O756:U756" si="766">B756</f>
        <v>0.65</v>
      </c>
      <c r="P756" s="15">
        <f t="shared" si="766"/>
        <v>0.51500000000000001</v>
      </c>
      <c r="Q756" s="15">
        <f t="shared" si="766"/>
        <v>0.17499999999999999</v>
      </c>
      <c r="R756" s="15">
        <f t="shared" si="766"/>
        <v>1.4804999999999999</v>
      </c>
      <c r="S756" s="15">
        <f t="shared" si="766"/>
        <v>0.52949999999999997</v>
      </c>
      <c r="T756" s="15">
        <f t="shared" si="766"/>
        <v>0.27200000000000002</v>
      </c>
      <c r="U756" s="15">
        <f t="shared" si="766"/>
        <v>0.52500000000000002</v>
      </c>
      <c r="V756" s="5">
        <v>1</v>
      </c>
      <c r="X756" s="15">
        <f t="shared" si="520"/>
        <v>21.5</v>
      </c>
      <c r="AB756" s="15">
        <f t="shared" si="521"/>
        <v>17.420744395695326</v>
      </c>
      <c r="AC756" s="15">
        <f t="shared" si="522"/>
        <v>16.640326285251088</v>
      </c>
    </row>
    <row r="757" spans="1:29">
      <c r="A757" s="5" t="s">
        <v>206</v>
      </c>
      <c r="B757" s="5">
        <v>0.62</v>
      </c>
      <c r="C757" s="5">
        <v>0.505</v>
      </c>
      <c r="D757" s="5">
        <v>0.185</v>
      </c>
      <c r="E757" s="5">
        <v>1.5275000000000001</v>
      </c>
      <c r="F757" s="5">
        <v>0.69</v>
      </c>
      <c r="G757" s="5">
        <v>0.36799999999999999</v>
      </c>
      <c r="H757" s="48">
        <v>0.35</v>
      </c>
      <c r="I757" s="5">
        <v>13</v>
      </c>
      <c r="N757" s="15">
        <f t="shared" si="518"/>
        <v>3</v>
      </c>
      <c r="O757" s="15">
        <f t="shared" ref="O757:U757" si="767">B757</f>
        <v>0.62</v>
      </c>
      <c r="P757" s="15">
        <f t="shared" si="767"/>
        <v>0.505</v>
      </c>
      <c r="Q757" s="15">
        <f t="shared" si="767"/>
        <v>0.185</v>
      </c>
      <c r="R757" s="15">
        <f t="shared" si="767"/>
        <v>1.5275000000000001</v>
      </c>
      <c r="S757" s="15">
        <f t="shared" si="767"/>
        <v>0.69</v>
      </c>
      <c r="T757" s="15">
        <f t="shared" si="767"/>
        <v>0.36799999999999999</v>
      </c>
      <c r="U757" s="15">
        <f t="shared" si="767"/>
        <v>0.35</v>
      </c>
      <c r="V757" s="5">
        <v>1</v>
      </c>
      <c r="X757" s="15">
        <f t="shared" si="520"/>
        <v>14.5</v>
      </c>
      <c r="AB757" s="15">
        <f t="shared" si="521"/>
        <v>12.137012092827687</v>
      </c>
      <c r="AC757" s="15">
        <f t="shared" si="522"/>
        <v>5.5837118494425866</v>
      </c>
    </row>
    <row r="758" spans="1:29">
      <c r="A758" s="5" t="s">
        <v>206</v>
      </c>
      <c r="B758" s="5">
        <v>0.61499999999999999</v>
      </c>
      <c r="C758" s="5">
        <v>0.52500000000000002</v>
      </c>
      <c r="D758" s="5">
        <v>0.155</v>
      </c>
      <c r="E758" s="5">
        <v>1.1375</v>
      </c>
      <c r="F758" s="5">
        <v>0.36699999999999999</v>
      </c>
      <c r="G758" s="5">
        <v>0.23599999999999999</v>
      </c>
      <c r="H758" s="48">
        <v>0.37</v>
      </c>
      <c r="I758" s="5">
        <v>20</v>
      </c>
      <c r="N758" s="15">
        <f t="shared" si="518"/>
        <v>3</v>
      </c>
      <c r="O758" s="15">
        <f t="shared" ref="O758:U758" si="768">B758</f>
        <v>0.61499999999999999</v>
      </c>
      <c r="P758" s="15">
        <f t="shared" si="768"/>
        <v>0.52500000000000002</v>
      </c>
      <c r="Q758" s="15">
        <f t="shared" si="768"/>
        <v>0.155</v>
      </c>
      <c r="R758" s="15">
        <f t="shared" si="768"/>
        <v>1.1375</v>
      </c>
      <c r="S758" s="15">
        <f t="shared" si="768"/>
        <v>0.36699999999999999</v>
      </c>
      <c r="T758" s="15">
        <f t="shared" si="768"/>
        <v>0.23599999999999999</v>
      </c>
      <c r="U758" s="15">
        <f t="shared" si="768"/>
        <v>0.37</v>
      </c>
      <c r="V758" s="5">
        <v>1</v>
      </c>
      <c r="X758" s="15">
        <f t="shared" si="520"/>
        <v>21.5</v>
      </c>
      <c r="AB758" s="15">
        <f t="shared" si="521"/>
        <v>16.516081298557179</v>
      </c>
      <c r="AC758" s="15">
        <f t="shared" si="522"/>
        <v>24.839445622591498</v>
      </c>
    </row>
    <row r="759" spans="1:29">
      <c r="A759" s="5" t="s">
        <v>207</v>
      </c>
      <c r="B759" s="5">
        <v>0.60499999999999998</v>
      </c>
      <c r="C759" s="5">
        <v>0.495</v>
      </c>
      <c r="D759" s="5">
        <v>0.19</v>
      </c>
      <c r="E759" s="5">
        <v>1.4370000000000001</v>
      </c>
      <c r="F759" s="5">
        <v>0.46899999999999997</v>
      </c>
      <c r="G759" s="5">
        <v>0.26550000000000001</v>
      </c>
      <c r="H759" s="48">
        <v>0.41</v>
      </c>
      <c r="I759" s="5">
        <v>15</v>
      </c>
      <c r="N759" s="15">
        <f t="shared" si="518"/>
        <v>0.75</v>
      </c>
      <c r="O759" s="15">
        <f t="shared" ref="O759:U759" si="769">B759</f>
        <v>0.60499999999999998</v>
      </c>
      <c r="P759" s="15">
        <f t="shared" si="769"/>
        <v>0.495</v>
      </c>
      <c r="Q759" s="15">
        <f t="shared" si="769"/>
        <v>0.19</v>
      </c>
      <c r="R759" s="15">
        <f t="shared" si="769"/>
        <v>1.4370000000000001</v>
      </c>
      <c r="S759" s="15">
        <f t="shared" si="769"/>
        <v>0.46899999999999997</v>
      </c>
      <c r="T759" s="15">
        <f t="shared" si="769"/>
        <v>0.26550000000000001</v>
      </c>
      <c r="U759" s="15">
        <f t="shared" si="769"/>
        <v>0.41</v>
      </c>
      <c r="V759" s="5">
        <v>1</v>
      </c>
      <c r="X759" s="15">
        <f t="shared" si="520"/>
        <v>16.5</v>
      </c>
      <c r="AB759" s="15">
        <f t="shared" si="521"/>
        <v>16.905564866908698</v>
      </c>
      <c r="AC759" s="15">
        <f t="shared" si="522"/>
        <v>0.16448286127066972</v>
      </c>
    </row>
    <row r="760" spans="1:29">
      <c r="A760" s="5" t="s">
        <v>206</v>
      </c>
      <c r="B760" s="5">
        <v>0.56999999999999995</v>
      </c>
      <c r="C760" s="5">
        <v>0.44</v>
      </c>
      <c r="D760" s="5">
        <v>0.155</v>
      </c>
      <c r="E760" s="5">
        <v>1.1160000000000001</v>
      </c>
      <c r="F760" s="5">
        <v>0.47749999999999998</v>
      </c>
      <c r="G760" s="5">
        <v>0.23150000000000001</v>
      </c>
      <c r="H760" s="48">
        <v>0.27</v>
      </c>
      <c r="I760" s="5">
        <v>13</v>
      </c>
      <c r="N760" s="15">
        <f t="shared" si="518"/>
        <v>3</v>
      </c>
      <c r="O760" s="15">
        <f t="shared" ref="O760:U760" si="770">B760</f>
        <v>0.56999999999999995</v>
      </c>
      <c r="P760" s="15">
        <f t="shared" si="770"/>
        <v>0.44</v>
      </c>
      <c r="Q760" s="15">
        <f t="shared" si="770"/>
        <v>0.155</v>
      </c>
      <c r="R760" s="15">
        <f t="shared" si="770"/>
        <v>1.1160000000000001</v>
      </c>
      <c r="S760" s="15">
        <f t="shared" si="770"/>
        <v>0.47749999999999998</v>
      </c>
      <c r="T760" s="15">
        <f t="shared" si="770"/>
        <v>0.23150000000000001</v>
      </c>
      <c r="U760" s="15">
        <f t="shared" si="770"/>
        <v>0.27</v>
      </c>
      <c r="V760" s="5">
        <v>1</v>
      </c>
      <c r="X760" s="15">
        <f t="shared" si="520"/>
        <v>14.5</v>
      </c>
      <c r="AB760" s="15">
        <f t="shared" si="521"/>
        <v>12.307855133008575</v>
      </c>
      <c r="AC760" s="15">
        <f t="shared" si="522"/>
        <v>4.8054991178768534</v>
      </c>
    </row>
    <row r="761" spans="1:29">
      <c r="A761" s="5" t="s">
        <v>206</v>
      </c>
      <c r="B761" s="5">
        <v>0.56999999999999995</v>
      </c>
      <c r="C761" s="5">
        <v>0.43</v>
      </c>
      <c r="D761" s="5">
        <v>0.12</v>
      </c>
      <c r="E761" s="5">
        <v>1.0615000000000001</v>
      </c>
      <c r="F761" s="5">
        <v>0.34799999999999998</v>
      </c>
      <c r="G761" s="5">
        <v>0.16700000000000001</v>
      </c>
      <c r="H761" s="48">
        <v>0.31</v>
      </c>
      <c r="I761" s="5">
        <v>15</v>
      </c>
      <c r="N761" s="15">
        <f t="shared" si="518"/>
        <v>3</v>
      </c>
      <c r="O761" s="15">
        <f t="shared" ref="O761:U761" si="771">B761</f>
        <v>0.56999999999999995</v>
      </c>
      <c r="P761" s="15">
        <f t="shared" si="771"/>
        <v>0.43</v>
      </c>
      <c r="Q761" s="15">
        <f t="shared" si="771"/>
        <v>0.12</v>
      </c>
      <c r="R761" s="15">
        <f t="shared" si="771"/>
        <v>1.0615000000000001</v>
      </c>
      <c r="S761" s="15">
        <f t="shared" si="771"/>
        <v>0.34799999999999998</v>
      </c>
      <c r="T761" s="15">
        <f t="shared" si="771"/>
        <v>0.16700000000000001</v>
      </c>
      <c r="U761" s="15">
        <f t="shared" si="771"/>
        <v>0.31</v>
      </c>
      <c r="V761" s="5">
        <v>1</v>
      </c>
      <c r="X761" s="15">
        <f t="shared" si="520"/>
        <v>16.5</v>
      </c>
      <c r="AB761" s="15">
        <f t="shared" si="521"/>
        <v>14.912097620045017</v>
      </c>
      <c r="AC761" s="15">
        <f t="shared" si="522"/>
        <v>2.5214339682666984</v>
      </c>
    </row>
    <row r="762" spans="1:29">
      <c r="A762" s="5" t="s">
        <v>206</v>
      </c>
      <c r="B762" s="5">
        <v>0.58499999999999996</v>
      </c>
      <c r="C762" s="5">
        <v>0.40500000000000003</v>
      </c>
      <c r="D762" s="5">
        <v>0.15</v>
      </c>
      <c r="E762" s="5">
        <v>1.2565</v>
      </c>
      <c r="F762" s="5">
        <v>0.435</v>
      </c>
      <c r="G762" s="5">
        <v>0.20200000000000001</v>
      </c>
      <c r="H762" s="48">
        <v>0.32500000000000001</v>
      </c>
      <c r="I762" s="5">
        <v>15</v>
      </c>
      <c r="N762" s="15">
        <f t="shared" si="518"/>
        <v>3</v>
      </c>
      <c r="O762" s="15">
        <f t="shared" ref="O762:U762" si="772">B762</f>
        <v>0.58499999999999996</v>
      </c>
      <c r="P762" s="15">
        <f t="shared" si="772"/>
        <v>0.40500000000000003</v>
      </c>
      <c r="Q762" s="15">
        <f t="shared" si="772"/>
        <v>0.15</v>
      </c>
      <c r="R762" s="15">
        <f t="shared" si="772"/>
        <v>1.2565</v>
      </c>
      <c r="S762" s="15">
        <f t="shared" si="772"/>
        <v>0.435</v>
      </c>
      <c r="T762" s="15">
        <f t="shared" si="772"/>
        <v>0.20200000000000001</v>
      </c>
      <c r="U762" s="15">
        <f t="shared" si="772"/>
        <v>0.32500000000000001</v>
      </c>
      <c r="V762" s="5">
        <v>1</v>
      </c>
      <c r="X762" s="15">
        <f t="shared" si="520"/>
        <v>16.5</v>
      </c>
      <c r="AB762" s="15">
        <f t="shared" si="521"/>
        <v>14.732058518740608</v>
      </c>
      <c r="AC762" s="15">
        <f t="shared" si="522"/>
        <v>3.1256170811576527</v>
      </c>
    </row>
    <row r="763" spans="1:29">
      <c r="A763" s="5" t="s">
        <v>207</v>
      </c>
      <c r="B763" s="5">
        <v>0.55000000000000004</v>
      </c>
      <c r="C763" s="5">
        <v>0.44</v>
      </c>
      <c r="D763" s="5">
        <v>0.155</v>
      </c>
      <c r="E763" s="5">
        <v>0.94599999999999995</v>
      </c>
      <c r="F763" s="5">
        <v>0.313</v>
      </c>
      <c r="G763" s="5">
        <v>0.1825</v>
      </c>
      <c r="H763" s="48">
        <v>0.33500000000000002</v>
      </c>
      <c r="I763" s="5">
        <v>16</v>
      </c>
      <c r="N763" s="15">
        <f t="shared" si="518"/>
        <v>0.75</v>
      </c>
      <c r="O763" s="15">
        <f t="shared" ref="O763:U763" si="773">B763</f>
        <v>0.55000000000000004</v>
      </c>
      <c r="P763" s="15">
        <f t="shared" si="773"/>
        <v>0.44</v>
      </c>
      <c r="Q763" s="15">
        <f t="shared" si="773"/>
        <v>0.155</v>
      </c>
      <c r="R763" s="15">
        <f t="shared" si="773"/>
        <v>0.94599999999999995</v>
      </c>
      <c r="S763" s="15">
        <f t="shared" si="773"/>
        <v>0.313</v>
      </c>
      <c r="T763" s="15">
        <f t="shared" si="773"/>
        <v>0.1825</v>
      </c>
      <c r="U763" s="15">
        <f t="shared" si="773"/>
        <v>0.33500000000000002</v>
      </c>
      <c r="V763" s="5">
        <v>1</v>
      </c>
      <c r="X763" s="15">
        <f t="shared" si="520"/>
        <v>17.5</v>
      </c>
      <c r="AB763" s="15">
        <f t="shared" si="521"/>
        <v>14.786359053960574</v>
      </c>
      <c r="AC763" s="15">
        <f t="shared" si="522"/>
        <v>7.3638471840217523</v>
      </c>
    </row>
    <row r="764" spans="1:29">
      <c r="A764" s="5" t="s">
        <v>207</v>
      </c>
      <c r="B764" s="5">
        <v>0.54</v>
      </c>
      <c r="C764" s="5">
        <v>0.44</v>
      </c>
      <c r="D764" s="5">
        <v>0.13500000000000001</v>
      </c>
      <c r="E764" s="5">
        <v>0.95899999999999996</v>
      </c>
      <c r="F764" s="5">
        <v>0.23849999999999999</v>
      </c>
      <c r="G764" s="5">
        <v>0.221</v>
      </c>
      <c r="H764" s="48">
        <v>0.3</v>
      </c>
      <c r="I764" s="5">
        <v>17</v>
      </c>
      <c r="N764" s="15">
        <f t="shared" si="518"/>
        <v>0.75</v>
      </c>
      <c r="O764" s="15">
        <f t="shared" ref="O764:U764" si="774">B764</f>
        <v>0.54</v>
      </c>
      <c r="P764" s="15">
        <f t="shared" si="774"/>
        <v>0.44</v>
      </c>
      <c r="Q764" s="15">
        <f t="shared" si="774"/>
        <v>0.13500000000000001</v>
      </c>
      <c r="R764" s="15">
        <f t="shared" si="774"/>
        <v>0.95899999999999996</v>
      </c>
      <c r="S764" s="15">
        <f t="shared" si="774"/>
        <v>0.23849999999999999</v>
      </c>
      <c r="T764" s="15">
        <f t="shared" si="774"/>
        <v>0.221</v>
      </c>
      <c r="U764" s="15">
        <f t="shared" si="774"/>
        <v>0.3</v>
      </c>
      <c r="V764" s="5">
        <v>1</v>
      </c>
      <c r="X764" s="15">
        <f t="shared" si="520"/>
        <v>18.5</v>
      </c>
      <c r="AB764" s="15">
        <f t="shared" si="521"/>
        <v>15.486182918616949</v>
      </c>
      <c r="AC764" s="15">
        <f t="shared" si="522"/>
        <v>9.0830934000362511</v>
      </c>
    </row>
    <row r="765" spans="1:29">
      <c r="A765" s="5" t="s">
        <v>206</v>
      </c>
      <c r="B765" s="5">
        <v>0.64</v>
      </c>
      <c r="C765" s="5">
        <v>0.51</v>
      </c>
      <c r="D765" s="5">
        <v>0.19</v>
      </c>
      <c r="E765" s="5">
        <v>1.613</v>
      </c>
      <c r="F765" s="5">
        <v>0.62150000000000005</v>
      </c>
      <c r="G765" s="5">
        <v>0.36099999999999999</v>
      </c>
      <c r="H765" s="48">
        <v>0.47</v>
      </c>
      <c r="I765" s="5">
        <v>14</v>
      </c>
      <c r="N765" s="15">
        <f t="shared" si="518"/>
        <v>3</v>
      </c>
      <c r="O765" s="15">
        <f t="shared" ref="O765:U765" si="775">B765</f>
        <v>0.64</v>
      </c>
      <c r="P765" s="15">
        <f t="shared" si="775"/>
        <v>0.51</v>
      </c>
      <c r="Q765" s="15">
        <f t="shared" si="775"/>
        <v>0.19</v>
      </c>
      <c r="R765" s="15">
        <f t="shared" si="775"/>
        <v>1.613</v>
      </c>
      <c r="S765" s="15">
        <f t="shared" si="775"/>
        <v>0.62150000000000005</v>
      </c>
      <c r="T765" s="15">
        <f t="shared" si="775"/>
        <v>0.36099999999999999</v>
      </c>
      <c r="U765" s="15">
        <f t="shared" si="775"/>
        <v>0.47</v>
      </c>
      <c r="V765" s="5">
        <v>1</v>
      </c>
      <c r="X765" s="15">
        <f t="shared" si="520"/>
        <v>15.5</v>
      </c>
      <c r="AB765" s="15">
        <f t="shared" si="521"/>
        <v>15.502041068743626</v>
      </c>
      <c r="AC765" s="15">
        <f t="shared" si="522"/>
        <v>4.1659616162073622E-6</v>
      </c>
    </row>
    <row r="766" spans="1:29">
      <c r="A766" s="5" t="s">
        <v>207</v>
      </c>
      <c r="B766" s="5">
        <v>0.61</v>
      </c>
      <c r="C766" s="5">
        <v>0.47</v>
      </c>
      <c r="D766" s="5">
        <v>0.14499999999999999</v>
      </c>
      <c r="E766" s="5">
        <v>1.153</v>
      </c>
      <c r="F766" s="5">
        <v>0.40300000000000002</v>
      </c>
      <c r="G766" s="5">
        <v>0.29599999999999999</v>
      </c>
      <c r="H766" s="48">
        <v>0.32</v>
      </c>
      <c r="I766" s="5">
        <v>14</v>
      </c>
      <c r="N766" s="15">
        <f t="shared" si="518"/>
        <v>0.75</v>
      </c>
      <c r="O766" s="15">
        <f t="shared" ref="O766:U766" si="776">B766</f>
        <v>0.61</v>
      </c>
      <c r="P766" s="15">
        <f t="shared" si="776"/>
        <v>0.47</v>
      </c>
      <c r="Q766" s="15">
        <f t="shared" si="776"/>
        <v>0.14499999999999999</v>
      </c>
      <c r="R766" s="15">
        <f t="shared" si="776"/>
        <v>1.153</v>
      </c>
      <c r="S766" s="15">
        <f t="shared" si="776"/>
        <v>0.40300000000000002</v>
      </c>
      <c r="T766" s="15">
        <f t="shared" si="776"/>
        <v>0.29599999999999999</v>
      </c>
      <c r="U766" s="15">
        <f t="shared" si="776"/>
        <v>0.32</v>
      </c>
      <c r="V766" s="5">
        <v>1</v>
      </c>
      <c r="X766" s="15">
        <f t="shared" si="520"/>
        <v>15.5</v>
      </c>
      <c r="AB766" s="15">
        <f t="shared" si="521"/>
        <v>13.762554848003813</v>
      </c>
      <c r="AC766" s="15">
        <f t="shared" si="522"/>
        <v>3.0187156561950546</v>
      </c>
    </row>
    <row r="767" spans="1:29">
      <c r="A767" s="5" t="s">
        <v>206</v>
      </c>
      <c r="B767" s="5">
        <v>0.54500000000000004</v>
      </c>
      <c r="C767" s="5">
        <v>0.45</v>
      </c>
      <c r="D767" s="5">
        <v>0.15</v>
      </c>
      <c r="E767" s="5">
        <v>0.97799999999999998</v>
      </c>
      <c r="F767" s="5">
        <v>0.33650000000000002</v>
      </c>
      <c r="G767" s="5">
        <v>0.1905</v>
      </c>
      <c r="H767" s="48">
        <v>0.3</v>
      </c>
      <c r="I767" s="5">
        <v>11</v>
      </c>
      <c r="N767" s="15">
        <f t="shared" ref="N767:N1021" si="777">IF(A767="M",$L$1,IF(A767="F",$L$2,$L$3))</f>
        <v>3</v>
      </c>
      <c r="O767" s="15">
        <f t="shared" ref="O767:U767" si="778">B767</f>
        <v>0.54500000000000004</v>
      </c>
      <c r="P767" s="15">
        <f t="shared" si="778"/>
        <v>0.45</v>
      </c>
      <c r="Q767" s="15">
        <f t="shared" si="778"/>
        <v>0.15</v>
      </c>
      <c r="R767" s="15">
        <f t="shared" si="778"/>
        <v>0.97799999999999998</v>
      </c>
      <c r="S767" s="15">
        <f t="shared" si="778"/>
        <v>0.33650000000000002</v>
      </c>
      <c r="T767" s="15">
        <f t="shared" si="778"/>
        <v>0.1905</v>
      </c>
      <c r="U767" s="15">
        <f t="shared" si="778"/>
        <v>0.3</v>
      </c>
      <c r="V767" s="5">
        <v>1</v>
      </c>
      <c r="X767" s="15">
        <f t="shared" ref="X767:X1021" si="779">I767+1.5</f>
        <v>12.5</v>
      </c>
      <c r="AB767" s="15">
        <f t="shared" ref="AB767:AB1021" si="780">MMULT(N767:V767,$AA$4:$AA$12)</f>
        <v>14.649628810784501</v>
      </c>
      <c r="AC767" s="15">
        <f t="shared" ref="AC767:AC1021" si="781">(X767-AB767)^2</f>
        <v>4.620904024154787</v>
      </c>
    </row>
    <row r="768" spans="1:29">
      <c r="A768" s="5" t="s">
        <v>207</v>
      </c>
      <c r="B768" s="5">
        <v>0.59</v>
      </c>
      <c r="C768" s="5">
        <v>0.44500000000000001</v>
      </c>
      <c r="D768" s="5">
        <v>0.13</v>
      </c>
      <c r="E768" s="5">
        <v>1.1325000000000001</v>
      </c>
      <c r="F768" s="5">
        <v>0.38250000000000001</v>
      </c>
      <c r="G768" s="5">
        <v>0.23400000000000001</v>
      </c>
      <c r="H768" s="48">
        <v>0.32</v>
      </c>
      <c r="I768" s="5">
        <v>13</v>
      </c>
      <c r="N768" s="15">
        <f t="shared" si="777"/>
        <v>0.75</v>
      </c>
      <c r="O768" s="15">
        <f t="shared" ref="O768:U768" si="782">B768</f>
        <v>0.59</v>
      </c>
      <c r="P768" s="15">
        <f t="shared" si="782"/>
        <v>0.44500000000000001</v>
      </c>
      <c r="Q768" s="15">
        <f t="shared" si="782"/>
        <v>0.13</v>
      </c>
      <c r="R768" s="15">
        <f t="shared" si="782"/>
        <v>1.1325000000000001</v>
      </c>
      <c r="S768" s="15">
        <f t="shared" si="782"/>
        <v>0.38250000000000001</v>
      </c>
      <c r="T768" s="15">
        <f t="shared" si="782"/>
        <v>0.23400000000000001</v>
      </c>
      <c r="U768" s="15">
        <f t="shared" si="782"/>
        <v>0.32</v>
      </c>
      <c r="V768" s="5">
        <v>1</v>
      </c>
      <c r="X768" s="15">
        <f t="shared" si="779"/>
        <v>14.5</v>
      </c>
      <c r="AB768" s="15">
        <f t="shared" si="780"/>
        <v>14.173894884361946</v>
      </c>
      <c r="AC768" s="15">
        <f t="shared" si="781"/>
        <v>0.1063445464453085</v>
      </c>
    </row>
    <row r="769" spans="1:29">
      <c r="A769" s="5" t="s">
        <v>206</v>
      </c>
      <c r="B769" s="5">
        <v>0.34499999999999997</v>
      </c>
      <c r="C769" s="5">
        <v>0.27</v>
      </c>
      <c r="D769" s="5">
        <v>9.5000000000000001E-2</v>
      </c>
      <c r="E769" s="5">
        <v>0.19700000000000001</v>
      </c>
      <c r="F769" s="5">
        <v>6.6500000000000004E-2</v>
      </c>
      <c r="G769" s="5">
        <v>0.05</v>
      </c>
      <c r="H769" s="48">
        <v>7.0000000000000007E-2</v>
      </c>
      <c r="I769" s="5">
        <v>9</v>
      </c>
      <c r="N769" s="15">
        <f t="shared" si="777"/>
        <v>3</v>
      </c>
      <c r="O769" s="15">
        <f t="shared" ref="O769:U769" si="783">B769</f>
        <v>0.34499999999999997</v>
      </c>
      <c r="P769" s="15">
        <f t="shared" si="783"/>
        <v>0.27</v>
      </c>
      <c r="Q769" s="15">
        <f t="shared" si="783"/>
        <v>9.5000000000000001E-2</v>
      </c>
      <c r="R769" s="15">
        <f t="shared" si="783"/>
        <v>0.19700000000000001</v>
      </c>
      <c r="S769" s="15">
        <f t="shared" si="783"/>
        <v>6.6500000000000004E-2</v>
      </c>
      <c r="T769" s="15">
        <f t="shared" si="783"/>
        <v>0.05</v>
      </c>
      <c r="U769" s="15">
        <f t="shared" si="783"/>
        <v>7.0000000000000007E-2</v>
      </c>
      <c r="V769" s="5">
        <v>1</v>
      </c>
      <c r="X769" s="15">
        <f t="shared" si="779"/>
        <v>10.5</v>
      </c>
      <c r="AB769" s="15">
        <f t="shared" si="780"/>
        <v>9.8392251188492494</v>
      </c>
      <c r="AC769" s="15">
        <f t="shared" si="781"/>
        <v>0.43662344355978855</v>
      </c>
    </row>
    <row r="770" spans="1:29">
      <c r="A770" s="5" t="s">
        <v>207</v>
      </c>
      <c r="B770" s="5">
        <v>0.55000000000000004</v>
      </c>
      <c r="C770" s="5">
        <v>0.43</v>
      </c>
      <c r="D770" s="5">
        <v>0.155</v>
      </c>
      <c r="E770" s="5">
        <v>0.78500000000000003</v>
      </c>
      <c r="F770" s="5">
        <v>0.28899999999999998</v>
      </c>
      <c r="G770" s="5">
        <v>0.22700000000000001</v>
      </c>
      <c r="H770" s="48">
        <v>0.23300000000000001</v>
      </c>
      <c r="I770" s="5">
        <v>11</v>
      </c>
      <c r="N770" s="15">
        <f t="shared" si="777"/>
        <v>0.75</v>
      </c>
      <c r="O770" s="15">
        <f t="shared" ref="O770:U770" si="784">B770</f>
        <v>0.55000000000000004</v>
      </c>
      <c r="P770" s="15">
        <f t="shared" si="784"/>
        <v>0.43</v>
      </c>
      <c r="Q770" s="15">
        <f t="shared" si="784"/>
        <v>0.155</v>
      </c>
      <c r="R770" s="15">
        <f t="shared" si="784"/>
        <v>0.78500000000000003</v>
      </c>
      <c r="S770" s="15">
        <f t="shared" si="784"/>
        <v>0.28899999999999998</v>
      </c>
      <c r="T770" s="15">
        <f t="shared" si="784"/>
        <v>0.22700000000000001</v>
      </c>
      <c r="U770" s="15">
        <f t="shared" si="784"/>
        <v>0.23300000000000001</v>
      </c>
      <c r="V770" s="5">
        <v>1</v>
      </c>
      <c r="X770" s="15">
        <f t="shared" si="779"/>
        <v>12.5</v>
      </c>
      <c r="AB770" s="15">
        <f t="shared" si="780"/>
        <v>12.349227286670075</v>
      </c>
      <c r="AC770" s="15">
        <f t="shared" si="781"/>
        <v>2.2732411084867687E-2</v>
      </c>
    </row>
    <row r="771" spans="1:29">
      <c r="A771" s="5" t="s">
        <v>207</v>
      </c>
      <c r="B771" s="5">
        <v>0.53</v>
      </c>
      <c r="C771" s="5">
        <v>0.42499999999999999</v>
      </c>
      <c r="D771" s="5">
        <v>0.17</v>
      </c>
      <c r="E771" s="5">
        <v>0.94899999999999995</v>
      </c>
      <c r="F771" s="5">
        <v>0.34849999999999998</v>
      </c>
      <c r="G771" s="5">
        <v>0.23949999999999999</v>
      </c>
      <c r="H771" s="48">
        <v>0.27800000000000002</v>
      </c>
      <c r="I771" s="5">
        <v>17</v>
      </c>
      <c r="N771" s="15">
        <f t="shared" si="777"/>
        <v>0.75</v>
      </c>
      <c r="O771" s="15">
        <f t="shared" ref="O771:U771" si="785">B771</f>
        <v>0.53</v>
      </c>
      <c r="P771" s="15">
        <f t="shared" si="785"/>
        <v>0.42499999999999999</v>
      </c>
      <c r="Q771" s="15">
        <f t="shared" si="785"/>
        <v>0.17</v>
      </c>
      <c r="R771" s="15">
        <f t="shared" si="785"/>
        <v>0.94899999999999995</v>
      </c>
      <c r="S771" s="15">
        <f t="shared" si="785"/>
        <v>0.34849999999999998</v>
      </c>
      <c r="T771" s="15">
        <f t="shared" si="785"/>
        <v>0.23949999999999999</v>
      </c>
      <c r="U771" s="15">
        <f t="shared" si="785"/>
        <v>0.27800000000000002</v>
      </c>
      <c r="V771" s="5">
        <v>1</v>
      </c>
      <c r="X771" s="15">
        <f t="shared" si="779"/>
        <v>18.5</v>
      </c>
      <c r="AB771" s="15">
        <f t="shared" si="780"/>
        <v>13.027636369611658</v>
      </c>
      <c r="AC771" s="15">
        <f t="shared" si="781"/>
        <v>29.946763703197075</v>
      </c>
    </row>
    <row r="772" spans="1:29">
      <c r="A772" s="5" t="s">
        <v>207</v>
      </c>
      <c r="B772" s="5">
        <v>0.53</v>
      </c>
      <c r="C772" s="5">
        <v>0.45500000000000002</v>
      </c>
      <c r="D772" s="5">
        <v>0.16500000000000001</v>
      </c>
      <c r="E772" s="5">
        <v>0.98050000000000004</v>
      </c>
      <c r="F772" s="5">
        <v>0.3155</v>
      </c>
      <c r="G772" s="5">
        <v>0.28149999999999997</v>
      </c>
      <c r="H772" s="48">
        <v>0.29649999999999999</v>
      </c>
      <c r="I772" s="5">
        <v>11</v>
      </c>
      <c r="N772" s="15">
        <f t="shared" si="777"/>
        <v>0.75</v>
      </c>
      <c r="O772" s="15">
        <f t="shared" ref="O772:U772" si="786">B772</f>
        <v>0.53</v>
      </c>
      <c r="P772" s="15">
        <f t="shared" si="786"/>
        <v>0.45500000000000002</v>
      </c>
      <c r="Q772" s="15">
        <f t="shared" si="786"/>
        <v>0.16500000000000001</v>
      </c>
      <c r="R772" s="15">
        <f t="shared" si="786"/>
        <v>0.98050000000000004</v>
      </c>
      <c r="S772" s="15">
        <f t="shared" si="786"/>
        <v>0.3155</v>
      </c>
      <c r="T772" s="15">
        <f t="shared" si="786"/>
        <v>0.28149999999999997</v>
      </c>
      <c r="U772" s="15">
        <f t="shared" si="786"/>
        <v>0.29649999999999999</v>
      </c>
      <c r="V772" s="5">
        <v>1</v>
      </c>
      <c r="X772" s="15">
        <f t="shared" si="779"/>
        <v>12.5</v>
      </c>
      <c r="AB772" s="15">
        <f t="shared" si="780"/>
        <v>14.006578774280758</v>
      </c>
      <c r="AC772" s="15">
        <f t="shared" si="781"/>
        <v>2.2697796031133111</v>
      </c>
    </row>
    <row r="773" spans="1:29">
      <c r="A773" s="5" t="s">
        <v>208</v>
      </c>
      <c r="B773" s="5">
        <v>0.48499999999999999</v>
      </c>
      <c r="C773" s="5">
        <v>0.375</v>
      </c>
      <c r="D773" s="5">
        <v>0.14000000000000001</v>
      </c>
      <c r="E773" s="5">
        <v>0.52100000000000002</v>
      </c>
      <c r="F773" s="5">
        <v>0.2</v>
      </c>
      <c r="G773" s="5">
        <v>0.123</v>
      </c>
      <c r="H773" s="48">
        <v>0.17</v>
      </c>
      <c r="I773" s="5">
        <v>8</v>
      </c>
      <c r="N773" s="15">
        <f t="shared" si="777"/>
        <v>-2</v>
      </c>
      <c r="O773" s="15">
        <f t="shared" ref="O773:U773" si="787">B773</f>
        <v>0.48499999999999999</v>
      </c>
      <c r="P773" s="15">
        <f t="shared" si="787"/>
        <v>0.375</v>
      </c>
      <c r="Q773" s="15">
        <f t="shared" si="787"/>
        <v>0.14000000000000001</v>
      </c>
      <c r="R773" s="15">
        <f t="shared" si="787"/>
        <v>0.52100000000000002</v>
      </c>
      <c r="S773" s="15">
        <f t="shared" si="787"/>
        <v>0.2</v>
      </c>
      <c r="T773" s="15">
        <f t="shared" si="787"/>
        <v>0.123</v>
      </c>
      <c r="U773" s="15">
        <f t="shared" si="787"/>
        <v>0.17</v>
      </c>
      <c r="V773" s="5">
        <v>1</v>
      </c>
      <c r="X773" s="15">
        <f t="shared" si="779"/>
        <v>9.5</v>
      </c>
      <c r="AB773" s="15">
        <f t="shared" si="780"/>
        <v>11.043788111808386</v>
      </c>
      <c r="AC773" s="15">
        <f t="shared" si="781"/>
        <v>2.3832817341609012</v>
      </c>
    </row>
    <row r="774" spans="1:29">
      <c r="A774" s="5" t="s">
        <v>206</v>
      </c>
      <c r="B774" s="5">
        <v>0.38500000000000001</v>
      </c>
      <c r="C774" s="5">
        <v>0.27500000000000002</v>
      </c>
      <c r="D774" s="5">
        <v>0.115</v>
      </c>
      <c r="E774" s="5">
        <v>0.26850000000000002</v>
      </c>
      <c r="F774" s="5">
        <v>9.7500000000000003E-2</v>
      </c>
      <c r="G774" s="5">
        <v>8.2500000000000004E-2</v>
      </c>
      <c r="H774" s="48">
        <v>8.5000000000000006E-2</v>
      </c>
      <c r="I774" s="5">
        <v>8</v>
      </c>
      <c r="N774" s="15">
        <f t="shared" si="777"/>
        <v>3</v>
      </c>
      <c r="O774" s="15">
        <f t="shared" ref="O774:U774" si="788">B774</f>
        <v>0.38500000000000001</v>
      </c>
      <c r="P774" s="15">
        <f t="shared" si="788"/>
        <v>0.27500000000000002</v>
      </c>
      <c r="Q774" s="15">
        <f t="shared" si="788"/>
        <v>0.115</v>
      </c>
      <c r="R774" s="15">
        <f t="shared" si="788"/>
        <v>0.26850000000000002</v>
      </c>
      <c r="S774" s="15">
        <f t="shared" si="788"/>
        <v>9.7500000000000003E-2</v>
      </c>
      <c r="T774" s="15">
        <f t="shared" si="788"/>
        <v>8.2500000000000004E-2</v>
      </c>
      <c r="U774" s="15">
        <f t="shared" si="788"/>
        <v>8.5000000000000006E-2</v>
      </c>
      <c r="V774" s="5">
        <v>1</v>
      </c>
      <c r="X774" s="15">
        <f t="shared" si="779"/>
        <v>9.5</v>
      </c>
      <c r="AB774" s="15">
        <f t="shared" si="780"/>
        <v>9.9146315250077208</v>
      </c>
      <c r="AC774" s="15">
        <f t="shared" si="781"/>
        <v>0.17191930153022822</v>
      </c>
    </row>
    <row r="775" spans="1:29">
      <c r="A775" s="5" t="s">
        <v>206</v>
      </c>
      <c r="B775" s="5">
        <v>0.45500000000000002</v>
      </c>
      <c r="C775" s="5">
        <v>0.34</v>
      </c>
      <c r="D775" s="5">
        <v>0.13500000000000001</v>
      </c>
      <c r="E775" s="5">
        <v>0.46200000000000002</v>
      </c>
      <c r="F775" s="5">
        <v>0.16750000000000001</v>
      </c>
      <c r="G775" s="5">
        <v>0.158</v>
      </c>
      <c r="H775" s="48">
        <v>0.12</v>
      </c>
      <c r="I775" s="5">
        <v>9</v>
      </c>
      <c r="N775" s="15">
        <f t="shared" si="777"/>
        <v>3</v>
      </c>
      <c r="O775" s="15">
        <f t="shared" ref="O775:U775" si="789">B775</f>
        <v>0.45500000000000002</v>
      </c>
      <c r="P775" s="15">
        <f t="shared" si="789"/>
        <v>0.34</v>
      </c>
      <c r="Q775" s="15">
        <f t="shared" si="789"/>
        <v>0.13500000000000001</v>
      </c>
      <c r="R775" s="15">
        <f t="shared" si="789"/>
        <v>0.46200000000000002</v>
      </c>
      <c r="S775" s="15">
        <f t="shared" si="789"/>
        <v>0.16750000000000001</v>
      </c>
      <c r="T775" s="15">
        <f t="shared" si="789"/>
        <v>0.158</v>
      </c>
      <c r="U775" s="15">
        <f t="shared" si="789"/>
        <v>0.12</v>
      </c>
      <c r="V775" s="5">
        <v>1</v>
      </c>
      <c r="X775" s="15">
        <f t="shared" si="779"/>
        <v>10.5</v>
      </c>
      <c r="AB775" s="15">
        <f t="shared" si="780"/>
        <v>10.73389925828798</v>
      </c>
      <c r="AC775" s="15">
        <f t="shared" si="781"/>
        <v>5.4708863027667379E-2</v>
      </c>
    </row>
    <row r="776" spans="1:29">
      <c r="A776" s="5" t="s">
        <v>206</v>
      </c>
      <c r="B776" s="5">
        <v>0.49</v>
      </c>
      <c r="C776" s="5">
        <v>0.38</v>
      </c>
      <c r="D776" s="5">
        <v>0.14000000000000001</v>
      </c>
      <c r="E776" s="5">
        <v>0.76049999999999995</v>
      </c>
      <c r="F776" s="5">
        <v>0.245</v>
      </c>
      <c r="G776" s="5">
        <v>0.16700000000000001</v>
      </c>
      <c r="H776" s="48">
        <v>0.185</v>
      </c>
      <c r="I776" s="5">
        <v>10</v>
      </c>
      <c r="N776" s="15">
        <f t="shared" si="777"/>
        <v>3</v>
      </c>
      <c r="O776" s="15">
        <f t="shared" ref="O776:U776" si="790">B776</f>
        <v>0.49</v>
      </c>
      <c r="P776" s="15">
        <f t="shared" si="790"/>
        <v>0.38</v>
      </c>
      <c r="Q776" s="15">
        <f t="shared" si="790"/>
        <v>0.14000000000000001</v>
      </c>
      <c r="R776" s="15">
        <f t="shared" si="790"/>
        <v>0.76049999999999995</v>
      </c>
      <c r="S776" s="15">
        <f t="shared" si="790"/>
        <v>0.245</v>
      </c>
      <c r="T776" s="15">
        <f t="shared" si="790"/>
        <v>0.16700000000000001</v>
      </c>
      <c r="U776" s="15">
        <f t="shared" si="790"/>
        <v>0.185</v>
      </c>
      <c r="V776" s="5">
        <v>1</v>
      </c>
      <c r="X776" s="15">
        <f t="shared" si="779"/>
        <v>11.5</v>
      </c>
      <c r="AB776" s="15">
        <f t="shared" si="780"/>
        <v>12.857647460160491</v>
      </c>
      <c r="AC776" s="15">
        <f t="shared" si="781"/>
        <v>1.8432066260802322</v>
      </c>
    </row>
    <row r="777" spans="1:29">
      <c r="A777" s="5" t="s">
        <v>206</v>
      </c>
      <c r="B777" s="5">
        <v>0.53</v>
      </c>
      <c r="C777" s="5">
        <v>0.41</v>
      </c>
      <c r="D777" s="5">
        <v>0.16500000000000001</v>
      </c>
      <c r="E777" s="5">
        <v>0.73199999999999998</v>
      </c>
      <c r="F777" s="5">
        <v>0.189</v>
      </c>
      <c r="G777" s="5">
        <v>0.17</v>
      </c>
      <c r="H777" s="48">
        <v>0.31</v>
      </c>
      <c r="I777" s="5">
        <v>11</v>
      </c>
      <c r="N777" s="15">
        <f t="shared" si="777"/>
        <v>3</v>
      </c>
      <c r="O777" s="15">
        <f t="shared" ref="O777:U777" si="791">B777</f>
        <v>0.53</v>
      </c>
      <c r="P777" s="15">
        <f t="shared" si="791"/>
        <v>0.41</v>
      </c>
      <c r="Q777" s="15">
        <f t="shared" si="791"/>
        <v>0.16500000000000001</v>
      </c>
      <c r="R777" s="15">
        <f t="shared" si="791"/>
        <v>0.73199999999999998</v>
      </c>
      <c r="S777" s="15">
        <f t="shared" si="791"/>
        <v>0.189</v>
      </c>
      <c r="T777" s="15">
        <f t="shared" si="791"/>
        <v>0.17</v>
      </c>
      <c r="U777" s="15">
        <f t="shared" si="791"/>
        <v>0.31</v>
      </c>
      <c r="V777" s="5">
        <v>1</v>
      </c>
      <c r="X777" s="15">
        <f t="shared" si="779"/>
        <v>12.5</v>
      </c>
      <c r="AB777" s="15">
        <f t="shared" si="780"/>
        <v>15.384179761316366</v>
      </c>
      <c r="AC777" s="15">
        <f t="shared" si="781"/>
        <v>8.3184928955869299</v>
      </c>
    </row>
    <row r="778" spans="1:29">
      <c r="A778" s="5" t="s">
        <v>206</v>
      </c>
      <c r="B778" s="5">
        <v>0.505</v>
      </c>
      <c r="C778" s="5">
        <v>0.38500000000000001</v>
      </c>
      <c r="D778" s="5">
        <v>0.14499999999999999</v>
      </c>
      <c r="E778" s="5">
        <v>0.67749999999999999</v>
      </c>
      <c r="F778" s="5">
        <v>0.23599999999999999</v>
      </c>
      <c r="G778" s="5">
        <v>0.17899999999999999</v>
      </c>
      <c r="H778" s="48">
        <v>0.2</v>
      </c>
      <c r="I778" s="5">
        <v>15</v>
      </c>
      <c r="N778" s="15">
        <f t="shared" si="777"/>
        <v>3</v>
      </c>
      <c r="O778" s="15">
        <f t="shared" ref="O778:U778" si="792">B778</f>
        <v>0.505</v>
      </c>
      <c r="P778" s="15">
        <f t="shared" si="792"/>
        <v>0.38500000000000001</v>
      </c>
      <c r="Q778" s="15">
        <f t="shared" si="792"/>
        <v>0.14499999999999999</v>
      </c>
      <c r="R778" s="15">
        <f t="shared" si="792"/>
        <v>0.67749999999999999</v>
      </c>
      <c r="S778" s="15">
        <f t="shared" si="792"/>
        <v>0.23599999999999999</v>
      </c>
      <c r="T778" s="15">
        <f t="shared" si="792"/>
        <v>0.17899999999999999</v>
      </c>
      <c r="U778" s="15">
        <f t="shared" si="792"/>
        <v>0.2</v>
      </c>
      <c r="V778" s="5">
        <v>1</v>
      </c>
      <c r="X778" s="15">
        <f t="shared" si="779"/>
        <v>16.5</v>
      </c>
      <c r="AB778" s="15">
        <f t="shared" si="780"/>
        <v>12.398194811159179</v>
      </c>
      <c r="AC778" s="15">
        <f t="shared" si="781"/>
        <v>16.824805807201482</v>
      </c>
    </row>
    <row r="779" spans="1:29">
      <c r="A779" s="5" t="s">
        <v>206</v>
      </c>
      <c r="B779" s="5">
        <v>0.49</v>
      </c>
      <c r="C779" s="5">
        <v>0.38</v>
      </c>
      <c r="D779" s="5">
        <v>0.14000000000000001</v>
      </c>
      <c r="E779" s="5">
        <v>0.63849999999999996</v>
      </c>
      <c r="F779" s="5">
        <v>0.23050000000000001</v>
      </c>
      <c r="G779" s="5">
        <v>0.14199999999999999</v>
      </c>
      <c r="H779" s="48">
        <v>0.19500000000000001</v>
      </c>
      <c r="I779" s="5">
        <v>13</v>
      </c>
      <c r="N779" s="15">
        <f t="shared" si="777"/>
        <v>3</v>
      </c>
      <c r="O779" s="15">
        <f t="shared" ref="O779:U779" si="793">B779</f>
        <v>0.49</v>
      </c>
      <c r="P779" s="15">
        <f t="shared" si="793"/>
        <v>0.38</v>
      </c>
      <c r="Q779" s="15">
        <f t="shared" si="793"/>
        <v>0.14000000000000001</v>
      </c>
      <c r="R779" s="15">
        <f t="shared" si="793"/>
        <v>0.63849999999999996</v>
      </c>
      <c r="S779" s="15">
        <f t="shared" si="793"/>
        <v>0.23050000000000001</v>
      </c>
      <c r="T779" s="15">
        <f t="shared" si="793"/>
        <v>0.14199999999999999</v>
      </c>
      <c r="U779" s="15">
        <f t="shared" si="793"/>
        <v>0.19500000000000001</v>
      </c>
      <c r="V779" s="5">
        <v>1</v>
      </c>
      <c r="X779" s="15">
        <f t="shared" si="779"/>
        <v>14.5</v>
      </c>
      <c r="AB779" s="15">
        <f t="shared" si="780"/>
        <v>12.386304780768807</v>
      </c>
      <c r="AC779" s="15">
        <f t="shared" si="781"/>
        <v>4.4677074798008016</v>
      </c>
    </row>
    <row r="780" spans="1:29">
      <c r="A780" s="5" t="s">
        <v>206</v>
      </c>
      <c r="B780" s="5">
        <v>0.46500000000000002</v>
      </c>
      <c r="C780" s="5">
        <v>0.35</v>
      </c>
      <c r="D780" s="5">
        <v>0.14000000000000001</v>
      </c>
      <c r="E780" s="5">
        <v>0.57550000000000001</v>
      </c>
      <c r="F780" s="5">
        <v>0.20150000000000001</v>
      </c>
      <c r="G780" s="5">
        <v>0.15049999999999999</v>
      </c>
      <c r="H780" s="48">
        <v>0.19</v>
      </c>
      <c r="I780" s="5">
        <v>15</v>
      </c>
      <c r="N780" s="15">
        <f t="shared" si="777"/>
        <v>3</v>
      </c>
      <c r="O780" s="15">
        <f t="shared" ref="O780:U780" si="794">B780</f>
        <v>0.46500000000000002</v>
      </c>
      <c r="P780" s="15">
        <f t="shared" si="794"/>
        <v>0.35</v>
      </c>
      <c r="Q780" s="15">
        <f t="shared" si="794"/>
        <v>0.14000000000000001</v>
      </c>
      <c r="R780" s="15">
        <f t="shared" si="794"/>
        <v>0.57550000000000001</v>
      </c>
      <c r="S780" s="15">
        <f t="shared" si="794"/>
        <v>0.20150000000000001</v>
      </c>
      <c r="T780" s="15">
        <f t="shared" si="794"/>
        <v>0.15049999999999999</v>
      </c>
      <c r="U780" s="15">
        <f t="shared" si="794"/>
        <v>0.19</v>
      </c>
      <c r="V780" s="5">
        <v>1</v>
      </c>
      <c r="X780" s="15">
        <f t="shared" si="779"/>
        <v>16.5</v>
      </c>
      <c r="AB780" s="15">
        <f t="shared" si="780"/>
        <v>11.931813571052707</v>
      </c>
      <c r="AC780" s="15">
        <f t="shared" si="781"/>
        <v>20.868327249618218</v>
      </c>
    </row>
    <row r="781" spans="1:29">
      <c r="A781" s="5" t="s">
        <v>207</v>
      </c>
      <c r="B781" s="5">
        <v>0.47</v>
      </c>
      <c r="C781" s="5">
        <v>0.36</v>
      </c>
      <c r="D781" s="5">
        <v>0.14499999999999999</v>
      </c>
      <c r="E781" s="5">
        <v>0.53700000000000003</v>
      </c>
      <c r="F781" s="5">
        <v>0.17249999999999999</v>
      </c>
      <c r="G781" s="5">
        <v>0.13750000000000001</v>
      </c>
      <c r="H781" s="48">
        <v>0.19500000000000001</v>
      </c>
      <c r="I781" s="5">
        <v>15</v>
      </c>
      <c r="N781" s="15">
        <f t="shared" si="777"/>
        <v>0.75</v>
      </c>
      <c r="O781" s="15">
        <f t="shared" ref="O781:U781" si="795">B781</f>
        <v>0.47</v>
      </c>
      <c r="P781" s="15">
        <f t="shared" si="795"/>
        <v>0.36</v>
      </c>
      <c r="Q781" s="15">
        <f t="shared" si="795"/>
        <v>0.14499999999999999</v>
      </c>
      <c r="R781" s="15">
        <f t="shared" si="795"/>
        <v>0.53700000000000003</v>
      </c>
      <c r="S781" s="15">
        <f t="shared" si="795"/>
        <v>0.17249999999999999</v>
      </c>
      <c r="T781" s="15">
        <f t="shared" si="795"/>
        <v>0.13750000000000001</v>
      </c>
      <c r="U781" s="15">
        <f t="shared" si="795"/>
        <v>0.19500000000000001</v>
      </c>
      <c r="V781" s="5">
        <v>1</v>
      </c>
      <c r="X781" s="15">
        <f t="shared" si="779"/>
        <v>16.5</v>
      </c>
      <c r="AB781" s="15">
        <f t="shared" si="780"/>
        <v>12.146397481149705</v>
      </c>
      <c r="AC781" s="15">
        <f t="shared" si="781"/>
        <v>18.953854892139631</v>
      </c>
    </row>
    <row r="782" spans="1:29">
      <c r="A782" s="5" t="s">
        <v>206</v>
      </c>
      <c r="B782" s="5">
        <v>0.56000000000000005</v>
      </c>
      <c r="C782" s="5">
        <v>0.41</v>
      </c>
      <c r="D782" s="5">
        <v>0.16500000000000001</v>
      </c>
      <c r="E782" s="5">
        <v>0.93</v>
      </c>
      <c r="F782" s="5">
        <v>0.35049999999999998</v>
      </c>
      <c r="G782" s="5">
        <v>0.23699999999999999</v>
      </c>
      <c r="H782" s="48">
        <v>0.3</v>
      </c>
      <c r="I782" s="5">
        <v>13</v>
      </c>
      <c r="N782" s="15">
        <f t="shared" si="777"/>
        <v>3</v>
      </c>
      <c r="O782" s="15">
        <f t="shared" ref="O782:U782" si="796">B782</f>
        <v>0.56000000000000005</v>
      </c>
      <c r="P782" s="15">
        <f t="shared" si="796"/>
        <v>0.41</v>
      </c>
      <c r="Q782" s="15">
        <f t="shared" si="796"/>
        <v>0.16500000000000001</v>
      </c>
      <c r="R782" s="15">
        <f t="shared" si="796"/>
        <v>0.93</v>
      </c>
      <c r="S782" s="15">
        <f t="shared" si="796"/>
        <v>0.35049999999999998</v>
      </c>
      <c r="T782" s="15">
        <f t="shared" si="796"/>
        <v>0.23699999999999999</v>
      </c>
      <c r="U782" s="15">
        <f t="shared" si="796"/>
        <v>0.3</v>
      </c>
      <c r="V782" s="5">
        <v>1</v>
      </c>
      <c r="X782" s="15">
        <f t="shared" si="779"/>
        <v>14.5</v>
      </c>
      <c r="AB782" s="15">
        <f t="shared" si="780"/>
        <v>13.141759206921201</v>
      </c>
      <c r="AC782" s="15">
        <f t="shared" si="781"/>
        <v>1.8448180519833259</v>
      </c>
    </row>
    <row r="783" spans="1:29">
      <c r="A783" s="5" t="s">
        <v>206</v>
      </c>
      <c r="B783" s="5">
        <v>0.505</v>
      </c>
      <c r="C783" s="5">
        <v>0.38500000000000001</v>
      </c>
      <c r="D783" s="5">
        <v>0.15</v>
      </c>
      <c r="E783" s="5">
        <v>0.64149999999999996</v>
      </c>
      <c r="F783" s="5">
        <v>0.246</v>
      </c>
      <c r="G783" s="5">
        <v>0.152</v>
      </c>
      <c r="H783" s="48">
        <v>0.215</v>
      </c>
      <c r="I783" s="5">
        <v>12</v>
      </c>
      <c r="N783" s="15">
        <f t="shared" si="777"/>
        <v>3</v>
      </c>
      <c r="O783" s="15">
        <f t="shared" ref="O783:U783" si="797">B783</f>
        <v>0.505</v>
      </c>
      <c r="P783" s="15">
        <f t="shared" si="797"/>
        <v>0.38500000000000001</v>
      </c>
      <c r="Q783" s="15">
        <f t="shared" si="797"/>
        <v>0.15</v>
      </c>
      <c r="R783" s="15">
        <f t="shared" si="797"/>
        <v>0.64149999999999996</v>
      </c>
      <c r="S783" s="15">
        <f t="shared" si="797"/>
        <v>0.246</v>
      </c>
      <c r="T783" s="15">
        <f t="shared" si="797"/>
        <v>0.152</v>
      </c>
      <c r="U783" s="15">
        <f t="shared" si="797"/>
        <v>0.215</v>
      </c>
      <c r="V783" s="5">
        <v>1</v>
      </c>
      <c r="X783" s="15">
        <f t="shared" si="779"/>
        <v>13.5</v>
      </c>
      <c r="AB783" s="15">
        <f t="shared" si="780"/>
        <v>12.333534307083978</v>
      </c>
      <c r="AC783" s="15">
        <f t="shared" si="781"/>
        <v>1.3606422127500553</v>
      </c>
    </row>
    <row r="784" spans="1:29">
      <c r="A784" s="5" t="s">
        <v>206</v>
      </c>
      <c r="B784" s="5">
        <v>0.51500000000000001</v>
      </c>
      <c r="C784" s="5">
        <v>0.435</v>
      </c>
      <c r="D784" s="5">
        <v>0.14499999999999999</v>
      </c>
      <c r="E784" s="5">
        <v>0.88149999999999995</v>
      </c>
      <c r="F784" s="5">
        <v>0.29199999999999998</v>
      </c>
      <c r="G784" s="5">
        <v>0.20599999999999999</v>
      </c>
      <c r="H784" s="48">
        <v>0.255</v>
      </c>
      <c r="I784" s="5">
        <v>10</v>
      </c>
      <c r="N784" s="15">
        <f t="shared" si="777"/>
        <v>3</v>
      </c>
      <c r="O784" s="15">
        <f t="shared" ref="O784:U784" si="798">B784</f>
        <v>0.51500000000000001</v>
      </c>
      <c r="P784" s="15">
        <f t="shared" si="798"/>
        <v>0.435</v>
      </c>
      <c r="Q784" s="15">
        <f t="shared" si="798"/>
        <v>0.14499999999999999</v>
      </c>
      <c r="R784" s="15">
        <f t="shared" si="798"/>
        <v>0.88149999999999995</v>
      </c>
      <c r="S784" s="15">
        <f t="shared" si="798"/>
        <v>0.29199999999999998</v>
      </c>
      <c r="T784" s="15">
        <f t="shared" si="798"/>
        <v>0.20599999999999999</v>
      </c>
      <c r="U784" s="15">
        <f t="shared" si="798"/>
        <v>0.255</v>
      </c>
      <c r="V784" s="5">
        <v>1</v>
      </c>
      <c r="X784" s="15">
        <f t="shared" si="779"/>
        <v>11.5</v>
      </c>
      <c r="AB784" s="15">
        <f t="shared" si="780"/>
        <v>13.90858079544568</v>
      </c>
      <c r="AC784" s="15">
        <f t="shared" si="781"/>
        <v>5.8012614481897433</v>
      </c>
    </row>
    <row r="785" spans="1:29">
      <c r="A785" s="5" t="s">
        <v>208</v>
      </c>
      <c r="B785" s="5">
        <v>0.38500000000000001</v>
      </c>
      <c r="C785" s="5">
        <v>0.28000000000000003</v>
      </c>
      <c r="D785" s="5">
        <v>0.125</v>
      </c>
      <c r="E785" s="5">
        <v>0.24399999999999999</v>
      </c>
      <c r="F785" s="5">
        <v>0.10199999999999999</v>
      </c>
      <c r="G785" s="5">
        <v>3.7999999999999999E-2</v>
      </c>
      <c r="H785" s="48">
        <v>8.5000000000000006E-2</v>
      </c>
      <c r="I785" s="5">
        <v>6</v>
      </c>
      <c r="N785" s="15">
        <f t="shared" si="777"/>
        <v>-2</v>
      </c>
      <c r="O785" s="15">
        <f t="shared" ref="O785:U785" si="799">B785</f>
        <v>0.38500000000000001</v>
      </c>
      <c r="P785" s="15">
        <f t="shared" si="799"/>
        <v>0.28000000000000003</v>
      </c>
      <c r="Q785" s="15">
        <f t="shared" si="799"/>
        <v>0.125</v>
      </c>
      <c r="R785" s="15">
        <f t="shared" si="799"/>
        <v>0.24399999999999999</v>
      </c>
      <c r="S785" s="15">
        <f t="shared" si="799"/>
        <v>0.10199999999999999</v>
      </c>
      <c r="T785" s="15">
        <f t="shared" si="799"/>
        <v>3.7999999999999999E-2</v>
      </c>
      <c r="U785" s="15">
        <f t="shared" si="799"/>
        <v>8.5000000000000006E-2</v>
      </c>
      <c r="V785" s="5">
        <v>1</v>
      </c>
      <c r="X785" s="15">
        <f t="shared" si="779"/>
        <v>7.5</v>
      </c>
      <c r="AB785" s="15">
        <f t="shared" si="780"/>
        <v>9.4157230649268175</v>
      </c>
      <c r="AC785" s="15">
        <f t="shared" si="781"/>
        <v>3.6699948614925995</v>
      </c>
    </row>
    <row r="786" spans="1:29">
      <c r="A786" s="5" t="s">
        <v>208</v>
      </c>
      <c r="B786" s="5">
        <v>0.215</v>
      </c>
      <c r="C786" s="5">
        <v>0.155</v>
      </c>
      <c r="D786" s="5">
        <v>0.06</v>
      </c>
      <c r="E786" s="5">
        <v>5.2499999999999998E-2</v>
      </c>
      <c r="F786" s="5">
        <v>2.1000000000000001E-2</v>
      </c>
      <c r="G786" s="5">
        <v>1.6500000000000001E-2</v>
      </c>
      <c r="H786" s="48">
        <v>1.4999999999999999E-2</v>
      </c>
      <c r="I786" s="5">
        <v>5</v>
      </c>
      <c r="N786" s="15">
        <f t="shared" si="777"/>
        <v>-2</v>
      </c>
      <c r="O786" s="15">
        <f t="shared" ref="O786:U786" si="800">B786</f>
        <v>0.215</v>
      </c>
      <c r="P786" s="15">
        <f t="shared" si="800"/>
        <v>0.155</v>
      </c>
      <c r="Q786" s="15">
        <f t="shared" si="800"/>
        <v>0.06</v>
      </c>
      <c r="R786" s="15">
        <f t="shared" si="800"/>
        <v>5.2499999999999998E-2</v>
      </c>
      <c r="S786" s="15">
        <f t="shared" si="800"/>
        <v>2.1000000000000001E-2</v>
      </c>
      <c r="T786" s="15">
        <f t="shared" si="800"/>
        <v>1.6500000000000001E-2</v>
      </c>
      <c r="U786" s="15">
        <f t="shared" si="800"/>
        <v>1.4999999999999999E-2</v>
      </c>
      <c r="V786" s="5">
        <v>1</v>
      </c>
      <c r="X786" s="15">
        <f t="shared" si="779"/>
        <v>6.5</v>
      </c>
      <c r="AB786" s="15">
        <f t="shared" si="780"/>
        <v>6.8447381323516634</v>
      </c>
      <c r="AC786" s="15">
        <f t="shared" si="781"/>
        <v>0.11884437989731299</v>
      </c>
    </row>
    <row r="787" spans="1:29">
      <c r="A787" s="5" t="s">
        <v>206</v>
      </c>
      <c r="B787" s="5">
        <v>0.55000000000000004</v>
      </c>
      <c r="C787" s="5">
        <v>0.41499999999999998</v>
      </c>
      <c r="D787" s="5">
        <v>0.17499999999999999</v>
      </c>
      <c r="E787" s="5">
        <v>1.042</v>
      </c>
      <c r="F787" s="5">
        <v>0.32950000000000002</v>
      </c>
      <c r="G787" s="5">
        <v>0.23250000000000001</v>
      </c>
      <c r="H787" s="48">
        <v>0.29049999999999998</v>
      </c>
      <c r="I787" s="5">
        <v>15</v>
      </c>
      <c r="N787" s="15">
        <f t="shared" si="777"/>
        <v>3</v>
      </c>
      <c r="O787" s="15">
        <f t="shared" ref="O787:U787" si="801">B787</f>
        <v>0.55000000000000004</v>
      </c>
      <c r="P787" s="15">
        <f t="shared" si="801"/>
        <v>0.41499999999999998</v>
      </c>
      <c r="Q787" s="15">
        <f t="shared" si="801"/>
        <v>0.17499999999999999</v>
      </c>
      <c r="R787" s="15">
        <f t="shared" si="801"/>
        <v>1.042</v>
      </c>
      <c r="S787" s="15">
        <f t="shared" si="801"/>
        <v>0.32950000000000002</v>
      </c>
      <c r="T787" s="15">
        <f t="shared" si="801"/>
        <v>0.23250000000000001</v>
      </c>
      <c r="U787" s="15">
        <f t="shared" si="801"/>
        <v>0.29049999999999998</v>
      </c>
      <c r="V787" s="5">
        <v>1</v>
      </c>
      <c r="X787" s="15">
        <f t="shared" si="779"/>
        <v>16.5</v>
      </c>
      <c r="AB787" s="15">
        <f t="shared" si="780"/>
        <v>14.718735414901214</v>
      </c>
      <c r="AC787" s="15">
        <f t="shared" si="781"/>
        <v>3.1729035221271489</v>
      </c>
    </row>
    <row r="788" spans="1:29">
      <c r="A788" s="5" t="s">
        <v>207</v>
      </c>
      <c r="B788" s="5">
        <v>0.51500000000000001</v>
      </c>
      <c r="C788" s="5">
        <v>0.39</v>
      </c>
      <c r="D788" s="5">
        <v>0.13</v>
      </c>
      <c r="E788" s="5">
        <v>0.57550000000000001</v>
      </c>
      <c r="F788" s="5">
        <v>0.19750000000000001</v>
      </c>
      <c r="G788" s="5">
        <v>0.13</v>
      </c>
      <c r="H788" s="48">
        <v>0.1845</v>
      </c>
      <c r="I788" s="5">
        <v>9</v>
      </c>
      <c r="N788" s="15">
        <f t="shared" si="777"/>
        <v>0.75</v>
      </c>
      <c r="O788" s="15">
        <f t="shared" ref="O788:U788" si="802">B788</f>
        <v>0.51500000000000001</v>
      </c>
      <c r="P788" s="15">
        <f t="shared" si="802"/>
        <v>0.39</v>
      </c>
      <c r="Q788" s="15">
        <f t="shared" si="802"/>
        <v>0.13</v>
      </c>
      <c r="R788" s="15">
        <f t="shared" si="802"/>
        <v>0.57550000000000001</v>
      </c>
      <c r="S788" s="15">
        <f t="shared" si="802"/>
        <v>0.19750000000000001</v>
      </c>
      <c r="T788" s="15">
        <f t="shared" si="802"/>
        <v>0.13</v>
      </c>
      <c r="U788" s="15">
        <f t="shared" si="802"/>
        <v>0.1845</v>
      </c>
      <c r="V788" s="5">
        <v>1</v>
      </c>
      <c r="X788" s="15">
        <f t="shared" si="779"/>
        <v>10.5</v>
      </c>
      <c r="AB788" s="15">
        <f t="shared" si="780"/>
        <v>12.131738419757948</v>
      </c>
      <c r="AC788" s="15">
        <f t="shared" si="781"/>
        <v>2.6625702705141649</v>
      </c>
    </row>
    <row r="789" spans="1:29">
      <c r="A789" s="5" t="s">
        <v>206</v>
      </c>
      <c r="B789" s="5">
        <v>0.495</v>
      </c>
      <c r="C789" s="5">
        <v>0.38500000000000001</v>
      </c>
      <c r="D789" s="5">
        <v>0.13500000000000001</v>
      </c>
      <c r="E789" s="5">
        <v>0.70899999999999996</v>
      </c>
      <c r="F789" s="5">
        <v>0.21099999999999999</v>
      </c>
      <c r="G789" s="5">
        <v>0.13750000000000001</v>
      </c>
      <c r="H789" s="48">
        <v>0.26200000000000001</v>
      </c>
      <c r="I789" s="5">
        <v>12</v>
      </c>
      <c r="N789" s="15">
        <f t="shared" si="777"/>
        <v>3</v>
      </c>
      <c r="O789" s="15">
        <f t="shared" ref="O789:U789" si="803">B789</f>
        <v>0.495</v>
      </c>
      <c r="P789" s="15">
        <f t="shared" si="803"/>
        <v>0.38500000000000001</v>
      </c>
      <c r="Q789" s="15">
        <f t="shared" si="803"/>
        <v>0.13500000000000001</v>
      </c>
      <c r="R789" s="15">
        <f t="shared" si="803"/>
        <v>0.70899999999999996</v>
      </c>
      <c r="S789" s="15">
        <f t="shared" si="803"/>
        <v>0.21099999999999999</v>
      </c>
      <c r="T789" s="15">
        <f t="shared" si="803"/>
        <v>0.13750000000000001</v>
      </c>
      <c r="U789" s="15">
        <f t="shared" si="803"/>
        <v>0.26200000000000001</v>
      </c>
      <c r="V789" s="5">
        <v>1</v>
      </c>
      <c r="X789" s="15">
        <f t="shared" si="779"/>
        <v>13.5</v>
      </c>
      <c r="AB789" s="15">
        <f t="shared" si="780"/>
        <v>14.045098460477313</v>
      </c>
      <c r="AC789" s="15">
        <f t="shared" si="781"/>
        <v>0.29713233161473629</v>
      </c>
    </row>
    <row r="790" spans="1:29">
      <c r="A790" s="5" t="s">
        <v>207</v>
      </c>
      <c r="B790" s="5">
        <v>0.505</v>
      </c>
      <c r="C790" s="5">
        <v>0.39</v>
      </c>
      <c r="D790" s="5">
        <v>0.16</v>
      </c>
      <c r="E790" s="5">
        <v>0.64400000000000002</v>
      </c>
      <c r="F790" s="5">
        <v>0.2475</v>
      </c>
      <c r="G790" s="5">
        <v>0.20250000000000001</v>
      </c>
      <c r="H790" s="48">
        <v>0.16350000000000001</v>
      </c>
      <c r="I790" s="5">
        <v>9</v>
      </c>
      <c r="N790" s="15">
        <f t="shared" si="777"/>
        <v>0.75</v>
      </c>
      <c r="O790" s="15">
        <f t="shared" ref="O790:U790" si="804">B790</f>
        <v>0.505</v>
      </c>
      <c r="P790" s="15">
        <f t="shared" si="804"/>
        <v>0.39</v>
      </c>
      <c r="Q790" s="15">
        <f t="shared" si="804"/>
        <v>0.16</v>
      </c>
      <c r="R790" s="15">
        <f t="shared" si="804"/>
        <v>0.64400000000000002</v>
      </c>
      <c r="S790" s="15">
        <f t="shared" si="804"/>
        <v>0.2475</v>
      </c>
      <c r="T790" s="15">
        <f t="shared" si="804"/>
        <v>0.20250000000000001</v>
      </c>
      <c r="U790" s="15">
        <f t="shared" si="804"/>
        <v>0.16350000000000001</v>
      </c>
      <c r="V790" s="5">
        <v>1</v>
      </c>
      <c r="X790" s="15">
        <f t="shared" si="779"/>
        <v>10.5</v>
      </c>
      <c r="AB790" s="15">
        <f t="shared" si="780"/>
        <v>11.167228846214776</v>
      </c>
      <c r="AC790" s="15">
        <f t="shared" si="781"/>
        <v>0.44519433322110147</v>
      </c>
    </row>
    <row r="791" spans="1:29">
      <c r="A791" s="5" t="s">
        <v>207</v>
      </c>
      <c r="B791" s="5">
        <v>0.6</v>
      </c>
      <c r="C791" s="5">
        <v>0.46500000000000002</v>
      </c>
      <c r="D791" s="5">
        <v>0.16500000000000001</v>
      </c>
      <c r="E791" s="5">
        <v>0.88749999999999996</v>
      </c>
      <c r="F791" s="5">
        <v>0.309</v>
      </c>
      <c r="G791" s="5">
        <v>0.246</v>
      </c>
      <c r="H791" s="48">
        <v>0.26200000000000001</v>
      </c>
      <c r="I791" s="5">
        <v>12</v>
      </c>
      <c r="N791" s="15">
        <f t="shared" si="777"/>
        <v>0.75</v>
      </c>
      <c r="O791" s="15">
        <f t="shared" ref="O791:U791" si="805">B791</f>
        <v>0.6</v>
      </c>
      <c r="P791" s="15">
        <f t="shared" si="805"/>
        <v>0.46500000000000002</v>
      </c>
      <c r="Q791" s="15">
        <f t="shared" si="805"/>
        <v>0.16500000000000001</v>
      </c>
      <c r="R791" s="15">
        <f t="shared" si="805"/>
        <v>0.88749999999999996</v>
      </c>
      <c r="S791" s="15">
        <f t="shared" si="805"/>
        <v>0.309</v>
      </c>
      <c r="T791" s="15">
        <f t="shared" si="805"/>
        <v>0.246</v>
      </c>
      <c r="U791" s="15">
        <f t="shared" si="805"/>
        <v>0.26200000000000001</v>
      </c>
      <c r="V791" s="5">
        <v>1</v>
      </c>
      <c r="X791" s="15">
        <f t="shared" si="779"/>
        <v>13.5</v>
      </c>
      <c r="AB791" s="15">
        <f t="shared" si="780"/>
        <v>13.42165332366381</v>
      </c>
      <c r="AC791" s="15">
        <f t="shared" si="781"/>
        <v>6.1382016929277788E-3</v>
      </c>
    </row>
    <row r="792" spans="1:29">
      <c r="A792" s="5" t="s">
        <v>207</v>
      </c>
      <c r="B792" s="5">
        <v>0.56999999999999995</v>
      </c>
      <c r="C792" s="5">
        <v>0.46500000000000002</v>
      </c>
      <c r="D792" s="5">
        <v>0.16</v>
      </c>
      <c r="E792" s="5">
        <v>0.89349999999999996</v>
      </c>
      <c r="F792" s="5">
        <v>0.3145</v>
      </c>
      <c r="G792" s="5">
        <v>0.25750000000000001</v>
      </c>
      <c r="H792" s="48">
        <v>0.26300000000000001</v>
      </c>
      <c r="I792" s="5">
        <v>10</v>
      </c>
      <c r="N792" s="15">
        <f t="shared" si="777"/>
        <v>0.75</v>
      </c>
      <c r="O792" s="15">
        <f t="shared" ref="O792:U792" si="806">B792</f>
        <v>0.56999999999999995</v>
      </c>
      <c r="P792" s="15">
        <f t="shared" si="806"/>
        <v>0.46500000000000002</v>
      </c>
      <c r="Q792" s="15">
        <f t="shared" si="806"/>
        <v>0.16</v>
      </c>
      <c r="R792" s="15">
        <f t="shared" si="806"/>
        <v>0.89349999999999996</v>
      </c>
      <c r="S792" s="15">
        <f t="shared" si="806"/>
        <v>0.3145</v>
      </c>
      <c r="T792" s="15">
        <f t="shared" si="806"/>
        <v>0.25750000000000001</v>
      </c>
      <c r="U792" s="15">
        <f t="shared" si="806"/>
        <v>0.26300000000000001</v>
      </c>
      <c r="V792" s="5">
        <v>1</v>
      </c>
      <c r="X792" s="15">
        <f t="shared" si="779"/>
        <v>11.5</v>
      </c>
      <c r="AB792" s="15">
        <f t="shared" si="780"/>
        <v>13.224148852078841</v>
      </c>
      <c r="AC792" s="15">
        <f t="shared" si="781"/>
        <v>2.9726892641247846</v>
      </c>
    </row>
    <row r="793" spans="1:29">
      <c r="A793" s="5" t="s">
        <v>207</v>
      </c>
      <c r="B793" s="5">
        <v>0.48499999999999999</v>
      </c>
      <c r="C793" s="5">
        <v>0.375</v>
      </c>
      <c r="D793" s="5">
        <v>0.13500000000000001</v>
      </c>
      <c r="E793" s="5">
        <v>0.55600000000000005</v>
      </c>
      <c r="F793" s="5">
        <v>0.1925</v>
      </c>
      <c r="G793" s="5">
        <v>0.13150000000000001</v>
      </c>
      <c r="H793" s="48">
        <v>0.16850000000000001</v>
      </c>
      <c r="I793" s="5">
        <v>10</v>
      </c>
      <c r="N793" s="15">
        <f t="shared" si="777"/>
        <v>0.75</v>
      </c>
      <c r="O793" s="15">
        <f t="shared" ref="O793:U793" si="807">B793</f>
        <v>0.48499999999999999</v>
      </c>
      <c r="P793" s="15">
        <f t="shared" si="807"/>
        <v>0.375</v>
      </c>
      <c r="Q793" s="15">
        <f t="shared" si="807"/>
        <v>0.13500000000000001</v>
      </c>
      <c r="R793" s="15">
        <f t="shared" si="807"/>
        <v>0.55600000000000005</v>
      </c>
      <c r="S793" s="15">
        <f t="shared" si="807"/>
        <v>0.1925</v>
      </c>
      <c r="T793" s="15">
        <f t="shared" si="807"/>
        <v>0.13150000000000001</v>
      </c>
      <c r="U793" s="15">
        <f t="shared" si="807"/>
        <v>0.16850000000000001</v>
      </c>
      <c r="V793" s="5">
        <v>1</v>
      </c>
      <c r="X793" s="15">
        <f t="shared" si="779"/>
        <v>11.5</v>
      </c>
      <c r="AB793" s="15">
        <f t="shared" si="780"/>
        <v>11.802078233064439</v>
      </c>
      <c r="AC793" s="15">
        <f t="shared" si="781"/>
        <v>9.1251258891333356E-2</v>
      </c>
    </row>
    <row r="794" spans="1:29">
      <c r="A794" s="5" t="s">
        <v>206</v>
      </c>
      <c r="B794" s="5">
        <v>0.47</v>
      </c>
      <c r="C794" s="5">
        <v>0.37</v>
      </c>
      <c r="D794" s="5">
        <v>0.18</v>
      </c>
      <c r="E794" s="5">
        <v>0.51</v>
      </c>
      <c r="F794" s="5">
        <v>0.1915</v>
      </c>
      <c r="G794" s="5">
        <v>0.1285</v>
      </c>
      <c r="H794" s="48">
        <v>0.16250000000000001</v>
      </c>
      <c r="I794" s="5">
        <v>9</v>
      </c>
      <c r="N794" s="15">
        <f t="shared" si="777"/>
        <v>3</v>
      </c>
      <c r="O794" s="15">
        <f t="shared" ref="O794:U794" si="808">B794</f>
        <v>0.47</v>
      </c>
      <c r="P794" s="15">
        <f t="shared" si="808"/>
        <v>0.37</v>
      </c>
      <c r="Q794" s="15">
        <f t="shared" si="808"/>
        <v>0.18</v>
      </c>
      <c r="R794" s="15">
        <f t="shared" si="808"/>
        <v>0.51</v>
      </c>
      <c r="S794" s="15">
        <f t="shared" si="808"/>
        <v>0.1915</v>
      </c>
      <c r="T794" s="15">
        <f t="shared" si="808"/>
        <v>0.1285</v>
      </c>
      <c r="U794" s="15">
        <f t="shared" si="808"/>
        <v>0.16250000000000001</v>
      </c>
      <c r="V794" s="5">
        <v>1</v>
      </c>
      <c r="X794" s="15">
        <f t="shared" si="779"/>
        <v>10.5</v>
      </c>
      <c r="AB794" s="15">
        <f t="shared" si="780"/>
        <v>12.202816809452093</v>
      </c>
      <c r="AC794" s="15">
        <f t="shared" si="781"/>
        <v>2.8995850865526065</v>
      </c>
    </row>
    <row r="795" spans="1:29">
      <c r="A795" s="5" t="s">
        <v>206</v>
      </c>
      <c r="B795" s="5">
        <v>0.57499999999999996</v>
      </c>
      <c r="C795" s="5">
        <v>0.45</v>
      </c>
      <c r="D795" s="5">
        <v>0.16500000000000001</v>
      </c>
      <c r="E795" s="5">
        <v>0.92149999999999999</v>
      </c>
      <c r="F795" s="5">
        <v>0.32750000000000001</v>
      </c>
      <c r="G795" s="5">
        <v>0.22500000000000001</v>
      </c>
      <c r="H795" s="48">
        <v>0.25600000000000001</v>
      </c>
      <c r="I795" s="5">
        <v>12</v>
      </c>
      <c r="N795" s="15">
        <f t="shared" si="777"/>
        <v>3</v>
      </c>
      <c r="O795" s="15">
        <f t="shared" ref="O795:U795" si="809">B795</f>
        <v>0.57499999999999996</v>
      </c>
      <c r="P795" s="15">
        <f t="shared" si="809"/>
        <v>0.45</v>
      </c>
      <c r="Q795" s="15">
        <f t="shared" si="809"/>
        <v>0.16500000000000001</v>
      </c>
      <c r="R795" s="15">
        <f t="shared" si="809"/>
        <v>0.92149999999999999</v>
      </c>
      <c r="S795" s="15">
        <f t="shared" si="809"/>
        <v>0.32750000000000001</v>
      </c>
      <c r="T795" s="15">
        <f t="shared" si="809"/>
        <v>0.22500000000000001</v>
      </c>
      <c r="U795" s="15">
        <f t="shared" si="809"/>
        <v>0.25600000000000001</v>
      </c>
      <c r="V795" s="5">
        <v>1</v>
      </c>
      <c r="X795" s="15">
        <f t="shared" si="779"/>
        <v>13.5</v>
      </c>
      <c r="AB795" s="15">
        <f t="shared" si="780"/>
        <v>13.727335877533683</v>
      </c>
      <c r="AC795" s="15">
        <f t="shared" si="781"/>
        <v>5.1681601214009769E-2</v>
      </c>
    </row>
    <row r="796" spans="1:29">
      <c r="A796" s="5" t="s">
        <v>206</v>
      </c>
      <c r="B796" s="5">
        <v>0.57999999999999996</v>
      </c>
      <c r="C796" s="5">
        <v>0.46500000000000002</v>
      </c>
      <c r="D796" s="5">
        <v>0.16</v>
      </c>
      <c r="E796" s="5">
        <v>1.0345</v>
      </c>
      <c r="F796" s="5">
        <v>0.315</v>
      </c>
      <c r="G796" s="5">
        <v>0.26</v>
      </c>
      <c r="H796" s="48">
        <v>0.36349999999999999</v>
      </c>
      <c r="I796" s="5">
        <v>12</v>
      </c>
      <c r="N796" s="15">
        <f t="shared" si="777"/>
        <v>3</v>
      </c>
      <c r="O796" s="15">
        <f t="shared" ref="O796:U796" si="810">B796</f>
        <v>0.57999999999999996</v>
      </c>
      <c r="P796" s="15">
        <f t="shared" si="810"/>
        <v>0.46500000000000002</v>
      </c>
      <c r="Q796" s="15">
        <f t="shared" si="810"/>
        <v>0.16</v>
      </c>
      <c r="R796" s="15">
        <f t="shared" si="810"/>
        <v>1.0345</v>
      </c>
      <c r="S796" s="15">
        <f t="shared" si="810"/>
        <v>0.315</v>
      </c>
      <c r="T796" s="15">
        <f t="shared" si="810"/>
        <v>0.26</v>
      </c>
      <c r="U796" s="15">
        <f t="shared" si="810"/>
        <v>0.36349999999999999</v>
      </c>
      <c r="V796" s="5">
        <v>1</v>
      </c>
      <c r="X796" s="15">
        <f t="shared" si="779"/>
        <v>13.5</v>
      </c>
      <c r="AB796" s="15">
        <f t="shared" si="780"/>
        <v>15.698177146772883</v>
      </c>
      <c r="AC796" s="15">
        <f t="shared" si="781"/>
        <v>4.8319827685945729</v>
      </c>
    </row>
    <row r="797" spans="1:29">
      <c r="A797" s="5" t="s">
        <v>206</v>
      </c>
      <c r="B797" s="5">
        <v>0.51500000000000001</v>
      </c>
      <c r="C797" s="5">
        <v>0.40500000000000003</v>
      </c>
      <c r="D797" s="5">
        <v>0.14499999999999999</v>
      </c>
      <c r="E797" s="5">
        <v>0.69499999999999995</v>
      </c>
      <c r="F797" s="5">
        <v>0.215</v>
      </c>
      <c r="G797" s="5">
        <v>0.16350000000000001</v>
      </c>
      <c r="H797" s="48">
        <v>0.23400000000000001</v>
      </c>
      <c r="I797" s="5">
        <v>15</v>
      </c>
      <c r="N797" s="15">
        <f t="shared" si="777"/>
        <v>3</v>
      </c>
      <c r="O797" s="15">
        <f t="shared" ref="O797:U797" si="811">B797</f>
        <v>0.51500000000000001</v>
      </c>
      <c r="P797" s="15">
        <f t="shared" si="811"/>
        <v>0.40500000000000003</v>
      </c>
      <c r="Q797" s="15">
        <f t="shared" si="811"/>
        <v>0.14499999999999999</v>
      </c>
      <c r="R797" s="15">
        <f t="shared" si="811"/>
        <v>0.69499999999999995</v>
      </c>
      <c r="S797" s="15">
        <f t="shared" si="811"/>
        <v>0.215</v>
      </c>
      <c r="T797" s="15">
        <f t="shared" si="811"/>
        <v>0.16350000000000001</v>
      </c>
      <c r="U797" s="15">
        <f t="shared" si="811"/>
        <v>0.23400000000000001</v>
      </c>
      <c r="V797" s="5">
        <v>1</v>
      </c>
      <c r="X797" s="15">
        <f t="shared" si="779"/>
        <v>16.5</v>
      </c>
      <c r="AB797" s="15">
        <f t="shared" si="780"/>
        <v>13.661380085969334</v>
      </c>
      <c r="AC797" s="15">
        <f t="shared" si="781"/>
        <v>8.0577630163314655</v>
      </c>
    </row>
    <row r="798" spans="1:29">
      <c r="A798" s="5" t="s">
        <v>206</v>
      </c>
      <c r="B798" s="5">
        <v>0.53</v>
      </c>
      <c r="C798" s="5">
        <v>0.41</v>
      </c>
      <c r="D798" s="5">
        <v>0.155</v>
      </c>
      <c r="E798" s="5">
        <v>0.71550000000000002</v>
      </c>
      <c r="F798" s="5">
        <v>0.28050000000000003</v>
      </c>
      <c r="G798" s="5">
        <v>0.16850000000000001</v>
      </c>
      <c r="H798" s="48">
        <v>0.214</v>
      </c>
      <c r="I798" s="5">
        <v>11</v>
      </c>
      <c r="N798" s="15">
        <f t="shared" si="777"/>
        <v>3</v>
      </c>
      <c r="O798" s="15">
        <f t="shared" ref="O798:U798" si="812">B798</f>
        <v>0.53</v>
      </c>
      <c r="P798" s="15">
        <f t="shared" si="812"/>
        <v>0.41</v>
      </c>
      <c r="Q798" s="15">
        <f t="shared" si="812"/>
        <v>0.155</v>
      </c>
      <c r="R798" s="15">
        <f t="shared" si="812"/>
        <v>0.71550000000000002</v>
      </c>
      <c r="S798" s="15">
        <f t="shared" si="812"/>
        <v>0.28050000000000003</v>
      </c>
      <c r="T798" s="15">
        <f t="shared" si="812"/>
        <v>0.16850000000000001</v>
      </c>
      <c r="U798" s="15">
        <f t="shared" si="812"/>
        <v>0.214</v>
      </c>
      <c r="V798" s="5">
        <v>1</v>
      </c>
      <c r="X798" s="15">
        <f t="shared" si="779"/>
        <v>12.5</v>
      </c>
      <c r="AB798" s="15">
        <f t="shared" si="780"/>
        <v>12.466296662319364</v>
      </c>
      <c r="AC798" s="15">
        <f t="shared" si="781"/>
        <v>1.1359149708150041E-3</v>
      </c>
    </row>
    <row r="799" spans="1:29">
      <c r="A799" s="5" t="s">
        <v>206</v>
      </c>
      <c r="B799" s="5">
        <v>0.44</v>
      </c>
      <c r="C799" s="5">
        <v>0.33500000000000002</v>
      </c>
      <c r="D799" s="5">
        <v>0.11</v>
      </c>
      <c r="E799" s="5">
        <v>0.39400000000000002</v>
      </c>
      <c r="F799" s="5">
        <v>0.157</v>
      </c>
      <c r="G799" s="5">
        <v>9.6000000000000002E-2</v>
      </c>
      <c r="H799" s="48">
        <v>0.122</v>
      </c>
      <c r="I799" s="5">
        <v>9</v>
      </c>
      <c r="N799" s="15">
        <f t="shared" si="777"/>
        <v>3</v>
      </c>
      <c r="O799" s="15">
        <f t="shared" ref="O799:U799" si="813">B799</f>
        <v>0.44</v>
      </c>
      <c r="P799" s="15">
        <f t="shared" si="813"/>
        <v>0.33500000000000002</v>
      </c>
      <c r="Q799" s="15">
        <f t="shared" si="813"/>
        <v>0.11</v>
      </c>
      <c r="R799" s="15">
        <f t="shared" si="813"/>
        <v>0.39400000000000002</v>
      </c>
      <c r="S799" s="15">
        <f t="shared" si="813"/>
        <v>0.157</v>
      </c>
      <c r="T799" s="15">
        <f t="shared" si="813"/>
        <v>9.6000000000000002E-2</v>
      </c>
      <c r="U799" s="15">
        <f t="shared" si="813"/>
        <v>0.122</v>
      </c>
      <c r="V799" s="5">
        <v>1</v>
      </c>
      <c r="X799" s="15">
        <f t="shared" si="779"/>
        <v>10.5</v>
      </c>
      <c r="AB799" s="15">
        <f t="shared" si="780"/>
        <v>10.653204512825338</v>
      </c>
      <c r="AC799" s="15">
        <f t="shared" si="781"/>
        <v>2.3471622750049253E-2</v>
      </c>
    </row>
    <row r="800" spans="1:29">
      <c r="A800" s="5" t="s">
        <v>206</v>
      </c>
      <c r="B800" s="5">
        <v>0.52</v>
      </c>
      <c r="C800" s="5">
        <v>0.42</v>
      </c>
      <c r="D800" s="5">
        <v>0.16</v>
      </c>
      <c r="E800" s="5">
        <v>0.745</v>
      </c>
      <c r="F800" s="5">
        <v>0.255</v>
      </c>
      <c r="G800" s="5">
        <v>0.157</v>
      </c>
      <c r="H800" s="48">
        <v>0.28849999999999998</v>
      </c>
      <c r="I800" s="5">
        <v>11</v>
      </c>
      <c r="N800" s="15">
        <f t="shared" si="777"/>
        <v>3</v>
      </c>
      <c r="O800" s="15">
        <f t="shared" ref="O800:U800" si="814">B800</f>
        <v>0.52</v>
      </c>
      <c r="P800" s="15">
        <f t="shared" si="814"/>
        <v>0.42</v>
      </c>
      <c r="Q800" s="15">
        <f t="shared" si="814"/>
        <v>0.16</v>
      </c>
      <c r="R800" s="15">
        <f t="shared" si="814"/>
        <v>0.745</v>
      </c>
      <c r="S800" s="15">
        <f t="shared" si="814"/>
        <v>0.255</v>
      </c>
      <c r="T800" s="15">
        <f t="shared" si="814"/>
        <v>0.157</v>
      </c>
      <c r="U800" s="15">
        <f t="shared" si="814"/>
        <v>0.28849999999999998</v>
      </c>
      <c r="V800" s="5">
        <v>1</v>
      </c>
      <c r="X800" s="15">
        <f t="shared" si="779"/>
        <v>12.5</v>
      </c>
      <c r="AB800" s="15">
        <f t="shared" si="780"/>
        <v>14.193047605593534</v>
      </c>
      <c r="AC800" s="15">
        <f t="shared" si="781"/>
        <v>2.8664101948059999</v>
      </c>
    </row>
    <row r="801" spans="1:29">
      <c r="A801" s="5" t="s">
        <v>207</v>
      </c>
      <c r="B801" s="5">
        <v>0.42499999999999999</v>
      </c>
      <c r="C801" s="5">
        <v>0.34499999999999997</v>
      </c>
      <c r="D801" s="5">
        <v>0.11</v>
      </c>
      <c r="E801" s="5">
        <v>0.36649999999999999</v>
      </c>
      <c r="F801" s="5">
        <v>0.125</v>
      </c>
      <c r="G801" s="5">
        <v>8.1000000000000003E-2</v>
      </c>
      <c r="H801" s="48">
        <v>0.11700000000000001</v>
      </c>
      <c r="I801" s="5">
        <v>11</v>
      </c>
      <c r="N801" s="15">
        <f t="shared" si="777"/>
        <v>0.75</v>
      </c>
      <c r="O801" s="15">
        <f t="shared" ref="O801:U801" si="815">B801</f>
        <v>0.42499999999999999</v>
      </c>
      <c r="P801" s="15">
        <f t="shared" si="815"/>
        <v>0.34499999999999997</v>
      </c>
      <c r="Q801" s="15">
        <f t="shared" si="815"/>
        <v>0.11</v>
      </c>
      <c r="R801" s="15">
        <f t="shared" si="815"/>
        <v>0.36649999999999999</v>
      </c>
      <c r="S801" s="15">
        <f t="shared" si="815"/>
        <v>0.125</v>
      </c>
      <c r="T801" s="15">
        <f t="shared" si="815"/>
        <v>8.1000000000000003E-2</v>
      </c>
      <c r="U801" s="15">
        <f t="shared" si="815"/>
        <v>0.11700000000000001</v>
      </c>
      <c r="V801" s="5">
        <v>1</v>
      </c>
      <c r="X801" s="15">
        <f t="shared" si="779"/>
        <v>12.5</v>
      </c>
      <c r="AB801" s="15">
        <f t="shared" si="780"/>
        <v>10.920531374628775</v>
      </c>
      <c r="AC801" s="15">
        <f t="shared" si="781"/>
        <v>2.4947211385320682</v>
      </c>
    </row>
    <row r="802" spans="1:29">
      <c r="A802" s="5" t="s">
        <v>206</v>
      </c>
      <c r="B802" s="5">
        <v>0.46</v>
      </c>
      <c r="C802" s="5">
        <v>0.34</v>
      </c>
      <c r="D802" s="5">
        <v>0.13500000000000001</v>
      </c>
      <c r="E802" s="5">
        <v>0.495</v>
      </c>
      <c r="F802" s="5">
        <v>0.16550000000000001</v>
      </c>
      <c r="G802" s="5">
        <v>0.11700000000000001</v>
      </c>
      <c r="H802" s="48">
        <v>0.185</v>
      </c>
      <c r="I802" s="5">
        <v>10</v>
      </c>
      <c r="N802" s="15">
        <f t="shared" si="777"/>
        <v>3</v>
      </c>
      <c r="O802" s="15">
        <f t="shared" ref="O802:U802" si="816">B802</f>
        <v>0.46</v>
      </c>
      <c r="P802" s="15">
        <f t="shared" si="816"/>
        <v>0.34</v>
      </c>
      <c r="Q802" s="15">
        <f t="shared" si="816"/>
        <v>0.13500000000000001</v>
      </c>
      <c r="R802" s="15">
        <f t="shared" si="816"/>
        <v>0.495</v>
      </c>
      <c r="S802" s="15">
        <f t="shared" si="816"/>
        <v>0.16550000000000001</v>
      </c>
      <c r="T802" s="15">
        <f t="shared" si="816"/>
        <v>0.11700000000000001</v>
      </c>
      <c r="U802" s="15">
        <f t="shared" si="816"/>
        <v>0.185</v>
      </c>
      <c r="V802" s="5">
        <v>1</v>
      </c>
      <c r="X802" s="15">
        <f t="shared" si="779"/>
        <v>11.5</v>
      </c>
      <c r="AB802" s="15">
        <f t="shared" si="780"/>
        <v>12.0537327492926</v>
      </c>
      <c r="AC802" s="15">
        <f t="shared" si="781"/>
        <v>0.30661995763914102</v>
      </c>
    </row>
    <row r="803" spans="1:29">
      <c r="A803" s="5" t="s">
        <v>206</v>
      </c>
      <c r="B803" s="5">
        <v>0.45</v>
      </c>
      <c r="C803" s="5">
        <v>0.33500000000000002</v>
      </c>
      <c r="D803" s="5">
        <v>0.125</v>
      </c>
      <c r="E803" s="5">
        <v>0.34899999999999998</v>
      </c>
      <c r="F803" s="5">
        <v>0.11899999999999999</v>
      </c>
      <c r="G803" s="5">
        <v>0.1055</v>
      </c>
      <c r="H803" s="48">
        <v>0.115</v>
      </c>
      <c r="I803" s="5">
        <v>10</v>
      </c>
      <c r="N803" s="15">
        <f t="shared" si="777"/>
        <v>3</v>
      </c>
      <c r="O803" s="15">
        <f t="shared" ref="O803:U803" si="817">B803</f>
        <v>0.45</v>
      </c>
      <c r="P803" s="15">
        <f t="shared" si="817"/>
        <v>0.33500000000000002</v>
      </c>
      <c r="Q803" s="15">
        <f t="shared" si="817"/>
        <v>0.125</v>
      </c>
      <c r="R803" s="15">
        <f t="shared" si="817"/>
        <v>0.34899999999999998</v>
      </c>
      <c r="S803" s="15">
        <f t="shared" si="817"/>
        <v>0.11899999999999999</v>
      </c>
      <c r="T803" s="15">
        <f t="shared" si="817"/>
        <v>0.1055</v>
      </c>
      <c r="U803" s="15">
        <f t="shared" si="817"/>
        <v>0.115</v>
      </c>
      <c r="V803" s="5">
        <v>1</v>
      </c>
      <c r="X803" s="15">
        <f t="shared" si="779"/>
        <v>11.5</v>
      </c>
      <c r="AB803" s="15">
        <f t="shared" si="780"/>
        <v>11.009836656213702</v>
      </c>
      <c r="AC803" s="15">
        <f t="shared" si="781"/>
        <v>0.24026010359176456</v>
      </c>
    </row>
    <row r="804" spans="1:29">
      <c r="A804" s="5" t="s">
        <v>206</v>
      </c>
      <c r="B804" s="5">
        <v>0.42499999999999999</v>
      </c>
      <c r="C804" s="5">
        <v>0.33</v>
      </c>
      <c r="D804" s="5">
        <v>0.13</v>
      </c>
      <c r="E804" s="5">
        <v>0.4405</v>
      </c>
      <c r="F804" s="5">
        <v>0.152</v>
      </c>
      <c r="G804" s="5">
        <v>9.35E-2</v>
      </c>
      <c r="H804" s="48">
        <v>0.155</v>
      </c>
      <c r="I804" s="5">
        <v>9</v>
      </c>
      <c r="N804" s="15">
        <f t="shared" si="777"/>
        <v>3</v>
      </c>
      <c r="O804" s="15">
        <f t="shared" ref="O804:U804" si="818">B804</f>
        <v>0.42499999999999999</v>
      </c>
      <c r="P804" s="15">
        <f t="shared" si="818"/>
        <v>0.33</v>
      </c>
      <c r="Q804" s="15">
        <f t="shared" si="818"/>
        <v>0.13</v>
      </c>
      <c r="R804" s="15">
        <f t="shared" si="818"/>
        <v>0.4405</v>
      </c>
      <c r="S804" s="15">
        <f t="shared" si="818"/>
        <v>0.152</v>
      </c>
      <c r="T804" s="15">
        <f t="shared" si="818"/>
        <v>9.35E-2</v>
      </c>
      <c r="U804" s="15">
        <f t="shared" si="818"/>
        <v>0.155</v>
      </c>
      <c r="V804" s="5">
        <v>1</v>
      </c>
      <c r="X804" s="15">
        <f t="shared" si="779"/>
        <v>10.5</v>
      </c>
      <c r="AB804" s="15">
        <f t="shared" si="780"/>
        <v>11.662639608719214</v>
      </c>
      <c r="AC804" s="15">
        <f t="shared" si="781"/>
        <v>1.3517308597627673</v>
      </c>
    </row>
    <row r="805" spans="1:29">
      <c r="A805" s="5" t="s">
        <v>208</v>
      </c>
      <c r="B805" s="5">
        <v>0.37</v>
      </c>
      <c r="C805" s="5">
        <v>0.27500000000000002</v>
      </c>
      <c r="D805" s="5">
        <v>0.1</v>
      </c>
      <c r="E805" s="5">
        <v>0.22</v>
      </c>
      <c r="F805" s="5">
        <v>9.4E-2</v>
      </c>
      <c r="G805" s="5">
        <v>4.4999999999999998E-2</v>
      </c>
      <c r="H805" s="48">
        <v>6.5000000000000002E-2</v>
      </c>
      <c r="I805" s="5">
        <v>7</v>
      </c>
      <c r="N805" s="15">
        <f t="shared" si="777"/>
        <v>-2</v>
      </c>
      <c r="O805" s="15">
        <f t="shared" ref="O805:U805" si="819">B805</f>
        <v>0.37</v>
      </c>
      <c r="P805" s="15">
        <f t="shared" si="819"/>
        <v>0.27500000000000002</v>
      </c>
      <c r="Q805" s="15">
        <f t="shared" si="819"/>
        <v>0.1</v>
      </c>
      <c r="R805" s="15">
        <f t="shared" si="819"/>
        <v>0.22</v>
      </c>
      <c r="S805" s="15">
        <f t="shared" si="819"/>
        <v>9.4E-2</v>
      </c>
      <c r="T805" s="15">
        <f t="shared" si="819"/>
        <v>4.4999999999999998E-2</v>
      </c>
      <c r="U805" s="15">
        <f t="shared" si="819"/>
        <v>6.5000000000000002E-2</v>
      </c>
      <c r="V805" s="5">
        <v>1</v>
      </c>
      <c r="X805" s="15">
        <f t="shared" si="779"/>
        <v>8.5</v>
      </c>
      <c r="AB805" s="15">
        <f t="shared" si="780"/>
        <v>8.7871698830485681</v>
      </c>
      <c r="AC805" s="15">
        <f t="shared" si="781"/>
        <v>8.2466541730128254E-2</v>
      </c>
    </row>
    <row r="806" spans="1:29">
      <c r="A806" s="5" t="s">
        <v>206</v>
      </c>
      <c r="B806" s="5">
        <v>0.51500000000000001</v>
      </c>
      <c r="C806" s="5">
        <v>0.38</v>
      </c>
      <c r="D806" s="5">
        <v>0.13500000000000001</v>
      </c>
      <c r="E806" s="5">
        <v>0.66149999999999998</v>
      </c>
      <c r="F806" s="5">
        <v>0.28749999999999998</v>
      </c>
      <c r="G806" s="5">
        <v>0.20949999999999999</v>
      </c>
      <c r="H806" s="48">
        <v>0.155</v>
      </c>
      <c r="I806" s="5">
        <v>10</v>
      </c>
      <c r="N806" s="15">
        <f t="shared" si="777"/>
        <v>3</v>
      </c>
      <c r="O806" s="15">
        <f t="shared" ref="O806:U806" si="820">B806</f>
        <v>0.51500000000000001</v>
      </c>
      <c r="P806" s="15">
        <f t="shared" si="820"/>
        <v>0.38</v>
      </c>
      <c r="Q806" s="15">
        <f t="shared" si="820"/>
        <v>0.13500000000000001</v>
      </c>
      <c r="R806" s="15">
        <f t="shared" si="820"/>
        <v>0.66149999999999998</v>
      </c>
      <c r="S806" s="15">
        <f t="shared" si="820"/>
        <v>0.28749999999999998</v>
      </c>
      <c r="T806" s="15">
        <f t="shared" si="820"/>
        <v>0.20949999999999999</v>
      </c>
      <c r="U806" s="15">
        <f t="shared" si="820"/>
        <v>0.155</v>
      </c>
      <c r="V806" s="5">
        <v>1</v>
      </c>
      <c r="X806" s="15">
        <f t="shared" si="779"/>
        <v>11.5</v>
      </c>
      <c r="AB806" s="15">
        <f t="shared" si="780"/>
        <v>10.338261206223503</v>
      </c>
      <c r="AC806" s="15">
        <f t="shared" si="781"/>
        <v>1.3496370249652696</v>
      </c>
    </row>
    <row r="807" spans="1:29">
      <c r="A807" s="5" t="s">
        <v>206</v>
      </c>
      <c r="B807" s="5">
        <v>0.40500000000000003</v>
      </c>
      <c r="C807" s="5">
        <v>0.30499999999999999</v>
      </c>
      <c r="D807" s="5">
        <v>0.12</v>
      </c>
      <c r="E807" s="5">
        <v>0.31850000000000001</v>
      </c>
      <c r="F807" s="5">
        <v>0.1235</v>
      </c>
      <c r="G807" s="5">
        <v>9.0499999999999997E-2</v>
      </c>
      <c r="H807" s="48">
        <v>9.5000000000000001E-2</v>
      </c>
      <c r="I807" s="5">
        <v>7</v>
      </c>
      <c r="N807" s="15">
        <f t="shared" si="777"/>
        <v>3</v>
      </c>
      <c r="O807" s="15">
        <f t="shared" ref="O807:U807" si="821">B807</f>
        <v>0.40500000000000003</v>
      </c>
      <c r="P807" s="15">
        <f t="shared" si="821"/>
        <v>0.30499999999999999</v>
      </c>
      <c r="Q807" s="15">
        <f t="shared" si="821"/>
        <v>0.12</v>
      </c>
      <c r="R807" s="15">
        <f t="shared" si="821"/>
        <v>0.31850000000000001</v>
      </c>
      <c r="S807" s="15">
        <f t="shared" si="821"/>
        <v>0.1235</v>
      </c>
      <c r="T807" s="15">
        <f t="shared" si="821"/>
        <v>9.0499999999999997E-2</v>
      </c>
      <c r="U807" s="15">
        <f t="shared" si="821"/>
        <v>9.5000000000000001E-2</v>
      </c>
      <c r="V807" s="5">
        <v>1</v>
      </c>
      <c r="X807" s="15">
        <f t="shared" si="779"/>
        <v>8.5</v>
      </c>
      <c r="AB807" s="15">
        <f t="shared" si="780"/>
        <v>10.246215641206536</v>
      </c>
      <c r="AC807" s="15">
        <f t="shared" si="781"/>
        <v>3.0492690655943542</v>
      </c>
    </row>
    <row r="808" spans="1:29">
      <c r="A808" s="5" t="s">
        <v>208</v>
      </c>
      <c r="B808" s="5">
        <v>0.28000000000000003</v>
      </c>
      <c r="C808" s="5">
        <v>0.20499999999999999</v>
      </c>
      <c r="D808" s="5">
        <v>7.0000000000000007E-2</v>
      </c>
      <c r="E808" s="5">
        <v>0.10150000000000001</v>
      </c>
      <c r="F808" s="5">
        <v>4.1000000000000002E-2</v>
      </c>
      <c r="G808" s="5">
        <v>0.03</v>
      </c>
      <c r="H808" s="48">
        <v>0.03</v>
      </c>
      <c r="I808" s="5">
        <v>6</v>
      </c>
      <c r="N808" s="15">
        <f t="shared" si="777"/>
        <v>-2</v>
      </c>
      <c r="O808" s="15">
        <f t="shared" ref="O808:U808" si="822">B808</f>
        <v>0.28000000000000003</v>
      </c>
      <c r="P808" s="15">
        <f t="shared" si="822"/>
        <v>0.20499999999999999</v>
      </c>
      <c r="Q808" s="15">
        <f t="shared" si="822"/>
        <v>7.0000000000000007E-2</v>
      </c>
      <c r="R808" s="15">
        <f t="shared" si="822"/>
        <v>0.10150000000000001</v>
      </c>
      <c r="S808" s="15">
        <f t="shared" si="822"/>
        <v>4.1000000000000002E-2</v>
      </c>
      <c r="T808" s="15">
        <f t="shared" si="822"/>
        <v>0.03</v>
      </c>
      <c r="U808" s="15">
        <f t="shared" si="822"/>
        <v>0.03</v>
      </c>
      <c r="V808" s="5">
        <v>1</v>
      </c>
      <c r="X808" s="15">
        <f t="shared" si="779"/>
        <v>7.5</v>
      </c>
      <c r="AB808" s="15">
        <f t="shared" si="780"/>
        <v>7.5329003663479224</v>
      </c>
      <c r="AC808" s="15">
        <f t="shared" si="781"/>
        <v>1.082434105827503E-3</v>
      </c>
    </row>
    <row r="809" spans="1:29">
      <c r="A809" s="5" t="s">
        <v>207</v>
      </c>
      <c r="B809" s="5">
        <v>0.48</v>
      </c>
      <c r="C809" s="5">
        <v>0.4</v>
      </c>
      <c r="D809" s="5">
        <v>0.125</v>
      </c>
      <c r="E809" s="5">
        <v>0.75900000000000001</v>
      </c>
      <c r="F809" s="5">
        <v>0.21249999999999999</v>
      </c>
      <c r="G809" s="5">
        <v>0.17899999999999999</v>
      </c>
      <c r="H809" s="48">
        <v>0.24</v>
      </c>
      <c r="I809" s="5">
        <v>15</v>
      </c>
      <c r="N809" s="15">
        <f t="shared" si="777"/>
        <v>0.75</v>
      </c>
      <c r="O809" s="15">
        <f t="shared" ref="O809:U809" si="823">B809</f>
        <v>0.48</v>
      </c>
      <c r="P809" s="15">
        <f t="shared" si="823"/>
        <v>0.4</v>
      </c>
      <c r="Q809" s="15">
        <f t="shared" si="823"/>
        <v>0.125</v>
      </c>
      <c r="R809" s="15">
        <f t="shared" si="823"/>
        <v>0.75900000000000001</v>
      </c>
      <c r="S809" s="15">
        <f t="shared" si="823"/>
        <v>0.21249999999999999</v>
      </c>
      <c r="T809" s="15">
        <f t="shared" si="823"/>
        <v>0.17899999999999999</v>
      </c>
      <c r="U809" s="15">
        <f t="shared" si="823"/>
        <v>0.24</v>
      </c>
      <c r="V809" s="5">
        <v>1</v>
      </c>
      <c r="X809" s="15">
        <f t="shared" si="779"/>
        <v>16.5</v>
      </c>
      <c r="AB809" s="15">
        <f t="shared" si="780"/>
        <v>13.564683631128936</v>
      </c>
      <c r="AC809" s="15">
        <f t="shared" si="781"/>
        <v>8.6160821853624068</v>
      </c>
    </row>
    <row r="810" spans="1:29">
      <c r="A810" s="5" t="s">
        <v>207</v>
      </c>
      <c r="B810" s="5">
        <v>0.44</v>
      </c>
      <c r="C810" s="5">
        <v>0.34</v>
      </c>
      <c r="D810" s="5">
        <v>0.13</v>
      </c>
      <c r="E810" s="5">
        <v>0.41949999999999998</v>
      </c>
      <c r="F810" s="5">
        <v>0.153</v>
      </c>
      <c r="G810" s="5">
        <v>0.11550000000000001</v>
      </c>
      <c r="H810" s="48">
        <v>0.13</v>
      </c>
      <c r="I810" s="5">
        <v>10</v>
      </c>
      <c r="N810" s="15">
        <f t="shared" si="777"/>
        <v>0.75</v>
      </c>
      <c r="O810" s="15">
        <f t="shared" ref="O810:U810" si="824">B810</f>
        <v>0.44</v>
      </c>
      <c r="P810" s="15">
        <f t="shared" si="824"/>
        <v>0.34</v>
      </c>
      <c r="Q810" s="15">
        <f t="shared" si="824"/>
        <v>0.13</v>
      </c>
      <c r="R810" s="15">
        <f t="shared" si="824"/>
        <v>0.41949999999999998</v>
      </c>
      <c r="S810" s="15">
        <f t="shared" si="824"/>
        <v>0.153</v>
      </c>
      <c r="T810" s="15">
        <f t="shared" si="824"/>
        <v>0.11550000000000001</v>
      </c>
      <c r="U810" s="15">
        <f t="shared" si="824"/>
        <v>0.13</v>
      </c>
      <c r="V810" s="5">
        <v>1</v>
      </c>
      <c r="X810" s="15">
        <f t="shared" si="779"/>
        <v>11.5</v>
      </c>
      <c r="AB810" s="15">
        <f t="shared" si="780"/>
        <v>10.751637761661801</v>
      </c>
      <c r="AC810" s="15">
        <f t="shared" si="781"/>
        <v>0.56004603977055956</v>
      </c>
    </row>
    <row r="811" spans="1:29">
      <c r="A811" s="5" t="s">
        <v>207</v>
      </c>
      <c r="B811" s="5">
        <v>0.52</v>
      </c>
      <c r="C811" s="5">
        <v>0.41</v>
      </c>
      <c r="D811" s="5">
        <v>0.115</v>
      </c>
      <c r="E811" s="5">
        <v>0.80700000000000005</v>
      </c>
      <c r="F811" s="5">
        <v>0.28549999999999998</v>
      </c>
      <c r="G811" s="5">
        <v>0.17899999999999999</v>
      </c>
      <c r="H811" s="48">
        <v>0.23499999999999999</v>
      </c>
      <c r="I811" s="5">
        <v>12</v>
      </c>
      <c r="N811" s="15">
        <f t="shared" si="777"/>
        <v>0.75</v>
      </c>
      <c r="O811" s="15">
        <f t="shared" ref="O811:U811" si="825">B811</f>
        <v>0.52</v>
      </c>
      <c r="P811" s="15">
        <f t="shared" si="825"/>
        <v>0.41</v>
      </c>
      <c r="Q811" s="15">
        <f t="shared" si="825"/>
        <v>0.115</v>
      </c>
      <c r="R811" s="15">
        <f t="shared" si="825"/>
        <v>0.80700000000000005</v>
      </c>
      <c r="S811" s="15">
        <f t="shared" si="825"/>
        <v>0.28549999999999998</v>
      </c>
      <c r="T811" s="15">
        <f t="shared" si="825"/>
        <v>0.17899999999999999</v>
      </c>
      <c r="U811" s="15">
        <f t="shared" si="825"/>
        <v>0.23499999999999999</v>
      </c>
      <c r="V811" s="5">
        <v>1</v>
      </c>
      <c r="X811" s="15">
        <f t="shared" si="779"/>
        <v>13.5</v>
      </c>
      <c r="AB811" s="15">
        <f t="shared" si="780"/>
        <v>12.467016831894373</v>
      </c>
      <c r="AC811" s="15">
        <f t="shared" si="781"/>
        <v>1.0670542255895379</v>
      </c>
    </row>
    <row r="812" spans="1:29">
      <c r="A812" s="5" t="s">
        <v>206</v>
      </c>
      <c r="B812" s="5">
        <v>0.505</v>
      </c>
      <c r="C812" s="5">
        <v>0.40500000000000003</v>
      </c>
      <c r="D812" s="5">
        <v>0.14000000000000001</v>
      </c>
      <c r="E812" s="5">
        <v>0.875</v>
      </c>
      <c r="F812" s="5">
        <v>0.26650000000000001</v>
      </c>
      <c r="G812" s="5">
        <v>0.17399999999999999</v>
      </c>
      <c r="H812" s="48">
        <v>0.28499999999999998</v>
      </c>
      <c r="I812" s="5">
        <v>12</v>
      </c>
      <c r="N812" s="15">
        <f t="shared" si="777"/>
        <v>3</v>
      </c>
      <c r="O812" s="15">
        <f t="shared" ref="O812:U812" si="826">B812</f>
        <v>0.505</v>
      </c>
      <c r="P812" s="15">
        <f t="shared" si="826"/>
        <v>0.40500000000000003</v>
      </c>
      <c r="Q812" s="15">
        <f t="shared" si="826"/>
        <v>0.14000000000000001</v>
      </c>
      <c r="R812" s="15">
        <f t="shared" si="826"/>
        <v>0.875</v>
      </c>
      <c r="S812" s="15">
        <f t="shared" si="826"/>
        <v>0.26650000000000001</v>
      </c>
      <c r="T812" s="15">
        <f t="shared" si="826"/>
        <v>0.17399999999999999</v>
      </c>
      <c r="U812" s="15">
        <f t="shared" si="826"/>
        <v>0.28499999999999998</v>
      </c>
      <c r="V812" s="5">
        <v>1</v>
      </c>
      <c r="X812" s="15">
        <f t="shared" si="779"/>
        <v>13.5</v>
      </c>
      <c r="AB812" s="15">
        <f t="shared" si="780"/>
        <v>14.54660734546669</v>
      </c>
      <c r="AC812" s="15">
        <f t="shared" si="781"/>
        <v>1.0953869355848309</v>
      </c>
    </row>
    <row r="813" spans="1:29">
      <c r="A813" s="5" t="s">
        <v>207</v>
      </c>
      <c r="B813" s="5">
        <v>0.49</v>
      </c>
      <c r="C813" s="5">
        <v>0.36499999999999999</v>
      </c>
      <c r="D813" s="5">
        <v>0.13</v>
      </c>
      <c r="E813" s="5">
        <v>0.6835</v>
      </c>
      <c r="F813" s="5">
        <v>0.16500000000000001</v>
      </c>
      <c r="G813" s="5">
        <v>0.13150000000000001</v>
      </c>
      <c r="H813" s="48">
        <v>0.20499999999999999</v>
      </c>
      <c r="I813" s="5">
        <v>21</v>
      </c>
      <c r="N813" s="15">
        <f t="shared" si="777"/>
        <v>0.75</v>
      </c>
      <c r="O813" s="15">
        <f t="shared" ref="O813:U813" si="827">B813</f>
        <v>0.49</v>
      </c>
      <c r="P813" s="15">
        <f t="shared" si="827"/>
        <v>0.36499999999999999</v>
      </c>
      <c r="Q813" s="15">
        <f t="shared" si="827"/>
        <v>0.13</v>
      </c>
      <c r="R813" s="15">
        <f t="shared" si="827"/>
        <v>0.6835</v>
      </c>
      <c r="S813" s="15">
        <f t="shared" si="827"/>
        <v>0.16500000000000001</v>
      </c>
      <c r="T813" s="15">
        <f t="shared" si="827"/>
        <v>0.13150000000000001</v>
      </c>
      <c r="U813" s="15">
        <f t="shared" si="827"/>
        <v>0.20499999999999999</v>
      </c>
      <c r="V813" s="5">
        <v>1</v>
      </c>
      <c r="X813" s="15">
        <f t="shared" si="779"/>
        <v>22.5</v>
      </c>
      <c r="AB813" s="15">
        <f t="shared" si="780"/>
        <v>13.64855791757868</v>
      </c>
      <c r="AC813" s="15">
        <f t="shared" si="781"/>
        <v>78.348026938459071</v>
      </c>
    </row>
    <row r="814" spans="1:29">
      <c r="A814" s="5" t="s">
        <v>208</v>
      </c>
      <c r="B814" s="5">
        <v>0.23499999999999999</v>
      </c>
      <c r="C814" s="5">
        <v>0.17499999999999999</v>
      </c>
      <c r="D814" s="5">
        <v>5.5E-2</v>
      </c>
      <c r="E814" s="5">
        <v>6.7000000000000004E-2</v>
      </c>
      <c r="F814" s="5">
        <v>2.7E-2</v>
      </c>
      <c r="G814" s="5">
        <v>1.2500000000000001E-2</v>
      </c>
      <c r="H814" s="48">
        <v>1.7999999999999999E-2</v>
      </c>
      <c r="I814" s="5">
        <v>6</v>
      </c>
      <c r="N814" s="15">
        <f t="shared" si="777"/>
        <v>-2</v>
      </c>
      <c r="O814" s="15">
        <f t="shared" ref="O814:U814" si="828">B814</f>
        <v>0.23499999999999999</v>
      </c>
      <c r="P814" s="15">
        <f t="shared" si="828"/>
        <v>0.17499999999999999</v>
      </c>
      <c r="Q814" s="15">
        <f t="shared" si="828"/>
        <v>5.5E-2</v>
      </c>
      <c r="R814" s="15">
        <f t="shared" si="828"/>
        <v>6.7000000000000004E-2</v>
      </c>
      <c r="S814" s="15">
        <f t="shared" si="828"/>
        <v>2.7E-2</v>
      </c>
      <c r="T814" s="15">
        <f t="shared" si="828"/>
        <v>1.2500000000000001E-2</v>
      </c>
      <c r="U814" s="15">
        <f t="shared" si="828"/>
        <v>1.7999999999999999E-2</v>
      </c>
      <c r="V814" s="5">
        <v>1</v>
      </c>
      <c r="X814" s="15">
        <f t="shared" si="779"/>
        <v>7.5</v>
      </c>
      <c r="AB814" s="15">
        <f t="shared" si="780"/>
        <v>7.0881488646727888</v>
      </c>
      <c r="AC814" s="15">
        <f t="shared" si="781"/>
        <v>0.16962135767031281</v>
      </c>
    </row>
    <row r="815" spans="1:29">
      <c r="A815" s="5" t="s">
        <v>208</v>
      </c>
      <c r="B815" s="5">
        <v>0.255</v>
      </c>
      <c r="C815" s="5">
        <v>0.185</v>
      </c>
      <c r="D815" s="5">
        <v>0.06</v>
      </c>
      <c r="E815" s="5">
        <v>8.7999999999999995E-2</v>
      </c>
      <c r="F815" s="5">
        <v>3.6499999999999998E-2</v>
      </c>
      <c r="G815" s="5">
        <v>2.1000000000000001E-2</v>
      </c>
      <c r="H815" s="48">
        <v>2.3E-2</v>
      </c>
      <c r="I815" s="5">
        <v>5</v>
      </c>
      <c r="N815" s="15">
        <f t="shared" si="777"/>
        <v>-2</v>
      </c>
      <c r="O815" s="15">
        <f t="shared" ref="O815:U815" si="829">B815</f>
        <v>0.255</v>
      </c>
      <c r="P815" s="15">
        <f t="shared" si="829"/>
        <v>0.185</v>
      </c>
      <c r="Q815" s="15">
        <f t="shared" si="829"/>
        <v>0.06</v>
      </c>
      <c r="R815" s="15">
        <f t="shared" si="829"/>
        <v>8.7999999999999995E-2</v>
      </c>
      <c r="S815" s="15">
        <f t="shared" si="829"/>
        <v>3.6499999999999998E-2</v>
      </c>
      <c r="T815" s="15">
        <f t="shared" si="829"/>
        <v>2.1000000000000001E-2</v>
      </c>
      <c r="U815" s="15">
        <f t="shared" si="829"/>
        <v>2.3E-2</v>
      </c>
      <c r="V815" s="5">
        <v>1</v>
      </c>
      <c r="X815" s="15">
        <f t="shared" si="779"/>
        <v>6.5</v>
      </c>
      <c r="AB815" s="15">
        <f t="shared" si="780"/>
        <v>7.2030772093757021</v>
      </c>
      <c r="AC815" s="15">
        <f t="shared" si="781"/>
        <v>0.49431756234352481</v>
      </c>
    </row>
    <row r="816" spans="1:29">
      <c r="A816" s="5" t="s">
        <v>208</v>
      </c>
      <c r="B816" s="5">
        <v>0.315</v>
      </c>
      <c r="C816" s="5">
        <v>0.24</v>
      </c>
      <c r="D816" s="5">
        <v>8.5000000000000006E-2</v>
      </c>
      <c r="E816" s="5">
        <v>0.17150000000000001</v>
      </c>
      <c r="F816" s="5">
        <v>7.0999999999999994E-2</v>
      </c>
      <c r="G816" s="5">
        <v>3.4500000000000003E-2</v>
      </c>
      <c r="H816" s="48">
        <v>5.3499999999999999E-2</v>
      </c>
      <c r="I816" s="5">
        <v>7</v>
      </c>
      <c r="N816" s="15">
        <f t="shared" si="777"/>
        <v>-2</v>
      </c>
      <c r="O816" s="15">
        <f t="shared" ref="O816:U816" si="830">B816</f>
        <v>0.315</v>
      </c>
      <c r="P816" s="15">
        <f t="shared" si="830"/>
        <v>0.24</v>
      </c>
      <c r="Q816" s="15">
        <f t="shared" si="830"/>
        <v>8.5000000000000006E-2</v>
      </c>
      <c r="R816" s="15">
        <f t="shared" si="830"/>
        <v>0.17150000000000001</v>
      </c>
      <c r="S816" s="15">
        <f t="shared" si="830"/>
        <v>7.0999999999999994E-2</v>
      </c>
      <c r="T816" s="15">
        <f t="shared" si="830"/>
        <v>3.4500000000000003E-2</v>
      </c>
      <c r="U816" s="15">
        <f t="shared" si="830"/>
        <v>5.3499999999999999E-2</v>
      </c>
      <c r="V816" s="5">
        <v>1</v>
      </c>
      <c r="X816" s="15">
        <f t="shared" si="779"/>
        <v>8.5</v>
      </c>
      <c r="AB816" s="15">
        <f t="shared" si="780"/>
        <v>8.2776672174521764</v>
      </c>
      <c r="AC816" s="15">
        <f t="shared" si="781"/>
        <v>4.9431866195457828E-2</v>
      </c>
    </row>
    <row r="817" spans="1:29">
      <c r="A817" s="5" t="s">
        <v>208</v>
      </c>
      <c r="B817" s="5">
        <v>0.32500000000000001</v>
      </c>
      <c r="C817" s="5">
        <v>0.25</v>
      </c>
      <c r="D817" s="5">
        <v>0.08</v>
      </c>
      <c r="E817" s="5">
        <v>0.17349999999999999</v>
      </c>
      <c r="F817" s="5">
        <v>7.6499999999999999E-2</v>
      </c>
      <c r="G817" s="5">
        <v>3.4500000000000003E-2</v>
      </c>
      <c r="H817" s="48">
        <v>4.9000000000000002E-2</v>
      </c>
      <c r="I817" s="5">
        <v>7</v>
      </c>
      <c r="N817" s="15">
        <f t="shared" si="777"/>
        <v>-2</v>
      </c>
      <c r="O817" s="15">
        <f t="shared" ref="O817:U817" si="831">B817</f>
        <v>0.32500000000000001</v>
      </c>
      <c r="P817" s="15">
        <f t="shared" si="831"/>
        <v>0.25</v>
      </c>
      <c r="Q817" s="15">
        <f t="shared" si="831"/>
        <v>0.08</v>
      </c>
      <c r="R817" s="15">
        <f t="shared" si="831"/>
        <v>0.17349999999999999</v>
      </c>
      <c r="S817" s="15">
        <f t="shared" si="831"/>
        <v>7.6499999999999999E-2</v>
      </c>
      <c r="T817" s="15">
        <f t="shared" si="831"/>
        <v>3.4500000000000003E-2</v>
      </c>
      <c r="U817" s="15">
        <f t="shared" si="831"/>
        <v>4.9000000000000002E-2</v>
      </c>
      <c r="V817" s="5">
        <v>1</v>
      </c>
      <c r="X817" s="15">
        <f t="shared" si="779"/>
        <v>8.5</v>
      </c>
      <c r="AB817" s="15">
        <f t="shared" si="780"/>
        <v>8.2011395963875309</v>
      </c>
      <c r="AC817" s="15">
        <f t="shared" si="781"/>
        <v>8.931754084740795E-2</v>
      </c>
    </row>
    <row r="818" spans="1:29">
      <c r="A818" s="5" t="s">
        <v>208</v>
      </c>
      <c r="B818" s="5">
        <v>0.33500000000000002</v>
      </c>
      <c r="C818" s="5">
        <v>0.25</v>
      </c>
      <c r="D818" s="5">
        <v>0.08</v>
      </c>
      <c r="E818" s="5">
        <v>0.183</v>
      </c>
      <c r="F818" s="5">
        <v>7.3499999999999996E-2</v>
      </c>
      <c r="G818" s="5">
        <v>0.04</v>
      </c>
      <c r="H818" s="48">
        <v>5.7500000000000002E-2</v>
      </c>
      <c r="I818" s="5">
        <v>6</v>
      </c>
      <c r="N818" s="15">
        <f t="shared" si="777"/>
        <v>-2</v>
      </c>
      <c r="O818" s="15">
        <f t="shared" ref="O818:U818" si="832">B818</f>
        <v>0.33500000000000002</v>
      </c>
      <c r="P818" s="15">
        <f t="shared" si="832"/>
        <v>0.25</v>
      </c>
      <c r="Q818" s="15">
        <f t="shared" si="832"/>
        <v>0.08</v>
      </c>
      <c r="R818" s="15">
        <f t="shared" si="832"/>
        <v>0.183</v>
      </c>
      <c r="S818" s="15">
        <f t="shared" si="832"/>
        <v>7.3499999999999996E-2</v>
      </c>
      <c r="T818" s="15">
        <f t="shared" si="832"/>
        <v>0.04</v>
      </c>
      <c r="U818" s="15">
        <f t="shared" si="832"/>
        <v>5.7500000000000002E-2</v>
      </c>
      <c r="V818" s="5">
        <v>1</v>
      </c>
      <c r="X818" s="15">
        <f t="shared" si="779"/>
        <v>7.5</v>
      </c>
      <c r="AB818" s="15">
        <f t="shared" si="780"/>
        <v>8.357591164060981</v>
      </c>
      <c r="AC818" s="15">
        <f t="shared" si="781"/>
        <v>0.73546260467546842</v>
      </c>
    </row>
    <row r="819" spans="1:29">
      <c r="A819" s="5" t="s">
        <v>208</v>
      </c>
      <c r="B819" s="5">
        <v>0.35</v>
      </c>
      <c r="C819" s="5">
        <v>0.27</v>
      </c>
      <c r="D819" s="5">
        <v>0.09</v>
      </c>
      <c r="E819" s="5">
        <v>0.20549999999999999</v>
      </c>
      <c r="F819" s="5">
        <v>7.4999999999999997E-2</v>
      </c>
      <c r="G819" s="5">
        <v>5.7500000000000002E-2</v>
      </c>
      <c r="H819" s="48">
        <v>6.2E-2</v>
      </c>
      <c r="I819" s="5">
        <v>6</v>
      </c>
      <c r="N819" s="15">
        <f t="shared" si="777"/>
        <v>-2</v>
      </c>
      <c r="O819" s="15">
        <f t="shared" ref="O819:U819" si="833">B819</f>
        <v>0.35</v>
      </c>
      <c r="P819" s="15">
        <f t="shared" si="833"/>
        <v>0.27</v>
      </c>
      <c r="Q819" s="15">
        <f t="shared" si="833"/>
        <v>0.09</v>
      </c>
      <c r="R819" s="15">
        <f t="shared" si="833"/>
        <v>0.20549999999999999</v>
      </c>
      <c r="S819" s="15">
        <f t="shared" si="833"/>
        <v>7.4999999999999997E-2</v>
      </c>
      <c r="T819" s="15">
        <f t="shared" si="833"/>
        <v>5.7500000000000002E-2</v>
      </c>
      <c r="U819" s="15">
        <f t="shared" si="833"/>
        <v>6.2E-2</v>
      </c>
      <c r="V819" s="5">
        <v>1</v>
      </c>
      <c r="X819" s="15">
        <f t="shared" si="779"/>
        <v>7.5</v>
      </c>
      <c r="AB819" s="15">
        <f t="shared" si="780"/>
        <v>8.7282055965524048</v>
      </c>
      <c r="AC819" s="15">
        <f t="shared" si="781"/>
        <v>1.5084889874026486</v>
      </c>
    </row>
    <row r="820" spans="1:29">
      <c r="A820" s="5" t="s">
        <v>208</v>
      </c>
      <c r="B820" s="5">
        <v>0.35</v>
      </c>
      <c r="C820" s="5">
        <v>0.25</v>
      </c>
      <c r="D820" s="5">
        <v>7.0000000000000007E-2</v>
      </c>
      <c r="E820" s="5">
        <v>0.18</v>
      </c>
      <c r="F820" s="5">
        <v>6.5500000000000003E-2</v>
      </c>
      <c r="G820" s="5">
        <v>4.8000000000000001E-2</v>
      </c>
      <c r="H820" s="48">
        <v>5.3999999999999999E-2</v>
      </c>
      <c r="I820" s="5">
        <v>6</v>
      </c>
      <c r="N820" s="15">
        <f t="shared" si="777"/>
        <v>-2</v>
      </c>
      <c r="O820" s="15">
        <f t="shared" ref="O820:U820" si="834">B820</f>
        <v>0.35</v>
      </c>
      <c r="P820" s="15">
        <f t="shared" si="834"/>
        <v>0.25</v>
      </c>
      <c r="Q820" s="15">
        <f t="shared" si="834"/>
        <v>7.0000000000000007E-2</v>
      </c>
      <c r="R820" s="15">
        <f t="shared" si="834"/>
        <v>0.18</v>
      </c>
      <c r="S820" s="15">
        <f t="shared" si="834"/>
        <v>6.5500000000000003E-2</v>
      </c>
      <c r="T820" s="15">
        <f t="shared" si="834"/>
        <v>4.8000000000000001E-2</v>
      </c>
      <c r="U820" s="15">
        <f t="shared" si="834"/>
        <v>5.3999999999999999E-2</v>
      </c>
      <c r="V820" s="5">
        <v>1</v>
      </c>
      <c r="X820" s="15">
        <f t="shared" si="779"/>
        <v>7.5</v>
      </c>
      <c r="AB820" s="15">
        <f t="shared" si="780"/>
        <v>8.2559545112572099</v>
      </c>
      <c r="AC820" s="15">
        <f t="shared" si="781"/>
        <v>0.5714672230901271</v>
      </c>
    </row>
    <row r="821" spans="1:29">
      <c r="A821" s="5" t="s">
        <v>208</v>
      </c>
      <c r="B821" s="5">
        <v>0.36</v>
      </c>
      <c r="C821" s="5">
        <v>0.3</v>
      </c>
      <c r="D821" s="5">
        <v>8.5000000000000006E-2</v>
      </c>
      <c r="E821" s="5">
        <v>0.27</v>
      </c>
      <c r="F821" s="5">
        <v>0.11849999999999999</v>
      </c>
      <c r="G821" s="5">
        <v>6.4000000000000001E-2</v>
      </c>
      <c r="H821" s="48">
        <v>7.4499999999999997E-2</v>
      </c>
      <c r="I821" s="5">
        <v>7</v>
      </c>
      <c r="N821" s="15">
        <f t="shared" si="777"/>
        <v>-2</v>
      </c>
      <c r="O821" s="15">
        <f t="shared" ref="O821:U821" si="835">B821</f>
        <v>0.36</v>
      </c>
      <c r="P821" s="15">
        <f t="shared" si="835"/>
        <v>0.3</v>
      </c>
      <c r="Q821" s="15">
        <f t="shared" si="835"/>
        <v>8.5000000000000006E-2</v>
      </c>
      <c r="R821" s="15">
        <f t="shared" si="835"/>
        <v>0.27</v>
      </c>
      <c r="S821" s="15">
        <f t="shared" si="835"/>
        <v>0.11849999999999999</v>
      </c>
      <c r="T821" s="15">
        <f t="shared" si="835"/>
        <v>6.4000000000000001E-2</v>
      </c>
      <c r="U821" s="15">
        <f t="shared" si="835"/>
        <v>7.4499999999999997E-2</v>
      </c>
      <c r="V821" s="5">
        <v>1</v>
      </c>
      <c r="X821" s="15">
        <f t="shared" si="779"/>
        <v>8.5</v>
      </c>
      <c r="AB821" s="15">
        <f t="shared" si="780"/>
        <v>8.7732242462438581</v>
      </c>
      <c r="AC821" s="15">
        <f t="shared" si="781"/>
        <v>7.4651488735524407E-2</v>
      </c>
    </row>
    <row r="822" spans="1:29">
      <c r="A822" s="5" t="s">
        <v>208</v>
      </c>
      <c r="B822" s="5">
        <v>0.36499999999999999</v>
      </c>
      <c r="C822" s="5">
        <v>0.27500000000000002</v>
      </c>
      <c r="D822" s="5">
        <v>0.13500000000000001</v>
      </c>
      <c r="E822" s="5">
        <v>0.24</v>
      </c>
      <c r="F822" s="5">
        <v>0.108</v>
      </c>
      <c r="G822" s="5">
        <v>4.4499999999999998E-2</v>
      </c>
      <c r="H822" s="48">
        <v>7.3499999999999996E-2</v>
      </c>
      <c r="I822" s="5">
        <v>7</v>
      </c>
      <c r="N822" s="15">
        <f t="shared" si="777"/>
        <v>-2</v>
      </c>
      <c r="O822" s="15">
        <f t="shared" ref="O822:U822" si="836">B822</f>
        <v>0.36499999999999999</v>
      </c>
      <c r="P822" s="15">
        <f t="shared" si="836"/>
        <v>0.27500000000000002</v>
      </c>
      <c r="Q822" s="15">
        <f t="shared" si="836"/>
        <v>0.13500000000000001</v>
      </c>
      <c r="R822" s="15">
        <f t="shared" si="836"/>
        <v>0.24</v>
      </c>
      <c r="S822" s="15">
        <f t="shared" si="836"/>
        <v>0.108</v>
      </c>
      <c r="T822" s="15">
        <f t="shared" si="836"/>
        <v>4.4499999999999998E-2</v>
      </c>
      <c r="U822" s="15">
        <f t="shared" si="836"/>
        <v>7.3499999999999996E-2</v>
      </c>
      <c r="V822" s="5">
        <v>1</v>
      </c>
      <c r="X822" s="15">
        <f t="shared" si="779"/>
        <v>8.5</v>
      </c>
      <c r="AB822" s="15">
        <f t="shared" si="780"/>
        <v>9.1601159416147677</v>
      </c>
      <c r="AC822" s="15">
        <f t="shared" si="781"/>
        <v>0.43575305637395145</v>
      </c>
    </row>
    <row r="823" spans="1:29">
      <c r="A823" s="5" t="s">
        <v>208</v>
      </c>
      <c r="B823" s="5">
        <v>0.37</v>
      </c>
      <c r="C823" s="5">
        <v>0.27500000000000002</v>
      </c>
      <c r="D823" s="5">
        <v>0.14000000000000001</v>
      </c>
      <c r="E823" s="5">
        <v>0.2215</v>
      </c>
      <c r="F823" s="5">
        <v>9.7000000000000003E-2</v>
      </c>
      <c r="G823" s="5">
        <v>4.5499999999999999E-2</v>
      </c>
      <c r="H823" s="48">
        <v>6.1499999999999999E-2</v>
      </c>
      <c r="I823" s="5">
        <v>6</v>
      </c>
      <c r="N823" s="15">
        <f t="shared" si="777"/>
        <v>-2</v>
      </c>
      <c r="O823" s="15">
        <f t="shared" ref="O823:U823" si="837">B823</f>
        <v>0.37</v>
      </c>
      <c r="P823" s="15">
        <f t="shared" si="837"/>
        <v>0.27500000000000002</v>
      </c>
      <c r="Q823" s="15">
        <f t="shared" si="837"/>
        <v>0.14000000000000001</v>
      </c>
      <c r="R823" s="15">
        <f t="shared" si="837"/>
        <v>0.2215</v>
      </c>
      <c r="S823" s="15">
        <f t="shared" si="837"/>
        <v>9.7000000000000003E-2</v>
      </c>
      <c r="T823" s="15">
        <f t="shared" si="837"/>
        <v>4.5499999999999999E-2</v>
      </c>
      <c r="U823" s="15">
        <f t="shared" si="837"/>
        <v>6.1499999999999999E-2</v>
      </c>
      <c r="V823" s="5">
        <v>1</v>
      </c>
      <c r="X823" s="15">
        <f t="shared" si="779"/>
        <v>7.5</v>
      </c>
      <c r="AB823" s="15">
        <f t="shared" si="780"/>
        <v>9.1505110985707212</v>
      </c>
      <c r="AC823" s="15">
        <f t="shared" si="781"/>
        <v>2.7241868865051289</v>
      </c>
    </row>
    <row r="824" spans="1:29">
      <c r="A824" s="5" t="s">
        <v>208</v>
      </c>
      <c r="B824" s="5">
        <v>0.38</v>
      </c>
      <c r="C824" s="5">
        <v>0.27500000000000002</v>
      </c>
      <c r="D824" s="5">
        <v>9.5000000000000001E-2</v>
      </c>
      <c r="E824" s="5">
        <v>0.13750000000000001</v>
      </c>
      <c r="F824" s="5">
        <v>8.5999999999999993E-2</v>
      </c>
      <c r="G824" s="5">
        <v>5.8500000000000003E-2</v>
      </c>
      <c r="H824" s="48">
        <v>6.0499999999999998E-2</v>
      </c>
      <c r="I824" s="5">
        <v>7</v>
      </c>
      <c r="N824" s="15">
        <f t="shared" si="777"/>
        <v>-2</v>
      </c>
      <c r="O824" s="15">
        <f t="shared" ref="O824:U824" si="838">B824</f>
        <v>0.38</v>
      </c>
      <c r="P824" s="15">
        <f t="shared" si="838"/>
        <v>0.27500000000000002</v>
      </c>
      <c r="Q824" s="15">
        <f t="shared" si="838"/>
        <v>9.5000000000000001E-2</v>
      </c>
      <c r="R824" s="15">
        <f t="shared" si="838"/>
        <v>0.13750000000000001</v>
      </c>
      <c r="S824" s="15">
        <f t="shared" si="838"/>
        <v>8.5999999999999993E-2</v>
      </c>
      <c r="T824" s="15">
        <f t="shared" si="838"/>
        <v>5.8500000000000003E-2</v>
      </c>
      <c r="U824" s="15">
        <f t="shared" si="838"/>
        <v>6.0499999999999998E-2</v>
      </c>
      <c r="V824" s="5">
        <v>1</v>
      </c>
      <c r="X824" s="15">
        <f t="shared" si="779"/>
        <v>8.5</v>
      </c>
      <c r="AB824" s="15">
        <f t="shared" si="780"/>
        <v>7.9603287254016104</v>
      </c>
      <c r="AC824" s="15">
        <f t="shared" si="781"/>
        <v>0.29124508462665044</v>
      </c>
    </row>
    <row r="825" spans="1:29">
      <c r="A825" s="5" t="s">
        <v>208</v>
      </c>
      <c r="B825" s="5">
        <v>0.38500000000000001</v>
      </c>
      <c r="C825" s="5">
        <v>0.28999999999999998</v>
      </c>
      <c r="D825" s="5">
        <v>9.5000000000000001E-2</v>
      </c>
      <c r="E825" s="5">
        <v>0.312</v>
      </c>
      <c r="F825" s="5">
        <v>0.14299999999999999</v>
      </c>
      <c r="G825" s="5">
        <v>6.3500000000000001E-2</v>
      </c>
      <c r="H825" s="48">
        <v>8.5999999999999993E-2</v>
      </c>
      <c r="I825" s="5">
        <v>6</v>
      </c>
      <c r="N825" s="15">
        <f t="shared" si="777"/>
        <v>-2</v>
      </c>
      <c r="O825" s="15">
        <f t="shared" ref="O825:U825" si="839">B825</f>
        <v>0.38500000000000001</v>
      </c>
      <c r="P825" s="15">
        <f t="shared" si="839"/>
        <v>0.28999999999999998</v>
      </c>
      <c r="Q825" s="15">
        <f t="shared" si="839"/>
        <v>9.5000000000000001E-2</v>
      </c>
      <c r="R825" s="15">
        <f t="shared" si="839"/>
        <v>0.312</v>
      </c>
      <c r="S825" s="15">
        <f t="shared" si="839"/>
        <v>0.14299999999999999</v>
      </c>
      <c r="T825" s="15">
        <f t="shared" si="839"/>
        <v>6.3500000000000001E-2</v>
      </c>
      <c r="U825" s="15">
        <f t="shared" si="839"/>
        <v>8.5999999999999993E-2</v>
      </c>
      <c r="V825" s="5">
        <v>1</v>
      </c>
      <c r="X825" s="15">
        <f t="shared" si="779"/>
        <v>7.5</v>
      </c>
      <c r="AB825" s="15">
        <f t="shared" si="780"/>
        <v>8.7410822657431648</v>
      </c>
      <c r="AC825" s="15">
        <f t="shared" si="781"/>
        <v>1.5402851903421877</v>
      </c>
    </row>
    <row r="826" spans="1:29">
      <c r="A826" s="5" t="s">
        <v>208</v>
      </c>
      <c r="B826" s="5">
        <v>0.38500000000000001</v>
      </c>
      <c r="C826" s="5">
        <v>0.3</v>
      </c>
      <c r="D826" s="5">
        <v>0.1</v>
      </c>
      <c r="E826" s="5">
        <v>0.28949999999999998</v>
      </c>
      <c r="F826" s="5">
        <v>0.1215</v>
      </c>
      <c r="G826" s="5">
        <v>6.3E-2</v>
      </c>
      <c r="H826" s="48">
        <v>0.09</v>
      </c>
      <c r="I826" s="5">
        <v>7</v>
      </c>
      <c r="N826" s="15">
        <f t="shared" si="777"/>
        <v>-2</v>
      </c>
      <c r="O826" s="15">
        <f t="shared" ref="O826:U826" si="840">B826</f>
        <v>0.38500000000000001</v>
      </c>
      <c r="P826" s="15">
        <f t="shared" si="840"/>
        <v>0.3</v>
      </c>
      <c r="Q826" s="15">
        <f t="shared" si="840"/>
        <v>0.1</v>
      </c>
      <c r="R826" s="15">
        <f t="shared" si="840"/>
        <v>0.28949999999999998</v>
      </c>
      <c r="S826" s="15">
        <f t="shared" si="840"/>
        <v>0.1215</v>
      </c>
      <c r="T826" s="15">
        <f t="shared" si="840"/>
        <v>6.3E-2</v>
      </c>
      <c r="U826" s="15">
        <f t="shared" si="840"/>
        <v>0.09</v>
      </c>
      <c r="V826" s="5">
        <v>1</v>
      </c>
      <c r="X826" s="15">
        <f t="shared" si="779"/>
        <v>8.5</v>
      </c>
      <c r="AB826" s="15">
        <f t="shared" si="780"/>
        <v>9.1827480273449922</v>
      </c>
      <c r="AC826" s="15">
        <f t="shared" si="781"/>
        <v>0.46614486884347817</v>
      </c>
    </row>
    <row r="827" spans="1:29">
      <c r="A827" s="5" t="s">
        <v>208</v>
      </c>
      <c r="B827" s="5">
        <v>0.39500000000000002</v>
      </c>
      <c r="C827" s="5">
        <v>0.28999999999999998</v>
      </c>
      <c r="D827" s="5">
        <v>9.5000000000000001E-2</v>
      </c>
      <c r="E827" s="5">
        <v>0.31900000000000001</v>
      </c>
      <c r="F827" s="5">
        <v>0.13800000000000001</v>
      </c>
      <c r="G827" s="5">
        <v>0.08</v>
      </c>
      <c r="H827" s="48">
        <v>8.2000000000000003E-2</v>
      </c>
      <c r="I827" s="5">
        <v>7</v>
      </c>
      <c r="N827" s="15">
        <f t="shared" si="777"/>
        <v>-2</v>
      </c>
      <c r="O827" s="15">
        <f t="shared" ref="O827:U827" si="841">B827</f>
        <v>0.39500000000000002</v>
      </c>
      <c r="P827" s="15">
        <f t="shared" si="841"/>
        <v>0.28999999999999998</v>
      </c>
      <c r="Q827" s="15">
        <f t="shared" si="841"/>
        <v>9.5000000000000001E-2</v>
      </c>
      <c r="R827" s="15">
        <f t="shared" si="841"/>
        <v>0.31900000000000001</v>
      </c>
      <c r="S827" s="15">
        <f t="shared" si="841"/>
        <v>0.13800000000000001</v>
      </c>
      <c r="T827" s="15">
        <f t="shared" si="841"/>
        <v>0.08</v>
      </c>
      <c r="U827" s="15">
        <f t="shared" si="841"/>
        <v>8.2000000000000003E-2</v>
      </c>
      <c r="V827" s="5">
        <v>1</v>
      </c>
      <c r="X827" s="15">
        <f t="shared" si="779"/>
        <v>8.5</v>
      </c>
      <c r="AB827" s="15">
        <f t="shared" si="780"/>
        <v>8.6938592105284354</v>
      </c>
      <c r="AC827" s="15">
        <f t="shared" si="781"/>
        <v>3.7581393506708222E-2</v>
      </c>
    </row>
    <row r="828" spans="1:29">
      <c r="A828" s="5" t="s">
        <v>208</v>
      </c>
      <c r="B828" s="5">
        <v>0.39500000000000002</v>
      </c>
      <c r="C828" s="5">
        <v>0.28999999999999998</v>
      </c>
      <c r="D828" s="5">
        <v>9.5000000000000001E-2</v>
      </c>
      <c r="E828" s="5">
        <v>0.30399999999999999</v>
      </c>
      <c r="F828" s="5">
        <v>0.127</v>
      </c>
      <c r="G828" s="5">
        <v>8.4000000000000005E-2</v>
      </c>
      <c r="H828" s="48">
        <v>7.6999999999999999E-2</v>
      </c>
      <c r="I828" s="5">
        <v>6</v>
      </c>
      <c r="N828" s="15">
        <f t="shared" si="777"/>
        <v>-2</v>
      </c>
      <c r="O828" s="15">
        <f t="shared" ref="O828:U828" si="842">B828</f>
        <v>0.39500000000000002</v>
      </c>
      <c r="P828" s="15">
        <f t="shared" si="842"/>
        <v>0.28999999999999998</v>
      </c>
      <c r="Q828" s="15">
        <f t="shared" si="842"/>
        <v>9.5000000000000001E-2</v>
      </c>
      <c r="R828" s="15">
        <f t="shared" si="842"/>
        <v>0.30399999999999999</v>
      </c>
      <c r="S828" s="15">
        <f t="shared" si="842"/>
        <v>0.127</v>
      </c>
      <c r="T828" s="15">
        <f t="shared" si="842"/>
        <v>8.4000000000000005E-2</v>
      </c>
      <c r="U828" s="15">
        <f t="shared" si="842"/>
        <v>7.6999999999999999E-2</v>
      </c>
      <c r="V828" s="5">
        <v>1</v>
      </c>
      <c r="X828" s="15">
        <f t="shared" si="779"/>
        <v>7.5</v>
      </c>
      <c r="AB828" s="15">
        <f t="shared" si="780"/>
        <v>8.6944107289426178</v>
      </c>
      <c r="AC828" s="15">
        <f t="shared" si="781"/>
        <v>1.4266169894132357</v>
      </c>
    </row>
    <row r="829" spans="1:29">
      <c r="A829" s="5" t="s">
        <v>208</v>
      </c>
      <c r="B829" s="5">
        <v>0.4</v>
      </c>
      <c r="C829" s="5">
        <v>0.31</v>
      </c>
      <c r="D829" s="5">
        <v>0.1</v>
      </c>
      <c r="E829" s="5">
        <v>0.30599999999999999</v>
      </c>
      <c r="F829" s="5">
        <v>0.13</v>
      </c>
      <c r="G829" s="5">
        <v>0.06</v>
      </c>
      <c r="H829" s="48">
        <v>9.4E-2</v>
      </c>
      <c r="I829" s="5">
        <v>6</v>
      </c>
      <c r="N829" s="15">
        <f t="shared" si="777"/>
        <v>-2</v>
      </c>
      <c r="O829" s="15">
        <f t="shared" ref="O829:U829" si="843">B829</f>
        <v>0.4</v>
      </c>
      <c r="P829" s="15">
        <f t="shared" si="843"/>
        <v>0.31</v>
      </c>
      <c r="Q829" s="15">
        <f t="shared" si="843"/>
        <v>0.1</v>
      </c>
      <c r="R829" s="15">
        <f t="shared" si="843"/>
        <v>0.30599999999999999</v>
      </c>
      <c r="S829" s="15">
        <f t="shared" si="843"/>
        <v>0.13</v>
      </c>
      <c r="T829" s="15">
        <f t="shared" si="843"/>
        <v>0.06</v>
      </c>
      <c r="U829" s="15">
        <f t="shared" si="843"/>
        <v>9.4E-2</v>
      </c>
      <c r="V829" s="5">
        <v>1</v>
      </c>
      <c r="X829" s="15">
        <f t="shared" si="779"/>
        <v>7.5</v>
      </c>
      <c r="AB829" s="15">
        <f t="shared" si="780"/>
        <v>9.3338359796625561</v>
      </c>
      <c r="AC829" s="15">
        <f t="shared" si="781"/>
        <v>3.3629544003049268</v>
      </c>
    </row>
    <row r="830" spans="1:29">
      <c r="A830" s="5" t="s">
        <v>208</v>
      </c>
      <c r="B830" s="5">
        <v>0.41</v>
      </c>
      <c r="C830" s="5">
        <v>0.32500000000000001</v>
      </c>
      <c r="D830" s="5">
        <v>0.1</v>
      </c>
      <c r="E830" s="5">
        <v>0.39400000000000002</v>
      </c>
      <c r="F830" s="5">
        <v>0.20799999999999999</v>
      </c>
      <c r="G830" s="5">
        <v>6.5500000000000003E-2</v>
      </c>
      <c r="H830" s="48">
        <v>0.106</v>
      </c>
      <c r="I830" s="5">
        <v>6</v>
      </c>
      <c r="N830" s="15">
        <f t="shared" si="777"/>
        <v>-2</v>
      </c>
      <c r="O830" s="15">
        <f t="shared" ref="O830:U830" si="844">B830</f>
        <v>0.41</v>
      </c>
      <c r="P830" s="15">
        <f t="shared" si="844"/>
        <v>0.32500000000000001</v>
      </c>
      <c r="Q830" s="15">
        <f t="shared" si="844"/>
        <v>0.1</v>
      </c>
      <c r="R830" s="15">
        <f t="shared" si="844"/>
        <v>0.39400000000000002</v>
      </c>
      <c r="S830" s="15">
        <f t="shared" si="844"/>
        <v>0.20799999999999999</v>
      </c>
      <c r="T830" s="15">
        <f t="shared" si="844"/>
        <v>6.5500000000000003E-2</v>
      </c>
      <c r="U830" s="15">
        <f t="shared" si="844"/>
        <v>0.106</v>
      </c>
      <c r="V830" s="5">
        <v>1</v>
      </c>
      <c r="X830" s="15">
        <f t="shared" si="779"/>
        <v>7.5</v>
      </c>
      <c r="AB830" s="15">
        <f t="shared" si="780"/>
        <v>8.7833921757448223</v>
      </c>
      <c r="AC830" s="15">
        <f t="shared" si="781"/>
        <v>1.647095476763029</v>
      </c>
    </row>
    <row r="831" spans="1:29">
      <c r="A831" s="5" t="s">
        <v>208</v>
      </c>
      <c r="B831" s="5">
        <v>0.41499999999999998</v>
      </c>
      <c r="C831" s="5">
        <v>0.32</v>
      </c>
      <c r="D831" s="5">
        <v>0.11</v>
      </c>
      <c r="E831" s="5">
        <v>0.3735</v>
      </c>
      <c r="F831" s="5">
        <v>0.17499999999999999</v>
      </c>
      <c r="G831" s="5">
        <v>7.5499999999999998E-2</v>
      </c>
      <c r="H831" s="48">
        <v>0.109</v>
      </c>
      <c r="I831" s="5">
        <v>7</v>
      </c>
      <c r="N831" s="15">
        <f t="shared" si="777"/>
        <v>-2</v>
      </c>
      <c r="O831" s="15">
        <f t="shared" ref="O831:U831" si="845">B831</f>
        <v>0.41499999999999998</v>
      </c>
      <c r="P831" s="15">
        <f t="shared" si="845"/>
        <v>0.32</v>
      </c>
      <c r="Q831" s="15">
        <f t="shared" si="845"/>
        <v>0.11</v>
      </c>
      <c r="R831" s="15">
        <f t="shared" si="845"/>
        <v>0.3735</v>
      </c>
      <c r="S831" s="15">
        <f t="shared" si="845"/>
        <v>0.17499999999999999</v>
      </c>
      <c r="T831" s="15">
        <f t="shared" si="845"/>
        <v>7.5499999999999998E-2</v>
      </c>
      <c r="U831" s="15">
        <f t="shared" si="845"/>
        <v>0.109</v>
      </c>
      <c r="V831" s="5">
        <v>1</v>
      </c>
      <c r="X831" s="15">
        <f t="shared" si="779"/>
        <v>8.5</v>
      </c>
      <c r="AB831" s="15">
        <f t="shared" si="780"/>
        <v>9.2325004783177942</v>
      </c>
      <c r="AC831" s="15">
        <f t="shared" si="781"/>
        <v>0.53655695073579723</v>
      </c>
    </row>
    <row r="832" spans="1:29">
      <c r="A832" s="5" t="s">
        <v>206</v>
      </c>
      <c r="B832" s="5">
        <v>0.41499999999999998</v>
      </c>
      <c r="C832" s="5">
        <v>0.30499999999999999</v>
      </c>
      <c r="D832" s="5">
        <v>0.1</v>
      </c>
      <c r="E832" s="5">
        <v>0.32500000000000001</v>
      </c>
      <c r="F832" s="5">
        <v>0.156</v>
      </c>
      <c r="G832" s="5">
        <v>5.0500000000000003E-2</v>
      </c>
      <c r="H832" s="48">
        <v>9.0999999999999998E-2</v>
      </c>
      <c r="I832" s="5">
        <v>6</v>
      </c>
      <c r="N832" s="15">
        <f t="shared" si="777"/>
        <v>3</v>
      </c>
      <c r="O832" s="15">
        <f t="shared" ref="O832:U832" si="846">B832</f>
        <v>0.41499999999999998</v>
      </c>
      <c r="P832" s="15">
        <f t="shared" si="846"/>
        <v>0.30499999999999999</v>
      </c>
      <c r="Q832" s="15">
        <f t="shared" si="846"/>
        <v>0.1</v>
      </c>
      <c r="R832" s="15">
        <f t="shared" si="846"/>
        <v>0.32500000000000001</v>
      </c>
      <c r="S832" s="15">
        <f t="shared" si="846"/>
        <v>0.156</v>
      </c>
      <c r="T832" s="15">
        <f t="shared" si="846"/>
        <v>5.0500000000000003E-2</v>
      </c>
      <c r="U832" s="15">
        <f t="shared" si="846"/>
        <v>9.0999999999999998E-2</v>
      </c>
      <c r="V832" s="5">
        <v>1</v>
      </c>
      <c r="X832" s="15">
        <f t="shared" si="779"/>
        <v>7.5</v>
      </c>
      <c r="AB832" s="15">
        <f t="shared" si="780"/>
        <v>9.7959667312536354</v>
      </c>
      <c r="AC832" s="15">
        <f t="shared" si="781"/>
        <v>5.2714632310235032</v>
      </c>
    </row>
    <row r="833" spans="1:29">
      <c r="A833" s="5" t="s">
        <v>208</v>
      </c>
      <c r="B833" s="5">
        <v>0.42499999999999999</v>
      </c>
      <c r="C833" s="5">
        <v>0.32500000000000001</v>
      </c>
      <c r="D833" s="5">
        <v>0.1</v>
      </c>
      <c r="E833" s="5">
        <v>0.39800000000000002</v>
      </c>
      <c r="F833" s="5">
        <v>0.11849999999999999</v>
      </c>
      <c r="G833" s="5">
        <v>6.4500000000000002E-2</v>
      </c>
      <c r="H833" s="48">
        <v>9.4500000000000001E-2</v>
      </c>
      <c r="I833" s="5">
        <v>6</v>
      </c>
      <c r="N833" s="15">
        <f t="shared" si="777"/>
        <v>-2</v>
      </c>
      <c r="O833" s="15">
        <f t="shared" ref="O833:U833" si="847">B833</f>
        <v>0.42499999999999999</v>
      </c>
      <c r="P833" s="15">
        <f t="shared" si="847"/>
        <v>0.32500000000000001</v>
      </c>
      <c r="Q833" s="15">
        <f t="shared" si="847"/>
        <v>0.1</v>
      </c>
      <c r="R833" s="15">
        <f t="shared" si="847"/>
        <v>0.39800000000000002</v>
      </c>
      <c r="S833" s="15">
        <f t="shared" si="847"/>
        <v>0.11849999999999999</v>
      </c>
      <c r="T833" s="15">
        <f t="shared" si="847"/>
        <v>6.4500000000000002E-2</v>
      </c>
      <c r="U833" s="15">
        <f t="shared" si="847"/>
        <v>9.4500000000000001E-2</v>
      </c>
      <c r="V833" s="5">
        <v>1</v>
      </c>
      <c r="X833" s="15">
        <f t="shared" si="779"/>
        <v>7.5</v>
      </c>
      <c r="AB833" s="15">
        <f t="shared" si="780"/>
        <v>10.514377186144952</v>
      </c>
      <c r="AC833" s="15">
        <f t="shared" si="781"/>
        <v>9.0864698203511551</v>
      </c>
    </row>
    <row r="834" spans="1:29">
      <c r="A834" s="5" t="s">
        <v>208</v>
      </c>
      <c r="B834" s="5">
        <v>0.44</v>
      </c>
      <c r="C834" s="5">
        <v>0.36499999999999999</v>
      </c>
      <c r="D834" s="5">
        <v>0.115</v>
      </c>
      <c r="E834" s="5">
        <v>0.501</v>
      </c>
      <c r="F834" s="5">
        <v>0.24349999999999999</v>
      </c>
      <c r="G834" s="5">
        <v>8.4000000000000005E-2</v>
      </c>
      <c r="H834" s="48">
        <v>0.14649999999999999</v>
      </c>
      <c r="I834" s="5">
        <v>9</v>
      </c>
      <c r="N834" s="15">
        <f t="shared" si="777"/>
        <v>-2</v>
      </c>
      <c r="O834" s="15">
        <f t="shared" ref="O834:U834" si="848">B834</f>
        <v>0.44</v>
      </c>
      <c r="P834" s="15">
        <f t="shared" si="848"/>
        <v>0.36499999999999999</v>
      </c>
      <c r="Q834" s="15">
        <f t="shared" si="848"/>
        <v>0.115</v>
      </c>
      <c r="R834" s="15">
        <f t="shared" si="848"/>
        <v>0.501</v>
      </c>
      <c r="S834" s="15">
        <f t="shared" si="848"/>
        <v>0.24349999999999999</v>
      </c>
      <c r="T834" s="15">
        <f t="shared" si="848"/>
        <v>8.4000000000000005E-2</v>
      </c>
      <c r="U834" s="15">
        <f t="shared" si="848"/>
        <v>0.14649999999999999</v>
      </c>
      <c r="V834" s="5">
        <v>1</v>
      </c>
      <c r="X834" s="15">
        <f t="shared" si="779"/>
        <v>10.5</v>
      </c>
      <c r="AB834" s="15">
        <f t="shared" si="780"/>
        <v>9.8208858538576571</v>
      </c>
      <c r="AC834" s="15">
        <f t="shared" si="781"/>
        <v>0.46119602349064348</v>
      </c>
    </row>
    <row r="835" spans="1:29">
      <c r="A835" s="5" t="s">
        <v>208</v>
      </c>
      <c r="B835" s="5">
        <v>0.44500000000000001</v>
      </c>
      <c r="C835" s="5">
        <v>0.33500000000000002</v>
      </c>
      <c r="D835" s="5">
        <v>0.1</v>
      </c>
      <c r="E835" s="5">
        <v>0.48949999999999999</v>
      </c>
      <c r="F835" s="5">
        <v>0.27450000000000002</v>
      </c>
      <c r="G835" s="5">
        <v>8.5999999999999993E-2</v>
      </c>
      <c r="H835" s="48">
        <v>0.1105</v>
      </c>
      <c r="I835" s="5">
        <v>7</v>
      </c>
      <c r="N835" s="15">
        <f t="shared" si="777"/>
        <v>-2</v>
      </c>
      <c r="O835" s="15">
        <f t="shared" ref="O835:U835" si="849">B835</f>
        <v>0.44500000000000001</v>
      </c>
      <c r="P835" s="15">
        <f t="shared" si="849"/>
        <v>0.33500000000000002</v>
      </c>
      <c r="Q835" s="15">
        <f t="shared" si="849"/>
        <v>0.1</v>
      </c>
      <c r="R835" s="15">
        <f t="shared" si="849"/>
        <v>0.48949999999999999</v>
      </c>
      <c r="S835" s="15">
        <f t="shared" si="849"/>
        <v>0.27450000000000002</v>
      </c>
      <c r="T835" s="15">
        <f t="shared" si="849"/>
        <v>8.5999999999999993E-2</v>
      </c>
      <c r="U835" s="15">
        <f t="shared" si="849"/>
        <v>0.1105</v>
      </c>
      <c r="V835" s="5">
        <v>1</v>
      </c>
      <c r="X835" s="15">
        <f t="shared" si="779"/>
        <v>8.5</v>
      </c>
      <c r="AB835" s="15">
        <f t="shared" si="780"/>
        <v>8.2349222982265253</v>
      </c>
      <c r="AC835" s="15">
        <f t="shared" si="781"/>
        <v>7.026618797750718E-2</v>
      </c>
    </row>
    <row r="836" spans="1:29">
      <c r="A836" s="5" t="s">
        <v>208</v>
      </c>
      <c r="B836" s="5">
        <v>0.44500000000000001</v>
      </c>
      <c r="C836" s="5">
        <v>0.32500000000000001</v>
      </c>
      <c r="D836" s="5">
        <v>0.1</v>
      </c>
      <c r="E836" s="5">
        <v>0.378</v>
      </c>
      <c r="F836" s="5">
        <v>0.17949999999999999</v>
      </c>
      <c r="G836" s="5">
        <v>0.1</v>
      </c>
      <c r="H836" s="48">
        <v>8.8999999999999996E-2</v>
      </c>
      <c r="I836" s="5">
        <v>7</v>
      </c>
      <c r="N836" s="15">
        <f t="shared" si="777"/>
        <v>-2</v>
      </c>
      <c r="O836" s="15">
        <f t="shared" ref="O836:U836" si="850">B836</f>
        <v>0.44500000000000001</v>
      </c>
      <c r="P836" s="15">
        <f t="shared" si="850"/>
        <v>0.32500000000000001</v>
      </c>
      <c r="Q836" s="15">
        <f t="shared" si="850"/>
        <v>0.1</v>
      </c>
      <c r="R836" s="15">
        <f t="shared" si="850"/>
        <v>0.378</v>
      </c>
      <c r="S836" s="15">
        <f t="shared" si="850"/>
        <v>0.17949999999999999</v>
      </c>
      <c r="T836" s="15">
        <f t="shared" si="850"/>
        <v>0.1</v>
      </c>
      <c r="U836" s="15">
        <f t="shared" si="850"/>
        <v>8.8999999999999996E-2</v>
      </c>
      <c r="V836" s="5">
        <v>1</v>
      </c>
      <c r="X836" s="15">
        <f t="shared" si="779"/>
        <v>8.5</v>
      </c>
      <c r="AB836" s="15">
        <f t="shared" si="780"/>
        <v>8.683408145860362</v>
      </c>
      <c r="AC836" s="15">
        <f t="shared" si="781"/>
        <v>3.3638547967935833E-2</v>
      </c>
    </row>
    <row r="837" spans="1:29">
      <c r="A837" s="5" t="s">
        <v>208</v>
      </c>
      <c r="B837" s="5">
        <v>0.45</v>
      </c>
      <c r="C837" s="5">
        <v>0.35</v>
      </c>
      <c r="D837" s="5">
        <v>0.13</v>
      </c>
      <c r="E837" s="5">
        <v>0.54700000000000004</v>
      </c>
      <c r="F837" s="5">
        <v>0.245</v>
      </c>
      <c r="G837" s="5">
        <v>0.14050000000000001</v>
      </c>
      <c r="H837" s="48">
        <v>0.14050000000000001</v>
      </c>
      <c r="I837" s="5">
        <v>8</v>
      </c>
      <c r="N837" s="15">
        <f t="shared" si="777"/>
        <v>-2</v>
      </c>
      <c r="O837" s="15">
        <f t="shared" ref="O837:U837" si="851">B837</f>
        <v>0.45</v>
      </c>
      <c r="P837" s="15">
        <f t="shared" si="851"/>
        <v>0.35</v>
      </c>
      <c r="Q837" s="15">
        <f t="shared" si="851"/>
        <v>0.13</v>
      </c>
      <c r="R837" s="15">
        <f t="shared" si="851"/>
        <v>0.54700000000000004</v>
      </c>
      <c r="S837" s="15">
        <f t="shared" si="851"/>
        <v>0.245</v>
      </c>
      <c r="T837" s="15">
        <f t="shared" si="851"/>
        <v>0.14050000000000001</v>
      </c>
      <c r="U837" s="15">
        <f t="shared" si="851"/>
        <v>0.14050000000000001</v>
      </c>
      <c r="V837" s="5">
        <v>1</v>
      </c>
      <c r="X837" s="15">
        <f t="shared" si="779"/>
        <v>9.5</v>
      </c>
      <c r="AB837" s="15">
        <f t="shared" si="780"/>
        <v>9.5601962369033728</v>
      </c>
      <c r="AC837" s="15">
        <f t="shared" si="781"/>
        <v>3.6235869373269854E-3</v>
      </c>
    </row>
    <row r="838" spans="1:29">
      <c r="A838" s="5" t="s">
        <v>206</v>
      </c>
      <c r="B838" s="5">
        <v>0.47</v>
      </c>
      <c r="C838" s="5">
        <v>0.375</v>
      </c>
      <c r="D838" s="5">
        <v>0.12</v>
      </c>
      <c r="E838" s="5">
        <v>0.58050000000000002</v>
      </c>
      <c r="F838" s="5">
        <v>0.26600000000000001</v>
      </c>
      <c r="G838" s="5">
        <v>9.35E-2</v>
      </c>
      <c r="H838" s="48">
        <v>0.16900000000000001</v>
      </c>
      <c r="I838" s="5">
        <v>8</v>
      </c>
      <c r="N838" s="15">
        <f t="shared" si="777"/>
        <v>3</v>
      </c>
      <c r="O838" s="15">
        <f t="shared" ref="O838:U838" si="852">B838</f>
        <v>0.47</v>
      </c>
      <c r="P838" s="15">
        <f t="shared" si="852"/>
        <v>0.375</v>
      </c>
      <c r="Q838" s="15">
        <f t="shared" si="852"/>
        <v>0.12</v>
      </c>
      <c r="R838" s="15">
        <f t="shared" si="852"/>
        <v>0.58050000000000002</v>
      </c>
      <c r="S838" s="15">
        <f t="shared" si="852"/>
        <v>0.26600000000000001</v>
      </c>
      <c r="T838" s="15">
        <f t="shared" si="852"/>
        <v>9.35E-2</v>
      </c>
      <c r="U838" s="15">
        <f t="shared" si="852"/>
        <v>0.16900000000000001</v>
      </c>
      <c r="V838" s="5">
        <v>1</v>
      </c>
      <c r="X838" s="15">
        <f t="shared" si="779"/>
        <v>9.5</v>
      </c>
      <c r="AB838" s="15">
        <f t="shared" si="780"/>
        <v>11.150804776437825</v>
      </c>
      <c r="AC838" s="15">
        <f t="shared" si="781"/>
        <v>2.7251564099099377</v>
      </c>
    </row>
    <row r="839" spans="1:29">
      <c r="A839" s="5" t="s">
        <v>208</v>
      </c>
      <c r="B839" s="5">
        <v>0.47499999999999998</v>
      </c>
      <c r="C839" s="5">
        <v>0.36499999999999999</v>
      </c>
      <c r="D839" s="5">
        <v>0.125</v>
      </c>
      <c r="E839" s="5">
        <v>0.54649999999999999</v>
      </c>
      <c r="F839" s="5">
        <v>0.22900000000000001</v>
      </c>
      <c r="G839" s="5">
        <v>0.11849999999999999</v>
      </c>
      <c r="H839" s="48">
        <v>0.17199999999999999</v>
      </c>
      <c r="I839" s="5">
        <v>9</v>
      </c>
      <c r="N839" s="15">
        <f t="shared" si="777"/>
        <v>-2</v>
      </c>
      <c r="O839" s="15">
        <f t="shared" ref="O839:U839" si="853">B839</f>
        <v>0.47499999999999998</v>
      </c>
      <c r="P839" s="15">
        <f t="shared" si="853"/>
        <v>0.36499999999999999</v>
      </c>
      <c r="Q839" s="15">
        <f t="shared" si="853"/>
        <v>0.125</v>
      </c>
      <c r="R839" s="15">
        <f t="shared" si="853"/>
        <v>0.54649999999999999</v>
      </c>
      <c r="S839" s="15">
        <f t="shared" si="853"/>
        <v>0.22900000000000001</v>
      </c>
      <c r="T839" s="15">
        <f t="shared" si="853"/>
        <v>0.11849999999999999</v>
      </c>
      <c r="U839" s="15">
        <f t="shared" si="853"/>
        <v>0.17199999999999999</v>
      </c>
      <c r="V839" s="5">
        <v>1</v>
      </c>
      <c r="X839" s="15">
        <f t="shared" si="779"/>
        <v>10.5</v>
      </c>
      <c r="AB839" s="15">
        <f t="shared" si="780"/>
        <v>10.478334912223898</v>
      </c>
      <c r="AC839" s="15">
        <f t="shared" si="781"/>
        <v>4.6937602834618453E-4</v>
      </c>
    </row>
    <row r="840" spans="1:29">
      <c r="A840" s="5" t="s">
        <v>207</v>
      </c>
      <c r="B840" s="5">
        <v>0.48</v>
      </c>
      <c r="C840" s="5">
        <v>0.36499999999999999</v>
      </c>
      <c r="D840" s="5">
        <v>0.13500000000000001</v>
      </c>
      <c r="E840" s="5">
        <v>0.63949999999999996</v>
      </c>
      <c r="F840" s="5">
        <v>0.29449999999999998</v>
      </c>
      <c r="G840" s="5">
        <v>0.113</v>
      </c>
      <c r="H840" s="48">
        <v>0.17499999999999999</v>
      </c>
      <c r="I840" s="5">
        <v>8</v>
      </c>
      <c r="N840" s="15">
        <f t="shared" si="777"/>
        <v>0.75</v>
      </c>
      <c r="O840" s="15">
        <f t="shared" ref="O840:U840" si="854">B840</f>
        <v>0.48</v>
      </c>
      <c r="P840" s="15">
        <f t="shared" si="854"/>
        <v>0.36499999999999999</v>
      </c>
      <c r="Q840" s="15">
        <f t="shared" si="854"/>
        <v>0.13500000000000001</v>
      </c>
      <c r="R840" s="15">
        <f t="shared" si="854"/>
        <v>0.63949999999999996</v>
      </c>
      <c r="S840" s="15">
        <f t="shared" si="854"/>
        <v>0.29449999999999998</v>
      </c>
      <c r="T840" s="15">
        <f t="shared" si="854"/>
        <v>0.113</v>
      </c>
      <c r="U840" s="15">
        <f t="shared" si="854"/>
        <v>0.17499999999999999</v>
      </c>
      <c r="V840" s="5">
        <v>1</v>
      </c>
      <c r="X840" s="15">
        <f t="shared" si="779"/>
        <v>9.5</v>
      </c>
      <c r="AB840" s="15">
        <f t="shared" si="780"/>
        <v>10.64215058863331</v>
      </c>
      <c r="AC840" s="15">
        <f t="shared" si="781"/>
        <v>1.3045079671154167</v>
      </c>
    </row>
    <row r="841" spans="1:29">
      <c r="A841" s="5" t="s">
        <v>208</v>
      </c>
      <c r="B841" s="5">
        <v>0.48499999999999999</v>
      </c>
      <c r="C841" s="5">
        <v>0.35499999999999998</v>
      </c>
      <c r="D841" s="5">
        <v>0.105</v>
      </c>
      <c r="E841" s="5">
        <v>0.498</v>
      </c>
      <c r="F841" s="5">
        <v>0.2175</v>
      </c>
      <c r="G841" s="5">
        <v>9.6000000000000002E-2</v>
      </c>
      <c r="H841" s="48">
        <v>0.1525</v>
      </c>
      <c r="I841" s="5">
        <v>9</v>
      </c>
      <c r="N841" s="15">
        <f t="shared" si="777"/>
        <v>-2</v>
      </c>
      <c r="O841" s="15">
        <f t="shared" ref="O841:U841" si="855">B841</f>
        <v>0.48499999999999999</v>
      </c>
      <c r="P841" s="15">
        <f t="shared" si="855"/>
        <v>0.35499999999999998</v>
      </c>
      <c r="Q841" s="15">
        <f t="shared" si="855"/>
        <v>0.105</v>
      </c>
      <c r="R841" s="15">
        <f t="shared" si="855"/>
        <v>0.498</v>
      </c>
      <c r="S841" s="15">
        <f t="shared" si="855"/>
        <v>0.2175</v>
      </c>
      <c r="T841" s="15">
        <f t="shared" si="855"/>
        <v>9.6000000000000002E-2</v>
      </c>
      <c r="U841" s="15">
        <f t="shared" si="855"/>
        <v>0.1525</v>
      </c>
      <c r="V841" s="5">
        <v>1</v>
      </c>
      <c r="X841" s="15">
        <f t="shared" si="779"/>
        <v>10.5</v>
      </c>
      <c r="AB841" s="15">
        <f t="shared" si="780"/>
        <v>9.9811648572377294</v>
      </c>
      <c r="AC841" s="15">
        <f t="shared" si="781"/>
        <v>0.2691899053651457</v>
      </c>
    </row>
    <row r="842" spans="1:29">
      <c r="A842" s="5" t="s">
        <v>206</v>
      </c>
      <c r="B842" s="5">
        <v>0.49</v>
      </c>
      <c r="C842" s="5">
        <v>0.38500000000000001</v>
      </c>
      <c r="D842" s="5">
        <v>0.125</v>
      </c>
      <c r="E842" s="5">
        <v>0.60899999999999999</v>
      </c>
      <c r="F842" s="5">
        <v>0.30649999999999999</v>
      </c>
      <c r="G842" s="5">
        <v>9.6000000000000002E-2</v>
      </c>
      <c r="H842" s="48">
        <v>0.17749999999999999</v>
      </c>
      <c r="I842" s="5">
        <v>8</v>
      </c>
      <c r="N842" s="15">
        <f t="shared" si="777"/>
        <v>3</v>
      </c>
      <c r="O842" s="15">
        <f t="shared" ref="O842:U842" si="856">B842</f>
        <v>0.49</v>
      </c>
      <c r="P842" s="15">
        <f t="shared" si="856"/>
        <v>0.38500000000000001</v>
      </c>
      <c r="Q842" s="15">
        <f t="shared" si="856"/>
        <v>0.125</v>
      </c>
      <c r="R842" s="15">
        <f t="shared" si="856"/>
        <v>0.60899999999999999</v>
      </c>
      <c r="S842" s="15">
        <f t="shared" si="856"/>
        <v>0.30649999999999999</v>
      </c>
      <c r="T842" s="15">
        <f t="shared" si="856"/>
        <v>9.6000000000000002E-2</v>
      </c>
      <c r="U842" s="15">
        <f t="shared" si="856"/>
        <v>0.17749999999999999</v>
      </c>
      <c r="V842" s="5">
        <v>1</v>
      </c>
      <c r="X842" s="15">
        <f t="shared" si="779"/>
        <v>9.5</v>
      </c>
      <c r="AB842" s="15">
        <f t="shared" si="780"/>
        <v>10.803244657232145</v>
      </c>
      <c r="AC842" s="15">
        <f t="shared" si="781"/>
        <v>1.6984466366041322</v>
      </c>
    </row>
    <row r="843" spans="1:29">
      <c r="A843" s="5" t="s">
        <v>207</v>
      </c>
      <c r="B843" s="5">
        <v>0.495</v>
      </c>
      <c r="C843" s="5">
        <v>0.41</v>
      </c>
      <c r="D843" s="5">
        <v>0.125</v>
      </c>
      <c r="E843" s="5">
        <v>0.75549999999999995</v>
      </c>
      <c r="F843" s="5">
        <v>0.33550000000000002</v>
      </c>
      <c r="G843" s="5">
        <v>0.129</v>
      </c>
      <c r="H843" s="48">
        <v>0.214</v>
      </c>
      <c r="I843" s="5">
        <v>9</v>
      </c>
      <c r="N843" s="15">
        <f t="shared" si="777"/>
        <v>0.75</v>
      </c>
      <c r="O843" s="15">
        <f t="shared" ref="O843:U843" si="857">B843</f>
        <v>0.495</v>
      </c>
      <c r="P843" s="15">
        <f t="shared" si="857"/>
        <v>0.41</v>
      </c>
      <c r="Q843" s="15">
        <f t="shared" si="857"/>
        <v>0.125</v>
      </c>
      <c r="R843" s="15">
        <f t="shared" si="857"/>
        <v>0.75549999999999995</v>
      </c>
      <c r="S843" s="15">
        <f t="shared" si="857"/>
        <v>0.33550000000000002</v>
      </c>
      <c r="T843" s="15">
        <f t="shared" si="857"/>
        <v>0.129</v>
      </c>
      <c r="U843" s="15">
        <f t="shared" si="857"/>
        <v>0.214</v>
      </c>
      <c r="V843" s="5">
        <v>1</v>
      </c>
      <c r="X843" s="15">
        <f t="shared" si="779"/>
        <v>10.5</v>
      </c>
      <c r="AB843" s="15">
        <f t="shared" si="780"/>
        <v>11.455360710358944</v>
      </c>
      <c r="AC843" s="15">
        <f t="shared" si="781"/>
        <v>0.91271408689754585</v>
      </c>
    </row>
    <row r="844" spans="1:29">
      <c r="A844" s="5" t="s">
        <v>206</v>
      </c>
      <c r="B844" s="5">
        <v>0.5</v>
      </c>
      <c r="C844" s="5">
        <v>0.4</v>
      </c>
      <c r="D844" s="5">
        <v>0.125</v>
      </c>
      <c r="E844" s="5">
        <v>0.59750000000000003</v>
      </c>
      <c r="F844" s="5">
        <v>0.27</v>
      </c>
      <c r="G844" s="5">
        <v>0.1275</v>
      </c>
      <c r="H844" s="48">
        <v>0.16600000000000001</v>
      </c>
      <c r="I844" s="5">
        <v>9</v>
      </c>
      <c r="N844" s="15">
        <f t="shared" si="777"/>
        <v>3</v>
      </c>
      <c r="O844" s="15">
        <f t="shared" ref="O844:U844" si="858">B844</f>
        <v>0.5</v>
      </c>
      <c r="P844" s="15">
        <f t="shared" si="858"/>
        <v>0.4</v>
      </c>
      <c r="Q844" s="15">
        <f t="shared" si="858"/>
        <v>0.125</v>
      </c>
      <c r="R844" s="15">
        <f t="shared" si="858"/>
        <v>0.59750000000000003</v>
      </c>
      <c r="S844" s="15">
        <f t="shared" si="858"/>
        <v>0.27</v>
      </c>
      <c r="T844" s="15">
        <f t="shared" si="858"/>
        <v>0.1275</v>
      </c>
      <c r="U844" s="15">
        <f t="shared" si="858"/>
        <v>0.16600000000000001</v>
      </c>
      <c r="V844" s="5">
        <v>1</v>
      </c>
      <c r="X844" s="15">
        <f t="shared" si="779"/>
        <v>10.5</v>
      </c>
      <c r="AB844" s="15">
        <f t="shared" si="780"/>
        <v>11.179630360397201</v>
      </c>
      <c r="AC844" s="15">
        <f t="shared" si="781"/>
        <v>0.46189742677362983</v>
      </c>
    </row>
    <row r="845" spans="1:29">
      <c r="A845" s="5" t="s">
        <v>206</v>
      </c>
      <c r="B845" s="5">
        <v>0.505</v>
      </c>
      <c r="C845" s="5">
        <v>0.44</v>
      </c>
      <c r="D845" s="5">
        <v>0.14000000000000001</v>
      </c>
      <c r="E845" s="5">
        <v>0.82750000000000001</v>
      </c>
      <c r="F845" s="5">
        <v>0.34150000000000003</v>
      </c>
      <c r="G845" s="5">
        <v>0.1855</v>
      </c>
      <c r="H845" s="48">
        <v>0.23899999999999999</v>
      </c>
      <c r="I845" s="5">
        <v>8</v>
      </c>
      <c r="N845" s="15">
        <f t="shared" si="777"/>
        <v>3</v>
      </c>
      <c r="O845" s="15">
        <f t="shared" ref="O845:U845" si="859">B845</f>
        <v>0.505</v>
      </c>
      <c r="P845" s="15">
        <f t="shared" si="859"/>
        <v>0.44</v>
      </c>
      <c r="Q845" s="15">
        <f t="shared" si="859"/>
        <v>0.14000000000000001</v>
      </c>
      <c r="R845" s="15">
        <f t="shared" si="859"/>
        <v>0.82750000000000001</v>
      </c>
      <c r="S845" s="15">
        <f t="shared" si="859"/>
        <v>0.34150000000000003</v>
      </c>
      <c r="T845" s="15">
        <f t="shared" si="859"/>
        <v>0.1855</v>
      </c>
      <c r="U845" s="15">
        <f t="shared" si="859"/>
        <v>0.23899999999999999</v>
      </c>
      <c r="V845" s="5">
        <v>1</v>
      </c>
      <c r="X845" s="15">
        <f t="shared" si="779"/>
        <v>9.5</v>
      </c>
      <c r="AB845" s="15">
        <f t="shared" si="780"/>
        <v>12.507252973994072</v>
      </c>
      <c r="AC845" s="15">
        <f t="shared" si="781"/>
        <v>9.0435704495961922</v>
      </c>
    </row>
    <row r="846" spans="1:29">
      <c r="A846" s="5" t="s">
        <v>206</v>
      </c>
      <c r="B846" s="5">
        <v>0.52500000000000002</v>
      </c>
      <c r="C846" s="5">
        <v>0.39500000000000002</v>
      </c>
      <c r="D846" s="5">
        <v>0.13</v>
      </c>
      <c r="E846" s="5">
        <v>0.76349999999999996</v>
      </c>
      <c r="F846" s="5">
        <v>0.33750000000000002</v>
      </c>
      <c r="G846" s="5">
        <v>0.14249999999999999</v>
      </c>
      <c r="H846" s="48">
        <v>0.22500000000000001</v>
      </c>
      <c r="I846" s="5">
        <v>8</v>
      </c>
      <c r="N846" s="15">
        <f t="shared" si="777"/>
        <v>3</v>
      </c>
      <c r="O846" s="15">
        <f t="shared" ref="O846:U846" si="860">B846</f>
        <v>0.52500000000000002</v>
      </c>
      <c r="P846" s="15">
        <f t="shared" si="860"/>
        <v>0.39500000000000002</v>
      </c>
      <c r="Q846" s="15">
        <f t="shared" si="860"/>
        <v>0.13</v>
      </c>
      <c r="R846" s="15">
        <f t="shared" si="860"/>
        <v>0.76349999999999996</v>
      </c>
      <c r="S846" s="15">
        <f t="shared" si="860"/>
        <v>0.33750000000000002</v>
      </c>
      <c r="T846" s="15">
        <f t="shared" si="860"/>
        <v>0.14249999999999999</v>
      </c>
      <c r="U846" s="15">
        <f t="shared" si="860"/>
        <v>0.22500000000000001</v>
      </c>
      <c r="V846" s="5">
        <v>1</v>
      </c>
      <c r="X846" s="15">
        <f t="shared" si="779"/>
        <v>9.5</v>
      </c>
      <c r="AB846" s="15">
        <f t="shared" si="780"/>
        <v>11.666189795272736</v>
      </c>
      <c r="AC846" s="15">
        <f t="shared" si="781"/>
        <v>4.6923782291437375</v>
      </c>
    </row>
    <row r="847" spans="1:29">
      <c r="A847" s="5" t="s">
        <v>206</v>
      </c>
      <c r="B847" s="5">
        <v>0.54</v>
      </c>
      <c r="C847" s="5">
        <v>0.40500000000000003</v>
      </c>
      <c r="D847" s="5">
        <v>0.125</v>
      </c>
      <c r="E847" s="5">
        <v>0.89100000000000001</v>
      </c>
      <c r="F847" s="5">
        <v>0.48149999999999998</v>
      </c>
      <c r="G847" s="5">
        <v>0.1915</v>
      </c>
      <c r="H847" s="48">
        <v>0.20200000000000001</v>
      </c>
      <c r="I847" s="5">
        <v>9</v>
      </c>
      <c r="N847" s="15">
        <f t="shared" si="777"/>
        <v>3</v>
      </c>
      <c r="O847" s="15">
        <f t="shared" ref="O847:U847" si="861">B847</f>
        <v>0.54</v>
      </c>
      <c r="P847" s="15">
        <f t="shared" si="861"/>
        <v>0.40500000000000003</v>
      </c>
      <c r="Q847" s="15">
        <f t="shared" si="861"/>
        <v>0.125</v>
      </c>
      <c r="R847" s="15">
        <f t="shared" si="861"/>
        <v>0.89100000000000001</v>
      </c>
      <c r="S847" s="15">
        <f t="shared" si="861"/>
        <v>0.48149999999999998</v>
      </c>
      <c r="T847" s="15">
        <f t="shared" si="861"/>
        <v>0.1915</v>
      </c>
      <c r="U847" s="15">
        <f t="shared" si="861"/>
        <v>0.20200000000000001</v>
      </c>
      <c r="V847" s="5">
        <v>1</v>
      </c>
      <c r="X847" s="15">
        <f t="shared" si="779"/>
        <v>10.5</v>
      </c>
      <c r="AB847" s="15">
        <f t="shared" si="780"/>
        <v>9.281232709985602</v>
      </c>
      <c r="AC847" s="15">
        <f t="shared" si="781"/>
        <v>1.4853937072090397</v>
      </c>
    </row>
    <row r="848" spans="1:29">
      <c r="A848" s="5" t="s">
        <v>207</v>
      </c>
      <c r="B848" s="5">
        <v>0.54</v>
      </c>
      <c r="C848" s="5">
        <v>0.42</v>
      </c>
      <c r="D848" s="5">
        <v>0.14000000000000001</v>
      </c>
      <c r="E848" s="5">
        <v>0.80500000000000005</v>
      </c>
      <c r="F848" s="5">
        <v>0.36899999999999999</v>
      </c>
      <c r="G848" s="5">
        <v>0.17249999999999999</v>
      </c>
      <c r="H848" s="48">
        <v>0.21</v>
      </c>
      <c r="I848" s="5">
        <v>11</v>
      </c>
      <c r="N848" s="15">
        <f t="shared" si="777"/>
        <v>0.75</v>
      </c>
      <c r="O848" s="15">
        <f t="shared" ref="O848:U848" si="862">B848</f>
        <v>0.54</v>
      </c>
      <c r="P848" s="15">
        <f t="shared" si="862"/>
        <v>0.42</v>
      </c>
      <c r="Q848" s="15">
        <f t="shared" si="862"/>
        <v>0.14000000000000001</v>
      </c>
      <c r="R848" s="15">
        <f t="shared" si="862"/>
        <v>0.80500000000000005</v>
      </c>
      <c r="S848" s="15">
        <f t="shared" si="862"/>
        <v>0.36899999999999999</v>
      </c>
      <c r="T848" s="15">
        <f t="shared" si="862"/>
        <v>0.17249999999999999</v>
      </c>
      <c r="U848" s="15">
        <f t="shared" si="862"/>
        <v>0.21</v>
      </c>
      <c r="V848" s="5">
        <v>1</v>
      </c>
      <c r="X848" s="15">
        <f t="shared" si="779"/>
        <v>12.5</v>
      </c>
      <c r="AB848" s="15">
        <f t="shared" si="780"/>
        <v>11.003222681860574</v>
      </c>
      <c r="AC848" s="15">
        <f t="shared" si="781"/>
        <v>2.2403423400966518</v>
      </c>
    </row>
    <row r="849" spans="1:29">
      <c r="A849" s="5" t="s">
        <v>207</v>
      </c>
      <c r="B849" s="5">
        <v>0.54500000000000004</v>
      </c>
      <c r="C849" s="5">
        <v>0.44</v>
      </c>
      <c r="D849" s="5">
        <v>0.13500000000000001</v>
      </c>
      <c r="E849" s="5">
        <v>0.91849999999999998</v>
      </c>
      <c r="F849" s="5">
        <v>0.42899999999999999</v>
      </c>
      <c r="G849" s="5">
        <v>0.20150000000000001</v>
      </c>
      <c r="H849" s="48">
        <v>0.23749999999999999</v>
      </c>
      <c r="I849" s="5">
        <v>10</v>
      </c>
      <c r="N849" s="15">
        <f t="shared" si="777"/>
        <v>0.75</v>
      </c>
      <c r="O849" s="15">
        <f t="shared" ref="O849:U849" si="863">B849</f>
        <v>0.54500000000000004</v>
      </c>
      <c r="P849" s="15">
        <f t="shared" si="863"/>
        <v>0.44</v>
      </c>
      <c r="Q849" s="15">
        <f t="shared" si="863"/>
        <v>0.13500000000000001</v>
      </c>
      <c r="R849" s="15">
        <f t="shared" si="863"/>
        <v>0.91849999999999998</v>
      </c>
      <c r="S849" s="15">
        <f t="shared" si="863"/>
        <v>0.42899999999999999</v>
      </c>
      <c r="T849" s="15">
        <f t="shared" si="863"/>
        <v>0.20150000000000001</v>
      </c>
      <c r="U849" s="15">
        <f t="shared" si="863"/>
        <v>0.23749999999999999</v>
      </c>
      <c r="V849" s="5">
        <v>1</v>
      </c>
      <c r="X849" s="15">
        <f t="shared" si="779"/>
        <v>11.5</v>
      </c>
      <c r="AB849" s="15">
        <f t="shared" si="780"/>
        <v>10.947245449962457</v>
      </c>
      <c r="AC849" s="15">
        <f t="shared" si="781"/>
        <v>0.30553759258720642</v>
      </c>
    </row>
    <row r="850" spans="1:29">
      <c r="A850" s="5" t="s">
        <v>207</v>
      </c>
      <c r="B850" s="5">
        <v>0.55000000000000004</v>
      </c>
      <c r="C850" s="5">
        <v>0.43</v>
      </c>
      <c r="D850" s="5">
        <v>0.125</v>
      </c>
      <c r="E850" s="5">
        <v>0.92300000000000004</v>
      </c>
      <c r="F850" s="5">
        <v>0.40350000000000003</v>
      </c>
      <c r="G850" s="5">
        <v>0.17499999999999999</v>
      </c>
      <c r="H850" s="48">
        <v>0.28299999999999997</v>
      </c>
      <c r="I850" s="5">
        <v>8</v>
      </c>
      <c r="N850" s="15">
        <f t="shared" si="777"/>
        <v>0.75</v>
      </c>
      <c r="O850" s="15">
        <f t="shared" ref="O850:U850" si="864">B850</f>
        <v>0.55000000000000004</v>
      </c>
      <c r="P850" s="15">
        <f t="shared" si="864"/>
        <v>0.43</v>
      </c>
      <c r="Q850" s="15">
        <f t="shared" si="864"/>
        <v>0.125</v>
      </c>
      <c r="R850" s="15">
        <f t="shared" si="864"/>
        <v>0.92300000000000004</v>
      </c>
      <c r="S850" s="15">
        <f t="shared" si="864"/>
        <v>0.40350000000000003</v>
      </c>
      <c r="T850" s="15">
        <f t="shared" si="864"/>
        <v>0.17499999999999999</v>
      </c>
      <c r="U850" s="15">
        <f t="shared" si="864"/>
        <v>0.28299999999999997</v>
      </c>
      <c r="V850" s="5">
        <v>1</v>
      </c>
      <c r="X850" s="15">
        <f t="shared" si="779"/>
        <v>9.5</v>
      </c>
      <c r="AB850" s="15">
        <f t="shared" si="780"/>
        <v>11.933099115561976</v>
      </c>
      <c r="AC850" s="15">
        <f t="shared" si="781"/>
        <v>5.9199713061484713</v>
      </c>
    </row>
    <row r="851" spans="1:29">
      <c r="A851" s="5" t="s">
        <v>206</v>
      </c>
      <c r="B851" s="5">
        <v>0.55000000000000004</v>
      </c>
      <c r="C851" s="5">
        <v>0.45</v>
      </c>
      <c r="D851" s="5">
        <v>0.15</v>
      </c>
      <c r="E851" s="5">
        <v>1.0145</v>
      </c>
      <c r="F851" s="5">
        <v>0.40699999999999997</v>
      </c>
      <c r="G851" s="5">
        <v>0.20150000000000001</v>
      </c>
      <c r="H851" s="48">
        <v>0.28749999999999998</v>
      </c>
      <c r="I851" s="5">
        <v>10</v>
      </c>
      <c r="N851" s="15">
        <f t="shared" si="777"/>
        <v>3</v>
      </c>
      <c r="O851" s="15">
        <f t="shared" ref="O851:U851" si="865">B851</f>
        <v>0.55000000000000004</v>
      </c>
      <c r="P851" s="15">
        <f t="shared" si="865"/>
        <v>0.45</v>
      </c>
      <c r="Q851" s="15">
        <f t="shared" si="865"/>
        <v>0.15</v>
      </c>
      <c r="R851" s="15">
        <f t="shared" si="865"/>
        <v>1.0145</v>
      </c>
      <c r="S851" s="15">
        <f t="shared" si="865"/>
        <v>0.40699999999999997</v>
      </c>
      <c r="T851" s="15">
        <f t="shared" si="865"/>
        <v>0.20150000000000001</v>
      </c>
      <c r="U851" s="15">
        <f t="shared" si="865"/>
        <v>0.28749999999999998</v>
      </c>
      <c r="V851" s="5">
        <v>1</v>
      </c>
      <c r="X851" s="15">
        <f t="shared" si="779"/>
        <v>11.5</v>
      </c>
      <c r="AB851" s="15">
        <f t="shared" si="780"/>
        <v>13.340257512309462</v>
      </c>
      <c r="AC851" s="15">
        <f t="shared" si="781"/>
        <v>3.3865477116114087</v>
      </c>
    </row>
    <row r="852" spans="1:29">
      <c r="A852" s="5" t="s">
        <v>207</v>
      </c>
      <c r="B852" s="5">
        <v>0.55000000000000004</v>
      </c>
      <c r="C852" s="5">
        <v>0.45</v>
      </c>
      <c r="D852" s="5">
        <v>0.15</v>
      </c>
      <c r="E852" s="5">
        <v>0.875</v>
      </c>
      <c r="F852" s="5">
        <v>0.36199999999999999</v>
      </c>
      <c r="G852" s="5">
        <v>0.17549999999999999</v>
      </c>
      <c r="H852" s="48">
        <v>0.27650000000000002</v>
      </c>
      <c r="I852" s="5">
        <v>10</v>
      </c>
      <c r="N852" s="15">
        <f t="shared" si="777"/>
        <v>0.75</v>
      </c>
      <c r="O852" s="15">
        <f t="shared" ref="O852:U852" si="866">B852</f>
        <v>0.55000000000000004</v>
      </c>
      <c r="P852" s="15">
        <f t="shared" si="866"/>
        <v>0.45</v>
      </c>
      <c r="Q852" s="15">
        <f t="shared" si="866"/>
        <v>0.15</v>
      </c>
      <c r="R852" s="15">
        <f t="shared" si="866"/>
        <v>0.875</v>
      </c>
      <c r="S852" s="15">
        <f t="shared" si="866"/>
        <v>0.36199999999999999</v>
      </c>
      <c r="T852" s="15">
        <f t="shared" si="866"/>
        <v>0.17549999999999999</v>
      </c>
      <c r="U852" s="15">
        <f t="shared" si="866"/>
        <v>0.27650000000000002</v>
      </c>
      <c r="V852" s="5">
        <v>1</v>
      </c>
      <c r="X852" s="15">
        <f t="shared" si="779"/>
        <v>11.5</v>
      </c>
      <c r="AB852" s="15">
        <f t="shared" si="780"/>
        <v>12.784646726206237</v>
      </c>
      <c r="AC852" s="15">
        <f t="shared" si="781"/>
        <v>1.650317211152402</v>
      </c>
    </row>
    <row r="853" spans="1:29">
      <c r="A853" s="5" t="s">
        <v>206</v>
      </c>
      <c r="B853" s="5">
        <v>0.55500000000000005</v>
      </c>
      <c r="C853" s="5">
        <v>0.435</v>
      </c>
      <c r="D853" s="5">
        <v>0.14499999999999999</v>
      </c>
      <c r="E853" s="5">
        <v>0.96850000000000003</v>
      </c>
      <c r="F853" s="5">
        <v>0.4985</v>
      </c>
      <c r="G853" s="5">
        <v>0.16800000000000001</v>
      </c>
      <c r="H853" s="48">
        <v>0.23849999999999999</v>
      </c>
      <c r="I853" s="5">
        <v>9</v>
      </c>
      <c r="N853" s="15">
        <f t="shared" si="777"/>
        <v>3</v>
      </c>
      <c r="O853" s="15">
        <f t="shared" ref="O853:U853" si="867">B853</f>
        <v>0.55500000000000005</v>
      </c>
      <c r="P853" s="15">
        <f t="shared" si="867"/>
        <v>0.435</v>
      </c>
      <c r="Q853" s="15">
        <f t="shared" si="867"/>
        <v>0.14499999999999999</v>
      </c>
      <c r="R853" s="15">
        <f t="shared" si="867"/>
        <v>0.96850000000000003</v>
      </c>
      <c r="S853" s="15">
        <f t="shared" si="867"/>
        <v>0.4985</v>
      </c>
      <c r="T853" s="15">
        <f t="shared" si="867"/>
        <v>0.16800000000000001</v>
      </c>
      <c r="U853" s="15">
        <f t="shared" si="867"/>
        <v>0.23849999999999999</v>
      </c>
      <c r="V853" s="5">
        <v>1</v>
      </c>
      <c r="X853" s="15">
        <f t="shared" si="779"/>
        <v>10.5</v>
      </c>
      <c r="AB853" s="15">
        <f t="shared" si="780"/>
        <v>10.765764802791949</v>
      </c>
      <c r="AC853" s="15">
        <f t="shared" si="781"/>
        <v>7.0630930403043676E-2</v>
      </c>
    </row>
    <row r="854" spans="1:29">
      <c r="A854" s="5" t="s">
        <v>206</v>
      </c>
      <c r="B854" s="5">
        <v>0.56499999999999995</v>
      </c>
      <c r="C854" s="5">
        <v>0.45</v>
      </c>
      <c r="D854" s="5">
        <v>0.155</v>
      </c>
      <c r="E854" s="5">
        <v>1.0595000000000001</v>
      </c>
      <c r="F854" s="5">
        <v>0.47349999999999998</v>
      </c>
      <c r="G854" s="5">
        <v>0.24</v>
      </c>
      <c r="H854" s="48">
        <v>0.26500000000000001</v>
      </c>
      <c r="I854" s="5">
        <v>10</v>
      </c>
      <c r="N854" s="15">
        <f t="shared" si="777"/>
        <v>3</v>
      </c>
      <c r="O854" s="15">
        <f t="shared" ref="O854:U854" si="868">B854</f>
        <v>0.56499999999999995</v>
      </c>
      <c r="P854" s="15">
        <f t="shared" si="868"/>
        <v>0.45</v>
      </c>
      <c r="Q854" s="15">
        <f t="shared" si="868"/>
        <v>0.155</v>
      </c>
      <c r="R854" s="15">
        <f t="shared" si="868"/>
        <v>1.0595000000000001</v>
      </c>
      <c r="S854" s="15">
        <f t="shared" si="868"/>
        <v>0.47349999999999998</v>
      </c>
      <c r="T854" s="15">
        <f t="shared" si="868"/>
        <v>0.24</v>
      </c>
      <c r="U854" s="15">
        <f t="shared" si="868"/>
        <v>0.26500000000000001</v>
      </c>
      <c r="V854" s="5">
        <v>1</v>
      </c>
      <c r="X854" s="15">
        <f t="shared" si="779"/>
        <v>11.5</v>
      </c>
      <c r="AB854" s="15">
        <f t="shared" si="780"/>
        <v>11.868304417358969</v>
      </c>
      <c r="AC854" s="15">
        <f t="shared" si="781"/>
        <v>0.13564814384612955</v>
      </c>
    </row>
    <row r="855" spans="1:29">
      <c r="A855" s="5" t="s">
        <v>206</v>
      </c>
      <c r="B855" s="5">
        <v>0.56999999999999995</v>
      </c>
      <c r="C855" s="5">
        <v>0.45500000000000002</v>
      </c>
      <c r="D855" s="5">
        <v>0.15</v>
      </c>
      <c r="E855" s="5">
        <v>0.95199999999999996</v>
      </c>
      <c r="F855" s="5">
        <v>0.38950000000000001</v>
      </c>
      <c r="G855" s="5">
        <v>0.2155</v>
      </c>
      <c r="H855" s="48">
        <v>0.27450000000000002</v>
      </c>
      <c r="I855" s="5">
        <v>9</v>
      </c>
      <c r="N855" s="15">
        <f t="shared" si="777"/>
        <v>3</v>
      </c>
      <c r="O855" s="15">
        <f t="shared" ref="O855:U855" si="869">B855</f>
        <v>0.56999999999999995</v>
      </c>
      <c r="P855" s="15">
        <f t="shared" si="869"/>
        <v>0.45500000000000002</v>
      </c>
      <c r="Q855" s="15">
        <f t="shared" si="869"/>
        <v>0.15</v>
      </c>
      <c r="R855" s="15">
        <f t="shared" si="869"/>
        <v>0.95199999999999996</v>
      </c>
      <c r="S855" s="15">
        <f t="shared" si="869"/>
        <v>0.38950000000000001</v>
      </c>
      <c r="T855" s="15">
        <f t="shared" si="869"/>
        <v>0.2155</v>
      </c>
      <c r="U855" s="15">
        <f t="shared" si="869"/>
        <v>0.27450000000000002</v>
      </c>
      <c r="V855" s="5">
        <v>1</v>
      </c>
      <c r="X855" s="15">
        <f t="shared" si="779"/>
        <v>10.5</v>
      </c>
      <c r="AB855" s="15">
        <f t="shared" si="780"/>
        <v>12.91322000833649</v>
      </c>
      <c r="AC855" s="15">
        <f t="shared" si="781"/>
        <v>5.823630808635567</v>
      </c>
    </row>
    <row r="856" spans="1:29">
      <c r="A856" s="5" t="s">
        <v>206</v>
      </c>
      <c r="B856" s="5">
        <v>0.56999999999999995</v>
      </c>
      <c r="C856" s="5">
        <v>0.435</v>
      </c>
      <c r="D856" s="5">
        <v>0.13</v>
      </c>
      <c r="E856" s="5">
        <v>0.75349999999999995</v>
      </c>
      <c r="F856" s="5">
        <v>0.34899999999999998</v>
      </c>
      <c r="G856" s="5">
        <v>0.17549999999999999</v>
      </c>
      <c r="H856" s="48">
        <v>0.19400000000000001</v>
      </c>
      <c r="I856" s="5">
        <v>10</v>
      </c>
      <c r="N856" s="15">
        <f t="shared" si="777"/>
        <v>3</v>
      </c>
      <c r="O856" s="15">
        <f t="shared" ref="O856:U856" si="870">B856</f>
        <v>0.56999999999999995</v>
      </c>
      <c r="P856" s="15">
        <f t="shared" si="870"/>
        <v>0.435</v>
      </c>
      <c r="Q856" s="15">
        <f t="shared" si="870"/>
        <v>0.13</v>
      </c>
      <c r="R856" s="15">
        <f t="shared" si="870"/>
        <v>0.75349999999999995</v>
      </c>
      <c r="S856" s="15">
        <f t="shared" si="870"/>
        <v>0.34899999999999998</v>
      </c>
      <c r="T856" s="15">
        <f t="shared" si="870"/>
        <v>0.17549999999999999</v>
      </c>
      <c r="U856" s="15">
        <f t="shared" si="870"/>
        <v>0.19400000000000001</v>
      </c>
      <c r="V856" s="5">
        <v>1</v>
      </c>
      <c r="X856" s="15">
        <f t="shared" si="779"/>
        <v>11.5</v>
      </c>
      <c r="AB856" s="15">
        <f t="shared" si="780"/>
        <v>11.176617968574156</v>
      </c>
      <c r="AC856" s="15">
        <f t="shared" si="781"/>
        <v>0.10457593824910541</v>
      </c>
    </row>
    <row r="857" spans="1:29">
      <c r="A857" s="5" t="s">
        <v>207</v>
      </c>
      <c r="B857" s="5">
        <v>0.57499999999999996</v>
      </c>
      <c r="C857" s="5">
        <v>0.46500000000000002</v>
      </c>
      <c r="D857" s="5">
        <v>0.14000000000000001</v>
      </c>
      <c r="E857" s="5">
        <v>0.95799999999999996</v>
      </c>
      <c r="F857" s="5">
        <v>0.442</v>
      </c>
      <c r="G857" s="5">
        <v>0.18149999999999999</v>
      </c>
      <c r="H857" s="48">
        <v>0.27050000000000002</v>
      </c>
      <c r="I857" s="5">
        <v>9</v>
      </c>
      <c r="N857" s="15">
        <f t="shared" si="777"/>
        <v>0.75</v>
      </c>
      <c r="O857" s="15">
        <f t="shared" ref="O857:U857" si="871">B857</f>
        <v>0.57499999999999996</v>
      </c>
      <c r="P857" s="15">
        <f t="shared" si="871"/>
        <v>0.46500000000000002</v>
      </c>
      <c r="Q857" s="15">
        <f t="shared" si="871"/>
        <v>0.14000000000000001</v>
      </c>
      <c r="R857" s="15">
        <f t="shared" si="871"/>
        <v>0.95799999999999996</v>
      </c>
      <c r="S857" s="15">
        <f t="shared" si="871"/>
        <v>0.442</v>
      </c>
      <c r="T857" s="15">
        <f t="shared" si="871"/>
        <v>0.18149999999999999</v>
      </c>
      <c r="U857" s="15">
        <f t="shared" si="871"/>
        <v>0.27050000000000002</v>
      </c>
      <c r="V857" s="5">
        <v>1</v>
      </c>
      <c r="X857" s="15">
        <f t="shared" si="779"/>
        <v>10.5</v>
      </c>
      <c r="AB857" s="15">
        <f t="shared" si="780"/>
        <v>11.864057979651397</v>
      </c>
      <c r="AC857" s="15">
        <f t="shared" si="781"/>
        <v>1.8606541718506515</v>
      </c>
    </row>
    <row r="858" spans="1:29">
      <c r="A858" s="5" t="s">
        <v>206</v>
      </c>
      <c r="B858" s="5">
        <v>0.59</v>
      </c>
      <c r="C858" s="5">
        <v>0.47499999999999998</v>
      </c>
      <c r="D858" s="5">
        <v>0.16500000000000001</v>
      </c>
      <c r="E858" s="5">
        <v>1.077</v>
      </c>
      <c r="F858" s="5">
        <v>0.45450000000000002</v>
      </c>
      <c r="G858" s="5">
        <v>0.24399999999999999</v>
      </c>
      <c r="H858" s="48">
        <v>0.3095</v>
      </c>
      <c r="I858" s="5">
        <v>9</v>
      </c>
      <c r="N858" s="15">
        <f t="shared" si="777"/>
        <v>3</v>
      </c>
      <c r="O858" s="15">
        <f t="shared" ref="O858:U858" si="872">B858</f>
        <v>0.59</v>
      </c>
      <c r="P858" s="15">
        <f t="shared" si="872"/>
        <v>0.47499999999999998</v>
      </c>
      <c r="Q858" s="15">
        <f t="shared" si="872"/>
        <v>0.16500000000000001</v>
      </c>
      <c r="R858" s="15">
        <f t="shared" si="872"/>
        <v>1.077</v>
      </c>
      <c r="S858" s="15">
        <f t="shared" si="872"/>
        <v>0.45450000000000002</v>
      </c>
      <c r="T858" s="15">
        <f t="shared" si="872"/>
        <v>0.24399999999999999</v>
      </c>
      <c r="U858" s="15">
        <f t="shared" si="872"/>
        <v>0.3095</v>
      </c>
      <c r="V858" s="5">
        <v>1</v>
      </c>
      <c r="X858" s="15">
        <f t="shared" si="779"/>
        <v>10.5</v>
      </c>
      <c r="AB858" s="15">
        <f t="shared" si="780"/>
        <v>13.142754603431134</v>
      </c>
      <c r="AC858" s="15">
        <f t="shared" si="781"/>
        <v>6.9841518939564526</v>
      </c>
    </row>
    <row r="859" spans="1:29">
      <c r="A859" s="5" t="s">
        <v>206</v>
      </c>
      <c r="B859" s="5">
        <v>0.59</v>
      </c>
      <c r="C859" s="5">
        <v>0.46</v>
      </c>
      <c r="D859" s="5">
        <v>0.13</v>
      </c>
      <c r="E859" s="5">
        <v>1.1020000000000001</v>
      </c>
      <c r="F859" s="5">
        <v>0.45500000000000002</v>
      </c>
      <c r="G859" s="5">
        <v>0.20549999999999999</v>
      </c>
      <c r="H859" s="48">
        <v>0.33</v>
      </c>
      <c r="I859" s="5">
        <v>12</v>
      </c>
      <c r="N859" s="15">
        <f t="shared" si="777"/>
        <v>3</v>
      </c>
      <c r="O859" s="15">
        <f t="shared" ref="O859:U859" si="873">B859</f>
        <v>0.59</v>
      </c>
      <c r="P859" s="15">
        <f t="shared" si="873"/>
        <v>0.46</v>
      </c>
      <c r="Q859" s="15">
        <f t="shared" si="873"/>
        <v>0.13</v>
      </c>
      <c r="R859" s="15">
        <f t="shared" si="873"/>
        <v>1.1020000000000001</v>
      </c>
      <c r="S859" s="15">
        <f t="shared" si="873"/>
        <v>0.45500000000000002</v>
      </c>
      <c r="T859" s="15">
        <f t="shared" si="873"/>
        <v>0.20549999999999999</v>
      </c>
      <c r="U859" s="15">
        <f t="shared" si="873"/>
        <v>0.33</v>
      </c>
      <c r="V859" s="5">
        <v>1</v>
      </c>
      <c r="X859" s="15">
        <f t="shared" si="779"/>
        <v>13.5</v>
      </c>
      <c r="AB859" s="15">
        <f t="shared" si="780"/>
        <v>13.363441660401485</v>
      </c>
      <c r="AC859" s="15">
        <f t="shared" si="781"/>
        <v>1.8648180113903484E-2</v>
      </c>
    </row>
    <row r="860" spans="1:29">
      <c r="A860" s="5" t="s">
        <v>207</v>
      </c>
      <c r="B860" s="5">
        <v>0.59499999999999997</v>
      </c>
      <c r="C860" s="5">
        <v>0.48</v>
      </c>
      <c r="D860" s="5">
        <v>0.15</v>
      </c>
      <c r="E860" s="5">
        <v>1.1100000000000001</v>
      </c>
      <c r="F860" s="5">
        <v>0.498</v>
      </c>
      <c r="G860" s="5">
        <v>0.22800000000000001</v>
      </c>
      <c r="H860" s="48">
        <v>0.33</v>
      </c>
      <c r="I860" s="5">
        <v>10</v>
      </c>
      <c r="N860" s="15">
        <f t="shared" si="777"/>
        <v>0.75</v>
      </c>
      <c r="O860" s="15">
        <f t="shared" ref="O860:U860" si="874">B860</f>
        <v>0.59499999999999997</v>
      </c>
      <c r="P860" s="15">
        <f t="shared" si="874"/>
        <v>0.48</v>
      </c>
      <c r="Q860" s="15">
        <f t="shared" si="874"/>
        <v>0.15</v>
      </c>
      <c r="R860" s="15">
        <f t="shared" si="874"/>
        <v>1.1100000000000001</v>
      </c>
      <c r="S860" s="15">
        <f t="shared" si="874"/>
        <v>0.498</v>
      </c>
      <c r="T860" s="15">
        <f t="shared" si="874"/>
        <v>0.22800000000000001</v>
      </c>
      <c r="U860" s="15">
        <f t="shared" si="874"/>
        <v>0.33</v>
      </c>
      <c r="V860" s="5">
        <v>1</v>
      </c>
      <c r="X860" s="15">
        <f t="shared" si="779"/>
        <v>11.5</v>
      </c>
      <c r="AB860" s="15">
        <f t="shared" si="780"/>
        <v>12.433455403789035</v>
      </c>
      <c r="AC860" s="15">
        <f t="shared" si="781"/>
        <v>0.87133899086294964</v>
      </c>
    </row>
    <row r="861" spans="1:29">
      <c r="A861" s="5" t="s">
        <v>207</v>
      </c>
      <c r="B861" s="5">
        <v>0.59499999999999997</v>
      </c>
      <c r="C861" s="5">
        <v>0.48</v>
      </c>
      <c r="D861" s="5">
        <v>0.16</v>
      </c>
      <c r="E861" s="5">
        <v>1.2095</v>
      </c>
      <c r="F861" s="5">
        <v>0.52249999999999996</v>
      </c>
      <c r="G861" s="5">
        <v>0.29599999999999999</v>
      </c>
      <c r="H861" s="48">
        <v>0.32</v>
      </c>
      <c r="I861" s="5">
        <v>8</v>
      </c>
      <c r="N861" s="15">
        <f t="shared" si="777"/>
        <v>0.75</v>
      </c>
      <c r="O861" s="15">
        <f t="shared" ref="O861:U861" si="875">B861</f>
        <v>0.59499999999999997</v>
      </c>
      <c r="P861" s="15">
        <f t="shared" si="875"/>
        <v>0.48</v>
      </c>
      <c r="Q861" s="15">
        <f t="shared" si="875"/>
        <v>0.16</v>
      </c>
      <c r="R861" s="15">
        <f t="shared" si="875"/>
        <v>1.2095</v>
      </c>
      <c r="S861" s="15">
        <f t="shared" si="875"/>
        <v>0.52249999999999996</v>
      </c>
      <c r="T861" s="15">
        <f t="shared" si="875"/>
        <v>0.29599999999999999</v>
      </c>
      <c r="U861" s="15">
        <f t="shared" si="875"/>
        <v>0.32</v>
      </c>
      <c r="V861" s="5">
        <v>1</v>
      </c>
      <c r="X861" s="15">
        <f t="shared" si="779"/>
        <v>9.5</v>
      </c>
      <c r="AB861" s="15">
        <f t="shared" si="780"/>
        <v>12.172728135166572</v>
      </c>
      <c r="AC861" s="15">
        <f t="shared" si="781"/>
        <v>7.1434756845109835</v>
      </c>
    </row>
    <row r="862" spans="1:29">
      <c r="A862" s="5" t="s">
        <v>207</v>
      </c>
      <c r="B862" s="5">
        <v>0.59499999999999997</v>
      </c>
      <c r="C862" s="5">
        <v>0.47499999999999998</v>
      </c>
      <c r="D862" s="5">
        <v>0.16</v>
      </c>
      <c r="E862" s="5">
        <v>1.1405000000000001</v>
      </c>
      <c r="F862" s="5">
        <v>0.54700000000000004</v>
      </c>
      <c r="G862" s="5">
        <v>0.23100000000000001</v>
      </c>
      <c r="H862" s="48">
        <v>0.27100000000000002</v>
      </c>
      <c r="I862" s="5">
        <v>6</v>
      </c>
      <c r="N862" s="15">
        <f t="shared" si="777"/>
        <v>0.75</v>
      </c>
      <c r="O862" s="15">
        <f t="shared" ref="O862:U862" si="876">B862</f>
        <v>0.59499999999999997</v>
      </c>
      <c r="P862" s="15">
        <f t="shared" si="876"/>
        <v>0.47499999999999998</v>
      </c>
      <c r="Q862" s="15">
        <f t="shared" si="876"/>
        <v>0.16</v>
      </c>
      <c r="R862" s="15">
        <f t="shared" si="876"/>
        <v>1.1405000000000001</v>
      </c>
      <c r="S862" s="15">
        <f t="shared" si="876"/>
        <v>0.54700000000000004</v>
      </c>
      <c r="T862" s="15">
        <f t="shared" si="876"/>
        <v>0.23100000000000001</v>
      </c>
      <c r="U862" s="15">
        <f t="shared" si="876"/>
        <v>0.27100000000000002</v>
      </c>
      <c r="V862" s="5">
        <v>1</v>
      </c>
      <c r="X862" s="15">
        <f t="shared" si="779"/>
        <v>7.5</v>
      </c>
      <c r="AB862" s="15">
        <f t="shared" si="780"/>
        <v>11.234018658753646</v>
      </c>
      <c r="AC862" s="15">
        <f t="shared" si="781"/>
        <v>13.942895343920378</v>
      </c>
    </row>
    <row r="863" spans="1:29">
      <c r="A863" s="5" t="s">
        <v>207</v>
      </c>
      <c r="B863" s="5">
        <v>0.59499999999999997</v>
      </c>
      <c r="C863" s="5">
        <v>0.46500000000000002</v>
      </c>
      <c r="D863" s="5">
        <v>0.14000000000000001</v>
      </c>
      <c r="E863" s="5">
        <v>1.113</v>
      </c>
      <c r="F863" s="5">
        <v>0.51749999999999996</v>
      </c>
      <c r="G863" s="5">
        <v>0.24399999999999999</v>
      </c>
      <c r="H863" s="48">
        <v>0.30499999999999999</v>
      </c>
      <c r="I863" s="5">
        <v>12</v>
      </c>
      <c r="N863" s="15">
        <f t="shared" si="777"/>
        <v>0.75</v>
      </c>
      <c r="O863" s="15">
        <f t="shared" ref="O863:U863" si="877">B863</f>
        <v>0.59499999999999997</v>
      </c>
      <c r="P863" s="15">
        <f t="shared" si="877"/>
        <v>0.46500000000000002</v>
      </c>
      <c r="Q863" s="15">
        <f t="shared" si="877"/>
        <v>0.14000000000000001</v>
      </c>
      <c r="R863" s="15">
        <f t="shared" si="877"/>
        <v>1.113</v>
      </c>
      <c r="S863" s="15">
        <f t="shared" si="877"/>
        <v>0.51749999999999996</v>
      </c>
      <c r="T863" s="15">
        <f t="shared" si="877"/>
        <v>0.24399999999999999</v>
      </c>
      <c r="U863" s="15">
        <f t="shared" si="877"/>
        <v>0.30499999999999999</v>
      </c>
      <c r="V863" s="5">
        <v>1</v>
      </c>
      <c r="X863" s="15">
        <f t="shared" si="779"/>
        <v>13.5</v>
      </c>
      <c r="AB863" s="15">
        <f t="shared" si="780"/>
        <v>11.399376544816306</v>
      </c>
      <c r="AC863" s="15">
        <f t="shared" si="781"/>
        <v>4.4126189004678809</v>
      </c>
    </row>
    <row r="864" spans="1:29">
      <c r="A864" s="5" t="s">
        <v>206</v>
      </c>
      <c r="B864" s="5">
        <v>0.6</v>
      </c>
      <c r="C864" s="5">
        <v>0.47499999999999998</v>
      </c>
      <c r="D864" s="5">
        <v>0.17499999999999999</v>
      </c>
      <c r="E864" s="5">
        <v>1.3445</v>
      </c>
      <c r="F864" s="5">
        <v>0.54900000000000004</v>
      </c>
      <c r="G864" s="5">
        <v>0.28749999999999998</v>
      </c>
      <c r="H864" s="48">
        <v>0.36</v>
      </c>
      <c r="I864" s="5">
        <v>11</v>
      </c>
      <c r="N864" s="15">
        <f t="shared" si="777"/>
        <v>3</v>
      </c>
      <c r="O864" s="15">
        <f t="shared" ref="O864:U864" si="878">B864</f>
        <v>0.6</v>
      </c>
      <c r="P864" s="15">
        <f t="shared" si="878"/>
        <v>0.47499999999999998</v>
      </c>
      <c r="Q864" s="15">
        <f t="shared" si="878"/>
        <v>0.17499999999999999</v>
      </c>
      <c r="R864" s="15">
        <f t="shared" si="878"/>
        <v>1.3445</v>
      </c>
      <c r="S864" s="15">
        <f t="shared" si="878"/>
        <v>0.54900000000000004</v>
      </c>
      <c r="T864" s="15">
        <f t="shared" si="878"/>
        <v>0.28749999999999998</v>
      </c>
      <c r="U864" s="15">
        <f t="shared" si="878"/>
        <v>0.36</v>
      </c>
      <c r="V864" s="5">
        <v>1</v>
      </c>
      <c r="X864" s="15">
        <f t="shared" si="779"/>
        <v>12.5</v>
      </c>
      <c r="AB864" s="15">
        <f t="shared" si="780"/>
        <v>13.767804221738718</v>
      </c>
      <c r="AC864" s="15">
        <f t="shared" si="781"/>
        <v>1.6073275446585165</v>
      </c>
    </row>
    <row r="865" spans="1:29">
      <c r="A865" s="5" t="s">
        <v>207</v>
      </c>
      <c r="B865" s="5">
        <v>0.6</v>
      </c>
      <c r="C865" s="5">
        <v>0.47499999999999998</v>
      </c>
      <c r="D865" s="5">
        <v>0.155</v>
      </c>
      <c r="E865" s="5">
        <v>1.21</v>
      </c>
      <c r="F865" s="5">
        <v>0.65300000000000002</v>
      </c>
      <c r="G865" s="5">
        <v>0.16950000000000001</v>
      </c>
      <c r="H865" s="48">
        <v>0.32050000000000001</v>
      </c>
      <c r="I865" s="5">
        <v>10</v>
      </c>
      <c r="N865" s="15">
        <f t="shared" si="777"/>
        <v>0.75</v>
      </c>
      <c r="O865" s="15">
        <f t="shared" ref="O865:U865" si="879">B865</f>
        <v>0.6</v>
      </c>
      <c r="P865" s="15">
        <f t="shared" si="879"/>
        <v>0.47499999999999998</v>
      </c>
      <c r="Q865" s="15">
        <f t="shared" si="879"/>
        <v>0.155</v>
      </c>
      <c r="R865" s="15">
        <f t="shared" si="879"/>
        <v>1.21</v>
      </c>
      <c r="S865" s="15">
        <f t="shared" si="879"/>
        <v>0.65300000000000002</v>
      </c>
      <c r="T865" s="15">
        <f t="shared" si="879"/>
        <v>0.16950000000000001</v>
      </c>
      <c r="U865" s="15">
        <f t="shared" si="879"/>
        <v>0.32050000000000001</v>
      </c>
      <c r="V865" s="5">
        <v>1</v>
      </c>
      <c r="X865" s="15">
        <f t="shared" si="779"/>
        <v>11.5</v>
      </c>
      <c r="AB865" s="15">
        <f t="shared" si="780"/>
        <v>10.735509882697734</v>
      </c>
      <c r="AC865" s="15">
        <f t="shared" si="781"/>
        <v>0.5844451394528325</v>
      </c>
    </row>
    <row r="866" spans="1:29">
      <c r="A866" s="5" t="s">
        <v>206</v>
      </c>
      <c r="B866" s="5">
        <v>0.6</v>
      </c>
      <c r="C866" s="5">
        <v>0.495</v>
      </c>
      <c r="D866" s="5">
        <v>0.17499999999999999</v>
      </c>
      <c r="E866" s="5">
        <v>1.29</v>
      </c>
      <c r="F866" s="5">
        <v>0.60599999999999998</v>
      </c>
      <c r="G866" s="5">
        <v>0.27600000000000002</v>
      </c>
      <c r="H866" s="48">
        <v>0.34449999999999997</v>
      </c>
      <c r="I866" s="5">
        <v>11</v>
      </c>
      <c r="N866" s="15">
        <f t="shared" si="777"/>
        <v>3</v>
      </c>
      <c r="O866" s="15">
        <f t="shared" ref="O866:U866" si="880">B866</f>
        <v>0.6</v>
      </c>
      <c r="P866" s="15">
        <f t="shared" si="880"/>
        <v>0.495</v>
      </c>
      <c r="Q866" s="15">
        <f t="shared" si="880"/>
        <v>0.17499999999999999</v>
      </c>
      <c r="R866" s="15">
        <f t="shared" si="880"/>
        <v>1.29</v>
      </c>
      <c r="S866" s="15">
        <f t="shared" si="880"/>
        <v>0.60599999999999998</v>
      </c>
      <c r="T866" s="15">
        <f t="shared" si="880"/>
        <v>0.27600000000000002</v>
      </c>
      <c r="U866" s="15">
        <f t="shared" si="880"/>
        <v>0.34449999999999997</v>
      </c>
      <c r="V866" s="5">
        <v>1</v>
      </c>
      <c r="X866" s="15">
        <f t="shared" si="779"/>
        <v>12.5</v>
      </c>
      <c r="AB866" s="15">
        <f t="shared" si="780"/>
        <v>12.349355818888087</v>
      </c>
      <c r="AC866" s="15">
        <f t="shared" si="781"/>
        <v>2.2693669302878784E-2</v>
      </c>
    </row>
    <row r="867" spans="1:29">
      <c r="A867" s="5" t="s">
        <v>207</v>
      </c>
      <c r="B867" s="5">
        <v>0.60499999999999998</v>
      </c>
      <c r="C867" s="5">
        <v>0.47499999999999998</v>
      </c>
      <c r="D867" s="5">
        <v>0.17499999999999999</v>
      </c>
      <c r="E867" s="5">
        <v>1.3819999999999999</v>
      </c>
      <c r="F867" s="5">
        <v>0.60899999999999999</v>
      </c>
      <c r="G867" s="5">
        <v>0.23250000000000001</v>
      </c>
      <c r="H867" s="48">
        <v>0.39850000000000002</v>
      </c>
      <c r="I867" s="5">
        <v>10</v>
      </c>
      <c r="N867" s="15">
        <f t="shared" si="777"/>
        <v>0.75</v>
      </c>
      <c r="O867" s="15">
        <f t="shared" ref="O867:U867" si="881">B867</f>
        <v>0.60499999999999998</v>
      </c>
      <c r="P867" s="15">
        <f t="shared" si="881"/>
        <v>0.47499999999999998</v>
      </c>
      <c r="Q867" s="15">
        <f t="shared" si="881"/>
        <v>0.17499999999999999</v>
      </c>
      <c r="R867" s="15">
        <f t="shared" si="881"/>
        <v>1.3819999999999999</v>
      </c>
      <c r="S867" s="15">
        <f t="shared" si="881"/>
        <v>0.60899999999999999</v>
      </c>
      <c r="T867" s="15">
        <f t="shared" si="881"/>
        <v>0.23250000000000001</v>
      </c>
      <c r="U867" s="15">
        <f t="shared" si="881"/>
        <v>0.39850000000000002</v>
      </c>
      <c r="V867" s="5">
        <v>1</v>
      </c>
      <c r="X867" s="15">
        <f t="shared" si="779"/>
        <v>11.5</v>
      </c>
      <c r="AB867" s="15">
        <f t="shared" si="780"/>
        <v>13.431013940945267</v>
      </c>
      <c r="AC867" s="15">
        <f t="shared" si="781"/>
        <v>3.7288148401249699</v>
      </c>
    </row>
    <row r="868" spans="1:29">
      <c r="A868" s="5" t="s">
        <v>206</v>
      </c>
      <c r="B868" s="5">
        <v>0.60499999999999998</v>
      </c>
      <c r="C868" s="5">
        <v>0.45500000000000002</v>
      </c>
      <c r="D868" s="5">
        <v>0.16</v>
      </c>
      <c r="E868" s="5">
        <v>1.1034999999999999</v>
      </c>
      <c r="F868" s="5">
        <v>0.42099999999999999</v>
      </c>
      <c r="G868" s="5">
        <v>0.30149999999999999</v>
      </c>
      <c r="H868" s="48">
        <v>0.32500000000000001</v>
      </c>
      <c r="I868" s="5">
        <v>9</v>
      </c>
      <c r="N868" s="15">
        <f t="shared" si="777"/>
        <v>3</v>
      </c>
      <c r="O868" s="15">
        <f t="shared" ref="O868:U868" si="882">B868</f>
        <v>0.60499999999999998</v>
      </c>
      <c r="P868" s="15">
        <f t="shared" si="882"/>
        <v>0.45500000000000002</v>
      </c>
      <c r="Q868" s="15">
        <f t="shared" si="882"/>
        <v>0.16</v>
      </c>
      <c r="R868" s="15">
        <f t="shared" si="882"/>
        <v>1.1034999999999999</v>
      </c>
      <c r="S868" s="15">
        <f t="shared" si="882"/>
        <v>0.42099999999999999</v>
      </c>
      <c r="T868" s="15">
        <f t="shared" si="882"/>
        <v>0.30149999999999999</v>
      </c>
      <c r="U868" s="15">
        <f t="shared" si="882"/>
        <v>0.32500000000000001</v>
      </c>
      <c r="V868" s="5">
        <v>1</v>
      </c>
      <c r="X868" s="15">
        <f t="shared" si="779"/>
        <v>10.5</v>
      </c>
      <c r="AB868" s="15">
        <f t="shared" si="780"/>
        <v>13.299211930519419</v>
      </c>
      <c r="AC868" s="15">
        <f t="shared" si="781"/>
        <v>7.8355874319622547</v>
      </c>
    </row>
    <row r="869" spans="1:29">
      <c r="A869" s="5" t="s">
        <v>207</v>
      </c>
      <c r="B869" s="5">
        <v>0.61499999999999999</v>
      </c>
      <c r="C869" s="5">
        <v>0.5</v>
      </c>
      <c r="D869" s="5">
        <v>0.17499999999999999</v>
      </c>
      <c r="E869" s="5">
        <v>1.377</v>
      </c>
      <c r="F869" s="5">
        <v>0.5585</v>
      </c>
      <c r="G869" s="5">
        <v>0.33</v>
      </c>
      <c r="H869" s="48">
        <v>0.29199999999999998</v>
      </c>
      <c r="I869" s="5">
        <v>12</v>
      </c>
      <c r="N869" s="15">
        <f t="shared" si="777"/>
        <v>0.75</v>
      </c>
      <c r="O869" s="15">
        <f t="shared" ref="O869:U869" si="883">B869</f>
        <v>0.61499999999999999</v>
      </c>
      <c r="P869" s="15">
        <f t="shared" si="883"/>
        <v>0.5</v>
      </c>
      <c r="Q869" s="15">
        <f t="shared" si="883"/>
        <v>0.17499999999999999</v>
      </c>
      <c r="R869" s="15">
        <f t="shared" si="883"/>
        <v>1.377</v>
      </c>
      <c r="S869" s="15">
        <f t="shared" si="883"/>
        <v>0.5585</v>
      </c>
      <c r="T869" s="15">
        <f t="shared" si="883"/>
        <v>0.33</v>
      </c>
      <c r="U869" s="15">
        <f t="shared" si="883"/>
        <v>0.29199999999999998</v>
      </c>
      <c r="V869" s="5">
        <v>1</v>
      </c>
      <c r="X869" s="15">
        <f t="shared" si="779"/>
        <v>13.5</v>
      </c>
      <c r="AB869" s="15">
        <f t="shared" si="780"/>
        <v>12.764262698920922</v>
      </c>
      <c r="AC869" s="15">
        <f t="shared" si="781"/>
        <v>0.54130937619912645</v>
      </c>
    </row>
    <row r="870" spans="1:29">
      <c r="A870" s="5" t="s">
        <v>207</v>
      </c>
      <c r="B870" s="5">
        <v>0.61499999999999999</v>
      </c>
      <c r="C870" s="5">
        <v>0.52</v>
      </c>
      <c r="D870" s="5">
        <v>0.15</v>
      </c>
      <c r="E870" s="5">
        <v>1.3434999999999999</v>
      </c>
      <c r="F870" s="5">
        <v>0.629</v>
      </c>
      <c r="G870" s="5">
        <v>0.26050000000000001</v>
      </c>
      <c r="H870" s="48">
        <v>0.34499999999999997</v>
      </c>
      <c r="I870" s="5">
        <v>10</v>
      </c>
      <c r="N870" s="15">
        <f t="shared" si="777"/>
        <v>0.75</v>
      </c>
      <c r="O870" s="15">
        <f t="shared" ref="O870:U870" si="884">B870</f>
        <v>0.61499999999999999</v>
      </c>
      <c r="P870" s="15">
        <f t="shared" si="884"/>
        <v>0.52</v>
      </c>
      <c r="Q870" s="15">
        <f t="shared" si="884"/>
        <v>0.15</v>
      </c>
      <c r="R870" s="15">
        <f t="shared" si="884"/>
        <v>1.3434999999999999</v>
      </c>
      <c r="S870" s="15">
        <f t="shared" si="884"/>
        <v>0.629</v>
      </c>
      <c r="T870" s="15">
        <f t="shared" si="884"/>
        <v>0.26050000000000001</v>
      </c>
      <c r="U870" s="15">
        <f t="shared" si="884"/>
        <v>0.34499999999999997</v>
      </c>
      <c r="V870" s="5">
        <v>1</v>
      </c>
      <c r="X870" s="15">
        <f t="shared" si="779"/>
        <v>11.5</v>
      </c>
      <c r="AB870" s="15">
        <f t="shared" si="780"/>
        <v>12.175325996033845</v>
      </c>
      <c r="AC870" s="15">
        <f t="shared" si="781"/>
        <v>0.45606520091910441</v>
      </c>
    </row>
    <row r="871" spans="1:29">
      <c r="A871" s="5" t="s">
        <v>206</v>
      </c>
      <c r="B871" s="5">
        <v>0.61499999999999999</v>
      </c>
      <c r="C871" s="5">
        <v>0.51</v>
      </c>
      <c r="D871" s="5">
        <v>0.15</v>
      </c>
      <c r="E871" s="5">
        <v>1.296</v>
      </c>
      <c r="F871" s="5">
        <v>0.54500000000000004</v>
      </c>
      <c r="G871" s="5">
        <v>0.33150000000000002</v>
      </c>
      <c r="H871" s="48">
        <v>0.32</v>
      </c>
      <c r="I871" s="5">
        <v>9</v>
      </c>
      <c r="N871" s="15">
        <f t="shared" si="777"/>
        <v>3</v>
      </c>
      <c r="O871" s="15">
        <f t="shared" ref="O871:U871" si="885">B871</f>
        <v>0.61499999999999999</v>
      </c>
      <c r="P871" s="15">
        <f t="shared" si="885"/>
        <v>0.51</v>
      </c>
      <c r="Q871" s="15">
        <f t="shared" si="885"/>
        <v>0.15</v>
      </c>
      <c r="R871" s="15">
        <f t="shared" si="885"/>
        <v>1.296</v>
      </c>
      <c r="S871" s="15">
        <f t="shared" si="885"/>
        <v>0.54500000000000004</v>
      </c>
      <c r="T871" s="15">
        <f t="shared" si="885"/>
        <v>0.33150000000000002</v>
      </c>
      <c r="U871" s="15">
        <f t="shared" si="885"/>
        <v>0.32</v>
      </c>
      <c r="V871" s="5">
        <v>1</v>
      </c>
      <c r="X871" s="15">
        <f t="shared" si="779"/>
        <v>10.5</v>
      </c>
      <c r="AB871" s="15">
        <f t="shared" si="780"/>
        <v>12.73533707936534</v>
      </c>
      <c r="AC871" s="15">
        <f t="shared" si="781"/>
        <v>4.9967318583855702</v>
      </c>
    </row>
    <row r="872" spans="1:29">
      <c r="A872" s="5" t="s">
        <v>206</v>
      </c>
      <c r="B872" s="5">
        <v>0.61499999999999999</v>
      </c>
      <c r="C872" s="5">
        <v>0.505</v>
      </c>
      <c r="D872" s="5">
        <v>0.16500000000000001</v>
      </c>
      <c r="E872" s="5">
        <v>1.34</v>
      </c>
      <c r="F872" s="5">
        <v>0.53149999999999997</v>
      </c>
      <c r="G872" s="5">
        <v>0.28149999999999997</v>
      </c>
      <c r="H872" s="48">
        <v>0.41</v>
      </c>
      <c r="I872" s="5">
        <v>12</v>
      </c>
      <c r="N872" s="15">
        <f t="shared" si="777"/>
        <v>3</v>
      </c>
      <c r="O872" s="15">
        <f t="shared" ref="O872:U872" si="886">B872</f>
        <v>0.61499999999999999</v>
      </c>
      <c r="P872" s="15">
        <f t="shared" si="886"/>
        <v>0.505</v>
      </c>
      <c r="Q872" s="15">
        <f t="shared" si="886"/>
        <v>0.16500000000000001</v>
      </c>
      <c r="R872" s="15">
        <f t="shared" si="886"/>
        <v>1.34</v>
      </c>
      <c r="S872" s="15">
        <f t="shared" si="886"/>
        <v>0.53149999999999997</v>
      </c>
      <c r="T872" s="15">
        <f t="shared" si="886"/>
        <v>0.28149999999999997</v>
      </c>
      <c r="U872" s="15">
        <f t="shared" si="886"/>
        <v>0.41</v>
      </c>
      <c r="V872" s="5">
        <v>1</v>
      </c>
      <c r="X872" s="15">
        <f t="shared" si="779"/>
        <v>13.5</v>
      </c>
      <c r="AB872" s="15">
        <f t="shared" si="780"/>
        <v>14.806957209987536</v>
      </c>
      <c r="AC872" s="15">
        <f t="shared" si="781"/>
        <v>1.7081371487384029</v>
      </c>
    </row>
    <row r="873" spans="1:29">
      <c r="A873" s="5" t="s">
        <v>207</v>
      </c>
      <c r="B873" s="5">
        <v>0.62</v>
      </c>
      <c r="C873" s="5">
        <v>0.505</v>
      </c>
      <c r="D873" s="5">
        <v>0.16</v>
      </c>
      <c r="E873" s="5">
        <v>1.3725000000000001</v>
      </c>
      <c r="F873" s="5">
        <v>0.62849999999999995</v>
      </c>
      <c r="G873" s="5">
        <v>0.27500000000000002</v>
      </c>
      <c r="H873" s="48">
        <v>0.36849999999999999</v>
      </c>
      <c r="I873" s="5">
        <v>11</v>
      </c>
      <c r="N873" s="15">
        <f t="shared" si="777"/>
        <v>0.75</v>
      </c>
      <c r="O873" s="15">
        <f t="shared" ref="O873:U873" si="887">B873</f>
        <v>0.62</v>
      </c>
      <c r="P873" s="15">
        <f t="shared" si="887"/>
        <v>0.505</v>
      </c>
      <c r="Q873" s="15">
        <f t="shared" si="887"/>
        <v>0.16</v>
      </c>
      <c r="R873" s="15">
        <f t="shared" si="887"/>
        <v>1.3725000000000001</v>
      </c>
      <c r="S873" s="15">
        <f t="shared" si="887"/>
        <v>0.62849999999999995</v>
      </c>
      <c r="T873" s="15">
        <f t="shared" si="887"/>
        <v>0.27500000000000002</v>
      </c>
      <c r="U873" s="15">
        <f t="shared" si="887"/>
        <v>0.36849999999999999</v>
      </c>
      <c r="V873" s="5">
        <v>1</v>
      </c>
      <c r="X873" s="15">
        <f t="shared" si="779"/>
        <v>12.5</v>
      </c>
      <c r="AB873" s="15">
        <f t="shared" si="780"/>
        <v>12.434717571274827</v>
      </c>
      <c r="AC873" s="15">
        <f t="shared" si="781"/>
        <v>4.261795500257232E-3</v>
      </c>
    </row>
    <row r="874" spans="1:29">
      <c r="A874" s="5" t="s">
        <v>206</v>
      </c>
      <c r="B874" s="5">
        <v>0.62</v>
      </c>
      <c r="C874" s="5">
        <v>0.5</v>
      </c>
      <c r="D874" s="5">
        <v>0.16500000000000001</v>
      </c>
      <c r="E874" s="5">
        <v>1.3069999999999999</v>
      </c>
      <c r="F874" s="5">
        <v>0.63549999999999995</v>
      </c>
      <c r="G874" s="5">
        <v>0.2545</v>
      </c>
      <c r="H874" s="48">
        <v>0.315</v>
      </c>
      <c r="I874" s="5">
        <v>9</v>
      </c>
      <c r="N874" s="15">
        <f t="shared" si="777"/>
        <v>3</v>
      </c>
      <c r="O874" s="15">
        <f t="shared" ref="O874:U874" si="888">B874</f>
        <v>0.62</v>
      </c>
      <c r="P874" s="15">
        <f t="shared" si="888"/>
        <v>0.5</v>
      </c>
      <c r="Q874" s="15">
        <f t="shared" si="888"/>
        <v>0.16500000000000001</v>
      </c>
      <c r="R874" s="15">
        <f t="shared" si="888"/>
        <v>1.3069999999999999</v>
      </c>
      <c r="S874" s="15">
        <f t="shared" si="888"/>
        <v>0.63549999999999995</v>
      </c>
      <c r="T874" s="15">
        <f t="shared" si="888"/>
        <v>0.2545</v>
      </c>
      <c r="U874" s="15">
        <f t="shared" si="888"/>
        <v>0.315</v>
      </c>
      <c r="V874" s="5">
        <v>1</v>
      </c>
      <c r="X874" s="15">
        <f t="shared" si="779"/>
        <v>10.5</v>
      </c>
      <c r="AB874" s="15">
        <f t="shared" si="780"/>
        <v>11.806296997821224</v>
      </c>
      <c r="AC874" s="15">
        <f t="shared" si="781"/>
        <v>1.7064118465167439</v>
      </c>
    </row>
    <row r="875" spans="1:29">
      <c r="A875" s="5" t="s">
        <v>207</v>
      </c>
      <c r="B875" s="5">
        <v>0.625</v>
      </c>
      <c r="C875" s="5">
        <v>0.49</v>
      </c>
      <c r="D875" s="5">
        <v>0.155</v>
      </c>
      <c r="E875" s="5">
        <v>1.2084999999999999</v>
      </c>
      <c r="F875" s="5">
        <v>0.46500000000000002</v>
      </c>
      <c r="G875" s="5">
        <v>0.16200000000000001</v>
      </c>
      <c r="H875" s="48">
        <v>0.41099999999999998</v>
      </c>
      <c r="I875" s="5">
        <v>11</v>
      </c>
      <c r="N875" s="15">
        <f t="shared" si="777"/>
        <v>0.75</v>
      </c>
      <c r="O875" s="15">
        <f t="shared" ref="O875:U875" si="889">B875</f>
        <v>0.625</v>
      </c>
      <c r="P875" s="15">
        <f t="shared" si="889"/>
        <v>0.49</v>
      </c>
      <c r="Q875" s="15">
        <f t="shared" si="889"/>
        <v>0.155</v>
      </c>
      <c r="R875" s="15">
        <f t="shared" si="889"/>
        <v>1.2084999999999999</v>
      </c>
      <c r="S875" s="15">
        <f t="shared" si="889"/>
        <v>0.46500000000000002</v>
      </c>
      <c r="T875" s="15">
        <f t="shared" si="889"/>
        <v>0.16200000000000001</v>
      </c>
      <c r="U875" s="15">
        <f t="shared" si="889"/>
        <v>0.41099999999999998</v>
      </c>
      <c r="V875" s="5">
        <v>1</v>
      </c>
      <c r="X875" s="15">
        <f t="shared" si="779"/>
        <v>12.5</v>
      </c>
      <c r="AB875" s="15">
        <f t="shared" si="780"/>
        <v>15.517970130187541</v>
      </c>
      <c r="AC875" s="15">
        <f t="shared" si="781"/>
        <v>9.108143706704201</v>
      </c>
    </row>
    <row r="876" spans="1:29">
      <c r="A876" s="5" t="s">
        <v>207</v>
      </c>
      <c r="B876" s="5">
        <v>0.625</v>
      </c>
      <c r="C876" s="5">
        <v>0.49</v>
      </c>
      <c r="D876" s="5">
        <v>0.2</v>
      </c>
      <c r="E876" s="5">
        <v>1.3825000000000001</v>
      </c>
      <c r="F876" s="5">
        <v>0.58950000000000002</v>
      </c>
      <c r="G876" s="5">
        <v>0.28499999999999998</v>
      </c>
      <c r="H876" s="48">
        <v>0.38100000000000001</v>
      </c>
      <c r="I876" s="5">
        <v>11</v>
      </c>
      <c r="N876" s="15">
        <f t="shared" si="777"/>
        <v>0.75</v>
      </c>
      <c r="O876" s="15">
        <f t="shared" ref="O876:U876" si="890">B876</f>
        <v>0.625</v>
      </c>
      <c r="P876" s="15">
        <f t="shared" si="890"/>
        <v>0.49</v>
      </c>
      <c r="Q876" s="15">
        <f t="shared" si="890"/>
        <v>0.2</v>
      </c>
      <c r="R876" s="15">
        <f t="shared" si="890"/>
        <v>1.3825000000000001</v>
      </c>
      <c r="S876" s="15">
        <f t="shared" si="890"/>
        <v>0.58950000000000002</v>
      </c>
      <c r="T876" s="15">
        <f t="shared" si="890"/>
        <v>0.28499999999999998</v>
      </c>
      <c r="U876" s="15">
        <f t="shared" si="890"/>
        <v>0.38100000000000001</v>
      </c>
      <c r="V876" s="5">
        <v>1</v>
      </c>
      <c r="X876" s="15">
        <f t="shared" si="779"/>
        <v>12.5</v>
      </c>
      <c r="AB876" s="15">
        <f t="shared" si="780"/>
        <v>13.579037536042481</v>
      </c>
      <c r="AC876" s="15">
        <f t="shared" si="781"/>
        <v>1.1643220041886286</v>
      </c>
    </row>
    <row r="877" spans="1:29">
      <c r="A877" s="5" t="s">
        <v>206</v>
      </c>
      <c r="B877" s="5">
        <v>0.63</v>
      </c>
      <c r="C877" s="5">
        <v>0.505</v>
      </c>
      <c r="D877" s="5">
        <v>0.16500000000000001</v>
      </c>
      <c r="E877" s="5">
        <v>1.26</v>
      </c>
      <c r="F877" s="5">
        <v>0.45250000000000001</v>
      </c>
      <c r="G877" s="5">
        <v>0.27550000000000002</v>
      </c>
      <c r="H877" s="48">
        <v>0.40600000000000003</v>
      </c>
      <c r="I877" s="5">
        <v>14</v>
      </c>
      <c r="N877" s="15">
        <f t="shared" si="777"/>
        <v>3</v>
      </c>
      <c r="O877" s="15">
        <f t="shared" ref="O877:U877" si="891">B877</f>
        <v>0.63</v>
      </c>
      <c r="P877" s="15">
        <f t="shared" si="891"/>
        <v>0.505</v>
      </c>
      <c r="Q877" s="15">
        <f t="shared" si="891"/>
        <v>0.16500000000000001</v>
      </c>
      <c r="R877" s="15">
        <f t="shared" si="891"/>
        <v>1.26</v>
      </c>
      <c r="S877" s="15">
        <f t="shared" si="891"/>
        <v>0.45250000000000001</v>
      </c>
      <c r="T877" s="15">
        <f t="shared" si="891"/>
        <v>0.27550000000000002</v>
      </c>
      <c r="U877" s="15">
        <f t="shared" si="891"/>
        <v>0.40600000000000003</v>
      </c>
      <c r="V877" s="5">
        <v>1</v>
      </c>
      <c r="X877" s="15">
        <f t="shared" si="779"/>
        <v>15.5</v>
      </c>
      <c r="AB877" s="15">
        <f t="shared" si="780"/>
        <v>15.682980563618907</v>
      </c>
      <c r="AC877" s="15">
        <f t="shared" si="781"/>
        <v>3.3481886662292799E-2</v>
      </c>
    </row>
    <row r="878" spans="1:29">
      <c r="A878" s="5" t="s">
        <v>206</v>
      </c>
      <c r="B878" s="5">
        <v>0.63500000000000001</v>
      </c>
      <c r="C878" s="5">
        <v>0.51</v>
      </c>
      <c r="D878" s="5">
        <v>0.17</v>
      </c>
      <c r="E878" s="5">
        <v>1.3554999999999999</v>
      </c>
      <c r="F878" s="5">
        <v>0.61899999999999999</v>
      </c>
      <c r="G878" s="5">
        <v>0.30499999999999999</v>
      </c>
      <c r="H878" s="48">
        <v>0.39</v>
      </c>
      <c r="I878" s="5">
        <v>9</v>
      </c>
      <c r="N878" s="15">
        <f t="shared" si="777"/>
        <v>3</v>
      </c>
      <c r="O878" s="15">
        <f t="shared" ref="O878:U878" si="892">B878</f>
        <v>0.63500000000000001</v>
      </c>
      <c r="P878" s="15">
        <f t="shared" si="892"/>
        <v>0.51</v>
      </c>
      <c r="Q878" s="15">
        <f t="shared" si="892"/>
        <v>0.17</v>
      </c>
      <c r="R878" s="15">
        <f t="shared" si="892"/>
        <v>1.3554999999999999</v>
      </c>
      <c r="S878" s="15">
        <f t="shared" si="892"/>
        <v>0.61899999999999999</v>
      </c>
      <c r="T878" s="15">
        <f t="shared" si="892"/>
        <v>0.30499999999999999</v>
      </c>
      <c r="U878" s="15">
        <f t="shared" si="892"/>
        <v>0.39</v>
      </c>
      <c r="V878" s="5">
        <v>1</v>
      </c>
      <c r="X878" s="15">
        <f t="shared" si="779"/>
        <v>10.5</v>
      </c>
      <c r="AB878" s="15">
        <f t="shared" si="780"/>
        <v>12.876673925847376</v>
      </c>
      <c r="AC878" s="15">
        <f t="shared" si="781"/>
        <v>5.6485789498027783</v>
      </c>
    </row>
    <row r="879" spans="1:29">
      <c r="A879" s="5" t="s">
        <v>207</v>
      </c>
      <c r="B879" s="5">
        <v>0.63500000000000001</v>
      </c>
      <c r="C879" s="5">
        <v>0.5</v>
      </c>
      <c r="D879" s="5">
        <v>0.15</v>
      </c>
      <c r="E879" s="5">
        <v>1.3759999999999999</v>
      </c>
      <c r="F879" s="5">
        <v>0.64949999999999997</v>
      </c>
      <c r="G879" s="5">
        <v>0.36099999999999999</v>
      </c>
      <c r="H879" s="48">
        <v>0.31</v>
      </c>
      <c r="I879" s="5">
        <v>10</v>
      </c>
      <c r="N879" s="15">
        <f t="shared" si="777"/>
        <v>0.75</v>
      </c>
      <c r="O879" s="15">
        <f t="shared" ref="O879:U879" si="893">B879</f>
        <v>0.63500000000000001</v>
      </c>
      <c r="P879" s="15">
        <f t="shared" si="893"/>
        <v>0.5</v>
      </c>
      <c r="Q879" s="15">
        <f t="shared" si="893"/>
        <v>0.15</v>
      </c>
      <c r="R879" s="15">
        <f t="shared" si="893"/>
        <v>1.3759999999999999</v>
      </c>
      <c r="S879" s="15">
        <f t="shared" si="893"/>
        <v>0.64949999999999997</v>
      </c>
      <c r="T879" s="15">
        <f t="shared" si="893"/>
        <v>0.36099999999999999</v>
      </c>
      <c r="U879" s="15">
        <f t="shared" si="893"/>
        <v>0.31</v>
      </c>
      <c r="V879" s="5">
        <v>1</v>
      </c>
      <c r="X879" s="15">
        <f t="shared" si="779"/>
        <v>11.5</v>
      </c>
      <c r="AB879" s="15">
        <f t="shared" si="780"/>
        <v>10.475402469139073</v>
      </c>
      <c r="AC879" s="15">
        <f t="shared" si="781"/>
        <v>1.0498001002463078</v>
      </c>
    </row>
    <row r="880" spans="1:29">
      <c r="A880" s="5" t="s">
        <v>207</v>
      </c>
      <c r="B880" s="5">
        <v>0.63500000000000001</v>
      </c>
      <c r="C880" s="5">
        <v>0.48499999999999999</v>
      </c>
      <c r="D880" s="5">
        <v>0.16500000000000001</v>
      </c>
      <c r="E880" s="5">
        <v>1.2945</v>
      </c>
      <c r="F880" s="5">
        <v>0.66800000000000004</v>
      </c>
      <c r="G880" s="5">
        <v>0.26050000000000001</v>
      </c>
      <c r="H880" s="48">
        <v>0.27150000000000002</v>
      </c>
      <c r="I880" s="5">
        <v>9</v>
      </c>
      <c r="N880" s="15">
        <f t="shared" si="777"/>
        <v>0.75</v>
      </c>
      <c r="O880" s="15">
        <f t="shared" ref="O880:U880" si="894">B880</f>
        <v>0.63500000000000001</v>
      </c>
      <c r="P880" s="15">
        <f t="shared" si="894"/>
        <v>0.48499999999999999</v>
      </c>
      <c r="Q880" s="15">
        <f t="shared" si="894"/>
        <v>0.16500000000000001</v>
      </c>
      <c r="R880" s="15">
        <f t="shared" si="894"/>
        <v>1.2945</v>
      </c>
      <c r="S880" s="15">
        <f t="shared" si="894"/>
        <v>0.66800000000000004</v>
      </c>
      <c r="T880" s="15">
        <f t="shared" si="894"/>
        <v>0.26050000000000001</v>
      </c>
      <c r="U880" s="15">
        <f t="shared" si="894"/>
        <v>0.27150000000000002</v>
      </c>
      <c r="V880" s="5">
        <v>1</v>
      </c>
      <c r="X880" s="15">
        <f t="shared" si="779"/>
        <v>10.5</v>
      </c>
      <c r="AB880" s="15">
        <f t="shared" si="780"/>
        <v>10.04663180743807</v>
      </c>
      <c r="AC880" s="15">
        <f t="shared" si="781"/>
        <v>0.20554271802687141</v>
      </c>
    </row>
    <row r="881" spans="1:29">
      <c r="A881" s="5" t="s">
        <v>207</v>
      </c>
      <c r="B881" s="5">
        <v>0.64</v>
      </c>
      <c r="C881" s="5">
        <v>0.51</v>
      </c>
      <c r="D881" s="5">
        <v>0.16500000000000001</v>
      </c>
      <c r="E881" s="5">
        <v>1.486</v>
      </c>
      <c r="F881" s="5">
        <v>0.75949999999999995</v>
      </c>
      <c r="G881" s="5">
        <v>0.33200000000000002</v>
      </c>
      <c r="H881" s="48">
        <v>0.32100000000000001</v>
      </c>
      <c r="I881" s="5">
        <v>8</v>
      </c>
      <c r="N881" s="15">
        <f t="shared" si="777"/>
        <v>0.75</v>
      </c>
      <c r="O881" s="15">
        <f t="shared" ref="O881:U881" si="895">B881</f>
        <v>0.64</v>
      </c>
      <c r="P881" s="15">
        <f t="shared" si="895"/>
        <v>0.51</v>
      </c>
      <c r="Q881" s="15">
        <f t="shared" si="895"/>
        <v>0.16500000000000001</v>
      </c>
      <c r="R881" s="15">
        <f t="shared" si="895"/>
        <v>1.486</v>
      </c>
      <c r="S881" s="15">
        <f t="shared" si="895"/>
        <v>0.75949999999999995</v>
      </c>
      <c r="T881" s="15">
        <f t="shared" si="895"/>
        <v>0.33200000000000002</v>
      </c>
      <c r="U881" s="15">
        <f t="shared" si="895"/>
        <v>0.32100000000000001</v>
      </c>
      <c r="V881" s="5">
        <v>1</v>
      </c>
      <c r="X881" s="15">
        <f t="shared" si="779"/>
        <v>9.5</v>
      </c>
      <c r="AB881" s="15">
        <f t="shared" si="780"/>
        <v>9.9372605487086521</v>
      </c>
      <c r="AC881" s="15">
        <f t="shared" si="781"/>
        <v>0.19119678745699148</v>
      </c>
    </row>
    <row r="882" spans="1:29">
      <c r="A882" s="5" t="s">
        <v>206</v>
      </c>
      <c r="B882" s="5">
        <v>0.65</v>
      </c>
      <c r="C882" s="5">
        <v>0.52500000000000002</v>
      </c>
      <c r="D882" s="5">
        <v>0.17499999999999999</v>
      </c>
      <c r="E882" s="5">
        <v>1.4715</v>
      </c>
      <c r="F882" s="5">
        <v>0.67500000000000004</v>
      </c>
      <c r="G882" s="5">
        <v>0.315</v>
      </c>
      <c r="H882" s="48">
        <v>0.39900000000000002</v>
      </c>
      <c r="I882" s="5">
        <v>11</v>
      </c>
      <c r="N882" s="15">
        <f t="shared" si="777"/>
        <v>3</v>
      </c>
      <c r="O882" s="15">
        <f t="shared" ref="O882:U882" si="896">B882</f>
        <v>0.65</v>
      </c>
      <c r="P882" s="15">
        <f t="shared" si="896"/>
        <v>0.52500000000000002</v>
      </c>
      <c r="Q882" s="15">
        <f t="shared" si="896"/>
        <v>0.17499999999999999</v>
      </c>
      <c r="R882" s="15">
        <f t="shared" si="896"/>
        <v>1.4715</v>
      </c>
      <c r="S882" s="15">
        <f t="shared" si="896"/>
        <v>0.67500000000000004</v>
      </c>
      <c r="T882" s="15">
        <f t="shared" si="896"/>
        <v>0.315</v>
      </c>
      <c r="U882" s="15">
        <f t="shared" si="896"/>
        <v>0.39900000000000002</v>
      </c>
      <c r="V882" s="5">
        <v>1</v>
      </c>
      <c r="X882" s="15">
        <f t="shared" si="779"/>
        <v>12.5</v>
      </c>
      <c r="AB882" s="15">
        <f t="shared" si="780"/>
        <v>13.001082234163686</v>
      </c>
      <c r="AC882" s="15">
        <f t="shared" si="781"/>
        <v>0.25108340539447105</v>
      </c>
    </row>
    <row r="883" spans="1:29">
      <c r="A883" s="5" t="s">
        <v>206</v>
      </c>
      <c r="B883" s="5">
        <v>0.65500000000000003</v>
      </c>
      <c r="C883" s="5">
        <v>0.52</v>
      </c>
      <c r="D883" s="5">
        <v>0.16500000000000001</v>
      </c>
      <c r="E883" s="5">
        <v>1.4095</v>
      </c>
      <c r="F883" s="5">
        <v>0.58599999999999997</v>
      </c>
      <c r="G883" s="5">
        <v>0.29099999999999998</v>
      </c>
      <c r="H883" s="48">
        <v>0.40500000000000003</v>
      </c>
      <c r="I883" s="5">
        <v>9</v>
      </c>
      <c r="N883" s="15">
        <f t="shared" si="777"/>
        <v>3</v>
      </c>
      <c r="O883" s="15">
        <f t="shared" ref="O883:U883" si="897">B883</f>
        <v>0.65500000000000003</v>
      </c>
      <c r="P883" s="15">
        <f t="shared" si="897"/>
        <v>0.52</v>
      </c>
      <c r="Q883" s="15">
        <f t="shared" si="897"/>
        <v>0.16500000000000001</v>
      </c>
      <c r="R883" s="15">
        <f t="shared" si="897"/>
        <v>1.4095</v>
      </c>
      <c r="S883" s="15">
        <f t="shared" si="897"/>
        <v>0.58599999999999997</v>
      </c>
      <c r="T883" s="15">
        <f t="shared" si="897"/>
        <v>0.29099999999999998</v>
      </c>
      <c r="U883" s="15">
        <f t="shared" si="897"/>
        <v>0.40500000000000003</v>
      </c>
      <c r="V883" s="5">
        <v>1</v>
      </c>
      <c r="X883" s="15">
        <f t="shared" si="779"/>
        <v>10.5</v>
      </c>
      <c r="AB883" s="15">
        <f t="shared" si="780"/>
        <v>14.348778988064751</v>
      </c>
      <c r="AC883" s="15">
        <f t="shared" si="781"/>
        <v>14.813099698968729</v>
      </c>
    </row>
    <row r="884" spans="1:29">
      <c r="A884" s="5" t="s">
        <v>206</v>
      </c>
      <c r="B884" s="5">
        <v>0.65500000000000003</v>
      </c>
      <c r="C884" s="5">
        <v>0.57999999999999996</v>
      </c>
      <c r="D884" s="5">
        <v>0.20499999999999999</v>
      </c>
      <c r="E884" s="5">
        <v>2.0804999999999998</v>
      </c>
      <c r="F884" s="5">
        <v>0.95899999999999996</v>
      </c>
      <c r="G884" s="5">
        <v>0.34150000000000003</v>
      </c>
      <c r="H884" s="48">
        <v>0.60099999999999998</v>
      </c>
      <c r="I884" s="5">
        <v>17</v>
      </c>
      <c r="N884" s="15">
        <f t="shared" si="777"/>
        <v>3</v>
      </c>
      <c r="O884" s="15">
        <f t="shared" ref="O884:U884" si="898">B884</f>
        <v>0.65500000000000003</v>
      </c>
      <c r="P884" s="15">
        <f t="shared" si="898"/>
        <v>0.57999999999999996</v>
      </c>
      <c r="Q884" s="15">
        <f t="shared" si="898"/>
        <v>0.20499999999999999</v>
      </c>
      <c r="R884" s="15">
        <f t="shared" si="898"/>
        <v>2.0804999999999998</v>
      </c>
      <c r="S884" s="15">
        <f t="shared" si="898"/>
        <v>0.95899999999999996</v>
      </c>
      <c r="T884" s="15">
        <f t="shared" si="898"/>
        <v>0.34150000000000003</v>
      </c>
      <c r="U884" s="15">
        <f t="shared" si="898"/>
        <v>0.60099999999999998</v>
      </c>
      <c r="V884" s="5">
        <v>1</v>
      </c>
      <c r="X884" s="15">
        <f t="shared" si="779"/>
        <v>18.5</v>
      </c>
      <c r="AB884" s="15">
        <f t="shared" si="780"/>
        <v>15.285400185592973</v>
      </c>
      <c r="AC884" s="15">
        <f t="shared" si="781"/>
        <v>10.333651966785691</v>
      </c>
    </row>
    <row r="885" spans="1:29">
      <c r="A885" s="5" t="s">
        <v>206</v>
      </c>
      <c r="B885" s="5">
        <v>0.66</v>
      </c>
      <c r="C885" s="5">
        <v>0.53</v>
      </c>
      <c r="D885" s="5">
        <v>0.17</v>
      </c>
      <c r="E885" s="5">
        <v>1.3905000000000001</v>
      </c>
      <c r="F885" s="5">
        <v>0.59050000000000002</v>
      </c>
      <c r="G885" s="5">
        <v>0.21199999999999999</v>
      </c>
      <c r="H885" s="48">
        <v>0.45300000000000001</v>
      </c>
      <c r="I885" s="5">
        <v>15</v>
      </c>
      <c r="N885" s="15">
        <f t="shared" si="777"/>
        <v>3</v>
      </c>
      <c r="O885" s="15">
        <f t="shared" ref="O885:U885" si="899">B885</f>
        <v>0.66</v>
      </c>
      <c r="P885" s="15">
        <f t="shared" si="899"/>
        <v>0.53</v>
      </c>
      <c r="Q885" s="15">
        <f t="shared" si="899"/>
        <v>0.17</v>
      </c>
      <c r="R885" s="15">
        <f t="shared" si="899"/>
        <v>1.3905000000000001</v>
      </c>
      <c r="S885" s="15">
        <f t="shared" si="899"/>
        <v>0.59050000000000002</v>
      </c>
      <c r="T885" s="15">
        <f t="shared" si="899"/>
        <v>0.21199999999999999</v>
      </c>
      <c r="U885" s="15">
        <f t="shared" si="899"/>
        <v>0.45300000000000001</v>
      </c>
      <c r="V885" s="5">
        <v>1</v>
      </c>
      <c r="X885" s="15">
        <f t="shared" si="779"/>
        <v>16.5</v>
      </c>
      <c r="AB885" s="15">
        <f t="shared" si="780"/>
        <v>15.481211163144959</v>
      </c>
      <c r="AC885" s="15">
        <f t="shared" si="781"/>
        <v>1.0379306941004476</v>
      </c>
    </row>
    <row r="886" spans="1:29">
      <c r="A886" s="5" t="s">
        <v>206</v>
      </c>
      <c r="B886" s="5">
        <v>0.66</v>
      </c>
      <c r="C886" s="5">
        <v>0.52</v>
      </c>
      <c r="D886" s="5">
        <v>0.19</v>
      </c>
      <c r="E886" s="5">
        <v>1.5580000000000001</v>
      </c>
      <c r="F886" s="5">
        <v>0.755</v>
      </c>
      <c r="G886" s="5">
        <v>0.29799999999999999</v>
      </c>
      <c r="H886" s="48">
        <v>0.4</v>
      </c>
      <c r="I886" s="5">
        <v>10</v>
      </c>
      <c r="N886" s="15">
        <f t="shared" si="777"/>
        <v>3</v>
      </c>
      <c r="O886" s="15">
        <f t="shared" ref="O886:U886" si="900">B886</f>
        <v>0.66</v>
      </c>
      <c r="P886" s="15">
        <f t="shared" si="900"/>
        <v>0.52</v>
      </c>
      <c r="Q886" s="15">
        <f t="shared" si="900"/>
        <v>0.19</v>
      </c>
      <c r="R886" s="15">
        <f t="shared" si="900"/>
        <v>1.5580000000000001</v>
      </c>
      <c r="S886" s="15">
        <f t="shared" si="900"/>
        <v>0.755</v>
      </c>
      <c r="T886" s="15">
        <f t="shared" si="900"/>
        <v>0.29799999999999999</v>
      </c>
      <c r="U886" s="15">
        <f t="shared" si="900"/>
        <v>0.4</v>
      </c>
      <c r="V886" s="5">
        <v>1</v>
      </c>
      <c r="X886" s="15">
        <f t="shared" si="779"/>
        <v>11.5</v>
      </c>
      <c r="AB886" s="15">
        <f t="shared" si="780"/>
        <v>12.461371286957466</v>
      </c>
      <c r="AC886" s="15">
        <f t="shared" si="781"/>
        <v>0.92423475138625355</v>
      </c>
    </row>
    <row r="887" spans="1:29">
      <c r="A887" s="5" t="s">
        <v>207</v>
      </c>
      <c r="B887" s="5">
        <v>0.67</v>
      </c>
      <c r="C887" s="5">
        <v>0.58499999999999996</v>
      </c>
      <c r="D887" s="5">
        <v>0.16</v>
      </c>
      <c r="E887" s="5">
        <v>1.3089999999999999</v>
      </c>
      <c r="F887" s="5">
        <v>0.54449999999999998</v>
      </c>
      <c r="G887" s="5">
        <v>0.29449999999999998</v>
      </c>
      <c r="H887" s="48">
        <v>0.41299999999999998</v>
      </c>
      <c r="I887" s="5">
        <v>10</v>
      </c>
      <c r="N887" s="15">
        <f t="shared" si="777"/>
        <v>0.75</v>
      </c>
      <c r="O887" s="15">
        <f t="shared" ref="O887:U887" si="901">B887</f>
        <v>0.67</v>
      </c>
      <c r="P887" s="15">
        <f t="shared" si="901"/>
        <v>0.58499999999999996</v>
      </c>
      <c r="Q887" s="15">
        <f t="shared" si="901"/>
        <v>0.16</v>
      </c>
      <c r="R887" s="15">
        <f t="shared" si="901"/>
        <v>1.3089999999999999</v>
      </c>
      <c r="S887" s="15">
        <f t="shared" si="901"/>
        <v>0.54449999999999998</v>
      </c>
      <c r="T887" s="15">
        <f t="shared" si="901"/>
        <v>0.29449999999999998</v>
      </c>
      <c r="U887" s="15">
        <f t="shared" si="901"/>
        <v>0.41299999999999998</v>
      </c>
      <c r="V887" s="5">
        <v>1</v>
      </c>
      <c r="X887" s="15">
        <f t="shared" si="779"/>
        <v>11.5</v>
      </c>
      <c r="AB887" s="15">
        <f t="shared" si="780"/>
        <v>14.641977682613421</v>
      </c>
      <c r="AC887" s="15">
        <f t="shared" si="781"/>
        <v>9.8720237580408021</v>
      </c>
    </row>
    <row r="888" spans="1:29">
      <c r="A888" s="5" t="s">
        <v>207</v>
      </c>
      <c r="B888" s="5">
        <v>0.67500000000000004</v>
      </c>
      <c r="C888" s="5">
        <v>0.52500000000000002</v>
      </c>
      <c r="D888" s="5">
        <v>0.17</v>
      </c>
      <c r="E888" s="5">
        <v>1.8095000000000001</v>
      </c>
      <c r="F888" s="5">
        <v>0.78400000000000003</v>
      </c>
      <c r="G888" s="5">
        <v>0.39100000000000001</v>
      </c>
      <c r="H888" s="48">
        <v>0.45500000000000002</v>
      </c>
      <c r="I888" s="5">
        <v>12</v>
      </c>
      <c r="N888" s="15">
        <f t="shared" si="777"/>
        <v>0.75</v>
      </c>
      <c r="O888" s="15">
        <f t="shared" ref="O888:U888" si="902">B888</f>
        <v>0.67500000000000004</v>
      </c>
      <c r="P888" s="15">
        <f t="shared" si="902"/>
        <v>0.52500000000000002</v>
      </c>
      <c r="Q888" s="15">
        <f t="shared" si="902"/>
        <v>0.17</v>
      </c>
      <c r="R888" s="15">
        <f t="shared" si="902"/>
        <v>1.8095000000000001</v>
      </c>
      <c r="S888" s="15">
        <f t="shared" si="902"/>
        <v>0.78400000000000003</v>
      </c>
      <c r="T888" s="15">
        <f t="shared" si="902"/>
        <v>0.39100000000000001</v>
      </c>
      <c r="U888" s="15">
        <f t="shared" si="902"/>
        <v>0.45500000000000002</v>
      </c>
      <c r="V888" s="5">
        <v>1</v>
      </c>
      <c r="X888" s="15">
        <f t="shared" si="779"/>
        <v>13.5</v>
      </c>
      <c r="AB888" s="15">
        <f t="shared" si="780"/>
        <v>13.145777787854605</v>
      </c>
      <c r="AC888" s="15">
        <f t="shared" si="781"/>
        <v>0.12547337557717694</v>
      </c>
    </row>
    <row r="889" spans="1:29">
      <c r="A889" s="5" t="s">
        <v>207</v>
      </c>
      <c r="B889" s="5">
        <v>0.67500000000000004</v>
      </c>
      <c r="C889" s="5">
        <v>0.52500000000000002</v>
      </c>
      <c r="D889" s="5">
        <v>0.155</v>
      </c>
      <c r="E889" s="5">
        <v>1.4784999999999999</v>
      </c>
      <c r="F889" s="5">
        <v>0.628</v>
      </c>
      <c r="G889" s="5">
        <v>0.34050000000000002</v>
      </c>
      <c r="H889" s="48">
        <v>0.42</v>
      </c>
      <c r="I889" s="5">
        <v>9</v>
      </c>
      <c r="N889" s="15">
        <f t="shared" si="777"/>
        <v>0.75</v>
      </c>
      <c r="O889" s="15">
        <f t="shared" ref="O889:U889" si="903">B889</f>
        <v>0.67500000000000004</v>
      </c>
      <c r="P889" s="15">
        <f t="shared" si="903"/>
        <v>0.52500000000000002</v>
      </c>
      <c r="Q889" s="15">
        <f t="shared" si="903"/>
        <v>0.155</v>
      </c>
      <c r="R889" s="15">
        <f t="shared" si="903"/>
        <v>1.4784999999999999</v>
      </c>
      <c r="S889" s="15">
        <f t="shared" si="903"/>
        <v>0.628</v>
      </c>
      <c r="T889" s="15">
        <f t="shared" si="903"/>
        <v>0.34050000000000002</v>
      </c>
      <c r="U889" s="15">
        <f t="shared" si="903"/>
        <v>0.42</v>
      </c>
      <c r="V889" s="5">
        <v>1</v>
      </c>
      <c r="X889" s="15">
        <f t="shared" si="779"/>
        <v>10.5</v>
      </c>
      <c r="AB889" s="15">
        <f t="shared" si="780"/>
        <v>13.323116418420049</v>
      </c>
      <c r="AC889" s="15">
        <f t="shared" si="781"/>
        <v>7.969986311952848</v>
      </c>
    </row>
    <row r="890" spans="1:29">
      <c r="A890" s="5" t="s">
        <v>207</v>
      </c>
      <c r="B890" s="5">
        <v>0.68</v>
      </c>
      <c r="C890" s="5">
        <v>0.56000000000000005</v>
      </c>
      <c r="D890" s="5">
        <v>0.19500000000000001</v>
      </c>
      <c r="E890" s="5">
        <v>1.7775000000000001</v>
      </c>
      <c r="F890" s="5">
        <v>0.86099999999999999</v>
      </c>
      <c r="G890" s="5">
        <v>0.32200000000000001</v>
      </c>
      <c r="H890" s="48">
        <v>0.41499999999999998</v>
      </c>
      <c r="I890" s="5">
        <v>11</v>
      </c>
      <c r="N890" s="15">
        <f t="shared" si="777"/>
        <v>0.75</v>
      </c>
      <c r="O890" s="15">
        <f t="shared" ref="O890:U890" si="904">B890</f>
        <v>0.68</v>
      </c>
      <c r="P890" s="15">
        <f t="shared" si="904"/>
        <v>0.56000000000000005</v>
      </c>
      <c r="Q890" s="15">
        <f t="shared" si="904"/>
        <v>0.19500000000000001</v>
      </c>
      <c r="R890" s="15">
        <f t="shared" si="904"/>
        <v>1.7775000000000001</v>
      </c>
      <c r="S890" s="15">
        <f t="shared" si="904"/>
        <v>0.86099999999999999</v>
      </c>
      <c r="T890" s="15">
        <f t="shared" si="904"/>
        <v>0.32200000000000001</v>
      </c>
      <c r="U890" s="15">
        <f t="shared" si="904"/>
        <v>0.41499999999999998</v>
      </c>
      <c r="V890" s="5">
        <v>1</v>
      </c>
      <c r="X890" s="15">
        <f t="shared" si="779"/>
        <v>12.5</v>
      </c>
      <c r="AB890" s="15">
        <f t="shared" si="780"/>
        <v>12.355448320858642</v>
      </c>
      <c r="AC890" s="15">
        <f t="shared" si="781"/>
        <v>2.0895187942586154E-2</v>
      </c>
    </row>
    <row r="891" spans="1:29">
      <c r="A891" s="5" t="s">
        <v>207</v>
      </c>
      <c r="B891" s="5">
        <v>0.68500000000000005</v>
      </c>
      <c r="C891" s="5">
        <v>0.54</v>
      </c>
      <c r="D891" s="5">
        <v>0.16</v>
      </c>
      <c r="E891" s="5">
        <v>1.6675</v>
      </c>
      <c r="F891" s="5">
        <v>0.83299999999999996</v>
      </c>
      <c r="G891" s="5">
        <v>0.3775</v>
      </c>
      <c r="H891" s="48">
        <v>0.47499999999999998</v>
      </c>
      <c r="I891" s="5">
        <v>11</v>
      </c>
      <c r="N891" s="15">
        <f t="shared" si="777"/>
        <v>0.75</v>
      </c>
      <c r="O891" s="15">
        <f t="shared" ref="O891:U891" si="905">B891</f>
        <v>0.68500000000000005</v>
      </c>
      <c r="P891" s="15">
        <f t="shared" si="905"/>
        <v>0.54</v>
      </c>
      <c r="Q891" s="15">
        <f t="shared" si="905"/>
        <v>0.16</v>
      </c>
      <c r="R891" s="15">
        <f t="shared" si="905"/>
        <v>1.6675</v>
      </c>
      <c r="S891" s="15">
        <f t="shared" si="905"/>
        <v>0.83299999999999996</v>
      </c>
      <c r="T891" s="15">
        <f t="shared" si="905"/>
        <v>0.3775</v>
      </c>
      <c r="U891" s="15">
        <f t="shared" si="905"/>
        <v>0.47499999999999998</v>
      </c>
      <c r="V891" s="5">
        <v>1</v>
      </c>
      <c r="X891" s="15">
        <f t="shared" si="779"/>
        <v>12.5</v>
      </c>
      <c r="AB891" s="15">
        <f t="shared" si="780"/>
        <v>11.247004923838185</v>
      </c>
      <c r="AC891" s="15">
        <f t="shared" si="781"/>
        <v>1.5699966608857525</v>
      </c>
    </row>
    <row r="892" spans="1:29">
      <c r="A892" s="5" t="s">
        <v>207</v>
      </c>
      <c r="B892" s="5">
        <v>0.69499999999999995</v>
      </c>
      <c r="C892" s="5">
        <v>0.56000000000000005</v>
      </c>
      <c r="D892" s="5">
        <v>0.22</v>
      </c>
      <c r="E892" s="5">
        <v>1.8340000000000001</v>
      </c>
      <c r="F892" s="5">
        <v>0.84550000000000003</v>
      </c>
      <c r="G892" s="5">
        <v>0.42199999999999999</v>
      </c>
      <c r="H892" s="48">
        <v>0.45500000000000002</v>
      </c>
      <c r="I892" s="5">
        <v>11</v>
      </c>
      <c r="N892" s="15">
        <f t="shared" si="777"/>
        <v>0.75</v>
      </c>
      <c r="O892" s="15">
        <f t="shared" ref="O892:U892" si="906">B892</f>
        <v>0.69499999999999995</v>
      </c>
      <c r="P892" s="15">
        <f t="shared" si="906"/>
        <v>0.56000000000000005</v>
      </c>
      <c r="Q892" s="15">
        <f t="shared" si="906"/>
        <v>0.22</v>
      </c>
      <c r="R892" s="15">
        <f t="shared" si="906"/>
        <v>1.8340000000000001</v>
      </c>
      <c r="S892" s="15">
        <f t="shared" si="906"/>
        <v>0.84550000000000003</v>
      </c>
      <c r="T892" s="15">
        <f t="shared" si="906"/>
        <v>0.42199999999999999</v>
      </c>
      <c r="U892" s="15">
        <f t="shared" si="906"/>
        <v>0.45500000000000002</v>
      </c>
      <c r="V892" s="5">
        <v>1</v>
      </c>
      <c r="X892" s="15">
        <f t="shared" si="779"/>
        <v>12.5</v>
      </c>
      <c r="AB892" s="15">
        <f t="shared" si="780"/>
        <v>12.772473174221144</v>
      </c>
      <c r="AC892" s="15">
        <f t="shared" si="781"/>
        <v>7.4241630670145844E-2</v>
      </c>
    </row>
    <row r="893" spans="1:29">
      <c r="A893" s="5" t="s">
        <v>206</v>
      </c>
      <c r="B893" s="5">
        <v>0.73</v>
      </c>
      <c r="C893" s="5">
        <v>0.59499999999999997</v>
      </c>
      <c r="D893" s="5">
        <v>0.23</v>
      </c>
      <c r="E893" s="5">
        <v>2.8254999999999999</v>
      </c>
      <c r="F893" s="5">
        <v>1.1465000000000001</v>
      </c>
      <c r="G893" s="5">
        <v>0.41899999999999998</v>
      </c>
      <c r="H893" s="48">
        <v>0.89700000000000002</v>
      </c>
      <c r="I893" s="5">
        <v>17</v>
      </c>
      <c r="N893" s="15">
        <f t="shared" si="777"/>
        <v>3</v>
      </c>
      <c r="O893" s="15">
        <f t="shared" ref="O893:U893" si="907">B893</f>
        <v>0.73</v>
      </c>
      <c r="P893" s="15">
        <f t="shared" si="907"/>
        <v>0.59499999999999997</v>
      </c>
      <c r="Q893" s="15">
        <f t="shared" si="907"/>
        <v>0.23</v>
      </c>
      <c r="R893" s="15">
        <f t="shared" si="907"/>
        <v>2.8254999999999999</v>
      </c>
      <c r="S893" s="15">
        <f t="shared" si="907"/>
        <v>1.1465000000000001</v>
      </c>
      <c r="T893" s="15">
        <f t="shared" si="907"/>
        <v>0.41899999999999998</v>
      </c>
      <c r="U893" s="15">
        <f t="shared" si="907"/>
        <v>0.89700000000000002</v>
      </c>
      <c r="V893" s="5">
        <v>1</v>
      </c>
      <c r="X893" s="15">
        <f t="shared" si="779"/>
        <v>18.5</v>
      </c>
      <c r="AB893" s="15">
        <f t="shared" si="780"/>
        <v>20.45344353834755</v>
      </c>
      <c r="AC893" s="15">
        <f t="shared" si="781"/>
        <v>3.8159416575117948</v>
      </c>
    </row>
    <row r="894" spans="1:29">
      <c r="A894" s="5" t="s">
        <v>208</v>
      </c>
      <c r="B894" s="5">
        <v>0.20499999999999999</v>
      </c>
      <c r="C894" s="5">
        <v>0.14000000000000001</v>
      </c>
      <c r="D894" s="5">
        <v>0.05</v>
      </c>
      <c r="E894" s="5">
        <v>4.5999999999999999E-2</v>
      </c>
      <c r="F894" s="5">
        <v>1.6500000000000001E-2</v>
      </c>
      <c r="G894" s="5">
        <v>1.2E-2</v>
      </c>
      <c r="H894" s="48">
        <v>1.35E-2</v>
      </c>
      <c r="I894" s="5">
        <v>6</v>
      </c>
      <c r="N894" s="15">
        <f t="shared" si="777"/>
        <v>-2</v>
      </c>
      <c r="O894" s="15">
        <f t="shared" ref="O894:U894" si="908">B894</f>
        <v>0.20499999999999999</v>
      </c>
      <c r="P894" s="15">
        <f t="shared" si="908"/>
        <v>0.14000000000000001</v>
      </c>
      <c r="Q894" s="15">
        <f t="shared" si="908"/>
        <v>0.05</v>
      </c>
      <c r="R894" s="15">
        <f t="shared" si="908"/>
        <v>4.5999999999999999E-2</v>
      </c>
      <c r="S894" s="15">
        <f t="shared" si="908"/>
        <v>1.6500000000000001E-2</v>
      </c>
      <c r="T894" s="15">
        <f t="shared" si="908"/>
        <v>1.2E-2</v>
      </c>
      <c r="U894" s="15">
        <f t="shared" si="908"/>
        <v>1.35E-2</v>
      </c>
      <c r="V894" s="5">
        <v>1</v>
      </c>
      <c r="X894" s="15">
        <f t="shared" si="779"/>
        <v>7.5</v>
      </c>
      <c r="AB894" s="15">
        <f t="shared" si="780"/>
        <v>6.6279188545656806</v>
      </c>
      <c r="AC894" s="15">
        <f t="shared" si="781"/>
        <v>0.76052552422203445</v>
      </c>
    </row>
    <row r="895" spans="1:29">
      <c r="A895" s="5" t="s">
        <v>208</v>
      </c>
      <c r="B895" s="5">
        <v>0.24</v>
      </c>
      <c r="C895" s="5">
        <v>0.17499999999999999</v>
      </c>
      <c r="D895" s="5">
        <v>5.5E-2</v>
      </c>
      <c r="E895" s="5">
        <v>7.0499999999999993E-2</v>
      </c>
      <c r="F895" s="5">
        <v>2.5000000000000001E-2</v>
      </c>
      <c r="G895" s="5">
        <v>1.4E-2</v>
      </c>
      <c r="H895" s="48">
        <v>2.1000000000000001E-2</v>
      </c>
      <c r="I895" s="5">
        <v>5</v>
      </c>
      <c r="N895" s="15">
        <f t="shared" si="777"/>
        <v>-2</v>
      </c>
      <c r="O895" s="15">
        <f t="shared" ref="O895:U895" si="909">B895</f>
        <v>0.24</v>
      </c>
      <c r="P895" s="15">
        <f t="shared" si="909"/>
        <v>0.17499999999999999</v>
      </c>
      <c r="Q895" s="15">
        <f t="shared" si="909"/>
        <v>5.5E-2</v>
      </c>
      <c r="R895" s="15">
        <f t="shared" si="909"/>
        <v>7.0499999999999993E-2</v>
      </c>
      <c r="S895" s="15">
        <f t="shared" si="909"/>
        <v>2.5000000000000001E-2</v>
      </c>
      <c r="T895" s="15">
        <f t="shared" si="909"/>
        <v>1.4E-2</v>
      </c>
      <c r="U895" s="15">
        <f t="shared" si="909"/>
        <v>2.1000000000000001E-2</v>
      </c>
      <c r="V895" s="5">
        <v>1</v>
      </c>
      <c r="X895" s="15">
        <f t="shared" si="779"/>
        <v>6.5</v>
      </c>
      <c r="AB895" s="15">
        <f t="shared" si="780"/>
        <v>7.1669667933395482</v>
      </c>
      <c r="AC895" s="15">
        <f t="shared" si="781"/>
        <v>0.44484470341763965</v>
      </c>
    </row>
    <row r="896" spans="1:29">
      <c r="A896" s="5" t="s">
        <v>208</v>
      </c>
      <c r="B896" s="5">
        <v>0.24</v>
      </c>
      <c r="C896" s="5">
        <v>0.17499999999999999</v>
      </c>
      <c r="D896" s="5">
        <v>6.5000000000000002E-2</v>
      </c>
      <c r="E896" s="5">
        <v>6.6500000000000004E-2</v>
      </c>
      <c r="F896" s="5">
        <v>3.1E-2</v>
      </c>
      <c r="G896" s="5">
        <v>1.35E-2</v>
      </c>
      <c r="H896" s="48">
        <v>1.7000000000000001E-2</v>
      </c>
      <c r="I896" s="5">
        <v>3</v>
      </c>
      <c r="N896" s="15">
        <f t="shared" si="777"/>
        <v>-2</v>
      </c>
      <c r="O896" s="15">
        <f t="shared" ref="O896:U896" si="910">B896</f>
        <v>0.24</v>
      </c>
      <c r="P896" s="15">
        <f t="shared" si="910"/>
        <v>0.17499999999999999</v>
      </c>
      <c r="Q896" s="15">
        <f t="shared" si="910"/>
        <v>6.5000000000000002E-2</v>
      </c>
      <c r="R896" s="15">
        <f t="shared" si="910"/>
        <v>6.6500000000000004E-2</v>
      </c>
      <c r="S896" s="15">
        <f t="shared" si="910"/>
        <v>3.1E-2</v>
      </c>
      <c r="T896" s="15">
        <f t="shared" si="910"/>
        <v>1.35E-2</v>
      </c>
      <c r="U896" s="15">
        <f t="shared" si="910"/>
        <v>1.7000000000000001E-2</v>
      </c>
      <c r="V896" s="5">
        <v>1</v>
      </c>
      <c r="X896" s="15">
        <f t="shared" si="779"/>
        <v>4.5</v>
      </c>
      <c r="AB896" s="15">
        <f t="shared" si="780"/>
        <v>7.0919895170650182</v>
      </c>
      <c r="AC896" s="15">
        <f t="shared" si="781"/>
        <v>6.7184096565749467</v>
      </c>
    </row>
    <row r="897" spans="1:29">
      <c r="A897" s="5" t="s">
        <v>208</v>
      </c>
      <c r="B897" s="5">
        <v>0.255</v>
      </c>
      <c r="C897" s="5">
        <v>0.19</v>
      </c>
      <c r="D897" s="5">
        <v>0.05</v>
      </c>
      <c r="E897" s="5">
        <v>8.3000000000000004E-2</v>
      </c>
      <c r="F897" s="5">
        <v>2.9499999999999998E-2</v>
      </c>
      <c r="G897" s="5">
        <v>2.1499999999999998E-2</v>
      </c>
      <c r="H897" s="48">
        <v>2.7E-2</v>
      </c>
      <c r="I897" s="5">
        <v>6</v>
      </c>
      <c r="N897" s="15">
        <f t="shared" si="777"/>
        <v>-2</v>
      </c>
      <c r="O897" s="15">
        <f t="shared" ref="O897:U897" si="911">B897</f>
        <v>0.255</v>
      </c>
      <c r="P897" s="15">
        <f t="shared" si="911"/>
        <v>0.19</v>
      </c>
      <c r="Q897" s="15">
        <f t="shared" si="911"/>
        <v>0.05</v>
      </c>
      <c r="R897" s="15">
        <f t="shared" si="911"/>
        <v>8.3000000000000004E-2</v>
      </c>
      <c r="S897" s="15">
        <f t="shared" si="911"/>
        <v>2.9499999999999998E-2</v>
      </c>
      <c r="T897" s="15">
        <f t="shared" si="911"/>
        <v>2.1499999999999998E-2</v>
      </c>
      <c r="U897" s="15">
        <f t="shared" si="911"/>
        <v>2.7E-2</v>
      </c>
      <c r="V897" s="5">
        <v>1</v>
      </c>
      <c r="X897" s="15">
        <f t="shared" si="779"/>
        <v>7.5</v>
      </c>
      <c r="AB897" s="15">
        <f t="shared" si="780"/>
        <v>7.2757689411615916</v>
      </c>
      <c r="AC897" s="15">
        <f t="shared" si="781"/>
        <v>5.0279567747793789E-2</v>
      </c>
    </row>
    <row r="898" spans="1:29">
      <c r="A898" s="5" t="s">
        <v>208</v>
      </c>
      <c r="B898" s="5">
        <v>0.255</v>
      </c>
      <c r="C898" s="5">
        <v>0.18</v>
      </c>
      <c r="D898" s="5">
        <v>5.5E-2</v>
      </c>
      <c r="E898" s="5">
        <v>8.3000000000000004E-2</v>
      </c>
      <c r="F898" s="5">
        <v>3.1E-2</v>
      </c>
      <c r="G898" s="5">
        <v>2.1499999999999998E-2</v>
      </c>
      <c r="H898" s="48">
        <v>0.02</v>
      </c>
      <c r="I898" s="5">
        <v>4</v>
      </c>
      <c r="N898" s="15">
        <f t="shared" si="777"/>
        <v>-2</v>
      </c>
      <c r="O898" s="15">
        <f t="shared" ref="O898:U898" si="912">B898</f>
        <v>0.255</v>
      </c>
      <c r="P898" s="15">
        <f t="shared" si="912"/>
        <v>0.18</v>
      </c>
      <c r="Q898" s="15">
        <f t="shared" si="912"/>
        <v>5.5E-2</v>
      </c>
      <c r="R898" s="15">
        <f t="shared" si="912"/>
        <v>8.3000000000000004E-2</v>
      </c>
      <c r="S898" s="15">
        <f t="shared" si="912"/>
        <v>3.1E-2</v>
      </c>
      <c r="T898" s="15">
        <f t="shared" si="912"/>
        <v>2.1499999999999998E-2</v>
      </c>
      <c r="U898" s="15">
        <f t="shared" si="912"/>
        <v>0.02</v>
      </c>
      <c r="V898" s="5">
        <v>1</v>
      </c>
      <c r="X898" s="15">
        <f t="shared" si="779"/>
        <v>5.5</v>
      </c>
      <c r="AB898" s="15">
        <f t="shared" si="780"/>
        <v>7.1221176011166492</v>
      </c>
      <c r="AC898" s="15">
        <f t="shared" si="781"/>
        <v>2.6312655118524324</v>
      </c>
    </row>
    <row r="899" spans="1:29">
      <c r="A899" s="5" t="s">
        <v>208</v>
      </c>
      <c r="B899" s="5">
        <v>0.26500000000000001</v>
      </c>
      <c r="C899" s="5">
        <v>0.19500000000000001</v>
      </c>
      <c r="D899" s="5">
        <v>0.06</v>
      </c>
      <c r="E899" s="5">
        <v>9.1999999999999998E-2</v>
      </c>
      <c r="F899" s="5">
        <v>3.4500000000000003E-2</v>
      </c>
      <c r="G899" s="5">
        <v>2.5000000000000001E-2</v>
      </c>
      <c r="H899" s="48">
        <v>2.4500000000000001E-2</v>
      </c>
      <c r="I899" s="5">
        <v>6</v>
      </c>
      <c r="N899" s="15">
        <f t="shared" si="777"/>
        <v>-2</v>
      </c>
      <c r="O899" s="15">
        <f t="shared" ref="O899:U899" si="913">B899</f>
        <v>0.26500000000000001</v>
      </c>
      <c r="P899" s="15">
        <f t="shared" si="913"/>
        <v>0.19500000000000001</v>
      </c>
      <c r="Q899" s="15">
        <f t="shared" si="913"/>
        <v>0.06</v>
      </c>
      <c r="R899" s="15">
        <f t="shared" si="913"/>
        <v>9.1999999999999998E-2</v>
      </c>
      <c r="S899" s="15">
        <f t="shared" si="913"/>
        <v>3.4500000000000003E-2</v>
      </c>
      <c r="T899" s="15">
        <f t="shared" si="913"/>
        <v>2.5000000000000001E-2</v>
      </c>
      <c r="U899" s="15">
        <f t="shared" si="913"/>
        <v>2.4500000000000001E-2</v>
      </c>
      <c r="V899" s="5">
        <v>1</v>
      </c>
      <c r="X899" s="15">
        <f t="shared" si="779"/>
        <v>7.5</v>
      </c>
      <c r="AB899" s="15">
        <f t="shared" si="780"/>
        <v>7.3622865089727636</v>
      </c>
      <c r="AC899" s="15">
        <f t="shared" si="781"/>
        <v>1.896500561090872E-2</v>
      </c>
    </row>
    <row r="900" spans="1:29">
      <c r="A900" s="5" t="s">
        <v>208</v>
      </c>
      <c r="B900" s="5">
        <v>0.28000000000000003</v>
      </c>
      <c r="C900" s="5">
        <v>0.12</v>
      </c>
      <c r="D900" s="5">
        <v>7.4999999999999997E-2</v>
      </c>
      <c r="E900" s="5">
        <v>0.11700000000000001</v>
      </c>
      <c r="F900" s="5">
        <v>4.5499999999999999E-2</v>
      </c>
      <c r="G900" s="5">
        <v>2.9000000000000001E-2</v>
      </c>
      <c r="H900" s="48">
        <v>3.4500000000000003E-2</v>
      </c>
      <c r="I900" s="5">
        <v>4</v>
      </c>
      <c r="N900" s="15">
        <f t="shared" si="777"/>
        <v>-2</v>
      </c>
      <c r="O900" s="15">
        <f t="shared" ref="O900:U900" si="914">B900</f>
        <v>0.28000000000000003</v>
      </c>
      <c r="P900" s="15">
        <f t="shared" si="914"/>
        <v>0.12</v>
      </c>
      <c r="Q900" s="15">
        <f t="shared" si="914"/>
        <v>7.4999999999999997E-2</v>
      </c>
      <c r="R900" s="15">
        <f t="shared" si="914"/>
        <v>0.11700000000000001</v>
      </c>
      <c r="S900" s="15">
        <f t="shared" si="914"/>
        <v>4.5499999999999999E-2</v>
      </c>
      <c r="T900" s="15">
        <f t="shared" si="914"/>
        <v>2.9000000000000001E-2</v>
      </c>
      <c r="U900" s="15">
        <f t="shared" si="914"/>
        <v>3.4500000000000003E-2</v>
      </c>
      <c r="V900" s="5">
        <v>1</v>
      </c>
      <c r="X900" s="15">
        <f t="shared" si="779"/>
        <v>5.5</v>
      </c>
      <c r="AB900" s="15">
        <f t="shared" si="780"/>
        <v>6.6826755412580816</v>
      </c>
      <c r="AC900" s="15">
        <f t="shared" si="781"/>
        <v>1.3987214358900963</v>
      </c>
    </row>
    <row r="901" spans="1:29">
      <c r="A901" s="5" t="s">
        <v>208</v>
      </c>
      <c r="B901" s="5">
        <v>0.29499999999999998</v>
      </c>
      <c r="C901" s="5">
        <v>0.23</v>
      </c>
      <c r="D901" s="5">
        <v>0.08</v>
      </c>
      <c r="E901" s="5">
        <v>0.16250000000000001</v>
      </c>
      <c r="F901" s="5">
        <v>6.5000000000000002E-2</v>
      </c>
      <c r="G901" s="5">
        <v>0.05</v>
      </c>
      <c r="H901" s="48">
        <v>3.85E-2</v>
      </c>
      <c r="I901" s="5">
        <v>5</v>
      </c>
      <c r="N901" s="15">
        <f t="shared" si="777"/>
        <v>-2</v>
      </c>
      <c r="O901" s="15">
        <f t="shared" ref="O901:U901" si="915">B901</f>
        <v>0.29499999999999998</v>
      </c>
      <c r="P901" s="15">
        <f t="shared" si="915"/>
        <v>0.23</v>
      </c>
      <c r="Q901" s="15">
        <f t="shared" si="915"/>
        <v>0.08</v>
      </c>
      <c r="R901" s="15">
        <f t="shared" si="915"/>
        <v>0.16250000000000001</v>
      </c>
      <c r="S901" s="15">
        <f t="shared" si="915"/>
        <v>6.5000000000000002E-2</v>
      </c>
      <c r="T901" s="15">
        <f t="shared" si="915"/>
        <v>0.05</v>
      </c>
      <c r="U901" s="15">
        <f t="shared" si="915"/>
        <v>3.85E-2</v>
      </c>
      <c r="V901" s="5">
        <v>1</v>
      </c>
      <c r="X901" s="15">
        <f t="shared" si="779"/>
        <v>6.5</v>
      </c>
      <c r="AB901" s="15">
        <f t="shared" si="780"/>
        <v>7.8690209897029337</v>
      </c>
      <c r="AC901" s="15">
        <f t="shared" si="781"/>
        <v>1.8742184702472002</v>
      </c>
    </row>
    <row r="902" spans="1:29">
      <c r="A902" s="5" t="s">
        <v>208</v>
      </c>
      <c r="B902" s="5">
        <v>0.3</v>
      </c>
      <c r="C902" s="5">
        <v>0.23499999999999999</v>
      </c>
      <c r="D902" s="5">
        <v>0.08</v>
      </c>
      <c r="E902" s="5">
        <v>0.13100000000000001</v>
      </c>
      <c r="F902" s="5">
        <v>0.05</v>
      </c>
      <c r="G902" s="5">
        <v>2.6499999999999999E-2</v>
      </c>
      <c r="H902" s="48">
        <v>4.2999999999999997E-2</v>
      </c>
      <c r="I902" s="5">
        <v>4</v>
      </c>
      <c r="N902" s="15">
        <f t="shared" si="777"/>
        <v>-2</v>
      </c>
      <c r="O902" s="15">
        <f t="shared" ref="O902:U902" si="916">B902</f>
        <v>0.3</v>
      </c>
      <c r="P902" s="15">
        <f t="shared" si="916"/>
        <v>0.23499999999999999</v>
      </c>
      <c r="Q902" s="15">
        <f t="shared" si="916"/>
        <v>0.08</v>
      </c>
      <c r="R902" s="15">
        <f t="shared" si="916"/>
        <v>0.13100000000000001</v>
      </c>
      <c r="S902" s="15">
        <f t="shared" si="916"/>
        <v>0.05</v>
      </c>
      <c r="T902" s="15">
        <f t="shared" si="916"/>
        <v>2.6499999999999999E-2</v>
      </c>
      <c r="U902" s="15">
        <f t="shared" si="916"/>
        <v>4.2999999999999997E-2</v>
      </c>
      <c r="V902" s="5">
        <v>1</v>
      </c>
      <c r="X902" s="15">
        <f t="shared" si="779"/>
        <v>5.5</v>
      </c>
      <c r="AB902" s="15">
        <f t="shared" si="780"/>
        <v>8.2192731066075826</v>
      </c>
      <c r="AC902" s="15">
        <f t="shared" si="781"/>
        <v>7.3944462283192536</v>
      </c>
    </row>
    <row r="903" spans="1:29">
      <c r="A903" s="5" t="s">
        <v>208</v>
      </c>
      <c r="B903" s="5">
        <v>0.3</v>
      </c>
      <c r="C903" s="5">
        <v>0.23</v>
      </c>
      <c r="D903" s="5">
        <v>9.5000000000000001E-2</v>
      </c>
      <c r="E903" s="5">
        <v>0.13850000000000001</v>
      </c>
      <c r="F903" s="5">
        <v>5.6000000000000001E-2</v>
      </c>
      <c r="G903" s="5">
        <v>3.6499999999999998E-2</v>
      </c>
      <c r="H903" s="48">
        <v>3.6999999999999998E-2</v>
      </c>
      <c r="I903" s="5">
        <v>6</v>
      </c>
      <c r="N903" s="15">
        <f t="shared" si="777"/>
        <v>-2</v>
      </c>
      <c r="O903" s="15">
        <f t="shared" ref="O903:U903" si="917">B903</f>
        <v>0.3</v>
      </c>
      <c r="P903" s="15">
        <f t="shared" si="917"/>
        <v>0.23</v>
      </c>
      <c r="Q903" s="15">
        <f t="shared" si="917"/>
        <v>9.5000000000000001E-2</v>
      </c>
      <c r="R903" s="15">
        <f t="shared" si="917"/>
        <v>0.13850000000000001</v>
      </c>
      <c r="S903" s="15">
        <f t="shared" si="917"/>
        <v>5.6000000000000001E-2</v>
      </c>
      <c r="T903" s="15">
        <f t="shared" si="917"/>
        <v>3.6499999999999998E-2</v>
      </c>
      <c r="U903" s="15">
        <f t="shared" si="917"/>
        <v>3.6999999999999998E-2</v>
      </c>
      <c r="V903" s="5">
        <v>1</v>
      </c>
      <c r="X903" s="15">
        <f t="shared" si="779"/>
        <v>7.5</v>
      </c>
      <c r="AB903" s="15">
        <f t="shared" si="780"/>
        <v>8.1203574630911213</v>
      </c>
      <c r="AC903" s="15">
        <f t="shared" si="781"/>
        <v>0.3848433820128519</v>
      </c>
    </row>
    <row r="904" spans="1:29">
      <c r="A904" s="5" t="s">
        <v>208</v>
      </c>
      <c r="B904" s="5">
        <v>0.30499999999999999</v>
      </c>
      <c r="C904" s="5">
        <v>0.22</v>
      </c>
      <c r="D904" s="5">
        <v>7.0000000000000007E-2</v>
      </c>
      <c r="E904" s="5">
        <v>0.14099999999999999</v>
      </c>
      <c r="F904" s="5">
        <v>6.2E-2</v>
      </c>
      <c r="G904" s="5">
        <v>3.1E-2</v>
      </c>
      <c r="H904" s="48">
        <v>3.6999999999999998E-2</v>
      </c>
      <c r="I904" s="5">
        <v>5</v>
      </c>
      <c r="N904" s="15">
        <f t="shared" si="777"/>
        <v>-2</v>
      </c>
      <c r="O904" s="15">
        <f t="shared" ref="O904:U904" si="918">B904</f>
        <v>0.30499999999999999</v>
      </c>
      <c r="P904" s="15">
        <f t="shared" si="918"/>
        <v>0.22</v>
      </c>
      <c r="Q904" s="15">
        <f t="shared" si="918"/>
        <v>7.0000000000000007E-2</v>
      </c>
      <c r="R904" s="15">
        <f t="shared" si="918"/>
        <v>0.14099999999999999</v>
      </c>
      <c r="S904" s="15">
        <f t="shared" si="918"/>
        <v>6.2E-2</v>
      </c>
      <c r="T904" s="15">
        <f t="shared" si="918"/>
        <v>3.1E-2</v>
      </c>
      <c r="U904" s="15">
        <f t="shared" si="918"/>
        <v>3.6999999999999998E-2</v>
      </c>
      <c r="V904" s="5">
        <v>1</v>
      </c>
      <c r="X904" s="15">
        <f t="shared" si="779"/>
        <v>6.5</v>
      </c>
      <c r="AB904" s="15">
        <f t="shared" si="780"/>
        <v>7.6781622529156985</v>
      </c>
      <c r="AC904" s="15">
        <f t="shared" si="781"/>
        <v>1.3880662941953945</v>
      </c>
    </row>
    <row r="905" spans="1:29">
      <c r="A905" s="5" t="s">
        <v>208</v>
      </c>
      <c r="B905" s="5">
        <v>0.315</v>
      </c>
      <c r="C905" s="5">
        <v>0.23499999999999999</v>
      </c>
      <c r="D905" s="5">
        <v>7.4999999999999997E-2</v>
      </c>
      <c r="E905" s="5">
        <v>0.14849999999999999</v>
      </c>
      <c r="F905" s="5">
        <v>5.8500000000000003E-2</v>
      </c>
      <c r="G905" s="5">
        <v>3.7499999999999999E-2</v>
      </c>
      <c r="H905" s="48">
        <v>4.2500000000000003E-2</v>
      </c>
      <c r="I905" s="5">
        <v>6</v>
      </c>
      <c r="N905" s="15">
        <f t="shared" si="777"/>
        <v>-2</v>
      </c>
      <c r="O905" s="15">
        <f t="shared" ref="O905:U905" si="919">B905</f>
        <v>0.315</v>
      </c>
      <c r="P905" s="15">
        <f t="shared" si="919"/>
        <v>0.23499999999999999</v>
      </c>
      <c r="Q905" s="15">
        <f t="shared" si="919"/>
        <v>7.4999999999999997E-2</v>
      </c>
      <c r="R905" s="15">
        <f t="shared" si="919"/>
        <v>0.14849999999999999</v>
      </c>
      <c r="S905" s="15">
        <f t="shared" si="919"/>
        <v>5.8500000000000003E-2</v>
      </c>
      <c r="T905" s="15">
        <f t="shared" si="919"/>
        <v>3.7499999999999999E-2</v>
      </c>
      <c r="U905" s="15">
        <f t="shared" si="919"/>
        <v>4.2500000000000003E-2</v>
      </c>
      <c r="V905" s="5">
        <v>1</v>
      </c>
      <c r="X905" s="15">
        <f t="shared" si="779"/>
        <v>7.5</v>
      </c>
      <c r="AB905" s="15">
        <f t="shared" si="780"/>
        <v>8.0233116029782146</v>
      </c>
      <c r="AC905" s="15">
        <f t="shared" si="781"/>
        <v>0.27385503381162846</v>
      </c>
    </row>
    <row r="906" spans="1:29">
      <c r="A906" s="5" t="s">
        <v>208</v>
      </c>
      <c r="B906" s="5">
        <v>0.315</v>
      </c>
      <c r="C906" s="5">
        <v>0.23</v>
      </c>
      <c r="D906" s="5">
        <v>7.0000000000000007E-2</v>
      </c>
      <c r="E906" s="5">
        <v>0.14399999999999999</v>
      </c>
      <c r="F906" s="5">
        <v>5.2999999999999999E-2</v>
      </c>
      <c r="G906" s="5">
        <v>3.0499999999999999E-2</v>
      </c>
      <c r="H906" s="48">
        <v>0.04</v>
      </c>
      <c r="I906" s="5">
        <v>8</v>
      </c>
      <c r="N906" s="15">
        <f t="shared" si="777"/>
        <v>-2</v>
      </c>
      <c r="O906" s="15">
        <f t="shared" ref="O906:U906" si="920">B906</f>
        <v>0.315</v>
      </c>
      <c r="P906" s="15">
        <f t="shared" si="920"/>
        <v>0.23</v>
      </c>
      <c r="Q906" s="15">
        <f t="shared" si="920"/>
        <v>7.0000000000000007E-2</v>
      </c>
      <c r="R906" s="15">
        <f t="shared" si="920"/>
        <v>0.14399999999999999</v>
      </c>
      <c r="S906" s="15">
        <f t="shared" si="920"/>
        <v>5.2999999999999999E-2</v>
      </c>
      <c r="T906" s="15">
        <f t="shared" si="920"/>
        <v>3.0499999999999999E-2</v>
      </c>
      <c r="U906" s="15">
        <f t="shared" si="920"/>
        <v>0.04</v>
      </c>
      <c r="V906" s="5">
        <v>1</v>
      </c>
      <c r="X906" s="15">
        <f t="shared" si="779"/>
        <v>9.5</v>
      </c>
      <c r="AB906" s="15">
        <f t="shared" si="780"/>
        <v>8.0278096413341178</v>
      </c>
      <c r="AC906" s="15">
        <f t="shared" si="781"/>
        <v>2.1673444521487788</v>
      </c>
    </row>
    <row r="907" spans="1:29">
      <c r="A907" s="5" t="s">
        <v>208</v>
      </c>
      <c r="B907" s="5">
        <v>0.32</v>
      </c>
      <c r="C907" s="5">
        <v>0.24</v>
      </c>
      <c r="D907" s="5">
        <v>0.09</v>
      </c>
      <c r="E907" s="5">
        <v>0.1575</v>
      </c>
      <c r="F907" s="5">
        <v>7.0000000000000007E-2</v>
      </c>
      <c r="G907" s="5">
        <v>2.6499999999999999E-2</v>
      </c>
      <c r="H907" s="48">
        <v>4.2500000000000003E-2</v>
      </c>
      <c r="I907" s="5">
        <v>5</v>
      </c>
      <c r="N907" s="15">
        <f t="shared" si="777"/>
        <v>-2</v>
      </c>
      <c r="O907" s="15">
        <f t="shared" ref="O907:U907" si="921">B907</f>
        <v>0.32</v>
      </c>
      <c r="P907" s="15">
        <f t="shared" si="921"/>
        <v>0.24</v>
      </c>
      <c r="Q907" s="15">
        <f t="shared" si="921"/>
        <v>0.09</v>
      </c>
      <c r="R907" s="15">
        <f t="shared" si="921"/>
        <v>0.1575</v>
      </c>
      <c r="S907" s="15">
        <f t="shared" si="921"/>
        <v>7.0000000000000007E-2</v>
      </c>
      <c r="T907" s="15">
        <f t="shared" si="921"/>
        <v>2.6499999999999999E-2</v>
      </c>
      <c r="U907" s="15">
        <f t="shared" si="921"/>
        <v>4.2500000000000003E-2</v>
      </c>
      <c r="V907" s="5">
        <v>1</v>
      </c>
      <c r="X907" s="15">
        <f t="shared" si="779"/>
        <v>6.5</v>
      </c>
      <c r="AB907" s="15">
        <f t="shared" si="780"/>
        <v>8.2087179734990965</v>
      </c>
      <c r="AC907" s="15">
        <f t="shared" si="781"/>
        <v>2.9197171129588591</v>
      </c>
    </row>
    <row r="908" spans="1:29">
      <c r="A908" s="5" t="s">
        <v>208</v>
      </c>
      <c r="B908" s="5">
        <v>0.32500000000000001</v>
      </c>
      <c r="C908" s="5">
        <v>0.24</v>
      </c>
      <c r="D908" s="5">
        <v>7.4999999999999997E-2</v>
      </c>
      <c r="E908" s="5">
        <v>0.187</v>
      </c>
      <c r="F908" s="5">
        <v>8.2500000000000004E-2</v>
      </c>
      <c r="G908" s="5">
        <v>4.4499999999999998E-2</v>
      </c>
      <c r="H908" s="48">
        <v>0.05</v>
      </c>
      <c r="I908" s="5">
        <v>6</v>
      </c>
      <c r="N908" s="15">
        <f t="shared" si="777"/>
        <v>-2</v>
      </c>
      <c r="O908" s="15">
        <f t="shared" ref="O908:U908" si="922">B908</f>
        <v>0.32500000000000001</v>
      </c>
      <c r="P908" s="15">
        <f t="shared" si="922"/>
        <v>0.24</v>
      </c>
      <c r="Q908" s="15">
        <f t="shared" si="922"/>
        <v>7.4999999999999997E-2</v>
      </c>
      <c r="R908" s="15">
        <f t="shared" si="922"/>
        <v>0.187</v>
      </c>
      <c r="S908" s="15">
        <f t="shared" si="922"/>
        <v>8.2500000000000004E-2</v>
      </c>
      <c r="T908" s="15">
        <f t="shared" si="922"/>
        <v>4.4499999999999998E-2</v>
      </c>
      <c r="U908" s="15">
        <f t="shared" si="922"/>
        <v>0.05</v>
      </c>
      <c r="V908" s="5">
        <v>1</v>
      </c>
      <c r="X908" s="15">
        <f t="shared" si="779"/>
        <v>7.5</v>
      </c>
      <c r="AB908" s="15">
        <f t="shared" si="780"/>
        <v>7.935601687004155</v>
      </c>
      <c r="AC908" s="15">
        <f t="shared" si="781"/>
        <v>0.18974882972086585</v>
      </c>
    </row>
    <row r="909" spans="1:29">
      <c r="A909" s="5" t="s">
        <v>208</v>
      </c>
      <c r="B909" s="5">
        <v>0.33</v>
      </c>
      <c r="C909" s="5">
        <v>0.26500000000000001</v>
      </c>
      <c r="D909" s="5">
        <v>8.5000000000000006E-2</v>
      </c>
      <c r="E909" s="5">
        <v>0.19600000000000001</v>
      </c>
      <c r="F909" s="5">
        <v>7.7499999999999999E-2</v>
      </c>
      <c r="G909" s="5">
        <v>3.0499999999999999E-2</v>
      </c>
      <c r="H909" s="48">
        <v>4.4499999999999998E-2</v>
      </c>
      <c r="I909" s="5">
        <v>6</v>
      </c>
      <c r="N909" s="15">
        <f t="shared" si="777"/>
        <v>-2</v>
      </c>
      <c r="O909" s="15">
        <f t="shared" ref="O909:U909" si="923">B909</f>
        <v>0.33</v>
      </c>
      <c r="P909" s="15">
        <f t="shared" si="923"/>
        <v>0.26500000000000001</v>
      </c>
      <c r="Q909" s="15">
        <f t="shared" si="923"/>
        <v>8.5000000000000006E-2</v>
      </c>
      <c r="R909" s="15">
        <f t="shared" si="923"/>
        <v>0.19600000000000001</v>
      </c>
      <c r="S909" s="15">
        <f t="shared" si="923"/>
        <v>7.7499999999999999E-2</v>
      </c>
      <c r="T909" s="15">
        <f t="shared" si="923"/>
        <v>3.0499999999999999E-2</v>
      </c>
      <c r="U909" s="15">
        <f t="shared" si="923"/>
        <v>4.4499999999999998E-2</v>
      </c>
      <c r="V909" s="5">
        <v>1</v>
      </c>
      <c r="X909" s="15">
        <f t="shared" si="779"/>
        <v>7.5</v>
      </c>
      <c r="AB909" s="15">
        <f t="shared" si="780"/>
        <v>8.6157389868753445</v>
      </c>
      <c r="AC909" s="15">
        <f t="shared" si="781"/>
        <v>1.24487348683362</v>
      </c>
    </row>
    <row r="910" spans="1:29">
      <c r="A910" s="5" t="s">
        <v>208</v>
      </c>
      <c r="B910" s="5">
        <v>0.33500000000000002</v>
      </c>
      <c r="C910" s="5">
        <v>0.25</v>
      </c>
      <c r="D910" s="5">
        <v>7.4999999999999997E-2</v>
      </c>
      <c r="E910" s="5">
        <v>0.1825</v>
      </c>
      <c r="F910" s="5">
        <v>7.0499999999999993E-2</v>
      </c>
      <c r="G910" s="5">
        <v>4.3999999999999997E-2</v>
      </c>
      <c r="H910" s="48">
        <v>5.5E-2</v>
      </c>
      <c r="I910" s="5">
        <v>7</v>
      </c>
      <c r="N910" s="15">
        <f t="shared" si="777"/>
        <v>-2</v>
      </c>
      <c r="O910" s="15">
        <f t="shared" ref="O910:U910" si="924">B910</f>
        <v>0.33500000000000002</v>
      </c>
      <c r="P910" s="15">
        <f t="shared" si="924"/>
        <v>0.25</v>
      </c>
      <c r="Q910" s="15">
        <f t="shared" si="924"/>
        <v>7.4999999999999997E-2</v>
      </c>
      <c r="R910" s="15">
        <f t="shared" si="924"/>
        <v>0.1825</v>
      </c>
      <c r="S910" s="15">
        <f t="shared" si="924"/>
        <v>7.0499999999999993E-2</v>
      </c>
      <c r="T910" s="15">
        <f t="shared" si="924"/>
        <v>4.3999999999999997E-2</v>
      </c>
      <c r="U910" s="15">
        <f t="shared" si="924"/>
        <v>5.5E-2</v>
      </c>
      <c r="V910" s="5">
        <v>1</v>
      </c>
      <c r="X910" s="15">
        <f t="shared" si="779"/>
        <v>8.5</v>
      </c>
      <c r="AB910" s="15">
        <f t="shared" si="780"/>
        <v>8.294963577608069</v>
      </c>
      <c r="AC910" s="15">
        <f t="shared" si="781"/>
        <v>4.2039934507282335E-2</v>
      </c>
    </row>
    <row r="911" spans="1:29">
      <c r="A911" s="5" t="s">
        <v>208</v>
      </c>
      <c r="B911" s="5">
        <v>0.33500000000000002</v>
      </c>
      <c r="C911" s="5">
        <v>0.25</v>
      </c>
      <c r="D911" s="5">
        <v>7.4999999999999997E-2</v>
      </c>
      <c r="E911" s="5">
        <v>0.186</v>
      </c>
      <c r="F911" s="5">
        <v>9.4500000000000001E-2</v>
      </c>
      <c r="G911" s="5">
        <v>3.7999999999999999E-2</v>
      </c>
      <c r="H911" s="48">
        <v>4.4499999999999998E-2</v>
      </c>
      <c r="I911" s="5">
        <v>7</v>
      </c>
      <c r="N911" s="15">
        <f t="shared" si="777"/>
        <v>-2</v>
      </c>
      <c r="O911" s="15">
        <f t="shared" ref="O911:U911" si="925">B911</f>
        <v>0.33500000000000002</v>
      </c>
      <c r="P911" s="15">
        <f t="shared" si="925"/>
        <v>0.25</v>
      </c>
      <c r="Q911" s="15">
        <f t="shared" si="925"/>
        <v>7.4999999999999997E-2</v>
      </c>
      <c r="R911" s="15">
        <f t="shared" si="925"/>
        <v>0.186</v>
      </c>
      <c r="S911" s="15">
        <f t="shared" si="925"/>
        <v>9.4500000000000001E-2</v>
      </c>
      <c r="T911" s="15">
        <f t="shared" si="925"/>
        <v>3.7999999999999999E-2</v>
      </c>
      <c r="U911" s="15">
        <f t="shared" si="925"/>
        <v>4.4499999999999998E-2</v>
      </c>
      <c r="V911" s="5">
        <v>1</v>
      </c>
      <c r="X911" s="15">
        <f t="shared" si="779"/>
        <v>8.5</v>
      </c>
      <c r="AB911" s="15">
        <f t="shared" si="780"/>
        <v>7.8148109473715195</v>
      </c>
      <c r="AC911" s="15">
        <f t="shared" si="781"/>
        <v>0.46948403784191461</v>
      </c>
    </row>
    <row r="912" spans="1:29">
      <c r="A912" s="5" t="s">
        <v>208</v>
      </c>
      <c r="B912" s="5">
        <v>0.34</v>
      </c>
      <c r="C912" s="5">
        <v>0.25</v>
      </c>
      <c r="D912" s="5">
        <v>7.4999999999999997E-2</v>
      </c>
      <c r="E912" s="5">
        <v>0.17849999999999999</v>
      </c>
      <c r="F912" s="5">
        <v>6.6500000000000004E-2</v>
      </c>
      <c r="G912" s="5">
        <v>4.5499999999999999E-2</v>
      </c>
      <c r="H912" s="48">
        <v>4.4999999999999998E-2</v>
      </c>
      <c r="I912" s="5">
        <v>5</v>
      </c>
      <c r="N912" s="15">
        <f t="shared" si="777"/>
        <v>-2</v>
      </c>
      <c r="O912" s="15">
        <f t="shared" ref="O912:U912" si="926">B912</f>
        <v>0.34</v>
      </c>
      <c r="P912" s="15">
        <f t="shared" si="926"/>
        <v>0.25</v>
      </c>
      <c r="Q912" s="15">
        <f t="shared" si="926"/>
        <v>7.4999999999999997E-2</v>
      </c>
      <c r="R912" s="15">
        <f t="shared" si="926"/>
        <v>0.17849999999999999</v>
      </c>
      <c r="S912" s="15">
        <f t="shared" si="926"/>
        <v>6.6500000000000004E-2</v>
      </c>
      <c r="T912" s="15">
        <f t="shared" si="926"/>
        <v>4.5499999999999999E-2</v>
      </c>
      <c r="U912" s="15">
        <f t="shared" si="926"/>
        <v>4.4999999999999998E-2</v>
      </c>
      <c r="V912" s="5">
        <v>1</v>
      </c>
      <c r="X912" s="15">
        <f t="shared" si="779"/>
        <v>6.5</v>
      </c>
      <c r="AB912" s="15">
        <f t="shared" si="780"/>
        <v>8.2327891008285476</v>
      </c>
      <c r="AC912" s="15">
        <f t="shared" si="781"/>
        <v>3.0025580679502069</v>
      </c>
    </row>
    <row r="913" spans="1:29">
      <c r="A913" s="5" t="s">
        <v>208</v>
      </c>
      <c r="B913" s="5">
        <v>0.34</v>
      </c>
      <c r="C913" s="5">
        <v>0.25</v>
      </c>
      <c r="D913" s="5">
        <v>7.0000000000000007E-2</v>
      </c>
      <c r="E913" s="5">
        <v>0.2225</v>
      </c>
      <c r="F913" s="5">
        <v>0.104</v>
      </c>
      <c r="G913" s="5">
        <v>4.2500000000000003E-2</v>
      </c>
      <c r="H913" s="48">
        <v>5.5E-2</v>
      </c>
      <c r="I913" s="5">
        <v>7</v>
      </c>
      <c r="N913" s="15">
        <f t="shared" si="777"/>
        <v>-2</v>
      </c>
      <c r="O913" s="15">
        <f t="shared" ref="O913:U913" si="927">B913</f>
        <v>0.34</v>
      </c>
      <c r="P913" s="15">
        <f t="shared" si="927"/>
        <v>0.25</v>
      </c>
      <c r="Q913" s="15">
        <f t="shared" si="927"/>
        <v>7.0000000000000007E-2</v>
      </c>
      <c r="R913" s="15">
        <f t="shared" si="927"/>
        <v>0.2225</v>
      </c>
      <c r="S913" s="15">
        <f t="shared" si="927"/>
        <v>0.104</v>
      </c>
      <c r="T913" s="15">
        <f t="shared" si="927"/>
        <v>4.2500000000000003E-2</v>
      </c>
      <c r="U913" s="15">
        <f t="shared" si="927"/>
        <v>5.5E-2</v>
      </c>
      <c r="V913" s="5">
        <v>1</v>
      </c>
      <c r="X913" s="15">
        <f t="shared" si="779"/>
        <v>8.5</v>
      </c>
      <c r="AB913" s="15">
        <f t="shared" si="780"/>
        <v>7.9406378487861673</v>
      </c>
      <c r="AC913" s="15">
        <f t="shared" si="781"/>
        <v>0.31288601621056666</v>
      </c>
    </row>
    <row r="914" spans="1:29">
      <c r="A914" s="5" t="s">
        <v>208</v>
      </c>
      <c r="B914" s="5">
        <v>0.34499999999999997</v>
      </c>
      <c r="C914" s="5">
        <v>0.26500000000000001</v>
      </c>
      <c r="D914" s="5">
        <v>0.1</v>
      </c>
      <c r="E914" s="5">
        <v>0.2455</v>
      </c>
      <c r="F914" s="5">
        <v>0.111</v>
      </c>
      <c r="G914" s="5">
        <v>5.3499999999999999E-2</v>
      </c>
      <c r="H914" s="48">
        <v>6.5000000000000002E-2</v>
      </c>
      <c r="I914" s="5">
        <v>7</v>
      </c>
      <c r="N914" s="15">
        <f t="shared" si="777"/>
        <v>-2</v>
      </c>
      <c r="O914" s="15">
        <f t="shared" ref="O914:U914" si="928">B914</f>
        <v>0.34499999999999997</v>
      </c>
      <c r="P914" s="15">
        <f t="shared" si="928"/>
        <v>0.26500000000000001</v>
      </c>
      <c r="Q914" s="15">
        <f t="shared" si="928"/>
        <v>0.1</v>
      </c>
      <c r="R914" s="15">
        <f t="shared" si="928"/>
        <v>0.2455</v>
      </c>
      <c r="S914" s="15">
        <f t="shared" si="928"/>
        <v>0.111</v>
      </c>
      <c r="T914" s="15">
        <f t="shared" si="928"/>
        <v>5.3499999999999999E-2</v>
      </c>
      <c r="U914" s="15">
        <f t="shared" si="928"/>
        <v>6.5000000000000002E-2</v>
      </c>
      <c r="V914" s="5">
        <v>1</v>
      </c>
      <c r="X914" s="15">
        <f t="shared" si="779"/>
        <v>8.5</v>
      </c>
      <c r="AB914" s="15">
        <f t="shared" si="780"/>
        <v>8.4909528694944783</v>
      </c>
      <c r="AC914" s="15">
        <f t="shared" si="781"/>
        <v>8.1850570383942237E-5</v>
      </c>
    </row>
    <row r="915" spans="1:29">
      <c r="A915" s="5" t="s">
        <v>208</v>
      </c>
      <c r="B915" s="5">
        <v>0.37</v>
      </c>
      <c r="C915" s="5">
        <v>0.28999999999999998</v>
      </c>
      <c r="D915" s="5">
        <v>9.5000000000000001E-2</v>
      </c>
      <c r="E915" s="5">
        <v>0.249</v>
      </c>
      <c r="F915" s="5">
        <v>0.1045</v>
      </c>
      <c r="G915" s="5">
        <v>5.8000000000000003E-2</v>
      </c>
      <c r="H915" s="48">
        <v>6.7000000000000004E-2</v>
      </c>
      <c r="I915" s="5">
        <v>6</v>
      </c>
      <c r="N915" s="15">
        <f t="shared" si="777"/>
        <v>-2</v>
      </c>
      <c r="O915" s="15">
        <f t="shared" ref="O915:U915" si="929">B915</f>
        <v>0.37</v>
      </c>
      <c r="P915" s="15">
        <f t="shared" si="929"/>
        <v>0.28999999999999998</v>
      </c>
      <c r="Q915" s="15">
        <f t="shared" si="929"/>
        <v>9.5000000000000001E-2</v>
      </c>
      <c r="R915" s="15">
        <f t="shared" si="929"/>
        <v>0.249</v>
      </c>
      <c r="S915" s="15">
        <f t="shared" si="929"/>
        <v>0.1045</v>
      </c>
      <c r="T915" s="15">
        <f t="shared" si="929"/>
        <v>5.8000000000000003E-2</v>
      </c>
      <c r="U915" s="15">
        <f t="shared" si="929"/>
        <v>6.7000000000000004E-2</v>
      </c>
      <c r="V915" s="5">
        <v>1</v>
      </c>
      <c r="X915" s="15">
        <f t="shared" si="779"/>
        <v>7.5</v>
      </c>
      <c r="AB915" s="15">
        <f t="shared" si="780"/>
        <v>8.8454436183042837</v>
      </c>
      <c r="AC915" s="15">
        <f t="shared" si="781"/>
        <v>1.8102185300357232</v>
      </c>
    </row>
    <row r="916" spans="1:29">
      <c r="A916" s="5" t="s">
        <v>208</v>
      </c>
      <c r="B916" s="5">
        <v>0.37</v>
      </c>
      <c r="C916" s="5">
        <v>0.28000000000000003</v>
      </c>
      <c r="D916" s="5">
        <v>9.5000000000000001E-2</v>
      </c>
      <c r="E916" s="5">
        <v>0.28649999999999998</v>
      </c>
      <c r="F916" s="5">
        <v>0.15049999999999999</v>
      </c>
      <c r="G916" s="5">
        <v>6.9000000000000006E-2</v>
      </c>
      <c r="H916" s="48">
        <v>7.9500000000000001E-2</v>
      </c>
      <c r="I916" s="5">
        <v>7</v>
      </c>
      <c r="N916" s="15">
        <f t="shared" si="777"/>
        <v>-2</v>
      </c>
      <c r="O916" s="15">
        <f t="shared" ref="O916:U916" si="930">B916</f>
        <v>0.37</v>
      </c>
      <c r="P916" s="15">
        <f t="shared" si="930"/>
        <v>0.28000000000000003</v>
      </c>
      <c r="Q916" s="15">
        <f t="shared" si="930"/>
        <v>9.5000000000000001E-2</v>
      </c>
      <c r="R916" s="15">
        <f t="shared" si="930"/>
        <v>0.28649999999999998</v>
      </c>
      <c r="S916" s="15">
        <f t="shared" si="930"/>
        <v>0.15049999999999999</v>
      </c>
      <c r="T916" s="15">
        <f t="shared" si="930"/>
        <v>6.9000000000000006E-2</v>
      </c>
      <c r="U916" s="15">
        <f t="shared" si="930"/>
        <v>7.9500000000000001E-2</v>
      </c>
      <c r="V916" s="5">
        <v>1</v>
      </c>
      <c r="X916" s="15">
        <f t="shared" si="779"/>
        <v>8.5</v>
      </c>
      <c r="AB916" s="15">
        <f t="shared" si="780"/>
        <v>8.1400969871357294</v>
      </c>
      <c r="AC916" s="15">
        <f t="shared" si="781"/>
        <v>0.12953017866877933</v>
      </c>
    </row>
    <row r="917" spans="1:29">
      <c r="A917" s="5" t="s">
        <v>208</v>
      </c>
      <c r="B917" s="5">
        <v>0.375</v>
      </c>
      <c r="C917" s="5">
        <v>0.28000000000000003</v>
      </c>
      <c r="D917" s="5">
        <v>0.09</v>
      </c>
      <c r="E917" s="5">
        <v>0.215</v>
      </c>
      <c r="F917" s="5">
        <v>8.4000000000000005E-2</v>
      </c>
      <c r="G917" s="5">
        <v>0.06</v>
      </c>
      <c r="H917" s="48">
        <v>5.5E-2</v>
      </c>
      <c r="I917" s="5">
        <v>6</v>
      </c>
      <c r="N917" s="15">
        <f t="shared" si="777"/>
        <v>-2</v>
      </c>
      <c r="O917" s="15">
        <f t="shared" ref="O917:U917" si="931">B917</f>
        <v>0.375</v>
      </c>
      <c r="P917" s="15">
        <f t="shared" si="931"/>
        <v>0.28000000000000003</v>
      </c>
      <c r="Q917" s="15">
        <f t="shared" si="931"/>
        <v>0.09</v>
      </c>
      <c r="R917" s="15">
        <f t="shared" si="931"/>
        <v>0.215</v>
      </c>
      <c r="S917" s="15">
        <f t="shared" si="931"/>
        <v>8.4000000000000005E-2</v>
      </c>
      <c r="T917" s="15">
        <f t="shared" si="931"/>
        <v>0.06</v>
      </c>
      <c r="U917" s="15">
        <f t="shared" si="931"/>
        <v>5.5E-2</v>
      </c>
      <c r="V917" s="5">
        <v>1</v>
      </c>
      <c r="X917" s="15">
        <f t="shared" si="779"/>
        <v>7.5</v>
      </c>
      <c r="AB917" s="15">
        <f t="shared" si="780"/>
        <v>8.6462694768254984</v>
      </c>
      <c r="AC917" s="15">
        <f t="shared" si="781"/>
        <v>1.3139337135018019</v>
      </c>
    </row>
    <row r="918" spans="1:29">
      <c r="A918" s="5" t="s">
        <v>208</v>
      </c>
      <c r="B918" s="5">
        <v>0.38500000000000001</v>
      </c>
      <c r="C918" s="5">
        <v>0.26500000000000001</v>
      </c>
      <c r="D918" s="5">
        <v>0.08</v>
      </c>
      <c r="E918" s="5">
        <v>0.251</v>
      </c>
      <c r="F918" s="5">
        <v>0.124</v>
      </c>
      <c r="G918" s="5">
        <v>3.6999999999999998E-2</v>
      </c>
      <c r="H918" s="48">
        <v>7.0000000000000007E-2</v>
      </c>
      <c r="I918" s="5">
        <v>6</v>
      </c>
      <c r="N918" s="15">
        <f t="shared" si="777"/>
        <v>-2</v>
      </c>
      <c r="O918" s="15">
        <f t="shared" ref="O918:U918" si="932">B918</f>
        <v>0.38500000000000001</v>
      </c>
      <c r="P918" s="15">
        <f t="shared" si="932"/>
        <v>0.26500000000000001</v>
      </c>
      <c r="Q918" s="15">
        <f t="shared" si="932"/>
        <v>0.08</v>
      </c>
      <c r="R918" s="15">
        <f t="shared" si="932"/>
        <v>0.251</v>
      </c>
      <c r="S918" s="15">
        <f t="shared" si="932"/>
        <v>0.124</v>
      </c>
      <c r="T918" s="15">
        <f t="shared" si="932"/>
        <v>3.6999999999999998E-2</v>
      </c>
      <c r="U918" s="15">
        <f t="shared" si="932"/>
        <v>7.0000000000000007E-2</v>
      </c>
      <c r="V918" s="5">
        <v>1</v>
      </c>
      <c r="X918" s="15">
        <f t="shared" si="779"/>
        <v>7.5</v>
      </c>
      <c r="AB918" s="15">
        <f t="shared" si="780"/>
        <v>8.2384947515877975</v>
      </c>
      <c r="AC918" s="15">
        <f t="shared" si="781"/>
        <v>0.54537449812272276</v>
      </c>
    </row>
    <row r="919" spans="1:29">
      <c r="A919" s="5" t="s">
        <v>208</v>
      </c>
      <c r="B919" s="5">
        <v>0.41</v>
      </c>
      <c r="C919" s="5">
        <v>0.31</v>
      </c>
      <c r="D919" s="5">
        <v>0.09</v>
      </c>
      <c r="E919" s="5">
        <v>0.33900000000000002</v>
      </c>
      <c r="F919" s="5">
        <v>0.155</v>
      </c>
      <c r="G919" s="5">
        <v>6.9500000000000006E-2</v>
      </c>
      <c r="H919" s="48">
        <v>0.09</v>
      </c>
      <c r="I919" s="5">
        <v>7</v>
      </c>
      <c r="N919" s="15">
        <f t="shared" si="777"/>
        <v>-2</v>
      </c>
      <c r="O919" s="15">
        <f t="shared" ref="O919:U919" si="933">B919</f>
        <v>0.41</v>
      </c>
      <c r="P919" s="15">
        <f t="shared" si="933"/>
        <v>0.31</v>
      </c>
      <c r="Q919" s="15">
        <f t="shared" si="933"/>
        <v>0.09</v>
      </c>
      <c r="R919" s="15">
        <f t="shared" si="933"/>
        <v>0.33900000000000002</v>
      </c>
      <c r="S919" s="15">
        <f t="shared" si="933"/>
        <v>0.155</v>
      </c>
      <c r="T919" s="15">
        <f t="shared" si="933"/>
        <v>6.9500000000000006E-2</v>
      </c>
      <c r="U919" s="15">
        <f t="shared" si="933"/>
        <v>0.09</v>
      </c>
      <c r="V919" s="5">
        <v>1</v>
      </c>
      <c r="X919" s="15">
        <f t="shared" si="779"/>
        <v>8.5</v>
      </c>
      <c r="AB919" s="15">
        <f t="shared" si="780"/>
        <v>8.8800474014121331</v>
      </c>
      <c r="AC919" s="15">
        <f t="shared" si="781"/>
        <v>0.14443602732011504</v>
      </c>
    </row>
    <row r="920" spans="1:29">
      <c r="A920" s="5" t="s">
        <v>208</v>
      </c>
      <c r="B920" s="5">
        <v>0.41</v>
      </c>
      <c r="C920" s="5">
        <v>0.30499999999999999</v>
      </c>
      <c r="D920" s="5">
        <v>0.09</v>
      </c>
      <c r="E920" s="5">
        <v>0.35349999999999998</v>
      </c>
      <c r="F920" s="5">
        <v>0.157</v>
      </c>
      <c r="G920" s="5">
        <v>7.4499999999999997E-2</v>
      </c>
      <c r="H920" s="48">
        <v>0.1</v>
      </c>
      <c r="I920" s="5">
        <v>7</v>
      </c>
      <c r="N920" s="15">
        <f t="shared" si="777"/>
        <v>-2</v>
      </c>
      <c r="O920" s="15">
        <f t="shared" ref="O920:U920" si="934">B920</f>
        <v>0.41</v>
      </c>
      <c r="P920" s="15">
        <f t="shared" si="934"/>
        <v>0.30499999999999999</v>
      </c>
      <c r="Q920" s="15">
        <f t="shared" si="934"/>
        <v>0.09</v>
      </c>
      <c r="R920" s="15">
        <f t="shared" si="934"/>
        <v>0.35349999999999998</v>
      </c>
      <c r="S920" s="15">
        <f t="shared" si="934"/>
        <v>0.157</v>
      </c>
      <c r="T920" s="15">
        <f t="shared" si="934"/>
        <v>7.4499999999999997E-2</v>
      </c>
      <c r="U920" s="15">
        <f t="shared" si="934"/>
        <v>0.1</v>
      </c>
      <c r="V920" s="5">
        <v>1</v>
      </c>
      <c r="X920" s="15">
        <f t="shared" si="779"/>
        <v>8.5</v>
      </c>
      <c r="AB920" s="15">
        <f t="shared" si="780"/>
        <v>8.9481068200898815</v>
      </c>
      <c r="AC920" s="15">
        <f t="shared" si="781"/>
        <v>0.20079972221106537</v>
      </c>
    </row>
    <row r="921" spans="1:29">
      <c r="A921" s="5" t="s">
        <v>208</v>
      </c>
      <c r="B921" s="5">
        <v>0.41</v>
      </c>
      <c r="C921" s="5">
        <v>0.31</v>
      </c>
      <c r="D921" s="5">
        <v>0.09</v>
      </c>
      <c r="E921" s="5">
        <v>0.33350000000000002</v>
      </c>
      <c r="F921" s="5">
        <v>0.16350000000000001</v>
      </c>
      <c r="G921" s="5">
        <v>6.0999999999999999E-2</v>
      </c>
      <c r="H921" s="48">
        <v>9.0999999999999998E-2</v>
      </c>
      <c r="I921" s="5">
        <v>6</v>
      </c>
      <c r="N921" s="15">
        <f t="shared" si="777"/>
        <v>-2</v>
      </c>
      <c r="O921" s="15">
        <f t="shared" ref="O921:U921" si="935">B921</f>
        <v>0.41</v>
      </c>
      <c r="P921" s="15">
        <f t="shared" si="935"/>
        <v>0.31</v>
      </c>
      <c r="Q921" s="15">
        <f t="shared" si="935"/>
        <v>0.09</v>
      </c>
      <c r="R921" s="15">
        <f t="shared" si="935"/>
        <v>0.33350000000000002</v>
      </c>
      <c r="S921" s="15">
        <f t="shared" si="935"/>
        <v>0.16350000000000001</v>
      </c>
      <c r="T921" s="15">
        <f t="shared" si="935"/>
        <v>6.0999999999999999E-2</v>
      </c>
      <c r="U921" s="15">
        <f t="shared" si="935"/>
        <v>9.0999999999999998E-2</v>
      </c>
      <c r="V921" s="5">
        <v>1</v>
      </c>
      <c r="X921" s="15">
        <f t="shared" si="779"/>
        <v>7.5</v>
      </c>
      <c r="AB921" s="15">
        <f t="shared" si="780"/>
        <v>8.7551533615934876</v>
      </c>
      <c r="AC921" s="15">
        <f t="shared" si="781"/>
        <v>1.5754099611194321</v>
      </c>
    </row>
    <row r="922" spans="1:29">
      <c r="A922" s="5" t="s">
        <v>208</v>
      </c>
      <c r="B922" s="5">
        <v>0.41499999999999998</v>
      </c>
      <c r="C922" s="5">
        <v>0.33</v>
      </c>
      <c r="D922" s="5">
        <v>0.09</v>
      </c>
      <c r="E922" s="5">
        <v>0.35949999999999999</v>
      </c>
      <c r="F922" s="5">
        <v>0.17</v>
      </c>
      <c r="G922" s="5">
        <v>8.1000000000000003E-2</v>
      </c>
      <c r="H922" s="48">
        <v>0.09</v>
      </c>
      <c r="I922" s="5">
        <v>6</v>
      </c>
      <c r="N922" s="15">
        <f t="shared" si="777"/>
        <v>-2</v>
      </c>
      <c r="O922" s="15">
        <f t="shared" ref="O922:U922" si="936">B922</f>
        <v>0.41499999999999998</v>
      </c>
      <c r="P922" s="15">
        <f t="shared" si="936"/>
        <v>0.33</v>
      </c>
      <c r="Q922" s="15">
        <f t="shared" si="936"/>
        <v>0.09</v>
      </c>
      <c r="R922" s="15">
        <f t="shared" si="936"/>
        <v>0.35949999999999999</v>
      </c>
      <c r="S922" s="15">
        <f t="shared" si="936"/>
        <v>0.17</v>
      </c>
      <c r="T922" s="15">
        <f t="shared" si="936"/>
        <v>8.1000000000000003E-2</v>
      </c>
      <c r="U922" s="15">
        <f t="shared" si="936"/>
        <v>0.09</v>
      </c>
      <c r="V922" s="5">
        <v>1</v>
      </c>
      <c r="X922" s="15">
        <f t="shared" si="779"/>
        <v>7.5</v>
      </c>
      <c r="AB922" s="15">
        <f t="shared" si="780"/>
        <v>8.8799492494532171</v>
      </c>
      <c r="AC922" s="15">
        <f t="shared" si="781"/>
        <v>1.9042599310664972</v>
      </c>
    </row>
    <row r="923" spans="1:29">
      <c r="A923" s="5" t="s">
        <v>208</v>
      </c>
      <c r="B923" s="5">
        <v>0.42</v>
      </c>
      <c r="C923" s="5">
        <v>0.32</v>
      </c>
      <c r="D923" s="5">
        <v>0.115</v>
      </c>
      <c r="E923" s="5">
        <v>0.376</v>
      </c>
      <c r="F923" s="5">
        <v>0.16900000000000001</v>
      </c>
      <c r="G923" s="5">
        <v>9.1999999999999998E-2</v>
      </c>
      <c r="H923" s="48">
        <v>0.1</v>
      </c>
      <c r="I923" s="5">
        <v>5</v>
      </c>
      <c r="N923" s="15">
        <f t="shared" si="777"/>
        <v>-2</v>
      </c>
      <c r="O923" s="15">
        <f t="shared" ref="O923:U923" si="937">B923</f>
        <v>0.42</v>
      </c>
      <c r="P923" s="15">
        <f t="shared" si="937"/>
        <v>0.32</v>
      </c>
      <c r="Q923" s="15">
        <f t="shared" si="937"/>
        <v>0.115</v>
      </c>
      <c r="R923" s="15">
        <f t="shared" si="937"/>
        <v>0.376</v>
      </c>
      <c r="S923" s="15">
        <f t="shared" si="937"/>
        <v>0.16900000000000001</v>
      </c>
      <c r="T923" s="15">
        <f t="shared" si="937"/>
        <v>9.1999999999999998E-2</v>
      </c>
      <c r="U923" s="15">
        <f t="shared" si="937"/>
        <v>0.1</v>
      </c>
      <c r="V923" s="5">
        <v>1</v>
      </c>
      <c r="X923" s="15">
        <f t="shared" si="779"/>
        <v>6.5</v>
      </c>
      <c r="AB923" s="15">
        <f t="shared" si="780"/>
        <v>9.180572675614151</v>
      </c>
      <c r="AC923" s="15">
        <f t="shared" si="781"/>
        <v>7.1854698692492089</v>
      </c>
    </row>
    <row r="924" spans="1:29">
      <c r="A924" s="5" t="s">
        <v>208</v>
      </c>
      <c r="B924" s="5">
        <v>0.42</v>
      </c>
      <c r="C924" s="5">
        <v>0.315</v>
      </c>
      <c r="D924" s="5">
        <v>0.1</v>
      </c>
      <c r="E924" s="5">
        <v>0.34350000000000003</v>
      </c>
      <c r="F924" s="5">
        <v>0.157</v>
      </c>
      <c r="G924" s="5">
        <v>7.9500000000000001E-2</v>
      </c>
      <c r="H924" s="48">
        <v>0.09</v>
      </c>
      <c r="I924" s="5">
        <v>6</v>
      </c>
      <c r="N924" s="15">
        <f t="shared" si="777"/>
        <v>-2</v>
      </c>
      <c r="O924" s="15">
        <f t="shared" ref="O924:U924" si="938">B924</f>
        <v>0.42</v>
      </c>
      <c r="P924" s="15">
        <f t="shared" si="938"/>
        <v>0.315</v>
      </c>
      <c r="Q924" s="15">
        <f t="shared" si="938"/>
        <v>0.1</v>
      </c>
      <c r="R924" s="15">
        <f t="shared" si="938"/>
        <v>0.34350000000000003</v>
      </c>
      <c r="S924" s="15">
        <f t="shared" si="938"/>
        <v>0.157</v>
      </c>
      <c r="T924" s="15">
        <f t="shared" si="938"/>
        <v>7.9500000000000001E-2</v>
      </c>
      <c r="U924" s="15">
        <f t="shared" si="938"/>
        <v>0.09</v>
      </c>
      <c r="V924" s="5">
        <v>1</v>
      </c>
      <c r="X924" s="15">
        <f t="shared" si="779"/>
        <v>7.5</v>
      </c>
      <c r="AB924" s="15">
        <f t="shared" si="780"/>
        <v>8.9414329868219866</v>
      </c>
      <c r="AC924" s="15">
        <f t="shared" si="781"/>
        <v>2.0777290554985535</v>
      </c>
    </row>
    <row r="925" spans="1:29">
      <c r="A925" s="5" t="s">
        <v>208</v>
      </c>
      <c r="B925" s="5">
        <v>0.42499999999999999</v>
      </c>
      <c r="C925" s="5">
        <v>0.34</v>
      </c>
      <c r="D925" s="5">
        <v>0.1</v>
      </c>
      <c r="E925" s="5">
        <v>0.38200000000000001</v>
      </c>
      <c r="F925" s="5">
        <v>0.16400000000000001</v>
      </c>
      <c r="G925" s="5">
        <v>9.6000000000000002E-2</v>
      </c>
      <c r="H925" s="48">
        <v>0.1</v>
      </c>
      <c r="I925" s="5">
        <v>6</v>
      </c>
      <c r="N925" s="15">
        <f t="shared" si="777"/>
        <v>-2</v>
      </c>
      <c r="O925" s="15">
        <f t="shared" ref="O925:U925" si="939">B925</f>
        <v>0.42499999999999999</v>
      </c>
      <c r="P925" s="15">
        <f t="shared" si="939"/>
        <v>0.34</v>
      </c>
      <c r="Q925" s="15">
        <f t="shared" si="939"/>
        <v>0.1</v>
      </c>
      <c r="R925" s="15">
        <f t="shared" si="939"/>
        <v>0.38200000000000001</v>
      </c>
      <c r="S925" s="15">
        <f t="shared" si="939"/>
        <v>0.16400000000000001</v>
      </c>
      <c r="T925" s="15">
        <f t="shared" si="939"/>
        <v>9.6000000000000002E-2</v>
      </c>
      <c r="U925" s="15">
        <f t="shared" si="939"/>
        <v>0.1</v>
      </c>
      <c r="V925" s="5">
        <v>1</v>
      </c>
      <c r="X925" s="15">
        <f t="shared" si="779"/>
        <v>7.5</v>
      </c>
      <c r="AB925" s="15">
        <f t="shared" si="780"/>
        <v>9.3600547744619469</v>
      </c>
      <c r="AC925" s="15">
        <f t="shared" si="781"/>
        <v>3.4598037639986843</v>
      </c>
    </row>
    <row r="926" spans="1:29">
      <c r="A926" s="5" t="s">
        <v>208</v>
      </c>
      <c r="B926" s="5">
        <v>0.42499999999999999</v>
      </c>
      <c r="C926" s="5">
        <v>0.315</v>
      </c>
      <c r="D926" s="5">
        <v>0.1</v>
      </c>
      <c r="E926" s="5">
        <v>0.377</v>
      </c>
      <c r="F926" s="5">
        <v>0.16450000000000001</v>
      </c>
      <c r="G926" s="5">
        <v>7.1999999999999995E-2</v>
      </c>
      <c r="H926" s="48">
        <v>0.105</v>
      </c>
      <c r="I926" s="5">
        <v>6</v>
      </c>
      <c r="N926" s="15">
        <f t="shared" si="777"/>
        <v>-2</v>
      </c>
      <c r="O926" s="15">
        <f t="shared" ref="O926:U926" si="940">B926</f>
        <v>0.42499999999999999</v>
      </c>
      <c r="P926" s="15">
        <f t="shared" si="940"/>
        <v>0.315</v>
      </c>
      <c r="Q926" s="15">
        <f t="shared" si="940"/>
        <v>0.1</v>
      </c>
      <c r="R926" s="15">
        <f t="shared" si="940"/>
        <v>0.377</v>
      </c>
      <c r="S926" s="15">
        <f t="shared" si="940"/>
        <v>0.16450000000000001</v>
      </c>
      <c r="T926" s="15">
        <f t="shared" si="940"/>
        <v>7.1999999999999995E-2</v>
      </c>
      <c r="U926" s="15">
        <f t="shared" si="940"/>
        <v>0.105</v>
      </c>
      <c r="V926" s="5">
        <v>1</v>
      </c>
      <c r="X926" s="15">
        <f t="shared" si="779"/>
        <v>7.5</v>
      </c>
      <c r="AB926" s="15">
        <f t="shared" si="780"/>
        <v>9.2976401771273132</v>
      </c>
      <c r="AC926" s="15">
        <f t="shared" si="781"/>
        <v>3.231510206422318</v>
      </c>
    </row>
    <row r="927" spans="1:29">
      <c r="A927" s="5" t="s">
        <v>208</v>
      </c>
      <c r="B927" s="5">
        <v>0.43</v>
      </c>
      <c r="C927" s="5">
        <v>0.32500000000000001</v>
      </c>
      <c r="D927" s="5">
        <v>0.1</v>
      </c>
      <c r="E927" s="5">
        <v>0.36449999999999999</v>
      </c>
      <c r="F927" s="5">
        <v>0.1575</v>
      </c>
      <c r="G927" s="5">
        <v>8.2500000000000004E-2</v>
      </c>
      <c r="H927" s="48">
        <v>0.105</v>
      </c>
      <c r="I927" s="5">
        <v>7</v>
      </c>
      <c r="N927" s="15">
        <f t="shared" si="777"/>
        <v>-2</v>
      </c>
      <c r="O927" s="15">
        <f t="shared" ref="O927:U927" si="941">B927</f>
        <v>0.43</v>
      </c>
      <c r="P927" s="15">
        <f t="shared" si="941"/>
        <v>0.32500000000000001</v>
      </c>
      <c r="Q927" s="15">
        <f t="shared" si="941"/>
        <v>0.1</v>
      </c>
      <c r="R927" s="15">
        <f t="shared" si="941"/>
        <v>0.36449999999999999</v>
      </c>
      <c r="S927" s="15">
        <f t="shared" si="941"/>
        <v>0.1575</v>
      </c>
      <c r="T927" s="15">
        <f t="shared" si="941"/>
        <v>8.2500000000000004E-2</v>
      </c>
      <c r="U927" s="15">
        <f t="shared" si="941"/>
        <v>0.105</v>
      </c>
      <c r="V927" s="5">
        <v>1</v>
      </c>
      <c r="X927" s="15">
        <f t="shared" si="779"/>
        <v>8.5</v>
      </c>
      <c r="AB927" s="15">
        <f t="shared" si="780"/>
        <v>9.3321856611438463</v>
      </c>
      <c r="AC927" s="15">
        <f t="shared" si="781"/>
        <v>0.69253297461342056</v>
      </c>
    </row>
    <row r="928" spans="1:29">
      <c r="A928" s="5" t="s">
        <v>208</v>
      </c>
      <c r="B928" s="5">
        <v>0.43</v>
      </c>
      <c r="C928" s="5">
        <v>0.32500000000000001</v>
      </c>
      <c r="D928" s="5">
        <v>0.09</v>
      </c>
      <c r="E928" s="5">
        <v>0.42499999999999999</v>
      </c>
      <c r="F928" s="5">
        <v>0.217</v>
      </c>
      <c r="G928" s="5">
        <v>8.6999999999999994E-2</v>
      </c>
      <c r="H928" s="48">
        <v>9.5000000000000001E-2</v>
      </c>
      <c r="I928" s="5">
        <v>7</v>
      </c>
      <c r="N928" s="15">
        <f t="shared" si="777"/>
        <v>-2</v>
      </c>
      <c r="O928" s="15">
        <f t="shared" ref="O928:U928" si="942">B928</f>
        <v>0.43</v>
      </c>
      <c r="P928" s="15">
        <f t="shared" si="942"/>
        <v>0.32500000000000001</v>
      </c>
      <c r="Q928" s="15">
        <f t="shared" si="942"/>
        <v>0.09</v>
      </c>
      <c r="R928" s="15">
        <f t="shared" si="942"/>
        <v>0.42499999999999999</v>
      </c>
      <c r="S928" s="15">
        <f t="shared" si="942"/>
        <v>0.217</v>
      </c>
      <c r="T928" s="15">
        <f t="shared" si="942"/>
        <v>8.6999999999999994E-2</v>
      </c>
      <c r="U928" s="15">
        <f t="shared" si="942"/>
        <v>9.5000000000000001E-2</v>
      </c>
      <c r="V928" s="5">
        <v>1</v>
      </c>
      <c r="X928" s="15">
        <f t="shared" si="779"/>
        <v>8.5</v>
      </c>
      <c r="AB928" s="15">
        <f t="shared" si="780"/>
        <v>8.4414651140809518</v>
      </c>
      <c r="AC928" s="15">
        <f t="shared" si="781"/>
        <v>3.4263328695559882E-3</v>
      </c>
    </row>
    <row r="929" spans="1:29">
      <c r="A929" s="5" t="s">
        <v>208</v>
      </c>
      <c r="B929" s="5">
        <v>0.435</v>
      </c>
      <c r="C929" s="5">
        <v>0.32500000000000001</v>
      </c>
      <c r="D929" s="5">
        <v>0.12</v>
      </c>
      <c r="E929" s="5">
        <v>0.39950000000000002</v>
      </c>
      <c r="F929" s="5">
        <v>0.18149999999999999</v>
      </c>
      <c r="G929" s="5">
        <v>6.0999999999999999E-2</v>
      </c>
      <c r="H929" s="48">
        <v>0.1125</v>
      </c>
      <c r="I929" s="5">
        <v>8</v>
      </c>
      <c r="N929" s="15">
        <f t="shared" si="777"/>
        <v>-2</v>
      </c>
      <c r="O929" s="15">
        <f t="shared" ref="O929:U929" si="943">B929</f>
        <v>0.435</v>
      </c>
      <c r="P929" s="15">
        <f t="shared" si="943"/>
        <v>0.32500000000000001</v>
      </c>
      <c r="Q929" s="15">
        <f t="shared" si="943"/>
        <v>0.12</v>
      </c>
      <c r="R929" s="15">
        <f t="shared" si="943"/>
        <v>0.39950000000000002</v>
      </c>
      <c r="S929" s="15">
        <f t="shared" si="943"/>
        <v>0.18149999999999999</v>
      </c>
      <c r="T929" s="15">
        <f t="shared" si="943"/>
        <v>6.0999999999999999E-2</v>
      </c>
      <c r="U929" s="15">
        <f t="shared" si="943"/>
        <v>0.1125</v>
      </c>
      <c r="V929" s="5">
        <v>1</v>
      </c>
      <c r="X929" s="15">
        <f t="shared" si="779"/>
        <v>9.5</v>
      </c>
      <c r="AB929" s="15">
        <f t="shared" si="780"/>
        <v>9.6712338641479114</v>
      </c>
      <c r="AC929" s="15">
        <f t="shared" si="781"/>
        <v>2.9321036231025385E-2</v>
      </c>
    </row>
    <row r="930" spans="1:29">
      <c r="A930" s="5" t="s">
        <v>208</v>
      </c>
      <c r="B930" s="5">
        <v>0.435</v>
      </c>
      <c r="C930" s="5">
        <v>0.34</v>
      </c>
      <c r="D930" s="5">
        <v>0.115</v>
      </c>
      <c r="E930" s="5">
        <v>0.39250000000000002</v>
      </c>
      <c r="F930" s="5">
        <v>0.1825</v>
      </c>
      <c r="G930" s="5">
        <v>7.8E-2</v>
      </c>
      <c r="H930" s="48">
        <v>0.1145</v>
      </c>
      <c r="I930" s="5">
        <v>6</v>
      </c>
      <c r="N930" s="15">
        <f t="shared" si="777"/>
        <v>-2</v>
      </c>
      <c r="O930" s="15">
        <f t="shared" ref="O930:U930" si="944">B930</f>
        <v>0.435</v>
      </c>
      <c r="P930" s="15">
        <f t="shared" si="944"/>
        <v>0.34</v>
      </c>
      <c r="Q930" s="15">
        <f t="shared" si="944"/>
        <v>0.115</v>
      </c>
      <c r="R930" s="15">
        <f t="shared" si="944"/>
        <v>0.39250000000000002</v>
      </c>
      <c r="S930" s="15">
        <f t="shared" si="944"/>
        <v>0.1825</v>
      </c>
      <c r="T930" s="15">
        <f t="shared" si="944"/>
        <v>7.8E-2</v>
      </c>
      <c r="U930" s="15">
        <f t="shared" si="944"/>
        <v>0.1145</v>
      </c>
      <c r="V930" s="5">
        <v>1</v>
      </c>
      <c r="X930" s="15">
        <f t="shared" si="779"/>
        <v>7.5</v>
      </c>
      <c r="AB930" s="15">
        <f t="shared" si="780"/>
        <v>9.5533500508894562</v>
      </c>
      <c r="AC930" s="15">
        <f t="shared" si="781"/>
        <v>4.2162464314877326</v>
      </c>
    </row>
    <row r="931" spans="1:29">
      <c r="A931" s="5" t="s">
        <v>208</v>
      </c>
      <c r="B931" s="5">
        <v>0.44</v>
      </c>
      <c r="C931" s="5">
        <v>0.34499999999999997</v>
      </c>
      <c r="D931" s="5">
        <v>0.13</v>
      </c>
      <c r="E931" s="5">
        <v>0.44950000000000001</v>
      </c>
      <c r="F931" s="5">
        <v>0.20899999999999999</v>
      </c>
      <c r="G931" s="5">
        <v>8.3500000000000005E-2</v>
      </c>
      <c r="H931" s="48">
        <v>0.13400000000000001</v>
      </c>
      <c r="I931" s="5">
        <v>6</v>
      </c>
      <c r="N931" s="15">
        <f t="shared" si="777"/>
        <v>-2</v>
      </c>
      <c r="O931" s="15">
        <f t="shared" ref="O931:U931" si="945">B931</f>
        <v>0.44</v>
      </c>
      <c r="P931" s="15">
        <f t="shared" si="945"/>
        <v>0.34499999999999997</v>
      </c>
      <c r="Q931" s="15">
        <f t="shared" si="945"/>
        <v>0.13</v>
      </c>
      <c r="R931" s="15">
        <f t="shared" si="945"/>
        <v>0.44950000000000001</v>
      </c>
      <c r="S931" s="15">
        <f t="shared" si="945"/>
        <v>0.20899999999999999</v>
      </c>
      <c r="T931" s="15">
        <f t="shared" si="945"/>
        <v>8.3500000000000005E-2</v>
      </c>
      <c r="U931" s="15">
        <f t="shared" si="945"/>
        <v>0.13400000000000001</v>
      </c>
      <c r="V931" s="5">
        <v>1</v>
      </c>
      <c r="X931" s="15">
        <f t="shared" si="779"/>
        <v>7.5</v>
      </c>
      <c r="AB931" s="15">
        <f t="shared" si="780"/>
        <v>9.873714178955904</v>
      </c>
      <c r="AC931" s="15">
        <f t="shared" si="781"/>
        <v>5.6345190033763011</v>
      </c>
    </row>
    <row r="932" spans="1:29">
      <c r="A932" s="5" t="s">
        <v>208</v>
      </c>
      <c r="B932" s="5">
        <v>0.44</v>
      </c>
      <c r="C932" s="5">
        <v>0.32500000000000001</v>
      </c>
      <c r="D932" s="5">
        <v>0.09</v>
      </c>
      <c r="E932" s="5">
        <v>0.35</v>
      </c>
      <c r="F932" s="5">
        <v>0.14799999999999999</v>
      </c>
      <c r="G932" s="5">
        <v>6.7000000000000004E-2</v>
      </c>
      <c r="H932" s="48">
        <v>0.105</v>
      </c>
      <c r="I932" s="5">
        <v>7</v>
      </c>
      <c r="N932" s="15">
        <f t="shared" si="777"/>
        <v>-2</v>
      </c>
      <c r="O932" s="15">
        <f t="shared" ref="O932:U932" si="946">B932</f>
        <v>0.44</v>
      </c>
      <c r="P932" s="15">
        <f t="shared" si="946"/>
        <v>0.32500000000000001</v>
      </c>
      <c r="Q932" s="15">
        <f t="shared" si="946"/>
        <v>0.09</v>
      </c>
      <c r="R932" s="15">
        <f t="shared" si="946"/>
        <v>0.35</v>
      </c>
      <c r="S932" s="15">
        <f t="shared" si="946"/>
        <v>0.14799999999999999</v>
      </c>
      <c r="T932" s="15">
        <f t="shared" si="946"/>
        <v>6.7000000000000004E-2</v>
      </c>
      <c r="U932" s="15">
        <f t="shared" si="946"/>
        <v>0.105</v>
      </c>
      <c r="V932" s="5">
        <v>1</v>
      </c>
      <c r="X932" s="15">
        <f t="shared" si="779"/>
        <v>8.5</v>
      </c>
      <c r="AB932" s="15">
        <f t="shared" si="780"/>
        <v>9.4307659412925098</v>
      </c>
      <c r="AC932" s="15">
        <f t="shared" si="781"/>
        <v>0.86632523747013179</v>
      </c>
    </row>
    <row r="933" spans="1:29">
      <c r="A933" s="5" t="s">
        <v>207</v>
      </c>
      <c r="B933" s="5">
        <v>0.44500000000000001</v>
      </c>
      <c r="C933" s="5">
        <v>0.33500000000000002</v>
      </c>
      <c r="D933" s="5">
        <v>0.11</v>
      </c>
      <c r="E933" s="5">
        <v>0.4355</v>
      </c>
      <c r="F933" s="5">
        <v>0.20250000000000001</v>
      </c>
      <c r="G933" s="5">
        <v>0.1095</v>
      </c>
      <c r="H933" s="48">
        <v>0.1195</v>
      </c>
      <c r="I933" s="5">
        <v>6</v>
      </c>
      <c r="N933" s="15">
        <f t="shared" si="777"/>
        <v>0.75</v>
      </c>
      <c r="O933" s="15">
        <f t="shared" ref="O933:U933" si="947">B933</f>
        <v>0.44500000000000001</v>
      </c>
      <c r="P933" s="15">
        <f t="shared" si="947"/>
        <v>0.33500000000000002</v>
      </c>
      <c r="Q933" s="15">
        <f t="shared" si="947"/>
        <v>0.11</v>
      </c>
      <c r="R933" s="15">
        <f t="shared" si="947"/>
        <v>0.4355</v>
      </c>
      <c r="S933" s="15">
        <f t="shared" si="947"/>
        <v>0.20250000000000001</v>
      </c>
      <c r="T933" s="15">
        <f t="shared" si="947"/>
        <v>0.1095</v>
      </c>
      <c r="U933" s="15">
        <f t="shared" si="947"/>
        <v>0.1195</v>
      </c>
      <c r="V933" s="5">
        <v>1</v>
      </c>
      <c r="X933" s="15">
        <f t="shared" si="779"/>
        <v>7.5</v>
      </c>
      <c r="AB933" s="15">
        <f t="shared" si="780"/>
        <v>9.5871680851263186</v>
      </c>
      <c r="AC933" s="15">
        <f t="shared" si="781"/>
        <v>4.3562706155698638</v>
      </c>
    </row>
    <row r="934" spans="1:29">
      <c r="A934" s="5" t="s">
        <v>208</v>
      </c>
      <c r="B934" s="5">
        <v>0.44500000000000001</v>
      </c>
      <c r="C934" s="5">
        <v>0.35</v>
      </c>
      <c r="D934" s="5">
        <v>0.13</v>
      </c>
      <c r="E934" s="5">
        <v>0.41949999999999998</v>
      </c>
      <c r="F934" s="5">
        <v>0.16950000000000001</v>
      </c>
      <c r="G934" s="5">
        <v>9.4500000000000001E-2</v>
      </c>
      <c r="H934" s="48">
        <v>0.1195</v>
      </c>
      <c r="I934" s="5">
        <v>7</v>
      </c>
      <c r="N934" s="15">
        <f t="shared" si="777"/>
        <v>-2</v>
      </c>
      <c r="O934" s="15">
        <f t="shared" ref="O934:U934" si="948">B934</f>
        <v>0.44500000000000001</v>
      </c>
      <c r="P934" s="15">
        <f t="shared" si="948"/>
        <v>0.35</v>
      </c>
      <c r="Q934" s="15">
        <f t="shared" si="948"/>
        <v>0.13</v>
      </c>
      <c r="R934" s="15">
        <f t="shared" si="948"/>
        <v>0.41949999999999998</v>
      </c>
      <c r="S934" s="15">
        <f t="shared" si="948"/>
        <v>0.16950000000000001</v>
      </c>
      <c r="T934" s="15">
        <f t="shared" si="948"/>
        <v>9.4500000000000001E-2</v>
      </c>
      <c r="U934" s="15">
        <f t="shared" si="948"/>
        <v>0.1195</v>
      </c>
      <c r="V934" s="5">
        <v>1</v>
      </c>
      <c r="X934" s="15">
        <f t="shared" si="779"/>
        <v>8.5</v>
      </c>
      <c r="AB934" s="15">
        <f t="shared" si="780"/>
        <v>10.211519167020814</v>
      </c>
      <c r="AC934" s="15">
        <f t="shared" si="781"/>
        <v>2.9292978590796213</v>
      </c>
    </row>
    <row r="935" spans="1:29">
      <c r="A935" s="5" t="s">
        <v>208</v>
      </c>
      <c r="B935" s="5">
        <v>0.45</v>
      </c>
      <c r="C935" s="5">
        <v>0.36</v>
      </c>
      <c r="D935" s="5">
        <v>0.13</v>
      </c>
      <c r="E935" s="5">
        <v>0.47799999999999998</v>
      </c>
      <c r="F935" s="5">
        <v>0.191</v>
      </c>
      <c r="G935" s="5">
        <v>0.127</v>
      </c>
      <c r="H935" s="48">
        <v>0.13700000000000001</v>
      </c>
      <c r="I935" s="5">
        <v>7</v>
      </c>
      <c r="N935" s="15">
        <f t="shared" si="777"/>
        <v>-2</v>
      </c>
      <c r="O935" s="15">
        <f t="shared" ref="O935:U935" si="949">B935</f>
        <v>0.45</v>
      </c>
      <c r="P935" s="15">
        <f t="shared" si="949"/>
        <v>0.36</v>
      </c>
      <c r="Q935" s="15">
        <f t="shared" si="949"/>
        <v>0.13</v>
      </c>
      <c r="R935" s="15">
        <f t="shared" si="949"/>
        <v>0.47799999999999998</v>
      </c>
      <c r="S935" s="15">
        <f t="shared" si="949"/>
        <v>0.191</v>
      </c>
      <c r="T935" s="15">
        <f t="shared" si="949"/>
        <v>0.127</v>
      </c>
      <c r="U935" s="15">
        <f t="shared" si="949"/>
        <v>0.13700000000000001</v>
      </c>
      <c r="V935" s="5">
        <v>1</v>
      </c>
      <c r="X935" s="15">
        <f t="shared" si="779"/>
        <v>8.5</v>
      </c>
      <c r="AB935" s="15">
        <f t="shared" si="780"/>
        <v>10.244776609738206</v>
      </c>
      <c r="AC935" s="15">
        <f t="shared" si="781"/>
        <v>3.0442454178895497</v>
      </c>
    </row>
    <row r="936" spans="1:29">
      <c r="A936" s="5" t="s">
        <v>208</v>
      </c>
      <c r="B936" s="5">
        <v>0.45</v>
      </c>
      <c r="C936" s="5">
        <v>0.35499999999999998</v>
      </c>
      <c r="D936" s="5">
        <v>0.105</v>
      </c>
      <c r="E936" s="5">
        <v>0.44450000000000001</v>
      </c>
      <c r="F936" s="5">
        <v>0.19700000000000001</v>
      </c>
      <c r="G936" s="5">
        <v>9.2999999999999999E-2</v>
      </c>
      <c r="H936" s="48">
        <v>0.13350000000000001</v>
      </c>
      <c r="I936" s="5">
        <v>8</v>
      </c>
      <c r="N936" s="15">
        <f t="shared" si="777"/>
        <v>-2</v>
      </c>
      <c r="O936" s="15">
        <f t="shared" ref="O936:U936" si="950">B936</f>
        <v>0.45</v>
      </c>
      <c r="P936" s="15">
        <f t="shared" si="950"/>
        <v>0.35499999999999998</v>
      </c>
      <c r="Q936" s="15">
        <f t="shared" si="950"/>
        <v>0.105</v>
      </c>
      <c r="R936" s="15">
        <f t="shared" si="950"/>
        <v>0.44450000000000001</v>
      </c>
      <c r="S936" s="15">
        <f t="shared" si="950"/>
        <v>0.19700000000000001</v>
      </c>
      <c r="T936" s="15">
        <f t="shared" si="950"/>
        <v>9.2999999999999999E-2</v>
      </c>
      <c r="U936" s="15">
        <f t="shared" si="950"/>
        <v>0.13350000000000001</v>
      </c>
      <c r="V936" s="5">
        <v>1</v>
      </c>
      <c r="X936" s="15">
        <f t="shared" si="779"/>
        <v>9.5</v>
      </c>
      <c r="AB936" s="15">
        <f t="shared" si="780"/>
        <v>9.800076341840315</v>
      </c>
      <c r="AC936" s="15">
        <f t="shared" si="781"/>
        <v>9.004581093226556E-2</v>
      </c>
    </row>
    <row r="937" spans="1:29">
      <c r="A937" s="5" t="s">
        <v>208</v>
      </c>
      <c r="B937" s="5">
        <v>0.45</v>
      </c>
      <c r="C937" s="5">
        <v>0.34499999999999997</v>
      </c>
      <c r="D937" s="5">
        <v>0.11</v>
      </c>
      <c r="E937" s="5">
        <v>0.47</v>
      </c>
      <c r="F937" s="5">
        <v>0.23549999999999999</v>
      </c>
      <c r="G937" s="5">
        <v>8.5500000000000007E-2</v>
      </c>
      <c r="H937" s="48">
        <v>0.1135</v>
      </c>
      <c r="I937" s="5">
        <v>7</v>
      </c>
      <c r="N937" s="15">
        <f t="shared" si="777"/>
        <v>-2</v>
      </c>
      <c r="O937" s="15">
        <f t="shared" ref="O937:U937" si="951">B937</f>
        <v>0.45</v>
      </c>
      <c r="P937" s="15">
        <f t="shared" si="951"/>
        <v>0.34499999999999997</v>
      </c>
      <c r="Q937" s="15">
        <f t="shared" si="951"/>
        <v>0.11</v>
      </c>
      <c r="R937" s="15">
        <f t="shared" si="951"/>
        <v>0.47</v>
      </c>
      <c r="S937" s="15">
        <f t="shared" si="951"/>
        <v>0.23549999999999999</v>
      </c>
      <c r="T937" s="15">
        <f t="shared" si="951"/>
        <v>8.5500000000000007E-2</v>
      </c>
      <c r="U937" s="15">
        <f t="shared" si="951"/>
        <v>0.1135</v>
      </c>
      <c r="V937" s="5">
        <v>1</v>
      </c>
      <c r="X937" s="15">
        <f t="shared" si="779"/>
        <v>8.5</v>
      </c>
      <c r="AB937" s="15">
        <f t="shared" si="780"/>
        <v>9.0981223049782116</v>
      </c>
      <c r="AC937" s="15">
        <f t="shared" si="781"/>
        <v>0.35775029171244876</v>
      </c>
    </row>
    <row r="938" spans="1:29">
      <c r="A938" s="5" t="s">
        <v>208</v>
      </c>
      <c r="B938" s="5">
        <v>0.45</v>
      </c>
      <c r="C938" s="5">
        <v>0.33500000000000002</v>
      </c>
      <c r="D938" s="5">
        <v>0.105</v>
      </c>
      <c r="E938" s="5">
        <v>0.44700000000000001</v>
      </c>
      <c r="F938" s="5">
        <v>0.23350000000000001</v>
      </c>
      <c r="G938" s="5">
        <v>0.153</v>
      </c>
      <c r="H938" s="48">
        <v>0.11899999999999999</v>
      </c>
      <c r="I938" s="5">
        <v>7</v>
      </c>
      <c r="N938" s="15">
        <f t="shared" si="777"/>
        <v>-2</v>
      </c>
      <c r="O938" s="15">
        <f t="shared" ref="O938:U938" si="952">B938</f>
        <v>0.45</v>
      </c>
      <c r="P938" s="15">
        <f t="shared" si="952"/>
        <v>0.33500000000000002</v>
      </c>
      <c r="Q938" s="15">
        <f t="shared" si="952"/>
        <v>0.105</v>
      </c>
      <c r="R938" s="15">
        <f t="shared" si="952"/>
        <v>0.44700000000000001</v>
      </c>
      <c r="S938" s="15">
        <f t="shared" si="952"/>
        <v>0.23350000000000001</v>
      </c>
      <c r="T938" s="15">
        <f t="shared" si="952"/>
        <v>0.153</v>
      </c>
      <c r="U938" s="15">
        <f t="shared" si="952"/>
        <v>0.11899999999999999</v>
      </c>
      <c r="V938" s="5">
        <v>1</v>
      </c>
      <c r="X938" s="15">
        <f t="shared" si="779"/>
        <v>8.5</v>
      </c>
      <c r="AB938" s="15">
        <f t="shared" si="780"/>
        <v>8.1147475452951774</v>
      </c>
      <c r="AC938" s="15">
        <f t="shared" si="781"/>
        <v>0.1484194538560914</v>
      </c>
    </row>
    <row r="939" spans="1:29">
      <c r="A939" s="5" t="s">
        <v>208</v>
      </c>
      <c r="B939" s="5">
        <v>0.45500000000000002</v>
      </c>
      <c r="C939" s="5">
        <v>0.35499999999999998</v>
      </c>
      <c r="D939" s="5">
        <v>0.125</v>
      </c>
      <c r="E939" s="5">
        <v>0.53249999999999997</v>
      </c>
      <c r="F939" s="5">
        <v>0.22500000000000001</v>
      </c>
      <c r="G939" s="5">
        <v>0.126</v>
      </c>
      <c r="H939" s="48">
        <v>0.14649999999999999</v>
      </c>
      <c r="I939" s="5">
        <v>7</v>
      </c>
      <c r="N939" s="15">
        <f t="shared" si="777"/>
        <v>-2</v>
      </c>
      <c r="O939" s="15">
        <f t="shared" ref="O939:U939" si="953">B939</f>
        <v>0.45500000000000002</v>
      </c>
      <c r="P939" s="15">
        <f t="shared" si="953"/>
        <v>0.35499999999999998</v>
      </c>
      <c r="Q939" s="15">
        <f t="shared" si="953"/>
        <v>0.125</v>
      </c>
      <c r="R939" s="15">
        <f t="shared" si="953"/>
        <v>0.53249999999999997</v>
      </c>
      <c r="S939" s="15">
        <f t="shared" si="953"/>
        <v>0.22500000000000001</v>
      </c>
      <c r="T939" s="15">
        <f t="shared" si="953"/>
        <v>0.126</v>
      </c>
      <c r="U939" s="15">
        <f t="shared" si="953"/>
        <v>0.14649999999999999</v>
      </c>
      <c r="V939" s="5">
        <v>1</v>
      </c>
      <c r="X939" s="15">
        <f t="shared" si="779"/>
        <v>8.5</v>
      </c>
      <c r="AB939" s="15">
        <f t="shared" si="780"/>
        <v>10.030204751258042</v>
      </c>
      <c r="AC939" s="15">
        <f t="shared" si="781"/>
        <v>2.3415265807726859</v>
      </c>
    </row>
    <row r="940" spans="1:29">
      <c r="A940" s="5" t="s">
        <v>208</v>
      </c>
      <c r="B940" s="5">
        <v>0.45500000000000002</v>
      </c>
      <c r="C940" s="5">
        <v>0.375</v>
      </c>
      <c r="D940" s="5">
        <v>0.12</v>
      </c>
      <c r="E940" s="5">
        <v>0.497</v>
      </c>
      <c r="F940" s="5">
        <v>0.23549999999999999</v>
      </c>
      <c r="G940" s="5">
        <v>0.1055</v>
      </c>
      <c r="H940" s="48">
        <v>0.1295</v>
      </c>
      <c r="I940" s="5">
        <v>6</v>
      </c>
      <c r="N940" s="15">
        <f t="shared" si="777"/>
        <v>-2</v>
      </c>
      <c r="O940" s="15">
        <f t="shared" ref="O940:U940" si="954">B940</f>
        <v>0.45500000000000002</v>
      </c>
      <c r="P940" s="15">
        <f t="shared" si="954"/>
        <v>0.375</v>
      </c>
      <c r="Q940" s="15">
        <f t="shared" si="954"/>
        <v>0.12</v>
      </c>
      <c r="R940" s="15">
        <f t="shared" si="954"/>
        <v>0.497</v>
      </c>
      <c r="S940" s="15">
        <f t="shared" si="954"/>
        <v>0.23549999999999999</v>
      </c>
      <c r="T940" s="15">
        <f t="shared" si="954"/>
        <v>0.1055</v>
      </c>
      <c r="U940" s="15">
        <f t="shared" si="954"/>
        <v>0.1295</v>
      </c>
      <c r="V940" s="5">
        <v>1</v>
      </c>
      <c r="X940" s="15">
        <f t="shared" si="779"/>
        <v>7.5</v>
      </c>
      <c r="AB940" s="15">
        <f t="shared" si="780"/>
        <v>9.7401443219132506</v>
      </c>
      <c r="AC940" s="15">
        <f t="shared" si="781"/>
        <v>5.0182465830001775</v>
      </c>
    </row>
    <row r="941" spans="1:29">
      <c r="A941" s="5" t="s">
        <v>208</v>
      </c>
      <c r="B941" s="5">
        <v>0.46</v>
      </c>
      <c r="C941" s="5">
        <v>0.36</v>
      </c>
      <c r="D941" s="5">
        <v>0.1</v>
      </c>
      <c r="E941" s="5">
        <v>0.46350000000000002</v>
      </c>
      <c r="F941" s="5">
        <v>0.23250000000000001</v>
      </c>
      <c r="G941" s="5">
        <v>9.2999999999999999E-2</v>
      </c>
      <c r="H941" s="48">
        <v>0.115</v>
      </c>
      <c r="I941" s="5">
        <v>7</v>
      </c>
      <c r="N941" s="15">
        <f t="shared" si="777"/>
        <v>-2</v>
      </c>
      <c r="O941" s="15">
        <f t="shared" ref="O941:U941" si="955">B941</f>
        <v>0.46</v>
      </c>
      <c r="P941" s="15">
        <f t="shared" si="955"/>
        <v>0.36</v>
      </c>
      <c r="Q941" s="15">
        <f t="shared" si="955"/>
        <v>0.1</v>
      </c>
      <c r="R941" s="15">
        <f t="shared" si="955"/>
        <v>0.46350000000000002</v>
      </c>
      <c r="S941" s="15">
        <f t="shared" si="955"/>
        <v>0.23250000000000001</v>
      </c>
      <c r="T941" s="15">
        <f t="shared" si="955"/>
        <v>9.2999999999999999E-2</v>
      </c>
      <c r="U941" s="15">
        <f t="shared" si="955"/>
        <v>0.115</v>
      </c>
      <c r="V941" s="5">
        <v>1</v>
      </c>
      <c r="X941" s="15">
        <f t="shared" si="779"/>
        <v>8.5</v>
      </c>
      <c r="AB941" s="15">
        <f t="shared" si="780"/>
        <v>9.094340149020006</v>
      </c>
      <c r="AC941" s="15">
        <f t="shared" si="781"/>
        <v>0.35324021273712292</v>
      </c>
    </row>
    <row r="942" spans="1:29">
      <c r="A942" s="5" t="s">
        <v>208</v>
      </c>
      <c r="B942" s="5">
        <v>0.46</v>
      </c>
      <c r="C942" s="5">
        <v>0.34499999999999997</v>
      </c>
      <c r="D942" s="5">
        <v>0.105</v>
      </c>
      <c r="E942" s="5">
        <v>0.44900000000000001</v>
      </c>
      <c r="F942" s="5">
        <v>0.19600000000000001</v>
      </c>
      <c r="G942" s="5">
        <v>9.4500000000000001E-2</v>
      </c>
      <c r="H942" s="48">
        <v>0.1265</v>
      </c>
      <c r="I942" s="5">
        <v>7</v>
      </c>
      <c r="N942" s="15">
        <f t="shared" si="777"/>
        <v>-2</v>
      </c>
      <c r="O942" s="15">
        <f t="shared" ref="O942:U942" si="956">B942</f>
        <v>0.46</v>
      </c>
      <c r="P942" s="15">
        <f t="shared" si="956"/>
        <v>0.34499999999999997</v>
      </c>
      <c r="Q942" s="15">
        <f t="shared" si="956"/>
        <v>0.105</v>
      </c>
      <c r="R942" s="15">
        <f t="shared" si="956"/>
        <v>0.44900000000000001</v>
      </c>
      <c r="S942" s="15">
        <f t="shared" si="956"/>
        <v>0.19600000000000001</v>
      </c>
      <c r="T942" s="15">
        <f t="shared" si="956"/>
        <v>9.4500000000000001E-2</v>
      </c>
      <c r="U942" s="15">
        <f t="shared" si="956"/>
        <v>0.1265</v>
      </c>
      <c r="V942" s="5">
        <v>1</v>
      </c>
      <c r="X942" s="15">
        <f t="shared" si="779"/>
        <v>8.5</v>
      </c>
      <c r="AB942" s="15">
        <f t="shared" si="780"/>
        <v>9.6586859551939739</v>
      </c>
      <c r="AC942" s="15">
        <f t="shared" si="781"/>
        <v>1.3425531427637716</v>
      </c>
    </row>
    <row r="943" spans="1:29">
      <c r="A943" s="5" t="s">
        <v>208</v>
      </c>
      <c r="B943" s="5">
        <v>0.46500000000000002</v>
      </c>
      <c r="C943" s="5">
        <v>0.36499999999999999</v>
      </c>
      <c r="D943" s="5">
        <v>0.115</v>
      </c>
      <c r="E943" s="5">
        <v>0.46700000000000003</v>
      </c>
      <c r="F943" s="5">
        <v>0.23150000000000001</v>
      </c>
      <c r="G943" s="5">
        <v>9.2499999999999999E-2</v>
      </c>
      <c r="H943" s="48">
        <v>0.113</v>
      </c>
      <c r="I943" s="5">
        <v>7</v>
      </c>
      <c r="N943" s="15">
        <f t="shared" si="777"/>
        <v>-2</v>
      </c>
      <c r="O943" s="15">
        <f t="shared" ref="O943:U943" si="957">B943</f>
        <v>0.46500000000000002</v>
      </c>
      <c r="P943" s="15">
        <f t="shared" si="957"/>
        <v>0.36499999999999999</v>
      </c>
      <c r="Q943" s="15">
        <f t="shared" si="957"/>
        <v>0.115</v>
      </c>
      <c r="R943" s="15">
        <f t="shared" si="957"/>
        <v>0.46700000000000003</v>
      </c>
      <c r="S943" s="15">
        <f t="shared" si="957"/>
        <v>0.23150000000000001</v>
      </c>
      <c r="T943" s="15">
        <f t="shared" si="957"/>
        <v>9.2499999999999999E-2</v>
      </c>
      <c r="U943" s="15">
        <f t="shared" si="957"/>
        <v>0.113</v>
      </c>
      <c r="V943" s="5">
        <v>1</v>
      </c>
      <c r="X943" s="15">
        <f t="shared" si="779"/>
        <v>8.5</v>
      </c>
      <c r="AB943" s="15">
        <f t="shared" si="780"/>
        <v>9.3561845479082937</v>
      </c>
      <c r="AC943" s="15">
        <f t="shared" si="781"/>
        <v>0.73305198007692929</v>
      </c>
    </row>
    <row r="944" spans="1:29">
      <c r="A944" s="5" t="s">
        <v>208</v>
      </c>
      <c r="B944" s="5">
        <v>0.46500000000000002</v>
      </c>
      <c r="C944" s="5">
        <v>0.37</v>
      </c>
      <c r="D944" s="5">
        <v>0.115</v>
      </c>
      <c r="E944" s="5">
        <v>0.53400000000000003</v>
      </c>
      <c r="F944" s="5">
        <v>0.26100000000000001</v>
      </c>
      <c r="G944" s="5">
        <v>9.8000000000000004E-2</v>
      </c>
      <c r="H944" s="48">
        <v>0.14299999999999999</v>
      </c>
      <c r="I944" s="5">
        <v>7</v>
      </c>
      <c r="N944" s="15">
        <f t="shared" si="777"/>
        <v>-2</v>
      </c>
      <c r="O944" s="15">
        <f t="shared" ref="O944:U944" si="958">B944</f>
        <v>0.46500000000000002</v>
      </c>
      <c r="P944" s="15">
        <f t="shared" si="958"/>
        <v>0.37</v>
      </c>
      <c r="Q944" s="15">
        <f t="shared" si="958"/>
        <v>0.115</v>
      </c>
      <c r="R944" s="15">
        <f t="shared" si="958"/>
        <v>0.53400000000000003</v>
      </c>
      <c r="S944" s="15">
        <f t="shared" si="958"/>
        <v>0.26100000000000001</v>
      </c>
      <c r="T944" s="15">
        <f t="shared" si="958"/>
        <v>9.8000000000000004E-2</v>
      </c>
      <c r="U944" s="15">
        <f t="shared" si="958"/>
        <v>0.14299999999999999</v>
      </c>
      <c r="V944" s="5">
        <v>1</v>
      </c>
      <c r="X944" s="15">
        <f t="shared" si="779"/>
        <v>8.5</v>
      </c>
      <c r="AB944" s="15">
        <f t="shared" si="780"/>
        <v>9.6350781188925012</v>
      </c>
      <c r="AC944" s="15">
        <f t="shared" si="781"/>
        <v>1.288402335988539</v>
      </c>
    </row>
    <row r="945" spans="1:29">
      <c r="A945" s="5" t="s">
        <v>208</v>
      </c>
      <c r="B945" s="5">
        <v>0.46500000000000002</v>
      </c>
      <c r="C945" s="5">
        <v>0.34499999999999997</v>
      </c>
      <c r="D945" s="5">
        <v>0.11</v>
      </c>
      <c r="E945" s="5">
        <v>0.4415</v>
      </c>
      <c r="F945" s="5">
        <v>0.17549999999999999</v>
      </c>
      <c r="G945" s="5">
        <v>9.0499999999999997E-2</v>
      </c>
      <c r="H945" s="48">
        <v>0.12</v>
      </c>
      <c r="I945" s="5">
        <v>7</v>
      </c>
      <c r="N945" s="15">
        <f t="shared" si="777"/>
        <v>-2</v>
      </c>
      <c r="O945" s="15">
        <f t="shared" ref="O945:U945" si="959">B945</f>
        <v>0.46500000000000002</v>
      </c>
      <c r="P945" s="15">
        <f t="shared" si="959"/>
        <v>0.34499999999999997</v>
      </c>
      <c r="Q945" s="15">
        <f t="shared" si="959"/>
        <v>0.11</v>
      </c>
      <c r="R945" s="15">
        <f t="shared" si="959"/>
        <v>0.4415</v>
      </c>
      <c r="S945" s="15">
        <f t="shared" si="959"/>
        <v>0.17549999999999999</v>
      </c>
      <c r="T945" s="15">
        <f t="shared" si="959"/>
        <v>9.0499999999999997E-2</v>
      </c>
      <c r="U945" s="15">
        <f t="shared" si="959"/>
        <v>0.12</v>
      </c>
      <c r="V945" s="5">
        <v>1</v>
      </c>
      <c r="X945" s="15">
        <f t="shared" si="779"/>
        <v>8.5</v>
      </c>
      <c r="AB945" s="15">
        <f t="shared" si="780"/>
        <v>10.038291666763651</v>
      </c>
      <c r="AC945" s="15">
        <f t="shared" si="781"/>
        <v>2.3663412520344931</v>
      </c>
    </row>
    <row r="946" spans="1:29">
      <c r="A946" s="5" t="s">
        <v>207</v>
      </c>
      <c r="B946" s="5">
        <v>0.46500000000000002</v>
      </c>
      <c r="C946" s="5">
        <v>0.35</v>
      </c>
      <c r="D946" s="5">
        <v>0.125</v>
      </c>
      <c r="E946" s="5">
        <v>0.48199999999999998</v>
      </c>
      <c r="F946" s="5">
        <v>0.23</v>
      </c>
      <c r="G946" s="5">
        <v>0.106</v>
      </c>
      <c r="H946" s="48">
        <v>0.1095</v>
      </c>
      <c r="I946" s="5">
        <v>6</v>
      </c>
      <c r="N946" s="15">
        <f t="shared" si="777"/>
        <v>0.75</v>
      </c>
      <c r="O946" s="15">
        <f t="shared" ref="O946:U946" si="960">B946</f>
        <v>0.46500000000000002</v>
      </c>
      <c r="P946" s="15">
        <f t="shared" si="960"/>
        <v>0.35</v>
      </c>
      <c r="Q946" s="15">
        <f t="shared" si="960"/>
        <v>0.125</v>
      </c>
      <c r="R946" s="15">
        <f t="shared" si="960"/>
        <v>0.48199999999999998</v>
      </c>
      <c r="S946" s="15">
        <f t="shared" si="960"/>
        <v>0.23</v>
      </c>
      <c r="T946" s="15">
        <f t="shared" si="960"/>
        <v>0.106</v>
      </c>
      <c r="U946" s="15">
        <f t="shared" si="960"/>
        <v>0.1095</v>
      </c>
      <c r="V946" s="5">
        <v>1</v>
      </c>
      <c r="X946" s="15">
        <f t="shared" si="779"/>
        <v>7.5</v>
      </c>
      <c r="AB946" s="15">
        <f t="shared" si="780"/>
        <v>9.7341609334620998</v>
      </c>
      <c r="AC946" s="15">
        <f t="shared" si="781"/>
        <v>4.991475076608241</v>
      </c>
    </row>
    <row r="947" spans="1:29">
      <c r="A947" s="5" t="s">
        <v>206</v>
      </c>
      <c r="B947" s="5">
        <v>0.47</v>
      </c>
      <c r="C947" s="5">
        <v>0.36499999999999999</v>
      </c>
      <c r="D947" s="5">
        <v>0.12</v>
      </c>
      <c r="E947" s="5">
        <v>0.61199999999999999</v>
      </c>
      <c r="F947" s="5">
        <v>0.32700000000000001</v>
      </c>
      <c r="G947" s="5">
        <v>0.15</v>
      </c>
      <c r="H947" s="48">
        <v>0.14000000000000001</v>
      </c>
      <c r="I947" s="5">
        <v>8</v>
      </c>
      <c r="N947" s="15">
        <f t="shared" si="777"/>
        <v>3</v>
      </c>
      <c r="O947" s="15">
        <f t="shared" ref="O947:U947" si="961">B947</f>
        <v>0.47</v>
      </c>
      <c r="P947" s="15">
        <f t="shared" si="961"/>
        <v>0.36499999999999999</v>
      </c>
      <c r="Q947" s="15">
        <f t="shared" si="961"/>
        <v>0.12</v>
      </c>
      <c r="R947" s="15">
        <f t="shared" si="961"/>
        <v>0.61199999999999999</v>
      </c>
      <c r="S947" s="15">
        <f t="shared" si="961"/>
        <v>0.32700000000000001</v>
      </c>
      <c r="T947" s="15">
        <f t="shared" si="961"/>
        <v>0.15</v>
      </c>
      <c r="U947" s="15">
        <f t="shared" si="961"/>
        <v>0.14000000000000001</v>
      </c>
      <c r="V947" s="5">
        <v>1</v>
      </c>
      <c r="X947" s="15">
        <f t="shared" si="779"/>
        <v>9.5</v>
      </c>
      <c r="AB947" s="15">
        <f t="shared" si="780"/>
        <v>9.264102450331654</v>
      </c>
      <c r="AC947" s="15">
        <f t="shared" si="781"/>
        <v>5.5647653939529758E-2</v>
      </c>
    </row>
    <row r="948" spans="1:29">
      <c r="A948" s="5" t="s">
        <v>207</v>
      </c>
      <c r="B948" s="5">
        <v>0.47</v>
      </c>
      <c r="C948" s="5">
        <v>0.36499999999999999</v>
      </c>
      <c r="D948" s="5">
        <v>0.12</v>
      </c>
      <c r="E948" s="5">
        <v>0.58199999999999996</v>
      </c>
      <c r="F948" s="5">
        <v>0.28999999999999998</v>
      </c>
      <c r="G948" s="5">
        <v>9.1999999999999998E-2</v>
      </c>
      <c r="H948" s="48">
        <v>0.14599999999999999</v>
      </c>
      <c r="I948" s="5">
        <v>8</v>
      </c>
      <c r="N948" s="15">
        <f t="shared" si="777"/>
        <v>0.75</v>
      </c>
      <c r="O948" s="15">
        <f t="shared" ref="O948:U948" si="962">B948</f>
        <v>0.47</v>
      </c>
      <c r="P948" s="15">
        <f t="shared" si="962"/>
        <v>0.36499999999999999</v>
      </c>
      <c r="Q948" s="15">
        <f t="shared" si="962"/>
        <v>0.12</v>
      </c>
      <c r="R948" s="15">
        <f t="shared" si="962"/>
        <v>0.58199999999999996</v>
      </c>
      <c r="S948" s="15">
        <f t="shared" si="962"/>
        <v>0.28999999999999998</v>
      </c>
      <c r="T948" s="15">
        <f t="shared" si="962"/>
        <v>9.1999999999999998E-2</v>
      </c>
      <c r="U948" s="15">
        <f t="shared" si="962"/>
        <v>0.14599999999999999</v>
      </c>
      <c r="V948" s="5">
        <v>1</v>
      </c>
      <c r="X948" s="15">
        <f t="shared" si="779"/>
        <v>9.5</v>
      </c>
      <c r="AB948" s="15">
        <f t="shared" si="780"/>
        <v>10.014221127030154</v>
      </c>
      <c r="AC948" s="15">
        <f t="shared" si="781"/>
        <v>0.26442336748416223</v>
      </c>
    </row>
    <row r="949" spans="1:29">
      <c r="A949" s="5" t="s">
        <v>206</v>
      </c>
      <c r="B949" s="5">
        <v>0.47499999999999998</v>
      </c>
      <c r="C949" s="5">
        <v>0.37</v>
      </c>
      <c r="D949" s="5">
        <v>0.125</v>
      </c>
      <c r="E949" s="5">
        <v>0.53700000000000003</v>
      </c>
      <c r="F949" s="5">
        <v>0.222</v>
      </c>
      <c r="G949" s="5">
        <v>0.1215</v>
      </c>
      <c r="H949" s="48">
        <v>0.15</v>
      </c>
      <c r="I949" s="5">
        <v>9</v>
      </c>
      <c r="N949" s="15">
        <f t="shared" si="777"/>
        <v>3</v>
      </c>
      <c r="O949" s="15">
        <f t="shared" ref="O949:U949" si="963">B949</f>
        <v>0.47499999999999998</v>
      </c>
      <c r="P949" s="15">
        <f t="shared" si="963"/>
        <v>0.37</v>
      </c>
      <c r="Q949" s="15">
        <f t="shared" si="963"/>
        <v>0.125</v>
      </c>
      <c r="R949" s="15">
        <f t="shared" si="963"/>
        <v>0.53700000000000003</v>
      </c>
      <c r="S949" s="15">
        <f t="shared" si="963"/>
        <v>0.222</v>
      </c>
      <c r="T949" s="15">
        <f t="shared" si="963"/>
        <v>0.1215</v>
      </c>
      <c r="U949" s="15">
        <f t="shared" si="963"/>
        <v>0.15</v>
      </c>
      <c r="V949" s="5">
        <v>1</v>
      </c>
      <c r="X949" s="15">
        <f t="shared" si="779"/>
        <v>10.5</v>
      </c>
      <c r="AB949" s="15">
        <f t="shared" si="780"/>
        <v>11.181334435716579</v>
      </c>
      <c r="AC949" s="15">
        <f t="shared" si="781"/>
        <v>0.464216613293229</v>
      </c>
    </row>
    <row r="950" spans="1:29">
      <c r="A950" s="5" t="s">
        <v>207</v>
      </c>
      <c r="B950" s="5">
        <v>0.47499999999999998</v>
      </c>
      <c r="C950" s="5">
        <v>0.36</v>
      </c>
      <c r="D950" s="5">
        <v>0.12</v>
      </c>
      <c r="E950" s="5">
        <v>0.59150000000000003</v>
      </c>
      <c r="F950" s="5">
        <v>0.32450000000000001</v>
      </c>
      <c r="G950" s="5">
        <v>0.11</v>
      </c>
      <c r="H950" s="48">
        <v>0.127</v>
      </c>
      <c r="I950" s="5">
        <v>6</v>
      </c>
      <c r="N950" s="15">
        <f t="shared" si="777"/>
        <v>0.75</v>
      </c>
      <c r="O950" s="15">
        <f t="shared" ref="O950:U950" si="964">B950</f>
        <v>0.47499999999999998</v>
      </c>
      <c r="P950" s="15">
        <f t="shared" si="964"/>
        <v>0.36</v>
      </c>
      <c r="Q950" s="15">
        <f t="shared" si="964"/>
        <v>0.12</v>
      </c>
      <c r="R950" s="15">
        <f t="shared" si="964"/>
        <v>0.59150000000000003</v>
      </c>
      <c r="S950" s="15">
        <f t="shared" si="964"/>
        <v>0.32450000000000001</v>
      </c>
      <c r="T950" s="15">
        <f t="shared" si="964"/>
        <v>0.11</v>
      </c>
      <c r="U950" s="15">
        <f t="shared" si="964"/>
        <v>0.127</v>
      </c>
      <c r="V950" s="5">
        <v>1</v>
      </c>
      <c r="X950" s="15">
        <f t="shared" si="779"/>
        <v>7.5</v>
      </c>
      <c r="AB950" s="15">
        <f t="shared" si="780"/>
        <v>8.9956383021352107</v>
      </c>
      <c r="AC950" s="15">
        <f t="shared" si="781"/>
        <v>2.2369339308138958</v>
      </c>
    </row>
    <row r="951" spans="1:29">
      <c r="A951" s="5" t="s">
        <v>206</v>
      </c>
      <c r="B951" s="5">
        <v>0.48</v>
      </c>
      <c r="C951" s="5">
        <v>0.375</v>
      </c>
      <c r="D951" s="5">
        <v>0.115</v>
      </c>
      <c r="E951" s="5">
        <v>0.67649999999999999</v>
      </c>
      <c r="F951" s="5">
        <v>0.32050000000000001</v>
      </c>
      <c r="G951" s="5">
        <v>0.1065</v>
      </c>
      <c r="H951" s="48">
        <v>0.17</v>
      </c>
      <c r="I951" s="5">
        <v>6</v>
      </c>
      <c r="N951" s="15">
        <f t="shared" si="777"/>
        <v>3</v>
      </c>
      <c r="O951" s="15">
        <f t="shared" ref="O951:U951" si="965">B951</f>
        <v>0.48</v>
      </c>
      <c r="P951" s="15">
        <f t="shared" si="965"/>
        <v>0.375</v>
      </c>
      <c r="Q951" s="15">
        <f t="shared" si="965"/>
        <v>0.115</v>
      </c>
      <c r="R951" s="15">
        <f t="shared" si="965"/>
        <v>0.67649999999999999</v>
      </c>
      <c r="S951" s="15">
        <f t="shared" si="965"/>
        <v>0.32050000000000001</v>
      </c>
      <c r="T951" s="15">
        <f t="shared" si="965"/>
        <v>0.1065</v>
      </c>
      <c r="U951" s="15">
        <f t="shared" si="965"/>
        <v>0.17</v>
      </c>
      <c r="V951" s="5">
        <v>1</v>
      </c>
      <c r="X951" s="15">
        <f t="shared" si="779"/>
        <v>7.5</v>
      </c>
      <c r="AB951" s="15">
        <f t="shared" si="780"/>
        <v>10.738936376943458</v>
      </c>
      <c r="AC951" s="15">
        <f t="shared" si="781"/>
        <v>10.490708853887618</v>
      </c>
    </row>
    <row r="952" spans="1:29">
      <c r="A952" s="5" t="s">
        <v>206</v>
      </c>
      <c r="B952" s="5">
        <v>0.48</v>
      </c>
      <c r="C952" s="5">
        <v>0.38500000000000001</v>
      </c>
      <c r="D952" s="5">
        <v>0.14499999999999999</v>
      </c>
      <c r="E952" s="5">
        <v>0.64</v>
      </c>
      <c r="F952" s="5">
        <v>0.29249999999999998</v>
      </c>
      <c r="G952" s="5">
        <v>0.14050000000000001</v>
      </c>
      <c r="H952" s="48">
        <v>0.1575</v>
      </c>
      <c r="I952" s="5">
        <v>6</v>
      </c>
      <c r="N952" s="15">
        <f t="shared" si="777"/>
        <v>3</v>
      </c>
      <c r="O952" s="15">
        <f t="shared" ref="O952:U952" si="966">B952</f>
        <v>0.48</v>
      </c>
      <c r="P952" s="15">
        <f t="shared" si="966"/>
        <v>0.38500000000000001</v>
      </c>
      <c r="Q952" s="15">
        <f t="shared" si="966"/>
        <v>0.14499999999999999</v>
      </c>
      <c r="R952" s="15">
        <f t="shared" si="966"/>
        <v>0.64</v>
      </c>
      <c r="S952" s="15">
        <f t="shared" si="966"/>
        <v>0.29249999999999998</v>
      </c>
      <c r="T952" s="15">
        <f t="shared" si="966"/>
        <v>0.14050000000000001</v>
      </c>
      <c r="U952" s="15">
        <f t="shared" si="966"/>
        <v>0.1575</v>
      </c>
      <c r="V952" s="5">
        <v>1</v>
      </c>
      <c r="X952" s="15">
        <f t="shared" si="779"/>
        <v>7.5</v>
      </c>
      <c r="AB952" s="15">
        <f t="shared" si="780"/>
        <v>10.966805183135694</v>
      </c>
      <c r="AC952" s="15">
        <f t="shared" si="781"/>
        <v>12.018738177816513</v>
      </c>
    </row>
    <row r="953" spans="1:29">
      <c r="A953" s="5" t="s">
        <v>206</v>
      </c>
      <c r="B953" s="5">
        <v>0.48</v>
      </c>
      <c r="C953" s="5">
        <v>0.36</v>
      </c>
      <c r="D953" s="5">
        <v>0.1</v>
      </c>
      <c r="E953" s="5">
        <v>0.439</v>
      </c>
      <c r="F953" s="5">
        <v>0.19400000000000001</v>
      </c>
      <c r="G953" s="5">
        <v>9.9000000000000005E-2</v>
      </c>
      <c r="H953" s="48">
        <v>0.115</v>
      </c>
      <c r="I953" s="5">
        <v>8</v>
      </c>
      <c r="N953" s="15">
        <f t="shared" si="777"/>
        <v>3</v>
      </c>
      <c r="O953" s="15">
        <f t="shared" ref="O953:U953" si="967">B953</f>
        <v>0.48</v>
      </c>
      <c r="P953" s="15">
        <f t="shared" si="967"/>
        <v>0.36</v>
      </c>
      <c r="Q953" s="15">
        <f t="shared" si="967"/>
        <v>0.1</v>
      </c>
      <c r="R953" s="15">
        <f t="shared" si="967"/>
        <v>0.439</v>
      </c>
      <c r="S953" s="15">
        <f t="shared" si="967"/>
        <v>0.19400000000000001</v>
      </c>
      <c r="T953" s="15">
        <f t="shared" si="967"/>
        <v>9.9000000000000005E-2</v>
      </c>
      <c r="U953" s="15">
        <f t="shared" si="967"/>
        <v>0.115</v>
      </c>
      <c r="V953" s="5">
        <v>1</v>
      </c>
      <c r="X953" s="15">
        <f t="shared" si="779"/>
        <v>9.5</v>
      </c>
      <c r="AB953" s="15">
        <f t="shared" si="780"/>
        <v>10.380228804073568</v>
      </c>
      <c r="AC953" s="15">
        <f t="shared" si="781"/>
        <v>0.77480274752078293</v>
      </c>
    </row>
    <row r="954" spans="1:29">
      <c r="A954" s="5" t="s">
        <v>206</v>
      </c>
      <c r="B954" s="5">
        <v>0.48</v>
      </c>
      <c r="C954" s="5">
        <v>0.36499999999999999</v>
      </c>
      <c r="D954" s="5">
        <v>0.12</v>
      </c>
      <c r="E954" s="5">
        <v>0.60150000000000003</v>
      </c>
      <c r="F954" s="5">
        <v>0.312</v>
      </c>
      <c r="G954" s="5">
        <v>0.11700000000000001</v>
      </c>
      <c r="H954" s="48">
        <v>0.14000000000000001</v>
      </c>
      <c r="I954" s="5">
        <v>7</v>
      </c>
      <c r="N954" s="15">
        <f t="shared" si="777"/>
        <v>3</v>
      </c>
      <c r="O954" s="15">
        <f t="shared" ref="O954:U954" si="968">B954</f>
        <v>0.48</v>
      </c>
      <c r="P954" s="15">
        <f t="shared" si="968"/>
        <v>0.36499999999999999</v>
      </c>
      <c r="Q954" s="15">
        <f t="shared" si="968"/>
        <v>0.12</v>
      </c>
      <c r="R954" s="15">
        <f t="shared" si="968"/>
        <v>0.60150000000000003</v>
      </c>
      <c r="S954" s="15">
        <f t="shared" si="968"/>
        <v>0.312</v>
      </c>
      <c r="T954" s="15">
        <f t="shared" si="968"/>
        <v>0.11700000000000001</v>
      </c>
      <c r="U954" s="15">
        <f t="shared" si="968"/>
        <v>0.14000000000000001</v>
      </c>
      <c r="V954" s="5">
        <v>1</v>
      </c>
      <c r="X954" s="15">
        <f t="shared" si="779"/>
        <v>8.5</v>
      </c>
      <c r="AB954" s="15">
        <f t="shared" si="780"/>
        <v>9.7993469906980941</v>
      </c>
      <c r="AC954" s="15">
        <f t="shared" si="781"/>
        <v>1.6883026022361931</v>
      </c>
    </row>
    <row r="955" spans="1:29">
      <c r="A955" s="5" t="s">
        <v>207</v>
      </c>
      <c r="B955" s="5">
        <v>0.48499999999999999</v>
      </c>
      <c r="C955" s="5">
        <v>0.37</v>
      </c>
      <c r="D955" s="5">
        <v>0.115</v>
      </c>
      <c r="E955" s="5">
        <v>0.47849999999999998</v>
      </c>
      <c r="F955" s="5">
        <v>0.19950000000000001</v>
      </c>
      <c r="G955" s="5">
        <v>9.5500000000000002E-2</v>
      </c>
      <c r="H955" s="48">
        <v>0.129</v>
      </c>
      <c r="I955" s="5">
        <v>7</v>
      </c>
      <c r="N955" s="15">
        <f t="shared" si="777"/>
        <v>0.75</v>
      </c>
      <c r="O955" s="15">
        <f t="shared" ref="O955:U955" si="969">B955</f>
        <v>0.48499999999999999</v>
      </c>
      <c r="P955" s="15">
        <f t="shared" si="969"/>
        <v>0.37</v>
      </c>
      <c r="Q955" s="15">
        <f t="shared" si="969"/>
        <v>0.115</v>
      </c>
      <c r="R955" s="15">
        <f t="shared" si="969"/>
        <v>0.47849999999999998</v>
      </c>
      <c r="S955" s="15">
        <f t="shared" si="969"/>
        <v>0.19950000000000001</v>
      </c>
      <c r="T955" s="15">
        <f t="shared" si="969"/>
        <v>9.5500000000000002E-2</v>
      </c>
      <c r="U955" s="15">
        <f t="shared" si="969"/>
        <v>0.129</v>
      </c>
      <c r="V955" s="5">
        <v>1</v>
      </c>
      <c r="X955" s="15">
        <f t="shared" si="779"/>
        <v>8.5</v>
      </c>
      <c r="AB955" s="15">
        <f t="shared" si="780"/>
        <v>10.70148016380268</v>
      </c>
      <c r="AC955" s="15">
        <f t="shared" si="781"/>
        <v>4.8465149116166746</v>
      </c>
    </row>
    <row r="956" spans="1:29">
      <c r="A956" s="5" t="s">
        <v>206</v>
      </c>
      <c r="B956" s="5">
        <v>0.49</v>
      </c>
      <c r="C956" s="5">
        <v>0.38500000000000001</v>
      </c>
      <c r="D956" s="5">
        <v>0.125</v>
      </c>
      <c r="E956" s="5">
        <v>0.64900000000000002</v>
      </c>
      <c r="F956" s="5">
        <v>0.32</v>
      </c>
      <c r="G956" s="5">
        <v>0.124</v>
      </c>
      <c r="H956" s="48">
        <v>0.16950000000000001</v>
      </c>
      <c r="I956" s="5">
        <v>8</v>
      </c>
      <c r="N956" s="15">
        <f t="shared" si="777"/>
        <v>3</v>
      </c>
      <c r="O956" s="15">
        <f t="shared" ref="O956:U956" si="970">B956</f>
        <v>0.49</v>
      </c>
      <c r="P956" s="15">
        <f t="shared" si="970"/>
        <v>0.38500000000000001</v>
      </c>
      <c r="Q956" s="15">
        <f t="shared" si="970"/>
        <v>0.125</v>
      </c>
      <c r="R956" s="15">
        <f t="shared" si="970"/>
        <v>0.64900000000000002</v>
      </c>
      <c r="S956" s="15">
        <f t="shared" si="970"/>
        <v>0.32</v>
      </c>
      <c r="T956" s="15">
        <f t="shared" si="970"/>
        <v>0.124</v>
      </c>
      <c r="U956" s="15">
        <f t="shared" si="970"/>
        <v>0.16950000000000001</v>
      </c>
      <c r="V956" s="5">
        <v>1</v>
      </c>
      <c r="X956" s="15">
        <f t="shared" si="779"/>
        <v>9.5</v>
      </c>
      <c r="AB956" s="15">
        <f t="shared" si="780"/>
        <v>10.538948853813167</v>
      </c>
      <c r="AC956" s="15">
        <f t="shared" si="781"/>
        <v>1.079414720839694</v>
      </c>
    </row>
    <row r="957" spans="1:29">
      <c r="A957" s="5" t="s">
        <v>206</v>
      </c>
      <c r="B957" s="5">
        <v>0.495</v>
      </c>
      <c r="C957" s="5">
        <v>0.39500000000000002</v>
      </c>
      <c r="D957" s="5">
        <v>0.13500000000000001</v>
      </c>
      <c r="E957" s="5">
        <v>0.63349999999999995</v>
      </c>
      <c r="F957" s="5">
        <v>0.30349999999999999</v>
      </c>
      <c r="G957" s="5">
        <v>0.1295</v>
      </c>
      <c r="H957" s="48">
        <v>0.14949999999999999</v>
      </c>
      <c r="I957" s="5">
        <v>8</v>
      </c>
      <c r="N957" s="15">
        <f t="shared" si="777"/>
        <v>3</v>
      </c>
      <c r="O957" s="15">
        <f t="shared" ref="O957:U957" si="971">B957</f>
        <v>0.495</v>
      </c>
      <c r="P957" s="15">
        <f t="shared" si="971"/>
        <v>0.39500000000000002</v>
      </c>
      <c r="Q957" s="15">
        <f t="shared" si="971"/>
        <v>0.13500000000000001</v>
      </c>
      <c r="R957" s="15">
        <f t="shared" si="971"/>
        <v>0.63349999999999995</v>
      </c>
      <c r="S957" s="15">
        <f t="shared" si="971"/>
        <v>0.30349999999999999</v>
      </c>
      <c r="T957" s="15">
        <f t="shared" si="971"/>
        <v>0.1295</v>
      </c>
      <c r="U957" s="15">
        <f t="shared" si="971"/>
        <v>0.14949999999999999</v>
      </c>
      <c r="V957" s="5">
        <v>1</v>
      </c>
      <c r="X957" s="15">
        <f t="shared" si="779"/>
        <v>9.5</v>
      </c>
      <c r="AB957" s="15">
        <f t="shared" si="780"/>
        <v>10.725241445556916</v>
      </c>
      <c r="AC957" s="15">
        <f t="shared" si="781"/>
        <v>1.5012165999104019</v>
      </c>
    </row>
    <row r="958" spans="1:29">
      <c r="A958" s="5" t="s">
        <v>206</v>
      </c>
      <c r="B958" s="5">
        <v>0.495</v>
      </c>
      <c r="C958" s="5">
        <v>0.4</v>
      </c>
      <c r="D958" s="5">
        <v>0.13500000000000001</v>
      </c>
      <c r="E958" s="5">
        <v>0.61</v>
      </c>
      <c r="F958" s="5">
        <v>0.27200000000000002</v>
      </c>
      <c r="G958" s="5">
        <v>0.14349999999999999</v>
      </c>
      <c r="H958" s="48">
        <v>0.14399999999999999</v>
      </c>
      <c r="I958" s="5">
        <v>7</v>
      </c>
      <c r="N958" s="15">
        <f t="shared" si="777"/>
        <v>3</v>
      </c>
      <c r="O958" s="15">
        <f t="shared" ref="O958:U958" si="972">B958</f>
        <v>0.495</v>
      </c>
      <c r="P958" s="15">
        <f t="shared" si="972"/>
        <v>0.4</v>
      </c>
      <c r="Q958" s="15">
        <f t="shared" si="972"/>
        <v>0.13500000000000001</v>
      </c>
      <c r="R958" s="15">
        <f t="shared" si="972"/>
        <v>0.61</v>
      </c>
      <c r="S958" s="15">
        <f t="shared" si="972"/>
        <v>0.27200000000000002</v>
      </c>
      <c r="T958" s="15">
        <f t="shared" si="972"/>
        <v>0.14349999999999999</v>
      </c>
      <c r="U958" s="15">
        <f t="shared" si="972"/>
        <v>0.14399999999999999</v>
      </c>
      <c r="V958" s="5">
        <v>1</v>
      </c>
      <c r="X958" s="15">
        <f t="shared" si="779"/>
        <v>8.5</v>
      </c>
      <c r="AB958" s="15">
        <f t="shared" si="780"/>
        <v>11.01292697499921</v>
      </c>
      <c r="AC958" s="15">
        <f t="shared" si="781"/>
        <v>6.3148019816786825</v>
      </c>
    </row>
    <row r="959" spans="1:29">
      <c r="A959" s="5" t="s">
        <v>206</v>
      </c>
      <c r="B959" s="5">
        <v>0.5</v>
      </c>
      <c r="C959" s="5">
        <v>0.39</v>
      </c>
      <c r="D959" s="5">
        <v>0.13500000000000001</v>
      </c>
      <c r="E959" s="5">
        <v>0.65949999999999998</v>
      </c>
      <c r="F959" s="5">
        <v>0.3145</v>
      </c>
      <c r="G959" s="5">
        <v>0.1535</v>
      </c>
      <c r="H959" s="48">
        <v>0.1565</v>
      </c>
      <c r="I959" s="5">
        <v>6</v>
      </c>
      <c r="N959" s="15">
        <f t="shared" si="777"/>
        <v>3</v>
      </c>
      <c r="O959" s="15">
        <f t="shared" ref="O959:U959" si="973">B959</f>
        <v>0.5</v>
      </c>
      <c r="P959" s="15">
        <f t="shared" si="973"/>
        <v>0.39</v>
      </c>
      <c r="Q959" s="15">
        <f t="shared" si="973"/>
        <v>0.13500000000000001</v>
      </c>
      <c r="R959" s="15">
        <f t="shared" si="973"/>
        <v>0.65949999999999998</v>
      </c>
      <c r="S959" s="15">
        <f t="shared" si="973"/>
        <v>0.3145</v>
      </c>
      <c r="T959" s="15">
        <f t="shared" si="973"/>
        <v>0.1535</v>
      </c>
      <c r="U959" s="15">
        <f t="shared" si="973"/>
        <v>0.1565</v>
      </c>
      <c r="V959" s="5">
        <v>1</v>
      </c>
      <c r="X959" s="15">
        <f t="shared" si="779"/>
        <v>7.5</v>
      </c>
      <c r="AB959" s="15">
        <f t="shared" si="780"/>
        <v>10.492865605071122</v>
      </c>
      <c r="AC959" s="15">
        <f t="shared" si="781"/>
        <v>8.9572445300177339</v>
      </c>
    </row>
    <row r="960" spans="1:29">
      <c r="A960" s="5" t="s">
        <v>208</v>
      </c>
      <c r="B960" s="5">
        <v>0.5</v>
      </c>
      <c r="C960" s="5">
        <v>0.38500000000000001</v>
      </c>
      <c r="D960" s="5">
        <v>0.12</v>
      </c>
      <c r="E960" s="5">
        <v>0.56000000000000005</v>
      </c>
      <c r="F960" s="5">
        <v>0.28349999999999997</v>
      </c>
      <c r="G960" s="5">
        <v>0.10299999999999999</v>
      </c>
      <c r="H960" s="48">
        <v>0.13500000000000001</v>
      </c>
      <c r="I960" s="5">
        <v>8</v>
      </c>
      <c r="N960" s="15">
        <f t="shared" si="777"/>
        <v>-2</v>
      </c>
      <c r="O960" s="15">
        <f t="shared" ref="O960:U960" si="974">B960</f>
        <v>0.5</v>
      </c>
      <c r="P960" s="15">
        <f t="shared" si="974"/>
        <v>0.38500000000000001</v>
      </c>
      <c r="Q960" s="15">
        <f t="shared" si="974"/>
        <v>0.12</v>
      </c>
      <c r="R960" s="15">
        <f t="shared" si="974"/>
        <v>0.56000000000000005</v>
      </c>
      <c r="S960" s="15">
        <f t="shared" si="974"/>
        <v>0.28349999999999997</v>
      </c>
      <c r="T960" s="15">
        <f t="shared" si="974"/>
        <v>0.10299999999999999</v>
      </c>
      <c r="U960" s="15">
        <f t="shared" si="974"/>
        <v>0.13500000000000001</v>
      </c>
      <c r="V960" s="5">
        <v>1</v>
      </c>
      <c r="X960" s="15">
        <f t="shared" si="779"/>
        <v>9.5</v>
      </c>
      <c r="AB960" s="15">
        <f t="shared" si="780"/>
        <v>9.5045630273301853</v>
      </c>
      <c r="AC960" s="15">
        <f t="shared" si="781"/>
        <v>2.0821218416018178E-5</v>
      </c>
    </row>
    <row r="961" spans="1:29">
      <c r="A961" s="5" t="s">
        <v>206</v>
      </c>
      <c r="B961" s="5">
        <v>0.5</v>
      </c>
      <c r="C961" s="5">
        <v>0.38500000000000001</v>
      </c>
      <c r="D961" s="5">
        <v>0.13500000000000001</v>
      </c>
      <c r="E961" s="5">
        <v>0.64249999999999996</v>
      </c>
      <c r="F961" s="5">
        <v>0.31950000000000001</v>
      </c>
      <c r="G961" s="5">
        <v>0.129</v>
      </c>
      <c r="H961" s="48">
        <v>0.1535</v>
      </c>
      <c r="I961" s="5">
        <v>7</v>
      </c>
      <c r="N961" s="15">
        <f t="shared" si="777"/>
        <v>3</v>
      </c>
      <c r="O961" s="15">
        <f t="shared" ref="O961:U961" si="975">B961</f>
        <v>0.5</v>
      </c>
      <c r="P961" s="15">
        <f t="shared" si="975"/>
        <v>0.38500000000000001</v>
      </c>
      <c r="Q961" s="15">
        <f t="shared" si="975"/>
        <v>0.13500000000000001</v>
      </c>
      <c r="R961" s="15">
        <f t="shared" si="975"/>
        <v>0.64249999999999996</v>
      </c>
      <c r="S961" s="15">
        <f t="shared" si="975"/>
        <v>0.31950000000000001</v>
      </c>
      <c r="T961" s="15">
        <f t="shared" si="975"/>
        <v>0.129</v>
      </c>
      <c r="U961" s="15">
        <f t="shared" si="975"/>
        <v>0.1535</v>
      </c>
      <c r="V961" s="5">
        <v>1</v>
      </c>
      <c r="X961" s="15">
        <f t="shared" si="779"/>
        <v>8.5</v>
      </c>
      <c r="AB961" s="15">
        <f t="shared" si="780"/>
        <v>10.403468784659587</v>
      </c>
      <c r="AC961" s="15">
        <f t="shared" si="781"/>
        <v>3.6231934141734463</v>
      </c>
    </row>
    <row r="962" spans="1:29">
      <c r="A962" s="5" t="s">
        <v>206</v>
      </c>
      <c r="B962" s="5">
        <v>0.5</v>
      </c>
      <c r="C962" s="5">
        <v>0.4</v>
      </c>
      <c r="D962" s="5">
        <v>0.125</v>
      </c>
      <c r="E962" s="5">
        <v>0.67249999999999999</v>
      </c>
      <c r="F962" s="5">
        <v>0.33600000000000002</v>
      </c>
      <c r="G962" s="5">
        <v>0.12</v>
      </c>
      <c r="H962" s="48">
        <v>0.1825</v>
      </c>
      <c r="I962" s="5">
        <v>7</v>
      </c>
      <c r="N962" s="15">
        <f t="shared" si="777"/>
        <v>3</v>
      </c>
      <c r="O962" s="15">
        <f t="shared" ref="O962:U962" si="976">B962</f>
        <v>0.5</v>
      </c>
      <c r="P962" s="15">
        <f t="shared" si="976"/>
        <v>0.4</v>
      </c>
      <c r="Q962" s="15">
        <f t="shared" si="976"/>
        <v>0.125</v>
      </c>
      <c r="R962" s="15">
        <f t="shared" si="976"/>
        <v>0.67249999999999999</v>
      </c>
      <c r="S962" s="15">
        <f t="shared" si="976"/>
        <v>0.33600000000000002</v>
      </c>
      <c r="T962" s="15">
        <f t="shared" si="976"/>
        <v>0.12</v>
      </c>
      <c r="U962" s="15">
        <f t="shared" si="976"/>
        <v>0.1825</v>
      </c>
      <c r="V962" s="5">
        <v>1</v>
      </c>
      <c r="X962" s="15">
        <f t="shared" si="779"/>
        <v>8.5</v>
      </c>
      <c r="AB962" s="15">
        <f t="shared" si="780"/>
        <v>10.754458435116433</v>
      </c>
      <c r="AC962" s="15">
        <f t="shared" si="781"/>
        <v>5.0825828356676368</v>
      </c>
    </row>
    <row r="963" spans="1:29">
      <c r="A963" s="5" t="s">
        <v>207</v>
      </c>
      <c r="B963" s="5">
        <v>0.505</v>
      </c>
      <c r="C963" s="5">
        <v>0.39</v>
      </c>
      <c r="D963" s="5">
        <v>0.13</v>
      </c>
      <c r="E963" s="5">
        <v>0.67400000000000004</v>
      </c>
      <c r="F963" s="5">
        <v>0.3165</v>
      </c>
      <c r="G963" s="5">
        <v>0.14099999999999999</v>
      </c>
      <c r="H963" s="48">
        <v>0.17849999999999999</v>
      </c>
      <c r="I963" s="5">
        <v>9</v>
      </c>
      <c r="N963" s="15">
        <f t="shared" si="777"/>
        <v>0.75</v>
      </c>
      <c r="O963" s="15">
        <f t="shared" ref="O963:U963" si="977">B963</f>
        <v>0.505</v>
      </c>
      <c r="P963" s="15">
        <f t="shared" si="977"/>
        <v>0.39</v>
      </c>
      <c r="Q963" s="15">
        <f t="shared" si="977"/>
        <v>0.13</v>
      </c>
      <c r="R963" s="15">
        <f t="shared" si="977"/>
        <v>0.67400000000000004</v>
      </c>
      <c r="S963" s="15">
        <f t="shared" si="977"/>
        <v>0.3165</v>
      </c>
      <c r="T963" s="15">
        <f t="shared" si="977"/>
        <v>0.14099999999999999</v>
      </c>
      <c r="U963" s="15">
        <f t="shared" si="977"/>
        <v>0.17849999999999999</v>
      </c>
      <c r="V963" s="5">
        <v>1</v>
      </c>
      <c r="X963" s="15">
        <f t="shared" si="779"/>
        <v>10.5</v>
      </c>
      <c r="AB963" s="15">
        <f t="shared" si="780"/>
        <v>10.478498152997661</v>
      </c>
      <c r="AC963" s="15">
        <f t="shared" si="781"/>
        <v>4.6232942451200095E-4</v>
      </c>
    </row>
    <row r="964" spans="1:29">
      <c r="A964" s="5" t="s">
        <v>208</v>
      </c>
      <c r="B964" s="5">
        <v>0.505</v>
      </c>
      <c r="C964" s="5">
        <v>0.39</v>
      </c>
      <c r="D964" s="5">
        <v>0.15</v>
      </c>
      <c r="E964" s="5">
        <v>0.68500000000000005</v>
      </c>
      <c r="F964" s="5">
        <v>0.36199999999999999</v>
      </c>
      <c r="G964" s="5">
        <v>0.13100000000000001</v>
      </c>
      <c r="H964" s="48">
        <v>0.156</v>
      </c>
      <c r="I964" s="5">
        <v>8</v>
      </c>
      <c r="N964" s="15">
        <f t="shared" si="777"/>
        <v>-2</v>
      </c>
      <c r="O964" s="15">
        <f t="shared" ref="O964:U964" si="978">B964</f>
        <v>0.505</v>
      </c>
      <c r="P964" s="15">
        <f t="shared" si="978"/>
        <v>0.39</v>
      </c>
      <c r="Q964" s="15">
        <f t="shared" si="978"/>
        <v>0.15</v>
      </c>
      <c r="R964" s="15">
        <f t="shared" si="978"/>
        <v>0.68500000000000005</v>
      </c>
      <c r="S964" s="15">
        <f t="shared" si="978"/>
        <v>0.36199999999999999</v>
      </c>
      <c r="T964" s="15">
        <f t="shared" si="978"/>
        <v>0.13100000000000001</v>
      </c>
      <c r="U964" s="15">
        <f t="shared" si="978"/>
        <v>0.156</v>
      </c>
      <c r="V964" s="5">
        <v>1</v>
      </c>
      <c r="X964" s="15">
        <f t="shared" si="779"/>
        <v>9.5</v>
      </c>
      <c r="AB964" s="15">
        <f t="shared" si="780"/>
        <v>9.3474811490381615</v>
      </c>
      <c r="AC964" s="15">
        <f t="shared" si="781"/>
        <v>2.32619998987195E-2</v>
      </c>
    </row>
    <row r="965" spans="1:29">
      <c r="A965" s="5" t="s">
        <v>206</v>
      </c>
      <c r="B965" s="5">
        <v>0.505</v>
      </c>
      <c r="C965" s="5">
        <v>0.41</v>
      </c>
      <c r="D965" s="5">
        <v>0.125</v>
      </c>
      <c r="E965" s="5">
        <v>0.64200000000000002</v>
      </c>
      <c r="F965" s="5">
        <v>0.28899999999999998</v>
      </c>
      <c r="G965" s="5">
        <v>0.13300000000000001</v>
      </c>
      <c r="H965" s="48">
        <v>0.155</v>
      </c>
      <c r="I965" s="5">
        <v>9</v>
      </c>
      <c r="N965" s="15">
        <f t="shared" si="777"/>
        <v>3</v>
      </c>
      <c r="O965" s="15">
        <f t="shared" ref="O965:U965" si="979">B965</f>
        <v>0.505</v>
      </c>
      <c r="P965" s="15">
        <f t="shared" si="979"/>
        <v>0.41</v>
      </c>
      <c r="Q965" s="15">
        <f t="shared" si="979"/>
        <v>0.125</v>
      </c>
      <c r="R965" s="15">
        <f t="shared" si="979"/>
        <v>0.64200000000000002</v>
      </c>
      <c r="S965" s="15">
        <f t="shared" si="979"/>
        <v>0.28899999999999998</v>
      </c>
      <c r="T965" s="15">
        <f t="shared" si="979"/>
        <v>0.13300000000000001</v>
      </c>
      <c r="U965" s="15">
        <f t="shared" si="979"/>
        <v>0.155</v>
      </c>
      <c r="V965" s="5">
        <v>1</v>
      </c>
      <c r="X965" s="15">
        <f t="shared" si="779"/>
        <v>10.5</v>
      </c>
      <c r="AB965" s="15">
        <f t="shared" si="780"/>
        <v>11.163753495917971</v>
      </c>
      <c r="AC965" s="15">
        <f t="shared" si="781"/>
        <v>0.44056870334332848</v>
      </c>
    </row>
    <row r="966" spans="1:29">
      <c r="A966" s="5" t="s">
        <v>208</v>
      </c>
      <c r="B966" s="5">
        <v>0.505</v>
      </c>
      <c r="C966" s="5">
        <v>0.35499999999999998</v>
      </c>
      <c r="D966" s="5">
        <v>0.125</v>
      </c>
      <c r="E966" s="5">
        <v>0.60099999999999998</v>
      </c>
      <c r="F966" s="5">
        <v>0.25</v>
      </c>
      <c r="G966" s="5">
        <v>0.1205</v>
      </c>
      <c r="H966" s="48">
        <v>0.185</v>
      </c>
      <c r="I966" s="5">
        <v>8</v>
      </c>
      <c r="N966" s="15">
        <f t="shared" si="777"/>
        <v>-2</v>
      </c>
      <c r="O966" s="15">
        <f t="shared" ref="O966:U966" si="980">B966</f>
        <v>0.505</v>
      </c>
      <c r="P966" s="15">
        <f t="shared" si="980"/>
        <v>0.35499999999999998</v>
      </c>
      <c r="Q966" s="15">
        <f t="shared" si="980"/>
        <v>0.125</v>
      </c>
      <c r="R966" s="15">
        <f t="shared" si="980"/>
        <v>0.60099999999999998</v>
      </c>
      <c r="S966" s="15">
        <f t="shared" si="980"/>
        <v>0.25</v>
      </c>
      <c r="T966" s="15">
        <f t="shared" si="980"/>
        <v>0.1205</v>
      </c>
      <c r="U966" s="15">
        <f t="shared" si="980"/>
        <v>0.185</v>
      </c>
      <c r="V966" s="5">
        <v>1</v>
      </c>
      <c r="X966" s="15">
        <f t="shared" si="779"/>
        <v>9.5</v>
      </c>
      <c r="AB966" s="15">
        <f t="shared" si="780"/>
        <v>10.501945713338188</v>
      </c>
      <c r="AC966" s="15">
        <f t="shared" si="781"/>
        <v>1.0038952124767699</v>
      </c>
    </row>
    <row r="967" spans="1:29">
      <c r="A967" s="5" t="s">
        <v>206</v>
      </c>
      <c r="B967" s="5">
        <v>0.51</v>
      </c>
      <c r="C967" s="5">
        <v>0.39</v>
      </c>
      <c r="D967" s="5">
        <v>0.13500000000000001</v>
      </c>
      <c r="E967" s="5">
        <v>0.76900000000000002</v>
      </c>
      <c r="F967" s="5">
        <v>0.39350000000000002</v>
      </c>
      <c r="G967" s="5">
        <v>0.14549999999999999</v>
      </c>
      <c r="H967" s="48">
        <v>0.19</v>
      </c>
      <c r="I967" s="5">
        <v>8</v>
      </c>
      <c r="N967" s="15">
        <f t="shared" si="777"/>
        <v>3</v>
      </c>
      <c r="O967" s="15">
        <f t="shared" ref="O967:U967" si="981">B967</f>
        <v>0.51</v>
      </c>
      <c r="P967" s="15">
        <f t="shared" si="981"/>
        <v>0.39</v>
      </c>
      <c r="Q967" s="15">
        <f t="shared" si="981"/>
        <v>0.13500000000000001</v>
      </c>
      <c r="R967" s="15">
        <f t="shared" si="981"/>
        <v>0.76900000000000002</v>
      </c>
      <c r="S967" s="15">
        <f t="shared" si="981"/>
        <v>0.39350000000000002</v>
      </c>
      <c r="T967" s="15">
        <f t="shared" si="981"/>
        <v>0.14549999999999999</v>
      </c>
      <c r="U967" s="15">
        <f t="shared" si="981"/>
        <v>0.19</v>
      </c>
      <c r="V967" s="5">
        <v>1</v>
      </c>
      <c r="X967" s="15">
        <f t="shared" si="779"/>
        <v>9.5</v>
      </c>
      <c r="AB967" s="15">
        <f t="shared" si="780"/>
        <v>10.264698774371301</v>
      </c>
      <c r="AC967" s="15">
        <f t="shared" si="781"/>
        <v>0.58476421552496916</v>
      </c>
    </row>
    <row r="968" spans="1:29">
      <c r="A968" s="5" t="s">
        <v>208</v>
      </c>
      <c r="B968" s="5">
        <v>0.51</v>
      </c>
      <c r="C968" s="5">
        <v>0.375</v>
      </c>
      <c r="D968" s="5">
        <v>0.1</v>
      </c>
      <c r="E968" s="5">
        <v>0.57850000000000001</v>
      </c>
      <c r="F968" s="5">
        <v>0.23799999999999999</v>
      </c>
      <c r="G968" s="5">
        <v>0.1225</v>
      </c>
      <c r="H968" s="48">
        <v>0.17499999999999999</v>
      </c>
      <c r="I968" s="5">
        <v>7</v>
      </c>
      <c r="N968" s="15">
        <f t="shared" si="777"/>
        <v>-2</v>
      </c>
      <c r="O968" s="15">
        <f t="shared" ref="O968:U968" si="982">B968</f>
        <v>0.51</v>
      </c>
      <c r="P968" s="15">
        <f t="shared" si="982"/>
        <v>0.375</v>
      </c>
      <c r="Q968" s="15">
        <f t="shared" si="982"/>
        <v>0.1</v>
      </c>
      <c r="R968" s="15">
        <f t="shared" si="982"/>
        <v>0.57850000000000001</v>
      </c>
      <c r="S968" s="15">
        <f t="shared" si="982"/>
        <v>0.23799999999999999</v>
      </c>
      <c r="T968" s="15">
        <f t="shared" si="982"/>
        <v>0.1225</v>
      </c>
      <c r="U968" s="15">
        <f t="shared" si="982"/>
        <v>0.17499999999999999</v>
      </c>
      <c r="V968" s="5">
        <v>1</v>
      </c>
      <c r="X968" s="15">
        <f t="shared" si="779"/>
        <v>8.5</v>
      </c>
      <c r="AB968" s="15">
        <f t="shared" si="780"/>
        <v>10.385788960172041</v>
      </c>
      <c r="AC968" s="15">
        <f t="shared" si="781"/>
        <v>3.5562000023067486</v>
      </c>
    </row>
    <row r="969" spans="1:29">
      <c r="A969" s="5" t="s">
        <v>208</v>
      </c>
      <c r="B969" s="5">
        <v>0.51</v>
      </c>
      <c r="C969" s="5">
        <v>0.40500000000000003</v>
      </c>
      <c r="D969" s="5">
        <v>0.13500000000000001</v>
      </c>
      <c r="E969" s="5">
        <v>0.76900000000000002</v>
      </c>
      <c r="F969" s="5">
        <v>0.36549999999999999</v>
      </c>
      <c r="G969" s="5">
        <v>0.1585</v>
      </c>
      <c r="H969" s="48">
        <v>0.18</v>
      </c>
      <c r="I969" s="5">
        <v>7</v>
      </c>
      <c r="N969" s="15">
        <f t="shared" si="777"/>
        <v>-2</v>
      </c>
      <c r="O969" s="15">
        <f t="shared" ref="O969:U969" si="983">B969</f>
        <v>0.51</v>
      </c>
      <c r="P969" s="15">
        <f t="shared" si="983"/>
        <v>0.40500000000000003</v>
      </c>
      <c r="Q969" s="15">
        <f t="shared" si="983"/>
        <v>0.13500000000000001</v>
      </c>
      <c r="R969" s="15">
        <f t="shared" si="983"/>
        <v>0.76900000000000002</v>
      </c>
      <c r="S969" s="15">
        <f t="shared" si="983"/>
        <v>0.36549999999999999</v>
      </c>
      <c r="T969" s="15">
        <f t="shared" si="983"/>
        <v>0.1585</v>
      </c>
      <c r="U969" s="15">
        <f t="shared" si="983"/>
        <v>0.18</v>
      </c>
      <c r="V969" s="5">
        <v>1</v>
      </c>
      <c r="X969" s="15">
        <f t="shared" si="779"/>
        <v>8.5</v>
      </c>
      <c r="AB969" s="15">
        <f t="shared" si="780"/>
        <v>9.9725969357964637</v>
      </c>
      <c r="AC969" s="15">
        <f t="shared" si="781"/>
        <v>2.1685417353171341</v>
      </c>
    </row>
    <row r="970" spans="1:29">
      <c r="A970" s="5" t="s">
        <v>206</v>
      </c>
      <c r="B970" s="5">
        <v>0.51</v>
      </c>
      <c r="C970" s="5">
        <v>0.40500000000000003</v>
      </c>
      <c r="D970" s="5">
        <v>0.15</v>
      </c>
      <c r="E970" s="5">
        <v>0.70350000000000001</v>
      </c>
      <c r="F970" s="5">
        <v>0.34699999999999998</v>
      </c>
      <c r="G970" s="5">
        <v>0.13400000000000001</v>
      </c>
      <c r="H970" s="48">
        <v>0.1885</v>
      </c>
      <c r="I970" s="5">
        <v>8</v>
      </c>
      <c r="N970" s="15">
        <f t="shared" si="777"/>
        <v>3</v>
      </c>
      <c r="O970" s="15">
        <f t="shared" ref="O970:U970" si="984">B970</f>
        <v>0.51</v>
      </c>
      <c r="P970" s="15">
        <f t="shared" si="984"/>
        <v>0.40500000000000003</v>
      </c>
      <c r="Q970" s="15">
        <f t="shared" si="984"/>
        <v>0.15</v>
      </c>
      <c r="R970" s="15">
        <f t="shared" si="984"/>
        <v>0.70350000000000001</v>
      </c>
      <c r="S970" s="15">
        <f t="shared" si="984"/>
        <v>0.34699999999999998</v>
      </c>
      <c r="T970" s="15">
        <f t="shared" si="984"/>
        <v>0.13400000000000001</v>
      </c>
      <c r="U970" s="15">
        <f t="shared" si="984"/>
        <v>0.1885</v>
      </c>
      <c r="V970" s="5">
        <v>1</v>
      </c>
      <c r="X970" s="15">
        <f t="shared" si="779"/>
        <v>9.5</v>
      </c>
      <c r="AB970" s="15">
        <f t="shared" si="780"/>
        <v>11.053672276058123</v>
      </c>
      <c r="AC970" s="15">
        <f t="shared" si="781"/>
        <v>2.4138975413916275</v>
      </c>
    </row>
    <row r="971" spans="1:29">
      <c r="A971" s="5" t="s">
        <v>206</v>
      </c>
      <c r="B971" s="5">
        <v>0.51</v>
      </c>
      <c r="C971" s="5">
        <v>0.41</v>
      </c>
      <c r="D971" s="5">
        <v>0.14499999999999999</v>
      </c>
      <c r="E971" s="5">
        <v>0.79600000000000004</v>
      </c>
      <c r="F971" s="5">
        <v>0.38650000000000001</v>
      </c>
      <c r="G971" s="5">
        <v>0.18149999999999999</v>
      </c>
      <c r="H971" s="48">
        <v>0.19550000000000001</v>
      </c>
      <c r="I971" s="5">
        <v>8</v>
      </c>
      <c r="N971" s="15">
        <f t="shared" si="777"/>
        <v>3</v>
      </c>
      <c r="O971" s="15">
        <f t="shared" ref="O971:U971" si="985">B971</f>
        <v>0.51</v>
      </c>
      <c r="P971" s="15">
        <f t="shared" si="985"/>
        <v>0.41</v>
      </c>
      <c r="Q971" s="15">
        <f t="shared" si="985"/>
        <v>0.14499999999999999</v>
      </c>
      <c r="R971" s="15">
        <f t="shared" si="985"/>
        <v>0.79600000000000004</v>
      </c>
      <c r="S971" s="15">
        <f t="shared" si="985"/>
        <v>0.38650000000000001</v>
      </c>
      <c r="T971" s="15">
        <f t="shared" si="985"/>
        <v>0.18149999999999999</v>
      </c>
      <c r="U971" s="15">
        <f t="shared" si="985"/>
        <v>0.19550000000000001</v>
      </c>
      <c r="V971" s="5">
        <v>1</v>
      </c>
      <c r="X971" s="15">
        <f t="shared" si="779"/>
        <v>9.5</v>
      </c>
      <c r="AB971" s="15">
        <f t="shared" si="780"/>
        <v>10.677943763385505</v>
      </c>
      <c r="AC971" s="15">
        <f t="shared" si="781"/>
        <v>1.3875515096988065</v>
      </c>
    </row>
    <row r="972" spans="1:29">
      <c r="A972" s="5" t="s">
        <v>207</v>
      </c>
      <c r="B972" s="5">
        <v>0.51500000000000001</v>
      </c>
      <c r="C972" s="5">
        <v>0.43</v>
      </c>
      <c r="D972" s="5">
        <v>0.14000000000000001</v>
      </c>
      <c r="E972" s="5">
        <v>0.83399999999999996</v>
      </c>
      <c r="F972" s="5">
        <v>0.36699999999999999</v>
      </c>
      <c r="G972" s="5">
        <v>0.2</v>
      </c>
      <c r="H972" s="48">
        <v>0.23</v>
      </c>
      <c r="I972" s="5">
        <v>8</v>
      </c>
      <c r="N972" s="15">
        <f t="shared" si="777"/>
        <v>0.75</v>
      </c>
      <c r="O972" s="15">
        <f t="shared" ref="O972:U972" si="986">B972</f>
        <v>0.51500000000000001</v>
      </c>
      <c r="P972" s="15">
        <f t="shared" si="986"/>
        <v>0.43</v>
      </c>
      <c r="Q972" s="15">
        <f t="shared" si="986"/>
        <v>0.14000000000000001</v>
      </c>
      <c r="R972" s="15">
        <f t="shared" si="986"/>
        <v>0.83399999999999996</v>
      </c>
      <c r="S972" s="15">
        <f t="shared" si="986"/>
        <v>0.36699999999999999</v>
      </c>
      <c r="T972" s="15">
        <f t="shared" si="986"/>
        <v>0.2</v>
      </c>
      <c r="U972" s="15">
        <f t="shared" si="986"/>
        <v>0.23</v>
      </c>
      <c r="V972" s="5">
        <v>1</v>
      </c>
      <c r="X972" s="15">
        <f t="shared" si="779"/>
        <v>9.5</v>
      </c>
      <c r="AB972" s="15">
        <f t="shared" si="780"/>
        <v>11.33675782458374</v>
      </c>
      <c r="AC972" s="15">
        <f t="shared" si="781"/>
        <v>3.3736793061695942</v>
      </c>
    </row>
    <row r="973" spans="1:29">
      <c r="A973" s="5" t="s">
        <v>206</v>
      </c>
      <c r="B973" s="5">
        <v>0.51500000000000001</v>
      </c>
      <c r="C973" s="5">
        <v>0.39</v>
      </c>
      <c r="D973" s="5">
        <v>0.155</v>
      </c>
      <c r="E973" s="5">
        <v>0.71250000000000002</v>
      </c>
      <c r="F973" s="5">
        <v>0.3695</v>
      </c>
      <c r="G973" s="5">
        <v>0.13700000000000001</v>
      </c>
      <c r="H973" s="48">
        <v>0.155</v>
      </c>
      <c r="I973" s="5">
        <v>7</v>
      </c>
      <c r="N973" s="15">
        <f t="shared" si="777"/>
        <v>3</v>
      </c>
      <c r="O973" s="15">
        <f t="shared" ref="O973:U973" si="987">B973</f>
        <v>0.51500000000000001</v>
      </c>
      <c r="P973" s="15">
        <f t="shared" si="987"/>
        <v>0.39</v>
      </c>
      <c r="Q973" s="15">
        <f t="shared" si="987"/>
        <v>0.155</v>
      </c>
      <c r="R973" s="15">
        <f t="shared" si="987"/>
        <v>0.71250000000000002</v>
      </c>
      <c r="S973" s="15">
        <f t="shared" si="987"/>
        <v>0.3695</v>
      </c>
      <c r="T973" s="15">
        <f t="shared" si="987"/>
        <v>0.13700000000000001</v>
      </c>
      <c r="U973" s="15">
        <f t="shared" si="987"/>
        <v>0.155</v>
      </c>
      <c r="V973" s="5">
        <v>1</v>
      </c>
      <c r="X973" s="15">
        <f t="shared" si="779"/>
        <v>8.5</v>
      </c>
      <c r="AB973" s="15">
        <f t="shared" si="780"/>
        <v>10.235676025734247</v>
      </c>
      <c r="AC973" s="15">
        <f t="shared" si="781"/>
        <v>3.0125712663086288</v>
      </c>
    </row>
    <row r="974" spans="1:29">
      <c r="A974" s="5" t="s">
        <v>207</v>
      </c>
      <c r="B974" s="5">
        <v>0.52500000000000002</v>
      </c>
      <c r="C974" s="5">
        <v>0.41499999999999998</v>
      </c>
      <c r="D974" s="5">
        <v>0.14000000000000001</v>
      </c>
      <c r="E974" s="5">
        <v>0.72399999999999998</v>
      </c>
      <c r="F974" s="5">
        <v>0.34749999999999998</v>
      </c>
      <c r="G974" s="5">
        <v>0.17299999999999999</v>
      </c>
      <c r="H974" s="48">
        <v>0.17499999999999999</v>
      </c>
      <c r="I974" s="5">
        <v>8</v>
      </c>
      <c r="N974" s="15">
        <f t="shared" si="777"/>
        <v>0.75</v>
      </c>
      <c r="O974" s="15">
        <f t="shared" ref="O974:U974" si="988">B974</f>
        <v>0.52500000000000002</v>
      </c>
      <c r="P974" s="15">
        <f t="shared" si="988"/>
        <v>0.41499999999999998</v>
      </c>
      <c r="Q974" s="15">
        <f t="shared" si="988"/>
        <v>0.14000000000000001</v>
      </c>
      <c r="R974" s="15">
        <f t="shared" si="988"/>
        <v>0.72399999999999998</v>
      </c>
      <c r="S974" s="15">
        <f t="shared" si="988"/>
        <v>0.34749999999999998</v>
      </c>
      <c r="T974" s="15">
        <f t="shared" si="988"/>
        <v>0.17299999999999999</v>
      </c>
      <c r="U974" s="15">
        <f t="shared" si="988"/>
        <v>0.17499999999999999</v>
      </c>
      <c r="V974" s="5">
        <v>1</v>
      </c>
      <c r="X974" s="15">
        <f t="shared" si="779"/>
        <v>9.5</v>
      </c>
      <c r="AB974" s="15">
        <f t="shared" si="780"/>
        <v>10.343676070788712</v>
      </c>
      <c r="AC974" s="15">
        <f t="shared" si="781"/>
        <v>0.71178931242147991</v>
      </c>
    </row>
    <row r="975" spans="1:29">
      <c r="A975" s="5" t="s">
        <v>206</v>
      </c>
      <c r="B975" s="5">
        <v>0.52500000000000002</v>
      </c>
      <c r="C975" s="5">
        <v>0.4</v>
      </c>
      <c r="D975" s="5">
        <v>0.14000000000000001</v>
      </c>
      <c r="E975" s="5">
        <v>0.73250000000000004</v>
      </c>
      <c r="F975" s="5">
        <v>0.33400000000000002</v>
      </c>
      <c r="G975" s="5">
        <v>0.1575</v>
      </c>
      <c r="H975" s="48">
        <v>0.17</v>
      </c>
      <c r="I975" s="5">
        <v>11</v>
      </c>
      <c r="N975" s="15">
        <f t="shared" si="777"/>
        <v>3</v>
      </c>
      <c r="O975" s="15">
        <f t="shared" ref="O975:U975" si="989">B975</f>
        <v>0.52500000000000002</v>
      </c>
      <c r="P975" s="15">
        <f t="shared" si="989"/>
        <v>0.4</v>
      </c>
      <c r="Q975" s="15">
        <f t="shared" si="989"/>
        <v>0.14000000000000001</v>
      </c>
      <c r="R975" s="15">
        <f t="shared" si="989"/>
        <v>0.73250000000000004</v>
      </c>
      <c r="S975" s="15">
        <f t="shared" si="989"/>
        <v>0.33400000000000002</v>
      </c>
      <c r="T975" s="15">
        <f t="shared" si="989"/>
        <v>0.1575</v>
      </c>
      <c r="U975" s="15">
        <f t="shared" si="989"/>
        <v>0.17</v>
      </c>
      <c r="V975" s="5">
        <v>1</v>
      </c>
      <c r="X975" s="15">
        <f t="shared" si="779"/>
        <v>12.5</v>
      </c>
      <c r="AB975" s="15">
        <f t="shared" si="780"/>
        <v>10.994102677851943</v>
      </c>
      <c r="AC975" s="15">
        <f t="shared" si="781"/>
        <v>2.2677267448526881</v>
      </c>
    </row>
    <row r="976" spans="1:29">
      <c r="A976" s="5" t="s">
        <v>207</v>
      </c>
      <c r="B976" s="5">
        <v>0.53</v>
      </c>
      <c r="C976" s="5">
        <v>0.42499999999999999</v>
      </c>
      <c r="D976" s="5">
        <v>0.13</v>
      </c>
      <c r="E976" s="5">
        <v>0.75849999999999995</v>
      </c>
      <c r="F976" s="5">
        <v>0.32500000000000001</v>
      </c>
      <c r="G976" s="5">
        <v>0.19700000000000001</v>
      </c>
      <c r="H976" s="48">
        <v>0.20499999999999999</v>
      </c>
      <c r="I976" s="5">
        <v>8</v>
      </c>
      <c r="N976" s="15">
        <f t="shared" si="777"/>
        <v>0.75</v>
      </c>
      <c r="O976" s="15">
        <f t="shared" ref="O976:U976" si="990">B976</f>
        <v>0.53</v>
      </c>
      <c r="P976" s="15">
        <f t="shared" si="990"/>
        <v>0.42499999999999999</v>
      </c>
      <c r="Q976" s="15">
        <f t="shared" si="990"/>
        <v>0.13</v>
      </c>
      <c r="R976" s="15">
        <f t="shared" si="990"/>
        <v>0.75849999999999995</v>
      </c>
      <c r="S976" s="15">
        <f t="shared" si="990"/>
        <v>0.32500000000000001</v>
      </c>
      <c r="T976" s="15">
        <f t="shared" si="990"/>
        <v>0.19700000000000001</v>
      </c>
      <c r="U976" s="15">
        <f t="shared" si="990"/>
        <v>0.20499999999999999</v>
      </c>
      <c r="V976" s="5">
        <v>1</v>
      </c>
      <c r="X976" s="15">
        <f t="shared" si="779"/>
        <v>9.5</v>
      </c>
      <c r="AB976" s="15">
        <f t="shared" si="780"/>
        <v>11.126920598309649</v>
      </c>
      <c r="AC976" s="15">
        <f t="shared" si="781"/>
        <v>2.6468706332042267</v>
      </c>
    </row>
    <row r="977" spans="1:29">
      <c r="A977" s="5" t="s">
        <v>207</v>
      </c>
      <c r="B977" s="5">
        <v>0.53</v>
      </c>
      <c r="C977" s="5">
        <v>0.42499999999999999</v>
      </c>
      <c r="D977" s="5">
        <v>0.15</v>
      </c>
      <c r="E977" s="5">
        <v>0.84950000000000003</v>
      </c>
      <c r="F977" s="5">
        <v>0.32800000000000001</v>
      </c>
      <c r="G977" s="5">
        <v>0.23200000000000001</v>
      </c>
      <c r="H977" s="48">
        <v>0.20200000000000001</v>
      </c>
      <c r="I977" s="5">
        <v>8</v>
      </c>
      <c r="N977" s="15">
        <f t="shared" si="777"/>
        <v>0.75</v>
      </c>
      <c r="O977" s="15">
        <f t="shared" ref="O977:U977" si="991">B977</f>
        <v>0.53</v>
      </c>
      <c r="P977" s="15">
        <f t="shared" si="991"/>
        <v>0.42499999999999999</v>
      </c>
      <c r="Q977" s="15">
        <f t="shared" si="991"/>
        <v>0.15</v>
      </c>
      <c r="R977" s="15">
        <f t="shared" si="991"/>
        <v>0.84950000000000003</v>
      </c>
      <c r="S977" s="15">
        <f t="shared" si="991"/>
        <v>0.32800000000000001</v>
      </c>
      <c r="T977" s="15">
        <f t="shared" si="991"/>
        <v>0.23200000000000001</v>
      </c>
      <c r="U977" s="15">
        <f t="shared" si="991"/>
        <v>0.20200000000000001</v>
      </c>
      <c r="V977" s="5">
        <v>1</v>
      </c>
      <c r="X977" s="15">
        <f t="shared" si="779"/>
        <v>9.5</v>
      </c>
      <c r="AB977" s="15">
        <f t="shared" si="780"/>
        <v>11.729998613888139</v>
      </c>
      <c r="AC977" s="15">
        <f t="shared" si="781"/>
        <v>4.97289381794302</v>
      </c>
    </row>
    <row r="978" spans="1:29">
      <c r="A978" s="5" t="s">
        <v>206</v>
      </c>
      <c r="B978" s="5">
        <v>0.53</v>
      </c>
      <c r="C978" s="5">
        <v>0.40500000000000003</v>
      </c>
      <c r="D978" s="5">
        <v>0.125</v>
      </c>
      <c r="E978" s="5">
        <v>0.65149999999999997</v>
      </c>
      <c r="F978" s="5">
        <v>0.27150000000000002</v>
      </c>
      <c r="G978" s="5">
        <v>0.1605</v>
      </c>
      <c r="H978" s="48">
        <v>0.186</v>
      </c>
      <c r="I978" s="5">
        <v>7</v>
      </c>
      <c r="N978" s="15">
        <f t="shared" si="777"/>
        <v>3</v>
      </c>
      <c r="O978" s="15">
        <f t="shared" ref="O978:U978" si="992">B978</f>
        <v>0.53</v>
      </c>
      <c r="P978" s="15">
        <f t="shared" si="992"/>
        <v>0.40500000000000003</v>
      </c>
      <c r="Q978" s="15">
        <f t="shared" si="992"/>
        <v>0.125</v>
      </c>
      <c r="R978" s="15">
        <f t="shared" si="992"/>
        <v>0.65149999999999997</v>
      </c>
      <c r="S978" s="15">
        <f t="shared" si="992"/>
        <v>0.27150000000000002</v>
      </c>
      <c r="T978" s="15">
        <f t="shared" si="992"/>
        <v>0.1605</v>
      </c>
      <c r="U978" s="15">
        <f t="shared" si="992"/>
        <v>0.186</v>
      </c>
      <c r="V978" s="5">
        <v>1</v>
      </c>
      <c r="X978" s="15">
        <f t="shared" si="779"/>
        <v>8.5</v>
      </c>
      <c r="AB978" s="15">
        <f t="shared" si="780"/>
        <v>11.511929337238282</v>
      </c>
      <c r="AC978" s="15">
        <f t="shared" si="781"/>
        <v>9.0717183325166371</v>
      </c>
    </row>
    <row r="979" spans="1:29">
      <c r="A979" s="5" t="s">
        <v>207</v>
      </c>
      <c r="B979" s="5">
        <v>0.53500000000000003</v>
      </c>
      <c r="C979" s="5">
        <v>0.4</v>
      </c>
      <c r="D979" s="5">
        <v>0.13500000000000001</v>
      </c>
      <c r="E979" s="5">
        <v>0.82150000000000001</v>
      </c>
      <c r="F979" s="5">
        <v>0.39350000000000002</v>
      </c>
      <c r="G979" s="5">
        <v>0.19600000000000001</v>
      </c>
      <c r="H979" s="48">
        <v>0.20499999999999999</v>
      </c>
      <c r="I979" s="5">
        <v>8</v>
      </c>
      <c r="N979" s="15">
        <f t="shared" si="777"/>
        <v>0.75</v>
      </c>
      <c r="O979" s="15">
        <f t="shared" ref="O979:U979" si="993">B979</f>
        <v>0.53500000000000003</v>
      </c>
      <c r="P979" s="15">
        <f t="shared" si="993"/>
        <v>0.4</v>
      </c>
      <c r="Q979" s="15">
        <f t="shared" si="993"/>
        <v>0.13500000000000001</v>
      </c>
      <c r="R979" s="15">
        <f t="shared" si="993"/>
        <v>0.82150000000000001</v>
      </c>
      <c r="S979" s="15">
        <f t="shared" si="993"/>
        <v>0.39350000000000002</v>
      </c>
      <c r="T979" s="15">
        <f t="shared" si="993"/>
        <v>0.19600000000000001</v>
      </c>
      <c r="U979" s="15">
        <f t="shared" si="993"/>
        <v>0.20499999999999999</v>
      </c>
      <c r="V979" s="5">
        <v>1</v>
      </c>
      <c r="X979" s="15">
        <f t="shared" si="779"/>
        <v>9.5</v>
      </c>
      <c r="AB979" s="15">
        <f t="shared" si="780"/>
        <v>10.089026542304484</v>
      </c>
      <c r="AC979" s="15">
        <f t="shared" si="781"/>
        <v>0.34695226753917663</v>
      </c>
    </row>
    <row r="980" spans="1:29">
      <c r="A980" s="5" t="s">
        <v>206</v>
      </c>
      <c r="B980" s="5">
        <v>0.53500000000000003</v>
      </c>
      <c r="C980" s="5">
        <v>0.43</v>
      </c>
      <c r="D980" s="5">
        <v>0.14000000000000001</v>
      </c>
      <c r="E980" s="5">
        <v>0.71650000000000003</v>
      </c>
      <c r="F980" s="5">
        <v>0.28549999999999998</v>
      </c>
      <c r="G980" s="5">
        <v>0.1595</v>
      </c>
      <c r="H980" s="48">
        <v>0.2155</v>
      </c>
      <c r="I980" s="5">
        <v>8</v>
      </c>
      <c r="N980" s="15">
        <f t="shared" si="777"/>
        <v>3</v>
      </c>
      <c r="O980" s="15">
        <f t="shared" ref="O980:U980" si="994">B980</f>
        <v>0.53500000000000003</v>
      </c>
      <c r="P980" s="15">
        <f t="shared" si="994"/>
        <v>0.43</v>
      </c>
      <c r="Q980" s="15">
        <f t="shared" si="994"/>
        <v>0.14000000000000001</v>
      </c>
      <c r="R980" s="15">
        <f t="shared" si="994"/>
        <v>0.71650000000000003</v>
      </c>
      <c r="S980" s="15">
        <f t="shared" si="994"/>
        <v>0.28549999999999998</v>
      </c>
      <c r="T980" s="15">
        <f t="shared" si="994"/>
        <v>0.1595</v>
      </c>
      <c r="U980" s="15">
        <f t="shared" si="994"/>
        <v>0.2155</v>
      </c>
      <c r="V980" s="5">
        <v>1</v>
      </c>
      <c r="X980" s="15">
        <f t="shared" si="779"/>
        <v>9.5</v>
      </c>
      <c r="AB980" s="15">
        <f t="shared" si="780"/>
        <v>12.54560845103442</v>
      </c>
      <c r="AC980" s="15">
        <f t="shared" si="781"/>
        <v>9.2757308370122793</v>
      </c>
    </row>
    <row r="981" spans="1:29">
      <c r="A981" s="5" t="s">
        <v>206</v>
      </c>
      <c r="B981" s="5">
        <v>0.53500000000000003</v>
      </c>
      <c r="C981" s="5">
        <v>0.435</v>
      </c>
      <c r="D981" s="5">
        <v>0.14000000000000001</v>
      </c>
      <c r="E981" s="5">
        <v>0.874</v>
      </c>
      <c r="F981" s="5">
        <v>0.3735</v>
      </c>
      <c r="G981" s="5">
        <v>0.22900000000000001</v>
      </c>
      <c r="H981" s="48">
        <v>0.2195</v>
      </c>
      <c r="I981" s="5">
        <v>8</v>
      </c>
      <c r="N981" s="15">
        <f t="shared" si="777"/>
        <v>3</v>
      </c>
      <c r="O981" s="15">
        <f t="shared" ref="O981:U981" si="995">B981</f>
        <v>0.53500000000000003</v>
      </c>
      <c r="P981" s="15">
        <f t="shared" si="995"/>
        <v>0.435</v>
      </c>
      <c r="Q981" s="15">
        <f t="shared" si="995"/>
        <v>0.14000000000000001</v>
      </c>
      <c r="R981" s="15">
        <f t="shared" si="995"/>
        <v>0.874</v>
      </c>
      <c r="S981" s="15">
        <f t="shared" si="995"/>
        <v>0.3735</v>
      </c>
      <c r="T981" s="15">
        <f t="shared" si="995"/>
        <v>0.22900000000000001</v>
      </c>
      <c r="U981" s="15">
        <f t="shared" si="995"/>
        <v>0.2195</v>
      </c>
      <c r="V981" s="5">
        <v>1</v>
      </c>
      <c r="X981" s="15">
        <f t="shared" si="779"/>
        <v>9.5</v>
      </c>
      <c r="AB981" s="15">
        <f t="shared" si="780"/>
        <v>11.590036658920452</v>
      </c>
      <c r="AC981" s="15">
        <f t="shared" si="781"/>
        <v>4.3682532356313661</v>
      </c>
    </row>
    <row r="982" spans="1:29">
      <c r="A982" s="5" t="s">
        <v>207</v>
      </c>
      <c r="B982" s="5">
        <v>0.55000000000000004</v>
      </c>
      <c r="C982" s="5">
        <v>0.44500000000000001</v>
      </c>
      <c r="D982" s="5">
        <v>0.155</v>
      </c>
      <c r="E982" s="5">
        <v>0.99050000000000005</v>
      </c>
      <c r="F982" s="5">
        <v>0.54400000000000004</v>
      </c>
      <c r="G982" s="5">
        <v>0.17799999999999999</v>
      </c>
      <c r="H982" s="48">
        <v>0.218</v>
      </c>
      <c r="I982" s="5">
        <v>9</v>
      </c>
      <c r="N982" s="15">
        <f t="shared" si="777"/>
        <v>0.75</v>
      </c>
      <c r="O982" s="15">
        <f t="shared" ref="O982:U982" si="996">B982</f>
        <v>0.55000000000000004</v>
      </c>
      <c r="P982" s="15">
        <f t="shared" si="996"/>
        <v>0.44500000000000001</v>
      </c>
      <c r="Q982" s="15">
        <f t="shared" si="996"/>
        <v>0.155</v>
      </c>
      <c r="R982" s="15">
        <f t="shared" si="996"/>
        <v>0.99050000000000005</v>
      </c>
      <c r="S982" s="15">
        <f t="shared" si="996"/>
        <v>0.54400000000000004</v>
      </c>
      <c r="T982" s="15">
        <f t="shared" si="996"/>
        <v>0.17799999999999999</v>
      </c>
      <c r="U982" s="15">
        <f t="shared" si="996"/>
        <v>0.218</v>
      </c>
      <c r="V982" s="5">
        <v>1</v>
      </c>
      <c r="X982" s="15">
        <f t="shared" si="779"/>
        <v>10.5</v>
      </c>
      <c r="AB982" s="15">
        <f t="shared" si="780"/>
        <v>9.6394443604563218</v>
      </c>
      <c r="AC982" s="15">
        <f t="shared" si="781"/>
        <v>0.74055600875042904</v>
      </c>
    </row>
    <row r="983" spans="1:29">
      <c r="A983" s="5" t="s">
        <v>207</v>
      </c>
      <c r="B983" s="5">
        <v>0.55000000000000004</v>
      </c>
      <c r="C983" s="5">
        <v>0.43</v>
      </c>
      <c r="D983" s="5">
        <v>0.14000000000000001</v>
      </c>
      <c r="E983" s="5">
        <v>0.8105</v>
      </c>
      <c r="F983" s="5">
        <v>0.36799999999999999</v>
      </c>
      <c r="G983" s="5">
        <v>0.161</v>
      </c>
      <c r="H983" s="48">
        <v>0.27500000000000002</v>
      </c>
      <c r="I983" s="5">
        <v>9</v>
      </c>
      <c r="N983" s="15">
        <f t="shared" si="777"/>
        <v>0.75</v>
      </c>
      <c r="O983" s="15">
        <f t="shared" ref="O983:U983" si="997">B983</f>
        <v>0.55000000000000004</v>
      </c>
      <c r="P983" s="15">
        <f t="shared" si="997"/>
        <v>0.43</v>
      </c>
      <c r="Q983" s="15">
        <f t="shared" si="997"/>
        <v>0.14000000000000001</v>
      </c>
      <c r="R983" s="15">
        <f t="shared" si="997"/>
        <v>0.8105</v>
      </c>
      <c r="S983" s="15">
        <f t="shared" si="997"/>
        <v>0.36799999999999999</v>
      </c>
      <c r="T983" s="15">
        <f t="shared" si="997"/>
        <v>0.161</v>
      </c>
      <c r="U983" s="15">
        <f t="shared" si="997"/>
        <v>0.27500000000000002</v>
      </c>
      <c r="V983" s="5">
        <v>1</v>
      </c>
      <c r="X983" s="15">
        <f t="shared" si="779"/>
        <v>10.5</v>
      </c>
      <c r="AB983" s="15">
        <f t="shared" si="780"/>
        <v>11.867234791627387</v>
      </c>
      <c r="AC983" s="15">
        <f t="shared" si="781"/>
        <v>1.8693309754363856</v>
      </c>
    </row>
    <row r="984" spans="1:29">
      <c r="A984" s="5" t="s">
        <v>207</v>
      </c>
      <c r="B984" s="5">
        <v>0.56000000000000005</v>
      </c>
      <c r="C984" s="5">
        <v>0.45500000000000002</v>
      </c>
      <c r="D984" s="5">
        <v>0.16</v>
      </c>
      <c r="E984" s="5">
        <v>0.96699999999999997</v>
      </c>
      <c r="F984" s="5">
        <v>0.45250000000000001</v>
      </c>
      <c r="G984" s="5">
        <v>0.20699999999999999</v>
      </c>
      <c r="H984" s="48">
        <v>0.27400000000000002</v>
      </c>
      <c r="I984" s="5">
        <v>9</v>
      </c>
      <c r="N984" s="15">
        <f t="shared" si="777"/>
        <v>0.75</v>
      </c>
      <c r="O984" s="15">
        <f t="shared" ref="O984:U984" si="998">B984</f>
        <v>0.56000000000000005</v>
      </c>
      <c r="P984" s="15">
        <f t="shared" si="998"/>
        <v>0.45500000000000002</v>
      </c>
      <c r="Q984" s="15">
        <f t="shared" si="998"/>
        <v>0.16</v>
      </c>
      <c r="R984" s="15">
        <f t="shared" si="998"/>
        <v>0.96699999999999997</v>
      </c>
      <c r="S984" s="15">
        <f t="shared" si="998"/>
        <v>0.45250000000000001</v>
      </c>
      <c r="T984" s="15">
        <f t="shared" si="998"/>
        <v>0.20699999999999999</v>
      </c>
      <c r="U984" s="15">
        <f t="shared" si="998"/>
        <v>0.27400000000000002</v>
      </c>
      <c r="V984" s="5">
        <v>1</v>
      </c>
      <c r="X984" s="15">
        <f t="shared" si="779"/>
        <v>10.5</v>
      </c>
      <c r="AB984" s="15">
        <f t="shared" si="780"/>
        <v>11.620923772599426</v>
      </c>
      <c r="AC984" s="15">
        <f t="shared" si="781"/>
        <v>1.2564701039785289</v>
      </c>
    </row>
    <row r="985" spans="1:29">
      <c r="A985" s="5" t="s">
        <v>207</v>
      </c>
      <c r="B985" s="5">
        <v>0.56499999999999995</v>
      </c>
      <c r="C985" s="5">
        <v>0.4</v>
      </c>
      <c r="D985" s="5">
        <v>0.13</v>
      </c>
      <c r="E985" s="5">
        <v>0.69750000000000001</v>
      </c>
      <c r="F985" s="5">
        <v>0.3075</v>
      </c>
      <c r="G985" s="5">
        <v>0.16650000000000001</v>
      </c>
      <c r="H985" s="48">
        <v>0.18</v>
      </c>
      <c r="I985" s="5">
        <v>8</v>
      </c>
      <c r="N985" s="15">
        <f t="shared" si="777"/>
        <v>0.75</v>
      </c>
      <c r="O985" s="15">
        <f t="shared" ref="O985:U985" si="999">B985</f>
        <v>0.56499999999999995</v>
      </c>
      <c r="P985" s="15">
        <f t="shared" si="999"/>
        <v>0.4</v>
      </c>
      <c r="Q985" s="15">
        <f t="shared" si="999"/>
        <v>0.13</v>
      </c>
      <c r="R985" s="15">
        <f t="shared" si="999"/>
        <v>0.69750000000000001</v>
      </c>
      <c r="S985" s="15">
        <f t="shared" si="999"/>
        <v>0.3075</v>
      </c>
      <c r="T985" s="15">
        <f t="shared" si="999"/>
        <v>0.16650000000000001</v>
      </c>
      <c r="U985" s="15">
        <f t="shared" si="999"/>
        <v>0.18</v>
      </c>
      <c r="V985" s="5">
        <v>1</v>
      </c>
      <c r="X985" s="15">
        <f t="shared" si="779"/>
        <v>9.5</v>
      </c>
      <c r="AB985" s="15">
        <f t="shared" si="780"/>
        <v>10.696997391734049</v>
      </c>
      <c r="AC985" s="15">
        <f t="shared" si="781"/>
        <v>1.4328027558181171</v>
      </c>
    </row>
    <row r="986" spans="1:29">
      <c r="A986" s="5" t="s">
        <v>206</v>
      </c>
      <c r="B986" s="5">
        <v>0.56999999999999995</v>
      </c>
      <c r="C986" s="5">
        <v>0.45</v>
      </c>
      <c r="D986" s="5">
        <v>0.155</v>
      </c>
      <c r="E986" s="5">
        <v>1.1950000000000001</v>
      </c>
      <c r="F986" s="5">
        <v>0.5625</v>
      </c>
      <c r="G986" s="5">
        <v>0.25650000000000001</v>
      </c>
      <c r="H986" s="48">
        <v>0.29499999999999998</v>
      </c>
      <c r="I986" s="5">
        <v>10</v>
      </c>
      <c r="N986" s="15">
        <f t="shared" si="777"/>
        <v>3</v>
      </c>
      <c r="O986" s="15">
        <f t="shared" ref="O986:U986" si="1000">B986</f>
        <v>0.56999999999999995</v>
      </c>
      <c r="P986" s="15">
        <f t="shared" si="1000"/>
        <v>0.45</v>
      </c>
      <c r="Q986" s="15">
        <f t="shared" si="1000"/>
        <v>0.155</v>
      </c>
      <c r="R986" s="15">
        <f t="shared" si="1000"/>
        <v>1.1950000000000001</v>
      </c>
      <c r="S986" s="15">
        <f t="shared" si="1000"/>
        <v>0.5625</v>
      </c>
      <c r="T986" s="15">
        <f t="shared" si="1000"/>
        <v>0.25650000000000001</v>
      </c>
      <c r="U986" s="15">
        <f t="shared" si="1000"/>
        <v>0.29499999999999998</v>
      </c>
      <c r="V986" s="5">
        <v>1</v>
      </c>
      <c r="X986" s="15">
        <f t="shared" si="779"/>
        <v>11.5</v>
      </c>
      <c r="AB986" s="15">
        <f t="shared" si="780"/>
        <v>11.398067345214759</v>
      </c>
      <c r="AC986" s="15">
        <f t="shared" si="781"/>
        <v>1.0390266111567081E-2</v>
      </c>
    </row>
    <row r="987" spans="1:29">
      <c r="A987" s="5" t="s">
        <v>206</v>
      </c>
      <c r="B987" s="5">
        <v>0.56999999999999995</v>
      </c>
      <c r="C987" s="5">
        <v>0.45</v>
      </c>
      <c r="D987" s="5">
        <v>0.155</v>
      </c>
      <c r="E987" s="5">
        <v>1.1935</v>
      </c>
      <c r="F987" s="5">
        <v>0.51300000000000001</v>
      </c>
      <c r="G987" s="5">
        <v>0.21</v>
      </c>
      <c r="H987" s="48">
        <v>0.34300000000000003</v>
      </c>
      <c r="I987" s="5">
        <v>10</v>
      </c>
      <c r="N987" s="15">
        <f t="shared" si="777"/>
        <v>3</v>
      </c>
      <c r="O987" s="15">
        <f t="shared" ref="O987:U987" si="1001">B987</f>
        <v>0.56999999999999995</v>
      </c>
      <c r="P987" s="15">
        <f t="shared" si="1001"/>
        <v>0.45</v>
      </c>
      <c r="Q987" s="15">
        <f t="shared" si="1001"/>
        <v>0.155</v>
      </c>
      <c r="R987" s="15">
        <f t="shared" si="1001"/>
        <v>1.1935</v>
      </c>
      <c r="S987" s="15">
        <f t="shared" si="1001"/>
        <v>0.51300000000000001</v>
      </c>
      <c r="T987" s="15">
        <f t="shared" si="1001"/>
        <v>0.21</v>
      </c>
      <c r="U987" s="15">
        <f t="shared" si="1001"/>
        <v>0.34300000000000003</v>
      </c>
      <c r="V987" s="5">
        <v>1</v>
      </c>
      <c r="X987" s="15">
        <f t="shared" si="779"/>
        <v>11.5</v>
      </c>
      <c r="AB987" s="15">
        <f t="shared" si="780"/>
        <v>13.270715843866805</v>
      </c>
      <c r="AC987" s="15">
        <f t="shared" si="781"/>
        <v>3.1354345997209312</v>
      </c>
    </row>
    <row r="988" spans="1:29">
      <c r="A988" s="5" t="s">
        <v>207</v>
      </c>
      <c r="B988" s="5">
        <v>0.56999999999999995</v>
      </c>
      <c r="C988" s="5">
        <v>0.45500000000000002</v>
      </c>
      <c r="D988" s="5">
        <v>0.15</v>
      </c>
      <c r="E988" s="5">
        <v>1.107</v>
      </c>
      <c r="F988" s="5">
        <v>0.54</v>
      </c>
      <c r="G988" s="5">
        <v>0.255</v>
      </c>
      <c r="H988" s="48">
        <v>0.27</v>
      </c>
      <c r="I988" s="5">
        <v>8</v>
      </c>
      <c r="N988" s="15">
        <f t="shared" si="777"/>
        <v>0.75</v>
      </c>
      <c r="O988" s="15">
        <f t="shared" ref="O988:U988" si="1002">B988</f>
        <v>0.56999999999999995</v>
      </c>
      <c r="P988" s="15">
        <f t="shared" si="1002"/>
        <v>0.45500000000000002</v>
      </c>
      <c r="Q988" s="15">
        <f t="shared" si="1002"/>
        <v>0.15</v>
      </c>
      <c r="R988" s="15">
        <f t="shared" si="1002"/>
        <v>1.107</v>
      </c>
      <c r="S988" s="15">
        <f t="shared" si="1002"/>
        <v>0.54</v>
      </c>
      <c r="T988" s="15">
        <f t="shared" si="1002"/>
        <v>0.255</v>
      </c>
      <c r="U988" s="15">
        <f t="shared" si="1002"/>
        <v>0.27</v>
      </c>
      <c r="V988" s="5">
        <v>1</v>
      </c>
      <c r="X988" s="15">
        <f t="shared" si="779"/>
        <v>9.5</v>
      </c>
      <c r="AB988" s="15">
        <f t="shared" si="780"/>
        <v>10.488594058109559</v>
      </c>
      <c r="AC988" s="15">
        <f t="shared" si="781"/>
        <v>0.97731821172952593</v>
      </c>
    </row>
    <row r="989" spans="1:29">
      <c r="A989" s="5" t="s">
        <v>206</v>
      </c>
      <c r="B989" s="5">
        <v>0.56999999999999995</v>
      </c>
      <c r="C989" s="5">
        <v>0.44500000000000001</v>
      </c>
      <c r="D989" s="5">
        <v>0.14000000000000001</v>
      </c>
      <c r="E989" s="5">
        <v>1.0634999999999999</v>
      </c>
      <c r="F989" s="5">
        <v>0.52649999999999997</v>
      </c>
      <c r="G989" s="5">
        <v>0.2195</v>
      </c>
      <c r="H989" s="48">
        <v>0.24</v>
      </c>
      <c r="I989" s="5">
        <v>8</v>
      </c>
      <c r="N989" s="15">
        <f t="shared" si="777"/>
        <v>3</v>
      </c>
      <c r="O989" s="15">
        <f t="shared" ref="O989:U989" si="1003">B989</f>
        <v>0.56999999999999995</v>
      </c>
      <c r="P989" s="15">
        <f t="shared" si="1003"/>
        <v>0.44500000000000001</v>
      </c>
      <c r="Q989" s="15">
        <f t="shared" si="1003"/>
        <v>0.14000000000000001</v>
      </c>
      <c r="R989" s="15">
        <f t="shared" si="1003"/>
        <v>1.0634999999999999</v>
      </c>
      <c r="S989" s="15">
        <f t="shared" si="1003"/>
        <v>0.52649999999999997</v>
      </c>
      <c r="T989" s="15">
        <f t="shared" si="1003"/>
        <v>0.2195</v>
      </c>
      <c r="U989" s="15">
        <f t="shared" si="1003"/>
        <v>0.24</v>
      </c>
      <c r="V989" s="5">
        <v>1</v>
      </c>
      <c r="X989" s="15">
        <f t="shared" si="779"/>
        <v>9.5</v>
      </c>
      <c r="AB989" s="15">
        <f t="shared" si="780"/>
        <v>10.602392175200794</v>
      </c>
      <c r="AC989" s="15">
        <f t="shared" si="781"/>
        <v>1.2152685079439389</v>
      </c>
    </row>
    <row r="990" spans="1:29">
      <c r="A990" s="5" t="s">
        <v>206</v>
      </c>
      <c r="B990" s="5">
        <v>0.56999999999999995</v>
      </c>
      <c r="C990" s="5">
        <v>0.46</v>
      </c>
      <c r="D990" s="5">
        <v>0.17</v>
      </c>
      <c r="E990" s="5">
        <v>0.90349999999999997</v>
      </c>
      <c r="F990" s="5">
        <v>0.40749999999999997</v>
      </c>
      <c r="G990" s="5">
        <v>0.19350000000000001</v>
      </c>
      <c r="H990" s="48">
        <v>0.214</v>
      </c>
      <c r="I990" s="5">
        <v>7</v>
      </c>
      <c r="N990" s="15">
        <f t="shared" si="777"/>
        <v>3</v>
      </c>
      <c r="O990" s="15">
        <f t="shared" ref="O990:U990" si="1004">B990</f>
        <v>0.56999999999999995</v>
      </c>
      <c r="P990" s="15">
        <f t="shared" si="1004"/>
        <v>0.46</v>
      </c>
      <c r="Q990" s="15">
        <f t="shared" si="1004"/>
        <v>0.17</v>
      </c>
      <c r="R990" s="15">
        <f t="shared" si="1004"/>
        <v>0.90349999999999997</v>
      </c>
      <c r="S990" s="15">
        <f t="shared" si="1004"/>
        <v>0.40749999999999997</v>
      </c>
      <c r="T990" s="15">
        <f t="shared" si="1004"/>
        <v>0.19350000000000001</v>
      </c>
      <c r="U990" s="15">
        <f t="shared" si="1004"/>
        <v>0.214</v>
      </c>
      <c r="V990" s="5">
        <v>1</v>
      </c>
      <c r="X990" s="15">
        <f t="shared" si="779"/>
        <v>8.5</v>
      </c>
      <c r="AB990" s="15">
        <f t="shared" si="780"/>
        <v>12.092448643167225</v>
      </c>
      <c r="AC990" s="15">
        <f t="shared" si="781"/>
        <v>12.905687253794039</v>
      </c>
    </row>
    <row r="991" spans="1:29">
      <c r="A991" s="5" t="s">
        <v>206</v>
      </c>
      <c r="B991" s="5">
        <v>0.57499999999999996</v>
      </c>
      <c r="C991" s="5">
        <v>0.47499999999999998</v>
      </c>
      <c r="D991" s="5">
        <v>0.16</v>
      </c>
      <c r="E991" s="5">
        <v>1.1140000000000001</v>
      </c>
      <c r="F991" s="5">
        <v>0.4955</v>
      </c>
      <c r="G991" s="5">
        <v>0.27450000000000002</v>
      </c>
      <c r="H991" s="48">
        <v>0.28999999999999998</v>
      </c>
      <c r="I991" s="5">
        <v>9</v>
      </c>
      <c r="N991" s="15">
        <f t="shared" si="777"/>
        <v>3</v>
      </c>
      <c r="O991" s="15">
        <f t="shared" ref="O991:U991" si="1005">B991</f>
        <v>0.57499999999999996</v>
      </c>
      <c r="P991" s="15">
        <f t="shared" si="1005"/>
        <v>0.47499999999999998</v>
      </c>
      <c r="Q991" s="15">
        <f t="shared" si="1005"/>
        <v>0.16</v>
      </c>
      <c r="R991" s="15">
        <f t="shared" si="1005"/>
        <v>1.1140000000000001</v>
      </c>
      <c r="S991" s="15">
        <f t="shared" si="1005"/>
        <v>0.4955</v>
      </c>
      <c r="T991" s="15">
        <f t="shared" si="1005"/>
        <v>0.27450000000000002</v>
      </c>
      <c r="U991" s="15">
        <f t="shared" si="1005"/>
        <v>0.28999999999999998</v>
      </c>
      <c r="V991" s="5">
        <v>1</v>
      </c>
      <c r="X991" s="15">
        <f t="shared" si="779"/>
        <v>10.5</v>
      </c>
      <c r="AB991" s="15">
        <f t="shared" si="780"/>
        <v>12.129492651193715</v>
      </c>
      <c r="AC991" s="15">
        <f t="shared" si="781"/>
        <v>2.6552463002943218</v>
      </c>
    </row>
    <row r="992" spans="1:29">
      <c r="A992" s="5" t="s">
        <v>207</v>
      </c>
      <c r="B992" s="5">
        <v>0.57499999999999996</v>
      </c>
      <c r="C992" s="5">
        <v>0.46</v>
      </c>
      <c r="D992" s="5">
        <v>0.16</v>
      </c>
      <c r="E992" s="5">
        <v>1.103</v>
      </c>
      <c r="F992" s="5">
        <v>0.53800000000000003</v>
      </c>
      <c r="G992" s="5">
        <v>0.221</v>
      </c>
      <c r="H992" s="48">
        <v>0.249</v>
      </c>
      <c r="I992" s="5">
        <v>9</v>
      </c>
      <c r="N992" s="15">
        <f t="shared" si="777"/>
        <v>0.75</v>
      </c>
      <c r="O992" s="15">
        <f t="shared" ref="O992:U992" si="1006">B992</f>
        <v>0.57499999999999996</v>
      </c>
      <c r="P992" s="15">
        <f t="shared" si="1006"/>
        <v>0.46</v>
      </c>
      <c r="Q992" s="15">
        <f t="shared" si="1006"/>
        <v>0.16</v>
      </c>
      <c r="R992" s="15">
        <f t="shared" si="1006"/>
        <v>1.103</v>
      </c>
      <c r="S992" s="15">
        <f t="shared" si="1006"/>
        <v>0.53800000000000003</v>
      </c>
      <c r="T992" s="15">
        <f t="shared" si="1006"/>
        <v>0.221</v>
      </c>
      <c r="U992" s="15">
        <f t="shared" si="1006"/>
        <v>0.249</v>
      </c>
      <c r="V992" s="5">
        <v>1</v>
      </c>
      <c r="X992" s="15">
        <f t="shared" si="779"/>
        <v>10.5</v>
      </c>
      <c r="AB992" s="15">
        <f t="shared" si="780"/>
        <v>10.823465497896404</v>
      </c>
      <c r="AC992" s="15">
        <f t="shared" si="781"/>
        <v>0.10462992832936839</v>
      </c>
    </row>
    <row r="993" spans="1:29">
      <c r="A993" s="5" t="s">
        <v>207</v>
      </c>
      <c r="B993" s="5">
        <v>0.57999999999999996</v>
      </c>
      <c r="C993" s="5">
        <v>0.46</v>
      </c>
      <c r="D993" s="5">
        <v>0.15</v>
      </c>
      <c r="E993" s="5">
        <v>1.1154999999999999</v>
      </c>
      <c r="F993" s="5">
        <v>0.5575</v>
      </c>
      <c r="G993" s="5">
        <v>0.22550000000000001</v>
      </c>
      <c r="H993" s="48">
        <v>0.28999999999999998</v>
      </c>
      <c r="I993" s="5">
        <v>7</v>
      </c>
      <c r="N993" s="15">
        <f t="shared" si="777"/>
        <v>0.75</v>
      </c>
      <c r="O993" s="15">
        <f t="shared" ref="O993:U993" si="1007">B993</f>
        <v>0.57999999999999996</v>
      </c>
      <c r="P993" s="15">
        <f t="shared" si="1007"/>
        <v>0.46</v>
      </c>
      <c r="Q993" s="15">
        <f t="shared" si="1007"/>
        <v>0.15</v>
      </c>
      <c r="R993" s="15">
        <f t="shared" si="1007"/>
        <v>1.1154999999999999</v>
      </c>
      <c r="S993" s="15">
        <f t="shared" si="1007"/>
        <v>0.5575</v>
      </c>
      <c r="T993" s="15">
        <f t="shared" si="1007"/>
        <v>0.22550000000000001</v>
      </c>
      <c r="U993" s="15">
        <f t="shared" si="1007"/>
        <v>0.28999999999999998</v>
      </c>
      <c r="V993" s="5">
        <v>1</v>
      </c>
      <c r="X993" s="15">
        <f t="shared" si="779"/>
        <v>8.5</v>
      </c>
      <c r="AB993" s="15">
        <f t="shared" si="780"/>
        <v>10.741221518252436</v>
      </c>
      <c r="AC993" s="15">
        <f t="shared" si="781"/>
        <v>5.0230738938777542</v>
      </c>
    </row>
    <row r="994" spans="1:29">
      <c r="A994" s="5" t="s">
        <v>207</v>
      </c>
      <c r="B994" s="5">
        <v>0.57999999999999996</v>
      </c>
      <c r="C994" s="5">
        <v>0.46</v>
      </c>
      <c r="D994" s="5">
        <v>0.18</v>
      </c>
      <c r="E994" s="5">
        <v>1.0515000000000001</v>
      </c>
      <c r="F994" s="5">
        <v>0.40949999999999998</v>
      </c>
      <c r="G994" s="5">
        <v>0.25950000000000001</v>
      </c>
      <c r="H994" s="48">
        <v>0.27600000000000002</v>
      </c>
      <c r="I994" s="5">
        <v>8</v>
      </c>
      <c r="N994" s="15">
        <f t="shared" si="777"/>
        <v>0.75</v>
      </c>
      <c r="O994" s="15">
        <f t="shared" ref="O994:U994" si="1008">B994</f>
        <v>0.57999999999999996</v>
      </c>
      <c r="P994" s="15">
        <f t="shared" si="1008"/>
        <v>0.46</v>
      </c>
      <c r="Q994" s="15">
        <f t="shared" si="1008"/>
        <v>0.18</v>
      </c>
      <c r="R994" s="15">
        <f t="shared" si="1008"/>
        <v>1.0515000000000001</v>
      </c>
      <c r="S994" s="15">
        <f t="shared" si="1008"/>
        <v>0.40949999999999998</v>
      </c>
      <c r="T994" s="15">
        <f t="shared" si="1008"/>
        <v>0.25950000000000001</v>
      </c>
      <c r="U994" s="15">
        <f t="shared" si="1008"/>
        <v>0.27600000000000002</v>
      </c>
      <c r="V994" s="5">
        <v>1</v>
      </c>
      <c r="X994" s="15">
        <f t="shared" si="779"/>
        <v>9.5</v>
      </c>
      <c r="AB994" s="15">
        <f t="shared" si="780"/>
        <v>12.9970341394427</v>
      </c>
      <c r="AC994" s="15">
        <f t="shared" si="781"/>
        <v>12.229247772427748</v>
      </c>
    </row>
    <row r="995" spans="1:29">
      <c r="A995" s="5" t="s">
        <v>206</v>
      </c>
      <c r="B995" s="5">
        <v>0.57999999999999996</v>
      </c>
      <c r="C995" s="5">
        <v>0.45500000000000002</v>
      </c>
      <c r="D995" s="5">
        <v>0.15</v>
      </c>
      <c r="E995" s="5">
        <v>1.012</v>
      </c>
      <c r="F995" s="5">
        <v>0.4985</v>
      </c>
      <c r="G995" s="5">
        <v>0.21149999999999999</v>
      </c>
      <c r="H995" s="48">
        <v>0.28349999999999997</v>
      </c>
      <c r="I995" s="5">
        <v>10</v>
      </c>
      <c r="N995" s="15">
        <f t="shared" si="777"/>
        <v>3</v>
      </c>
      <c r="O995" s="15">
        <f t="shared" ref="O995:U995" si="1009">B995</f>
        <v>0.57999999999999996</v>
      </c>
      <c r="P995" s="15">
        <f t="shared" si="1009"/>
        <v>0.45500000000000002</v>
      </c>
      <c r="Q995" s="15">
        <f t="shared" si="1009"/>
        <v>0.15</v>
      </c>
      <c r="R995" s="15">
        <f t="shared" si="1009"/>
        <v>1.012</v>
      </c>
      <c r="S995" s="15">
        <f t="shared" si="1009"/>
        <v>0.4985</v>
      </c>
      <c r="T995" s="15">
        <f t="shared" si="1009"/>
        <v>0.21149999999999999</v>
      </c>
      <c r="U995" s="15">
        <f t="shared" si="1009"/>
        <v>0.28349999999999997</v>
      </c>
      <c r="V995" s="5">
        <v>1</v>
      </c>
      <c r="X995" s="15">
        <f t="shared" si="779"/>
        <v>11.5</v>
      </c>
      <c r="AB995" s="15">
        <f t="shared" si="780"/>
        <v>11.380550674723096</v>
      </c>
      <c r="AC995" s="15">
        <f t="shared" si="781"/>
        <v>1.426814130910751E-2</v>
      </c>
    </row>
    <row r="996" spans="1:29">
      <c r="A996" s="5" t="s">
        <v>207</v>
      </c>
      <c r="B996" s="5">
        <v>0.57999999999999996</v>
      </c>
      <c r="C996" s="5">
        <v>0.45</v>
      </c>
      <c r="D996" s="5">
        <v>0.14499999999999999</v>
      </c>
      <c r="E996" s="5">
        <v>1.137</v>
      </c>
      <c r="F996" s="5">
        <v>0.5585</v>
      </c>
      <c r="G996" s="5">
        <v>0.22</v>
      </c>
      <c r="H996" s="48">
        <v>0.28999999999999998</v>
      </c>
      <c r="I996" s="5">
        <v>8</v>
      </c>
      <c r="N996" s="15">
        <f t="shared" si="777"/>
        <v>0.75</v>
      </c>
      <c r="O996" s="15">
        <f t="shared" ref="O996:U996" si="1010">B996</f>
        <v>0.57999999999999996</v>
      </c>
      <c r="P996" s="15">
        <f t="shared" si="1010"/>
        <v>0.45</v>
      </c>
      <c r="Q996" s="15">
        <f t="shared" si="1010"/>
        <v>0.14499999999999999</v>
      </c>
      <c r="R996" s="15">
        <f t="shared" si="1010"/>
        <v>1.137</v>
      </c>
      <c r="S996" s="15">
        <f t="shared" si="1010"/>
        <v>0.5585</v>
      </c>
      <c r="T996" s="15">
        <f t="shared" si="1010"/>
        <v>0.22</v>
      </c>
      <c r="U996" s="15">
        <f t="shared" si="1010"/>
        <v>0.28999999999999998</v>
      </c>
      <c r="V996" s="5">
        <v>1</v>
      </c>
      <c r="X996" s="15">
        <f t="shared" si="779"/>
        <v>9.5</v>
      </c>
      <c r="AB996" s="15">
        <f t="shared" si="780"/>
        <v>10.798014887156668</v>
      </c>
      <c r="AC996" s="15">
        <f t="shared" si="781"/>
        <v>1.6848426472803384</v>
      </c>
    </row>
    <row r="997" spans="1:29">
      <c r="A997" s="5" t="s">
        <v>206</v>
      </c>
      <c r="B997" s="5">
        <v>0.57999999999999996</v>
      </c>
      <c r="C997" s="5">
        <v>0.49</v>
      </c>
      <c r="D997" s="5">
        <v>0.13</v>
      </c>
      <c r="E997" s="5">
        <v>1.1335</v>
      </c>
      <c r="F997" s="5">
        <v>0.58599999999999997</v>
      </c>
      <c r="G997" s="5">
        <v>0.25650000000000001</v>
      </c>
      <c r="H997" s="48">
        <v>0.23699999999999999</v>
      </c>
      <c r="I997" s="5">
        <v>9</v>
      </c>
      <c r="N997" s="15">
        <f t="shared" si="777"/>
        <v>3</v>
      </c>
      <c r="O997" s="15">
        <f t="shared" ref="O997:U997" si="1011">B997</f>
        <v>0.57999999999999996</v>
      </c>
      <c r="P997" s="15">
        <f t="shared" si="1011"/>
        <v>0.49</v>
      </c>
      <c r="Q997" s="15">
        <f t="shared" si="1011"/>
        <v>0.13</v>
      </c>
      <c r="R997" s="15">
        <f t="shared" si="1011"/>
        <v>1.1335</v>
      </c>
      <c r="S997" s="15">
        <f t="shared" si="1011"/>
        <v>0.58599999999999997</v>
      </c>
      <c r="T997" s="15">
        <f t="shared" si="1011"/>
        <v>0.25650000000000001</v>
      </c>
      <c r="U997" s="15">
        <f t="shared" si="1011"/>
        <v>0.23699999999999999</v>
      </c>
      <c r="V997" s="5">
        <v>1</v>
      </c>
      <c r="X997" s="15">
        <f t="shared" si="779"/>
        <v>10.5</v>
      </c>
      <c r="AB997" s="15">
        <f t="shared" si="780"/>
        <v>10.051428805283363</v>
      </c>
      <c r="AC997" s="15">
        <f t="shared" si="781"/>
        <v>0.20121611672951095</v>
      </c>
    </row>
    <row r="998" spans="1:29">
      <c r="A998" s="5" t="s">
        <v>206</v>
      </c>
      <c r="B998" s="5">
        <v>0.59</v>
      </c>
      <c r="C998" s="5">
        <v>0.46500000000000002</v>
      </c>
      <c r="D998" s="5">
        <v>0.155</v>
      </c>
      <c r="E998" s="5">
        <v>1.1359999999999999</v>
      </c>
      <c r="F998" s="5">
        <v>0.52449999999999997</v>
      </c>
      <c r="G998" s="5">
        <v>0.26150000000000001</v>
      </c>
      <c r="H998" s="48">
        <v>0.27500000000000002</v>
      </c>
      <c r="I998" s="5">
        <v>11</v>
      </c>
      <c r="N998" s="15">
        <f t="shared" si="777"/>
        <v>3</v>
      </c>
      <c r="O998" s="15">
        <f t="shared" ref="O998:U998" si="1012">B998</f>
        <v>0.59</v>
      </c>
      <c r="P998" s="15">
        <f t="shared" si="1012"/>
        <v>0.46500000000000002</v>
      </c>
      <c r="Q998" s="15">
        <f t="shared" si="1012"/>
        <v>0.155</v>
      </c>
      <c r="R998" s="15">
        <f t="shared" si="1012"/>
        <v>1.1359999999999999</v>
      </c>
      <c r="S998" s="15">
        <f t="shared" si="1012"/>
        <v>0.52449999999999997</v>
      </c>
      <c r="T998" s="15">
        <f t="shared" si="1012"/>
        <v>0.26150000000000001</v>
      </c>
      <c r="U998" s="15">
        <f t="shared" si="1012"/>
        <v>0.27500000000000002</v>
      </c>
      <c r="V998" s="5">
        <v>1</v>
      </c>
      <c r="X998" s="15">
        <f t="shared" si="779"/>
        <v>12.5</v>
      </c>
      <c r="AB998" s="15">
        <f t="shared" si="780"/>
        <v>11.563342449118249</v>
      </c>
      <c r="AC998" s="15">
        <f t="shared" si="781"/>
        <v>0.87732736762380026</v>
      </c>
    </row>
    <row r="999" spans="1:29">
      <c r="A999" s="5" t="s">
        <v>206</v>
      </c>
      <c r="B999" s="5">
        <v>0.59</v>
      </c>
      <c r="C999" s="5">
        <v>0.47</v>
      </c>
      <c r="D999" s="5">
        <v>0.16</v>
      </c>
      <c r="E999" s="5">
        <v>1.206</v>
      </c>
      <c r="F999" s="5">
        <v>0.47899999999999998</v>
      </c>
      <c r="G999" s="5">
        <v>0.24249999999999999</v>
      </c>
      <c r="H999" s="48">
        <v>0.309</v>
      </c>
      <c r="I999" s="5">
        <v>8</v>
      </c>
      <c r="N999" s="15">
        <f t="shared" si="777"/>
        <v>3</v>
      </c>
      <c r="O999" s="15">
        <f t="shared" ref="O999:U999" si="1013">B999</f>
        <v>0.59</v>
      </c>
      <c r="P999" s="15">
        <f t="shared" si="1013"/>
        <v>0.47</v>
      </c>
      <c r="Q999" s="15">
        <f t="shared" si="1013"/>
        <v>0.16</v>
      </c>
      <c r="R999" s="15">
        <f t="shared" si="1013"/>
        <v>1.206</v>
      </c>
      <c r="S999" s="15">
        <f t="shared" si="1013"/>
        <v>0.47899999999999998</v>
      </c>
      <c r="T999" s="15">
        <f t="shared" si="1013"/>
        <v>0.24249999999999999</v>
      </c>
      <c r="U999" s="15">
        <f t="shared" si="1013"/>
        <v>0.309</v>
      </c>
      <c r="V999" s="5">
        <v>1</v>
      </c>
      <c r="X999" s="15">
        <f t="shared" si="779"/>
        <v>9.5</v>
      </c>
      <c r="AB999" s="15">
        <f t="shared" si="780"/>
        <v>13.715261560945958</v>
      </c>
      <c r="AC999" s="15">
        <f t="shared" si="781"/>
        <v>17.768430027188554</v>
      </c>
    </row>
    <row r="1000" spans="1:29">
      <c r="A1000" s="5" t="s">
        <v>207</v>
      </c>
      <c r="B1000" s="5">
        <v>0.59</v>
      </c>
      <c r="C1000" s="5">
        <v>0.45500000000000002</v>
      </c>
      <c r="D1000" s="5">
        <v>0.14499999999999999</v>
      </c>
      <c r="E1000" s="5">
        <v>1.0629999999999999</v>
      </c>
      <c r="F1000" s="5">
        <v>0.51549999999999996</v>
      </c>
      <c r="G1000" s="5">
        <v>0.2445</v>
      </c>
      <c r="H1000" s="48">
        <v>0.25</v>
      </c>
      <c r="I1000" s="5">
        <v>8</v>
      </c>
      <c r="N1000" s="15">
        <f t="shared" si="777"/>
        <v>0.75</v>
      </c>
      <c r="O1000" s="15">
        <f t="shared" ref="O1000:U1000" si="1014">B1000</f>
        <v>0.59</v>
      </c>
      <c r="P1000" s="15">
        <f t="shared" si="1014"/>
        <v>0.45500000000000002</v>
      </c>
      <c r="Q1000" s="15">
        <f t="shared" si="1014"/>
        <v>0.14499999999999999</v>
      </c>
      <c r="R1000" s="15">
        <f t="shared" si="1014"/>
        <v>1.0629999999999999</v>
      </c>
      <c r="S1000" s="15">
        <f t="shared" si="1014"/>
        <v>0.51549999999999996</v>
      </c>
      <c r="T1000" s="15">
        <f t="shared" si="1014"/>
        <v>0.2445</v>
      </c>
      <c r="U1000" s="15">
        <f t="shared" si="1014"/>
        <v>0.25</v>
      </c>
      <c r="V1000" s="5">
        <v>1</v>
      </c>
      <c r="X1000" s="15">
        <f t="shared" si="779"/>
        <v>9.5</v>
      </c>
      <c r="AB1000" s="15">
        <f t="shared" si="780"/>
        <v>10.443904398472421</v>
      </c>
      <c r="AC1000" s="15">
        <f t="shared" si="781"/>
        <v>0.89095551345558321</v>
      </c>
    </row>
    <row r="1001" spans="1:29">
      <c r="A1001" s="5" t="s">
        <v>207</v>
      </c>
      <c r="B1001" s="5">
        <v>0.59499999999999997</v>
      </c>
      <c r="C1001" s="5">
        <v>0.47</v>
      </c>
      <c r="D1001" s="5">
        <v>0.155</v>
      </c>
      <c r="E1001" s="5">
        <v>1.121</v>
      </c>
      <c r="F1001" s="5">
        <v>0.45150000000000001</v>
      </c>
      <c r="G1001" s="5">
        <v>0.17799999999999999</v>
      </c>
      <c r="H1001" s="48">
        <v>0.155</v>
      </c>
      <c r="I1001" s="5">
        <v>11</v>
      </c>
      <c r="N1001" s="15">
        <f t="shared" si="777"/>
        <v>0.75</v>
      </c>
      <c r="O1001" s="15">
        <f t="shared" ref="O1001:U1001" si="1015">B1001</f>
        <v>0.59499999999999997</v>
      </c>
      <c r="P1001" s="15">
        <f t="shared" si="1015"/>
        <v>0.47</v>
      </c>
      <c r="Q1001" s="15">
        <f t="shared" si="1015"/>
        <v>0.155</v>
      </c>
      <c r="R1001" s="15">
        <f t="shared" si="1015"/>
        <v>1.121</v>
      </c>
      <c r="S1001" s="15">
        <f t="shared" si="1015"/>
        <v>0.45150000000000001</v>
      </c>
      <c r="T1001" s="15">
        <f t="shared" si="1015"/>
        <v>0.17799999999999999</v>
      </c>
      <c r="U1001" s="15">
        <f t="shared" si="1015"/>
        <v>0.155</v>
      </c>
      <c r="V1001" s="5">
        <v>1</v>
      </c>
      <c r="X1001" s="15">
        <f t="shared" si="779"/>
        <v>12.5</v>
      </c>
      <c r="AB1001" s="15">
        <f t="shared" si="780"/>
        <v>12.390085195135082</v>
      </c>
      <c r="AC1001" s="15">
        <f t="shared" si="781"/>
        <v>1.2081264328492929E-2</v>
      </c>
    </row>
    <row r="1002" spans="1:29">
      <c r="A1002" s="5" t="s">
        <v>207</v>
      </c>
      <c r="B1002" s="5">
        <v>0.59499999999999997</v>
      </c>
      <c r="C1002" s="5">
        <v>0.45</v>
      </c>
      <c r="D1002" s="5">
        <v>0.15</v>
      </c>
      <c r="E1002" s="5">
        <v>1.1140000000000001</v>
      </c>
      <c r="F1002" s="5">
        <v>0.58650000000000002</v>
      </c>
      <c r="G1002" s="5">
        <v>0.2205</v>
      </c>
      <c r="H1002" s="48">
        <v>0.25</v>
      </c>
      <c r="I1002" s="5">
        <v>11</v>
      </c>
      <c r="N1002" s="15">
        <f t="shared" si="777"/>
        <v>0.75</v>
      </c>
      <c r="O1002" s="15">
        <f t="shared" ref="O1002:U1002" si="1016">B1002</f>
        <v>0.59499999999999997</v>
      </c>
      <c r="P1002" s="15">
        <f t="shared" si="1016"/>
        <v>0.45</v>
      </c>
      <c r="Q1002" s="15">
        <f t="shared" si="1016"/>
        <v>0.15</v>
      </c>
      <c r="R1002" s="15">
        <f t="shared" si="1016"/>
        <v>1.1140000000000001</v>
      </c>
      <c r="S1002" s="15">
        <f t="shared" si="1016"/>
        <v>0.58650000000000002</v>
      </c>
      <c r="T1002" s="15">
        <f t="shared" si="1016"/>
        <v>0.2205</v>
      </c>
      <c r="U1002" s="15">
        <f t="shared" si="1016"/>
        <v>0.25</v>
      </c>
      <c r="V1002" s="5">
        <v>1</v>
      </c>
      <c r="X1002" s="15">
        <f t="shared" si="779"/>
        <v>12.5</v>
      </c>
      <c r="AB1002" s="15">
        <f t="shared" si="780"/>
        <v>9.7185667485694438</v>
      </c>
      <c r="AC1002" s="15">
        <f t="shared" si="781"/>
        <v>7.7363709321635561</v>
      </c>
    </row>
    <row r="1003" spans="1:29">
      <c r="A1003" s="5" t="s">
        <v>206</v>
      </c>
      <c r="B1003" s="5">
        <v>0.59499999999999997</v>
      </c>
      <c r="C1003" s="5">
        <v>0.47499999999999998</v>
      </c>
      <c r="D1003" s="5">
        <v>0.16500000000000001</v>
      </c>
      <c r="E1003" s="5">
        <v>1.2130000000000001</v>
      </c>
      <c r="F1003" s="5">
        <v>0.621</v>
      </c>
      <c r="G1003" s="5">
        <v>0.24349999999999999</v>
      </c>
      <c r="H1003" s="48">
        <v>0.27400000000000002</v>
      </c>
      <c r="I1003" s="5">
        <v>9</v>
      </c>
      <c r="N1003" s="15">
        <f t="shared" si="777"/>
        <v>3</v>
      </c>
      <c r="O1003" s="15">
        <f t="shared" ref="O1003:U1003" si="1017">B1003</f>
        <v>0.59499999999999997</v>
      </c>
      <c r="P1003" s="15">
        <f t="shared" si="1017"/>
        <v>0.47499999999999998</v>
      </c>
      <c r="Q1003" s="15">
        <f t="shared" si="1017"/>
        <v>0.16500000000000001</v>
      </c>
      <c r="R1003" s="15">
        <f t="shared" si="1017"/>
        <v>1.2130000000000001</v>
      </c>
      <c r="S1003" s="15">
        <f t="shared" si="1017"/>
        <v>0.621</v>
      </c>
      <c r="T1003" s="15">
        <f t="shared" si="1017"/>
        <v>0.24349999999999999</v>
      </c>
      <c r="U1003" s="15">
        <f t="shared" si="1017"/>
        <v>0.27400000000000002</v>
      </c>
      <c r="V1003" s="5">
        <v>1</v>
      </c>
      <c r="X1003" s="15">
        <f t="shared" si="779"/>
        <v>10.5</v>
      </c>
      <c r="AB1003" s="15">
        <f t="shared" si="780"/>
        <v>10.724808861047606</v>
      </c>
      <c r="AC1003" s="15">
        <f t="shared" si="781"/>
        <v>5.0539024005521821E-2</v>
      </c>
    </row>
    <row r="1004" spans="1:29">
      <c r="A1004" s="5" t="s">
        <v>207</v>
      </c>
      <c r="B1004" s="5">
        <v>0.59499999999999997</v>
      </c>
      <c r="C1004" s="5">
        <v>0.46</v>
      </c>
      <c r="D1004" s="5">
        <v>0.14000000000000001</v>
      </c>
      <c r="E1004" s="5">
        <v>1.0044999999999999</v>
      </c>
      <c r="F1004" s="5">
        <v>0.46550000000000002</v>
      </c>
      <c r="G1004" s="5">
        <v>0.20949999999999999</v>
      </c>
      <c r="H1004" s="48">
        <v>0.2515</v>
      </c>
      <c r="I1004" s="5">
        <v>9</v>
      </c>
      <c r="N1004" s="15">
        <f t="shared" si="777"/>
        <v>0.75</v>
      </c>
      <c r="O1004" s="15">
        <f t="shared" ref="O1004:U1004" si="1018">B1004</f>
        <v>0.59499999999999997</v>
      </c>
      <c r="P1004" s="15">
        <f t="shared" si="1018"/>
        <v>0.46</v>
      </c>
      <c r="Q1004" s="15">
        <f t="shared" si="1018"/>
        <v>0.14000000000000001</v>
      </c>
      <c r="R1004" s="15">
        <f t="shared" si="1018"/>
        <v>1.0044999999999999</v>
      </c>
      <c r="S1004" s="15">
        <f t="shared" si="1018"/>
        <v>0.46550000000000002</v>
      </c>
      <c r="T1004" s="15">
        <f t="shared" si="1018"/>
        <v>0.20949999999999999</v>
      </c>
      <c r="U1004" s="15">
        <f t="shared" si="1018"/>
        <v>0.2515</v>
      </c>
      <c r="V1004" s="5">
        <v>1</v>
      </c>
      <c r="X1004" s="15">
        <f t="shared" si="779"/>
        <v>10.5</v>
      </c>
      <c r="AB1004" s="15">
        <f t="shared" si="780"/>
        <v>11.287689207705865</v>
      </c>
      <c r="AC1004" s="15">
        <f t="shared" si="781"/>
        <v>0.62045428793629376</v>
      </c>
    </row>
    <row r="1005" spans="1:29">
      <c r="A1005" s="5" t="s">
        <v>206</v>
      </c>
      <c r="B1005" s="5">
        <v>0.59499999999999997</v>
      </c>
      <c r="C1005" s="5">
        <v>0.45500000000000002</v>
      </c>
      <c r="D1005" s="5">
        <v>0.15</v>
      </c>
      <c r="E1005" s="5">
        <v>1.044</v>
      </c>
      <c r="F1005" s="5">
        <v>0.51800000000000002</v>
      </c>
      <c r="G1005" s="5">
        <v>0.2205</v>
      </c>
      <c r="H1005" s="48">
        <v>0.27</v>
      </c>
      <c r="I1005" s="5">
        <v>9</v>
      </c>
      <c r="N1005" s="15">
        <f t="shared" si="777"/>
        <v>3</v>
      </c>
      <c r="O1005" s="15">
        <f t="shared" ref="O1005:U1005" si="1019">B1005</f>
        <v>0.59499999999999997</v>
      </c>
      <c r="P1005" s="15">
        <f t="shared" si="1019"/>
        <v>0.45500000000000002</v>
      </c>
      <c r="Q1005" s="15">
        <f t="shared" si="1019"/>
        <v>0.15</v>
      </c>
      <c r="R1005" s="15">
        <f t="shared" si="1019"/>
        <v>1.044</v>
      </c>
      <c r="S1005" s="15">
        <f t="shared" si="1019"/>
        <v>0.51800000000000002</v>
      </c>
      <c r="T1005" s="15">
        <f t="shared" si="1019"/>
        <v>0.2205</v>
      </c>
      <c r="U1005" s="15">
        <f t="shared" si="1019"/>
        <v>0.27</v>
      </c>
      <c r="V1005" s="5">
        <v>1</v>
      </c>
      <c r="X1005" s="15">
        <f t="shared" si="779"/>
        <v>10.5</v>
      </c>
      <c r="AB1005" s="15">
        <f t="shared" si="780"/>
        <v>11.058018895333451</v>
      </c>
      <c r="AC1005" s="15">
        <f t="shared" si="781"/>
        <v>0.3113850875491645</v>
      </c>
    </row>
    <row r="1006" spans="1:29">
      <c r="A1006" s="5" t="s">
        <v>207</v>
      </c>
      <c r="B1006" s="5">
        <v>0.60499999999999998</v>
      </c>
      <c r="C1006" s="5">
        <v>0.49</v>
      </c>
      <c r="D1006" s="5">
        <v>0.15</v>
      </c>
      <c r="E1006" s="5">
        <v>1.1345000000000001</v>
      </c>
      <c r="F1006" s="5">
        <v>0.52649999999999997</v>
      </c>
      <c r="G1006" s="5">
        <v>0.26450000000000001</v>
      </c>
      <c r="H1006" s="48">
        <v>0.29499999999999998</v>
      </c>
      <c r="I1006" s="5">
        <v>9</v>
      </c>
      <c r="N1006" s="15">
        <f t="shared" si="777"/>
        <v>0.75</v>
      </c>
      <c r="O1006" s="15">
        <f t="shared" ref="O1006:U1006" si="1020">B1006</f>
        <v>0.60499999999999998</v>
      </c>
      <c r="P1006" s="15">
        <f t="shared" si="1020"/>
        <v>0.49</v>
      </c>
      <c r="Q1006" s="15">
        <f t="shared" si="1020"/>
        <v>0.15</v>
      </c>
      <c r="R1006" s="15">
        <f t="shared" si="1020"/>
        <v>1.1345000000000001</v>
      </c>
      <c r="S1006" s="15">
        <f t="shared" si="1020"/>
        <v>0.52649999999999997</v>
      </c>
      <c r="T1006" s="15">
        <f t="shared" si="1020"/>
        <v>0.26450000000000001</v>
      </c>
      <c r="U1006" s="15">
        <f t="shared" si="1020"/>
        <v>0.29499999999999998</v>
      </c>
      <c r="V1006" s="5">
        <v>1</v>
      </c>
      <c r="X1006" s="15">
        <f t="shared" si="779"/>
        <v>10.5</v>
      </c>
      <c r="AB1006" s="15">
        <f t="shared" si="780"/>
        <v>11.516467771772938</v>
      </c>
      <c r="AC1006" s="15">
        <f t="shared" si="781"/>
        <v>1.0332067310530406</v>
      </c>
    </row>
    <row r="1007" spans="1:29">
      <c r="A1007" s="5" t="s">
        <v>206</v>
      </c>
      <c r="B1007" s="5">
        <v>0.60499999999999998</v>
      </c>
      <c r="C1007" s="5">
        <v>0.47499999999999998</v>
      </c>
      <c r="D1007" s="5">
        <v>0.155</v>
      </c>
      <c r="E1007" s="5">
        <v>1.161</v>
      </c>
      <c r="F1007" s="5">
        <v>0.57199999999999995</v>
      </c>
      <c r="G1007" s="5">
        <v>0.2455</v>
      </c>
      <c r="H1007" s="48">
        <v>0.27500000000000002</v>
      </c>
      <c r="I1007" s="5">
        <v>9</v>
      </c>
      <c r="N1007" s="15">
        <f t="shared" si="777"/>
        <v>3</v>
      </c>
      <c r="O1007" s="15">
        <f t="shared" ref="O1007:U1007" si="1021">B1007</f>
        <v>0.60499999999999998</v>
      </c>
      <c r="P1007" s="15">
        <f t="shared" si="1021"/>
        <v>0.47499999999999998</v>
      </c>
      <c r="Q1007" s="15">
        <f t="shared" si="1021"/>
        <v>0.155</v>
      </c>
      <c r="R1007" s="15">
        <f t="shared" si="1021"/>
        <v>1.161</v>
      </c>
      <c r="S1007" s="15">
        <f t="shared" si="1021"/>
        <v>0.57199999999999995</v>
      </c>
      <c r="T1007" s="15">
        <f t="shared" si="1021"/>
        <v>0.2455</v>
      </c>
      <c r="U1007" s="15">
        <f t="shared" si="1021"/>
        <v>0.27500000000000002</v>
      </c>
      <c r="V1007" s="5">
        <v>1</v>
      </c>
      <c r="X1007" s="15">
        <f t="shared" si="779"/>
        <v>10.5</v>
      </c>
      <c r="AB1007" s="15">
        <f t="shared" si="780"/>
        <v>11.106595603321885</v>
      </c>
      <c r="AC1007" s="15">
        <f t="shared" si="781"/>
        <v>0.36795822596944205</v>
      </c>
    </row>
    <row r="1008" spans="1:29">
      <c r="A1008" s="5" t="s">
        <v>206</v>
      </c>
      <c r="B1008" s="5">
        <v>0.60499999999999998</v>
      </c>
      <c r="C1008" s="5">
        <v>0.47</v>
      </c>
      <c r="D1008" s="5">
        <v>0.16500000000000001</v>
      </c>
      <c r="E1008" s="5">
        <v>1.2315</v>
      </c>
      <c r="F1008" s="5">
        <v>0.60250000000000004</v>
      </c>
      <c r="G1008" s="5">
        <v>0.26200000000000001</v>
      </c>
      <c r="H1008" s="48">
        <v>0.29249999999999998</v>
      </c>
      <c r="I1008" s="5">
        <v>11</v>
      </c>
      <c r="N1008" s="15">
        <f t="shared" si="777"/>
        <v>3</v>
      </c>
      <c r="O1008" s="15">
        <f t="shared" ref="O1008:U1008" si="1022">B1008</f>
        <v>0.60499999999999998</v>
      </c>
      <c r="P1008" s="15">
        <f t="shared" si="1022"/>
        <v>0.47</v>
      </c>
      <c r="Q1008" s="15">
        <f t="shared" si="1022"/>
        <v>0.16500000000000001</v>
      </c>
      <c r="R1008" s="15">
        <f t="shared" si="1022"/>
        <v>1.2315</v>
      </c>
      <c r="S1008" s="15">
        <f t="shared" si="1022"/>
        <v>0.60250000000000004</v>
      </c>
      <c r="T1008" s="15">
        <f t="shared" si="1022"/>
        <v>0.26200000000000001</v>
      </c>
      <c r="U1008" s="15">
        <f t="shared" si="1022"/>
        <v>0.29249999999999998</v>
      </c>
      <c r="V1008" s="5">
        <v>1</v>
      </c>
      <c r="X1008" s="15">
        <f t="shared" si="779"/>
        <v>12.5</v>
      </c>
      <c r="AB1008" s="15">
        <f t="shared" si="780"/>
        <v>11.169046998506456</v>
      </c>
      <c r="AC1008" s="15">
        <f t="shared" si="781"/>
        <v>1.7714358921846738</v>
      </c>
    </row>
    <row r="1009" spans="1:29">
      <c r="A1009" s="5" t="s">
        <v>206</v>
      </c>
      <c r="B1009" s="5">
        <v>0.61</v>
      </c>
      <c r="C1009" s="5">
        <v>0.47</v>
      </c>
      <c r="D1009" s="5">
        <v>0.15</v>
      </c>
      <c r="E1009" s="5">
        <v>1.1625000000000001</v>
      </c>
      <c r="F1009" s="5">
        <v>0.56499999999999995</v>
      </c>
      <c r="G1009" s="5">
        <v>0.25800000000000001</v>
      </c>
      <c r="H1009" s="48">
        <v>0.3085</v>
      </c>
      <c r="I1009" s="5">
        <v>11</v>
      </c>
      <c r="N1009" s="15">
        <f t="shared" si="777"/>
        <v>3</v>
      </c>
      <c r="O1009" s="15">
        <f t="shared" ref="O1009:U1009" si="1023">B1009</f>
        <v>0.61</v>
      </c>
      <c r="P1009" s="15">
        <f t="shared" si="1023"/>
        <v>0.47</v>
      </c>
      <c r="Q1009" s="15">
        <f t="shared" si="1023"/>
        <v>0.15</v>
      </c>
      <c r="R1009" s="15">
        <f t="shared" si="1023"/>
        <v>1.1625000000000001</v>
      </c>
      <c r="S1009" s="15">
        <f t="shared" si="1023"/>
        <v>0.56499999999999995</v>
      </c>
      <c r="T1009" s="15">
        <f t="shared" si="1023"/>
        <v>0.25800000000000001</v>
      </c>
      <c r="U1009" s="15">
        <f t="shared" si="1023"/>
        <v>0.3085</v>
      </c>
      <c r="V1009" s="5">
        <v>1</v>
      </c>
      <c r="X1009" s="15">
        <f t="shared" si="779"/>
        <v>12.5</v>
      </c>
      <c r="AB1009" s="15">
        <f t="shared" si="780"/>
        <v>11.306135705004996</v>
      </c>
      <c r="AC1009" s="15">
        <f t="shared" si="781"/>
        <v>1.4253119548639179</v>
      </c>
    </row>
    <row r="1010" spans="1:29">
      <c r="A1010" s="5" t="s">
        <v>206</v>
      </c>
      <c r="B1010" s="5">
        <v>0.61</v>
      </c>
      <c r="C1010" s="5">
        <v>0.47499999999999998</v>
      </c>
      <c r="D1010" s="5">
        <v>0.155</v>
      </c>
      <c r="E1010" s="5">
        <v>1.1679999999999999</v>
      </c>
      <c r="F1010" s="5">
        <v>0.55400000000000005</v>
      </c>
      <c r="G1010" s="5">
        <v>0.23899999999999999</v>
      </c>
      <c r="H1010" s="48">
        <v>0.32950000000000002</v>
      </c>
      <c r="I1010" s="5">
        <v>10</v>
      </c>
      <c r="N1010" s="15">
        <f t="shared" si="777"/>
        <v>3</v>
      </c>
      <c r="O1010" s="15">
        <f t="shared" ref="O1010:U1010" si="1024">B1010</f>
        <v>0.61</v>
      </c>
      <c r="P1010" s="15">
        <f t="shared" si="1024"/>
        <v>0.47499999999999998</v>
      </c>
      <c r="Q1010" s="15">
        <f t="shared" si="1024"/>
        <v>0.155</v>
      </c>
      <c r="R1010" s="15">
        <f t="shared" si="1024"/>
        <v>1.1679999999999999</v>
      </c>
      <c r="S1010" s="15">
        <f t="shared" si="1024"/>
        <v>0.55400000000000005</v>
      </c>
      <c r="T1010" s="15">
        <f t="shared" si="1024"/>
        <v>0.23899999999999999</v>
      </c>
      <c r="U1010" s="15">
        <f t="shared" si="1024"/>
        <v>0.32950000000000002</v>
      </c>
      <c r="V1010" s="5">
        <v>1</v>
      </c>
      <c r="X1010" s="15">
        <f t="shared" si="779"/>
        <v>11.5</v>
      </c>
      <c r="AB1010" s="15">
        <f t="shared" si="780"/>
        <v>12.0684149347404</v>
      </c>
      <c r="AC1010" s="15">
        <f t="shared" si="781"/>
        <v>0.32309553803593261</v>
      </c>
    </row>
    <row r="1011" spans="1:29">
      <c r="A1011" s="5" t="s">
        <v>207</v>
      </c>
      <c r="B1011" s="5">
        <v>0.61499999999999999</v>
      </c>
      <c r="C1011" s="5">
        <v>0.48</v>
      </c>
      <c r="D1011" s="5">
        <v>0.16</v>
      </c>
      <c r="E1011" s="5">
        <v>1.2524999999999999</v>
      </c>
      <c r="F1011" s="5">
        <v>0.58499999999999996</v>
      </c>
      <c r="G1011" s="5">
        <v>0.25950000000000001</v>
      </c>
      <c r="H1011" s="48">
        <v>0.33</v>
      </c>
      <c r="I1011" s="5">
        <v>8</v>
      </c>
      <c r="N1011" s="15">
        <f t="shared" si="777"/>
        <v>0.75</v>
      </c>
      <c r="O1011" s="15">
        <f t="shared" ref="O1011:U1011" si="1025">B1011</f>
        <v>0.61499999999999999</v>
      </c>
      <c r="P1011" s="15">
        <f t="shared" si="1025"/>
        <v>0.48</v>
      </c>
      <c r="Q1011" s="15">
        <f t="shared" si="1025"/>
        <v>0.16</v>
      </c>
      <c r="R1011" s="15">
        <f t="shared" si="1025"/>
        <v>1.2524999999999999</v>
      </c>
      <c r="S1011" s="15">
        <f t="shared" si="1025"/>
        <v>0.58499999999999996</v>
      </c>
      <c r="T1011" s="15">
        <f t="shared" si="1025"/>
        <v>0.25950000000000001</v>
      </c>
      <c r="U1011" s="15">
        <f t="shared" si="1025"/>
        <v>0.33</v>
      </c>
      <c r="V1011" s="5">
        <v>1</v>
      </c>
      <c r="X1011" s="15">
        <f t="shared" si="779"/>
        <v>9.5</v>
      </c>
      <c r="AB1011" s="15">
        <f t="shared" si="780"/>
        <v>11.752227994889918</v>
      </c>
      <c r="AC1011" s="15">
        <f t="shared" si="781"/>
        <v>5.0725309409658585</v>
      </c>
    </row>
    <row r="1012" spans="1:29">
      <c r="A1012" s="5" t="s">
        <v>207</v>
      </c>
      <c r="B1012" s="5">
        <v>0.62</v>
      </c>
      <c r="C1012" s="5">
        <v>0.51</v>
      </c>
      <c r="D1012" s="5">
        <v>0.18</v>
      </c>
      <c r="E1012" s="5">
        <v>1.3314999999999999</v>
      </c>
      <c r="F1012" s="5">
        <v>0.59399999999999997</v>
      </c>
      <c r="G1012" s="5">
        <v>0.27600000000000002</v>
      </c>
      <c r="H1012" s="48">
        <v>0.38800000000000001</v>
      </c>
      <c r="I1012" s="5">
        <v>11</v>
      </c>
      <c r="N1012" s="15">
        <f t="shared" si="777"/>
        <v>0.75</v>
      </c>
      <c r="O1012" s="15">
        <f t="shared" ref="O1012:U1012" si="1026">B1012</f>
        <v>0.62</v>
      </c>
      <c r="P1012" s="15">
        <f t="shared" si="1026"/>
        <v>0.51</v>
      </c>
      <c r="Q1012" s="15">
        <f t="shared" si="1026"/>
        <v>0.18</v>
      </c>
      <c r="R1012" s="15">
        <f t="shared" si="1026"/>
        <v>1.3314999999999999</v>
      </c>
      <c r="S1012" s="15">
        <f t="shared" si="1026"/>
        <v>0.59399999999999997</v>
      </c>
      <c r="T1012" s="15">
        <f t="shared" si="1026"/>
        <v>0.27600000000000002</v>
      </c>
      <c r="U1012" s="15">
        <f t="shared" si="1026"/>
        <v>0.38800000000000001</v>
      </c>
      <c r="V1012" s="5">
        <v>1</v>
      </c>
      <c r="X1012" s="15">
        <f t="shared" si="779"/>
        <v>12.5</v>
      </c>
      <c r="AB1012" s="15">
        <f t="shared" si="780"/>
        <v>13.19738849733378</v>
      </c>
      <c r="AC1012" s="15">
        <f t="shared" si="781"/>
        <v>0.48635071621346715</v>
      </c>
    </row>
    <row r="1013" spans="1:29">
      <c r="A1013" s="5" t="s">
        <v>207</v>
      </c>
      <c r="B1013" s="5">
        <v>0.625</v>
      </c>
      <c r="C1013" s="5">
        <v>0.48</v>
      </c>
      <c r="D1013" s="5">
        <v>0.17</v>
      </c>
      <c r="E1013" s="5">
        <v>1.3525</v>
      </c>
      <c r="F1013" s="5">
        <v>0.62350000000000005</v>
      </c>
      <c r="G1013" s="5">
        <v>0.27800000000000002</v>
      </c>
      <c r="H1013" s="48">
        <v>0.36499999999999999</v>
      </c>
      <c r="I1013" s="5">
        <v>10</v>
      </c>
      <c r="N1013" s="15">
        <f t="shared" si="777"/>
        <v>0.75</v>
      </c>
      <c r="O1013" s="15">
        <f t="shared" ref="O1013:U1013" si="1027">B1013</f>
        <v>0.625</v>
      </c>
      <c r="P1013" s="15">
        <f t="shared" si="1027"/>
        <v>0.48</v>
      </c>
      <c r="Q1013" s="15">
        <f t="shared" si="1027"/>
        <v>0.17</v>
      </c>
      <c r="R1013" s="15">
        <f t="shared" si="1027"/>
        <v>1.3525</v>
      </c>
      <c r="S1013" s="15">
        <f t="shared" si="1027"/>
        <v>0.62350000000000005</v>
      </c>
      <c r="T1013" s="15">
        <f t="shared" si="1027"/>
        <v>0.27800000000000002</v>
      </c>
      <c r="U1013" s="15">
        <f t="shared" si="1027"/>
        <v>0.36499999999999999</v>
      </c>
      <c r="V1013" s="5">
        <v>1</v>
      </c>
      <c r="X1013" s="15">
        <f t="shared" si="779"/>
        <v>11.5</v>
      </c>
      <c r="AB1013" s="15">
        <f t="shared" si="780"/>
        <v>12.104724051532491</v>
      </c>
      <c r="AC1013" s="15">
        <f t="shared" si="781"/>
        <v>0.36569117850187105</v>
      </c>
    </row>
    <row r="1014" spans="1:29">
      <c r="A1014" s="5" t="s">
        <v>206</v>
      </c>
      <c r="B1014" s="5">
        <v>0.625</v>
      </c>
      <c r="C1014" s="5">
        <v>0.49</v>
      </c>
      <c r="D1014" s="5">
        <v>0.17499999999999999</v>
      </c>
      <c r="E1014" s="5">
        <v>1.3325</v>
      </c>
      <c r="F1014" s="5">
        <v>0.57050000000000001</v>
      </c>
      <c r="G1014" s="5">
        <v>0.27100000000000002</v>
      </c>
      <c r="H1014" s="48">
        <v>0.40500000000000003</v>
      </c>
      <c r="I1014" s="5">
        <v>10</v>
      </c>
      <c r="N1014" s="15">
        <f t="shared" si="777"/>
        <v>3</v>
      </c>
      <c r="O1014" s="15">
        <f t="shared" ref="O1014:U1014" si="1028">B1014</f>
        <v>0.625</v>
      </c>
      <c r="P1014" s="15">
        <f t="shared" si="1028"/>
        <v>0.49</v>
      </c>
      <c r="Q1014" s="15">
        <f t="shared" si="1028"/>
        <v>0.17499999999999999</v>
      </c>
      <c r="R1014" s="15">
        <f t="shared" si="1028"/>
        <v>1.3325</v>
      </c>
      <c r="S1014" s="15">
        <f t="shared" si="1028"/>
        <v>0.57050000000000001</v>
      </c>
      <c r="T1014" s="15">
        <f t="shared" si="1028"/>
        <v>0.27100000000000002</v>
      </c>
      <c r="U1014" s="15">
        <f t="shared" si="1028"/>
        <v>0.40500000000000003</v>
      </c>
      <c r="V1014" s="5">
        <v>1</v>
      </c>
      <c r="X1014" s="15">
        <f t="shared" si="779"/>
        <v>11.5</v>
      </c>
      <c r="AB1014" s="15">
        <f t="shared" si="780"/>
        <v>13.946333620085678</v>
      </c>
      <c r="AC1014" s="15">
        <f t="shared" si="781"/>
        <v>5.9845481807614984</v>
      </c>
    </row>
    <row r="1015" spans="1:29">
      <c r="A1015" s="5" t="s">
        <v>207</v>
      </c>
      <c r="B1015" s="5">
        <v>0.625</v>
      </c>
      <c r="C1015" s="5">
        <v>0.47499999999999998</v>
      </c>
      <c r="D1015" s="5">
        <v>0.17499999999999999</v>
      </c>
      <c r="E1015" s="5">
        <v>1.1435</v>
      </c>
      <c r="F1015" s="5">
        <v>0.47549999999999998</v>
      </c>
      <c r="G1015" s="5">
        <v>0.2475</v>
      </c>
      <c r="H1015" s="48">
        <v>0.34899999999999998</v>
      </c>
      <c r="I1015" s="5">
        <v>10</v>
      </c>
      <c r="N1015" s="15">
        <f t="shared" si="777"/>
        <v>0.75</v>
      </c>
      <c r="O1015" s="15">
        <f t="shared" ref="O1015:U1015" si="1029">B1015</f>
        <v>0.625</v>
      </c>
      <c r="P1015" s="15">
        <f t="shared" si="1029"/>
        <v>0.47499999999999998</v>
      </c>
      <c r="Q1015" s="15">
        <f t="shared" si="1029"/>
        <v>0.17499999999999999</v>
      </c>
      <c r="R1015" s="15">
        <f t="shared" si="1029"/>
        <v>1.1435</v>
      </c>
      <c r="S1015" s="15">
        <f t="shared" si="1029"/>
        <v>0.47549999999999998</v>
      </c>
      <c r="T1015" s="15">
        <f t="shared" si="1029"/>
        <v>0.2475</v>
      </c>
      <c r="U1015" s="15">
        <f t="shared" si="1029"/>
        <v>0.34899999999999998</v>
      </c>
      <c r="V1015" s="5">
        <v>1</v>
      </c>
      <c r="X1015" s="15">
        <f t="shared" si="779"/>
        <v>11.5</v>
      </c>
      <c r="AB1015" s="15">
        <f t="shared" si="780"/>
        <v>13.351109366988137</v>
      </c>
      <c r="AC1015" s="15">
        <f t="shared" si="781"/>
        <v>3.4266058885512209</v>
      </c>
    </row>
    <row r="1016" spans="1:29">
      <c r="A1016" s="5" t="s">
        <v>207</v>
      </c>
      <c r="B1016" s="5">
        <v>0.625</v>
      </c>
      <c r="C1016" s="5">
        <v>0.5</v>
      </c>
      <c r="D1016" s="5">
        <v>0.16500000000000001</v>
      </c>
      <c r="E1016" s="5">
        <v>1.288</v>
      </c>
      <c r="F1016" s="5">
        <v>0.57299999999999995</v>
      </c>
      <c r="G1016" s="5">
        <v>0.30349999999999999</v>
      </c>
      <c r="H1016" s="48">
        <v>0.315</v>
      </c>
      <c r="I1016" s="5">
        <v>9</v>
      </c>
      <c r="N1016" s="15">
        <f t="shared" si="777"/>
        <v>0.75</v>
      </c>
      <c r="O1016" s="15">
        <f t="shared" ref="O1016:U1016" si="1030">B1016</f>
        <v>0.625</v>
      </c>
      <c r="P1016" s="15">
        <f t="shared" si="1030"/>
        <v>0.5</v>
      </c>
      <c r="Q1016" s="15">
        <f t="shared" si="1030"/>
        <v>0.16500000000000001</v>
      </c>
      <c r="R1016" s="15">
        <f t="shared" si="1030"/>
        <v>1.288</v>
      </c>
      <c r="S1016" s="15">
        <f t="shared" si="1030"/>
        <v>0.57299999999999995</v>
      </c>
      <c r="T1016" s="15">
        <f t="shared" si="1030"/>
        <v>0.30349999999999999</v>
      </c>
      <c r="U1016" s="15">
        <f t="shared" si="1030"/>
        <v>0.315</v>
      </c>
      <c r="V1016" s="5">
        <v>1</v>
      </c>
      <c r="X1016" s="15">
        <f t="shared" si="779"/>
        <v>10.5</v>
      </c>
      <c r="AB1016" s="15">
        <f t="shared" si="780"/>
        <v>12.019222125710442</v>
      </c>
      <c r="AC1016" s="15">
        <f t="shared" si="781"/>
        <v>2.3080358672481545</v>
      </c>
    </row>
    <row r="1017" spans="1:29">
      <c r="A1017" s="5" t="s">
        <v>207</v>
      </c>
      <c r="B1017" s="5">
        <v>0.625</v>
      </c>
      <c r="C1017" s="5">
        <v>0.48499999999999999</v>
      </c>
      <c r="D1017" s="5">
        <v>0.2</v>
      </c>
      <c r="E1017" s="5">
        <v>1.38</v>
      </c>
      <c r="F1017" s="5">
        <v>0.58450000000000002</v>
      </c>
      <c r="G1017" s="5">
        <v>0.30199999999999999</v>
      </c>
      <c r="H1017" s="48">
        <v>0.40100000000000002</v>
      </c>
      <c r="I1017" s="5">
        <v>9</v>
      </c>
      <c r="N1017" s="15">
        <f t="shared" si="777"/>
        <v>0.75</v>
      </c>
      <c r="O1017" s="15">
        <f t="shared" ref="O1017:U1017" si="1031">B1017</f>
        <v>0.625</v>
      </c>
      <c r="P1017" s="15">
        <f t="shared" si="1031"/>
        <v>0.48499999999999999</v>
      </c>
      <c r="Q1017" s="15">
        <f t="shared" si="1031"/>
        <v>0.2</v>
      </c>
      <c r="R1017" s="15">
        <f t="shared" si="1031"/>
        <v>1.38</v>
      </c>
      <c r="S1017" s="15">
        <f t="shared" si="1031"/>
        <v>0.58450000000000002</v>
      </c>
      <c r="T1017" s="15">
        <f t="shared" si="1031"/>
        <v>0.30199999999999999</v>
      </c>
      <c r="U1017" s="15">
        <f t="shared" si="1031"/>
        <v>0.40100000000000002</v>
      </c>
      <c r="V1017" s="5">
        <v>1</v>
      </c>
      <c r="X1017" s="15">
        <f t="shared" si="779"/>
        <v>10.5</v>
      </c>
      <c r="AB1017" s="15">
        <f t="shared" si="780"/>
        <v>13.59821951038526</v>
      </c>
      <c r="AC1017" s="15">
        <f t="shared" si="781"/>
        <v>9.5989641345318777</v>
      </c>
    </row>
    <row r="1018" spans="1:29">
      <c r="A1018" s="5" t="s">
        <v>206</v>
      </c>
      <c r="B1018" s="5">
        <v>0.63</v>
      </c>
      <c r="C1018" s="5">
        <v>0.48499999999999999</v>
      </c>
      <c r="D1018" s="5">
        <v>0.155</v>
      </c>
      <c r="E1018" s="5">
        <v>1.278</v>
      </c>
      <c r="F1018" s="5">
        <v>0.63700000000000001</v>
      </c>
      <c r="G1018" s="5">
        <v>0.27500000000000002</v>
      </c>
      <c r="H1018" s="48">
        <v>0.31</v>
      </c>
      <c r="I1018" s="5">
        <v>8</v>
      </c>
      <c r="N1018" s="15">
        <f t="shared" si="777"/>
        <v>3</v>
      </c>
      <c r="O1018" s="15">
        <f t="shared" ref="O1018:U1018" si="1032">B1018</f>
        <v>0.63</v>
      </c>
      <c r="P1018" s="15">
        <f t="shared" si="1032"/>
        <v>0.48499999999999999</v>
      </c>
      <c r="Q1018" s="15">
        <f t="shared" si="1032"/>
        <v>0.155</v>
      </c>
      <c r="R1018" s="15">
        <f t="shared" si="1032"/>
        <v>1.278</v>
      </c>
      <c r="S1018" s="15">
        <f t="shared" si="1032"/>
        <v>0.63700000000000001</v>
      </c>
      <c r="T1018" s="15">
        <f t="shared" si="1032"/>
        <v>0.27500000000000002</v>
      </c>
      <c r="U1018" s="15">
        <f t="shared" si="1032"/>
        <v>0.31</v>
      </c>
      <c r="V1018" s="5">
        <v>1</v>
      </c>
      <c r="X1018" s="15">
        <f t="shared" si="779"/>
        <v>9.5</v>
      </c>
      <c r="AB1018" s="15">
        <f t="shared" si="780"/>
        <v>10.964296780093266</v>
      </c>
      <c r="AC1018" s="15">
        <f t="shared" si="781"/>
        <v>2.1441650601915052</v>
      </c>
    </row>
    <row r="1019" spans="1:29">
      <c r="A1019" s="5" t="s">
        <v>207</v>
      </c>
      <c r="B1019" s="5">
        <v>0.63</v>
      </c>
      <c r="C1019" s="5">
        <v>0.495</v>
      </c>
      <c r="D1019" s="5">
        <v>0.16500000000000001</v>
      </c>
      <c r="E1019" s="5">
        <v>1.3075000000000001</v>
      </c>
      <c r="F1019" s="5">
        <v>0.59899999999999998</v>
      </c>
      <c r="G1019" s="5">
        <v>0.28399999999999997</v>
      </c>
      <c r="H1019" s="48">
        <v>0.315</v>
      </c>
      <c r="I1019" s="5">
        <v>11</v>
      </c>
      <c r="N1019" s="15">
        <f t="shared" si="777"/>
        <v>0.75</v>
      </c>
      <c r="O1019" s="15">
        <f t="shared" ref="O1019:U1019" si="1033">B1019</f>
        <v>0.63</v>
      </c>
      <c r="P1019" s="15">
        <f t="shared" si="1033"/>
        <v>0.495</v>
      </c>
      <c r="Q1019" s="15">
        <f t="shared" si="1033"/>
        <v>0.16500000000000001</v>
      </c>
      <c r="R1019" s="15">
        <f t="shared" si="1033"/>
        <v>1.3075000000000001</v>
      </c>
      <c r="S1019" s="15">
        <f t="shared" si="1033"/>
        <v>0.59899999999999998</v>
      </c>
      <c r="T1019" s="15">
        <f t="shared" si="1033"/>
        <v>0.28399999999999997</v>
      </c>
      <c r="U1019" s="15">
        <f t="shared" si="1033"/>
        <v>0.315</v>
      </c>
      <c r="V1019" s="5">
        <v>1</v>
      </c>
      <c r="X1019" s="15">
        <f t="shared" si="779"/>
        <v>12.5</v>
      </c>
      <c r="AB1019" s="15">
        <f t="shared" si="780"/>
        <v>11.81012771811082</v>
      </c>
      <c r="AC1019" s="15">
        <f t="shared" si="781"/>
        <v>0.475923765318984</v>
      </c>
    </row>
    <row r="1020" spans="1:29">
      <c r="A1020" s="5" t="s">
        <v>206</v>
      </c>
      <c r="B1020" s="5">
        <v>0.63</v>
      </c>
      <c r="C1020" s="5">
        <v>0.48</v>
      </c>
      <c r="D1020" s="5">
        <v>0.15</v>
      </c>
      <c r="E1020" s="5">
        <v>1.1785000000000001</v>
      </c>
      <c r="F1020" s="5">
        <v>0.51849999999999996</v>
      </c>
      <c r="G1020" s="5">
        <v>0.248</v>
      </c>
      <c r="H1020" s="48">
        <v>0.32350000000000001</v>
      </c>
      <c r="I1020" s="5">
        <v>8</v>
      </c>
      <c r="N1020" s="15">
        <f t="shared" si="777"/>
        <v>3</v>
      </c>
      <c r="O1020" s="15">
        <f t="shared" ref="O1020:U1020" si="1034">B1020</f>
        <v>0.63</v>
      </c>
      <c r="P1020" s="15">
        <f t="shared" si="1034"/>
        <v>0.48</v>
      </c>
      <c r="Q1020" s="15">
        <f t="shared" si="1034"/>
        <v>0.15</v>
      </c>
      <c r="R1020" s="15">
        <f t="shared" si="1034"/>
        <v>1.1785000000000001</v>
      </c>
      <c r="S1020" s="15">
        <f t="shared" si="1034"/>
        <v>0.51849999999999996</v>
      </c>
      <c r="T1020" s="15">
        <f t="shared" si="1034"/>
        <v>0.248</v>
      </c>
      <c r="U1020" s="15">
        <f t="shared" si="1034"/>
        <v>0.32350000000000001</v>
      </c>
      <c r="V1020" s="5">
        <v>1</v>
      </c>
      <c r="X1020" s="15">
        <f t="shared" si="779"/>
        <v>9.5</v>
      </c>
      <c r="AB1020" s="15">
        <f t="shared" si="780"/>
        <v>12.719944182840806</v>
      </c>
      <c r="AC1020" s="15">
        <f t="shared" si="781"/>
        <v>10.368040540610343</v>
      </c>
    </row>
    <row r="1021" spans="1:29">
      <c r="A1021" s="5" t="s">
        <v>206</v>
      </c>
      <c r="B1021" s="5">
        <v>0.63500000000000001</v>
      </c>
      <c r="C1021" s="5">
        <v>0.49</v>
      </c>
      <c r="D1021" s="5">
        <v>0.17499999999999999</v>
      </c>
      <c r="E1021" s="5">
        <v>1.375</v>
      </c>
      <c r="F1021" s="5">
        <v>0.623</v>
      </c>
      <c r="G1021" s="5">
        <v>0.27050000000000002</v>
      </c>
      <c r="H1021" s="48">
        <v>0.39500000000000002</v>
      </c>
      <c r="I1021" s="5">
        <v>11</v>
      </c>
      <c r="N1021" s="15">
        <f t="shared" si="777"/>
        <v>3</v>
      </c>
      <c r="O1021" s="15">
        <f t="shared" ref="O1021:U1021" si="1035">B1021</f>
        <v>0.63500000000000001</v>
      </c>
      <c r="P1021" s="15">
        <f t="shared" si="1035"/>
        <v>0.49</v>
      </c>
      <c r="Q1021" s="15">
        <f t="shared" si="1035"/>
        <v>0.17499999999999999</v>
      </c>
      <c r="R1021" s="15">
        <f t="shared" si="1035"/>
        <v>1.375</v>
      </c>
      <c r="S1021" s="15">
        <f t="shared" si="1035"/>
        <v>0.623</v>
      </c>
      <c r="T1021" s="15">
        <f t="shared" si="1035"/>
        <v>0.27050000000000002</v>
      </c>
      <c r="U1021" s="15">
        <f t="shared" si="1035"/>
        <v>0.39500000000000002</v>
      </c>
      <c r="V1021" s="5">
        <v>1</v>
      </c>
      <c r="X1021" s="15">
        <f t="shared" si="779"/>
        <v>12.5</v>
      </c>
      <c r="AB1021" s="15">
        <f t="shared" si="780"/>
        <v>13.187899546025246</v>
      </c>
      <c r="AC1021" s="15">
        <f t="shared" si="781"/>
        <v>0.47320578542173974</v>
      </c>
    </row>
    <row r="1022" spans="1:29">
      <c r="A1022" s="5" t="s">
        <v>206</v>
      </c>
      <c r="B1022" s="5">
        <v>0.63500000000000001</v>
      </c>
      <c r="C1022" s="5">
        <v>0.52500000000000002</v>
      </c>
      <c r="D1022" s="5">
        <v>0.185</v>
      </c>
      <c r="E1022" s="5">
        <v>1.4065000000000001</v>
      </c>
      <c r="F1022" s="5">
        <v>0.68400000000000005</v>
      </c>
      <c r="G1022" s="5">
        <v>0.3</v>
      </c>
      <c r="H1022" s="48">
        <v>0.3745</v>
      </c>
      <c r="I1022" s="5">
        <v>10</v>
      </c>
      <c r="N1022" s="15">
        <f t="shared" ref="N1022:N1276" si="1036">IF(A1022="M",$L$1,IF(A1022="F",$L$2,$L$3))</f>
        <v>3</v>
      </c>
      <c r="O1022" s="15">
        <f t="shared" ref="O1022:U1022" si="1037">B1022</f>
        <v>0.63500000000000001</v>
      </c>
      <c r="P1022" s="15">
        <f t="shared" si="1037"/>
        <v>0.52500000000000002</v>
      </c>
      <c r="Q1022" s="15">
        <f t="shared" si="1037"/>
        <v>0.185</v>
      </c>
      <c r="R1022" s="15">
        <f t="shared" si="1037"/>
        <v>1.4065000000000001</v>
      </c>
      <c r="S1022" s="15">
        <f t="shared" si="1037"/>
        <v>0.68400000000000005</v>
      </c>
      <c r="T1022" s="15">
        <f t="shared" si="1037"/>
        <v>0.3</v>
      </c>
      <c r="U1022" s="15">
        <f t="shared" si="1037"/>
        <v>0.3745</v>
      </c>
      <c r="V1022" s="5">
        <v>1</v>
      </c>
      <c r="X1022" s="15">
        <f t="shared" ref="X1022:X1276" si="1038">I1022+1.5</f>
        <v>11.5</v>
      </c>
      <c r="AB1022" s="15">
        <f t="shared" ref="AB1022:AB1276" si="1039">MMULT(N1022:V1022,$AA$4:$AA$12)</f>
        <v>12.294535002551299</v>
      </c>
      <c r="AC1022" s="15">
        <f t="shared" ref="AC1022:AC1276" si="1040">(X1022-AB1022)^2</f>
        <v>0.63128587027919336</v>
      </c>
    </row>
    <row r="1023" spans="1:29">
      <c r="A1023" s="5" t="s">
        <v>206</v>
      </c>
      <c r="B1023" s="5">
        <v>0.64</v>
      </c>
      <c r="C1023" s="5">
        <v>0.505</v>
      </c>
      <c r="D1023" s="5">
        <v>0.155</v>
      </c>
      <c r="E1023" s="5">
        <v>1.4025000000000001</v>
      </c>
      <c r="F1023" s="5">
        <v>0.70499999999999996</v>
      </c>
      <c r="G1023" s="5">
        <v>0.26550000000000001</v>
      </c>
      <c r="H1023" s="48">
        <v>0.33500000000000002</v>
      </c>
      <c r="I1023" s="5">
        <v>10</v>
      </c>
      <c r="N1023" s="15">
        <f t="shared" si="1036"/>
        <v>3</v>
      </c>
      <c r="O1023" s="15">
        <f t="shared" ref="O1023:U1023" si="1041">B1023</f>
        <v>0.64</v>
      </c>
      <c r="P1023" s="15">
        <f t="shared" si="1041"/>
        <v>0.505</v>
      </c>
      <c r="Q1023" s="15">
        <f t="shared" si="1041"/>
        <v>0.155</v>
      </c>
      <c r="R1023" s="15">
        <f t="shared" si="1041"/>
        <v>1.4025000000000001</v>
      </c>
      <c r="S1023" s="15">
        <f t="shared" si="1041"/>
        <v>0.70499999999999996</v>
      </c>
      <c r="T1023" s="15">
        <f t="shared" si="1041"/>
        <v>0.26550000000000001</v>
      </c>
      <c r="U1023" s="15">
        <f t="shared" si="1041"/>
        <v>0.33500000000000002</v>
      </c>
      <c r="V1023" s="5">
        <v>1</v>
      </c>
      <c r="X1023" s="15">
        <f t="shared" si="1038"/>
        <v>11.5</v>
      </c>
      <c r="AB1023" s="15">
        <f t="shared" si="1039"/>
        <v>11.270554673403016</v>
      </c>
      <c r="AC1023" s="15">
        <f t="shared" si="1040"/>
        <v>5.2645157897196766E-2</v>
      </c>
    </row>
    <row r="1024" spans="1:29">
      <c r="A1024" s="5" t="s">
        <v>207</v>
      </c>
      <c r="B1024" s="5">
        <v>0.64</v>
      </c>
      <c r="C1024" s="5">
        <v>0.5</v>
      </c>
      <c r="D1024" s="5">
        <v>0.17</v>
      </c>
      <c r="E1024" s="5">
        <v>1.5175000000000001</v>
      </c>
      <c r="F1024" s="5">
        <v>0.69299999999999995</v>
      </c>
      <c r="G1024" s="5">
        <v>0.32600000000000001</v>
      </c>
      <c r="H1024" s="48">
        <v>0.40899999999999997</v>
      </c>
      <c r="I1024" s="5">
        <v>11</v>
      </c>
      <c r="N1024" s="15">
        <f t="shared" si="1036"/>
        <v>0.75</v>
      </c>
      <c r="O1024" s="15">
        <f t="shared" ref="O1024:U1024" si="1042">B1024</f>
        <v>0.64</v>
      </c>
      <c r="P1024" s="15">
        <f t="shared" si="1042"/>
        <v>0.5</v>
      </c>
      <c r="Q1024" s="15">
        <f t="shared" si="1042"/>
        <v>0.17</v>
      </c>
      <c r="R1024" s="15">
        <f t="shared" si="1042"/>
        <v>1.5175000000000001</v>
      </c>
      <c r="S1024" s="15">
        <f t="shared" si="1042"/>
        <v>0.69299999999999995</v>
      </c>
      <c r="T1024" s="15">
        <f t="shared" si="1042"/>
        <v>0.32600000000000001</v>
      </c>
      <c r="U1024" s="15">
        <f t="shared" si="1042"/>
        <v>0.40899999999999997</v>
      </c>
      <c r="V1024" s="5">
        <v>1</v>
      </c>
      <c r="X1024" s="15">
        <f t="shared" si="1038"/>
        <v>12.5</v>
      </c>
      <c r="AB1024" s="15">
        <f t="shared" si="1039"/>
        <v>12.32216875458302</v>
      </c>
      <c r="AC1024" s="15">
        <f t="shared" si="1040"/>
        <v>3.1623951846554303E-2</v>
      </c>
    </row>
    <row r="1025" spans="1:29">
      <c r="A1025" s="5" t="s">
        <v>207</v>
      </c>
      <c r="B1025" s="5">
        <v>0.64</v>
      </c>
      <c r="C1025" s="5">
        <v>0.5</v>
      </c>
      <c r="D1025" s="5">
        <v>0.17499999999999999</v>
      </c>
      <c r="E1025" s="5">
        <v>1.3939999999999999</v>
      </c>
      <c r="F1025" s="5">
        <v>0.49349999999999999</v>
      </c>
      <c r="G1025" s="5">
        <v>0.29099999999999998</v>
      </c>
      <c r="H1025" s="48">
        <v>0.4</v>
      </c>
      <c r="I1025" s="5">
        <v>10</v>
      </c>
      <c r="N1025" s="15">
        <f t="shared" si="1036"/>
        <v>0.75</v>
      </c>
      <c r="O1025" s="15">
        <f t="shared" ref="O1025:U1025" si="1043">B1025</f>
        <v>0.64</v>
      </c>
      <c r="P1025" s="15">
        <f t="shared" si="1043"/>
        <v>0.5</v>
      </c>
      <c r="Q1025" s="15">
        <f t="shared" si="1043"/>
        <v>0.17499999999999999</v>
      </c>
      <c r="R1025" s="15">
        <f t="shared" si="1043"/>
        <v>1.3939999999999999</v>
      </c>
      <c r="S1025" s="15">
        <f t="shared" si="1043"/>
        <v>0.49349999999999999</v>
      </c>
      <c r="T1025" s="15">
        <f t="shared" si="1043"/>
        <v>0.29099999999999998</v>
      </c>
      <c r="U1025" s="15">
        <f t="shared" si="1043"/>
        <v>0.4</v>
      </c>
      <c r="V1025" s="5">
        <v>1</v>
      </c>
      <c r="X1025" s="15">
        <f t="shared" si="1038"/>
        <v>11.5</v>
      </c>
      <c r="AB1025" s="15">
        <f t="shared" si="1039"/>
        <v>15.542349157436533</v>
      </c>
      <c r="AC1025" s="15">
        <f t="shared" si="1040"/>
        <v>16.340586710627846</v>
      </c>
    </row>
    <row r="1026" spans="1:29">
      <c r="A1026" s="5" t="s">
        <v>207</v>
      </c>
      <c r="B1026" s="5">
        <v>0.64500000000000002</v>
      </c>
      <c r="C1026" s="5">
        <v>0.5</v>
      </c>
      <c r="D1026" s="5">
        <v>0.155</v>
      </c>
      <c r="E1026" s="5">
        <v>1.2204999999999999</v>
      </c>
      <c r="F1026" s="5">
        <v>0.61450000000000005</v>
      </c>
      <c r="G1026" s="5">
        <v>0.23599999999999999</v>
      </c>
      <c r="H1026" s="48">
        <v>0.31850000000000001</v>
      </c>
      <c r="I1026" s="5">
        <v>10</v>
      </c>
      <c r="N1026" s="15">
        <f t="shared" si="1036"/>
        <v>0.75</v>
      </c>
      <c r="O1026" s="15">
        <f t="shared" ref="O1026:U1026" si="1044">B1026</f>
        <v>0.64500000000000002</v>
      </c>
      <c r="P1026" s="15">
        <f t="shared" si="1044"/>
        <v>0.5</v>
      </c>
      <c r="Q1026" s="15">
        <f t="shared" si="1044"/>
        <v>0.155</v>
      </c>
      <c r="R1026" s="15">
        <f t="shared" si="1044"/>
        <v>1.2204999999999999</v>
      </c>
      <c r="S1026" s="15">
        <f t="shared" si="1044"/>
        <v>0.61450000000000005</v>
      </c>
      <c r="T1026" s="15">
        <f t="shared" si="1044"/>
        <v>0.23599999999999999</v>
      </c>
      <c r="U1026" s="15">
        <f t="shared" si="1044"/>
        <v>0.31850000000000001</v>
      </c>
      <c r="V1026" s="5">
        <v>1</v>
      </c>
      <c r="X1026" s="15">
        <f t="shared" si="1038"/>
        <v>11.5</v>
      </c>
      <c r="AB1026" s="15">
        <f t="shared" si="1039"/>
        <v>11.168129556374023</v>
      </c>
      <c r="AC1026" s="15">
        <f t="shared" si="1040"/>
        <v>0.11013799135250289</v>
      </c>
    </row>
    <row r="1027" spans="1:29">
      <c r="A1027" s="5" t="s">
        <v>206</v>
      </c>
      <c r="B1027" s="5">
        <v>0.64500000000000002</v>
      </c>
      <c r="C1027" s="5">
        <v>0.52</v>
      </c>
      <c r="D1027" s="5">
        <v>0.17499999999999999</v>
      </c>
      <c r="E1027" s="5">
        <v>1.6359999999999999</v>
      </c>
      <c r="F1027" s="5">
        <v>0.77900000000000003</v>
      </c>
      <c r="G1027" s="5">
        <v>0.34200000000000003</v>
      </c>
      <c r="H1027" s="48">
        <v>0.432</v>
      </c>
      <c r="I1027" s="5">
        <v>11</v>
      </c>
      <c r="N1027" s="15">
        <f t="shared" si="1036"/>
        <v>3</v>
      </c>
      <c r="O1027" s="15">
        <f t="shared" ref="O1027:U1027" si="1045">B1027</f>
        <v>0.64500000000000002</v>
      </c>
      <c r="P1027" s="15">
        <f t="shared" si="1045"/>
        <v>0.52</v>
      </c>
      <c r="Q1027" s="15">
        <f t="shared" si="1045"/>
        <v>0.17499999999999999</v>
      </c>
      <c r="R1027" s="15">
        <f t="shared" si="1045"/>
        <v>1.6359999999999999</v>
      </c>
      <c r="S1027" s="15">
        <f t="shared" si="1045"/>
        <v>0.77900000000000003</v>
      </c>
      <c r="T1027" s="15">
        <f t="shared" si="1045"/>
        <v>0.34200000000000003</v>
      </c>
      <c r="U1027" s="15">
        <f t="shared" si="1045"/>
        <v>0.432</v>
      </c>
      <c r="V1027" s="5">
        <v>1</v>
      </c>
      <c r="X1027" s="15">
        <f t="shared" si="1038"/>
        <v>12.5</v>
      </c>
      <c r="AB1027" s="15">
        <f t="shared" si="1039"/>
        <v>12.359830598788671</v>
      </c>
      <c r="AC1027" s="15">
        <f t="shared" si="1040"/>
        <v>1.9647461035942591E-2</v>
      </c>
    </row>
    <row r="1028" spans="1:29">
      <c r="A1028" s="5" t="s">
        <v>206</v>
      </c>
      <c r="B1028" s="5">
        <v>0.64500000000000002</v>
      </c>
      <c r="C1028" s="5">
        <v>0.52</v>
      </c>
      <c r="D1028" s="5">
        <v>0.17499999999999999</v>
      </c>
      <c r="E1028" s="5">
        <v>1.5609999999999999</v>
      </c>
      <c r="F1028" s="5">
        <v>0.70899999999999996</v>
      </c>
      <c r="G1028" s="5">
        <v>0.35549999999999998</v>
      </c>
      <c r="H1028" s="48">
        <v>0.4</v>
      </c>
      <c r="I1028" s="5">
        <v>8</v>
      </c>
      <c r="N1028" s="15">
        <f t="shared" si="1036"/>
        <v>3</v>
      </c>
      <c r="O1028" s="15">
        <f t="shared" ref="O1028:U1028" si="1046">B1028</f>
        <v>0.64500000000000002</v>
      </c>
      <c r="P1028" s="15">
        <f t="shared" si="1046"/>
        <v>0.52</v>
      </c>
      <c r="Q1028" s="15">
        <f t="shared" si="1046"/>
        <v>0.17499999999999999</v>
      </c>
      <c r="R1028" s="15">
        <f t="shared" si="1046"/>
        <v>1.5609999999999999</v>
      </c>
      <c r="S1028" s="15">
        <f t="shared" si="1046"/>
        <v>0.70899999999999996</v>
      </c>
      <c r="T1028" s="15">
        <f t="shared" si="1046"/>
        <v>0.35549999999999998</v>
      </c>
      <c r="U1028" s="15">
        <f t="shared" si="1046"/>
        <v>0.4</v>
      </c>
      <c r="V1028" s="5">
        <v>1</v>
      </c>
      <c r="X1028" s="15">
        <f t="shared" si="1038"/>
        <v>9.5</v>
      </c>
      <c r="AB1028" s="15">
        <f t="shared" si="1039"/>
        <v>12.669026046628538</v>
      </c>
      <c r="AC1028" s="15">
        <f t="shared" si="1040"/>
        <v>10.0427260842101</v>
      </c>
    </row>
    <row r="1029" spans="1:29">
      <c r="A1029" s="5" t="s">
        <v>207</v>
      </c>
      <c r="B1029" s="5">
        <v>0.64500000000000002</v>
      </c>
      <c r="C1029" s="5">
        <v>0.505</v>
      </c>
      <c r="D1029" s="5">
        <v>0.16500000000000001</v>
      </c>
      <c r="E1029" s="5">
        <v>1.4325000000000001</v>
      </c>
      <c r="F1029" s="5">
        <v>0.68400000000000005</v>
      </c>
      <c r="G1029" s="5">
        <v>0.308</v>
      </c>
      <c r="H1029" s="48">
        <v>0.33600000000000002</v>
      </c>
      <c r="I1029" s="5">
        <v>8</v>
      </c>
      <c r="N1029" s="15">
        <f t="shared" si="1036"/>
        <v>0.75</v>
      </c>
      <c r="O1029" s="15">
        <f t="shared" ref="O1029:U1029" si="1047">B1029</f>
        <v>0.64500000000000002</v>
      </c>
      <c r="P1029" s="15">
        <f t="shared" si="1047"/>
        <v>0.505</v>
      </c>
      <c r="Q1029" s="15">
        <f t="shared" si="1047"/>
        <v>0.16500000000000001</v>
      </c>
      <c r="R1029" s="15">
        <f t="shared" si="1047"/>
        <v>1.4325000000000001</v>
      </c>
      <c r="S1029" s="15">
        <f t="shared" si="1047"/>
        <v>0.68400000000000005</v>
      </c>
      <c r="T1029" s="15">
        <f t="shared" si="1047"/>
        <v>0.308</v>
      </c>
      <c r="U1029" s="15">
        <f t="shared" si="1047"/>
        <v>0.33600000000000002</v>
      </c>
      <c r="V1029" s="5">
        <v>1</v>
      </c>
      <c r="X1029" s="15">
        <f t="shared" si="1038"/>
        <v>9.5</v>
      </c>
      <c r="AB1029" s="15">
        <f t="shared" si="1039"/>
        <v>11.280761428114726</v>
      </c>
      <c r="AC1029" s="15">
        <f t="shared" si="1040"/>
        <v>3.171111263861198</v>
      </c>
    </row>
    <row r="1030" spans="1:29">
      <c r="A1030" s="5" t="s">
        <v>206</v>
      </c>
      <c r="B1030" s="5">
        <v>0.64500000000000002</v>
      </c>
      <c r="C1030" s="5">
        <v>0.5</v>
      </c>
      <c r="D1030" s="5">
        <v>0.17499999999999999</v>
      </c>
      <c r="E1030" s="5">
        <v>1.3385</v>
      </c>
      <c r="F1030" s="5">
        <v>0.63300000000000001</v>
      </c>
      <c r="G1030" s="5">
        <v>0.29899999999999999</v>
      </c>
      <c r="H1030" s="48">
        <v>0.34899999999999998</v>
      </c>
      <c r="I1030" s="5">
        <v>11</v>
      </c>
      <c r="N1030" s="15">
        <f t="shared" si="1036"/>
        <v>3</v>
      </c>
      <c r="O1030" s="15">
        <f t="shared" ref="O1030:U1030" si="1048">B1030</f>
        <v>0.64500000000000002</v>
      </c>
      <c r="P1030" s="15">
        <f t="shared" si="1048"/>
        <v>0.5</v>
      </c>
      <c r="Q1030" s="15">
        <f t="shared" si="1048"/>
        <v>0.17499999999999999</v>
      </c>
      <c r="R1030" s="15">
        <f t="shared" si="1048"/>
        <v>1.3385</v>
      </c>
      <c r="S1030" s="15">
        <f t="shared" si="1048"/>
        <v>0.63300000000000001</v>
      </c>
      <c r="T1030" s="15">
        <f t="shared" si="1048"/>
        <v>0.29899999999999999</v>
      </c>
      <c r="U1030" s="15">
        <f t="shared" si="1048"/>
        <v>0.34899999999999998</v>
      </c>
      <c r="V1030" s="5">
        <v>1</v>
      </c>
      <c r="X1030" s="15">
        <f t="shared" si="1038"/>
        <v>12.5</v>
      </c>
      <c r="AB1030" s="15">
        <f t="shared" si="1039"/>
        <v>12.07572565862386</v>
      </c>
      <c r="AC1030" s="15">
        <f t="shared" si="1040"/>
        <v>0.18000871675015762</v>
      </c>
    </row>
    <row r="1031" spans="1:29">
      <c r="A1031" s="5" t="s">
        <v>207</v>
      </c>
      <c r="B1031" s="5">
        <v>0.64500000000000002</v>
      </c>
      <c r="C1031" s="5">
        <v>0.5</v>
      </c>
      <c r="D1031" s="5">
        <v>0.16</v>
      </c>
      <c r="E1031" s="5">
        <v>1.2464999999999999</v>
      </c>
      <c r="F1031" s="5">
        <v>0.54749999999999999</v>
      </c>
      <c r="G1031" s="5">
        <v>0.32700000000000001</v>
      </c>
      <c r="H1031" s="48">
        <v>0.3</v>
      </c>
      <c r="I1031" s="5">
        <v>10</v>
      </c>
      <c r="N1031" s="15">
        <f t="shared" si="1036"/>
        <v>0.75</v>
      </c>
      <c r="O1031" s="15">
        <f t="shared" ref="O1031:U1031" si="1049">B1031</f>
        <v>0.64500000000000002</v>
      </c>
      <c r="P1031" s="15">
        <f t="shared" si="1049"/>
        <v>0.5</v>
      </c>
      <c r="Q1031" s="15">
        <f t="shared" si="1049"/>
        <v>0.16</v>
      </c>
      <c r="R1031" s="15">
        <f t="shared" si="1049"/>
        <v>1.2464999999999999</v>
      </c>
      <c r="S1031" s="15">
        <f t="shared" si="1049"/>
        <v>0.54749999999999999</v>
      </c>
      <c r="T1031" s="15">
        <f t="shared" si="1049"/>
        <v>0.32700000000000001</v>
      </c>
      <c r="U1031" s="15">
        <f t="shared" si="1049"/>
        <v>0.3</v>
      </c>
      <c r="V1031" s="5">
        <v>1</v>
      </c>
      <c r="X1031" s="15">
        <f t="shared" si="1038"/>
        <v>11.5</v>
      </c>
      <c r="AB1031" s="15">
        <f t="shared" si="1039"/>
        <v>11.71364166775184</v>
      </c>
      <c r="AC1031" s="15">
        <f t="shared" si="1040"/>
        <v>4.5642762199787787E-2</v>
      </c>
    </row>
    <row r="1032" spans="1:29">
      <c r="A1032" s="5" t="s">
        <v>207</v>
      </c>
      <c r="B1032" s="5">
        <v>0.64500000000000002</v>
      </c>
      <c r="C1032" s="5">
        <v>0.51500000000000001</v>
      </c>
      <c r="D1032" s="5">
        <v>0.15</v>
      </c>
      <c r="E1032" s="5">
        <v>1.212</v>
      </c>
      <c r="F1032" s="5">
        <v>0.51500000000000001</v>
      </c>
      <c r="G1032" s="5">
        <v>0.20549999999999999</v>
      </c>
      <c r="H1032" s="48">
        <v>0.38500000000000001</v>
      </c>
      <c r="I1032" s="5">
        <v>10</v>
      </c>
      <c r="N1032" s="15">
        <f t="shared" si="1036"/>
        <v>0.75</v>
      </c>
      <c r="O1032" s="15">
        <f t="shared" ref="O1032:U1032" si="1050">B1032</f>
        <v>0.64500000000000002</v>
      </c>
      <c r="P1032" s="15">
        <f t="shared" si="1050"/>
        <v>0.51500000000000001</v>
      </c>
      <c r="Q1032" s="15">
        <f t="shared" si="1050"/>
        <v>0.15</v>
      </c>
      <c r="R1032" s="15">
        <f t="shared" si="1050"/>
        <v>1.212</v>
      </c>
      <c r="S1032" s="15">
        <f t="shared" si="1050"/>
        <v>0.51500000000000001</v>
      </c>
      <c r="T1032" s="15">
        <f t="shared" si="1050"/>
        <v>0.20549999999999999</v>
      </c>
      <c r="U1032" s="15">
        <f t="shared" si="1050"/>
        <v>0.38500000000000001</v>
      </c>
      <c r="V1032" s="5">
        <v>1</v>
      </c>
      <c r="X1032" s="15">
        <f t="shared" si="1038"/>
        <v>11.5</v>
      </c>
      <c r="AB1032" s="15">
        <f t="shared" si="1039"/>
        <v>14.100330373568726</v>
      </c>
      <c r="AC1032" s="15">
        <f t="shared" si="1040"/>
        <v>6.7617180517040687</v>
      </c>
    </row>
    <row r="1033" spans="1:29">
      <c r="A1033" s="5" t="s">
        <v>206</v>
      </c>
      <c r="B1033" s="5">
        <v>0.65</v>
      </c>
      <c r="C1033" s="5">
        <v>0.495</v>
      </c>
      <c r="D1033" s="5">
        <v>0.16</v>
      </c>
      <c r="E1033" s="5">
        <v>1.304</v>
      </c>
      <c r="F1033" s="5">
        <v>0.56999999999999995</v>
      </c>
      <c r="G1033" s="5">
        <v>0.312</v>
      </c>
      <c r="H1033" s="48">
        <v>0.3725</v>
      </c>
      <c r="I1033" s="5">
        <v>9</v>
      </c>
      <c r="N1033" s="15">
        <f t="shared" si="1036"/>
        <v>3</v>
      </c>
      <c r="O1033" s="15">
        <f t="shared" ref="O1033:U1033" si="1051">B1033</f>
        <v>0.65</v>
      </c>
      <c r="P1033" s="15">
        <f t="shared" si="1051"/>
        <v>0.495</v>
      </c>
      <c r="Q1033" s="15">
        <f t="shared" si="1051"/>
        <v>0.16</v>
      </c>
      <c r="R1033" s="15">
        <f t="shared" si="1051"/>
        <v>1.304</v>
      </c>
      <c r="S1033" s="15">
        <f t="shared" si="1051"/>
        <v>0.56999999999999995</v>
      </c>
      <c r="T1033" s="15">
        <f t="shared" si="1051"/>
        <v>0.312</v>
      </c>
      <c r="U1033" s="15">
        <f t="shared" si="1051"/>
        <v>0.3725</v>
      </c>
      <c r="V1033" s="5">
        <v>1</v>
      </c>
      <c r="X1033" s="15">
        <f t="shared" si="1038"/>
        <v>10.5</v>
      </c>
      <c r="AB1033" s="15">
        <f t="shared" si="1039"/>
        <v>12.869576753647587</v>
      </c>
      <c r="AC1033" s="15">
        <f t="shared" si="1040"/>
        <v>5.6148939914270386</v>
      </c>
    </row>
    <row r="1034" spans="1:29">
      <c r="A1034" s="5" t="s">
        <v>206</v>
      </c>
      <c r="B1034" s="5">
        <v>0.65</v>
      </c>
      <c r="C1034" s="5">
        <v>0.52</v>
      </c>
      <c r="D1034" s="5">
        <v>0.21</v>
      </c>
      <c r="E1034" s="5">
        <v>1.6785000000000001</v>
      </c>
      <c r="F1034" s="5">
        <v>0.66649999999999998</v>
      </c>
      <c r="G1034" s="5">
        <v>0.308</v>
      </c>
      <c r="H1034" s="48">
        <v>0.46</v>
      </c>
      <c r="I1034" s="5">
        <v>11</v>
      </c>
      <c r="N1034" s="15">
        <f t="shared" si="1036"/>
        <v>3</v>
      </c>
      <c r="O1034" s="15">
        <f t="shared" ref="O1034:U1034" si="1052">B1034</f>
        <v>0.65</v>
      </c>
      <c r="P1034" s="15">
        <f t="shared" si="1052"/>
        <v>0.52</v>
      </c>
      <c r="Q1034" s="15">
        <f t="shared" si="1052"/>
        <v>0.21</v>
      </c>
      <c r="R1034" s="15">
        <f t="shared" si="1052"/>
        <v>1.6785000000000001</v>
      </c>
      <c r="S1034" s="15">
        <f t="shared" si="1052"/>
        <v>0.66649999999999998</v>
      </c>
      <c r="T1034" s="15">
        <f t="shared" si="1052"/>
        <v>0.308</v>
      </c>
      <c r="U1034" s="15">
        <f t="shared" si="1052"/>
        <v>0.46</v>
      </c>
      <c r="V1034" s="5">
        <v>1</v>
      </c>
      <c r="X1034" s="15">
        <f t="shared" si="1038"/>
        <v>12.5</v>
      </c>
      <c r="AB1034" s="15">
        <f t="shared" si="1039"/>
        <v>15.97947007901282</v>
      </c>
      <c r="AC1034" s="15">
        <f t="shared" si="1040"/>
        <v>12.106712030745483</v>
      </c>
    </row>
    <row r="1035" spans="1:29">
      <c r="A1035" s="5" t="s">
        <v>206</v>
      </c>
      <c r="B1035" s="5">
        <v>0.65</v>
      </c>
      <c r="C1035" s="5">
        <v>0.52500000000000002</v>
      </c>
      <c r="D1035" s="5">
        <v>0.185</v>
      </c>
      <c r="E1035" s="5">
        <v>1.6220000000000001</v>
      </c>
      <c r="F1035" s="5">
        <v>0.66449999999999998</v>
      </c>
      <c r="G1035" s="5">
        <v>0.32250000000000001</v>
      </c>
      <c r="H1035" s="48">
        <v>0.47699999999999998</v>
      </c>
      <c r="I1035" s="5">
        <v>10</v>
      </c>
      <c r="N1035" s="15">
        <f t="shared" si="1036"/>
        <v>3</v>
      </c>
      <c r="O1035" s="15">
        <f t="shared" ref="O1035:U1035" si="1053">B1035</f>
        <v>0.65</v>
      </c>
      <c r="P1035" s="15">
        <f t="shared" si="1053"/>
        <v>0.52500000000000002</v>
      </c>
      <c r="Q1035" s="15">
        <f t="shared" si="1053"/>
        <v>0.185</v>
      </c>
      <c r="R1035" s="15">
        <f t="shared" si="1053"/>
        <v>1.6220000000000001</v>
      </c>
      <c r="S1035" s="15">
        <f t="shared" si="1053"/>
        <v>0.66449999999999998</v>
      </c>
      <c r="T1035" s="15">
        <f t="shared" si="1053"/>
        <v>0.32250000000000001</v>
      </c>
      <c r="U1035" s="15">
        <f t="shared" si="1053"/>
        <v>0.47699999999999998</v>
      </c>
      <c r="V1035" s="5">
        <v>1</v>
      </c>
      <c r="X1035" s="15">
        <f t="shared" si="1038"/>
        <v>11.5</v>
      </c>
      <c r="AB1035" s="15">
        <f t="shared" si="1039"/>
        <v>15.288688422621874</v>
      </c>
      <c r="AC1035" s="15">
        <f t="shared" si="1040"/>
        <v>14.354159963709023</v>
      </c>
    </row>
    <row r="1036" spans="1:29">
      <c r="A1036" s="5" t="s">
        <v>207</v>
      </c>
      <c r="B1036" s="5">
        <v>0.65500000000000003</v>
      </c>
      <c r="C1036" s="5">
        <v>0.46</v>
      </c>
      <c r="D1036" s="5">
        <v>0.16</v>
      </c>
      <c r="E1036" s="5">
        <v>1.494</v>
      </c>
      <c r="F1036" s="5">
        <v>0.6895</v>
      </c>
      <c r="G1036" s="5">
        <v>0.33100000000000002</v>
      </c>
      <c r="H1036" s="48">
        <v>0.1825</v>
      </c>
      <c r="I1036" s="5">
        <v>9</v>
      </c>
      <c r="N1036" s="15">
        <f t="shared" si="1036"/>
        <v>0.75</v>
      </c>
      <c r="O1036" s="15">
        <f t="shared" ref="O1036:U1036" si="1054">B1036</f>
        <v>0.65500000000000003</v>
      </c>
      <c r="P1036" s="15">
        <f t="shared" si="1054"/>
        <v>0.46</v>
      </c>
      <c r="Q1036" s="15">
        <f t="shared" si="1054"/>
        <v>0.16</v>
      </c>
      <c r="R1036" s="15">
        <f t="shared" si="1054"/>
        <v>1.494</v>
      </c>
      <c r="S1036" s="15">
        <f t="shared" si="1054"/>
        <v>0.6895</v>
      </c>
      <c r="T1036" s="15">
        <f t="shared" si="1054"/>
        <v>0.33100000000000002</v>
      </c>
      <c r="U1036" s="15">
        <f t="shared" si="1054"/>
        <v>0.1825</v>
      </c>
      <c r="V1036" s="5">
        <v>1</v>
      </c>
      <c r="X1036" s="15">
        <f t="shared" si="1038"/>
        <v>10.5</v>
      </c>
      <c r="AB1036" s="15">
        <f t="shared" si="1039"/>
        <v>9.5599685784662505</v>
      </c>
      <c r="AC1036" s="15">
        <f t="shared" si="1040"/>
        <v>0.88365907347076189</v>
      </c>
    </row>
    <row r="1037" spans="1:29">
      <c r="A1037" s="5" t="s">
        <v>207</v>
      </c>
      <c r="B1037" s="5">
        <v>0.65500000000000003</v>
      </c>
      <c r="C1037" s="5">
        <v>0.51</v>
      </c>
      <c r="D1037" s="5">
        <v>0.17499999999999999</v>
      </c>
      <c r="E1037" s="5">
        <v>1.6525000000000001</v>
      </c>
      <c r="F1037" s="5">
        <v>0.85150000000000003</v>
      </c>
      <c r="G1037" s="5">
        <v>0.33650000000000002</v>
      </c>
      <c r="H1037" s="48">
        <v>0.40300000000000002</v>
      </c>
      <c r="I1037" s="5">
        <v>10</v>
      </c>
      <c r="N1037" s="15">
        <f t="shared" si="1036"/>
        <v>0.75</v>
      </c>
      <c r="O1037" s="15">
        <f t="shared" ref="O1037:U1037" si="1055">B1037</f>
        <v>0.65500000000000003</v>
      </c>
      <c r="P1037" s="15">
        <f t="shared" si="1055"/>
        <v>0.51</v>
      </c>
      <c r="Q1037" s="15">
        <f t="shared" si="1055"/>
        <v>0.17499999999999999</v>
      </c>
      <c r="R1037" s="15">
        <f t="shared" si="1055"/>
        <v>1.6525000000000001</v>
      </c>
      <c r="S1037" s="15">
        <f t="shared" si="1055"/>
        <v>0.85150000000000003</v>
      </c>
      <c r="T1037" s="15">
        <f t="shared" si="1055"/>
        <v>0.33650000000000002</v>
      </c>
      <c r="U1037" s="15">
        <f t="shared" si="1055"/>
        <v>0.40300000000000002</v>
      </c>
      <c r="V1037" s="5">
        <v>1</v>
      </c>
      <c r="X1037" s="15">
        <f t="shared" si="1038"/>
        <v>11.5</v>
      </c>
      <c r="AB1037" s="15">
        <f t="shared" si="1039"/>
        <v>10.366653642982255</v>
      </c>
      <c r="AC1037" s="15">
        <f t="shared" si="1040"/>
        <v>1.2844739649653931</v>
      </c>
    </row>
    <row r="1038" spans="1:29">
      <c r="A1038" s="5" t="s">
        <v>207</v>
      </c>
      <c r="B1038" s="5">
        <v>0.66</v>
      </c>
      <c r="C1038" s="5">
        <v>0.505</v>
      </c>
      <c r="D1038" s="5">
        <v>0.185</v>
      </c>
      <c r="E1038" s="5">
        <v>1.528</v>
      </c>
      <c r="F1038" s="5">
        <v>0.69</v>
      </c>
      <c r="G1038" s="5">
        <v>0.30249999999999999</v>
      </c>
      <c r="H1038" s="48">
        <v>0.441</v>
      </c>
      <c r="I1038" s="5">
        <v>11</v>
      </c>
      <c r="N1038" s="15">
        <f t="shared" si="1036"/>
        <v>0.75</v>
      </c>
      <c r="O1038" s="15">
        <f t="shared" ref="O1038:U1038" si="1056">B1038</f>
        <v>0.66</v>
      </c>
      <c r="P1038" s="15">
        <f t="shared" si="1056"/>
        <v>0.505</v>
      </c>
      <c r="Q1038" s="15">
        <f t="shared" si="1056"/>
        <v>0.185</v>
      </c>
      <c r="R1038" s="15">
        <f t="shared" si="1056"/>
        <v>1.528</v>
      </c>
      <c r="S1038" s="15">
        <f t="shared" si="1056"/>
        <v>0.69</v>
      </c>
      <c r="T1038" s="15">
        <f t="shared" si="1056"/>
        <v>0.30249999999999999</v>
      </c>
      <c r="U1038" s="15">
        <f t="shared" si="1056"/>
        <v>0.441</v>
      </c>
      <c r="V1038" s="5">
        <v>1</v>
      </c>
      <c r="X1038" s="15">
        <f t="shared" si="1038"/>
        <v>12.5</v>
      </c>
      <c r="AB1038" s="15">
        <f t="shared" si="1039"/>
        <v>13.20700563645689</v>
      </c>
      <c r="AC1038" s="15">
        <f t="shared" si="1040"/>
        <v>0.49985696998181145</v>
      </c>
    </row>
    <row r="1039" spans="1:29">
      <c r="A1039" s="5" t="s">
        <v>206</v>
      </c>
      <c r="B1039" s="5">
        <v>0.66</v>
      </c>
      <c r="C1039" s="5">
        <v>0.53500000000000003</v>
      </c>
      <c r="D1039" s="5">
        <v>0.19</v>
      </c>
      <c r="E1039" s="5">
        <v>1.5905</v>
      </c>
      <c r="F1039" s="5">
        <v>0.64249999999999996</v>
      </c>
      <c r="G1039" s="5">
        <v>0.29699999999999999</v>
      </c>
      <c r="H1039" s="48">
        <v>0.51749999999999996</v>
      </c>
      <c r="I1039" s="5">
        <v>9</v>
      </c>
      <c r="N1039" s="15">
        <f t="shared" si="1036"/>
        <v>3</v>
      </c>
      <c r="O1039" s="15">
        <f t="shared" ref="O1039:U1039" si="1057">B1039</f>
        <v>0.66</v>
      </c>
      <c r="P1039" s="15">
        <f t="shared" si="1057"/>
        <v>0.53500000000000003</v>
      </c>
      <c r="Q1039" s="15">
        <f t="shared" si="1057"/>
        <v>0.19</v>
      </c>
      <c r="R1039" s="15">
        <f t="shared" si="1057"/>
        <v>1.5905</v>
      </c>
      <c r="S1039" s="15">
        <f t="shared" si="1057"/>
        <v>0.64249999999999996</v>
      </c>
      <c r="T1039" s="15">
        <f t="shared" si="1057"/>
        <v>0.29699999999999999</v>
      </c>
      <c r="U1039" s="15">
        <f t="shared" si="1057"/>
        <v>0.51749999999999996</v>
      </c>
      <c r="V1039" s="5">
        <v>1</v>
      </c>
      <c r="X1039" s="15">
        <f t="shared" si="1038"/>
        <v>10.5</v>
      </c>
      <c r="AB1039" s="15">
        <f t="shared" si="1039"/>
        <v>16.224383540437202</v>
      </c>
      <c r="AC1039" s="15">
        <f t="shared" si="1040"/>
        <v>32.768566918028355</v>
      </c>
    </row>
    <row r="1040" spans="1:29">
      <c r="A1040" s="5" t="s">
        <v>206</v>
      </c>
      <c r="B1040" s="5">
        <v>0.66</v>
      </c>
      <c r="C1040" s="5">
        <v>0.495</v>
      </c>
      <c r="D1040" s="5">
        <v>0.19500000000000001</v>
      </c>
      <c r="E1040" s="5">
        <v>1.6274999999999999</v>
      </c>
      <c r="F1040" s="5">
        <v>0.59399999999999997</v>
      </c>
      <c r="G1040" s="5">
        <v>0.35949999999999999</v>
      </c>
      <c r="H1040" s="48">
        <v>0.48499999999999999</v>
      </c>
      <c r="I1040" s="5">
        <v>10</v>
      </c>
      <c r="N1040" s="15">
        <f t="shared" si="1036"/>
        <v>3</v>
      </c>
      <c r="O1040" s="15">
        <f t="shared" ref="O1040:U1040" si="1058">B1040</f>
        <v>0.66</v>
      </c>
      <c r="P1040" s="15">
        <f t="shared" si="1058"/>
        <v>0.495</v>
      </c>
      <c r="Q1040" s="15">
        <f t="shared" si="1058"/>
        <v>0.19500000000000001</v>
      </c>
      <c r="R1040" s="15">
        <f t="shared" si="1058"/>
        <v>1.6274999999999999</v>
      </c>
      <c r="S1040" s="15">
        <f t="shared" si="1058"/>
        <v>0.59399999999999997</v>
      </c>
      <c r="T1040" s="15">
        <f t="shared" si="1058"/>
        <v>0.35949999999999999</v>
      </c>
      <c r="U1040" s="15">
        <f t="shared" si="1058"/>
        <v>0.48499999999999999</v>
      </c>
      <c r="V1040" s="5">
        <v>1</v>
      </c>
      <c r="X1040" s="15">
        <f t="shared" si="1038"/>
        <v>11.5</v>
      </c>
      <c r="AB1040" s="15">
        <f t="shared" si="1039"/>
        <v>16.194168834655944</v>
      </c>
      <c r="AC1040" s="15">
        <f t="shared" si="1040"/>
        <v>22.035221048255142</v>
      </c>
    </row>
    <row r="1041" spans="1:29">
      <c r="A1041" s="5" t="s">
        <v>207</v>
      </c>
      <c r="B1041" s="5">
        <v>0.66</v>
      </c>
      <c r="C1041" s="5">
        <v>0.47499999999999998</v>
      </c>
      <c r="D1041" s="5">
        <v>0.18</v>
      </c>
      <c r="E1041" s="5">
        <v>1.3694999999999999</v>
      </c>
      <c r="F1041" s="5">
        <v>0.64100000000000001</v>
      </c>
      <c r="G1041" s="5">
        <v>0.29399999999999998</v>
      </c>
      <c r="H1041" s="48">
        <v>0.33500000000000002</v>
      </c>
      <c r="I1041" s="5">
        <v>6</v>
      </c>
      <c r="N1041" s="15">
        <f t="shared" si="1036"/>
        <v>0.75</v>
      </c>
      <c r="O1041" s="15">
        <f t="shared" ref="O1041:U1041" si="1059">B1041</f>
        <v>0.66</v>
      </c>
      <c r="P1041" s="15">
        <f t="shared" si="1059"/>
        <v>0.47499999999999998</v>
      </c>
      <c r="Q1041" s="15">
        <f t="shared" si="1059"/>
        <v>0.18</v>
      </c>
      <c r="R1041" s="15">
        <f t="shared" si="1059"/>
        <v>1.3694999999999999</v>
      </c>
      <c r="S1041" s="15">
        <f t="shared" si="1059"/>
        <v>0.64100000000000001</v>
      </c>
      <c r="T1041" s="15">
        <f t="shared" si="1059"/>
        <v>0.29399999999999998</v>
      </c>
      <c r="U1041" s="15">
        <f t="shared" si="1059"/>
        <v>0.33500000000000002</v>
      </c>
      <c r="V1041" s="5">
        <v>1</v>
      </c>
      <c r="X1041" s="15">
        <f t="shared" si="1038"/>
        <v>7.5</v>
      </c>
      <c r="AB1041" s="15">
        <f t="shared" si="1039"/>
        <v>11.508287086312972</v>
      </c>
      <c r="AC1041" s="15">
        <f t="shared" si="1040"/>
        <v>16.066365366303334</v>
      </c>
    </row>
    <row r="1042" spans="1:29">
      <c r="A1042" s="5" t="s">
        <v>206</v>
      </c>
      <c r="B1042" s="5">
        <v>0.67</v>
      </c>
      <c r="C1042" s="5">
        <v>0.52500000000000002</v>
      </c>
      <c r="D1042" s="5">
        <v>0.16500000000000001</v>
      </c>
      <c r="E1042" s="5">
        <v>1.6085</v>
      </c>
      <c r="F1042" s="5">
        <v>0.68200000000000005</v>
      </c>
      <c r="G1042" s="5">
        <v>0.3145</v>
      </c>
      <c r="H1042" s="48">
        <v>0.40050000000000002</v>
      </c>
      <c r="I1042" s="5">
        <v>11</v>
      </c>
      <c r="N1042" s="15">
        <f t="shared" si="1036"/>
        <v>3</v>
      </c>
      <c r="O1042" s="15">
        <f t="shared" ref="O1042:U1042" si="1060">B1042</f>
        <v>0.67</v>
      </c>
      <c r="P1042" s="15">
        <f t="shared" si="1060"/>
        <v>0.52500000000000002</v>
      </c>
      <c r="Q1042" s="15">
        <f t="shared" si="1060"/>
        <v>0.16500000000000001</v>
      </c>
      <c r="R1042" s="15">
        <f t="shared" si="1060"/>
        <v>1.6085</v>
      </c>
      <c r="S1042" s="15">
        <f t="shared" si="1060"/>
        <v>0.68200000000000005</v>
      </c>
      <c r="T1042" s="15">
        <f t="shared" si="1060"/>
        <v>0.3145</v>
      </c>
      <c r="U1042" s="15">
        <f t="shared" si="1060"/>
        <v>0.40050000000000002</v>
      </c>
      <c r="V1042" s="5">
        <v>1</v>
      </c>
      <c r="X1042" s="15">
        <f t="shared" si="1038"/>
        <v>12.5</v>
      </c>
      <c r="AB1042" s="15">
        <f t="shared" si="1039"/>
        <v>13.992591623079301</v>
      </c>
      <c r="AC1042" s="15">
        <f t="shared" si="1040"/>
        <v>2.2278297532865023</v>
      </c>
    </row>
    <row r="1043" spans="1:29">
      <c r="A1043" s="5" t="s">
        <v>207</v>
      </c>
      <c r="B1043" s="5">
        <v>0.67500000000000004</v>
      </c>
      <c r="C1043" s="5">
        <v>0.56999999999999995</v>
      </c>
      <c r="D1043" s="5">
        <v>0.22500000000000001</v>
      </c>
      <c r="E1043" s="5">
        <v>1.587</v>
      </c>
      <c r="F1043" s="5">
        <v>0.73899999999999999</v>
      </c>
      <c r="G1043" s="5">
        <v>0.29949999999999999</v>
      </c>
      <c r="H1043" s="48">
        <v>0.435</v>
      </c>
      <c r="I1043" s="5">
        <v>10</v>
      </c>
      <c r="N1043" s="15">
        <f t="shared" si="1036"/>
        <v>0.75</v>
      </c>
      <c r="O1043" s="15">
        <f t="shared" ref="O1043:U1043" si="1061">B1043</f>
        <v>0.67500000000000004</v>
      </c>
      <c r="P1043" s="15">
        <f t="shared" si="1061"/>
        <v>0.56999999999999995</v>
      </c>
      <c r="Q1043" s="15">
        <f t="shared" si="1061"/>
        <v>0.22500000000000001</v>
      </c>
      <c r="R1043" s="15">
        <f t="shared" si="1061"/>
        <v>1.587</v>
      </c>
      <c r="S1043" s="15">
        <f t="shared" si="1061"/>
        <v>0.73899999999999999</v>
      </c>
      <c r="T1043" s="15">
        <f t="shared" si="1061"/>
        <v>0.29949999999999999</v>
      </c>
      <c r="U1043" s="15">
        <f t="shared" si="1061"/>
        <v>0.435</v>
      </c>
      <c r="V1043" s="5">
        <v>1</v>
      </c>
      <c r="X1043" s="15">
        <f t="shared" si="1038"/>
        <v>11.5</v>
      </c>
      <c r="AB1043" s="15">
        <f t="shared" si="1039"/>
        <v>13.939113043792151</v>
      </c>
      <c r="AC1043" s="15">
        <f t="shared" si="1040"/>
        <v>5.9492724403970119</v>
      </c>
    </row>
    <row r="1044" spans="1:29">
      <c r="A1044" s="5" t="s">
        <v>207</v>
      </c>
      <c r="B1044" s="5">
        <v>0.67500000000000004</v>
      </c>
      <c r="C1044" s="5">
        <v>0.56499999999999995</v>
      </c>
      <c r="D1044" s="5">
        <v>0.19500000000000001</v>
      </c>
      <c r="E1044" s="5">
        <v>1.8374999999999999</v>
      </c>
      <c r="F1044" s="5">
        <v>0.76449999999999996</v>
      </c>
      <c r="G1044" s="5">
        <v>0.36149999999999999</v>
      </c>
      <c r="H1044" s="48">
        <v>0.55300000000000005</v>
      </c>
      <c r="I1044" s="5">
        <v>12</v>
      </c>
      <c r="N1044" s="15">
        <f t="shared" si="1036"/>
        <v>0.75</v>
      </c>
      <c r="O1044" s="15">
        <f t="shared" ref="O1044:U1044" si="1062">B1044</f>
        <v>0.67500000000000004</v>
      </c>
      <c r="P1044" s="15">
        <f t="shared" si="1062"/>
        <v>0.56499999999999995</v>
      </c>
      <c r="Q1044" s="15">
        <f t="shared" si="1062"/>
        <v>0.19500000000000001</v>
      </c>
      <c r="R1044" s="15">
        <f t="shared" si="1062"/>
        <v>1.8374999999999999</v>
      </c>
      <c r="S1044" s="15">
        <f t="shared" si="1062"/>
        <v>0.76449999999999996</v>
      </c>
      <c r="T1044" s="15">
        <f t="shared" si="1062"/>
        <v>0.36149999999999999</v>
      </c>
      <c r="U1044" s="15">
        <f t="shared" si="1062"/>
        <v>0.55300000000000005</v>
      </c>
      <c r="V1044" s="5">
        <v>1</v>
      </c>
      <c r="X1044" s="15">
        <f t="shared" si="1038"/>
        <v>13.5</v>
      </c>
      <c r="AB1044" s="15">
        <f t="shared" si="1039"/>
        <v>15.696939483667474</v>
      </c>
      <c r="AC1044" s="15">
        <f t="shared" si="1040"/>
        <v>4.8265430948971098</v>
      </c>
    </row>
    <row r="1045" spans="1:29">
      <c r="A1045" s="5" t="s">
        <v>206</v>
      </c>
      <c r="B1045" s="5">
        <v>0.68</v>
      </c>
      <c r="C1045" s="5">
        <v>0.53500000000000003</v>
      </c>
      <c r="D1045" s="5">
        <v>0.185</v>
      </c>
      <c r="E1045" s="5">
        <v>1.607</v>
      </c>
      <c r="F1045" s="5">
        <v>0.72450000000000003</v>
      </c>
      <c r="G1045" s="5">
        <v>0.32150000000000001</v>
      </c>
      <c r="H1045" s="48">
        <v>0.498</v>
      </c>
      <c r="I1045" s="5">
        <v>12</v>
      </c>
      <c r="N1045" s="15">
        <f t="shared" si="1036"/>
        <v>3</v>
      </c>
      <c r="O1045" s="15">
        <f t="shared" ref="O1045:U1045" si="1063">B1045</f>
        <v>0.68</v>
      </c>
      <c r="P1045" s="15">
        <f t="shared" si="1063"/>
        <v>0.53500000000000003</v>
      </c>
      <c r="Q1045" s="15">
        <f t="shared" si="1063"/>
        <v>0.185</v>
      </c>
      <c r="R1045" s="15">
        <f t="shared" si="1063"/>
        <v>1.607</v>
      </c>
      <c r="S1045" s="15">
        <f t="shared" si="1063"/>
        <v>0.72450000000000003</v>
      </c>
      <c r="T1045" s="15">
        <f t="shared" si="1063"/>
        <v>0.32150000000000001</v>
      </c>
      <c r="U1045" s="15">
        <f t="shared" si="1063"/>
        <v>0.498</v>
      </c>
      <c r="V1045" s="5">
        <v>1</v>
      </c>
      <c r="X1045" s="15">
        <f t="shared" si="1038"/>
        <v>13.5</v>
      </c>
      <c r="AB1045" s="15">
        <f t="shared" si="1039"/>
        <v>14.237152526140498</v>
      </c>
      <c r="AC1045" s="15">
        <f t="shared" si="1040"/>
        <v>0.54339384679531799</v>
      </c>
    </row>
    <row r="1046" spans="1:29">
      <c r="A1046" s="5" t="s">
        <v>206</v>
      </c>
      <c r="B1046" s="5">
        <v>0.69</v>
      </c>
      <c r="C1046" s="5">
        <v>0.52500000000000002</v>
      </c>
      <c r="D1046" s="5">
        <v>0.17499999999999999</v>
      </c>
      <c r="E1046" s="5">
        <v>1.7004999999999999</v>
      </c>
      <c r="F1046" s="5">
        <v>0.82550000000000001</v>
      </c>
      <c r="G1046" s="5">
        <v>0.36199999999999999</v>
      </c>
      <c r="H1046" s="48">
        <v>0.40500000000000003</v>
      </c>
      <c r="I1046" s="5">
        <v>8</v>
      </c>
      <c r="N1046" s="15">
        <f t="shared" si="1036"/>
        <v>3</v>
      </c>
      <c r="O1046" s="15">
        <f t="shared" ref="O1046:U1046" si="1064">B1046</f>
        <v>0.69</v>
      </c>
      <c r="P1046" s="15">
        <f t="shared" si="1064"/>
        <v>0.52500000000000002</v>
      </c>
      <c r="Q1046" s="15">
        <f t="shared" si="1064"/>
        <v>0.17499999999999999</v>
      </c>
      <c r="R1046" s="15">
        <f t="shared" si="1064"/>
        <v>1.7004999999999999</v>
      </c>
      <c r="S1046" s="15">
        <f t="shared" si="1064"/>
        <v>0.82550000000000001</v>
      </c>
      <c r="T1046" s="15">
        <f t="shared" si="1064"/>
        <v>0.36199999999999999</v>
      </c>
      <c r="U1046" s="15">
        <f t="shared" si="1064"/>
        <v>0.40500000000000003</v>
      </c>
      <c r="V1046" s="5">
        <v>1</v>
      </c>
      <c r="X1046" s="15">
        <f t="shared" si="1038"/>
        <v>9.5</v>
      </c>
      <c r="AB1046" s="15">
        <f t="shared" si="1039"/>
        <v>11.596020934988521</v>
      </c>
      <c r="AC1046" s="15">
        <f t="shared" si="1040"/>
        <v>4.3933037599101556</v>
      </c>
    </row>
    <row r="1047" spans="1:29">
      <c r="A1047" s="5" t="s">
        <v>206</v>
      </c>
      <c r="B1047" s="5">
        <v>0.69</v>
      </c>
      <c r="C1047" s="5">
        <v>0.505</v>
      </c>
      <c r="D1047" s="5">
        <v>0.2</v>
      </c>
      <c r="E1047" s="5">
        <v>1.8720000000000001</v>
      </c>
      <c r="F1047" s="5">
        <v>0.89300000000000002</v>
      </c>
      <c r="G1047" s="5">
        <v>0.40150000000000002</v>
      </c>
      <c r="H1047" s="48">
        <v>0.48</v>
      </c>
      <c r="I1047" s="5">
        <v>10</v>
      </c>
      <c r="N1047" s="15">
        <f t="shared" si="1036"/>
        <v>3</v>
      </c>
      <c r="O1047" s="15">
        <f t="shared" ref="O1047:U1047" si="1065">B1047</f>
        <v>0.69</v>
      </c>
      <c r="P1047" s="15">
        <f t="shared" si="1065"/>
        <v>0.505</v>
      </c>
      <c r="Q1047" s="15">
        <f t="shared" si="1065"/>
        <v>0.2</v>
      </c>
      <c r="R1047" s="15">
        <f t="shared" si="1065"/>
        <v>1.8720000000000001</v>
      </c>
      <c r="S1047" s="15">
        <f t="shared" si="1065"/>
        <v>0.89300000000000002</v>
      </c>
      <c r="T1047" s="15">
        <f t="shared" si="1065"/>
        <v>0.40150000000000002</v>
      </c>
      <c r="U1047" s="15">
        <f t="shared" si="1065"/>
        <v>0.48</v>
      </c>
      <c r="V1047" s="5">
        <v>1</v>
      </c>
      <c r="X1047" s="15">
        <f t="shared" si="1038"/>
        <v>11.5</v>
      </c>
      <c r="AB1047" s="15">
        <f t="shared" si="1039"/>
        <v>12.086065252956573</v>
      </c>
      <c r="AC1047" s="15">
        <f t="shared" si="1040"/>
        <v>0.34347248072305148</v>
      </c>
    </row>
    <row r="1048" spans="1:29">
      <c r="A1048" s="5" t="s">
        <v>207</v>
      </c>
      <c r="B1048" s="5">
        <v>0.69499999999999995</v>
      </c>
      <c r="C1048" s="5">
        <v>0.53500000000000003</v>
      </c>
      <c r="D1048" s="5">
        <v>0.17499999999999999</v>
      </c>
      <c r="E1048" s="5">
        <v>1.8385</v>
      </c>
      <c r="F1048" s="5">
        <v>0.80349999999999999</v>
      </c>
      <c r="G1048" s="5">
        <v>0.39600000000000002</v>
      </c>
      <c r="H1048" s="48">
        <v>0.503</v>
      </c>
      <c r="I1048" s="5">
        <v>10</v>
      </c>
      <c r="N1048" s="15">
        <f t="shared" si="1036"/>
        <v>0.75</v>
      </c>
      <c r="O1048" s="15">
        <f t="shared" ref="O1048:U1048" si="1066">B1048</f>
        <v>0.69499999999999995</v>
      </c>
      <c r="P1048" s="15">
        <f t="shared" si="1066"/>
        <v>0.53500000000000003</v>
      </c>
      <c r="Q1048" s="15">
        <f t="shared" si="1066"/>
        <v>0.17499999999999999</v>
      </c>
      <c r="R1048" s="15">
        <f t="shared" si="1066"/>
        <v>1.8385</v>
      </c>
      <c r="S1048" s="15">
        <f t="shared" si="1066"/>
        <v>0.80349999999999999</v>
      </c>
      <c r="T1048" s="15">
        <f t="shared" si="1066"/>
        <v>0.39600000000000002</v>
      </c>
      <c r="U1048" s="15">
        <f t="shared" si="1066"/>
        <v>0.503</v>
      </c>
      <c r="V1048" s="5">
        <v>1</v>
      </c>
      <c r="X1048" s="15">
        <f t="shared" si="1038"/>
        <v>11.5</v>
      </c>
      <c r="AB1048" s="15">
        <f t="shared" si="1039"/>
        <v>13.542683993230792</v>
      </c>
      <c r="AC1048" s="15">
        <f t="shared" si="1040"/>
        <v>4.1725578962012948</v>
      </c>
    </row>
    <row r="1049" spans="1:29">
      <c r="A1049" s="5" t="s">
        <v>207</v>
      </c>
      <c r="B1049" s="5">
        <v>0.70499999999999996</v>
      </c>
      <c r="C1049" s="5">
        <v>0.53500000000000003</v>
      </c>
      <c r="D1049" s="5">
        <v>0.18</v>
      </c>
      <c r="E1049" s="5">
        <v>1.6850000000000001</v>
      </c>
      <c r="F1049" s="5">
        <v>0.69299999999999995</v>
      </c>
      <c r="G1049" s="5">
        <v>0.42</v>
      </c>
      <c r="H1049" s="48">
        <v>0.40450000000000003</v>
      </c>
      <c r="I1049" s="5">
        <v>12</v>
      </c>
      <c r="N1049" s="15">
        <f t="shared" si="1036"/>
        <v>0.75</v>
      </c>
      <c r="O1049" s="15">
        <f t="shared" ref="O1049:U1049" si="1067">B1049</f>
        <v>0.70499999999999996</v>
      </c>
      <c r="P1049" s="15">
        <f t="shared" si="1067"/>
        <v>0.53500000000000003</v>
      </c>
      <c r="Q1049" s="15">
        <f t="shared" si="1067"/>
        <v>0.18</v>
      </c>
      <c r="R1049" s="15">
        <f t="shared" si="1067"/>
        <v>1.6850000000000001</v>
      </c>
      <c r="S1049" s="15">
        <f t="shared" si="1067"/>
        <v>0.69299999999999995</v>
      </c>
      <c r="T1049" s="15">
        <f t="shared" si="1067"/>
        <v>0.42</v>
      </c>
      <c r="U1049" s="15">
        <f t="shared" si="1067"/>
        <v>0.40450000000000003</v>
      </c>
      <c r="V1049" s="5">
        <v>1</v>
      </c>
      <c r="X1049" s="15">
        <f t="shared" si="1038"/>
        <v>13.5</v>
      </c>
      <c r="AB1049" s="15">
        <f t="shared" si="1039"/>
        <v>13.315552623995009</v>
      </c>
      <c r="AC1049" s="15">
        <f t="shared" si="1040"/>
        <v>3.4020834515126594E-2</v>
      </c>
    </row>
    <row r="1050" spans="1:29">
      <c r="A1050" s="5" t="s">
        <v>206</v>
      </c>
      <c r="B1050" s="5">
        <v>0.71</v>
      </c>
      <c r="C1050" s="5">
        <v>0.56499999999999995</v>
      </c>
      <c r="D1050" s="5">
        <v>0.20499999999999999</v>
      </c>
      <c r="E1050" s="5">
        <v>2.198</v>
      </c>
      <c r="F1050" s="5">
        <v>1.012</v>
      </c>
      <c r="G1050" s="5">
        <v>0.52249999999999996</v>
      </c>
      <c r="H1050" s="48">
        <v>0.54749999999999999</v>
      </c>
      <c r="I1050" s="5">
        <v>11</v>
      </c>
      <c r="N1050" s="15">
        <f t="shared" si="1036"/>
        <v>3</v>
      </c>
      <c r="O1050" s="15">
        <f t="shared" ref="O1050:U1050" si="1068">B1050</f>
        <v>0.71</v>
      </c>
      <c r="P1050" s="15">
        <f t="shared" si="1068"/>
        <v>0.56499999999999995</v>
      </c>
      <c r="Q1050" s="15">
        <f t="shared" si="1068"/>
        <v>0.20499999999999999</v>
      </c>
      <c r="R1050" s="15">
        <f t="shared" si="1068"/>
        <v>2.198</v>
      </c>
      <c r="S1050" s="15">
        <f t="shared" si="1068"/>
        <v>1.012</v>
      </c>
      <c r="T1050" s="15">
        <f t="shared" si="1068"/>
        <v>0.52249999999999996</v>
      </c>
      <c r="U1050" s="15">
        <f t="shared" si="1068"/>
        <v>0.54749999999999999</v>
      </c>
      <c r="V1050" s="5">
        <v>1</v>
      </c>
      <c r="X1050" s="15">
        <f t="shared" si="1038"/>
        <v>12.5</v>
      </c>
      <c r="AB1050" s="15">
        <f t="shared" si="1039"/>
        <v>12.752225558302911</v>
      </c>
      <c r="AC1050" s="15">
        <f t="shared" si="1040"/>
        <v>6.3617732261215018E-2</v>
      </c>
    </row>
    <row r="1051" spans="1:29">
      <c r="A1051" s="5" t="s">
        <v>206</v>
      </c>
      <c r="B1051" s="5">
        <v>0.71499999999999997</v>
      </c>
      <c r="C1051" s="5">
        <v>0.56499999999999995</v>
      </c>
      <c r="D1051" s="5">
        <v>0.17499999999999999</v>
      </c>
      <c r="E1051" s="5">
        <v>1.9524999999999999</v>
      </c>
      <c r="F1051" s="5">
        <v>0.76449999999999996</v>
      </c>
      <c r="G1051" s="5">
        <v>0.41849999999999998</v>
      </c>
      <c r="H1051" s="48">
        <v>0.41349999999999998</v>
      </c>
      <c r="I1051" s="5">
        <v>10</v>
      </c>
      <c r="N1051" s="15">
        <f t="shared" si="1036"/>
        <v>3</v>
      </c>
      <c r="O1051" s="15">
        <f t="shared" ref="O1051:U1051" si="1069">B1051</f>
        <v>0.71499999999999997</v>
      </c>
      <c r="P1051" s="15">
        <f t="shared" si="1069"/>
        <v>0.56499999999999995</v>
      </c>
      <c r="Q1051" s="15">
        <f t="shared" si="1069"/>
        <v>0.17499999999999999</v>
      </c>
      <c r="R1051" s="15">
        <f t="shared" si="1069"/>
        <v>1.9524999999999999</v>
      </c>
      <c r="S1051" s="15">
        <f t="shared" si="1069"/>
        <v>0.76449999999999996</v>
      </c>
      <c r="T1051" s="15">
        <f t="shared" si="1069"/>
        <v>0.41849999999999998</v>
      </c>
      <c r="U1051" s="15">
        <f t="shared" si="1069"/>
        <v>0.41349999999999998</v>
      </c>
      <c r="V1051" s="5">
        <v>1</v>
      </c>
      <c r="X1051" s="15">
        <f t="shared" si="1038"/>
        <v>11.5</v>
      </c>
      <c r="AB1051" s="15">
        <f t="shared" si="1039"/>
        <v>15.053198009681973</v>
      </c>
      <c r="AC1051" s="15">
        <f t="shared" si="1040"/>
        <v>12.625216096007932</v>
      </c>
    </row>
    <row r="1052" spans="1:29">
      <c r="A1052" s="5" t="s">
        <v>207</v>
      </c>
      <c r="B1052" s="5">
        <v>0.71499999999999997</v>
      </c>
      <c r="C1052" s="5">
        <v>0.52500000000000002</v>
      </c>
      <c r="D1052" s="5">
        <v>0.185</v>
      </c>
      <c r="E1052" s="5">
        <v>1.56</v>
      </c>
      <c r="F1052" s="5">
        <v>0.66549999999999998</v>
      </c>
      <c r="G1052" s="5">
        <v>0.38300000000000001</v>
      </c>
      <c r="H1052" s="48">
        <v>0.40500000000000003</v>
      </c>
      <c r="I1052" s="5">
        <v>11</v>
      </c>
      <c r="N1052" s="15">
        <f t="shared" si="1036"/>
        <v>0.75</v>
      </c>
      <c r="O1052" s="15">
        <f t="shared" ref="O1052:U1052" si="1070">B1052</f>
        <v>0.71499999999999997</v>
      </c>
      <c r="P1052" s="15">
        <f t="shared" si="1070"/>
        <v>0.52500000000000002</v>
      </c>
      <c r="Q1052" s="15">
        <f t="shared" si="1070"/>
        <v>0.185</v>
      </c>
      <c r="R1052" s="15">
        <f t="shared" si="1070"/>
        <v>1.56</v>
      </c>
      <c r="S1052" s="15">
        <f t="shared" si="1070"/>
        <v>0.66549999999999998</v>
      </c>
      <c r="T1052" s="15">
        <f t="shared" si="1070"/>
        <v>0.38300000000000001</v>
      </c>
      <c r="U1052" s="15">
        <f t="shared" si="1070"/>
        <v>0.40500000000000003</v>
      </c>
      <c r="V1052" s="5">
        <v>1</v>
      </c>
      <c r="X1052" s="15">
        <f t="shared" si="1038"/>
        <v>12.5</v>
      </c>
      <c r="AB1052" s="15">
        <f t="shared" si="1039"/>
        <v>13.047495024158405</v>
      </c>
      <c r="AC1052" s="15">
        <f t="shared" si="1040"/>
        <v>0.29975080147821209</v>
      </c>
    </row>
    <row r="1053" spans="1:29">
      <c r="A1053" s="5" t="s">
        <v>207</v>
      </c>
      <c r="B1053" s="5">
        <v>0.73499999999999999</v>
      </c>
      <c r="C1053" s="5">
        <v>0.6</v>
      </c>
      <c r="D1053" s="5">
        <v>0.22</v>
      </c>
      <c r="E1053" s="5">
        <v>2.5550000000000002</v>
      </c>
      <c r="F1053" s="5">
        <v>1.1335</v>
      </c>
      <c r="G1053" s="5">
        <v>0.44</v>
      </c>
      <c r="H1053" s="48">
        <v>0.6</v>
      </c>
      <c r="I1053" s="5">
        <v>11</v>
      </c>
      <c r="N1053" s="15">
        <f t="shared" si="1036"/>
        <v>0.75</v>
      </c>
      <c r="O1053" s="15">
        <f t="shared" ref="O1053:U1053" si="1071">B1053</f>
        <v>0.73499999999999999</v>
      </c>
      <c r="P1053" s="15">
        <f t="shared" si="1071"/>
        <v>0.6</v>
      </c>
      <c r="Q1053" s="15">
        <f t="shared" si="1071"/>
        <v>0.22</v>
      </c>
      <c r="R1053" s="15">
        <f t="shared" si="1071"/>
        <v>2.5550000000000002</v>
      </c>
      <c r="S1053" s="15">
        <f t="shared" si="1071"/>
        <v>1.1335</v>
      </c>
      <c r="T1053" s="15">
        <f t="shared" si="1071"/>
        <v>0.44</v>
      </c>
      <c r="U1053" s="15">
        <f t="shared" si="1071"/>
        <v>0.6</v>
      </c>
      <c r="V1053" s="5">
        <v>1</v>
      </c>
      <c r="X1053" s="15">
        <f t="shared" si="1038"/>
        <v>12.5</v>
      </c>
      <c r="AB1053" s="15">
        <f t="shared" si="1039"/>
        <v>15.042663545913681</v>
      </c>
      <c r="AC1053" s="15">
        <f t="shared" si="1040"/>
        <v>6.4651379077183364</v>
      </c>
    </row>
    <row r="1054" spans="1:29">
      <c r="A1054" s="5" t="s">
        <v>206</v>
      </c>
      <c r="B1054" s="5">
        <v>0.76500000000000001</v>
      </c>
      <c r="C1054" s="5">
        <v>0.6</v>
      </c>
      <c r="D1054" s="5">
        <v>0.22</v>
      </c>
      <c r="E1054" s="5">
        <v>2.302</v>
      </c>
      <c r="F1054" s="5">
        <v>1.0069999999999999</v>
      </c>
      <c r="G1054" s="5">
        <v>0.50900000000000001</v>
      </c>
      <c r="H1054" s="48">
        <v>0.62050000000000005</v>
      </c>
      <c r="I1054" s="5">
        <v>12</v>
      </c>
      <c r="N1054" s="15">
        <f t="shared" si="1036"/>
        <v>3</v>
      </c>
      <c r="O1054" s="15">
        <f t="shared" ref="O1054:U1054" si="1072">B1054</f>
        <v>0.76500000000000001</v>
      </c>
      <c r="P1054" s="15">
        <f t="shared" si="1072"/>
        <v>0.6</v>
      </c>
      <c r="Q1054" s="15">
        <f t="shared" si="1072"/>
        <v>0.22</v>
      </c>
      <c r="R1054" s="15">
        <f t="shared" si="1072"/>
        <v>2.302</v>
      </c>
      <c r="S1054" s="15">
        <f t="shared" si="1072"/>
        <v>1.0069999999999999</v>
      </c>
      <c r="T1054" s="15">
        <f t="shared" si="1072"/>
        <v>0.50900000000000001</v>
      </c>
      <c r="U1054" s="15">
        <f t="shared" si="1072"/>
        <v>0.62050000000000005</v>
      </c>
      <c r="V1054" s="5">
        <v>1</v>
      </c>
      <c r="X1054" s="15">
        <f t="shared" si="1038"/>
        <v>13.5</v>
      </c>
      <c r="AB1054" s="15">
        <f t="shared" si="1039"/>
        <v>15.106863082223999</v>
      </c>
      <c r="AC1054" s="15">
        <f t="shared" si="1040"/>
        <v>2.5820089650144098</v>
      </c>
    </row>
    <row r="1055" spans="1:29">
      <c r="A1055" s="5" t="s">
        <v>208</v>
      </c>
      <c r="B1055" s="5">
        <v>0.185</v>
      </c>
      <c r="C1055" s="5">
        <v>0.13</v>
      </c>
      <c r="D1055" s="5">
        <v>4.4999999999999998E-2</v>
      </c>
      <c r="E1055" s="5">
        <v>2.9000000000000001E-2</v>
      </c>
      <c r="F1055" s="5">
        <v>1.2E-2</v>
      </c>
      <c r="G1055" s="5">
        <v>7.4999999999999997E-3</v>
      </c>
      <c r="H1055" s="48">
        <v>9.4999999999999998E-3</v>
      </c>
      <c r="I1055" s="5">
        <v>4</v>
      </c>
      <c r="N1055" s="15">
        <f t="shared" si="1036"/>
        <v>-2</v>
      </c>
      <c r="O1055" s="15">
        <f t="shared" ref="O1055:U1055" si="1073">B1055</f>
        <v>0.185</v>
      </c>
      <c r="P1055" s="15">
        <f t="shared" si="1073"/>
        <v>0.13</v>
      </c>
      <c r="Q1055" s="15">
        <f t="shared" si="1073"/>
        <v>4.4999999999999998E-2</v>
      </c>
      <c r="R1055" s="15">
        <f t="shared" si="1073"/>
        <v>2.9000000000000001E-2</v>
      </c>
      <c r="S1055" s="15">
        <f t="shared" si="1073"/>
        <v>1.2E-2</v>
      </c>
      <c r="T1055" s="15">
        <f t="shared" si="1073"/>
        <v>7.4999999999999997E-3</v>
      </c>
      <c r="U1055" s="15">
        <f t="shared" si="1073"/>
        <v>9.4999999999999998E-3</v>
      </c>
      <c r="V1055" s="5">
        <v>1</v>
      </c>
      <c r="X1055" s="15">
        <f t="shared" si="1038"/>
        <v>5.5</v>
      </c>
      <c r="AB1055" s="15">
        <f t="shared" si="1039"/>
        <v>6.416733121921288</v>
      </c>
      <c r="AC1055" s="15">
        <f t="shared" si="1040"/>
        <v>0.84039961682755104</v>
      </c>
    </row>
    <row r="1056" spans="1:29">
      <c r="A1056" s="5" t="s">
        <v>208</v>
      </c>
      <c r="B1056" s="5">
        <v>0.19500000000000001</v>
      </c>
      <c r="C1056" s="5">
        <v>0.15</v>
      </c>
      <c r="D1056" s="5">
        <v>4.4999999999999998E-2</v>
      </c>
      <c r="E1056" s="5">
        <v>3.7499999999999999E-2</v>
      </c>
      <c r="F1056" s="5">
        <v>1.7999999999999999E-2</v>
      </c>
      <c r="G1056" s="5">
        <v>6.0000000000000001E-3</v>
      </c>
      <c r="H1056" s="48">
        <v>1.0999999999999999E-2</v>
      </c>
      <c r="I1056" s="5">
        <v>3</v>
      </c>
      <c r="N1056" s="15">
        <f t="shared" si="1036"/>
        <v>-2</v>
      </c>
      <c r="O1056" s="15">
        <f t="shared" ref="O1056:U1056" si="1074">B1056</f>
        <v>0.19500000000000001</v>
      </c>
      <c r="P1056" s="15">
        <f t="shared" si="1074"/>
        <v>0.15</v>
      </c>
      <c r="Q1056" s="15">
        <f t="shared" si="1074"/>
        <v>4.4999999999999998E-2</v>
      </c>
      <c r="R1056" s="15">
        <f t="shared" si="1074"/>
        <v>3.7499999999999999E-2</v>
      </c>
      <c r="S1056" s="15">
        <f t="shared" si="1074"/>
        <v>1.7999999999999999E-2</v>
      </c>
      <c r="T1056" s="15">
        <f t="shared" si="1074"/>
        <v>6.0000000000000001E-3</v>
      </c>
      <c r="U1056" s="15">
        <f t="shared" si="1074"/>
        <v>1.0999999999999999E-2</v>
      </c>
      <c r="V1056" s="5">
        <v>1</v>
      </c>
      <c r="X1056" s="15">
        <f t="shared" si="1038"/>
        <v>4.5</v>
      </c>
      <c r="AB1056" s="15">
        <f t="shared" si="1039"/>
        <v>6.630569308632249</v>
      </c>
      <c r="AC1056" s="15">
        <f t="shared" si="1040"/>
        <v>4.5393255788856992</v>
      </c>
    </row>
    <row r="1057" spans="1:29">
      <c r="A1057" s="5" t="s">
        <v>208</v>
      </c>
      <c r="B1057" s="5">
        <v>0.19500000000000001</v>
      </c>
      <c r="C1057" s="5">
        <v>0.13500000000000001</v>
      </c>
      <c r="D1057" s="5">
        <v>0.04</v>
      </c>
      <c r="E1057" s="5">
        <v>3.2500000000000001E-2</v>
      </c>
      <c r="F1057" s="5">
        <v>1.35E-2</v>
      </c>
      <c r="G1057" s="5">
        <v>5.0000000000000001E-3</v>
      </c>
      <c r="H1057" s="48">
        <v>9.4999999999999998E-3</v>
      </c>
      <c r="I1057" s="5">
        <v>4</v>
      </c>
      <c r="N1057" s="15">
        <f t="shared" si="1036"/>
        <v>-2</v>
      </c>
      <c r="O1057" s="15">
        <f t="shared" ref="O1057:U1057" si="1075">B1057</f>
        <v>0.19500000000000001</v>
      </c>
      <c r="P1057" s="15">
        <f t="shared" si="1075"/>
        <v>0.13500000000000001</v>
      </c>
      <c r="Q1057" s="15">
        <f t="shared" si="1075"/>
        <v>0.04</v>
      </c>
      <c r="R1057" s="15">
        <f t="shared" si="1075"/>
        <v>3.2500000000000001E-2</v>
      </c>
      <c r="S1057" s="15">
        <f t="shared" si="1075"/>
        <v>1.35E-2</v>
      </c>
      <c r="T1057" s="15">
        <f t="shared" si="1075"/>
        <v>5.0000000000000001E-3</v>
      </c>
      <c r="U1057" s="15">
        <f t="shared" si="1075"/>
        <v>9.4999999999999998E-3</v>
      </c>
      <c r="V1057" s="5">
        <v>1</v>
      </c>
      <c r="X1057" s="15">
        <f t="shared" si="1038"/>
        <v>5.5</v>
      </c>
      <c r="AB1057" s="15">
        <f t="shared" si="1039"/>
        <v>6.4396419420955189</v>
      </c>
      <c r="AC1057" s="15">
        <f t="shared" si="1040"/>
        <v>0.8829269793450385</v>
      </c>
    </row>
    <row r="1058" spans="1:29">
      <c r="A1058" s="5" t="s">
        <v>208</v>
      </c>
      <c r="B1058" s="5">
        <v>0.2</v>
      </c>
      <c r="C1058" s="5">
        <v>0.155</v>
      </c>
      <c r="D1058" s="5">
        <v>0.04</v>
      </c>
      <c r="E1058" s="5">
        <v>4.3499999999999997E-2</v>
      </c>
      <c r="F1058" s="5">
        <v>1.55E-2</v>
      </c>
      <c r="G1058" s="5">
        <v>8.9999999999999993E-3</v>
      </c>
      <c r="H1058" s="48">
        <v>7.0000000000000001E-3</v>
      </c>
      <c r="I1058" s="5">
        <v>4</v>
      </c>
      <c r="N1058" s="15">
        <f t="shared" si="1036"/>
        <v>-2</v>
      </c>
      <c r="O1058" s="15">
        <f t="shared" ref="O1058:U1058" si="1076">B1058</f>
        <v>0.2</v>
      </c>
      <c r="P1058" s="15">
        <f t="shared" si="1076"/>
        <v>0.155</v>
      </c>
      <c r="Q1058" s="15">
        <f t="shared" si="1076"/>
        <v>0.04</v>
      </c>
      <c r="R1058" s="15">
        <f t="shared" si="1076"/>
        <v>4.3499999999999997E-2</v>
      </c>
      <c r="S1058" s="15">
        <f t="shared" si="1076"/>
        <v>1.55E-2</v>
      </c>
      <c r="T1058" s="15">
        <f t="shared" si="1076"/>
        <v>8.9999999999999993E-3</v>
      </c>
      <c r="U1058" s="15">
        <f t="shared" si="1076"/>
        <v>7.0000000000000001E-3</v>
      </c>
      <c r="V1058" s="5">
        <v>1</v>
      </c>
      <c r="X1058" s="15">
        <f t="shared" si="1038"/>
        <v>5.5</v>
      </c>
      <c r="AB1058" s="15">
        <f t="shared" si="1039"/>
        <v>6.6692240129539968</v>
      </c>
      <c r="AC1058" s="15">
        <f t="shared" si="1040"/>
        <v>1.3670847924682481</v>
      </c>
    </row>
    <row r="1059" spans="1:29">
      <c r="A1059" s="5" t="s">
        <v>208</v>
      </c>
      <c r="B1059" s="5">
        <v>0.22500000000000001</v>
      </c>
      <c r="C1059" s="5">
        <v>0.16500000000000001</v>
      </c>
      <c r="D1059" s="5">
        <v>5.5E-2</v>
      </c>
      <c r="E1059" s="5">
        <v>5.8999999999999997E-2</v>
      </c>
      <c r="F1059" s="5">
        <v>2.7E-2</v>
      </c>
      <c r="G1059" s="5">
        <v>1.2500000000000001E-2</v>
      </c>
      <c r="H1059" s="48">
        <v>1.4999999999999999E-2</v>
      </c>
      <c r="I1059" s="5">
        <v>4</v>
      </c>
      <c r="N1059" s="15">
        <f t="shared" si="1036"/>
        <v>-2</v>
      </c>
      <c r="O1059" s="15">
        <f t="shared" ref="O1059:U1059" si="1077">B1059</f>
        <v>0.22500000000000001</v>
      </c>
      <c r="P1059" s="15">
        <f t="shared" si="1077"/>
        <v>0.16500000000000001</v>
      </c>
      <c r="Q1059" s="15">
        <f t="shared" si="1077"/>
        <v>5.5E-2</v>
      </c>
      <c r="R1059" s="15">
        <f t="shared" si="1077"/>
        <v>5.8999999999999997E-2</v>
      </c>
      <c r="S1059" s="15">
        <f t="shared" si="1077"/>
        <v>2.7E-2</v>
      </c>
      <c r="T1059" s="15">
        <f t="shared" si="1077"/>
        <v>1.2500000000000001E-2</v>
      </c>
      <c r="U1059" s="15">
        <f t="shared" si="1077"/>
        <v>1.4999999999999999E-2</v>
      </c>
      <c r="V1059" s="5">
        <v>1</v>
      </c>
      <c r="X1059" s="15">
        <f t="shared" si="1038"/>
        <v>5.5</v>
      </c>
      <c r="AB1059" s="15">
        <f t="shared" si="1039"/>
        <v>6.8789543550325289</v>
      </c>
      <c r="AC1059" s="15">
        <f t="shared" si="1040"/>
        <v>1.9015151132631778</v>
      </c>
    </row>
    <row r="1060" spans="1:29">
      <c r="A1060" s="5" t="s">
        <v>208</v>
      </c>
      <c r="B1060" s="5">
        <v>0.245</v>
      </c>
      <c r="C1060" s="5">
        <v>0.18</v>
      </c>
      <c r="D1060" s="5">
        <v>6.5000000000000002E-2</v>
      </c>
      <c r="E1060" s="5">
        <v>7.0999999999999994E-2</v>
      </c>
      <c r="F1060" s="5">
        <v>0.03</v>
      </c>
      <c r="G1060" s="5">
        <v>1.2999999999999999E-2</v>
      </c>
      <c r="H1060" s="48">
        <v>2.1499999999999998E-2</v>
      </c>
      <c r="I1060" s="5">
        <v>4</v>
      </c>
      <c r="N1060" s="15">
        <f t="shared" si="1036"/>
        <v>-2</v>
      </c>
      <c r="O1060" s="15">
        <f t="shared" ref="O1060:U1060" si="1078">B1060</f>
        <v>0.245</v>
      </c>
      <c r="P1060" s="15">
        <f t="shared" si="1078"/>
        <v>0.18</v>
      </c>
      <c r="Q1060" s="15">
        <f t="shared" si="1078"/>
        <v>6.5000000000000002E-2</v>
      </c>
      <c r="R1060" s="15">
        <f t="shared" si="1078"/>
        <v>7.0999999999999994E-2</v>
      </c>
      <c r="S1060" s="15">
        <f t="shared" si="1078"/>
        <v>0.03</v>
      </c>
      <c r="T1060" s="15">
        <f t="shared" si="1078"/>
        <v>1.2999999999999999E-2</v>
      </c>
      <c r="U1060" s="15">
        <f t="shared" si="1078"/>
        <v>2.1499999999999998E-2</v>
      </c>
      <c r="V1060" s="5">
        <v>1</v>
      </c>
      <c r="X1060" s="15">
        <f t="shared" si="1038"/>
        <v>5.5</v>
      </c>
      <c r="AB1060" s="15">
        <f t="shared" si="1039"/>
        <v>7.2524158946946162</v>
      </c>
      <c r="AC1060" s="15">
        <f t="shared" si="1040"/>
        <v>3.0709614679783321</v>
      </c>
    </row>
    <row r="1061" spans="1:29">
      <c r="A1061" s="5" t="s">
        <v>208</v>
      </c>
      <c r="B1061" s="5">
        <v>0.25</v>
      </c>
      <c r="C1061" s="5">
        <v>0.18</v>
      </c>
      <c r="D1061" s="5">
        <v>6.5000000000000002E-2</v>
      </c>
      <c r="E1061" s="5">
        <v>6.8500000000000005E-2</v>
      </c>
      <c r="F1061" s="5">
        <v>2.4500000000000001E-2</v>
      </c>
      <c r="G1061" s="5">
        <v>1.55E-2</v>
      </c>
      <c r="H1061" s="48">
        <v>2.2499999999999999E-2</v>
      </c>
      <c r="I1061" s="5">
        <v>5</v>
      </c>
      <c r="N1061" s="15">
        <f t="shared" si="1036"/>
        <v>-2</v>
      </c>
      <c r="O1061" s="15">
        <f t="shared" ref="O1061:U1061" si="1079">B1061</f>
        <v>0.25</v>
      </c>
      <c r="P1061" s="15">
        <f t="shared" si="1079"/>
        <v>0.18</v>
      </c>
      <c r="Q1061" s="15">
        <f t="shared" si="1079"/>
        <v>6.5000000000000002E-2</v>
      </c>
      <c r="R1061" s="15">
        <f t="shared" si="1079"/>
        <v>6.8500000000000005E-2</v>
      </c>
      <c r="S1061" s="15">
        <f t="shared" si="1079"/>
        <v>2.4500000000000001E-2</v>
      </c>
      <c r="T1061" s="15">
        <f t="shared" si="1079"/>
        <v>1.55E-2</v>
      </c>
      <c r="U1061" s="15">
        <f t="shared" si="1079"/>
        <v>2.2499999999999999E-2</v>
      </c>
      <c r="V1061" s="5">
        <v>1</v>
      </c>
      <c r="X1061" s="15">
        <f t="shared" si="1038"/>
        <v>6.5</v>
      </c>
      <c r="AB1061" s="15">
        <f t="shared" si="1039"/>
        <v>7.3195182855032286</v>
      </c>
      <c r="AC1061" s="15">
        <f t="shared" si="1040"/>
        <v>0.67161022027415129</v>
      </c>
    </row>
    <row r="1062" spans="1:29">
      <c r="A1062" s="5" t="s">
        <v>208</v>
      </c>
      <c r="B1062" s="5">
        <v>0.26500000000000001</v>
      </c>
      <c r="C1062" s="5">
        <v>0.19500000000000001</v>
      </c>
      <c r="D1062" s="5">
        <v>5.5E-2</v>
      </c>
      <c r="E1062" s="5">
        <v>8.4000000000000005E-2</v>
      </c>
      <c r="F1062" s="5">
        <v>3.6499999999999998E-2</v>
      </c>
      <c r="G1062" s="5">
        <v>1.7500000000000002E-2</v>
      </c>
      <c r="H1062" s="48">
        <v>2.5000000000000001E-2</v>
      </c>
      <c r="I1062" s="5">
        <v>7</v>
      </c>
      <c r="N1062" s="15">
        <f t="shared" si="1036"/>
        <v>-2</v>
      </c>
      <c r="O1062" s="15">
        <f t="shared" ref="O1062:U1062" si="1080">B1062</f>
        <v>0.26500000000000001</v>
      </c>
      <c r="P1062" s="15">
        <f t="shared" si="1080"/>
        <v>0.19500000000000001</v>
      </c>
      <c r="Q1062" s="15">
        <f t="shared" si="1080"/>
        <v>5.5E-2</v>
      </c>
      <c r="R1062" s="15">
        <f t="shared" si="1080"/>
        <v>8.4000000000000005E-2</v>
      </c>
      <c r="S1062" s="15">
        <f t="shared" si="1080"/>
        <v>3.6499999999999998E-2</v>
      </c>
      <c r="T1062" s="15">
        <f t="shared" si="1080"/>
        <v>1.7500000000000002E-2</v>
      </c>
      <c r="U1062" s="15">
        <f t="shared" si="1080"/>
        <v>2.5000000000000001E-2</v>
      </c>
      <c r="V1062" s="5">
        <v>1</v>
      </c>
      <c r="X1062" s="15">
        <f t="shared" si="1038"/>
        <v>8.5</v>
      </c>
      <c r="AB1062" s="15">
        <f t="shared" si="1039"/>
        <v>7.2749457359784913</v>
      </c>
      <c r="AC1062" s="15">
        <f t="shared" si="1040"/>
        <v>1.5007579497972805</v>
      </c>
    </row>
    <row r="1063" spans="1:29">
      <c r="A1063" s="5" t="s">
        <v>208</v>
      </c>
      <c r="B1063" s="5">
        <v>0.27500000000000002</v>
      </c>
      <c r="C1063" s="5">
        <v>0.19500000000000001</v>
      </c>
      <c r="D1063" s="5">
        <v>6.5000000000000002E-2</v>
      </c>
      <c r="E1063" s="5">
        <v>0.106</v>
      </c>
      <c r="F1063" s="5">
        <v>5.3999999999999999E-2</v>
      </c>
      <c r="G1063" s="5">
        <v>0.02</v>
      </c>
      <c r="H1063" s="48">
        <v>2.8000000000000001E-2</v>
      </c>
      <c r="I1063" s="5">
        <v>6</v>
      </c>
      <c r="N1063" s="15">
        <f t="shared" si="1036"/>
        <v>-2</v>
      </c>
      <c r="O1063" s="15">
        <f t="shared" ref="O1063:U1063" si="1081">B1063</f>
        <v>0.27500000000000002</v>
      </c>
      <c r="P1063" s="15">
        <f t="shared" si="1081"/>
        <v>0.19500000000000001</v>
      </c>
      <c r="Q1063" s="15">
        <f t="shared" si="1081"/>
        <v>6.5000000000000002E-2</v>
      </c>
      <c r="R1063" s="15">
        <f t="shared" si="1081"/>
        <v>0.106</v>
      </c>
      <c r="S1063" s="15">
        <f t="shared" si="1081"/>
        <v>5.3999999999999999E-2</v>
      </c>
      <c r="T1063" s="15">
        <f t="shared" si="1081"/>
        <v>0.02</v>
      </c>
      <c r="U1063" s="15">
        <f t="shared" si="1081"/>
        <v>2.8000000000000001E-2</v>
      </c>
      <c r="V1063" s="5">
        <v>1</v>
      </c>
      <c r="X1063" s="15">
        <f t="shared" si="1038"/>
        <v>7.5</v>
      </c>
      <c r="AB1063" s="15">
        <f t="shared" si="1039"/>
        <v>7.2272840307834691</v>
      </c>
      <c r="AC1063" s="15">
        <f t="shared" si="1040"/>
        <v>7.4373999865711804E-2</v>
      </c>
    </row>
    <row r="1064" spans="1:29">
      <c r="A1064" s="5" t="s">
        <v>208</v>
      </c>
      <c r="B1064" s="5">
        <v>0.28000000000000003</v>
      </c>
      <c r="C1064" s="5">
        <v>0.21</v>
      </c>
      <c r="D1064" s="5">
        <v>8.5000000000000006E-2</v>
      </c>
      <c r="E1064" s="5">
        <v>0.1075</v>
      </c>
      <c r="F1064" s="5">
        <v>4.1500000000000002E-2</v>
      </c>
      <c r="G1064" s="5">
        <v>2.4E-2</v>
      </c>
      <c r="H1064" s="48">
        <v>3.4000000000000002E-2</v>
      </c>
      <c r="I1064" s="5">
        <v>5</v>
      </c>
      <c r="N1064" s="15">
        <f t="shared" si="1036"/>
        <v>-2</v>
      </c>
      <c r="O1064" s="15">
        <f t="shared" ref="O1064:U1064" si="1082">B1064</f>
        <v>0.28000000000000003</v>
      </c>
      <c r="P1064" s="15">
        <f t="shared" si="1082"/>
        <v>0.21</v>
      </c>
      <c r="Q1064" s="15">
        <f t="shared" si="1082"/>
        <v>8.5000000000000006E-2</v>
      </c>
      <c r="R1064" s="15">
        <f t="shared" si="1082"/>
        <v>0.1075</v>
      </c>
      <c r="S1064" s="15">
        <f t="shared" si="1082"/>
        <v>4.1500000000000002E-2</v>
      </c>
      <c r="T1064" s="15">
        <f t="shared" si="1082"/>
        <v>2.4E-2</v>
      </c>
      <c r="U1064" s="15">
        <f t="shared" si="1082"/>
        <v>3.4000000000000002E-2</v>
      </c>
      <c r="V1064" s="5">
        <v>1</v>
      </c>
      <c r="X1064" s="15">
        <f t="shared" si="1038"/>
        <v>6.5</v>
      </c>
      <c r="AB1064" s="15">
        <f t="shared" si="1039"/>
        <v>7.8995133661733483</v>
      </c>
      <c r="AC1064" s="15">
        <f t="shared" si="1040"/>
        <v>1.9586376620978565</v>
      </c>
    </row>
    <row r="1065" spans="1:29">
      <c r="A1065" s="5" t="s">
        <v>208</v>
      </c>
      <c r="B1065" s="5">
        <v>0.28499999999999998</v>
      </c>
      <c r="C1065" s="5">
        <v>0.22</v>
      </c>
      <c r="D1065" s="5">
        <v>6.5000000000000002E-2</v>
      </c>
      <c r="E1065" s="5">
        <v>9.6000000000000002E-2</v>
      </c>
      <c r="F1065" s="5">
        <v>4.0500000000000001E-2</v>
      </c>
      <c r="G1065" s="5">
        <v>2.0500000000000001E-2</v>
      </c>
      <c r="H1065" s="48">
        <v>0.03</v>
      </c>
      <c r="I1065" s="5">
        <v>5</v>
      </c>
      <c r="N1065" s="15">
        <f t="shared" si="1036"/>
        <v>-2</v>
      </c>
      <c r="O1065" s="15">
        <f t="shared" ref="O1065:U1065" si="1083">B1065</f>
        <v>0.28499999999999998</v>
      </c>
      <c r="P1065" s="15">
        <f t="shared" si="1083"/>
        <v>0.22</v>
      </c>
      <c r="Q1065" s="15">
        <f t="shared" si="1083"/>
        <v>6.5000000000000002E-2</v>
      </c>
      <c r="R1065" s="15">
        <f t="shared" si="1083"/>
        <v>9.6000000000000002E-2</v>
      </c>
      <c r="S1065" s="15">
        <f t="shared" si="1083"/>
        <v>4.0500000000000001E-2</v>
      </c>
      <c r="T1065" s="15">
        <f t="shared" si="1083"/>
        <v>2.0500000000000001E-2</v>
      </c>
      <c r="U1065" s="15">
        <f t="shared" si="1083"/>
        <v>0.03</v>
      </c>
      <c r="V1065" s="5">
        <v>1</v>
      </c>
      <c r="X1065" s="15">
        <f t="shared" si="1038"/>
        <v>6.5</v>
      </c>
      <c r="AB1065" s="15">
        <f t="shared" si="1039"/>
        <v>7.7080267341798683</v>
      </c>
      <c r="AC1065" s="15">
        <f t="shared" si="1040"/>
        <v>1.4593285904932782</v>
      </c>
    </row>
    <row r="1066" spans="1:29">
      <c r="A1066" s="5" t="s">
        <v>208</v>
      </c>
      <c r="B1066" s="5">
        <v>0.3</v>
      </c>
      <c r="C1066" s="5">
        <v>0.22</v>
      </c>
      <c r="D1066" s="5">
        <v>0.08</v>
      </c>
      <c r="E1066" s="5">
        <v>0.1255</v>
      </c>
      <c r="F1066" s="5">
        <v>5.5E-2</v>
      </c>
      <c r="G1066" s="5">
        <v>2.6499999999999999E-2</v>
      </c>
      <c r="H1066" s="48">
        <v>3.9E-2</v>
      </c>
      <c r="I1066" s="5">
        <v>6</v>
      </c>
      <c r="N1066" s="15">
        <f t="shared" si="1036"/>
        <v>-2</v>
      </c>
      <c r="O1066" s="15">
        <f t="shared" ref="O1066:U1066" si="1084">B1066</f>
        <v>0.3</v>
      </c>
      <c r="P1066" s="15">
        <f t="shared" si="1084"/>
        <v>0.22</v>
      </c>
      <c r="Q1066" s="15">
        <f t="shared" si="1084"/>
        <v>0.08</v>
      </c>
      <c r="R1066" s="15">
        <f t="shared" si="1084"/>
        <v>0.1255</v>
      </c>
      <c r="S1066" s="15">
        <f t="shared" si="1084"/>
        <v>5.5E-2</v>
      </c>
      <c r="T1066" s="15">
        <f t="shared" si="1084"/>
        <v>2.6499999999999999E-2</v>
      </c>
      <c r="U1066" s="15">
        <f t="shared" si="1084"/>
        <v>3.9E-2</v>
      </c>
      <c r="V1066" s="5">
        <v>1</v>
      </c>
      <c r="X1066" s="15">
        <f t="shared" si="1038"/>
        <v>7.5</v>
      </c>
      <c r="AB1066" s="15">
        <f t="shared" si="1039"/>
        <v>7.8568729437598339</v>
      </c>
      <c r="AC1066" s="15">
        <f t="shared" si="1040"/>
        <v>0.12735829798780959</v>
      </c>
    </row>
    <row r="1067" spans="1:29">
      <c r="A1067" s="5" t="s">
        <v>208</v>
      </c>
      <c r="B1067" s="5">
        <v>0.315</v>
      </c>
      <c r="C1067" s="5">
        <v>0.23499999999999999</v>
      </c>
      <c r="D1067" s="5">
        <v>5.5E-2</v>
      </c>
      <c r="E1067" s="5">
        <v>0.151</v>
      </c>
      <c r="F1067" s="5">
        <v>6.5000000000000002E-2</v>
      </c>
      <c r="G1067" s="5">
        <v>2.7E-2</v>
      </c>
      <c r="H1067" s="48">
        <v>3.9E-2</v>
      </c>
      <c r="I1067" s="5">
        <v>6</v>
      </c>
      <c r="N1067" s="15">
        <f t="shared" si="1036"/>
        <v>-2</v>
      </c>
      <c r="O1067" s="15">
        <f t="shared" ref="O1067:U1067" si="1085">B1067</f>
        <v>0.315</v>
      </c>
      <c r="P1067" s="15">
        <f t="shared" si="1085"/>
        <v>0.23499999999999999</v>
      </c>
      <c r="Q1067" s="15">
        <f t="shared" si="1085"/>
        <v>5.5E-2</v>
      </c>
      <c r="R1067" s="15">
        <f t="shared" si="1085"/>
        <v>0.151</v>
      </c>
      <c r="S1067" s="15">
        <f t="shared" si="1085"/>
        <v>6.5000000000000002E-2</v>
      </c>
      <c r="T1067" s="15">
        <f t="shared" si="1085"/>
        <v>2.7E-2</v>
      </c>
      <c r="U1067" s="15">
        <f t="shared" si="1085"/>
        <v>3.9E-2</v>
      </c>
      <c r="V1067" s="5">
        <v>1</v>
      </c>
      <c r="X1067" s="15">
        <f t="shared" si="1038"/>
        <v>7.5</v>
      </c>
      <c r="AB1067" s="15">
        <f t="shared" si="1039"/>
        <v>7.7694464664144824</v>
      </c>
      <c r="AC1067" s="15">
        <f t="shared" si="1040"/>
        <v>7.2601398263250821E-2</v>
      </c>
    </row>
    <row r="1068" spans="1:29">
      <c r="A1068" s="5" t="s">
        <v>208</v>
      </c>
      <c r="B1068" s="5">
        <v>0.32</v>
      </c>
      <c r="C1068" s="5">
        <v>0.22500000000000001</v>
      </c>
      <c r="D1068" s="5">
        <v>8.5000000000000006E-2</v>
      </c>
      <c r="E1068" s="5">
        <v>0.14149999999999999</v>
      </c>
      <c r="F1068" s="5">
        <v>6.7500000000000004E-2</v>
      </c>
      <c r="G1068" s="5">
        <v>2.9499999999999998E-2</v>
      </c>
      <c r="H1068" s="48">
        <v>4.0500000000000001E-2</v>
      </c>
      <c r="I1068" s="5">
        <v>6</v>
      </c>
      <c r="N1068" s="15">
        <f t="shared" si="1036"/>
        <v>-2</v>
      </c>
      <c r="O1068" s="15">
        <f t="shared" ref="O1068:U1068" si="1086">B1068</f>
        <v>0.32</v>
      </c>
      <c r="P1068" s="15">
        <f t="shared" si="1086"/>
        <v>0.22500000000000001</v>
      </c>
      <c r="Q1068" s="15">
        <f t="shared" si="1086"/>
        <v>8.5000000000000006E-2</v>
      </c>
      <c r="R1068" s="15">
        <f t="shared" si="1086"/>
        <v>0.14149999999999999</v>
      </c>
      <c r="S1068" s="15">
        <f t="shared" si="1086"/>
        <v>6.7500000000000004E-2</v>
      </c>
      <c r="T1068" s="15">
        <f t="shared" si="1086"/>
        <v>2.9499999999999998E-2</v>
      </c>
      <c r="U1068" s="15">
        <f t="shared" si="1086"/>
        <v>4.0500000000000001E-2</v>
      </c>
      <c r="V1068" s="5">
        <v>1</v>
      </c>
      <c r="X1068" s="15">
        <f t="shared" si="1038"/>
        <v>7.5</v>
      </c>
      <c r="AB1068" s="15">
        <f t="shared" si="1039"/>
        <v>7.8328543750335324</v>
      </c>
      <c r="AC1068" s="15">
        <f t="shared" si="1040"/>
        <v>0.11079203497896346</v>
      </c>
    </row>
    <row r="1069" spans="1:29">
      <c r="A1069" s="5" t="s">
        <v>208</v>
      </c>
      <c r="B1069" s="5">
        <v>0.34</v>
      </c>
      <c r="C1069" s="5">
        <v>0.26500000000000001</v>
      </c>
      <c r="D1069" s="5">
        <v>0.08</v>
      </c>
      <c r="E1069" s="5">
        <v>0.20150000000000001</v>
      </c>
      <c r="F1069" s="5">
        <v>0.09</v>
      </c>
      <c r="G1069" s="5">
        <v>4.7500000000000001E-2</v>
      </c>
      <c r="H1069" s="48">
        <v>5.5E-2</v>
      </c>
      <c r="I1069" s="5">
        <v>5</v>
      </c>
      <c r="N1069" s="15">
        <f t="shared" si="1036"/>
        <v>-2</v>
      </c>
      <c r="O1069" s="15">
        <f t="shared" ref="O1069:U1069" si="1087">B1069</f>
        <v>0.34</v>
      </c>
      <c r="P1069" s="15">
        <f t="shared" si="1087"/>
        <v>0.26500000000000001</v>
      </c>
      <c r="Q1069" s="15">
        <f t="shared" si="1087"/>
        <v>0.08</v>
      </c>
      <c r="R1069" s="15">
        <f t="shared" si="1087"/>
        <v>0.20150000000000001</v>
      </c>
      <c r="S1069" s="15">
        <f t="shared" si="1087"/>
        <v>0.09</v>
      </c>
      <c r="T1069" s="15">
        <f t="shared" si="1087"/>
        <v>4.7500000000000001E-2</v>
      </c>
      <c r="U1069" s="15">
        <f t="shared" si="1087"/>
        <v>5.5E-2</v>
      </c>
      <c r="V1069" s="5">
        <v>1</v>
      </c>
      <c r="X1069" s="15">
        <f t="shared" si="1038"/>
        <v>6.5</v>
      </c>
      <c r="AB1069" s="15">
        <f t="shared" si="1039"/>
        <v>8.2692082951416666</v>
      </c>
      <c r="AC1069" s="15">
        <f t="shared" si="1040"/>
        <v>3.1300979915980824</v>
      </c>
    </row>
    <row r="1070" spans="1:29">
      <c r="A1070" s="5" t="s">
        <v>208</v>
      </c>
      <c r="B1070" s="5">
        <v>0.37</v>
      </c>
      <c r="C1070" s="5">
        <v>0.28000000000000003</v>
      </c>
      <c r="D1070" s="5">
        <v>0.1</v>
      </c>
      <c r="E1070" s="5">
        <v>0.221</v>
      </c>
      <c r="F1070" s="5">
        <v>0.11650000000000001</v>
      </c>
      <c r="G1070" s="5">
        <v>2.6499999999999999E-2</v>
      </c>
      <c r="H1070" s="48">
        <v>6.3500000000000001E-2</v>
      </c>
      <c r="I1070" s="5">
        <v>6</v>
      </c>
      <c r="N1070" s="15">
        <f t="shared" si="1036"/>
        <v>-2</v>
      </c>
      <c r="O1070" s="15">
        <f t="shared" ref="O1070:U1070" si="1088">B1070</f>
        <v>0.37</v>
      </c>
      <c r="P1070" s="15">
        <f t="shared" si="1088"/>
        <v>0.28000000000000003</v>
      </c>
      <c r="Q1070" s="15">
        <f t="shared" si="1088"/>
        <v>0.1</v>
      </c>
      <c r="R1070" s="15">
        <f t="shared" si="1088"/>
        <v>0.221</v>
      </c>
      <c r="S1070" s="15">
        <f t="shared" si="1088"/>
        <v>0.11650000000000001</v>
      </c>
      <c r="T1070" s="15">
        <f t="shared" si="1088"/>
        <v>2.6499999999999999E-2</v>
      </c>
      <c r="U1070" s="15">
        <f t="shared" si="1088"/>
        <v>6.3500000000000001E-2</v>
      </c>
      <c r="V1070" s="5">
        <v>1</v>
      </c>
      <c r="X1070" s="15">
        <f t="shared" si="1038"/>
        <v>7.5</v>
      </c>
      <c r="AB1070" s="15">
        <f t="shared" si="1039"/>
        <v>8.5796313765826682</v>
      </c>
      <c r="AC1070" s="15">
        <f t="shared" si="1040"/>
        <v>1.1656039093017871</v>
      </c>
    </row>
    <row r="1071" spans="1:29">
      <c r="A1071" s="5" t="s">
        <v>208</v>
      </c>
      <c r="B1071" s="5">
        <v>0.375</v>
      </c>
      <c r="C1071" s="5">
        <v>0.28000000000000003</v>
      </c>
      <c r="D1071" s="5">
        <v>0.08</v>
      </c>
      <c r="E1071" s="5">
        <v>0.23449999999999999</v>
      </c>
      <c r="F1071" s="5">
        <v>0.1125</v>
      </c>
      <c r="G1071" s="5">
        <v>4.5499999999999999E-2</v>
      </c>
      <c r="H1071" s="48">
        <v>6.7000000000000004E-2</v>
      </c>
      <c r="I1071" s="5">
        <v>6</v>
      </c>
      <c r="N1071" s="15">
        <f t="shared" si="1036"/>
        <v>-2</v>
      </c>
      <c r="O1071" s="15">
        <f t="shared" ref="O1071:U1071" si="1089">B1071</f>
        <v>0.375</v>
      </c>
      <c r="P1071" s="15">
        <f t="shared" si="1089"/>
        <v>0.28000000000000003</v>
      </c>
      <c r="Q1071" s="15">
        <f t="shared" si="1089"/>
        <v>0.08</v>
      </c>
      <c r="R1071" s="15">
        <f t="shared" si="1089"/>
        <v>0.23449999999999999</v>
      </c>
      <c r="S1071" s="15">
        <f t="shared" si="1089"/>
        <v>0.1125</v>
      </c>
      <c r="T1071" s="15">
        <f t="shared" si="1089"/>
        <v>4.5499999999999999E-2</v>
      </c>
      <c r="U1071" s="15">
        <f t="shared" si="1089"/>
        <v>6.7000000000000004E-2</v>
      </c>
      <c r="V1071" s="5">
        <v>1</v>
      </c>
      <c r="X1071" s="15">
        <f t="shared" si="1038"/>
        <v>7.5</v>
      </c>
      <c r="AB1071" s="15">
        <f t="shared" si="1039"/>
        <v>8.3920371282998882</v>
      </c>
      <c r="AC1071" s="15">
        <f t="shared" si="1040"/>
        <v>0.79573023826551126</v>
      </c>
    </row>
    <row r="1072" spans="1:29">
      <c r="A1072" s="5" t="s">
        <v>208</v>
      </c>
      <c r="B1072" s="5">
        <v>0.375</v>
      </c>
      <c r="C1072" s="5">
        <v>0.27500000000000002</v>
      </c>
      <c r="D1072" s="5">
        <v>0.1</v>
      </c>
      <c r="E1072" s="5">
        <v>0.23250000000000001</v>
      </c>
      <c r="F1072" s="5">
        <v>0.11650000000000001</v>
      </c>
      <c r="G1072" s="5">
        <v>4.2000000000000003E-2</v>
      </c>
      <c r="H1072" s="48">
        <v>6.5000000000000002E-2</v>
      </c>
      <c r="I1072" s="5">
        <v>6</v>
      </c>
      <c r="N1072" s="15">
        <f t="shared" si="1036"/>
        <v>-2</v>
      </c>
      <c r="O1072" s="15">
        <f t="shared" ref="O1072:U1072" si="1090">B1072</f>
        <v>0.375</v>
      </c>
      <c r="P1072" s="15">
        <f t="shared" si="1090"/>
        <v>0.27500000000000002</v>
      </c>
      <c r="Q1072" s="15">
        <f t="shared" si="1090"/>
        <v>0.1</v>
      </c>
      <c r="R1072" s="15">
        <f t="shared" si="1090"/>
        <v>0.23250000000000001</v>
      </c>
      <c r="S1072" s="15">
        <f t="shared" si="1090"/>
        <v>0.11650000000000001</v>
      </c>
      <c r="T1072" s="15">
        <f t="shared" si="1090"/>
        <v>4.2000000000000003E-2</v>
      </c>
      <c r="U1072" s="15">
        <f t="shared" si="1090"/>
        <v>6.5000000000000002E-2</v>
      </c>
      <c r="V1072" s="5">
        <v>1</v>
      </c>
      <c r="X1072" s="15">
        <f t="shared" si="1038"/>
        <v>7.5</v>
      </c>
      <c r="AB1072" s="15">
        <f t="shared" si="1039"/>
        <v>8.4756059413738996</v>
      </c>
      <c r="AC1072" s="15">
        <f t="shared" si="1040"/>
        <v>0.9518069528440527</v>
      </c>
    </row>
    <row r="1073" spans="1:29">
      <c r="A1073" s="5" t="s">
        <v>208</v>
      </c>
      <c r="B1073" s="5">
        <v>0.38500000000000001</v>
      </c>
      <c r="C1073" s="5">
        <v>0.28999999999999998</v>
      </c>
      <c r="D1073" s="5">
        <v>0.08</v>
      </c>
      <c r="E1073" s="5">
        <v>0.2485</v>
      </c>
      <c r="F1073" s="5">
        <v>0.122</v>
      </c>
      <c r="G1073" s="5">
        <v>4.9500000000000002E-2</v>
      </c>
      <c r="H1073" s="48">
        <v>6.5000000000000002E-2</v>
      </c>
      <c r="I1073" s="5">
        <v>7</v>
      </c>
      <c r="N1073" s="15">
        <f t="shared" si="1036"/>
        <v>-2</v>
      </c>
      <c r="O1073" s="15">
        <f t="shared" ref="O1073:U1073" si="1091">B1073</f>
        <v>0.38500000000000001</v>
      </c>
      <c r="P1073" s="15">
        <f t="shared" si="1091"/>
        <v>0.28999999999999998</v>
      </c>
      <c r="Q1073" s="15">
        <f t="shared" si="1091"/>
        <v>0.08</v>
      </c>
      <c r="R1073" s="15">
        <f t="shared" si="1091"/>
        <v>0.2485</v>
      </c>
      <c r="S1073" s="15">
        <f t="shared" si="1091"/>
        <v>0.122</v>
      </c>
      <c r="T1073" s="15">
        <f t="shared" si="1091"/>
        <v>4.9500000000000002E-2</v>
      </c>
      <c r="U1073" s="15">
        <f t="shared" si="1091"/>
        <v>6.5000000000000002E-2</v>
      </c>
      <c r="V1073" s="5">
        <v>1</v>
      </c>
      <c r="X1073" s="15">
        <f t="shared" si="1038"/>
        <v>8.5</v>
      </c>
      <c r="AB1073" s="15">
        <f t="shared" si="1039"/>
        <v>8.3805177989251511</v>
      </c>
      <c r="AC1073" s="15">
        <f t="shared" si="1040"/>
        <v>1.4275996373690614E-2</v>
      </c>
    </row>
    <row r="1074" spans="1:29">
      <c r="A1074" s="5" t="s">
        <v>208</v>
      </c>
      <c r="B1074" s="5">
        <v>0.4</v>
      </c>
      <c r="C1074" s="5">
        <v>0.32</v>
      </c>
      <c r="D1074" s="5">
        <v>9.5000000000000001E-2</v>
      </c>
      <c r="E1074" s="5">
        <v>0.34799999999999998</v>
      </c>
      <c r="F1074" s="5">
        <v>0.19400000000000001</v>
      </c>
      <c r="G1074" s="5">
        <v>5.2999999999999999E-2</v>
      </c>
      <c r="H1074" s="48">
        <v>8.6999999999999994E-2</v>
      </c>
      <c r="I1074" s="5">
        <v>6</v>
      </c>
      <c r="N1074" s="15">
        <f t="shared" si="1036"/>
        <v>-2</v>
      </c>
      <c r="O1074" s="15">
        <f t="shared" ref="O1074:U1074" si="1092">B1074</f>
        <v>0.4</v>
      </c>
      <c r="P1074" s="15">
        <f t="shared" si="1092"/>
        <v>0.32</v>
      </c>
      <c r="Q1074" s="15">
        <f t="shared" si="1092"/>
        <v>9.5000000000000001E-2</v>
      </c>
      <c r="R1074" s="15">
        <f t="shared" si="1092"/>
        <v>0.34799999999999998</v>
      </c>
      <c r="S1074" s="15">
        <f t="shared" si="1092"/>
        <v>0.19400000000000001</v>
      </c>
      <c r="T1074" s="15">
        <f t="shared" si="1092"/>
        <v>5.2999999999999999E-2</v>
      </c>
      <c r="U1074" s="15">
        <f t="shared" si="1092"/>
        <v>8.6999999999999994E-2</v>
      </c>
      <c r="V1074" s="5">
        <v>1</v>
      </c>
      <c r="X1074" s="15">
        <f t="shared" si="1038"/>
        <v>7.5</v>
      </c>
      <c r="AB1074" s="15">
        <f t="shared" si="1039"/>
        <v>8.5028054630322529</v>
      </c>
      <c r="AC1074" s="15">
        <f t="shared" si="1040"/>
        <v>1.0056187966873311</v>
      </c>
    </row>
    <row r="1075" spans="1:29">
      <c r="A1075" s="5" t="s">
        <v>208</v>
      </c>
      <c r="B1075" s="5">
        <v>0.40500000000000003</v>
      </c>
      <c r="C1075" s="5">
        <v>0.3</v>
      </c>
      <c r="D1075" s="5">
        <v>0.11</v>
      </c>
      <c r="E1075" s="5">
        <v>0.32</v>
      </c>
      <c r="F1075" s="5">
        <v>0.17199999999999999</v>
      </c>
      <c r="G1075" s="5">
        <v>4.3999999999999997E-2</v>
      </c>
      <c r="H1075" s="48">
        <v>9.2999999999999999E-2</v>
      </c>
      <c r="I1075" s="5">
        <v>7</v>
      </c>
      <c r="N1075" s="15">
        <f t="shared" si="1036"/>
        <v>-2</v>
      </c>
      <c r="O1075" s="15">
        <f t="shared" ref="O1075:U1075" si="1093">B1075</f>
        <v>0.40500000000000003</v>
      </c>
      <c r="P1075" s="15">
        <f t="shared" si="1093"/>
        <v>0.3</v>
      </c>
      <c r="Q1075" s="15">
        <f t="shared" si="1093"/>
        <v>0.11</v>
      </c>
      <c r="R1075" s="15">
        <f t="shared" si="1093"/>
        <v>0.32</v>
      </c>
      <c r="S1075" s="15">
        <f t="shared" si="1093"/>
        <v>0.17199999999999999</v>
      </c>
      <c r="T1075" s="15">
        <f t="shared" si="1093"/>
        <v>4.3999999999999997E-2</v>
      </c>
      <c r="U1075" s="15">
        <f t="shared" si="1093"/>
        <v>9.2999999999999999E-2</v>
      </c>
      <c r="V1075" s="5">
        <v>1</v>
      </c>
      <c r="X1075" s="15">
        <f t="shared" si="1038"/>
        <v>8.5</v>
      </c>
      <c r="AB1075" s="15">
        <f t="shared" si="1039"/>
        <v>8.7616394244142093</v>
      </c>
      <c r="AC1075" s="15">
        <f t="shared" si="1040"/>
        <v>6.8455188407798739E-2</v>
      </c>
    </row>
    <row r="1076" spans="1:29">
      <c r="A1076" s="5" t="s">
        <v>208</v>
      </c>
      <c r="B1076" s="5">
        <v>0.41</v>
      </c>
      <c r="C1076" s="5">
        <v>0.3</v>
      </c>
      <c r="D1076" s="5">
        <v>0.1</v>
      </c>
      <c r="E1076" s="5">
        <v>0.28199999999999997</v>
      </c>
      <c r="F1076" s="5">
        <v>0.1255</v>
      </c>
      <c r="G1076" s="5">
        <v>5.7000000000000002E-2</v>
      </c>
      <c r="H1076" s="48">
        <v>8.7499999999999994E-2</v>
      </c>
      <c r="I1076" s="5">
        <v>7</v>
      </c>
      <c r="N1076" s="15">
        <f t="shared" si="1036"/>
        <v>-2</v>
      </c>
      <c r="O1076" s="15">
        <f t="shared" ref="O1076:U1076" si="1094">B1076</f>
        <v>0.41</v>
      </c>
      <c r="P1076" s="15">
        <f t="shared" si="1094"/>
        <v>0.3</v>
      </c>
      <c r="Q1076" s="15">
        <f t="shared" si="1094"/>
        <v>0.1</v>
      </c>
      <c r="R1076" s="15">
        <f t="shared" si="1094"/>
        <v>0.28199999999999997</v>
      </c>
      <c r="S1076" s="15">
        <f t="shared" si="1094"/>
        <v>0.1255</v>
      </c>
      <c r="T1076" s="15">
        <f t="shared" si="1094"/>
        <v>5.7000000000000002E-2</v>
      </c>
      <c r="U1076" s="15">
        <f t="shared" si="1094"/>
        <v>8.7499999999999994E-2</v>
      </c>
      <c r="V1076" s="5">
        <v>1</v>
      </c>
      <c r="X1076" s="15">
        <f t="shared" si="1038"/>
        <v>8.5</v>
      </c>
      <c r="AB1076" s="15">
        <f t="shared" si="1039"/>
        <v>9.0549249133418517</v>
      </c>
      <c r="AC1076" s="15">
        <f t="shared" si="1040"/>
        <v>0.3079416594474616</v>
      </c>
    </row>
    <row r="1077" spans="1:29">
      <c r="A1077" s="5" t="s">
        <v>208</v>
      </c>
      <c r="B1077" s="5">
        <v>0.41</v>
      </c>
      <c r="C1077" s="5">
        <v>0.32500000000000001</v>
      </c>
      <c r="D1077" s="5">
        <v>0.1</v>
      </c>
      <c r="E1077" s="5">
        <v>0.32450000000000001</v>
      </c>
      <c r="F1077" s="5">
        <v>0.13200000000000001</v>
      </c>
      <c r="G1077" s="5">
        <v>7.1999999999999995E-2</v>
      </c>
      <c r="H1077" s="48">
        <v>0.106</v>
      </c>
      <c r="I1077" s="5">
        <v>6</v>
      </c>
      <c r="N1077" s="15">
        <f t="shared" si="1036"/>
        <v>-2</v>
      </c>
      <c r="O1077" s="15">
        <f t="shared" ref="O1077:U1077" si="1095">B1077</f>
        <v>0.41</v>
      </c>
      <c r="P1077" s="15">
        <f t="shared" si="1095"/>
        <v>0.32500000000000001</v>
      </c>
      <c r="Q1077" s="15">
        <f t="shared" si="1095"/>
        <v>0.1</v>
      </c>
      <c r="R1077" s="15">
        <f t="shared" si="1095"/>
        <v>0.32450000000000001</v>
      </c>
      <c r="S1077" s="15">
        <f t="shared" si="1095"/>
        <v>0.13200000000000001</v>
      </c>
      <c r="T1077" s="15">
        <f t="shared" si="1095"/>
        <v>7.1999999999999995E-2</v>
      </c>
      <c r="U1077" s="15">
        <f t="shared" si="1095"/>
        <v>0.106</v>
      </c>
      <c r="V1077" s="5">
        <v>1</v>
      </c>
      <c r="X1077" s="15">
        <f t="shared" si="1038"/>
        <v>7.5</v>
      </c>
      <c r="AB1077" s="15">
        <f t="shared" si="1039"/>
        <v>9.6129683800017407</v>
      </c>
      <c r="AC1077" s="15">
        <f t="shared" si="1040"/>
        <v>4.4646353748871803</v>
      </c>
    </row>
    <row r="1078" spans="1:29">
      <c r="A1078" s="5" t="s">
        <v>208</v>
      </c>
      <c r="B1078" s="5">
        <v>0.42</v>
      </c>
      <c r="C1078" s="5">
        <v>0.3</v>
      </c>
      <c r="D1078" s="5">
        <v>0.105</v>
      </c>
      <c r="E1078" s="5">
        <v>0.316</v>
      </c>
      <c r="F1078" s="5">
        <v>0.1255</v>
      </c>
      <c r="G1078" s="5">
        <v>7.0000000000000007E-2</v>
      </c>
      <c r="H1078" s="48">
        <v>0.10349999999999999</v>
      </c>
      <c r="I1078" s="5">
        <v>7</v>
      </c>
      <c r="N1078" s="15">
        <f t="shared" si="1036"/>
        <v>-2</v>
      </c>
      <c r="O1078" s="15">
        <f t="shared" ref="O1078:U1078" si="1096">B1078</f>
        <v>0.42</v>
      </c>
      <c r="P1078" s="15">
        <f t="shared" si="1096"/>
        <v>0.3</v>
      </c>
      <c r="Q1078" s="15">
        <f t="shared" si="1096"/>
        <v>0.105</v>
      </c>
      <c r="R1078" s="15">
        <f t="shared" si="1096"/>
        <v>0.316</v>
      </c>
      <c r="S1078" s="15">
        <f t="shared" si="1096"/>
        <v>0.1255</v>
      </c>
      <c r="T1078" s="15">
        <f t="shared" si="1096"/>
        <v>7.0000000000000007E-2</v>
      </c>
      <c r="U1078" s="15">
        <f t="shared" si="1096"/>
        <v>0.10349999999999999</v>
      </c>
      <c r="V1078" s="5">
        <v>1</v>
      </c>
      <c r="X1078" s="15">
        <f t="shared" si="1038"/>
        <v>8.5</v>
      </c>
      <c r="AB1078" s="15">
        <f t="shared" si="1039"/>
        <v>9.4174498357255203</v>
      </c>
      <c r="AC1078" s="15">
        <f t="shared" si="1040"/>
        <v>0.84171420107278416</v>
      </c>
    </row>
    <row r="1079" spans="1:29">
      <c r="A1079" s="5" t="s">
        <v>208</v>
      </c>
      <c r="B1079" s="5">
        <v>0.42</v>
      </c>
      <c r="C1079" s="5">
        <v>0.32</v>
      </c>
      <c r="D1079" s="5">
        <v>0.11</v>
      </c>
      <c r="E1079" s="5">
        <v>0.36249999999999999</v>
      </c>
      <c r="F1079" s="5">
        <v>0.17399999999999999</v>
      </c>
      <c r="G1079" s="5">
        <v>6.3500000000000001E-2</v>
      </c>
      <c r="H1079" s="48">
        <v>0.105</v>
      </c>
      <c r="I1079" s="5">
        <v>7</v>
      </c>
      <c r="N1079" s="15">
        <f t="shared" si="1036"/>
        <v>-2</v>
      </c>
      <c r="O1079" s="15">
        <f t="shared" ref="O1079:U1079" si="1097">B1079</f>
        <v>0.42</v>
      </c>
      <c r="P1079" s="15">
        <f t="shared" si="1097"/>
        <v>0.32</v>
      </c>
      <c r="Q1079" s="15">
        <f t="shared" si="1097"/>
        <v>0.11</v>
      </c>
      <c r="R1079" s="15">
        <f t="shared" si="1097"/>
        <v>0.36249999999999999</v>
      </c>
      <c r="S1079" s="15">
        <f t="shared" si="1097"/>
        <v>0.17399999999999999</v>
      </c>
      <c r="T1079" s="15">
        <f t="shared" si="1097"/>
        <v>6.3500000000000001E-2</v>
      </c>
      <c r="U1079" s="15">
        <f t="shared" si="1097"/>
        <v>0.105</v>
      </c>
      <c r="V1079" s="5">
        <v>1</v>
      </c>
      <c r="X1079" s="15">
        <f t="shared" si="1038"/>
        <v>8.5</v>
      </c>
      <c r="AB1079" s="15">
        <f t="shared" si="1039"/>
        <v>9.2368261730645784</v>
      </c>
      <c r="AC1079" s="15">
        <f t="shared" si="1040"/>
        <v>0.54291280931299213</v>
      </c>
    </row>
    <row r="1080" spans="1:29">
      <c r="A1080" s="5" t="s">
        <v>208</v>
      </c>
      <c r="B1080" s="5">
        <v>0.42</v>
      </c>
      <c r="C1080" s="5">
        <v>0.31</v>
      </c>
      <c r="D1080" s="5">
        <v>9.5000000000000001E-2</v>
      </c>
      <c r="E1080" s="5">
        <v>0.27900000000000003</v>
      </c>
      <c r="F1080" s="5">
        <v>0.1255</v>
      </c>
      <c r="G1080" s="5">
        <v>5.0999999999999997E-2</v>
      </c>
      <c r="H1080" s="48">
        <v>8.7999999999999995E-2</v>
      </c>
      <c r="I1080" s="5">
        <v>6</v>
      </c>
      <c r="N1080" s="15">
        <f t="shared" si="1036"/>
        <v>-2</v>
      </c>
      <c r="O1080" s="15">
        <f t="shared" ref="O1080:U1080" si="1098">B1080</f>
        <v>0.42</v>
      </c>
      <c r="P1080" s="15">
        <f t="shared" si="1098"/>
        <v>0.31</v>
      </c>
      <c r="Q1080" s="15">
        <f t="shared" si="1098"/>
        <v>9.5000000000000001E-2</v>
      </c>
      <c r="R1080" s="15">
        <f t="shared" si="1098"/>
        <v>0.27900000000000003</v>
      </c>
      <c r="S1080" s="15">
        <f t="shared" si="1098"/>
        <v>0.1255</v>
      </c>
      <c r="T1080" s="15">
        <f t="shared" si="1098"/>
        <v>5.0999999999999997E-2</v>
      </c>
      <c r="U1080" s="15">
        <f t="shared" si="1098"/>
        <v>8.7999999999999995E-2</v>
      </c>
      <c r="V1080" s="5">
        <v>1</v>
      </c>
      <c r="X1080" s="15">
        <f t="shared" si="1038"/>
        <v>7.5</v>
      </c>
      <c r="AB1080" s="15">
        <f t="shared" si="1039"/>
        <v>9.1483096990691593</v>
      </c>
      <c r="AC1080" s="15">
        <f t="shared" si="1040"/>
        <v>2.7169248640454624</v>
      </c>
    </row>
    <row r="1081" spans="1:29">
      <c r="A1081" s="5" t="s">
        <v>208</v>
      </c>
      <c r="B1081" s="5">
        <v>0.42499999999999999</v>
      </c>
      <c r="C1081" s="5">
        <v>0.32500000000000001</v>
      </c>
      <c r="D1081" s="5">
        <v>0.115</v>
      </c>
      <c r="E1081" s="5">
        <v>0.36849999999999999</v>
      </c>
      <c r="F1081" s="5">
        <v>0.16200000000000001</v>
      </c>
      <c r="G1081" s="5">
        <v>8.6499999999999994E-2</v>
      </c>
      <c r="H1081" s="48">
        <v>0.1045</v>
      </c>
      <c r="I1081" s="5">
        <v>7</v>
      </c>
      <c r="N1081" s="15">
        <f t="shared" si="1036"/>
        <v>-2</v>
      </c>
      <c r="O1081" s="15">
        <f t="shared" ref="O1081:U1081" si="1099">B1081</f>
        <v>0.42499999999999999</v>
      </c>
      <c r="P1081" s="15">
        <f t="shared" si="1099"/>
        <v>0.32500000000000001</v>
      </c>
      <c r="Q1081" s="15">
        <f t="shared" si="1099"/>
        <v>0.115</v>
      </c>
      <c r="R1081" s="15">
        <f t="shared" si="1099"/>
        <v>0.36849999999999999</v>
      </c>
      <c r="S1081" s="15">
        <f t="shared" si="1099"/>
        <v>0.16200000000000001</v>
      </c>
      <c r="T1081" s="15">
        <f t="shared" si="1099"/>
        <v>8.6499999999999994E-2</v>
      </c>
      <c r="U1081" s="15">
        <f t="shared" si="1099"/>
        <v>0.1045</v>
      </c>
      <c r="V1081" s="5">
        <v>1</v>
      </c>
      <c r="X1081" s="15">
        <f t="shared" si="1038"/>
        <v>8.5</v>
      </c>
      <c r="AB1081" s="15">
        <f t="shared" si="1039"/>
        <v>9.4038062148643462</v>
      </c>
      <c r="AC1081" s="15">
        <f t="shared" si="1040"/>
        <v>0.81686567402741672</v>
      </c>
    </row>
    <row r="1082" spans="1:29">
      <c r="A1082" s="5" t="s">
        <v>206</v>
      </c>
      <c r="B1082" s="5">
        <v>0.43</v>
      </c>
      <c r="C1082" s="5">
        <v>0.33500000000000002</v>
      </c>
      <c r="D1082" s="5">
        <v>0.12</v>
      </c>
      <c r="E1082" s="5">
        <v>0.39700000000000002</v>
      </c>
      <c r="F1082" s="5">
        <v>0.19850000000000001</v>
      </c>
      <c r="G1082" s="5">
        <v>8.6499999999999994E-2</v>
      </c>
      <c r="H1082" s="48">
        <v>0.10349999999999999</v>
      </c>
      <c r="I1082" s="5">
        <v>7</v>
      </c>
      <c r="N1082" s="15">
        <f t="shared" si="1036"/>
        <v>3</v>
      </c>
      <c r="O1082" s="15">
        <f t="shared" ref="O1082:U1082" si="1100">B1082</f>
        <v>0.43</v>
      </c>
      <c r="P1082" s="15">
        <f t="shared" si="1100"/>
        <v>0.33500000000000002</v>
      </c>
      <c r="Q1082" s="15">
        <f t="shared" si="1100"/>
        <v>0.12</v>
      </c>
      <c r="R1082" s="15">
        <f t="shared" si="1100"/>
        <v>0.39700000000000002</v>
      </c>
      <c r="S1082" s="15">
        <f t="shared" si="1100"/>
        <v>0.19850000000000001</v>
      </c>
      <c r="T1082" s="15">
        <f t="shared" si="1100"/>
        <v>8.6499999999999994E-2</v>
      </c>
      <c r="U1082" s="15">
        <f t="shared" si="1100"/>
        <v>0.10349999999999999</v>
      </c>
      <c r="V1082" s="5">
        <v>1</v>
      </c>
      <c r="X1082" s="15">
        <f t="shared" si="1038"/>
        <v>8.5</v>
      </c>
      <c r="AB1082" s="15">
        <f t="shared" si="1039"/>
        <v>9.9024144883908285</v>
      </c>
      <c r="AC1082" s="15">
        <f t="shared" si="1040"/>
        <v>1.9667663972485092</v>
      </c>
    </row>
    <row r="1083" spans="1:29">
      <c r="A1083" s="5" t="s">
        <v>208</v>
      </c>
      <c r="B1083" s="5">
        <v>0.435</v>
      </c>
      <c r="C1083" s="5">
        <v>0.33</v>
      </c>
      <c r="D1083" s="5">
        <v>0.11</v>
      </c>
      <c r="E1083" s="5">
        <v>0.41299999999999998</v>
      </c>
      <c r="F1083" s="5">
        <v>0.20549999999999999</v>
      </c>
      <c r="G1083" s="5">
        <v>9.6000000000000002E-2</v>
      </c>
      <c r="H1083" s="48">
        <v>9.6000000000000002E-2</v>
      </c>
      <c r="I1083" s="5">
        <v>6</v>
      </c>
      <c r="N1083" s="15">
        <f t="shared" si="1036"/>
        <v>-2</v>
      </c>
      <c r="O1083" s="15">
        <f t="shared" ref="O1083:U1083" si="1101">B1083</f>
        <v>0.435</v>
      </c>
      <c r="P1083" s="15">
        <f t="shared" si="1101"/>
        <v>0.33</v>
      </c>
      <c r="Q1083" s="15">
        <f t="shared" si="1101"/>
        <v>0.11</v>
      </c>
      <c r="R1083" s="15">
        <f t="shared" si="1101"/>
        <v>0.41299999999999998</v>
      </c>
      <c r="S1083" s="15">
        <f t="shared" si="1101"/>
        <v>0.20549999999999999</v>
      </c>
      <c r="T1083" s="15">
        <f t="shared" si="1101"/>
        <v>9.6000000000000002E-2</v>
      </c>
      <c r="U1083" s="15">
        <f t="shared" si="1101"/>
        <v>9.6000000000000002E-2</v>
      </c>
      <c r="V1083" s="5">
        <v>1</v>
      </c>
      <c r="X1083" s="15">
        <f t="shared" si="1038"/>
        <v>7.5</v>
      </c>
      <c r="AB1083" s="15">
        <f t="shared" si="1039"/>
        <v>8.7585112757140759</v>
      </c>
      <c r="AC1083" s="15">
        <f t="shared" si="1040"/>
        <v>1.5838506310994709</v>
      </c>
    </row>
    <row r="1084" spans="1:29">
      <c r="A1084" s="5" t="s">
        <v>208</v>
      </c>
      <c r="B1084" s="5">
        <v>0.435</v>
      </c>
      <c r="C1084" s="5">
        <v>0.34499999999999997</v>
      </c>
      <c r="D1084" s="5">
        <v>0.115</v>
      </c>
      <c r="E1084" s="5">
        <v>0.41799999999999998</v>
      </c>
      <c r="F1084" s="5">
        <v>0.222</v>
      </c>
      <c r="G1084" s="5">
        <v>7.3499999999999996E-2</v>
      </c>
      <c r="H1084" s="48">
        <v>0.106</v>
      </c>
      <c r="I1084" s="5">
        <v>7</v>
      </c>
      <c r="N1084" s="15">
        <f t="shared" si="1036"/>
        <v>-2</v>
      </c>
      <c r="O1084" s="15">
        <f t="shared" ref="O1084:U1084" si="1102">B1084</f>
        <v>0.435</v>
      </c>
      <c r="P1084" s="15">
        <f t="shared" si="1102"/>
        <v>0.34499999999999997</v>
      </c>
      <c r="Q1084" s="15">
        <f t="shared" si="1102"/>
        <v>0.115</v>
      </c>
      <c r="R1084" s="15">
        <f t="shared" si="1102"/>
        <v>0.41799999999999998</v>
      </c>
      <c r="S1084" s="15">
        <f t="shared" si="1102"/>
        <v>0.222</v>
      </c>
      <c r="T1084" s="15">
        <f t="shared" si="1102"/>
        <v>7.3499999999999996E-2</v>
      </c>
      <c r="U1084" s="15">
        <f t="shared" si="1102"/>
        <v>0.106</v>
      </c>
      <c r="V1084" s="5">
        <v>1</v>
      </c>
      <c r="X1084" s="15">
        <f t="shared" si="1038"/>
        <v>8.5</v>
      </c>
      <c r="AB1084" s="15">
        <f t="shared" si="1039"/>
        <v>9.0225744497217732</v>
      </c>
      <c r="AC1084" s="15">
        <f t="shared" si="1040"/>
        <v>0.27308405550201414</v>
      </c>
    </row>
    <row r="1085" spans="1:29">
      <c r="A1085" s="5" t="s">
        <v>208</v>
      </c>
      <c r="B1085" s="5">
        <v>0.44</v>
      </c>
      <c r="C1085" s="5">
        <v>0.33</v>
      </c>
      <c r="D1085" s="5">
        <v>0.11</v>
      </c>
      <c r="E1085" s="5">
        <v>0.3705</v>
      </c>
      <c r="F1085" s="5">
        <v>0.1545</v>
      </c>
      <c r="G1085" s="5">
        <v>8.4000000000000005E-2</v>
      </c>
      <c r="H1085" s="48">
        <v>0.12</v>
      </c>
      <c r="I1085" s="5">
        <v>7</v>
      </c>
      <c r="N1085" s="15">
        <f t="shared" si="1036"/>
        <v>-2</v>
      </c>
      <c r="O1085" s="15">
        <f t="shared" ref="O1085:U1085" si="1103">B1085</f>
        <v>0.44</v>
      </c>
      <c r="P1085" s="15">
        <f t="shared" si="1103"/>
        <v>0.33</v>
      </c>
      <c r="Q1085" s="15">
        <f t="shared" si="1103"/>
        <v>0.11</v>
      </c>
      <c r="R1085" s="15">
        <f t="shared" si="1103"/>
        <v>0.3705</v>
      </c>
      <c r="S1085" s="15">
        <f t="shared" si="1103"/>
        <v>0.1545</v>
      </c>
      <c r="T1085" s="15">
        <f t="shared" si="1103"/>
        <v>8.4000000000000005E-2</v>
      </c>
      <c r="U1085" s="15">
        <f t="shared" si="1103"/>
        <v>0.12</v>
      </c>
      <c r="V1085" s="5">
        <v>1</v>
      </c>
      <c r="X1085" s="15">
        <f t="shared" si="1038"/>
        <v>8.5</v>
      </c>
      <c r="AB1085" s="15">
        <f t="shared" si="1039"/>
        <v>9.7249225472373517</v>
      </c>
      <c r="AC1085" s="15">
        <f t="shared" si="1040"/>
        <v>1.5004352467304423</v>
      </c>
    </row>
    <row r="1086" spans="1:29">
      <c r="A1086" s="5" t="s">
        <v>208</v>
      </c>
      <c r="B1086" s="5">
        <v>0.44500000000000001</v>
      </c>
      <c r="C1086" s="5">
        <v>0.34499999999999997</v>
      </c>
      <c r="D1086" s="5">
        <v>0.105</v>
      </c>
      <c r="E1086" s="5">
        <v>0.40899999999999997</v>
      </c>
      <c r="F1086" s="5">
        <v>0.16750000000000001</v>
      </c>
      <c r="G1086" s="5">
        <v>0.10150000000000001</v>
      </c>
      <c r="H1086" s="48">
        <v>0.11700000000000001</v>
      </c>
      <c r="I1086" s="5">
        <v>7</v>
      </c>
      <c r="N1086" s="15">
        <f t="shared" si="1036"/>
        <v>-2</v>
      </c>
      <c r="O1086" s="15">
        <f t="shared" ref="O1086:U1086" si="1104">B1086</f>
        <v>0.44500000000000001</v>
      </c>
      <c r="P1086" s="15">
        <f t="shared" si="1104"/>
        <v>0.34499999999999997</v>
      </c>
      <c r="Q1086" s="15">
        <f t="shared" si="1104"/>
        <v>0.105</v>
      </c>
      <c r="R1086" s="15">
        <f t="shared" si="1104"/>
        <v>0.40899999999999997</v>
      </c>
      <c r="S1086" s="15">
        <f t="shared" si="1104"/>
        <v>0.16750000000000001</v>
      </c>
      <c r="T1086" s="15">
        <f t="shared" si="1104"/>
        <v>0.10150000000000001</v>
      </c>
      <c r="U1086" s="15">
        <f t="shared" si="1104"/>
        <v>0.11700000000000001</v>
      </c>
      <c r="V1086" s="5">
        <v>1</v>
      </c>
      <c r="X1086" s="15">
        <f t="shared" si="1038"/>
        <v>8.5</v>
      </c>
      <c r="AB1086" s="15">
        <f t="shared" si="1039"/>
        <v>9.7257284333158776</v>
      </c>
      <c r="AC1086" s="15">
        <f t="shared" si="1040"/>
        <v>1.5024101922389956</v>
      </c>
    </row>
    <row r="1087" spans="1:29">
      <c r="A1087" s="5" t="s">
        <v>208</v>
      </c>
      <c r="B1087" s="5">
        <v>0.44500000000000001</v>
      </c>
      <c r="C1087" s="5">
        <v>0.34</v>
      </c>
      <c r="D1087" s="5">
        <v>0.14499999999999999</v>
      </c>
      <c r="E1087" s="5">
        <v>0.434</v>
      </c>
      <c r="F1087" s="5">
        <v>0.19450000000000001</v>
      </c>
      <c r="G1087" s="5">
        <v>9.0499999999999997E-2</v>
      </c>
      <c r="H1087" s="48">
        <v>0.13</v>
      </c>
      <c r="I1087" s="5">
        <v>7</v>
      </c>
      <c r="N1087" s="15">
        <f t="shared" si="1036"/>
        <v>-2</v>
      </c>
      <c r="O1087" s="15">
        <f t="shared" ref="O1087:U1087" si="1105">B1087</f>
        <v>0.44500000000000001</v>
      </c>
      <c r="P1087" s="15">
        <f t="shared" si="1105"/>
        <v>0.34</v>
      </c>
      <c r="Q1087" s="15">
        <f t="shared" si="1105"/>
        <v>0.14499999999999999</v>
      </c>
      <c r="R1087" s="15">
        <f t="shared" si="1105"/>
        <v>0.434</v>
      </c>
      <c r="S1087" s="15">
        <f t="shared" si="1105"/>
        <v>0.19450000000000001</v>
      </c>
      <c r="T1087" s="15">
        <f t="shared" si="1105"/>
        <v>9.0499999999999997E-2</v>
      </c>
      <c r="U1087" s="15">
        <f t="shared" si="1105"/>
        <v>0.13</v>
      </c>
      <c r="V1087" s="5">
        <v>1</v>
      </c>
      <c r="X1087" s="15">
        <f t="shared" si="1038"/>
        <v>8.5</v>
      </c>
      <c r="AB1087" s="15">
        <f t="shared" si="1039"/>
        <v>10.022178263401949</v>
      </c>
      <c r="AC1087" s="15">
        <f t="shared" si="1040"/>
        <v>2.3170266655733744</v>
      </c>
    </row>
    <row r="1088" spans="1:29">
      <c r="A1088" s="5" t="s">
        <v>208</v>
      </c>
      <c r="B1088" s="5">
        <v>0.44500000000000001</v>
      </c>
      <c r="C1088" s="5">
        <v>0.33500000000000002</v>
      </c>
      <c r="D1088" s="5">
        <v>0.11</v>
      </c>
      <c r="E1088" s="5">
        <v>0.41099999999999998</v>
      </c>
      <c r="F1088" s="5">
        <v>0.19850000000000001</v>
      </c>
      <c r="G1088" s="5">
        <v>9.35E-2</v>
      </c>
      <c r="H1088" s="48">
        <v>0.109</v>
      </c>
      <c r="I1088" s="5">
        <v>8</v>
      </c>
      <c r="N1088" s="15">
        <f t="shared" si="1036"/>
        <v>-2</v>
      </c>
      <c r="O1088" s="15">
        <f t="shared" ref="O1088:U1088" si="1106">B1088</f>
        <v>0.44500000000000001</v>
      </c>
      <c r="P1088" s="15">
        <f t="shared" si="1106"/>
        <v>0.33500000000000002</v>
      </c>
      <c r="Q1088" s="15">
        <f t="shared" si="1106"/>
        <v>0.11</v>
      </c>
      <c r="R1088" s="15">
        <f t="shared" si="1106"/>
        <v>0.41099999999999998</v>
      </c>
      <c r="S1088" s="15">
        <f t="shared" si="1106"/>
        <v>0.19850000000000001</v>
      </c>
      <c r="T1088" s="15">
        <f t="shared" si="1106"/>
        <v>9.35E-2</v>
      </c>
      <c r="U1088" s="15">
        <f t="shared" si="1106"/>
        <v>0.109</v>
      </c>
      <c r="V1088" s="5">
        <v>1</v>
      </c>
      <c r="X1088" s="15">
        <f t="shared" si="1038"/>
        <v>9.5</v>
      </c>
      <c r="AB1088" s="15">
        <f t="shared" si="1039"/>
        <v>9.0711195794278332</v>
      </c>
      <c r="AC1088" s="15">
        <f t="shared" si="1040"/>
        <v>0.18393841515015869</v>
      </c>
    </row>
    <row r="1089" spans="1:29">
      <c r="A1089" s="5" t="s">
        <v>208</v>
      </c>
      <c r="B1089" s="5">
        <v>0.45</v>
      </c>
      <c r="C1089" s="5">
        <v>0.36499999999999999</v>
      </c>
      <c r="D1089" s="5">
        <v>0.125</v>
      </c>
      <c r="E1089" s="5">
        <v>0.46200000000000002</v>
      </c>
      <c r="F1089" s="5">
        <v>0.2135</v>
      </c>
      <c r="G1089" s="5">
        <v>9.8500000000000004E-2</v>
      </c>
      <c r="H1089" s="48">
        <v>0.13150000000000001</v>
      </c>
      <c r="I1089" s="5">
        <v>8</v>
      </c>
      <c r="N1089" s="15">
        <f t="shared" si="1036"/>
        <v>-2</v>
      </c>
      <c r="O1089" s="15">
        <f t="shared" ref="O1089:U1089" si="1107">B1089</f>
        <v>0.45</v>
      </c>
      <c r="P1089" s="15">
        <f t="shared" si="1107"/>
        <v>0.36499999999999999</v>
      </c>
      <c r="Q1089" s="15">
        <f t="shared" si="1107"/>
        <v>0.125</v>
      </c>
      <c r="R1089" s="15">
        <f t="shared" si="1107"/>
        <v>0.46200000000000002</v>
      </c>
      <c r="S1089" s="15">
        <f t="shared" si="1107"/>
        <v>0.2135</v>
      </c>
      <c r="T1089" s="15">
        <f t="shared" si="1107"/>
        <v>9.8500000000000004E-2</v>
      </c>
      <c r="U1089" s="15">
        <f t="shared" si="1107"/>
        <v>0.13150000000000001</v>
      </c>
      <c r="V1089" s="5">
        <v>1</v>
      </c>
      <c r="X1089" s="15">
        <f t="shared" si="1038"/>
        <v>9.5</v>
      </c>
      <c r="AB1089" s="15">
        <f t="shared" si="1039"/>
        <v>9.894875986683374</v>
      </c>
      <c r="AC1089" s="15">
        <f t="shared" si="1040"/>
        <v>0.15592704485916814</v>
      </c>
    </row>
    <row r="1090" spans="1:29">
      <c r="A1090" s="5" t="s">
        <v>208</v>
      </c>
      <c r="B1090" s="5">
        <v>0.45</v>
      </c>
      <c r="C1090" s="5">
        <v>0.34</v>
      </c>
      <c r="D1090" s="5">
        <v>0.12</v>
      </c>
      <c r="E1090" s="5">
        <v>0.49249999999999999</v>
      </c>
      <c r="F1090" s="5">
        <v>0.24099999999999999</v>
      </c>
      <c r="G1090" s="5">
        <v>0.1075</v>
      </c>
      <c r="H1090" s="48">
        <v>0.12</v>
      </c>
      <c r="I1090" s="5">
        <v>6</v>
      </c>
      <c r="N1090" s="15">
        <f t="shared" si="1036"/>
        <v>-2</v>
      </c>
      <c r="O1090" s="15">
        <f t="shared" ref="O1090:U1090" si="1108">B1090</f>
        <v>0.45</v>
      </c>
      <c r="P1090" s="15">
        <f t="shared" si="1108"/>
        <v>0.34</v>
      </c>
      <c r="Q1090" s="15">
        <f t="shared" si="1108"/>
        <v>0.12</v>
      </c>
      <c r="R1090" s="15">
        <f t="shared" si="1108"/>
        <v>0.49249999999999999</v>
      </c>
      <c r="S1090" s="15">
        <f t="shared" si="1108"/>
        <v>0.24099999999999999</v>
      </c>
      <c r="T1090" s="15">
        <f t="shared" si="1108"/>
        <v>0.1075</v>
      </c>
      <c r="U1090" s="15">
        <f t="shared" si="1108"/>
        <v>0.12</v>
      </c>
      <c r="V1090" s="5">
        <v>1</v>
      </c>
      <c r="X1090" s="15">
        <f t="shared" si="1038"/>
        <v>7.5</v>
      </c>
      <c r="AB1090" s="15">
        <f t="shared" si="1039"/>
        <v>9.0757132227317356</v>
      </c>
      <c r="AC1090" s="15">
        <f t="shared" si="1040"/>
        <v>2.4828721602916324</v>
      </c>
    </row>
    <row r="1091" spans="1:29">
      <c r="A1091" s="5" t="s">
        <v>208</v>
      </c>
      <c r="B1091" s="5">
        <v>0.45</v>
      </c>
      <c r="C1091" s="5">
        <v>0.33</v>
      </c>
      <c r="D1091" s="5">
        <v>0.105</v>
      </c>
      <c r="E1091" s="5">
        <v>0.3715</v>
      </c>
      <c r="F1091" s="5">
        <v>0.1865</v>
      </c>
      <c r="G1091" s="5">
        <v>7.85E-2</v>
      </c>
      <c r="H1091" s="48">
        <v>9.7500000000000003E-2</v>
      </c>
      <c r="I1091" s="5">
        <v>7</v>
      </c>
      <c r="N1091" s="15">
        <f t="shared" si="1036"/>
        <v>-2</v>
      </c>
      <c r="O1091" s="15">
        <f t="shared" ref="O1091:U1091" si="1109">B1091</f>
        <v>0.45</v>
      </c>
      <c r="P1091" s="15">
        <f t="shared" si="1109"/>
        <v>0.33</v>
      </c>
      <c r="Q1091" s="15">
        <f t="shared" si="1109"/>
        <v>0.105</v>
      </c>
      <c r="R1091" s="15">
        <f t="shared" si="1109"/>
        <v>0.3715</v>
      </c>
      <c r="S1091" s="15">
        <f t="shared" si="1109"/>
        <v>0.1865</v>
      </c>
      <c r="T1091" s="15">
        <f t="shared" si="1109"/>
        <v>7.85E-2</v>
      </c>
      <c r="U1091" s="15">
        <f t="shared" si="1109"/>
        <v>9.7500000000000003E-2</v>
      </c>
      <c r="V1091" s="5">
        <v>1</v>
      </c>
      <c r="X1091" s="15">
        <f t="shared" si="1038"/>
        <v>8.5</v>
      </c>
      <c r="AB1091" s="15">
        <f t="shared" si="1039"/>
        <v>8.8886213102044653</v>
      </c>
      <c r="AC1091" s="15">
        <f t="shared" si="1040"/>
        <v>0.15102652274503528</v>
      </c>
    </row>
    <row r="1092" spans="1:29">
      <c r="A1092" s="5" t="s">
        <v>208</v>
      </c>
      <c r="B1092" s="5">
        <v>0.45</v>
      </c>
      <c r="C1092" s="5">
        <v>0.33</v>
      </c>
      <c r="D1092" s="5">
        <v>0.1</v>
      </c>
      <c r="E1092" s="5">
        <v>0.41099999999999998</v>
      </c>
      <c r="F1092" s="5">
        <v>0.19450000000000001</v>
      </c>
      <c r="G1092" s="5">
        <v>0.1</v>
      </c>
      <c r="H1092" s="48">
        <v>9.8000000000000004E-2</v>
      </c>
      <c r="I1092" s="5">
        <v>6</v>
      </c>
      <c r="N1092" s="15">
        <f t="shared" si="1036"/>
        <v>-2</v>
      </c>
      <c r="O1092" s="15">
        <f t="shared" ref="O1092:U1092" si="1110">B1092</f>
        <v>0.45</v>
      </c>
      <c r="P1092" s="15">
        <f t="shared" si="1110"/>
        <v>0.33</v>
      </c>
      <c r="Q1092" s="15">
        <f t="shared" si="1110"/>
        <v>0.1</v>
      </c>
      <c r="R1092" s="15">
        <f t="shared" si="1110"/>
        <v>0.41099999999999998</v>
      </c>
      <c r="S1092" s="15">
        <f t="shared" si="1110"/>
        <v>0.19450000000000001</v>
      </c>
      <c r="T1092" s="15">
        <f t="shared" si="1110"/>
        <v>0.1</v>
      </c>
      <c r="U1092" s="15">
        <f t="shared" si="1110"/>
        <v>9.8000000000000004E-2</v>
      </c>
      <c r="V1092" s="5">
        <v>1</v>
      </c>
      <c r="X1092" s="15">
        <f t="shared" si="1038"/>
        <v>7.5</v>
      </c>
      <c r="AB1092" s="15">
        <f t="shared" si="1039"/>
        <v>8.8148776385223773</v>
      </c>
      <c r="AC1092" s="15">
        <f t="shared" si="1040"/>
        <v>1.7289032042861834</v>
      </c>
    </row>
    <row r="1093" spans="1:29">
      <c r="A1093" s="5" t="s">
        <v>208</v>
      </c>
      <c r="B1093" s="5">
        <v>0.45</v>
      </c>
      <c r="C1093" s="5">
        <v>0.33</v>
      </c>
      <c r="D1093" s="5">
        <v>0.11</v>
      </c>
      <c r="E1093" s="5">
        <v>0.36849999999999999</v>
      </c>
      <c r="F1093" s="5">
        <v>0.16</v>
      </c>
      <c r="G1093" s="5">
        <v>8.8499999999999995E-2</v>
      </c>
      <c r="H1093" s="48">
        <v>0.10199999999999999</v>
      </c>
      <c r="I1093" s="5">
        <v>6</v>
      </c>
      <c r="N1093" s="15">
        <f t="shared" si="1036"/>
        <v>-2</v>
      </c>
      <c r="O1093" s="15">
        <f t="shared" ref="O1093:U1093" si="1111">B1093</f>
        <v>0.45</v>
      </c>
      <c r="P1093" s="15">
        <f t="shared" si="1111"/>
        <v>0.33</v>
      </c>
      <c r="Q1093" s="15">
        <f t="shared" si="1111"/>
        <v>0.11</v>
      </c>
      <c r="R1093" s="15">
        <f t="shared" si="1111"/>
        <v>0.36849999999999999</v>
      </c>
      <c r="S1093" s="15">
        <f t="shared" si="1111"/>
        <v>0.16</v>
      </c>
      <c r="T1093" s="15">
        <f t="shared" si="1111"/>
        <v>8.8499999999999995E-2</v>
      </c>
      <c r="U1093" s="15">
        <f t="shared" si="1111"/>
        <v>0.10199999999999999</v>
      </c>
      <c r="V1093" s="5">
        <v>1</v>
      </c>
      <c r="X1093" s="15">
        <f t="shared" si="1038"/>
        <v>7.5</v>
      </c>
      <c r="AB1093" s="15">
        <f t="shared" si="1039"/>
        <v>9.3860728463170222</v>
      </c>
      <c r="AC1093" s="15">
        <f t="shared" si="1040"/>
        <v>3.5572707816143936</v>
      </c>
    </row>
    <row r="1094" spans="1:29">
      <c r="A1094" s="5" t="s">
        <v>208</v>
      </c>
      <c r="B1094" s="5">
        <v>0.46</v>
      </c>
      <c r="C1094" s="5">
        <v>0.35</v>
      </c>
      <c r="D1094" s="5">
        <v>0.115</v>
      </c>
      <c r="E1094" s="5">
        <v>0.41549999999999998</v>
      </c>
      <c r="F1094" s="5">
        <v>0.18</v>
      </c>
      <c r="G1094" s="5">
        <v>9.8000000000000004E-2</v>
      </c>
      <c r="H1094" s="48">
        <v>0.11749999999999999</v>
      </c>
      <c r="I1094" s="5">
        <v>7</v>
      </c>
      <c r="N1094" s="15">
        <f t="shared" si="1036"/>
        <v>-2</v>
      </c>
      <c r="O1094" s="15">
        <f t="shared" ref="O1094:U1094" si="1112">B1094</f>
        <v>0.46</v>
      </c>
      <c r="P1094" s="15">
        <f t="shared" si="1112"/>
        <v>0.35</v>
      </c>
      <c r="Q1094" s="15">
        <f t="shared" si="1112"/>
        <v>0.115</v>
      </c>
      <c r="R1094" s="15">
        <f t="shared" si="1112"/>
        <v>0.41549999999999998</v>
      </c>
      <c r="S1094" s="15">
        <f t="shared" si="1112"/>
        <v>0.18</v>
      </c>
      <c r="T1094" s="15">
        <f t="shared" si="1112"/>
        <v>9.8000000000000004E-2</v>
      </c>
      <c r="U1094" s="15">
        <f t="shared" si="1112"/>
        <v>0.11749999999999999</v>
      </c>
      <c r="V1094" s="5">
        <v>1</v>
      </c>
      <c r="X1094" s="15">
        <f t="shared" si="1038"/>
        <v>8.5</v>
      </c>
      <c r="AB1094" s="15">
        <f t="shared" si="1039"/>
        <v>9.7328641832544776</v>
      </c>
      <c r="AC1094" s="15">
        <f t="shared" si="1040"/>
        <v>1.51995409435173</v>
      </c>
    </row>
    <row r="1095" spans="1:29">
      <c r="A1095" s="5" t="s">
        <v>206</v>
      </c>
      <c r="B1095" s="5">
        <v>0.47</v>
      </c>
      <c r="C1095" s="5">
        <v>0.36</v>
      </c>
      <c r="D1095" s="5">
        <v>0.105</v>
      </c>
      <c r="E1095" s="5">
        <v>0.54400000000000004</v>
      </c>
      <c r="F1095" s="5">
        <v>0.27</v>
      </c>
      <c r="G1095" s="5">
        <v>0.13950000000000001</v>
      </c>
      <c r="H1095" s="48">
        <v>0.129</v>
      </c>
      <c r="I1095" s="5">
        <v>7</v>
      </c>
      <c r="N1095" s="15">
        <f t="shared" si="1036"/>
        <v>3</v>
      </c>
      <c r="O1095" s="15">
        <f t="shared" ref="O1095:U1095" si="1113">B1095</f>
        <v>0.47</v>
      </c>
      <c r="P1095" s="15">
        <f t="shared" si="1113"/>
        <v>0.36</v>
      </c>
      <c r="Q1095" s="15">
        <f t="shared" si="1113"/>
        <v>0.105</v>
      </c>
      <c r="R1095" s="15">
        <f t="shared" si="1113"/>
        <v>0.54400000000000004</v>
      </c>
      <c r="S1095" s="15">
        <f t="shared" si="1113"/>
        <v>0.27</v>
      </c>
      <c r="T1095" s="15">
        <f t="shared" si="1113"/>
        <v>0.13950000000000001</v>
      </c>
      <c r="U1095" s="15">
        <f t="shared" si="1113"/>
        <v>0.129</v>
      </c>
      <c r="V1095" s="5">
        <v>1</v>
      </c>
      <c r="X1095" s="15">
        <f t="shared" si="1038"/>
        <v>8.5</v>
      </c>
      <c r="AB1095" s="15">
        <f t="shared" si="1039"/>
        <v>9.5774969146566225</v>
      </c>
      <c r="AC1095" s="15">
        <f t="shared" si="1040"/>
        <v>1.1609996010945407</v>
      </c>
    </row>
    <row r="1096" spans="1:29">
      <c r="A1096" s="5" t="s">
        <v>208</v>
      </c>
      <c r="B1096" s="5">
        <v>0.47</v>
      </c>
      <c r="C1096" s="5">
        <v>0.38</v>
      </c>
      <c r="D1096" s="5">
        <v>0.125</v>
      </c>
      <c r="E1096" s="5">
        <v>0.48449999999999999</v>
      </c>
      <c r="F1096" s="5">
        <v>0.21099999999999999</v>
      </c>
      <c r="G1096" s="5">
        <v>0.1075</v>
      </c>
      <c r="H1096" s="48">
        <v>0.14199999999999999</v>
      </c>
      <c r="I1096" s="5">
        <v>6</v>
      </c>
      <c r="N1096" s="15">
        <f t="shared" si="1036"/>
        <v>-2</v>
      </c>
      <c r="O1096" s="15">
        <f t="shared" ref="O1096:U1096" si="1114">B1096</f>
        <v>0.47</v>
      </c>
      <c r="P1096" s="15">
        <f t="shared" si="1114"/>
        <v>0.38</v>
      </c>
      <c r="Q1096" s="15">
        <f t="shared" si="1114"/>
        <v>0.125</v>
      </c>
      <c r="R1096" s="15">
        <f t="shared" si="1114"/>
        <v>0.48449999999999999</v>
      </c>
      <c r="S1096" s="15">
        <f t="shared" si="1114"/>
        <v>0.21099999999999999</v>
      </c>
      <c r="T1096" s="15">
        <f t="shared" si="1114"/>
        <v>0.1075</v>
      </c>
      <c r="U1096" s="15">
        <f t="shared" si="1114"/>
        <v>0.14199999999999999</v>
      </c>
      <c r="V1096" s="5">
        <v>1</v>
      </c>
      <c r="X1096" s="15">
        <f t="shared" si="1038"/>
        <v>7.5</v>
      </c>
      <c r="AB1096" s="15">
        <f t="shared" si="1039"/>
        <v>10.310455932955762</v>
      </c>
      <c r="AC1096" s="15">
        <f t="shared" si="1040"/>
        <v>7.8986625510862405</v>
      </c>
    </row>
    <row r="1097" spans="1:29">
      <c r="A1097" s="5" t="s">
        <v>208</v>
      </c>
      <c r="B1097" s="5">
        <v>0.47499999999999998</v>
      </c>
      <c r="C1097" s="5">
        <v>0.35</v>
      </c>
      <c r="D1097" s="5">
        <v>0.11</v>
      </c>
      <c r="E1097" s="5">
        <v>0.45650000000000002</v>
      </c>
      <c r="F1097" s="5">
        <v>0.20599999999999999</v>
      </c>
      <c r="G1097" s="5">
        <v>9.9000000000000005E-2</v>
      </c>
      <c r="H1097" s="48">
        <v>0.13</v>
      </c>
      <c r="I1097" s="5">
        <v>6</v>
      </c>
      <c r="N1097" s="15">
        <f t="shared" si="1036"/>
        <v>-2</v>
      </c>
      <c r="O1097" s="15">
        <f t="shared" ref="O1097:U1097" si="1115">B1097</f>
        <v>0.47499999999999998</v>
      </c>
      <c r="P1097" s="15">
        <f t="shared" si="1115"/>
        <v>0.35</v>
      </c>
      <c r="Q1097" s="15">
        <f t="shared" si="1115"/>
        <v>0.11</v>
      </c>
      <c r="R1097" s="15">
        <f t="shared" si="1115"/>
        <v>0.45650000000000002</v>
      </c>
      <c r="S1097" s="15">
        <f t="shared" si="1115"/>
        <v>0.20599999999999999</v>
      </c>
      <c r="T1097" s="15">
        <f t="shared" si="1115"/>
        <v>9.9000000000000005E-2</v>
      </c>
      <c r="U1097" s="15">
        <f t="shared" si="1115"/>
        <v>0.13</v>
      </c>
      <c r="V1097" s="5">
        <v>1</v>
      </c>
      <c r="X1097" s="15">
        <f t="shared" si="1038"/>
        <v>7.5</v>
      </c>
      <c r="AB1097" s="15">
        <f t="shared" si="1039"/>
        <v>9.6138019889171353</v>
      </c>
      <c r="AC1097" s="15">
        <f t="shared" si="1040"/>
        <v>4.4681588483500372</v>
      </c>
    </row>
    <row r="1098" spans="1:29">
      <c r="A1098" s="5" t="s">
        <v>208</v>
      </c>
      <c r="B1098" s="5">
        <v>0.47499999999999998</v>
      </c>
      <c r="C1098" s="5">
        <v>0.35</v>
      </c>
      <c r="D1098" s="5">
        <v>0.1</v>
      </c>
      <c r="E1098" s="5">
        <v>0.45450000000000002</v>
      </c>
      <c r="F1098" s="5">
        <v>0.2165</v>
      </c>
      <c r="G1098" s="5">
        <v>0.111</v>
      </c>
      <c r="H1098" s="48">
        <v>0.115</v>
      </c>
      <c r="I1098" s="5">
        <v>7</v>
      </c>
      <c r="N1098" s="15">
        <f t="shared" si="1036"/>
        <v>-2</v>
      </c>
      <c r="O1098" s="15">
        <f t="shared" ref="O1098:U1098" si="1116">B1098</f>
        <v>0.47499999999999998</v>
      </c>
      <c r="P1098" s="15">
        <f t="shared" si="1116"/>
        <v>0.35</v>
      </c>
      <c r="Q1098" s="15">
        <f t="shared" si="1116"/>
        <v>0.1</v>
      </c>
      <c r="R1098" s="15">
        <f t="shared" si="1116"/>
        <v>0.45450000000000002</v>
      </c>
      <c r="S1098" s="15">
        <f t="shared" si="1116"/>
        <v>0.2165</v>
      </c>
      <c r="T1098" s="15">
        <f t="shared" si="1116"/>
        <v>0.111</v>
      </c>
      <c r="U1098" s="15">
        <f t="shared" si="1116"/>
        <v>0.115</v>
      </c>
      <c r="V1098" s="5">
        <v>1</v>
      </c>
      <c r="X1098" s="15">
        <f t="shared" si="1038"/>
        <v>8.5</v>
      </c>
      <c r="AB1098" s="15">
        <f t="shared" si="1039"/>
        <v>9.0204195134037679</v>
      </c>
      <c r="AC1098" s="15">
        <f t="shared" si="1040"/>
        <v>0.27083646993141458</v>
      </c>
    </row>
    <row r="1099" spans="1:29">
      <c r="A1099" s="5" t="s">
        <v>208</v>
      </c>
      <c r="B1099" s="5">
        <v>0.48</v>
      </c>
      <c r="C1099" s="5">
        <v>0.38</v>
      </c>
      <c r="D1099" s="5">
        <v>0.125</v>
      </c>
      <c r="E1099" s="5">
        <v>0.62450000000000006</v>
      </c>
      <c r="F1099" s="5">
        <v>0.33950000000000002</v>
      </c>
      <c r="G1099" s="5">
        <v>0.1085</v>
      </c>
      <c r="H1099" s="48">
        <v>0.16650000000000001</v>
      </c>
      <c r="I1099" s="5">
        <v>8</v>
      </c>
      <c r="N1099" s="15">
        <f t="shared" si="1036"/>
        <v>-2</v>
      </c>
      <c r="O1099" s="15">
        <f t="shared" ref="O1099:U1099" si="1117">B1099</f>
        <v>0.48</v>
      </c>
      <c r="P1099" s="15">
        <f t="shared" si="1117"/>
        <v>0.38</v>
      </c>
      <c r="Q1099" s="15">
        <f t="shared" si="1117"/>
        <v>0.125</v>
      </c>
      <c r="R1099" s="15">
        <f t="shared" si="1117"/>
        <v>0.62450000000000006</v>
      </c>
      <c r="S1099" s="15">
        <f t="shared" si="1117"/>
        <v>0.33950000000000002</v>
      </c>
      <c r="T1099" s="15">
        <f t="shared" si="1117"/>
        <v>0.1085</v>
      </c>
      <c r="U1099" s="15">
        <f t="shared" si="1117"/>
        <v>0.16650000000000001</v>
      </c>
      <c r="V1099" s="5">
        <v>1</v>
      </c>
      <c r="X1099" s="15">
        <f t="shared" si="1038"/>
        <v>9.5</v>
      </c>
      <c r="AB1099" s="15">
        <f t="shared" si="1039"/>
        <v>9.194767032113683</v>
      </c>
      <c r="AC1099" s="15">
        <f t="shared" si="1040"/>
        <v>9.3167164684689455E-2</v>
      </c>
    </row>
    <row r="1100" spans="1:29">
      <c r="A1100" s="5" t="s">
        <v>206</v>
      </c>
      <c r="B1100" s="5">
        <v>0.49</v>
      </c>
      <c r="C1100" s="5">
        <v>0.46500000000000002</v>
      </c>
      <c r="D1100" s="5">
        <v>0.125</v>
      </c>
      <c r="E1100" s="5">
        <v>0.52249999999999996</v>
      </c>
      <c r="F1100" s="5">
        <v>0.23499999999999999</v>
      </c>
      <c r="G1100" s="5">
        <v>0.13</v>
      </c>
      <c r="H1100" s="48">
        <v>0.14099999999999999</v>
      </c>
      <c r="I1100" s="5">
        <v>7</v>
      </c>
      <c r="N1100" s="15">
        <f t="shared" si="1036"/>
        <v>3</v>
      </c>
      <c r="O1100" s="15">
        <f t="shared" ref="O1100:U1100" si="1118">B1100</f>
        <v>0.49</v>
      </c>
      <c r="P1100" s="15">
        <f t="shared" si="1118"/>
        <v>0.46500000000000002</v>
      </c>
      <c r="Q1100" s="15">
        <f t="shared" si="1118"/>
        <v>0.125</v>
      </c>
      <c r="R1100" s="15">
        <f t="shared" si="1118"/>
        <v>0.52249999999999996</v>
      </c>
      <c r="S1100" s="15">
        <f t="shared" si="1118"/>
        <v>0.23499999999999999</v>
      </c>
      <c r="T1100" s="15">
        <f t="shared" si="1118"/>
        <v>0.13</v>
      </c>
      <c r="U1100" s="15">
        <f t="shared" si="1118"/>
        <v>0.14099999999999999</v>
      </c>
      <c r="V1100" s="5">
        <v>1</v>
      </c>
      <c r="X1100" s="15">
        <f t="shared" si="1038"/>
        <v>8.5</v>
      </c>
      <c r="AB1100" s="15">
        <f t="shared" si="1039"/>
        <v>11.736135653556218</v>
      </c>
      <c r="AC1100" s="15">
        <f t="shared" si="1040"/>
        <v>10.472573968217731</v>
      </c>
    </row>
    <row r="1101" spans="1:29">
      <c r="A1101" s="5" t="s">
        <v>208</v>
      </c>
      <c r="B1101" s="5">
        <v>0.5</v>
      </c>
      <c r="C1101" s="5">
        <v>0.375</v>
      </c>
      <c r="D1101" s="5">
        <v>0.14000000000000001</v>
      </c>
      <c r="E1101" s="5">
        <v>0.54949999999999999</v>
      </c>
      <c r="F1101" s="5">
        <v>0.248</v>
      </c>
      <c r="G1101" s="5">
        <v>0.112</v>
      </c>
      <c r="H1101" s="48">
        <v>0.1585</v>
      </c>
      <c r="I1101" s="5">
        <v>7</v>
      </c>
      <c r="N1101" s="15">
        <f t="shared" si="1036"/>
        <v>-2</v>
      </c>
      <c r="O1101" s="15">
        <f t="shared" ref="O1101:U1101" si="1119">B1101</f>
        <v>0.5</v>
      </c>
      <c r="P1101" s="15">
        <f t="shared" si="1119"/>
        <v>0.375</v>
      </c>
      <c r="Q1101" s="15">
        <f t="shared" si="1119"/>
        <v>0.14000000000000001</v>
      </c>
      <c r="R1101" s="15">
        <f t="shared" si="1119"/>
        <v>0.54949999999999999</v>
      </c>
      <c r="S1101" s="15">
        <f t="shared" si="1119"/>
        <v>0.248</v>
      </c>
      <c r="T1101" s="15">
        <f t="shared" si="1119"/>
        <v>0.112</v>
      </c>
      <c r="U1101" s="15">
        <f t="shared" si="1119"/>
        <v>0.1585</v>
      </c>
      <c r="V1101" s="5">
        <v>1</v>
      </c>
      <c r="X1101" s="15">
        <f t="shared" si="1038"/>
        <v>8.5</v>
      </c>
      <c r="AB1101" s="15">
        <f t="shared" si="1039"/>
        <v>10.339214969172357</v>
      </c>
      <c r="AC1101" s="15">
        <f t="shared" si="1040"/>
        <v>3.382711702827673</v>
      </c>
    </row>
    <row r="1102" spans="1:29">
      <c r="A1102" s="5" t="s">
        <v>208</v>
      </c>
      <c r="B1102" s="5">
        <v>0.5</v>
      </c>
      <c r="C1102" s="5">
        <v>0.375</v>
      </c>
      <c r="D1102" s="5">
        <v>0.12</v>
      </c>
      <c r="E1102" s="5">
        <v>0.54200000000000004</v>
      </c>
      <c r="F1102" s="5">
        <v>0.215</v>
      </c>
      <c r="G1102" s="5">
        <v>0.11600000000000001</v>
      </c>
      <c r="H1102" s="48">
        <v>0.17</v>
      </c>
      <c r="I1102" s="5">
        <v>9</v>
      </c>
      <c r="N1102" s="15">
        <f t="shared" si="1036"/>
        <v>-2</v>
      </c>
      <c r="O1102" s="15">
        <f t="shared" ref="O1102:U1102" si="1120">B1102</f>
        <v>0.5</v>
      </c>
      <c r="P1102" s="15">
        <f t="shared" si="1120"/>
        <v>0.375</v>
      </c>
      <c r="Q1102" s="15">
        <f t="shared" si="1120"/>
        <v>0.12</v>
      </c>
      <c r="R1102" s="15">
        <f t="shared" si="1120"/>
        <v>0.54200000000000004</v>
      </c>
      <c r="S1102" s="15">
        <f t="shared" si="1120"/>
        <v>0.215</v>
      </c>
      <c r="T1102" s="15">
        <f t="shared" si="1120"/>
        <v>0.11600000000000001</v>
      </c>
      <c r="U1102" s="15">
        <f t="shared" si="1120"/>
        <v>0.17</v>
      </c>
      <c r="V1102" s="5">
        <v>1</v>
      </c>
      <c r="X1102" s="15">
        <f t="shared" si="1038"/>
        <v>10.5</v>
      </c>
      <c r="AB1102" s="15">
        <f t="shared" si="1039"/>
        <v>10.770122871348354</v>
      </c>
      <c r="AC1102" s="15">
        <f t="shared" si="1040"/>
        <v>7.2966365625479465E-2</v>
      </c>
    </row>
    <row r="1103" spans="1:29">
      <c r="A1103" s="5" t="s">
        <v>208</v>
      </c>
      <c r="B1103" s="5">
        <v>0.5</v>
      </c>
      <c r="C1103" s="5">
        <v>0.38</v>
      </c>
      <c r="D1103" s="5">
        <v>0.125</v>
      </c>
      <c r="E1103" s="5">
        <v>0.51900000000000002</v>
      </c>
      <c r="F1103" s="5">
        <v>0.2485</v>
      </c>
      <c r="G1103" s="5">
        <v>0.1135</v>
      </c>
      <c r="H1103" s="48">
        <v>0.13400000000000001</v>
      </c>
      <c r="I1103" s="5">
        <v>8</v>
      </c>
      <c r="N1103" s="15">
        <f t="shared" si="1036"/>
        <v>-2</v>
      </c>
      <c r="O1103" s="15">
        <f t="shared" ref="O1103:U1103" si="1121">B1103</f>
        <v>0.5</v>
      </c>
      <c r="P1103" s="15">
        <f t="shared" si="1121"/>
        <v>0.38</v>
      </c>
      <c r="Q1103" s="15">
        <f t="shared" si="1121"/>
        <v>0.125</v>
      </c>
      <c r="R1103" s="15">
        <f t="shared" si="1121"/>
        <v>0.51900000000000002</v>
      </c>
      <c r="S1103" s="15">
        <f t="shared" si="1121"/>
        <v>0.2485</v>
      </c>
      <c r="T1103" s="15">
        <f t="shared" si="1121"/>
        <v>0.1135</v>
      </c>
      <c r="U1103" s="15">
        <f t="shared" si="1121"/>
        <v>0.13400000000000001</v>
      </c>
      <c r="V1103" s="5">
        <v>1</v>
      </c>
      <c r="X1103" s="15">
        <f t="shared" si="1038"/>
        <v>9.5</v>
      </c>
      <c r="AB1103" s="15">
        <f t="shared" si="1039"/>
        <v>9.716374248769597</v>
      </c>
      <c r="AC1103" s="15">
        <f t="shared" si="1040"/>
        <v>4.6817815530607446E-2</v>
      </c>
    </row>
    <row r="1104" spans="1:29">
      <c r="A1104" s="5" t="s">
        <v>206</v>
      </c>
      <c r="B1104" s="5">
        <v>0.5</v>
      </c>
      <c r="C1104" s="5">
        <v>0.39</v>
      </c>
      <c r="D1104" s="5">
        <v>0.125</v>
      </c>
      <c r="E1104" s="5">
        <v>0.52149999999999996</v>
      </c>
      <c r="F1104" s="5">
        <v>0.2485</v>
      </c>
      <c r="G1104" s="5">
        <v>0.11700000000000001</v>
      </c>
      <c r="H1104" s="48">
        <v>0.13100000000000001</v>
      </c>
      <c r="I1104" s="5">
        <v>6</v>
      </c>
      <c r="N1104" s="15">
        <f t="shared" si="1036"/>
        <v>3</v>
      </c>
      <c r="O1104" s="15">
        <f t="shared" ref="O1104:U1104" si="1122">B1104</f>
        <v>0.5</v>
      </c>
      <c r="P1104" s="15">
        <f t="shared" si="1122"/>
        <v>0.39</v>
      </c>
      <c r="Q1104" s="15">
        <f t="shared" si="1122"/>
        <v>0.125</v>
      </c>
      <c r="R1104" s="15">
        <f t="shared" si="1122"/>
        <v>0.52149999999999996</v>
      </c>
      <c r="S1104" s="15">
        <f t="shared" si="1122"/>
        <v>0.2485</v>
      </c>
      <c r="T1104" s="15">
        <f t="shared" si="1122"/>
        <v>0.11700000000000001</v>
      </c>
      <c r="U1104" s="15">
        <f t="shared" si="1122"/>
        <v>0.13100000000000001</v>
      </c>
      <c r="V1104" s="5">
        <v>1</v>
      </c>
      <c r="X1104" s="15">
        <f t="shared" si="1038"/>
        <v>7.5</v>
      </c>
      <c r="AB1104" s="15">
        <f t="shared" si="1039"/>
        <v>10.607056214579245</v>
      </c>
      <c r="AC1104" s="15">
        <f t="shared" si="1040"/>
        <v>9.6537983205555076</v>
      </c>
    </row>
    <row r="1105" spans="1:29">
      <c r="A1105" s="5" t="s">
        <v>207</v>
      </c>
      <c r="B1105" s="5">
        <v>0.505</v>
      </c>
      <c r="C1105" s="5">
        <v>0.39</v>
      </c>
      <c r="D1105" s="5">
        <v>0.125</v>
      </c>
      <c r="E1105" s="5">
        <v>0.54449999999999998</v>
      </c>
      <c r="F1105" s="5">
        <v>0.246</v>
      </c>
      <c r="G1105" s="5">
        <v>0.15</v>
      </c>
      <c r="H1105" s="48">
        <v>0.14050000000000001</v>
      </c>
      <c r="I1105" s="5">
        <v>7</v>
      </c>
      <c r="N1105" s="15">
        <f t="shared" si="1036"/>
        <v>0.75</v>
      </c>
      <c r="O1105" s="15">
        <f t="shared" ref="O1105:U1105" si="1123">B1105</f>
        <v>0.505</v>
      </c>
      <c r="P1105" s="15">
        <f t="shared" si="1123"/>
        <v>0.39</v>
      </c>
      <c r="Q1105" s="15">
        <f t="shared" si="1123"/>
        <v>0.125</v>
      </c>
      <c r="R1105" s="15">
        <f t="shared" si="1123"/>
        <v>0.54449999999999998</v>
      </c>
      <c r="S1105" s="15">
        <f t="shared" si="1123"/>
        <v>0.246</v>
      </c>
      <c r="T1105" s="15">
        <f t="shared" si="1123"/>
        <v>0.15</v>
      </c>
      <c r="U1105" s="15">
        <f t="shared" si="1123"/>
        <v>0.14050000000000001</v>
      </c>
      <c r="V1105" s="5">
        <v>1</v>
      </c>
      <c r="X1105" s="15">
        <f t="shared" si="1038"/>
        <v>8.5</v>
      </c>
      <c r="AB1105" s="15">
        <f t="shared" si="1039"/>
        <v>10.242236231137827</v>
      </c>
      <c r="AC1105" s="15">
        <f t="shared" si="1040"/>
        <v>3.0353870850893405</v>
      </c>
    </row>
    <row r="1106" spans="1:29">
      <c r="A1106" s="5" t="s">
        <v>208</v>
      </c>
      <c r="B1106" s="5">
        <v>0.51</v>
      </c>
      <c r="C1106" s="5">
        <v>0.40500000000000003</v>
      </c>
      <c r="D1106" s="5">
        <v>0.125</v>
      </c>
      <c r="E1106" s="5">
        <v>0.67949999999999999</v>
      </c>
      <c r="F1106" s="5">
        <v>0.34649999999999997</v>
      </c>
      <c r="G1106" s="5">
        <v>0.13950000000000001</v>
      </c>
      <c r="H1106" s="48">
        <v>0.182</v>
      </c>
      <c r="I1106" s="5">
        <v>8</v>
      </c>
      <c r="N1106" s="15">
        <f t="shared" si="1036"/>
        <v>-2</v>
      </c>
      <c r="O1106" s="15">
        <f t="shared" ref="O1106:U1106" si="1124">B1106</f>
        <v>0.51</v>
      </c>
      <c r="P1106" s="15">
        <f t="shared" si="1124"/>
        <v>0.40500000000000003</v>
      </c>
      <c r="Q1106" s="15">
        <f t="shared" si="1124"/>
        <v>0.125</v>
      </c>
      <c r="R1106" s="15">
        <f t="shared" si="1124"/>
        <v>0.67949999999999999</v>
      </c>
      <c r="S1106" s="15">
        <f t="shared" si="1124"/>
        <v>0.34649999999999997</v>
      </c>
      <c r="T1106" s="15">
        <f t="shared" si="1124"/>
        <v>0.13950000000000001</v>
      </c>
      <c r="U1106" s="15">
        <f t="shared" si="1124"/>
        <v>0.182</v>
      </c>
      <c r="V1106" s="5">
        <v>1</v>
      </c>
      <c r="X1106" s="15">
        <f t="shared" si="1038"/>
        <v>9.5</v>
      </c>
      <c r="AB1106" s="15">
        <f t="shared" si="1039"/>
        <v>9.643524694296957</v>
      </c>
      <c r="AC1106" s="15">
        <f t="shared" si="1040"/>
        <v>2.0599337873034966E-2</v>
      </c>
    </row>
    <row r="1107" spans="1:29">
      <c r="A1107" s="5" t="s">
        <v>207</v>
      </c>
      <c r="B1107" s="5">
        <v>0.51</v>
      </c>
      <c r="C1107" s="5">
        <v>0.4</v>
      </c>
      <c r="D1107" s="5">
        <v>0.125</v>
      </c>
      <c r="E1107" s="5">
        <v>0.54500000000000004</v>
      </c>
      <c r="F1107" s="5">
        <v>0.26100000000000001</v>
      </c>
      <c r="G1107" s="5">
        <v>0.115</v>
      </c>
      <c r="H1107" s="48">
        <v>0.13850000000000001</v>
      </c>
      <c r="I1107" s="5">
        <v>6</v>
      </c>
      <c r="N1107" s="15">
        <f t="shared" si="1036"/>
        <v>0.75</v>
      </c>
      <c r="O1107" s="15">
        <f t="shared" ref="O1107:U1107" si="1125">B1107</f>
        <v>0.51</v>
      </c>
      <c r="P1107" s="15">
        <f t="shared" si="1125"/>
        <v>0.4</v>
      </c>
      <c r="Q1107" s="15">
        <f t="shared" si="1125"/>
        <v>0.125</v>
      </c>
      <c r="R1107" s="15">
        <f t="shared" si="1125"/>
        <v>0.54500000000000004</v>
      </c>
      <c r="S1107" s="15">
        <f t="shared" si="1125"/>
        <v>0.26100000000000001</v>
      </c>
      <c r="T1107" s="15">
        <f t="shared" si="1125"/>
        <v>0.115</v>
      </c>
      <c r="U1107" s="15">
        <f t="shared" si="1125"/>
        <v>0.13850000000000001</v>
      </c>
      <c r="V1107" s="5">
        <v>1</v>
      </c>
      <c r="X1107" s="15">
        <f t="shared" si="1038"/>
        <v>7.5</v>
      </c>
      <c r="AB1107" s="15">
        <f t="shared" si="1039"/>
        <v>10.400114603186823</v>
      </c>
      <c r="AC1107" s="15">
        <f t="shared" si="1040"/>
        <v>8.410664711617466</v>
      </c>
    </row>
    <row r="1108" spans="1:29">
      <c r="A1108" s="5" t="s">
        <v>208</v>
      </c>
      <c r="B1108" s="5">
        <v>0.51</v>
      </c>
      <c r="C1108" s="5">
        <v>0.4</v>
      </c>
      <c r="D1108" s="5">
        <v>0.125</v>
      </c>
      <c r="E1108" s="5">
        <v>0.5575</v>
      </c>
      <c r="F1108" s="5">
        <v>0.26150000000000001</v>
      </c>
      <c r="G1108" s="5">
        <v>0.1195</v>
      </c>
      <c r="H1108" s="48">
        <v>0.1525</v>
      </c>
      <c r="I1108" s="5">
        <v>9</v>
      </c>
      <c r="N1108" s="15">
        <f t="shared" si="1036"/>
        <v>-2</v>
      </c>
      <c r="O1108" s="15">
        <f t="shared" ref="O1108:U1108" si="1126">B1108</f>
        <v>0.51</v>
      </c>
      <c r="P1108" s="15">
        <f t="shared" si="1126"/>
        <v>0.4</v>
      </c>
      <c r="Q1108" s="15">
        <f t="shared" si="1126"/>
        <v>0.125</v>
      </c>
      <c r="R1108" s="15">
        <f t="shared" si="1126"/>
        <v>0.5575</v>
      </c>
      <c r="S1108" s="15">
        <f t="shared" si="1126"/>
        <v>0.26150000000000001</v>
      </c>
      <c r="T1108" s="15">
        <f t="shared" si="1126"/>
        <v>0.1195</v>
      </c>
      <c r="U1108" s="15">
        <f t="shared" si="1126"/>
        <v>0.1525</v>
      </c>
      <c r="V1108" s="5">
        <v>1</v>
      </c>
      <c r="X1108" s="15">
        <f t="shared" si="1038"/>
        <v>10.5</v>
      </c>
      <c r="AB1108" s="15">
        <f t="shared" si="1039"/>
        <v>10.132851989622988</v>
      </c>
      <c r="AC1108" s="15">
        <f t="shared" si="1040"/>
        <v>0.13479766152379816</v>
      </c>
    </row>
    <row r="1109" spans="1:29">
      <c r="A1109" s="5" t="s">
        <v>208</v>
      </c>
      <c r="B1109" s="5">
        <v>0.51</v>
      </c>
      <c r="C1109" s="5">
        <v>0.38</v>
      </c>
      <c r="D1109" s="5">
        <v>0.115</v>
      </c>
      <c r="E1109" s="5">
        <v>0.51549999999999996</v>
      </c>
      <c r="F1109" s="5">
        <v>0.215</v>
      </c>
      <c r="G1109" s="5">
        <v>0.1135</v>
      </c>
      <c r="H1109" s="48">
        <v>0.16600000000000001</v>
      </c>
      <c r="I1109" s="5">
        <v>8</v>
      </c>
      <c r="N1109" s="15">
        <f t="shared" si="1036"/>
        <v>-2</v>
      </c>
      <c r="O1109" s="15">
        <f t="shared" ref="O1109:U1109" si="1127">B1109</f>
        <v>0.51</v>
      </c>
      <c r="P1109" s="15">
        <f t="shared" si="1127"/>
        <v>0.38</v>
      </c>
      <c r="Q1109" s="15">
        <f t="shared" si="1127"/>
        <v>0.115</v>
      </c>
      <c r="R1109" s="15">
        <f t="shared" si="1127"/>
        <v>0.51549999999999996</v>
      </c>
      <c r="S1109" s="15">
        <f t="shared" si="1127"/>
        <v>0.215</v>
      </c>
      <c r="T1109" s="15">
        <f t="shared" si="1127"/>
        <v>0.1135</v>
      </c>
      <c r="U1109" s="15">
        <f t="shared" si="1127"/>
        <v>0.16600000000000001</v>
      </c>
      <c r="V1109" s="5">
        <v>1</v>
      </c>
      <c r="X1109" s="15">
        <f t="shared" si="1038"/>
        <v>9.5</v>
      </c>
      <c r="AB1109" s="15">
        <f t="shared" si="1039"/>
        <v>10.516653834564622</v>
      </c>
      <c r="AC1109" s="15">
        <f t="shared" si="1040"/>
        <v>1.0335850193349492</v>
      </c>
    </row>
    <row r="1110" spans="1:29">
      <c r="A1110" s="5" t="s">
        <v>208</v>
      </c>
      <c r="B1110" s="5">
        <v>0.51500000000000001</v>
      </c>
      <c r="C1110" s="5">
        <v>0.38500000000000001</v>
      </c>
      <c r="D1110" s="5">
        <v>0.125</v>
      </c>
      <c r="E1110" s="5">
        <v>0.61150000000000004</v>
      </c>
      <c r="F1110" s="5">
        <v>0.3175</v>
      </c>
      <c r="G1110" s="5">
        <v>0.1265</v>
      </c>
      <c r="H1110" s="48">
        <v>0.15</v>
      </c>
      <c r="I1110" s="5">
        <v>8</v>
      </c>
      <c r="N1110" s="15">
        <f t="shared" si="1036"/>
        <v>-2</v>
      </c>
      <c r="O1110" s="15">
        <f t="shared" ref="O1110:U1110" si="1128">B1110</f>
        <v>0.51500000000000001</v>
      </c>
      <c r="P1110" s="15">
        <f t="shared" si="1128"/>
        <v>0.38500000000000001</v>
      </c>
      <c r="Q1110" s="15">
        <f t="shared" si="1128"/>
        <v>0.125</v>
      </c>
      <c r="R1110" s="15">
        <f t="shared" si="1128"/>
        <v>0.61150000000000004</v>
      </c>
      <c r="S1110" s="15">
        <f t="shared" si="1128"/>
        <v>0.3175</v>
      </c>
      <c r="T1110" s="15">
        <f t="shared" si="1128"/>
        <v>0.1265</v>
      </c>
      <c r="U1110" s="15">
        <f t="shared" si="1128"/>
        <v>0.15</v>
      </c>
      <c r="V1110" s="5">
        <v>1</v>
      </c>
      <c r="X1110" s="15">
        <f t="shared" si="1038"/>
        <v>9.5</v>
      </c>
      <c r="AB1110" s="15">
        <f t="shared" si="1039"/>
        <v>9.2234580645700994</v>
      </c>
      <c r="AC1110" s="15">
        <f t="shared" si="1040"/>
        <v>7.6475442051315304E-2</v>
      </c>
    </row>
    <row r="1111" spans="1:29">
      <c r="A1111" s="5" t="s">
        <v>206</v>
      </c>
      <c r="B1111" s="5">
        <v>0.52</v>
      </c>
      <c r="C1111" s="5">
        <v>0.4</v>
      </c>
      <c r="D1111" s="5">
        <v>0.14499999999999999</v>
      </c>
      <c r="E1111" s="5">
        <v>0.77649999999999997</v>
      </c>
      <c r="F1111" s="5">
        <v>0.35249999999999998</v>
      </c>
      <c r="G1111" s="5">
        <v>0.1845</v>
      </c>
      <c r="H1111" s="48">
        <v>0.185</v>
      </c>
      <c r="I1111" s="5">
        <v>9</v>
      </c>
      <c r="N1111" s="15">
        <f t="shared" si="1036"/>
        <v>3</v>
      </c>
      <c r="O1111" s="15">
        <f t="shared" ref="O1111:U1111" si="1129">B1111</f>
        <v>0.52</v>
      </c>
      <c r="P1111" s="15">
        <f t="shared" si="1129"/>
        <v>0.4</v>
      </c>
      <c r="Q1111" s="15">
        <f t="shared" si="1129"/>
        <v>0.14499999999999999</v>
      </c>
      <c r="R1111" s="15">
        <f t="shared" si="1129"/>
        <v>0.77649999999999997</v>
      </c>
      <c r="S1111" s="15">
        <f t="shared" si="1129"/>
        <v>0.35249999999999998</v>
      </c>
      <c r="T1111" s="15">
        <f t="shared" si="1129"/>
        <v>0.1845</v>
      </c>
      <c r="U1111" s="15">
        <f t="shared" si="1129"/>
        <v>0.185</v>
      </c>
      <c r="V1111" s="5">
        <v>1</v>
      </c>
      <c r="X1111" s="15">
        <f t="shared" si="1038"/>
        <v>10.5</v>
      </c>
      <c r="AB1111" s="15">
        <f t="shared" si="1039"/>
        <v>10.935720815235365</v>
      </c>
      <c r="AC1111" s="15">
        <f t="shared" si="1040"/>
        <v>0.18985262882937137</v>
      </c>
    </row>
    <row r="1112" spans="1:29">
      <c r="A1112" s="5" t="s">
        <v>208</v>
      </c>
      <c r="B1112" s="5">
        <v>0.52</v>
      </c>
      <c r="C1112" s="5">
        <v>0.38</v>
      </c>
      <c r="D1112" s="5">
        <v>0.13500000000000001</v>
      </c>
      <c r="E1112" s="5">
        <v>0.53949999999999998</v>
      </c>
      <c r="F1112" s="5">
        <v>0.22950000000000001</v>
      </c>
      <c r="G1112" s="5">
        <v>0.13300000000000001</v>
      </c>
      <c r="H1112" s="48">
        <v>0.157</v>
      </c>
      <c r="I1112" s="5">
        <v>8</v>
      </c>
      <c r="N1112" s="15">
        <f t="shared" si="1036"/>
        <v>-2</v>
      </c>
      <c r="O1112" s="15">
        <f t="shared" ref="O1112:U1112" si="1130">B1112</f>
        <v>0.52</v>
      </c>
      <c r="P1112" s="15">
        <f t="shared" si="1130"/>
        <v>0.38</v>
      </c>
      <c r="Q1112" s="15">
        <f t="shared" si="1130"/>
        <v>0.13500000000000001</v>
      </c>
      <c r="R1112" s="15">
        <f t="shared" si="1130"/>
        <v>0.53949999999999998</v>
      </c>
      <c r="S1112" s="15">
        <f t="shared" si="1130"/>
        <v>0.22950000000000001</v>
      </c>
      <c r="T1112" s="15">
        <f t="shared" si="1130"/>
        <v>0.13300000000000001</v>
      </c>
      <c r="U1112" s="15">
        <f t="shared" si="1130"/>
        <v>0.157</v>
      </c>
      <c r="V1112" s="5">
        <v>1</v>
      </c>
      <c r="X1112" s="15">
        <f t="shared" si="1038"/>
        <v>9.5</v>
      </c>
      <c r="AB1112" s="15">
        <f t="shared" si="1039"/>
        <v>10.38061578396891</v>
      </c>
      <c r="AC1112" s="15">
        <f t="shared" si="1040"/>
        <v>0.77548415897517786</v>
      </c>
    </row>
    <row r="1113" spans="1:29">
      <c r="A1113" s="5" t="s">
        <v>208</v>
      </c>
      <c r="B1113" s="5">
        <v>0.52</v>
      </c>
      <c r="C1113" s="5">
        <v>0.38</v>
      </c>
      <c r="D1113" s="5">
        <v>0.125</v>
      </c>
      <c r="E1113" s="5">
        <v>0.55449999999999999</v>
      </c>
      <c r="F1113" s="5">
        <v>0.28799999999999998</v>
      </c>
      <c r="G1113" s="5">
        <v>0.1295</v>
      </c>
      <c r="H1113" s="48">
        <v>0.16700000000000001</v>
      </c>
      <c r="I1113" s="5">
        <v>8</v>
      </c>
      <c r="N1113" s="15">
        <f t="shared" si="1036"/>
        <v>-2</v>
      </c>
      <c r="O1113" s="15">
        <f t="shared" ref="O1113:U1113" si="1131">B1113</f>
        <v>0.52</v>
      </c>
      <c r="P1113" s="15">
        <f t="shared" si="1131"/>
        <v>0.38</v>
      </c>
      <c r="Q1113" s="15">
        <f t="shared" si="1131"/>
        <v>0.125</v>
      </c>
      <c r="R1113" s="15">
        <f t="shared" si="1131"/>
        <v>0.55449999999999999</v>
      </c>
      <c r="S1113" s="15">
        <f t="shared" si="1131"/>
        <v>0.28799999999999998</v>
      </c>
      <c r="T1113" s="15">
        <f t="shared" si="1131"/>
        <v>0.1295</v>
      </c>
      <c r="U1113" s="15">
        <f t="shared" si="1131"/>
        <v>0.16700000000000001</v>
      </c>
      <c r="V1113" s="5">
        <v>1</v>
      </c>
      <c r="X1113" s="15">
        <f t="shared" si="1038"/>
        <v>9.5</v>
      </c>
      <c r="AB1113" s="15">
        <f t="shared" si="1039"/>
        <v>9.3538341918894901</v>
      </c>
      <c r="AC1113" s="15">
        <f t="shared" si="1040"/>
        <v>2.1364443460598414E-2</v>
      </c>
    </row>
    <row r="1114" spans="1:29">
      <c r="A1114" s="5" t="s">
        <v>207</v>
      </c>
      <c r="B1114" s="5">
        <v>0.52</v>
      </c>
      <c r="C1114" s="5">
        <v>0.46</v>
      </c>
      <c r="D1114" s="5">
        <v>0.15</v>
      </c>
      <c r="E1114" s="5">
        <v>1.0189999999999999</v>
      </c>
      <c r="F1114" s="5">
        <v>0.52300000000000002</v>
      </c>
      <c r="G1114" s="5">
        <v>0.19850000000000001</v>
      </c>
      <c r="H1114" s="48">
        <v>0.254</v>
      </c>
      <c r="I1114" s="5">
        <v>7</v>
      </c>
      <c r="N1114" s="15">
        <f t="shared" si="1036"/>
        <v>0.75</v>
      </c>
      <c r="O1114" s="15">
        <f t="shared" ref="O1114:U1114" si="1132">B1114</f>
        <v>0.52</v>
      </c>
      <c r="P1114" s="15">
        <f t="shared" si="1132"/>
        <v>0.46</v>
      </c>
      <c r="Q1114" s="15">
        <f t="shared" si="1132"/>
        <v>0.15</v>
      </c>
      <c r="R1114" s="15">
        <f t="shared" si="1132"/>
        <v>1.0189999999999999</v>
      </c>
      <c r="S1114" s="15">
        <f t="shared" si="1132"/>
        <v>0.52300000000000002</v>
      </c>
      <c r="T1114" s="15">
        <f t="shared" si="1132"/>
        <v>0.19850000000000001</v>
      </c>
      <c r="U1114" s="15">
        <f t="shared" si="1132"/>
        <v>0.254</v>
      </c>
      <c r="V1114" s="5">
        <v>1</v>
      </c>
      <c r="X1114" s="15">
        <f t="shared" si="1038"/>
        <v>8.5</v>
      </c>
      <c r="AB1114" s="15">
        <f t="shared" si="1039"/>
        <v>10.5678519119464</v>
      </c>
      <c r="AC1114" s="15">
        <f t="shared" si="1040"/>
        <v>4.2760115297403836</v>
      </c>
    </row>
    <row r="1115" spans="1:29">
      <c r="A1115" s="5" t="s">
        <v>208</v>
      </c>
      <c r="B1115" s="5">
        <v>0.52500000000000002</v>
      </c>
      <c r="C1115" s="5">
        <v>0.4</v>
      </c>
      <c r="D1115" s="5">
        <v>0.13</v>
      </c>
      <c r="E1115" s="5">
        <v>0.64549999999999996</v>
      </c>
      <c r="F1115" s="5">
        <v>0.32500000000000001</v>
      </c>
      <c r="G1115" s="5">
        <v>0.1245</v>
      </c>
      <c r="H1115" s="48">
        <v>0.17</v>
      </c>
      <c r="I1115" s="5">
        <v>8</v>
      </c>
      <c r="N1115" s="15">
        <f t="shared" si="1036"/>
        <v>-2</v>
      </c>
      <c r="O1115" s="15">
        <f t="shared" ref="O1115:U1115" si="1133">B1115</f>
        <v>0.52500000000000002</v>
      </c>
      <c r="P1115" s="15">
        <f t="shared" si="1133"/>
        <v>0.4</v>
      </c>
      <c r="Q1115" s="15">
        <f t="shared" si="1133"/>
        <v>0.13</v>
      </c>
      <c r="R1115" s="15">
        <f t="shared" si="1133"/>
        <v>0.64549999999999996</v>
      </c>
      <c r="S1115" s="15">
        <f t="shared" si="1133"/>
        <v>0.32500000000000001</v>
      </c>
      <c r="T1115" s="15">
        <f t="shared" si="1133"/>
        <v>0.1245</v>
      </c>
      <c r="U1115" s="15">
        <f t="shared" si="1133"/>
        <v>0.17</v>
      </c>
      <c r="V1115" s="5">
        <v>1</v>
      </c>
      <c r="X1115" s="15">
        <f t="shared" si="1038"/>
        <v>9.5</v>
      </c>
      <c r="AB1115" s="15">
        <f t="shared" si="1039"/>
        <v>9.8008690496154891</v>
      </c>
      <c r="AC1115" s="15">
        <f t="shared" si="1040"/>
        <v>9.0522185016527645E-2</v>
      </c>
    </row>
    <row r="1116" spans="1:29">
      <c r="A1116" s="5" t="s">
        <v>208</v>
      </c>
      <c r="B1116" s="5">
        <v>0.52500000000000002</v>
      </c>
      <c r="C1116" s="5">
        <v>0.4</v>
      </c>
      <c r="D1116" s="5">
        <v>0.14000000000000001</v>
      </c>
      <c r="E1116" s="5">
        <v>0.60099999999999998</v>
      </c>
      <c r="F1116" s="5">
        <v>0.26250000000000001</v>
      </c>
      <c r="G1116" s="5">
        <v>0.1285</v>
      </c>
      <c r="H1116" s="48">
        <v>0.1835</v>
      </c>
      <c r="I1116" s="5">
        <v>9</v>
      </c>
      <c r="N1116" s="15">
        <f t="shared" si="1036"/>
        <v>-2</v>
      </c>
      <c r="O1116" s="15">
        <f t="shared" ref="O1116:U1116" si="1134">B1116</f>
        <v>0.52500000000000002</v>
      </c>
      <c r="P1116" s="15">
        <f t="shared" si="1134"/>
        <v>0.4</v>
      </c>
      <c r="Q1116" s="15">
        <f t="shared" si="1134"/>
        <v>0.14000000000000001</v>
      </c>
      <c r="R1116" s="15">
        <f t="shared" si="1134"/>
        <v>0.60099999999999998</v>
      </c>
      <c r="S1116" s="15">
        <f t="shared" si="1134"/>
        <v>0.26250000000000001</v>
      </c>
      <c r="T1116" s="15">
        <f t="shared" si="1134"/>
        <v>0.1285</v>
      </c>
      <c r="U1116" s="15">
        <f t="shared" si="1134"/>
        <v>0.1835</v>
      </c>
      <c r="V1116" s="5">
        <v>1</v>
      </c>
      <c r="X1116" s="15">
        <f t="shared" si="1038"/>
        <v>10.5</v>
      </c>
      <c r="AB1116" s="15">
        <f t="shared" si="1039"/>
        <v>10.84037055699935</v>
      </c>
      <c r="AC1116" s="15">
        <f t="shared" si="1040"/>
        <v>0.11585211607204764</v>
      </c>
    </row>
    <row r="1117" spans="1:29">
      <c r="A1117" s="5" t="s">
        <v>206</v>
      </c>
      <c r="B1117" s="5">
        <v>0.52500000000000002</v>
      </c>
      <c r="C1117" s="5">
        <v>0.40500000000000003</v>
      </c>
      <c r="D1117" s="5">
        <v>0.12</v>
      </c>
      <c r="E1117" s="5">
        <v>0.75549999999999995</v>
      </c>
      <c r="F1117" s="5">
        <v>0.3755</v>
      </c>
      <c r="G1117" s="5">
        <v>0.1555</v>
      </c>
      <c r="H1117" s="48">
        <v>0.20100000000000001</v>
      </c>
      <c r="I1117" s="5">
        <v>9</v>
      </c>
      <c r="N1117" s="15">
        <f t="shared" si="1036"/>
        <v>3</v>
      </c>
      <c r="O1117" s="15">
        <f t="shared" ref="O1117:U1117" si="1135">B1117</f>
        <v>0.52500000000000002</v>
      </c>
      <c r="P1117" s="15">
        <f t="shared" si="1135"/>
        <v>0.40500000000000003</v>
      </c>
      <c r="Q1117" s="15">
        <f t="shared" si="1135"/>
        <v>0.12</v>
      </c>
      <c r="R1117" s="15">
        <f t="shared" si="1135"/>
        <v>0.75549999999999995</v>
      </c>
      <c r="S1117" s="15">
        <f t="shared" si="1135"/>
        <v>0.3755</v>
      </c>
      <c r="T1117" s="15">
        <f t="shared" si="1135"/>
        <v>0.1555</v>
      </c>
      <c r="U1117" s="15">
        <f t="shared" si="1135"/>
        <v>0.20100000000000001</v>
      </c>
      <c r="V1117" s="5">
        <v>1</v>
      </c>
      <c r="X1117" s="15">
        <f t="shared" si="1038"/>
        <v>10.5</v>
      </c>
      <c r="AB1117" s="15">
        <f t="shared" si="1039"/>
        <v>10.496262711837984</v>
      </c>
      <c r="AC1117" s="15">
        <f t="shared" si="1040"/>
        <v>1.3967322805945889E-5</v>
      </c>
    </row>
    <row r="1118" spans="1:29">
      <c r="A1118" s="5" t="s">
        <v>208</v>
      </c>
      <c r="B1118" s="5">
        <v>0.52500000000000002</v>
      </c>
      <c r="C1118" s="5">
        <v>0.39500000000000002</v>
      </c>
      <c r="D1118" s="5">
        <v>0.12</v>
      </c>
      <c r="E1118" s="5">
        <v>0.60799999999999998</v>
      </c>
      <c r="F1118" s="5">
        <v>0.29699999999999999</v>
      </c>
      <c r="G1118" s="5">
        <v>0.13950000000000001</v>
      </c>
      <c r="H1118" s="48">
        <v>0.14050000000000001</v>
      </c>
      <c r="I1118" s="5">
        <v>8</v>
      </c>
      <c r="N1118" s="15">
        <f t="shared" si="1036"/>
        <v>-2</v>
      </c>
      <c r="O1118" s="15">
        <f t="shared" ref="O1118:U1118" si="1136">B1118</f>
        <v>0.52500000000000002</v>
      </c>
      <c r="P1118" s="15">
        <f t="shared" si="1136"/>
        <v>0.39500000000000002</v>
      </c>
      <c r="Q1118" s="15">
        <f t="shared" si="1136"/>
        <v>0.12</v>
      </c>
      <c r="R1118" s="15">
        <f t="shared" si="1136"/>
        <v>0.60799999999999998</v>
      </c>
      <c r="S1118" s="15">
        <f t="shared" si="1136"/>
        <v>0.29699999999999999</v>
      </c>
      <c r="T1118" s="15">
        <f t="shared" si="1136"/>
        <v>0.13950000000000001</v>
      </c>
      <c r="U1118" s="15">
        <f t="shared" si="1136"/>
        <v>0.14050000000000001</v>
      </c>
      <c r="V1118" s="5">
        <v>1</v>
      </c>
      <c r="X1118" s="15">
        <f t="shared" si="1038"/>
        <v>9.5</v>
      </c>
      <c r="AB1118" s="15">
        <f t="shared" si="1039"/>
        <v>9.4426486451672815</v>
      </c>
      <c r="AC1118" s="15">
        <f t="shared" si="1040"/>
        <v>3.2891779011483802E-3</v>
      </c>
    </row>
    <row r="1119" spans="1:29">
      <c r="A1119" s="5" t="s">
        <v>208</v>
      </c>
      <c r="B1119" s="5">
        <v>0.53</v>
      </c>
      <c r="C1119" s="5">
        <v>0.4</v>
      </c>
      <c r="D1119" s="5">
        <v>0.125</v>
      </c>
      <c r="E1119" s="5">
        <v>0.61699999999999999</v>
      </c>
      <c r="F1119" s="5">
        <v>0.27900000000000003</v>
      </c>
      <c r="G1119" s="5">
        <v>0.127</v>
      </c>
      <c r="H1119" s="48">
        <v>0.19</v>
      </c>
      <c r="I1119" s="5">
        <v>8</v>
      </c>
      <c r="N1119" s="15">
        <f t="shared" si="1036"/>
        <v>-2</v>
      </c>
      <c r="O1119" s="15">
        <f t="shared" ref="O1119:U1119" si="1137">B1119</f>
        <v>0.53</v>
      </c>
      <c r="P1119" s="15">
        <f t="shared" si="1137"/>
        <v>0.4</v>
      </c>
      <c r="Q1119" s="15">
        <f t="shared" si="1137"/>
        <v>0.125</v>
      </c>
      <c r="R1119" s="15">
        <f t="shared" si="1137"/>
        <v>0.61699999999999999</v>
      </c>
      <c r="S1119" s="15">
        <f t="shared" si="1137"/>
        <v>0.27900000000000003</v>
      </c>
      <c r="T1119" s="15">
        <f t="shared" si="1137"/>
        <v>0.127</v>
      </c>
      <c r="U1119" s="15">
        <f t="shared" si="1137"/>
        <v>0.19</v>
      </c>
      <c r="V1119" s="5">
        <v>1</v>
      </c>
      <c r="X1119" s="15">
        <f t="shared" si="1038"/>
        <v>9.5</v>
      </c>
      <c r="AB1119" s="15">
        <f t="shared" si="1039"/>
        <v>10.555125173274927</v>
      </c>
      <c r="AC1119" s="15">
        <f t="shared" si="1040"/>
        <v>1.113289131278445</v>
      </c>
    </row>
    <row r="1120" spans="1:29">
      <c r="A1120" s="5" t="s">
        <v>208</v>
      </c>
      <c r="B1120" s="5">
        <v>0.53500000000000003</v>
      </c>
      <c r="C1120" s="5">
        <v>0.39</v>
      </c>
      <c r="D1120" s="5">
        <v>0.125</v>
      </c>
      <c r="E1120" s="5">
        <v>0.59899999999999998</v>
      </c>
      <c r="F1120" s="5">
        <v>0.25950000000000001</v>
      </c>
      <c r="G1120" s="5">
        <v>0.14899999999999999</v>
      </c>
      <c r="H1120" s="48">
        <v>0.16900000000000001</v>
      </c>
      <c r="I1120" s="5">
        <v>9</v>
      </c>
      <c r="N1120" s="15">
        <f t="shared" si="1036"/>
        <v>-2</v>
      </c>
      <c r="O1120" s="15">
        <f t="shared" ref="O1120:U1120" si="1138">B1120</f>
        <v>0.53500000000000003</v>
      </c>
      <c r="P1120" s="15">
        <f t="shared" si="1138"/>
        <v>0.39</v>
      </c>
      <c r="Q1120" s="15">
        <f t="shared" si="1138"/>
        <v>0.125</v>
      </c>
      <c r="R1120" s="15">
        <f t="shared" si="1138"/>
        <v>0.59899999999999998</v>
      </c>
      <c r="S1120" s="15">
        <f t="shared" si="1138"/>
        <v>0.25950000000000001</v>
      </c>
      <c r="T1120" s="15">
        <f t="shared" si="1138"/>
        <v>0.14899999999999999</v>
      </c>
      <c r="U1120" s="15">
        <f t="shared" si="1138"/>
        <v>0.16900000000000001</v>
      </c>
      <c r="V1120" s="5">
        <v>1</v>
      </c>
      <c r="X1120" s="15">
        <f t="shared" si="1038"/>
        <v>10.5</v>
      </c>
      <c r="AB1120" s="15">
        <f t="shared" si="1039"/>
        <v>10.253868934559822</v>
      </c>
      <c r="AC1120" s="15">
        <f t="shared" si="1040"/>
        <v>6.05805013747171E-2</v>
      </c>
    </row>
    <row r="1121" spans="1:29">
      <c r="A1121" s="5" t="s">
        <v>208</v>
      </c>
      <c r="B1121" s="5">
        <v>0.54</v>
      </c>
      <c r="C1121" s="5">
        <v>0.42</v>
      </c>
      <c r="D1121" s="5">
        <v>0.14000000000000001</v>
      </c>
      <c r="E1121" s="5">
        <v>0.66649999999999998</v>
      </c>
      <c r="F1121" s="5">
        <v>0.3125</v>
      </c>
      <c r="G1121" s="5">
        <v>0.13800000000000001</v>
      </c>
      <c r="H1121" s="48">
        <v>0.1895</v>
      </c>
      <c r="I1121" s="5">
        <v>10</v>
      </c>
      <c r="N1121" s="15">
        <f t="shared" si="1036"/>
        <v>-2</v>
      </c>
      <c r="O1121" s="15">
        <f t="shared" ref="O1121:U1121" si="1139">B1121</f>
        <v>0.54</v>
      </c>
      <c r="P1121" s="15">
        <f t="shared" si="1139"/>
        <v>0.42</v>
      </c>
      <c r="Q1121" s="15">
        <f t="shared" si="1139"/>
        <v>0.14000000000000001</v>
      </c>
      <c r="R1121" s="15">
        <f t="shared" si="1139"/>
        <v>0.66649999999999998</v>
      </c>
      <c r="S1121" s="15">
        <f t="shared" si="1139"/>
        <v>0.3125</v>
      </c>
      <c r="T1121" s="15">
        <f t="shared" si="1139"/>
        <v>0.13800000000000001</v>
      </c>
      <c r="U1121" s="15">
        <f t="shared" si="1139"/>
        <v>0.1895</v>
      </c>
      <c r="V1121" s="5">
        <v>1</v>
      </c>
      <c r="X1121" s="15">
        <f t="shared" si="1038"/>
        <v>11.5</v>
      </c>
      <c r="AB1121" s="15">
        <f t="shared" si="1039"/>
        <v>10.610346886019133</v>
      </c>
      <c r="AC1121" s="15">
        <f t="shared" si="1040"/>
        <v>0.7914826632158527</v>
      </c>
    </row>
    <row r="1122" spans="1:29">
      <c r="A1122" s="5" t="s">
        <v>206</v>
      </c>
      <c r="B1122" s="5">
        <v>0.54500000000000004</v>
      </c>
      <c r="C1122" s="5">
        <v>0.39</v>
      </c>
      <c r="D1122" s="5">
        <v>0.13500000000000001</v>
      </c>
      <c r="E1122" s="5">
        <v>0.78349999999999997</v>
      </c>
      <c r="F1122" s="5">
        <v>0.42249999999999999</v>
      </c>
      <c r="G1122" s="5">
        <v>0.18149999999999999</v>
      </c>
      <c r="H1122" s="48">
        <v>0.156</v>
      </c>
      <c r="I1122" s="5">
        <v>7</v>
      </c>
      <c r="N1122" s="15">
        <f t="shared" si="1036"/>
        <v>3</v>
      </c>
      <c r="O1122" s="15">
        <f t="shared" ref="O1122:U1122" si="1140">B1122</f>
        <v>0.54500000000000004</v>
      </c>
      <c r="P1122" s="15">
        <f t="shared" si="1140"/>
        <v>0.39</v>
      </c>
      <c r="Q1122" s="15">
        <f t="shared" si="1140"/>
        <v>0.13500000000000001</v>
      </c>
      <c r="R1122" s="15">
        <f t="shared" si="1140"/>
        <v>0.78349999999999997</v>
      </c>
      <c r="S1122" s="15">
        <f t="shared" si="1140"/>
        <v>0.42249999999999999</v>
      </c>
      <c r="T1122" s="15">
        <f t="shared" si="1140"/>
        <v>0.18149999999999999</v>
      </c>
      <c r="U1122" s="15">
        <f t="shared" si="1140"/>
        <v>0.156</v>
      </c>
      <c r="V1122" s="5">
        <v>1</v>
      </c>
      <c r="X1122" s="15">
        <f t="shared" si="1038"/>
        <v>8.5</v>
      </c>
      <c r="AB1122" s="15">
        <f t="shared" si="1039"/>
        <v>9.1235419637874635</v>
      </c>
      <c r="AC1122" s="15">
        <f t="shared" si="1040"/>
        <v>0.38880458060392648</v>
      </c>
    </row>
    <row r="1123" spans="1:29">
      <c r="A1123" s="5" t="s">
        <v>206</v>
      </c>
      <c r="B1123" s="5">
        <v>0.54500000000000004</v>
      </c>
      <c r="C1123" s="5">
        <v>0.41</v>
      </c>
      <c r="D1123" s="5">
        <v>0.12</v>
      </c>
      <c r="E1123" s="5">
        <v>0.79300000000000004</v>
      </c>
      <c r="F1123" s="5">
        <v>0.434</v>
      </c>
      <c r="G1123" s="5">
        <v>0.14050000000000001</v>
      </c>
      <c r="H1123" s="48">
        <v>0.19</v>
      </c>
      <c r="I1123" s="5">
        <v>9</v>
      </c>
      <c r="N1123" s="15">
        <f t="shared" si="1036"/>
        <v>3</v>
      </c>
      <c r="O1123" s="15">
        <f t="shared" ref="O1123:U1123" si="1141">B1123</f>
        <v>0.54500000000000004</v>
      </c>
      <c r="P1123" s="15">
        <f t="shared" si="1141"/>
        <v>0.41</v>
      </c>
      <c r="Q1123" s="15">
        <f t="shared" si="1141"/>
        <v>0.12</v>
      </c>
      <c r="R1123" s="15">
        <f t="shared" si="1141"/>
        <v>0.79300000000000004</v>
      </c>
      <c r="S1123" s="15">
        <f t="shared" si="1141"/>
        <v>0.434</v>
      </c>
      <c r="T1123" s="15">
        <f t="shared" si="1141"/>
        <v>0.14050000000000001</v>
      </c>
      <c r="U1123" s="15">
        <f t="shared" si="1141"/>
        <v>0.19</v>
      </c>
      <c r="V1123" s="5">
        <v>1</v>
      </c>
      <c r="X1123" s="15">
        <f t="shared" si="1038"/>
        <v>10.5</v>
      </c>
      <c r="AB1123" s="15">
        <f t="shared" si="1039"/>
        <v>9.7629664820352691</v>
      </c>
      <c r="AC1123" s="15">
        <f t="shared" si="1040"/>
        <v>0.54321840660346732</v>
      </c>
    </row>
    <row r="1124" spans="1:29">
      <c r="A1124" s="5" t="s">
        <v>206</v>
      </c>
      <c r="B1124" s="5">
        <v>0.54500000000000004</v>
      </c>
      <c r="C1124" s="5">
        <v>0.41499999999999998</v>
      </c>
      <c r="D1124" s="5">
        <v>0.14000000000000001</v>
      </c>
      <c r="E1124" s="5">
        <v>0.82</v>
      </c>
      <c r="F1124" s="5">
        <v>0.46150000000000002</v>
      </c>
      <c r="G1124" s="5">
        <v>0.127</v>
      </c>
      <c r="H1124" s="48">
        <v>0.218</v>
      </c>
      <c r="I1124" s="5">
        <v>9</v>
      </c>
      <c r="N1124" s="15">
        <f t="shared" si="1036"/>
        <v>3</v>
      </c>
      <c r="O1124" s="15">
        <f t="shared" ref="O1124:U1124" si="1142">B1124</f>
        <v>0.54500000000000004</v>
      </c>
      <c r="P1124" s="15">
        <f t="shared" si="1142"/>
        <v>0.41499999999999998</v>
      </c>
      <c r="Q1124" s="15">
        <f t="shared" si="1142"/>
        <v>0.14000000000000001</v>
      </c>
      <c r="R1124" s="15">
        <f t="shared" si="1142"/>
        <v>0.82</v>
      </c>
      <c r="S1124" s="15">
        <f t="shared" si="1142"/>
        <v>0.46150000000000002</v>
      </c>
      <c r="T1124" s="15">
        <f t="shared" si="1142"/>
        <v>0.127</v>
      </c>
      <c r="U1124" s="15">
        <f t="shared" si="1142"/>
        <v>0.218</v>
      </c>
      <c r="V1124" s="5">
        <v>1</v>
      </c>
      <c r="X1124" s="15">
        <f t="shared" si="1038"/>
        <v>10.5</v>
      </c>
      <c r="AB1124" s="15">
        <f t="shared" si="1039"/>
        <v>10.119155235774139</v>
      </c>
      <c r="AC1124" s="15">
        <f t="shared" si="1040"/>
        <v>0.14504273443825166</v>
      </c>
    </row>
    <row r="1125" spans="1:29">
      <c r="A1125" s="5" t="s">
        <v>207</v>
      </c>
      <c r="B1125" s="5">
        <v>0.55000000000000004</v>
      </c>
      <c r="C1125" s="5">
        <v>0.41499999999999998</v>
      </c>
      <c r="D1125" s="5">
        <v>0.13500000000000001</v>
      </c>
      <c r="E1125" s="5">
        <v>0.8145</v>
      </c>
      <c r="F1125" s="5">
        <v>0.42699999999999999</v>
      </c>
      <c r="G1125" s="5">
        <v>0.1855</v>
      </c>
      <c r="H1125" s="48">
        <v>0.17499999999999999</v>
      </c>
      <c r="I1125" s="5">
        <v>8</v>
      </c>
      <c r="N1125" s="15">
        <f t="shared" si="1036"/>
        <v>0.75</v>
      </c>
      <c r="O1125" s="15">
        <f t="shared" ref="O1125:U1125" si="1143">B1125</f>
        <v>0.55000000000000004</v>
      </c>
      <c r="P1125" s="15">
        <f t="shared" si="1143"/>
        <v>0.41499999999999998</v>
      </c>
      <c r="Q1125" s="15">
        <f t="shared" si="1143"/>
        <v>0.13500000000000001</v>
      </c>
      <c r="R1125" s="15">
        <f t="shared" si="1143"/>
        <v>0.8145</v>
      </c>
      <c r="S1125" s="15">
        <f t="shared" si="1143"/>
        <v>0.42699999999999999</v>
      </c>
      <c r="T1125" s="15">
        <f t="shared" si="1143"/>
        <v>0.1855</v>
      </c>
      <c r="U1125" s="15">
        <f t="shared" si="1143"/>
        <v>0.17499999999999999</v>
      </c>
      <c r="V1125" s="5">
        <v>1</v>
      </c>
      <c r="X1125" s="15">
        <f t="shared" si="1038"/>
        <v>9.5</v>
      </c>
      <c r="AB1125" s="15">
        <f t="shared" si="1039"/>
        <v>9.3652004836893514</v>
      </c>
      <c r="AC1125" s="15">
        <f t="shared" si="1040"/>
        <v>1.817090959758481E-2</v>
      </c>
    </row>
    <row r="1126" spans="1:29">
      <c r="A1126" s="5" t="s">
        <v>207</v>
      </c>
      <c r="B1126" s="5">
        <v>0.55000000000000004</v>
      </c>
      <c r="C1126" s="5">
        <v>0.43</v>
      </c>
      <c r="D1126" s="5">
        <v>0.15</v>
      </c>
      <c r="E1126" s="5">
        <v>0.84</v>
      </c>
      <c r="F1126" s="5">
        <v>0.39500000000000002</v>
      </c>
      <c r="G1126" s="5">
        <v>0.19500000000000001</v>
      </c>
      <c r="H1126" s="48">
        <v>0.223</v>
      </c>
      <c r="I1126" s="5">
        <v>8</v>
      </c>
      <c r="N1126" s="15">
        <f t="shared" si="1036"/>
        <v>0.75</v>
      </c>
      <c r="O1126" s="15">
        <f t="shared" ref="O1126:U1126" si="1144">B1126</f>
        <v>0.55000000000000004</v>
      </c>
      <c r="P1126" s="15">
        <f t="shared" si="1144"/>
        <v>0.43</v>
      </c>
      <c r="Q1126" s="15">
        <f t="shared" si="1144"/>
        <v>0.15</v>
      </c>
      <c r="R1126" s="15">
        <f t="shared" si="1144"/>
        <v>0.84</v>
      </c>
      <c r="S1126" s="15">
        <f t="shared" si="1144"/>
        <v>0.39500000000000002</v>
      </c>
      <c r="T1126" s="15">
        <f t="shared" si="1144"/>
        <v>0.19500000000000001</v>
      </c>
      <c r="U1126" s="15">
        <f t="shared" si="1144"/>
        <v>0.223</v>
      </c>
      <c r="V1126" s="5">
        <v>1</v>
      </c>
      <c r="X1126" s="15">
        <f t="shared" si="1038"/>
        <v>9.5</v>
      </c>
      <c r="AB1126" s="15">
        <f t="shared" si="1039"/>
        <v>10.903854018174462</v>
      </c>
      <c r="AC1126" s="15">
        <f t="shared" si="1040"/>
        <v>1.9708061043445824</v>
      </c>
    </row>
    <row r="1127" spans="1:29">
      <c r="A1127" s="5" t="s">
        <v>206</v>
      </c>
      <c r="B1127" s="5">
        <v>0.55000000000000004</v>
      </c>
      <c r="C1127" s="5">
        <v>0.42499999999999999</v>
      </c>
      <c r="D1127" s="5">
        <v>0.15</v>
      </c>
      <c r="E1127" s="5">
        <v>0.83150000000000002</v>
      </c>
      <c r="F1127" s="5">
        <v>0.41099999999999998</v>
      </c>
      <c r="G1127" s="5">
        <v>0.17649999999999999</v>
      </c>
      <c r="H1127" s="48">
        <v>0.2165</v>
      </c>
      <c r="I1127" s="5">
        <v>10</v>
      </c>
      <c r="N1127" s="15">
        <f t="shared" si="1036"/>
        <v>3</v>
      </c>
      <c r="O1127" s="15">
        <f t="shared" ref="O1127:U1127" si="1145">B1127</f>
        <v>0.55000000000000004</v>
      </c>
      <c r="P1127" s="15">
        <f t="shared" si="1145"/>
        <v>0.42499999999999999</v>
      </c>
      <c r="Q1127" s="15">
        <f t="shared" si="1145"/>
        <v>0.15</v>
      </c>
      <c r="R1127" s="15">
        <f t="shared" si="1145"/>
        <v>0.83150000000000002</v>
      </c>
      <c r="S1127" s="15">
        <f t="shared" si="1145"/>
        <v>0.41099999999999998</v>
      </c>
      <c r="T1127" s="15">
        <f t="shared" si="1145"/>
        <v>0.17649999999999999</v>
      </c>
      <c r="U1127" s="15">
        <f t="shared" si="1145"/>
        <v>0.2165</v>
      </c>
      <c r="V1127" s="5">
        <v>1</v>
      </c>
      <c r="X1127" s="15">
        <f t="shared" si="1038"/>
        <v>11.5</v>
      </c>
      <c r="AB1127" s="15">
        <f t="shared" si="1039"/>
        <v>10.944153962076623</v>
      </c>
      <c r="AC1127" s="15">
        <f t="shared" si="1040"/>
        <v>0.30896481787511643</v>
      </c>
    </row>
    <row r="1128" spans="1:29">
      <c r="A1128" s="5" t="s">
        <v>206</v>
      </c>
      <c r="B1128" s="5">
        <v>0.56000000000000005</v>
      </c>
      <c r="C1128" s="5">
        <v>0.43</v>
      </c>
      <c r="D1128" s="5">
        <v>0.14499999999999999</v>
      </c>
      <c r="E1128" s="5">
        <v>0.89949999999999997</v>
      </c>
      <c r="F1128" s="5">
        <v>0.46400000000000002</v>
      </c>
      <c r="G1128" s="5">
        <v>0.17749999999999999</v>
      </c>
      <c r="H1128" s="48">
        <v>0.23400000000000001</v>
      </c>
      <c r="I1128" s="5">
        <v>9</v>
      </c>
      <c r="N1128" s="15">
        <f t="shared" si="1036"/>
        <v>3</v>
      </c>
      <c r="O1128" s="15">
        <f t="shared" ref="O1128:U1128" si="1146">B1128</f>
        <v>0.56000000000000005</v>
      </c>
      <c r="P1128" s="15">
        <f t="shared" si="1146"/>
        <v>0.43</v>
      </c>
      <c r="Q1128" s="15">
        <f t="shared" si="1146"/>
        <v>0.14499999999999999</v>
      </c>
      <c r="R1128" s="15">
        <f t="shared" si="1146"/>
        <v>0.89949999999999997</v>
      </c>
      <c r="S1128" s="15">
        <f t="shared" si="1146"/>
        <v>0.46400000000000002</v>
      </c>
      <c r="T1128" s="15">
        <f t="shared" si="1146"/>
        <v>0.17749999999999999</v>
      </c>
      <c r="U1128" s="15">
        <f t="shared" si="1146"/>
        <v>0.23400000000000001</v>
      </c>
      <c r="V1128" s="5">
        <v>1</v>
      </c>
      <c r="X1128" s="15">
        <f t="shared" si="1038"/>
        <v>10.5</v>
      </c>
      <c r="AB1128" s="15">
        <f t="shared" si="1039"/>
        <v>10.634215488595213</v>
      </c>
      <c r="AC1128" s="15">
        <f t="shared" si="1040"/>
        <v>1.8013797378851851E-2</v>
      </c>
    </row>
    <row r="1129" spans="1:29">
      <c r="A1129" s="5" t="s">
        <v>206</v>
      </c>
      <c r="B1129" s="5">
        <v>0.56000000000000005</v>
      </c>
      <c r="C1129" s="5">
        <v>0.44500000000000001</v>
      </c>
      <c r="D1129" s="5">
        <v>0.16</v>
      </c>
      <c r="E1129" s="5">
        <v>0.89649999999999996</v>
      </c>
      <c r="F1129" s="5">
        <v>0.42</v>
      </c>
      <c r="G1129" s="5">
        <v>0.2175</v>
      </c>
      <c r="H1129" s="48">
        <v>0.2215</v>
      </c>
      <c r="I1129" s="5">
        <v>8</v>
      </c>
      <c r="N1129" s="15">
        <f t="shared" si="1036"/>
        <v>3</v>
      </c>
      <c r="O1129" s="15">
        <f t="shared" ref="O1129:U1129" si="1147">B1129</f>
        <v>0.56000000000000005</v>
      </c>
      <c r="P1129" s="15">
        <f t="shared" si="1147"/>
        <v>0.44500000000000001</v>
      </c>
      <c r="Q1129" s="15">
        <f t="shared" si="1147"/>
        <v>0.16</v>
      </c>
      <c r="R1129" s="15">
        <f t="shared" si="1147"/>
        <v>0.89649999999999996</v>
      </c>
      <c r="S1129" s="15">
        <f t="shared" si="1147"/>
        <v>0.42</v>
      </c>
      <c r="T1129" s="15">
        <f t="shared" si="1147"/>
        <v>0.2175</v>
      </c>
      <c r="U1129" s="15">
        <f t="shared" si="1147"/>
        <v>0.2215</v>
      </c>
      <c r="V1129" s="5">
        <v>1</v>
      </c>
      <c r="X1129" s="15">
        <f t="shared" si="1038"/>
        <v>9.5</v>
      </c>
      <c r="AB1129" s="15">
        <f t="shared" si="1039"/>
        <v>11.31732237725025</v>
      </c>
      <c r="AC1129" s="15">
        <f t="shared" si="1040"/>
        <v>3.3026606228544986</v>
      </c>
    </row>
    <row r="1130" spans="1:29">
      <c r="A1130" s="5" t="s">
        <v>207</v>
      </c>
      <c r="B1130" s="5">
        <v>0.56000000000000005</v>
      </c>
      <c r="C1130" s="5">
        <v>0.44</v>
      </c>
      <c r="D1130" s="5">
        <v>0.155</v>
      </c>
      <c r="E1130" s="5">
        <v>0.64049999999999996</v>
      </c>
      <c r="F1130" s="5">
        <v>0.33600000000000002</v>
      </c>
      <c r="G1130" s="5">
        <v>0.17649999999999999</v>
      </c>
      <c r="H1130" s="48">
        <v>0.245</v>
      </c>
      <c r="I1130" s="5">
        <v>8</v>
      </c>
      <c r="N1130" s="15">
        <f t="shared" si="1036"/>
        <v>0.75</v>
      </c>
      <c r="O1130" s="15">
        <f t="shared" ref="O1130:U1130" si="1148">B1130</f>
        <v>0.56000000000000005</v>
      </c>
      <c r="P1130" s="15">
        <f t="shared" si="1148"/>
        <v>0.44</v>
      </c>
      <c r="Q1130" s="15">
        <f t="shared" si="1148"/>
        <v>0.155</v>
      </c>
      <c r="R1130" s="15">
        <f t="shared" si="1148"/>
        <v>0.64049999999999996</v>
      </c>
      <c r="S1130" s="15">
        <f t="shared" si="1148"/>
        <v>0.33600000000000002</v>
      </c>
      <c r="T1130" s="15">
        <f t="shared" si="1148"/>
        <v>0.17649999999999999</v>
      </c>
      <c r="U1130" s="15">
        <f t="shared" si="1148"/>
        <v>0.245</v>
      </c>
      <c r="V1130" s="5">
        <v>1</v>
      </c>
      <c r="X1130" s="15">
        <f t="shared" si="1038"/>
        <v>9.5</v>
      </c>
      <c r="AB1130" s="15">
        <f t="shared" si="1039"/>
        <v>10.828304832617222</v>
      </c>
      <c r="AC1130" s="15">
        <f t="shared" si="1040"/>
        <v>1.7643937283542672</v>
      </c>
    </row>
    <row r="1131" spans="1:29">
      <c r="A1131" s="5" t="s">
        <v>206</v>
      </c>
      <c r="B1131" s="5">
        <v>0.56000000000000005</v>
      </c>
      <c r="C1131" s="5">
        <v>0.41499999999999998</v>
      </c>
      <c r="D1131" s="5">
        <v>0.14499999999999999</v>
      </c>
      <c r="E1131" s="5">
        <v>0.85199999999999998</v>
      </c>
      <c r="F1131" s="5">
        <v>0.43</v>
      </c>
      <c r="G1131" s="5">
        <v>0.1885</v>
      </c>
      <c r="H1131" s="48">
        <v>0.20499999999999999</v>
      </c>
      <c r="I1131" s="5">
        <v>8</v>
      </c>
      <c r="N1131" s="15">
        <f t="shared" si="1036"/>
        <v>3</v>
      </c>
      <c r="O1131" s="15">
        <f t="shared" ref="O1131:U1131" si="1149">B1131</f>
        <v>0.56000000000000005</v>
      </c>
      <c r="P1131" s="15">
        <f t="shared" si="1149"/>
        <v>0.41499999999999998</v>
      </c>
      <c r="Q1131" s="15">
        <f t="shared" si="1149"/>
        <v>0.14499999999999999</v>
      </c>
      <c r="R1131" s="15">
        <f t="shared" si="1149"/>
        <v>0.85199999999999998</v>
      </c>
      <c r="S1131" s="15">
        <f t="shared" si="1149"/>
        <v>0.43</v>
      </c>
      <c r="T1131" s="15">
        <f t="shared" si="1149"/>
        <v>0.1885</v>
      </c>
      <c r="U1131" s="15">
        <f t="shared" si="1149"/>
        <v>0.20499999999999999</v>
      </c>
      <c r="V1131" s="5">
        <v>1</v>
      </c>
      <c r="X1131" s="15">
        <f t="shared" si="1038"/>
        <v>9.5</v>
      </c>
      <c r="AB1131" s="15">
        <f t="shared" si="1039"/>
        <v>10.344167219548932</v>
      </c>
      <c r="AC1131" s="15">
        <f t="shared" si="1040"/>
        <v>0.71261829456097558</v>
      </c>
    </row>
    <row r="1132" spans="1:29">
      <c r="A1132" s="5" t="s">
        <v>206</v>
      </c>
      <c r="B1132" s="5">
        <v>0.56499999999999995</v>
      </c>
      <c r="C1132" s="5">
        <v>0.45500000000000002</v>
      </c>
      <c r="D1132" s="5">
        <v>0.15</v>
      </c>
      <c r="E1132" s="5">
        <v>0.95950000000000002</v>
      </c>
      <c r="F1132" s="5">
        <v>0.45650000000000002</v>
      </c>
      <c r="G1132" s="5">
        <v>0.23949999999999999</v>
      </c>
      <c r="H1132" s="48">
        <v>0.23</v>
      </c>
      <c r="I1132" s="5">
        <v>9</v>
      </c>
      <c r="N1132" s="15">
        <f t="shared" si="1036"/>
        <v>3</v>
      </c>
      <c r="O1132" s="15">
        <f t="shared" ref="O1132:U1132" si="1150">B1132</f>
        <v>0.56499999999999995</v>
      </c>
      <c r="P1132" s="15">
        <f t="shared" si="1150"/>
        <v>0.45500000000000002</v>
      </c>
      <c r="Q1132" s="15">
        <f t="shared" si="1150"/>
        <v>0.15</v>
      </c>
      <c r="R1132" s="15">
        <f t="shared" si="1150"/>
        <v>0.95950000000000002</v>
      </c>
      <c r="S1132" s="15">
        <f t="shared" si="1150"/>
        <v>0.45650000000000002</v>
      </c>
      <c r="T1132" s="15">
        <f t="shared" si="1150"/>
        <v>0.23949999999999999</v>
      </c>
      <c r="U1132" s="15">
        <f t="shared" si="1150"/>
        <v>0.23</v>
      </c>
      <c r="V1132" s="5">
        <v>1</v>
      </c>
      <c r="X1132" s="15">
        <f t="shared" si="1038"/>
        <v>10.5</v>
      </c>
      <c r="AB1132" s="15">
        <f t="shared" si="1039"/>
        <v>11.007724770638728</v>
      </c>
      <c r="AC1132" s="15">
        <f t="shared" si="1040"/>
        <v>0.2577844427201485</v>
      </c>
    </row>
    <row r="1133" spans="1:29">
      <c r="A1133" s="5" t="s">
        <v>206</v>
      </c>
      <c r="B1133" s="5">
        <v>0.56499999999999995</v>
      </c>
      <c r="C1133" s="5">
        <v>0.435</v>
      </c>
      <c r="D1133" s="5">
        <v>0.15</v>
      </c>
      <c r="E1133" s="5">
        <v>0.99</v>
      </c>
      <c r="F1133" s="5">
        <v>0.57950000000000002</v>
      </c>
      <c r="G1133" s="5">
        <v>0.1825</v>
      </c>
      <c r="H1133" s="48">
        <v>0.20599999999999999</v>
      </c>
      <c r="I1133" s="5">
        <v>8</v>
      </c>
      <c r="N1133" s="15">
        <f t="shared" si="1036"/>
        <v>3</v>
      </c>
      <c r="O1133" s="15">
        <f t="shared" ref="O1133:U1133" si="1151">B1133</f>
        <v>0.56499999999999995</v>
      </c>
      <c r="P1133" s="15">
        <f t="shared" si="1151"/>
        <v>0.435</v>
      </c>
      <c r="Q1133" s="15">
        <f t="shared" si="1151"/>
        <v>0.15</v>
      </c>
      <c r="R1133" s="15">
        <f t="shared" si="1151"/>
        <v>0.99</v>
      </c>
      <c r="S1133" s="15">
        <f t="shared" si="1151"/>
        <v>0.57950000000000002</v>
      </c>
      <c r="T1133" s="15">
        <f t="shared" si="1151"/>
        <v>0.1825</v>
      </c>
      <c r="U1133" s="15">
        <f t="shared" si="1151"/>
        <v>0.20599999999999999</v>
      </c>
      <c r="V1133" s="5">
        <v>1</v>
      </c>
      <c r="X1133" s="15">
        <f t="shared" si="1038"/>
        <v>9.5</v>
      </c>
      <c r="AB1133" s="15">
        <f t="shared" si="1039"/>
        <v>8.9517960399093575</v>
      </c>
      <c r="AC1133" s="15">
        <f t="shared" si="1040"/>
        <v>0.30052758185906281</v>
      </c>
    </row>
    <row r="1134" spans="1:29">
      <c r="A1134" s="5" t="s">
        <v>207</v>
      </c>
      <c r="B1134" s="5">
        <v>0.56499999999999995</v>
      </c>
      <c r="C1134" s="5">
        <v>0.45</v>
      </c>
      <c r="D1134" s="5">
        <v>0.17499999999999999</v>
      </c>
      <c r="E1134" s="5">
        <v>1.0095000000000001</v>
      </c>
      <c r="F1134" s="5">
        <v>0.44700000000000001</v>
      </c>
      <c r="G1134" s="5">
        <v>0.23749999999999999</v>
      </c>
      <c r="H1134" s="48">
        <v>0.26450000000000001</v>
      </c>
      <c r="I1134" s="5">
        <v>9</v>
      </c>
      <c r="N1134" s="15">
        <f t="shared" si="1036"/>
        <v>0.75</v>
      </c>
      <c r="O1134" s="15">
        <f t="shared" ref="O1134:U1134" si="1152">B1134</f>
        <v>0.56499999999999995</v>
      </c>
      <c r="P1134" s="15">
        <f t="shared" si="1152"/>
        <v>0.45</v>
      </c>
      <c r="Q1134" s="15">
        <f t="shared" si="1152"/>
        <v>0.17499999999999999</v>
      </c>
      <c r="R1134" s="15">
        <f t="shared" si="1152"/>
        <v>1.0095000000000001</v>
      </c>
      <c r="S1134" s="15">
        <f t="shared" si="1152"/>
        <v>0.44700000000000001</v>
      </c>
      <c r="T1134" s="15">
        <f t="shared" si="1152"/>
        <v>0.23749999999999999</v>
      </c>
      <c r="U1134" s="15">
        <f t="shared" si="1152"/>
        <v>0.26450000000000001</v>
      </c>
      <c r="V1134" s="5">
        <v>1</v>
      </c>
      <c r="X1134" s="15">
        <f t="shared" si="1038"/>
        <v>10.5</v>
      </c>
      <c r="AB1134" s="15">
        <f t="shared" si="1039"/>
        <v>11.826108249464845</v>
      </c>
      <c r="AC1134" s="15">
        <f t="shared" si="1040"/>
        <v>1.7585630892987152</v>
      </c>
    </row>
    <row r="1135" spans="1:29">
      <c r="A1135" s="5" t="s">
        <v>206</v>
      </c>
      <c r="B1135" s="5">
        <v>0.56999999999999995</v>
      </c>
      <c r="C1135" s="5">
        <v>0.46</v>
      </c>
      <c r="D1135" s="5">
        <v>0.15</v>
      </c>
      <c r="E1135" s="5">
        <v>1.0375000000000001</v>
      </c>
      <c r="F1135" s="5">
        <v>0.54149999999999998</v>
      </c>
      <c r="G1135" s="5">
        <v>0.20349999999999999</v>
      </c>
      <c r="H1135" s="48">
        <v>0.25</v>
      </c>
      <c r="I1135" s="5">
        <v>9</v>
      </c>
      <c r="N1135" s="15">
        <f t="shared" si="1036"/>
        <v>3</v>
      </c>
      <c r="O1135" s="15">
        <f t="shared" ref="O1135:U1135" si="1153">B1135</f>
        <v>0.56999999999999995</v>
      </c>
      <c r="P1135" s="15">
        <f t="shared" si="1153"/>
        <v>0.46</v>
      </c>
      <c r="Q1135" s="15">
        <f t="shared" si="1153"/>
        <v>0.15</v>
      </c>
      <c r="R1135" s="15">
        <f t="shared" si="1153"/>
        <v>1.0375000000000001</v>
      </c>
      <c r="S1135" s="15">
        <f t="shared" si="1153"/>
        <v>0.54149999999999998</v>
      </c>
      <c r="T1135" s="15">
        <f t="shared" si="1153"/>
        <v>0.20349999999999999</v>
      </c>
      <c r="U1135" s="15">
        <f t="shared" si="1153"/>
        <v>0.25</v>
      </c>
      <c r="V1135" s="5">
        <v>1</v>
      </c>
      <c r="X1135" s="15">
        <f t="shared" si="1038"/>
        <v>10.5</v>
      </c>
      <c r="AB1135" s="15">
        <f t="shared" si="1039"/>
        <v>10.605188045142112</v>
      </c>
      <c r="AC1135" s="15">
        <f t="shared" si="1040"/>
        <v>1.1064524840819061E-2</v>
      </c>
    </row>
    <row r="1136" spans="1:29">
      <c r="A1136" s="5" t="s">
        <v>207</v>
      </c>
      <c r="B1136" s="5">
        <v>0.56999999999999995</v>
      </c>
      <c r="C1136" s="5">
        <v>0.44500000000000001</v>
      </c>
      <c r="D1136" s="5">
        <v>0.14499999999999999</v>
      </c>
      <c r="E1136" s="5">
        <v>0.87749999999999995</v>
      </c>
      <c r="F1136" s="5">
        <v>0.41199999999999998</v>
      </c>
      <c r="G1136" s="5">
        <v>0.217</v>
      </c>
      <c r="H1136" s="48">
        <v>0.22</v>
      </c>
      <c r="I1136" s="5">
        <v>8</v>
      </c>
      <c r="N1136" s="15">
        <f t="shared" si="1036"/>
        <v>0.75</v>
      </c>
      <c r="O1136" s="15">
        <f t="shared" ref="O1136:U1136" si="1154">B1136</f>
        <v>0.56999999999999995</v>
      </c>
      <c r="P1136" s="15">
        <f t="shared" si="1154"/>
        <v>0.44500000000000001</v>
      </c>
      <c r="Q1136" s="15">
        <f t="shared" si="1154"/>
        <v>0.14499999999999999</v>
      </c>
      <c r="R1136" s="15">
        <f t="shared" si="1154"/>
        <v>0.87749999999999995</v>
      </c>
      <c r="S1136" s="15">
        <f t="shared" si="1154"/>
        <v>0.41199999999999998</v>
      </c>
      <c r="T1136" s="15">
        <f t="shared" si="1154"/>
        <v>0.217</v>
      </c>
      <c r="U1136" s="15">
        <f t="shared" si="1154"/>
        <v>0.22</v>
      </c>
      <c r="V1136" s="5">
        <v>1</v>
      </c>
      <c r="X1136" s="15">
        <f t="shared" si="1038"/>
        <v>9.5</v>
      </c>
      <c r="AB1136" s="15">
        <f t="shared" si="1039"/>
        <v>10.757909442708378</v>
      </c>
      <c r="AC1136" s="15">
        <f t="shared" si="1040"/>
        <v>1.5823361660549025</v>
      </c>
    </row>
    <row r="1137" spans="1:29">
      <c r="A1137" s="5" t="s">
        <v>208</v>
      </c>
      <c r="B1137" s="5">
        <v>0.56999999999999995</v>
      </c>
      <c r="C1137" s="5">
        <v>0.44</v>
      </c>
      <c r="D1137" s="5">
        <v>0.15</v>
      </c>
      <c r="E1137" s="5">
        <v>0.755</v>
      </c>
      <c r="F1137" s="5">
        <v>0.34250000000000003</v>
      </c>
      <c r="G1137" s="5">
        <v>0.16</v>
      </c>
      <c r="H1137" s="48">
        <v>0.224</v>
      </c>
      <c r="I1137" s="5">
        <v>8</v>
      </c>
      <c r="N1137" s="15">
        <f t="shared" si="1036"/>
        <v>-2</v>
      </c>
      <c r="O1137" s="15">
        <f t="shared" ref="O1137:U1137" si="1155">B1137</f>
        <v>0.56999999999999995</v>
      </c>
      <c r="P1137" s="15">
        <f t="shared" si="1155"/>
        <v>0.44</v>
      </c>
      <c r="Q1137" s="15">
        <f t="shared" si="1155"/>
        <v>0.15</v>
      </c>
      <c r="R1137" s="15">
        <f t="shared" si="1155"/>
        <v>0.755</v>
      </c>
      <c r="S1137" s="15">
        <f t="shared" si="1155"/>
        <v>0.34250000000000003</v>
      </c>
      <c r="T1137" s="15">
        <f t="shared" si="1155"/>
        <v>0.16</v>
      </c>
      <c r="U1137" s="15">
        <f t="shared" si="1155"/>
        <v>0.224</v>
      </c>
      <c r="V1137" s="5">
        <v>1</v>
      </c>
      <c r="X1137" s="15">
        <f t="shared" si="1038"/>
        <v>9.5</v>
      </c>
      <c r="AB1137" s="15">
        <f t="shared" si="1039"/>
        <v>11.210466653847035</v>
      </c>
      <c r="AC1137" s="15">
        <f t="shared" si="1040"/>
        <v>2.9256961739226743</v>
      </c>
    </row>
    <row r="1138" spans="1:29">
      <c r="A1138" s="5" t="s">
        <v>207</v>
      </c>
      <c r="B1138" s="5">
        <v>0.57499999999999996</v>
      </c>
      <c r="C1138" s="5">
        <v>0.46</v>
      </c>
      <c r="D1138" s="5">
        <v>0.14499999999999999</v>
      </c>
      <c r="E1138" s="5">
        <v>0.99450000000000005</v>
      </c>
      <c r="F1138" s="5">
        <v>0.46600000000000003</v>
      </c>
      <c r="G1138" s="5">
        <v>0.22900000000000001</v>
      </c>
      <c r="H1138" s="48">
        <v>0.26500000000000001</v>
      </c>
      <c r="I1138" s="5">
        <v>7</v>
      </c>
      <c r="N1138" s="15">
        <f t="shared" si="1036"/>
        <v>0.75</v>
      </c>
      <c r="O1138" s="15">
        <f t="shared" ref="O1138:U1138" si="1156">B1138</f>
        <v>0.57499999999999996</v>
      </c>
      <c r="P1138" s="15">
        <f t="shared" si="1156"/>
        <v>0.46</v>
      </c>
      <c r="Q1138" s="15">
        <f t="shared" si="1156"/>
        <v>0.14499999999999999</v>
      </c>
      <c r="R1138" s="15">
        <f t="shared" si="1156"/>
        <v>0.99450000000000005</v>
      </c>
      <c r="S1138" s="15">
        <f t="shared" si="1156"/>
        <v>0.46600000000000003</v>
      </c>
      <c r="T1138" s="15">
        <f t="shared" si="1156"/>
        <v>0.22900000000000001</v>
      </c>
      <c r="U1138" s="15">
        <f t="shared" si="1156"/>
        <v>0.26500000000000001</v>
      </c>
      <c r="V1138" s="5">
        <v>1</v>
      </c>
      <c r="X1138" s="15">
        <f t="shared" si="1038"/>
        <v>8.5</v>
      </c>
      <c r="AB1138" s="15">
        <f t="shared" si="1039"/>
        <v>11.176576369826584</v>
      </c>
      <c r="AC1138" s="15">
        <f t="shared" si="1040"/>
        <v>7.1640610635140565</v>
      </c>
    </row>
    <row r="1139" spans="1:29">
      <c r="A1139" s="5" t="s">
        <v>207</v>
      </c>
      <c r="B1139" s="5">
        <v>0.57499999999999996</v>
      </c>
      <c r="C1139" s="5">
        <v>0.45</v>
      </c>
      <c r="D1139" s="5">
        <v>0.16</v>
      </c>
      <c r="E1139" s="5">
        <v>1.0680000000000001</v>
      </c>
      <c r="F1139" s="5">
        <v>0.55600000000000005</v>
      </c>
      <c r="G1139" s="5">
        <v>0.214</v>
      </c>
      <c r="H1139" s="48">
        <v>0.25750000000000001</v>
      </c>
      <c r="I1139" s="5">
        <v>10</v>
      </c>
      <c r="N1139" s="15">
        <f t="shared" si="1036"/>
        <v>0.75</v>
      </c>
      <c r="O1139" s="15">
        <f t="shared" ref="O1139:U1139" si="1157">B1139</f>
        <v>0.57499999999999996</v>
      </c>
      <c r="P1139" s="15">
        <f t="shared" si="1157"/>
        <v>0.45</v>
      </c>
      <c r="Q1139" s="15">
        <f t="shared" si="1157"/>
        <v>0.16</v>
      </c>
      <c r="R1139" s="15">
        <f t="shared" si="1157"/>
        <v>1.0680000000000001</v>
      </c>
      <c r="S1139" s="15">
        <f t="shared" si="1157"/>
        <v>0.55600000000000005</v>
      </c>
      <c r="T1139" s="15">
        <f t="shared" si="1157"/>
        <v>0.214</v>
      </c>
      <c r="U1139" s="15">
        <f t="shared" si="1157"/>
        <v>0.25750000000000001</v>
      </c>
      <c r="V1139" s="5">
        <v>1</v>
      </c>
      <c r="X1139" s="15">
        <f t="shared" si="1038"/>
        <v>11.5</v>
      </c>
      <c r="AB1139" s="15">
        <f t="shared" si="1039"/>
        <v>10.172523794748429</v>
      </c>
      <c r="AC1139" s="15">
        <f t="shared" si="1040"/>
        <v>1.7621930755091115</v>
      </c>
    </row>
    <row r="1140" spans="1:29">
      <c r="A1140" s="5" t="s">
        <v>206</v>
      </c>
      <c r="B1140" s="5">
        <v>0.57499999999999996</v>
      </c>
      <c r="C1140" s="5">
        <v>0.435</v>
      </c>
      <c r="D1140" s="5">
        <v>0.14000000000000001</v>
      </c>
      <c r="E1140" s="5">
        <v>0.84550000000000003</v>
      </c>
      <c r="F1140" s="5">
        <v>0.40100000000000002</v>
      </c>
      <c r="G1140" s="5">
        <v>0.191</v>
      </c>
      <c r="H1140" s="48">
        <v>0.222</v>
      </c>
      <c r="I1140" s="5">
        <v>9</v>
      </c>
      <c r="N1140" s="15">
        <f t="shared" si="1036"/>
        <v>3</v>
      </c>
      <c r="O1140" s="15">
        <f t="shared" ref="O1140:U1140" si="1158">B1140</f>
        <v>0.57499999999999996</v>
      </c>
      <c r="P1140" s="15">
        <f t="shared" si="1158"/>
        <v>0.435</v>
      </c>
      <c r="Q1140" s="15">
        <f t="shared" si="1158"/>
        <v>0.14000000000000001</v>
      </c>
      <c r="R1140" s="15">
        <f t="shared" si="1158"/>
        <v>0.84550000000000003</v>
      </c>
      <c r="S1140" s="15">
        <f t="shared" si="1158"/>
        <v>0.40100000000000002</v>
      </c>
      <c r="T1140" s="15">
        <f t="shared" si="1158"/>
        <v>0.191</v>
      </c>
      <c r="U1140" s="15">
        <f t="shared" si="1158"/>
        <v>0.222</v>
      </c>
      <c r="V1140" s="5">
        <v>1</v>
      </c>
      <c r="X1140" s="15">
        <f t="shared" si="1038"/>
        <v>10.5</v>
      </c>
      <c r="AB1140" s="15">
        <f t="shared" si="1039"/>
        <v>11.159233029696237</v>
      </c>
      <c r="AC1140" s="15">
        <f t="shared" si="1040"/>
        <v>0.43458818744247968</v>
      </c>
    </row>
    <row r="1141" spans="1:29">
      <c r="A1141" s="5" t="s">
        <v>207</v>
      </c>
      <c r="B1141" s="5">
        <v>0.57499999999999996</v>
      </c>
      <c r="C1141" s="5">
        <v>0.47</v>
      </c>
      <c r="D1141" s="5">
        <v>0.16500000000000001</v>
      </c>
      <c r="E1141" s="5">
        <v>0.86899999999999999</v>
      </c>
      <c r="F1141" s="5">
        <v>0.435</v>
      </c>
      <c r="G1141" s="5">
        <v>0.19700000000000001</v>
      </c>
      <c r="H1141" s="48">
        <v>0.23799999999999999</v>
      </c>
      <c r="I1141" s="5">
        <v>9</v>
      </c>
      <c r="N1141" s="15">
        <f t="shared" si="1036"/>
        <v>0.75</v>
      </c>
      <c r="O1141" s="15">
        <f t="shared" ref="O1141:U1141" si="1159">B1141</f>
        <v>0.57499999999999996</v>
      </c>
      <c r="P1141" s="15">
        <f t="shared" si="1159"/>
        <v>0.47</v>
      </c>
      <c r="Q1141" s="15">
        <f t="shared" si="1159"/>
        <v>0.16500000000000001</v>
      </c>
      <c r="R1141" s="15">
        <f t="shared" si="1159"/>
        <v>0.86899999999999999</v>
      </c>
      <c r="S1141" s="15">
        <f t="shared" si="1159"/>
        <v>0.435</v>
      </c>
      <c r="T1141" s="15">
        <f t="shared" si="1159"/>
        <v>0.19700000000000001</v>
      </c>
      <c r="U1141" s="15">
        <f t="shared" si="1159"/>
        <v>0.23799999999999999</v>
      </c>
      <c r="V1141" s="5">
        <v>1</v>
      </c>
      <c r="X1141" s="15">
        <f t="shared" si="1038"/>
        <v>10.5</v>
      </c>
      <c r="AB1141" s="15">
        <f t="shared" si="1039"/>
        <v>11.09496706535349</v>
      </c>
      <c r="AC1141" s="15">
        <f t="shared" si="1040"/>
        <v>0.35398580885534425</v>
      </c>
    </row>
    <row r="1142" spans="1:29">
      <c r="A1142" s="5" t="s">
        <v>206</v>
      </c>
      <c r="B1142" s="5">
        <v>0.57499999999999996</v>
      </c>
      <c r="C1142" s="5">
        <v>0.45500000000000002</v>
      </c>
      <c r="D1142" s="5">
        <v>0.13500000000000001</v>
      </c>
      <c r="E1142" s="5">
        <v>0.90700000000000003</v>
      </c>
      <c r="F1142" s="5">
        <v>0.42449999999999999</v>
      </c>
      <c r="G1142" s="5">
        <v>0.19700000000000001</v>
      </c>
      <c r="H1142" s="48">
        <v>0.26</v>
      </c>
      <c r="I1142" s="5">
        <v>9</v>
      </c>
      <c r="N1142" s="15">
        <f t="shared" si="1036"/>
        <v>3</v>
      </c>
      <c r="O1142" s="15">
        <f t="shared" ref="O1142:U1142" si="1160">B1142</f>
        <v>0.57499999999999996</v>
      </c>
      <c r="P1142" s="15">
        <f t="shared" si="1160"/>
        <v>0.45500000000000002</v>
      </c>
      <c r="Q1142" s="15">
        <f t="shared" si="1160"/>
        <v>0.13500000000000001</v>
      </c>
      <c r="R1142" s="15">
        <f t="shared" si="1160"/>
        <v>0.90700000000000003</v>
      </c>
      <c r="S1142" s="15">
        <f t="shared" si="1160"/>
        <v>0.42449999999999999</v>
      </c>
      <c r="T1142" s="15">
        <f t="shared" si="1160"/>
        <v>0.19700000000000001</v>
      </c>
      <c r="U1142" s="15">
        <f t="shared" si="1160"/>
        <v>0.26</v>
      </c>
      <c r="V1142" s="5">
        <v>1</v>
      </c>
      <c r="X1142" s="15">
        <f t="shared" si="1038"/>
        <v>10.5</v>
      </c>
      <c r="AB1142" s="15">
        <f t="shared" si="1039"/>
        <v>11.695030305292809</v>
      </c>
      <c r="AC1142" s="15">
        <f t="shared" si="1040"/>
        <v>1.4280974305682239</v>
      </c>
    </row>
    <row r="1143" spans="1:29">
      <c r="A1143" s="5" t="s">
        <v>208</v>
      </c>
      <c r="B1143" s="5">
        <v>0.57499999999999996</v>
      </c>
      <c r="C1143" s="5">
        <v>0.435</v>
      </c>
      <c r="D1143" s="5">
        <v>0.13</v>
      </c>
      <c r="E1143" s="5">
        <v>0.80500000000000005</v>
      </c>
      <c r="F1143" s="5">
        <v>0.3155</v>
      </c>
      <c r="G1143" s="5">
        <v>0.2155</v>
      </c>
      <c r="H1143" s="48">
        <v>0.245</v>
      </c>
      <c r="I1143" s="5">
        <v>10</v>
      </c>
      <c r="N1143" s="15">
        <f t="shared" si="1036"/>
        <v>-2</v>
      </c>
      <c r="O1143" s="15">
        <f t="shared" ref="O1143:U1143" si="1161">B1143</f>
        <v>0.57499999999999996</v>
      </c>
      <c r="P1143" s="15">
        <f t="shared" si="1161"/>
        <v>0.435</v>
      </c>
      <c r="Q1143" s="15">
        <f t="shared" si="1161"/>
        <v>0.13</v>
      </c>
      <c r="R1143" s="15">
        <f t="shared" si="1161"/>
        <v>0.80500000000000005</v>
      </c>
      <c r="S1143" s="15">
        <f t="shared" si="1161"/>
        <v>0.3155</v>
      </c>
      <c r="T1143" s="15">
        <f t="shared" si="1161"/>
        <v>0.2155</v>
      </c>
      <c r="U1143" s="15">
        <f t="shared" si="1161"/>
        <v>0.245</v>
      </c>
      <c r="V1143" s="5">
        <v>1</v>
      </c>
      <c r="X1143" s="15">
        <f t="shared" si="1038"/>
        <v>11.5</v>
      </c>
      <c r="AB1143" s="15">
        <f t="shared" si="1039"/>
        <v>11.535566879433956</v>
      </c>
      <c r="AC1143" s="15">
        <f t="shared" si="1040"/>
        <v>1.2650029126695687E-3</v>
      </c>
    </row>
    <row r="1144" spans="1:29">
      <c r="A1144" s="5" t="s">
        <v>206</v>
      </c>
      <c r="B1144" s="5">
        <v>0.57499999999999996</v>
      </c>
      <c r="C1144" s="5">
        <v>0.44500000000000001</v>
      </c>
      <c r="D1144" s="5">
        <v>0.17</v>
      </c>
      <c r="E1144" s="5">
        <v>1.0225</v>
      </c>
      <c r="F1144" s="5">
        <v>0.54900000000000004</v>
      </c>
      <c r="G1144" s="5">
        <v>0.2175</v>
      </c>
      <c r="H1144" s="48">
        <v>0.22800000000000001</v>
      </c>
      <c r="I1144" s="5">
        <v>9</v>
      </c>
      <c r="N1144" s="15">
        <f t="shared" si="1036"/>
        <v>3</v>
      </c>
      <c r="O1144" s="15">
        <f t="shared" ref="O1144:U1144" si="1162">B1144</f>
        <v>0.57499999999999996</v>
      </c>
      <c r="P1144" s="15">
        <f t="shared" si="1162"/>
        <v>0.44500000000000001</v>
      </c>
      <c r="Q1144" s="15">
        <f t="shared" si="1162"/>
        <v>0.17</v>
      </c>
      <c r="R1144" s="15">
        <f t="shared" si="1162"/>
        <v>1.0225</v>
      </c>
      <c r="S1144" s="15">
        <f t="shared" si="1162"/>
        <v>0.54900000000000004</v>
      </c>
      <c r="T1144" s="15">
        <f t="shared" si="1162"/>
        <v>0.2175</v>
      </c>
      <c r="U1144" s="15">
        <f t="shared" si="1162"/>
        <v>0.22800000000000001</v>
      </c>
      <c r="V1144" s="5">
        <v>1</v>
      </c>
      <c r="X1144" s="15">
        <f t="shared" si="1038"/>
        <v>10.5</v>
      </c>
      <c r="AB1144" s="15">
        <f t="shared" si="1039"/>
        <v>10.025839853919322</v>
      </c>
      <c r="AC1144" s="15">
        <f t="shared" si="1040"/>
        <v>0.22482784413124962</v>
      </c>
    </row>
    <row r="1145" spans="1:29">
      <c r="A1145" s="5" t="s">
        <v>206</v>
      </c>
      <c r="B1145" s="5">
        <v>0.57499999999999996</v>
      </c>
      <c r="C1145" s="5">
        <v>0.44500000000000001</v>
      </c>
      <c r="D1145" s="5">
        <v>0.14499999999999999</v>
      </c>
      <c r="E1145" s="5">
        <v>0.84699999999999998</v>
      </c>
      <c r="F1145" s="5">
        <v>0.41499999999999998</v>
      </c>
      <c r="G1145" s="5">
        <v>0.19450000000000001</v>
      </c>
      <c r="H1145" s="48">
        <v>0.22</v>
      </c>
      <c r="I1145" s="5">
        <v>9</v>
      </c>
      <c r="N1145" s="15">
        <f t="shared" si="1036"/>
        <v>3</v>
      </c>
      <c r="O1145" s="15">
        <f t="shared" ref="O1145:U1145" si="1163">B1145</f>
        <v>0.57499999999999996</v>
      </c>
      <c r="P1145" s="15">
        <f t="shared" si="1163"/>
        <v>0.44500000000000001</v>
      </c>
      <c r="Q1145" s="15">
        <f t="shared" si="1163"/>
        <v>0.14499999999999999</v>
      </c>
      <c r="R1145" s="15">
        <f t="shared" si="1163"/>
        <v>0.84699999999999998</v>
      </c>
      <c r="S1145" s="15">
        <f t="shared" si="1163"/>
        <v>0.41499999999999998</v>
      </c>
      <c r="T1145" s="15">
        <f t="shared" si="1163"/>
        <v>0.19450000000000001</v>
      </c>
      <c r="U1145" s="15">
        <f t="shared" si="1163"/>
        <v>0.22</v>
      </c>
      <c r="V1145" s="5">
        <v>1</v>
      </c>
      <c r="X1145" s="15">
        <f t="shared" si="1038"/>
        <v>10.5</v>
      </c>
      <c r="AB1145" s="15">
        <f t="shared" si="1039"/>
        <v>11.012665841602793</v>
      </c>
      <c r="AC1145" s="15">
        <f t="shared" si="1040"/>
        <v>0.26282626514629998</v>
      </c>
    </row>
    <row r="1146" spans="1:29">
      <c r="A1146" s="5" t="s">
        <v>206</v>
      </c>
      <c r="B1146" s="5">
        <v>0.57999999999999996</v>
      </c>
      <c r="C1146" s="5">
        <v>0.45500000000000002</v>
      </c>
      <c r="D1146" s="5">
        <v>0.15</v>
      </c>
      <c r="E1146" s="5">
        <v>1.1140000000000001</v>
      </c>
      <c r="F1146" s="5">
        <v>0.47649999999999998</v>
      </c>
      <c r="G1146" s="5">
        <v>0.2155</v>
      </c>
      <c r="H1146" s="48">
        <v>0.26500000000000001</v>
      </c>
      <c r="I1146" s="5">
        <v>8</v>
      </c>
      <c r="N1146" s="15">
        <f t="shared" si="1036"/>
        <v>3</v>
      </c>
      <c r="O1146" s="15">
        <f t="shared" ref="O1146:U1146" si="1164">B1146</f>
        <v>0.57999999999999996</v>
      </c>
      <c r="P1146" s="15">
        <f t="shared" si="1164"/>
        <v>0.45500000000000002</v>
      </c>
      <c r="Q1146" s="15">
        <f t="shared" si="1164"/>
        <v>0.15</v>
      </c>
      <c r="R1146" s="15">
        <f t="shared" si="1164"/>
        <v>1.1140000000000001</v>
      </c>
      <c r="S1146" s="15">
        <f t="shared" si="1164"/>
        <v>0.47649999999999998</v>
      </c>
      <c r="T1146" s="15">
        <f t="shared" si="1164"/>
        <v>0.2155</v>
      </c>
      <c r="U1146" s="15">
        <f t="shared" si="1164"/>
        <v>0.26500000000000001</v>
      </c>
      <c r="V1146" s="5">
        <v>1</v>
      </c>
      <c r="X1146" s="15">
        <f t="shared" si="1038"/>
        <v>9.5</v>
      </c>
      <c r="AB1146" s="15">
        <f t="shared" si="1039"/>
        <v>12.543702958280164</v>
      </c>
      <c r="AC1146" s="15">
        <f t="shared" si="1040"/>
        <v>9.2641276982434224</v>
      </c>
    </row>
    <row r="1147" spans="1:29">
      <c r="A1147" s="5" t="s">
        <v>206</v>
      </c>
      <c r="B1147" s="5">
        <v>0.57999999999999996</v>
      </c>
      <c r="C1147" s="5">
        <v>0.45500000000000002</v>
      </c>
      <c r="D1147" s="5">
        <v>0.19500000000000001</v>
      </c>
      <c r="E1147" s="5">
        <v>1.859</v>
      </c>
      <c r="F1147" s="5">
        <v>0.94499999999999995</v>
      </c>
      <c r="G1147" s="5">
        <v>0.42599999999999999</v>
      </c>
      <c r="H1147" s="48">
        <v>0.441</v>
      </c>
      <c r="I1147" s="5">
        <v>9</v>
      </c>
      <c r="N1147" s="15">
        <f t="shared" si="1036"/>
        <v>3</v>
      </c>
      <c r="O1147" s="15">
        <f t="shared" ref="O1147:U1147" si="1165">B1147</f>
        <v>0.57999999999999996</v>
      </c>
      <c r="P1147" s="15">
        <f t="shared" si="1165"/>
        <v>0.45500000000000002</v>
      </c>
      <c r="Q1147" s="15">
        <f t="shared" si="1165"/>
        <v>0.19500000000000001</v>
      </c>
      <c r="R1147" s="15">
        <f t="shared" si="1165"/>
        <v>1.859</v>
      </c>
      <c r="S1147" s="15">
        <f t="shared" si="1165"/>
        <v>0.94499999999999995</v>
      </c>
      <c r="T1147" s="15">
        <f t="shared" si="1165"/>
        <v>0.42599999999999999</v>
      </c>
      <c r="U1147" s="15">
        <f t="shared" si="1165"/>
        <v>0.441</v>
      </c>
      <c r="V1147" s="5">
        <v>1</v>
      </c>
      <c r="X1147" s="15">
        <f t="shared" si="1038"/>
        <v>10.5</v>
      </c>
      <c r="AB1147" s="15">
        <f t="shared" si="1039"/>
        <v>9.7720129575088173</v>
      </c>
      <c r="AC1147" s="15">
        <f t="shared" si="1040"/>
        <v>0.52996513403505907</v>
      </c>
    </row>
    <row r="1148" spans="1:29">
      <c r="A1148" s="5" t="s">
        <v>206</v>
      </c>
      <c r="B1148" s="5">
        <v>0.57999999999999996</v>
      </c>
      <c r="C1148" s="5">
        <v>0.44500000000000001</v>
      </c>
      <c r="D1148" s="5">
        <v>0.13500000000000001</v>
      </c>
      <c r="E1148" s="5">
        <v>0.81399999999999995</v>
      </c>
      <c r="F1148" s="5">
        <v>0.3775</v>
      </c>
      <c r="G1148" s="5">
        <v>0.1915</v>
      </c>
      <c r="H1148" s="48">
        <v>0.22</v>
      </c>
      <c r="I1148" s="5">
        <v>9</v>
      </c>
      <c r="N1148" s="15">
        <f t="shared" si="1036"/>
        <v>3</v>
      </c>
      <c r="O1148" s="15">
        <f t="shared" ref="O1148:U1148" si="1166">B1148</f>
        <v>0.57999999999999996</v>
      </c>
      <c r="P1148" s="15">
        <f t="shared" si="1166"/>
        <v>0.44500000000000001</v>
      </c>
      <c r="Q1148" s="15">
        <f t="shared" si="1166"/>
        <v>0.13500000000000001</v>
      </c>
      <c r="R1148" s="15">
        <f t="shared" si="1166"/>
        <v>0.81399999999999995</v>
      </c>
      <c r="S1148" s="15">
        <f t="shared" si="1166"/>
        <v>0.3775</v>
      </c>
      <c r="T1148" s="15">
        <f t="shared" si="1166"/>
        <v>0.1915</v>
      </c>
      <c r="U1148" s="15">
        <f t="shared" si="1166"/>
        <v>0.22</v>
      </c>
      <c r="V1148" s="5">
        <v>1</v>
      </c>
      <c r="X1148" s="15">
        <f t="shared" si="1038"/>
        <v>10.5</v>
      </c>
      <c r="AB1148" s="15">
        <f t="shared" si="1039"/>
        <v>11.381865387505107</v>
      </c>
      <c r="AC1148" s="15">
        <f t="shared" si="1040"/>
        <v>0.77768656167953176</v>
      </c>
    </row>
    <row r="1149" spans="1:29">
      <c r="A1149" s="5" t="s">
        <v>206</v>
      </c>
      <c r="B1149" s="5">
        <v>0.57999999999999996</v>
      </c>
      <c r="C1149" s="5">
        <v>0.45</v>
      </c>
      <c r="D1149" s="5">
        <v>0.14000000000000001</v>
      </c>
      <c r="E1149" s="5">
        <v>0.96150000000000002</v>
      </c>
      <c r="F1149" s="5">
        <v>0.48599999999999999</v>
      </c>
      <c r="G1149" s="5">
        <v>0.18149999999999999</v>
      </c>
      <c r="H1149" s="48">
        <v>0.253</v>
      </c>
      <c r="I1149" s="5">
        <v>9</v>
      </c>
      <c r="N1149" s="15">
        <f t="shared" si="1036"/>
        <v>3</v>
      </c>
      <c r="O1149" s="15">
        <f t="shared" ref="O1149:U1149" si="1167">B1149</f>
        <v>0.57999999999999996</v>
      </c>
      <c r="P1149" s="15">
        <f t="shared" si="1167"/>
        <v>0.45</v>
      </c>
      <c r="Q1149" s="15">
        <f t="shared" si="1167"/>
        <v>0.14000000000000001</v>
      </c>
      <c r="R1149" s="15">
        <f t="shared" si="1167"/>
        <v>0.96150000000000002</v>
      </c>
      <c r="S1149" s="15">
        <f t="shared" si="1167"/>
        <v>0.48599999999999999</v>
      </c>
      <c r="T1149" s="15">
        <f t="shared" si="1167"/>
        <v>0.18149999999999999</v>
      </c>
      <c r="U1149" s="15">
        <f t="shared" si="1167"/>
        <v>0.253</v>
      </c>
      <c r="V1149" s="5">
        <v>1</v>
      </c>
      <c r="X1149" s="15">
        <f t="shared" si="1038"/>
        <v>10.5</v>
      </c>
      <c r="AB1149" s="15">
        <f t="shared" si="1039"/>
        <v>11.044291030804906</v>
      </c>
      <c r="AC1149" s="15">
        <f t="shared" si="1040"/>
        <v>0.29625272621466764</v>
      </c>
    </row>
    <row r="1150" spans="1:29">
      <c r="A1150" s="5" t="s">
        <v>206</v>
      </c>
      <c r="B1150" s="5">
        <v>0.57999999999999996</v>
      </c>
      <c r="C1150" s="5">
        <v>0.45</v>
      </c>
      <c r="D1150" s="5">
        <v>0.14499999999999999</v>
      </c>
      <c r="E1150" s="5">
        <v>1.0024999999999999</v>
      </c>
      <c r="F1150" s="5">
        <v>0.54700000000000004</v>
      </c>
      <c r="G1150" s="5">
        <v>0.19750000000000001</v>
      </c>
      <c r="H1150" s="48">
        <v>0.22950000000000001</v>
      </c>
      <c r="I1150" s="5">
        <v>8</v>
      </c>
      <c r="N1150" s="15">
        <f t="shared" si="1036"/>
        <v>3</v>
      </c>
      <c r="O1150" s="15">
        <f t="shared" ref="O1150:U1150" si="1168">B1150</f>
        <v>0.57999999999999996</v>
      </c>
      <c r="P1150" s="15">
        <f t="shared" si="1168"/>
        <v>0.45</v>
      </c>
      <c r="Q1150" s="15">
        <f t="shared" si="1168"/>
        <v>0.14499999999999999</v>
      </c>
      <c r="R1150" s="15">
        <f t="shared" si="1168"/>
        <v>1.0024999999999999</v>
      </c>
      <c r="S1150" s="15">
        <f t="shared" si="1168"/>
        <v>0.54700000000000004</v>
      </c>
      <c r="T1150" s="15">
        <f t="shared" si="1168"/>
        <v>0.19750000000000001</v>
      </c>
      <c r="U1150" s="15">
        <f t="shared" si="1168"/>
        <v>0.22950000000000001</v>
      </c>
      <c r="V1150" s="5">
        <v>1</v>
      </c>
      <c r="X1150" s="15">
        <f t="shared" si="1038"/>
        <v>9.5</v>
      </c>
      <c r="AB1150" s="15">
        <f t="shared" si="1039"/>
        <v>9.8789902799774154</v>
      </c>
      <c r="AC1150" s="15">
        <f t="shared" si="1040"/>
        <v>0.14363363231735973</v>
      </c>
    </row>
    <row r="1151" spans="1:29">
      <c r="A1151" s="5" t="s">
        <v>207</v>
      </c>
      <c r="B1151" s="5">
        <v>0.57999999999999996</v>
      </c>
      <c r="C1151" s="5">
        <v>0.45</v>
      </c>
      <c r="D1151" s="5">
        <v>0.155</v>
      </c>
      <c r="E1151" s="5">
        <v>0.93</v>
      </c>
      <c r="F1151" s="5">
        <v>0.38500000000000001</v>
      </c>
      <c r="G1151" s="5">
        <v>0.246</v>
      </c>
      <c r="H1151" s="48">
        <v>0.26500000000000001</v>
      </c>
      <c r="I1151" s="5">
        <v>9</v>
      </c>
      <c r="N1151" s="15">
        <f t="shared" si="1036"/>
        <v>0.75</v>
      </c>
      <c r="O1151" s="15">
        <f t="shared" ref="O1151:U1151" si="1169">B1151</f>
        <v>0.57999999999999996</v>
      </c>
      <c r="P1151" s="15">
        <f t="shared" si="1169"/>
        <v>0.45</v>
      </c>
      <c r="Q1151" s="15">
        <f t="shared" si="1169"/>
        <v>0.155</v>
      </c>
      <c r="R1151" s="15">
        <f t="shared" si="1169"/>
        <v>0.93</v>
      </c>
      <c r="S1151" s="15">
        <f t="shared" si="1169"/>
        <v>0.38500000000000001</v>
      </c>
      <c r="T1151" s="15">
        <f t="shared" si="1169"/>
        <v>0.246</v>
      </c>
      <c r="U1151" s="15">
        <f t="shared" si="1169"/>
        <v>0.26500000000000001</v>
      </c>
      <c r="V1151" s="5">
        <v>1</v>
      </c>
      <c r="X1151" s="15">
        <f t="shared" si="1038"/>
        <v>10.5</v>
      </c>
      <c r="AB1151" s="15">
        <f t="shared" si="1039"/>
        <v>12.033852548654794</v>
      </c>
      <c r="AC1151" s="15">
        <f t="shared" si="1040"/>
        <v>2.3527036410148074</v>
      </c>
    </row>
    <row r="1152" spans="1:29">
      <c r="A1152" s="5" t="s">
        <v>206</v>
      </c>
      <c r="B1152" s="5">
        <v>0.58499999999999996</v>
      </c>
      <c r="C1152" s="5">
        <v>0.46</v>
      </c>
      <c r="D1152" s="5">
        <v>0.14499999999999999</v>
      </c>
      <c r="E1152" s="5">
        <v>0.9335</v>
      </c>
      <c r="F1152" s="5">
        <v>0.47799999999999998</v>
      </c>
      <c r="G1152" s="5">
        <v>0.1825</v>
      </c>
      <c r="H1152" s="48">
        <v>0.23499999999999999</v>
      </c>
      <c r="I1152" s="5">
        <v>9</v>
      </c>
      <c r="N1152" s="15">
        <f t="shared" si="1036"/>
        <v>3</v>
      </c>
      <c r="O1152" s="15">
        <f t="shared" ref="O1152:U1152" si="1170">B1152</f>
        <v>0.58499999999999996</v>
      </c>
      <c r="P1152" s="15">
        <f t="shared" si="1170"/>
        <v>0.46</v>
      </c>
      <c r="Q1152" s="15">
        <f t="shared" si="1170"/>
        <v>0.14499999999999999</v>
      </c>
      <c r="R1152" s="15">
        <f t="shared" si="1170"/>
        <v>0.9335</v>
      </c>
      <c r="S1152" s="15">
        <f t="shared" si="1170"/>
        <v>0.47799999999999998</v>
      </c>
      <c r="T1152" s="15">
        <f t="shared" si="1170"/>
        <v>0.1825</v>
      </c>
      <c r="U1152" s="15">
        <f t="shared" si="1170"/>
        <v>0.23499999999999999</v>
      </c>
      <c r="V1152" s="5">
        <v>1</v>
      </c>
      <c r="X1152" s="15">
        <f t="shared" si="1038"/>
        <v>10.5</v>
      </c>
      <c r="AB1152" s="15">
        <f t="shared" si="1039"/>
        <v>10.954480461157857</v>
      </c>
      <c r="AC1152" s="15">
        <f t="shared" si="1040"/>
        <v>0.20655248957425837</v>
      </c>
    </row>
    <row r="1153" spans="1:29">
      <c r="A1153" s="5" t="s">
        <v>206</v>
      </c>
      <c r="B1153" s="5">
        <v>0.58499999999999996</v>
      </c>
      <c r="C1153" s="5">
        <v>0.46500000000000002</v>
      </c>
      <c r="D1153" s="5">
        <v>0.16</v>
      </c>
      <c r="E1153" s="5">
        <v>0.95550000000000002</v>
      </c>
      <c r="F1153" s="5">
        <v>0.45950000000000002</v>
      </c>
      <c r="G1153" s="5">
        <v>0.23599999999999999</v>
      </c>
      <c r="H1153" s="48">
        <v>0.26500000000000001</v>
      </c>
      <c r="I1153" s="5">
        <v>7</v>
      </c>
      <c r="N1153" s="15">
        <f t="shared" si="1036"/>
        <v>3</v>
      </c>
      <c r="O1153" s="15">
        <f t="shared" ref="O1153:U1153" si="1171">B1153</f>
        <v>0.58499999999999996</v>
      </c>
      <c r="P1153" s="15">
        <f t="shared" si="1171"/>
        <v>0.46500000000000002</v>
      </c>
      <c r="Q1153" s="15">
        <f t="shared" si="1171"/>
        <v>0.16</v>
      </c>
      <c r="R1153" s="15">
        <f t="shared" si="1171"/>
        <v>0.95550000000000002</v>
      </c>
      <c r="S1153" s="15">
        <f t="shared" si="1171"/>
        <v>0.45950000000000002</v>
      </c>
      <c r="T1153" s="15">
        <f t="shared" si="1171"/>
        <v>0.23599999999999999</v>
      </c>
      <c r="U1153" s="15">
        <f t="shared" si="1171"/>
        <v>0.26500000000000001</v>
      </c>
      <c r="V1153" s="5">
        <v>1</v>
      </c>
      <c r="X1153" s="15">
        <f t="shared" si="1038"/>
        <v>8.5</v>
      </c>
      <c r="AB1153" s="15">
        <f t="shared" si="1039"/>
        <v>11.466222481945749</v>
      </c>
      <c r="AC1153" s="15">
        <f t="shared" si="1040"/>
        <v>8.798475812400401</v>
      </c>
    </row>
    <row r="1154" spans="1:29">
      <c r="A1154" s="5" t="s">
        <v>206</v>
      </c>
      <c r="B1154" s="5">
        <v>0.59</v>
      </c>
      <c r="C1154" s="5">
        <v>0.47</v>
      </c>
      <c r="D1154" s="5">
        <v>0.15</v>
      </c>
      <c r="E1154" s="5">
        <v>0.99550000000000005</v>
      </c>
      <c r="F1154" s="5">
        <v>0.48099999999999998</v>
      </c>
      <c r="G1154" s="5">
        <v>0.23200000000000001</v>
      </c>
      <c r="H1154" s="48">
        <v>0.24</v>
      </c>
      <c r="I1154" s="5">
        <v>8</v>
      </c>
      <c r="N1154" s="15">
        <f t="shared" si="1036"/>
        <v>3</v>
      </c>
      <c r="O1154" s="15">
        <f t="shared" ref="O1154:U1154" si="1172">B1154</f>
        <v>0.59</v>
      </c>
      <c r="P1154" s="15">
        <f t="shared" si="1172"/>
        <v>0.47</v>
      </c>
      <c r="Q1154" s="15">
        <f t="shared" si="1172"/>
        <v>0.15</v>
      </c>
      <c r="R1154" s="15">
        <f t="shared" si="1172"/>
        <v>0.99550000000000005</v>
      </c>
      <c r="S1154" s="15">
        <f t="shared" si="1172"/>
        <v>0.48099999999999998</v>
      </c>
      <c r="T1154" s="15">
        <f t="shared" si="1172"/>
        <v>0.23200000000000001</v>
      </c>
      <c r="U1154" s="15">
        <f t="shared" si="1172"/>
        <v>0.24</v>
      </c>
      <c r="V1154" s="5">
        <v>1</v>
      </c>
      <c r="X1154" s="15">
        <f t="shared" si="1038"/>
        <v>9.5</v>
      </c>
      <c r="AB1154" s="15">
        <f t="shared" si="1039"/>
        <v>11.163966178051027</v>
      </c>
      <c r="AC1154" s="15">
        <f t="shared" si="1040"/>
        <v>2.768783441697741</v>
      </c>
    </row>
    <row r="1155" spans="1:29">
      <c r="A1155" s="5" t="s">
        <v>207</v>
      </c>
      <c r="B1155" s="5">
        <v>0.6</v>
      </c>
      <c r="C1155" s="5">
        <v>0.47499999999999998</v>
      </c>
      <c r="D1155" s="5">
        <v>0.16</v>
      </c>
      <c r="E1155" s="5">
        <v>1.0265</v>
      </c>
      <c r="F1155" s="5">
        <v>0.48499999999999999</v>
      </c>
      <c r="G1155" s="5">
        <v>0.2495</v>
      </c>
      <c r="H1155" s="48">
        <v>0.25650000000000001</v>
      </c>
      <c r="I1155" s="5">
        <v>9</v>
      </c>
      <c r="N1155" s="15">
        <f t="shared" si="1036"/>
        <v>0.75</v>
      </c>
      <c r="O1155" s="15">
        <f t="shared" ref="O1155:U1155" si="1173">B1155</f>
        <v>0.6</v>
      </c>
      <c r="P1155" s="15">
        <f t="shared" si="1173"/>
        <v>0.47499999999999998</v>
      </c>
      <c r="Q1155" s="15">
        <f t="shared" si="1173"/>
        <v>0.16</v>
      </c>
      <c r="R1155" s="15">
        <f t="shared" si="1173"/>
        <v>1.0265</v>
      </c>
      <c r="S1155" s="15">
        <f t="shared" si="1173"/>
        <v>0.48499999999999999</v>
      </c>
      <c r="T1155" s="15">
        <f t="shared" si="1173"/>
        <v>0.2495</v>
      </c>
      <c r="U1155" s="15">
        <f t="shared" si="1173"/>
        <v>0.25650000000000001</v>
      </c>
      <c r="V1155" s="5">
        <v>1</v>
      </c>
      <c r="X1155" s="15">
        <f t="shared" si="1038"/>
        <v>10.5</v>
      </c>
      <c r="AB1155" s="15">
        <f t="shared" si="1039"/>
        <v>11.127058779607461</v>
      </c>
      <c r="AC1155" s="15">
        <f t="shared" si="1040"/>
        <v>0.39320271308279853</v>
      </c>
    </row>
    <row r="1156" spans="1:29">
      <c r="A1156" s="5" t="s">
        <v>206</v>
      </c>
      <c r="B1156" s="5">
        <v>0.6</v>
      </c>
      <c r="C1156" s="5">
        <v>0.45500000000000002</v>
      </c>
      <c r="D1156" s="5">
        <v>0.17</v>
      </c>
      <c r="E1156" s="5">
        <v>1.1915</v>
      </c>
      <c r="F1156" s="5">
        <v>0.69599999999999995</v>
      </c>
      <c r="G1156" s="5">
        <v>0.23949999999999999</v>
      </c>
      <c r="H1156" s="48">
        <v>0.24</v>
      </c>
      <c r="I1156" s="5">
        <v>8</v>
      </c>
      <c r="N1156" s="15">
        <f t="shared" si="1036"/>
        <v>3</v>
      </c>
      <c r="O1156" s="15">
        <f t="shared" ref="O1156:U1156" si="1174">B1156</f>
        <v>0.6</v>
      </c>
      <c r="P1156" s="15">
        <f t="shared" si="1174"/>
        <v>0.45500000000000002</v>
      </c>
      <c r="Q1156" s="15">
        <f t="shared" si="1174"/>
        <v>0.17</v>
      </c>
      <c r="R1156" s="15">
        <f t="shared" si="1174"/>
        <v>1.1915</v>
      </c>
      <c r="S1156" s="15">
        <f t="shared" si="1174"/>
        <v>0.69599999999999995</v>
      </c>
      <c r="T1156" s="15">
        <f t="shared" si="1174"/>
        <v>0.23949999999999999</v>
      </c>
      <c r="U1156" s="15">
        <f t="shared" si="1174"/>
        <v>0.24</v>
      </c>
      <c r="V1156" s="5">
        <v>1</v>
      </c>
      <c r="X1156" s="15">
        <f t="shared" si="1038"/>
        <v>9.5</v>
      </c>
      <c r="AB1156" s="15">
        <f t="shared" si="1039"/>
        <v>8.5849895250304371</v>
      </c>
      <c r="AC1156" s="15">
        <f t="shared" si="1040"/>
        <v>0.83724416930402512</v>
      </c>
    </row>
    <row r="1157" spans="1:29">
      <c r="A1157" s="5" t="s">
        <v>207</v>
      </c>
      <c r="B1157" s="5">
        <v>0.6</v>
      </c>
      <c r="C1157" s="5">
        <v>0.46500000000000002</v>
      </c>
      <c r="D1157" s="5">
        <v>0.15</v>
      </c>
      <c r="E1157" s="5">
        <v>1.1025</v>
      </c>
      <c r="F1157" s="5">
        <v>0.54549999999999998</v>
      </c>
      <c r="G1157" s="5">
        <v>0.26200000000000001</v>
      </c>
      <c r="H1157" s="48">
        <v>0.25</v>
      </c>
      <c r="I1157" s="5">
        <v>8</v>
      </c>
      <c r="N1157" s="15">
        <f t="shared" si="1036"/>
        <v>0.75</v>
      </c>
      <c r="O1157" s="15">
        <f t="shared" ref="O1157:U1157" si="1175">B1157</f>
        <v>0.6</v>
      </c>
      <c r="P1157" s="15">
        <f t="shared" si="1175"/>
        <v>0.46500000000000002</v>
      </c>
      <c r="Q1157" s="15">
        <f t="shared" si="1175"/>
        <v>0.15</v>
      </c>
      <c r="R1157" s="15">
        <f t="shared" si="1175"/>
        <v>1.1025</v>
      </c>
      <c r="S1157" s="15">
        <f t="shared" si="1175"/>
        <v>0.54549999999999998</v>
      </c>
      <c r="T1157" s="15">
        <f t="shared" si="1175"/>
        <v>0.26200000000000001</v>
      </c>
      <c r="U1157" s="15">
        <f t="shared" si="1175"/>
        <v>0.25</v>
      </c>
      <c r="V1157" s="5">
        <v>1</v>
      </c>
      <c r="X1157" s="15">
        <f t="shared" si="1038"/>
        <v>9.5</v>
      </c>
      <c r="AB1157" s="15">
        <f t="shared" si="1039"/>
        <v>10.187142834780211</v>
      </c>
      <c r="AC1157" s="15">
        <f t="shared" si="1040"/>
        <v>0.4721652753897842</v>
      </c>
    </row>
    <row r="1158" spans="1:29">
      <c r="A1158" s="5" t="s">
        <v>206</v>
      </c>
      <c r="B1158" s="5">
        <v>0.6</v>
      </c>
      <c r="C1158" s="5">
        <v>0.46500000000000002</v>
      </c>
      <c r="D1158" s="5">
        <v>0.155</v>
      </c>
      <c r="E1158" s="5">
        <v>1.0165</v>
      </c>
      <c r="F1158" s="5">
        <v>0.51200000000000001</v>
      </c>
      <c r="G1158" s="5">
        <v>0.2465</v>
      </c>
      <c r="H1158" s="48">
        <v>0.22500000000000001</v>
      </c>
      <c r="I1158" s="5">
        <v>10</v>
      </c>
      <c r="N1158" s="15">
        <f t="shared" si="1036"/>
        <v>3</v>
      </c>
      <c r="O1158" s="15">
        <f t="shared" ref="O1158:U1158" si="1176">B1158</f>
        <v>0.6</v>
      </c>
      <c r="P1158" s="15">
        <f t="shared" si="1176"/>
        <v>0.46500000000000002</v>
      </c>
      <c r="Q1158" s="15">
        <f t="shared" si="1176"/>
        <v>0.155</v>
      </c>
      <c r="R1158" s="15">
        <f t="shared" si="1176"/>
        <v>1.0165</v>
      </c>
      <c r="S1158" s="15">
        <f t="shared" si="1176"/>
        <v>0.51200000000000001</v>
      </c>
      <c r="T1158" s="15">
        <f t="shared" si="1176"/>
        <v>0.2465</v>
      </c>
      <c r="U1158" s="15">
        <f t="shared" si="1176"/>
        <v>0.22500000000000001</v>
      </c>
      <c r="V1158" s="5">
        <v>1</v>
      </c>
      <c r="X1158" s="15">
        <f t="shared" si="1038"/>
        <v>11.5</v>
      </c>
      <c r="AB1158" s="15">
        <f t="shared" si="1039"/>
        <v>10.442197348638031</v>
      </c>
      <c r="AC1158" s="15">
        <f t="shared" si="1040"/>
        <v>1.1189464492284122</v>
      </c>
    </row>
    <row r="1159" spans="1:29">
      <c r="A1159" s="5" t="s">
        <v>207</v>
      </c>
      <c r="B1159" s="5">
        <v>0.60499999999999998</v>
      </c>
      <c r="C1159" s="5">
        <v>0.47</v>
      </c>
      <c r="D1159" s="5">
        <v>0.16500000000000001</v>
      </c>
      <c r="E1159" s="5">
        <v>1.1775</v>
      </c>
      <c r="F1159" s="5">
        <v>0.61099999999999999</v>
      </c>
      <c r="G1159" s="5">
        <v>0.22750000000000001</v>
      </c>
      <c r="H1159" s="48">
        <v>0.29199999999999998</v>
      </c>
      <c r="I1159" s="5">
        <v>9</v>
      </c>
      <c r="N1159" s="15">
        <f t="shared" si="1036"/>
        <v>0.75</v>
      </c>
      <c r="O1159" s="15">
        <f t="shared" ref="O1159:U1159" si="1177">B1159</f>
        <v>0.60499999999999998</v>
      </c>
      <c r="P1159" s="15">
        <f t="shared" si="1177"/>
        <v>0.47</v>
      </c>
      <c r="Q1159" s="15">
        <f t="shared" si="1177"/>
        <v>0.16500000000000001</v>
      </c>
      <c r="R1159" s="15">
        <f t="shared" si="1177"/>
        <v>1.1775</v>
      </c>
      <c r="S1159" s="15">
        <f t="shared" si="1177"/>
        <v>0.61099999999999999</v>
      </c>
      <c r="T1159" s="15">
        <f t="shared" si="1177"/>
        <v>0.22750000000000001</v>
      </c>
      <c r="U1159" s="15">
        <f t="shared" si="1177"/>
        <v>0.29199999999999998</v>
      </c>
      <c r="V1159" s="5">
        <v>1</v>
      </c>
      <c r="X1159" s="15">
        <f t="shared" si="1038"/>
        <v>10.5</v>
      </c>
      <c r="AB1159" s="15">
        <f t="shared" si="1039"/>
        <v>10.492158761838301</v>
      </c>
      <c r="AC1159" s="15">
        <f t="shared" si="1040"/>
        <v>6.1485015908488446E-5</v>
      </c>
    </row>
    <row r="1160" spans="1:29">
      <c r="A1160" s="5" t="s">
        <v>206</v>
      </c>
      <c r="B1160" s="5">
        <v>0.60499999999999998</v>
      </c>
      <c r="C1160" s="5">
        <v>0.47499999999999998</v>
      </c>
      <c r="D1160" s="5">
        <v>0.14000000000000001</v>
      </c>
      <c r="E1160" s="5">
        <v>1.1174999999999999</v>
      </c>
      <c r="F1160" s="5">
        <v>0.55500000000000005</v>
      </c>
      <c r="G1160" s="5">
        <v>0.25700000000000001</v>
      </c>
      <c r="H1160" s="48">
        <v>0.27400000000000002</v>
      </c>
      <c r="I1160" s="5">
        <v>9</v>
      </c>
      <c r="N1160" s="15">
        <f t="shared" si="1036"/>
        <v>3</v>
      </c>
      <c r="O1160" s="15">
        <f t="shared" ref="O1160:U1160" si="1178">B1160</f>
        <v>0.60499999999999998</v>
      </c>
      <c r="P1160" s="15">
        <f t="shared" si="1178"/>
        <v>0.47499999999999998</v>
      </c>
      <c r="Q1160" s="15">
        <f t="shared" si="1178"/>
        <v>0.14000000000000001</v>
      </c>
      <c r="R1160" s="15">
        <f t="shared" si="1178"/>
        <v>1.1174999999999999</v>
      </c>
      <c r="S1160" s="15">
        <f t="shared" si="1178"/>
        <v>0.55500000000000005</v>
      </c>
      <c r="T1160" s="15">
        <f t="shared" si="1178"/>
        <v>0.25700000000000001</v>
      </c>
      <c r="U1160" s="15">
        <f t="shared" si="1178"/>
        <v>0.27400000000000002</v>
      </c>
      <c r="V1160" s="5">
        <v>1</v>
      </c>
      <c r="X1160" s="15">
        <f t="shared" si="1038"/>
        <v>10.5</v>
      </c>
      <c r="AB1160" s="15">
        <f t="shared" si="1039"/>
        <v>10.760677778282567</v>
      </c>
      <c r="AC1160" s="15">
        <f t="shared" si="1040"/>
        <v>6.7952904090334984E-2</v>
      </c>
    </row>
    <row r="1161" spans="1:29">
      <c r="A1161" s="5" t="s">
        <v>206</v>
      </c>
      <c r="B1161" s="5">
        <v>0.60499999999999998</v>
      </c>
      <c r="C1161" s="5">
        <v>0.48</v>
      </c>
      <c r="D1161" s="5">
        <v>0.17</v>
      </c>
      <c r="E1161" s="5">
        <v>1.1835</v>
      </c>
      <c r="F1161" s="5">
        <v>0.58199999999999996</v>
      </c>
      <c r="G1161" s="5">
        <v>0.23649999999999999</v>
      </c>
      <c r="H1161" s="48">
        <v>0.317</v>
      </c>
      <c r="I1161" s="5">
        <v>10</v>
      </c>
      <c r="N1161" s="15">
        <f t="shared" si="1036"/>
        <v>3</v>
      </c>
      <c r="O1161" s="15">
        <f t="shared" ref="O1161:U1161" si="1179">B1161</f>
        <v>0.60499999999999998</v>
      </c>
      <c r="P1161" s="15">
        <f t="shared" si="1179"/>
        <v>0.48</v>
      </c>
      <c r="Q1161" s="15">
        <f t="shared" si="1179"/>
        <v>0.17</v>
      </c>
      <c r="R1161" s="15">
        <f t="shared" si="1179"/>
        <v>1.1835</v>
      </c>
      <c r="S1161" s="15">
        <f t="shared" si="1179"/>
        <v>0.58199999999999996</v>
      </c>
      <c r="T1161" s="15">
        <f t="shared" si="1179"/>
        <v>0.23649999999999999</v>
      </c>
      <c r="U1161" s="15">
        <f t="shared" si="1179"/>
        <v>0.317</v>
      </c>
      <c r="V1161" s="5">
        <v>1</v>
      </c>
      <c r="X1161" s="15">
        <f t="shared" si="1038"/>
        <v>11.5</v>
      </c>
      <c r="AB1161" s="15">
        <f t="shared" si="1039"/>
        <v>11.793536059658313</v>
      </c>
      <c r="AC1161" s="15">
        <f t="shared" si="1040"/>
        <v>8.6163418319728929E-2</v>
      </c>
    </row>
    <row r="1162" spans="1:29">
      <c r="A1162" s="5" t="s">
        <v>207</v>
      </c>
      <c r="B1162" s="5">
        <v>0.60499999999999998</v>
      </c>
      <c r="C1162" s="5">
        <v>0.47499999999999998</v>
      </c>
      <c r="D1162" s="5">
        <v>0.16500000000000001</v>
      </c>
      <c r="E1162" s="5">
        <v>1.056</v>
      </c>
      <c r="F1162" s="5">
        <v>0.433</v>
      </c>
      <c r="G1162" s="5">
        <v>0.2195</v>
      </c>
      <c r="H1162" s="48">
        <v>0.35699999999999998</v>
      </c>
      <c r="I1162" s="5">
        <v>9</v>
      </c>
      <c r="N1162" s="15">
        <f t="shared" si="1036"/>
        <v>0.75</v>
      </c>
      <c r="O1162" s="15">
        <f t="shared" ref="O1162:U1162" si="1180">B1162</f>
        <v>0.60499999999999998</v>
      </c>
      <c r="P1162" s="15">
        <f t="shared" si="1180"/>
        <v>0.47499999999999998</v>
      </c>
      <c r="Q1162" s="15">
        <f t="shared" si="1180"/>
        <v>0.16500000000000001</v>
      </c>
      <c r="R1162" s="15">
        <f t="shared" si="1180"/>
        <v>1.056</v>
      </c>
      <c r="S1162" s="15">
        <f t="shared" si="1180"/>
        <v>0.433</v>
      </c>
      <c r="T1162" s="15">
        <f t="shared" si="1180"/>
        <v>0.2195</v>
      </c>
      <c r="U1162" s="15">
        <f t="shared" si="1180"/>
        <v>0.35699999999999998</v>
      </c>
      <c r="V1162" s="5">
        <v>1</v>
      </c>
      <c r="X1162" s="15">
        <f t="shared" si="1038"/>
        <v>10.5</v>
      </c>
      <c r="AB1162" s="15">
        <f t="shared" si="1039"/>
        <v>13.671215114703351</v>
      </c>
      <c r="AC1162" s="15">
        <f t="shared" si="1040"/>
        <v>10.056605303722987</v>
      </c>
    </row>
    <row r="1163" spans="1:29">
      <c r="A1163" s="5" t="s">
        <v>206</v>
      </c>
      <c r="B1163" s="5">
        <v>0.61</v>
      </c>
      <c r="C1163" s="5">
        <v>0.48499999999999999</v>
      </c>
      <c r="D1163" s="5">
        <v>0.16</v>
      </c>
      <c r="E1163" s="5">
        <v>1.0145</v>
      </c>
      <c r="F1163" s="5">
        <v>0.53149999999999997</v>
      </c>
      <c r="G1163" s="5">
        <v>0.21199999999999999</v>
      </c>
      <c r="H1163" s="48">
        <v>0.24149999999999999</v>
      </c>
      <c r="I1163" s="5">
        <v>8</v>
      </c>
      <c r="N1163" s="15">
        <f t="shared" si="1036"/>
        <v>3</v>
      </c>
      <c r="O1163" s="15">
        <f t="shared" ref="O1163:U1163" si="1181">B1163</f>
        <v>0.61</v>
      </c>
      <c r="P1163" s="15">
        <f t="shared" si="1181"/>
        <v>0.48499999999999999</v>
      </c>
      <c r="Q1163" s="15">
        <f t="shared" si="1181"/>
        <v>0.16</v>
      </c>
      <c r="R1163" s="15">
        <f t="shared" si="1181"/>
        <v>1.0145</v>
      </c>
      <c r="S1163" s="15">
        <f t="shared" si="1181"/>
        <v>0.53149999999999997</v>
      </c>
      <c r="T1163" s="15">
        <f t="shared" si="1181"/>
        <v>0.21199999999999999</v>
      </c>
      <c r="U1163" s="15">
        <f t="shared" si="1181"/>
        <v>0.24149999999999999</v>
      </c>
      <c r="V1163" s="5">
        <v>1</v>
      </c>
      <c r="X1163" s="15">
        <f t="shared" si="1038"/>
        <v>9.5</v>
      </c>
      <c r="AB1163" s="15">
        <f t="shared" si="1039"/>
        <v>10.813289723788118</v>
      </c>
      <c r="AC1163" s="15">
        <f t="shared" si="1040"/>
        <v>1.7247298986074726</v>
      </c>
    </row>
    <row r="1164" spans="1:29">
      <c r="A1164" s="5" t="s">
        <v>206</v>
      </c>
      <c r="B1164" s="5">
        <v>0.61</v>
      </c>
      <c r="C1164" s="5">
        <v>0.48499999999999999</v>
      </c>
      <c r="D1164" s="5">
        <v>0.14499999999999999</v>
      </c>
      <c r="E1164" s="5">
        <v>1.3305</v>
      </c>
      <c r="F1164" s="5">
        <v>0.78300000000000003</v>
      </c>
      <c r="G1164" s="5">
        <v>0.22550000000000001</v>
      </c>
      <c r="H1164" s="48">
        <v>0.28649999999999998</v>
      </c>
      <c r="I1164" s="5">
        <v>9</v>
      </c>
      <c r="N1164" s="15">
        <f t="shared" si="1036"/>
        <v>3</v>
      </c>
      <c r="O1164" s="15">
        <f t="shared" ref="O1164:U1164" si="1182">B1164</f>
        <v>0.61</v>
      </c>
      <c r="P1164" s="15">
        <f t="shared" si="1182"/>
        <v>0.48499999999999999</v>
      </c>
      <c r="Q1164" s="15">
        <f t="shared" si="1182"/>
        <v>0.14499999999999999</v>
      </c>
      <c r="R1164" s="15">
        <f t="shared" si="1182"/>
        <v>1.3305</v>
      </c>
      <c r="S1164" s="15">
        <f t="shared" si="1182"/>
        <v>0.78300000000000003</v>
      </c>
      <c r="T1164" s="15">
        <f t="shared" si="1182"/>
        <v>0.22550000000000001</v>
      </c>
      <c r="U1164" s="15">
        <f t="shared" si="1182"/>
        <v>0.28649999999999998</v>
      </c>
      <c r="V1164" s="5">
        <v>1</v>
      </c>
      <c r="X1164" s="15">
        <f t="shared" si="1038"/>
        <v>10.5</v>
      </c>
      <c r="AB1164" s="15">
        <f t="shared" si="1039"/>
        <v>8.7142288779627499</v>
      </c>
      <c r="AC1164" s="15">
        <f t="shared" si="1040"/>
        <v>3.1889785003021793</v>
      </c>
    </row>
    <row r="1165" spans="1:29">
      <c r="A1165" s="5" t="s">
        <v>206</v>
      </c>
      <c r="B1165" s="5">
        <v>0.61</v>
      </c>
      <c r="C1165" s="5">
        <v>0.47</v>
      </c>
      <c r="D1165" s="5">
        <v>0.16500000000000001</v>
      </c>
      <c r="E1165" s="5">
        <v>1.052</v>
      </c>
      <c r="F1165" s="5">
        <v>0.498</v>
      </c>
      <c r="G1165" s="5">
        <v>0.24199999999999999</v>
      </c>
      <c r="H1165" s="48">
        <v>0.26700000000000002</v>
      </c>
      <c r="I1165" s="5">
        <v>9</v>
      </c>
      <c r="N1165" s="15">
        <f t="shared" si="1036"/>
        <v>3</v>
      </c>
      <c r="O1165" s="15">
        <f t="shared" ref="O1165:U1165" si="1183">B1165</f>
        <v>0.61</v>
      </c>
      <c r="P1165" s="15">
        <f t="shared" si="1183"/>
        <v>0.47</v>
      </c>
      <c r="Q1165" s="15">
        <f t="shared" si="1183"/>
        <v>0.16500000000000001</v>
      </c>
      <c r="R1165" s="15">
        <f t="shared" si="1183"/>
        <v>1.052</v>
      </c>
      <c r="S1165" s="15">
        <f t="shared" si="1183"/>
        <v>0.498</v>
      </c>
      <c r="T1165" s="15">
        <f t="shared" si="1183"/>
        <v>0.24199999999999999</v>
      </c>
      <c r="U1165" s="15">
        <f t="shared" si="1183"/>
        <v>0.26700000000000002</v>
      </c>
      <c r="V1165" s="5">
        <v>1</v>
      </c>
      <c r="X1165" s="15">
        <f t="shared" si="1038"/>
        <v>10.5</v>
      </c>
      <c r="AB1165" s="15">
        <f t="shared" si="1039"/>
        <v>11.61922032489251</v>
      </c>
      <c r="AC1165" s="15">
        <f t="shared" si="1040"/>
        <v>1.2526541356524949</v>
      </c>
    </row>
    <row r="1166" spans="1:29">
      <c r="A1166" s="5" t="s">
        <v>206</v>
      </c>
      <c r="B1166" s="5">
        <v>0.61499999999999999</v>
      </c>
      <c r="C1166" s="5">
        <v>0.46</v>
      </c>
      <c r="D1166" s="5">
        <v>0.17</v>
      </c>
      <c r="E1166" s="5">
        <v>1.0565</v>
      </c>
      <c r="F1166" s="5">
        <v>0.48149999999999998</v>
      </c>
      <c r="G1166" s="5">
        <v>0.27200000000000002</v>
      </c>
      <c r="H1166" s="48">
        <v>0.27</v>
      </c>
      <c r="I1166" s="5">
        <v>10</v>
      </c>
      <c r="N1166" s="15">
        <f t="shared" si="1036"/>
        <v>3</v>
      </c>
      <c r="O1166" s="15">
        <f t="shared" ref="O1166:U1166" si="1184">B1166</f>
        <v>0.61499999999999999</v>
      </c>
      <c r="P1166" s="15">
        <f t="shared" si="1184"/>
        <v>0.46</v>
      </c>
      <c r="Q1166" s="15">
        <f t="shared" si="1184"/>
        <v>0.17</v>
      </c>
      <c r="R1166" s="15">
        <f t="shared" si="1184"/>
        <v>1.0565</v>
      </c>
      <c r="S1166" s="15">
        <f t="shared" si="1184"/>
        <v>0.48149999999999998</v>
      </c>
      <c r="T1166" s="15">
        <f t="shared" si="1184"/>
        <v>0.27200000000000002</v>
      </c>
      <c r="U1166" s="15">
        <f t="shared" si="1184"/>
        <v>0.27</v>
      </c>
      <c r="V1166" s="5">
        <v>1</v>
      </c>
      <c r="X1166" s="15">
        <f t="shared" si="1038"/>
        <v>11.5</v>
      </c>
      <c r="AB1166" s="15">
        <f t="shared" si="1039"/>
        <v>11.644524327300477</v>
      </c>
      <c r="AC1166" s="15">
        <f t="shared" si="1040"/>
        <v>2.0887281181655414E-2</v>
      </c>
    </row>
    <row r="1167" spans="1:29">
      <c r="A1167" s="5" t="s">
        <v>207</v>
      </c>
      <c r="B1167" s="5">
        <v>0.61499999999999999</v>
      </c>
      <c r="C1167" s="5">
        <v>0.46500000000000002</v>
      </c>
      <c r="D1167" s="5">
        <v>0.15</v>
      </c>
      <c r="E1167" s="5">
        <v>0.92300000000000004</v>
      </c>
      <c r="F1167" s="5">
        <v>0.46150000000000002</v>
      </c>
      <c r="G1167" s="5">
        <v>0.1825</v>
      </c>
      <c r="H1167" s="48">
        <v>0.24149999999999999</v>
      </c>
      <c r="I1167" s="5">
        <v>9</v>
      </c>
      <c r="N1167" s="15">
        <f t="shared" si="1036"/>
        <v>0.75</v>
      </c>
      <c r="O1167" s="15">
        <f t="shared" ref="O1167:U1167" si="1185">B1167</f>
        <v>0.61499999999999999</v>
      </c>
      <c r="P1167" s="15">
        <f t="shared" si="1185"/>
        <v>0.46500000000000002</v>
      </c>
      <c r="Q1167" s="15">
        <f t="shared" si="1185"/>
        <v>0.15</v>
      </c>
      <c r="R1167" s="15">
        <f t="shared" si="1185"/>
        <v>0.92300000000000004</v>
      </c>
      <c r="S1167" s="15">
        <f t="shared" si="1185"/>
        <v>0.46150000000000002</v>
      </c>
      <c r="T1167" s="15">
        <f t="shared" si="1185"/>
        <v>0.1825</v>
      </c>
      <c r="U1167" s="15">
        <f t="shared" si="1185"/>
        <v>0.24149999999999999</v>
      </c>
      <c r="V1167" s="5">
        <v>1</v>
      </c>
      <c r="X1167" s="15">
        <f t="shared" si="1038"/>
        <v>10.5</v>
      </c>
      <c r="AB1167" s="15">
        <f t="shared" si="1039"/>
        <v>10.973806503317084</v>
      </c>
      <c r="AC1167" s="15">
        <f t="shared" si="1040"/>
        <v>0.2244926025855617</v>
      </c>
    </row>
    <row r="1168" spans="1:29">
      <c r="A1168" s="5" t="s">
        <v>207</v>
      </c>
      <c r="B1168" s="5">
        <v>0.61499999999999999</v>
      </c>
      <c r="C1168" s="5">
        <v>0.47499999999999998</v>
      </c>
      <c r="D1168" s="5">
        <v>0.155</v>
      </c>
      <c r="E1168" s="5">
        <v>1.0269999999999999</v>
      </c>
      <c r="F1168" s="5">
        <v>0.44700000000000001</v>
      </c>
      <c r="G1168" s="5">
        <v>0.25</v>
      </c>
      <c r="H1168" s="48">
        <v>0.28499999999999998</v>
      </c>
      <c r="I1168" s="5">
        <v>9</v>
      </c>
      <c r="N1168" s="15">
        <f t="shared" si="1036"/>
        <v>0.75</v>
      </c>
      <c r="O1168" s="15">
        <f t="shared" ref="O1168:U1168" si="1186">B1168</f>
        <v>0.61499999999999999</v>
      </c>
      <c r="P1168" s="15">
        <f t="shared" si="1186"/>
        <v>0.47499999999999998</v>
      </c>
      <c r="Q1168" s="15">
        <f t="shared" si="1186"/>
        <v>0.155</v>
      </c>
      <c r="R1168" s="15">
        <f t="shared" si="1186"/>
        <v>1.0269999999999999</v>
      </c>
      <c r="S1168" s="15">
        <f t="shared" si="1186"/>
        <v>0.44700000000000001</v>
      </c>
      <c r="T1168" s="15">
        <f t="shared" si="1186"/>
        <v>0.25</v>
      </c>
      <c r="U1168" s="15">
        <f t="shared" si="1186"/>
        <v>0.28499999999999998</v>
      </c>
      <c r="V1168" s="5">
        <v>1</v>
      </c>
      <c r="X1168" s="15">
        <f t="shared" si="1038"/>
        <v>10.5</v>
      </c>
      <c r="AB1168" s="15">
        <f t="shared" si="1039"/>
        <v>12.070151033541702</v>
      </c>
      <c r="AC1168" s="15">
        <f t="shared" si="1040"/>
        <v>2.4653742681320749</v>
      </c>
    </row>
    <row r="1169" spans="1:29">
      <c r="A1169" s="5" t="s">
        <v>206</v>
      </c>
      <c r="B1169" s="5">
        <v>0.62</v>
      </c>
      <c r="C1169" s="5">
        <v>0.47</v>
      </c>
      <c r="D1169" s="5">
        <v>0.13500000000000001</v>
      </c>
      <c r="E1169" s="5">
        <v>1.0195000000000001</v>
      </c>
      <c r="F1169" s="5">
        <v>0.53149999999999997</v>
      </c>
      <c r="G1169" s="5">
        <v>0.20050000000000001</v>
      </c>
      <c r="H1169" s="48">
        <v>0.2475</v>
      </c>
      <c r="I1169" s="5">
        <v>8</v>
      </c>
      <c r="N1169" s="15">
        <f t="shared" si="1036"/>
        <v>3</v>
      </c>
      <c r="O1169" s="15">
        <f t="shared" ref="O1169:U1169" si="1187">B1169</f>
        <v>0.62</v>
      </c>
      <c r="P1169" s="15">
        <f t="shared" si="1187"/>
        <v>0.47</v>
      </c>
      <c r="Q1169" s="15">
        <f t="shared" si="1187"/>
        <v>0.13500000000000001</v>
      </c>
      <c r="R1169" s="15">
        <f t="shared" si="1187"/>
        <v>1.0195000000000001</v>
      </c>
      <c r="S1169" s="15">
        <f t="shared" si="1187"/>
        <v>0.53149999999999997</v>
      </c>
      <c r="T1169" s="15">
        <f t="shared" si="1187"/>
        <v>0.20050000000000001</v>
      </c>
      <c r="U1169" s="15">
        <f t="shared" si="1187"/>
        <v>0.2475</v>
      </c>
      <c r="V1169" s="5">
        <v>1</v>
      </c>
      <c r="X1169" s="15">
        <f t="shared" si="1038"/>
        <v>9.5</v>
      </c>
      <c r="AB1169" s="15">
        <f t="shared" si="1039"/>
        <v>10.564698466173356</v>
      </c>
      <c r="AC1169" s="15">
        <f t="shared" si="1040"/>
        <v>1.1335828238718966</v>
      </c>
    </row>
    <row r="1170" spans="1:29">
      <c r="A1170" s="5" t="s">
        <v>206</v>
      </c>
      <c r="B1170" s="5">
        <v>0.62</v>
      </c>
      <c r="C1170" s="5">
        <v>0.45</v>
      </c>
      <c r="D1170" s="5">
        <v>0.2</v>
      </c>
      <c r="E1170" s="5">
        <v>0.85799999999999998</v>
      </c>
      <c r="F1170" s="5">
        <v>0.42849999999999999</v>
      </c>
      <c r="G1170" s="5">
        <v>0.1525</v>
      </c>
      <c r="H1170" s="48">
        <v>0.24049999999999999</v>
      </c>
      <c r="I1170" s="5">
        <v>8</v>
      </c>
      <c r="N1170" s="15">
        <f t="shared" si="1036"/>
        <v>3</v>
      </c>
      <c r="O1170" s="15">
        <f t="shared" ref="O1170:U1170" si="1188">B1170</f>
        <v>0.62</v>
      </c>
      <c r="P1170" s="15">
        <f t="shared" si="1188"/>
        <v>0.45</v>
      </c>
      <c r="Q1170" s="15">
        <f t="shared" si="1188"/>
        <v>0.2</v>
      </c>
      <c r="R1170" s="15">
        <f t="shared" si="1188"/>
        <v>0.85799999999999998</v>
      </c>
      <c r="S1170" s="15">
        <f t="shared" si="1188"/>
        <v>0.42849999999999999</v>
      </c>
      <c r="T1170" s="15">
        <f t="shared" si="1188"/>
        <v>0.1525</v>
      </c>
      <c r="U1170" s="15">
        <f t="shared" si="1188"/>
        <v>0.24049999999999999</v>
      </c>
      <c r="V1170" s="5">
        <v>1</v>
      </c>
      <c r="X1170" s="15">
        <f t="shared" si="1038"/>
        <v>9.5</v>
      </c>
      <c r="AB1170" s="15">
        <f t="shared" si="1039"/>
        <v>12.086051257094036</v>
      </c>
      <c r="AC1170" s="15">
        <f t="shared" si="1040"/>
        <v>6.6876611043176446</v>
      </c>
    </row>
    <row r="1171" spans="1:29">
      <c r="A1171" s="5" t="s">
        <v>207</v>
      </c>
      <c r="B1171" s="5">
        <v>0.62</v>
      </c>
      <c r="C1171" s="5">
        <v>0.48</v>
      </c>
      <c r="D1171" s="5">
        <v>0.16</v>
      </c>
      <c r="E1171" s="5">
        <v>1.1125</v>
      </c>
      <c r="F1171" s="5">
        <v>0.5635</v>
      </c>
      <c r="G1171" s="5">
        <v>0.2445</v>
      </c>
      <c r="H1171" s="48">
        <v>0.28100000000000003</v>
      </c>
      <c r="I1171" s="5">
        <v>8</v>
      </c>
      <c r="N1171" s="15">
        <f t="shared" si="1036"/>
        <v>0.75</v>
      </c>
      <c r="O1171" s="15">
        <f t="shared" ref="O1171:U1171" si="1189">B1171</f>
        <v>0.62</v>
      </c>
      <c r="P1171" s="15">
        <f t="shared" si="1189"/>
        <v>0.48</v>
      </c>
      <c r="Q1171" s="15">
        <f t="shared" si="1189"/>
        <v>0.16</v>
      </c>
      <c r="R1171" s="15">
        <f t="shared" si="1189"/>
        <v>1.1125</v>
      </c>
      <c r="S1171" s="15">
        <f t="shared" si="1189"/>
        <v>0.5635</v>
      </c>
      <c r="T1171" s="15">
        <f t="shared" si="1189"/>
        <v>0.2445</v>
      </c>
      <c r="U1171" s="15">
        <f t="shared" si="1189"/>
        <v>0.28100000000000003</v>
      </c>
      <c r="V1171" s="5">
        <v>1</v>
      </c>
      <c r="X1171" s="15">
        <f t="shared" si="1038"/>
        <v>9.5</v>
      </c>
      <c r="AB1171" s="15">
        <f t="shared" si="1039"/>
        <v>10.638614726508454</v>
      </c>
      <c r="AC1171" s="15">
        <f t="shared" si="1040"/>
        <v>1.2964434954219213</v>
      </c>
    </row>
    <row r="1172" spans="1:29">
      <c r="A1172" s="5" t="s">
        <v>207</v>
      </c>
      <c r="B1172" s="5">
        <v>0.625</v>
      </c>
      <c r="C1172" s="5">
        <v>0.48499999999999999</v>
      </c>
      <c r="D1172" s="5">
        <v>0.17499999999999999</v>
      </c>
      <c r="E1172" s="5">
        <v>1.3745000000000001</v>
      </c>
      <c r="F1172" s="5">
        <v>0.73350000000000004</v>
      </c>
      <c r="G1172" s="5">
        <v>0.27150000000000002</v>
      </c>
      <c r="H1172" s="48">
        <v>0.33200000000000002</v>
      </c>
      <c r="I1172" s="5">
        <v>9</v>
      </c>
      <c r="N1172" s="15">
        <f t="shared" si="1036"/>
        <v>0.75</v>
      </c>
      <c r="O1172" s="15">
        <f t="shared" ref="O1172:U1172" si="1190">B1172</f>
        <v>0.625</v>
      </c>
      <c r="P1172" s="15">
        <f t="shared" si="1190"/>
        <v>0.48499999999999999</v>
      </c>
      <c r="Q1172" s="15">
        <f t="shared" si="1190"/>
        <v>0.17499999999999999</v>
      </c>
      <c r="R1172" s="15">
        <f t="shared" si="1190"/>
        <v>1.3745000000000001</v>
      </c>
      <c r="S1172" s="15">
        <f t="shared" si="1190"/>
        <v>0.73350000000000004</v>
      </c>
      <c r="T1172" s="15">
        <f t="shared" si="1190"/>
        <v>0.27150000000000002</v>
      </c>
      <c r="U1172" s="15">
        <f t="shared" si="1190"/>
        <v>0.33200000000000002</v>
      </c>
      <c r="V1172" s="5">
        <v>1</v>
      </c>
      <c r="X1172" s="15">
        <f t="shared" si="1038"/>
        <v>10.5</v>
      </c>
      <c r="AB1172" s="15">
        <f t="shared" si="1039"/>
        <v>9.9901237881343619</v>
      </c>
      <c r="AC1172" s="15">
        <f t="shared" si="1040"/>
        <v>0.25997375142645313</v>
      </c>
    </row>
    <row r="1173" spans="1:29">
      <c r="A1173" s="5" t="s">
        <v>206</v>
      </c>
      <c r="B1173" s="5">
        <v>0.625</v>
      </c>
      <c r="C1173" s="5">
        <v>0.48</v>
      </c>
      <c r="D1173" s="5">
        <v>0.185</v>
      </c>
      <c r="E1173" s="5">
        <v>1.2064999999999999</v>
      </c>
      <c r="F1173" s="5">
        <v>0.58699999999999997</v>
      </c>
      <c r="G1173" s="5">
        <v>0.28999999999999998</v>
      </c>
      <c r="H1173" s="48">
        <v>0.28599999999999998</v>
      </c>
      <c r="I1173" s="5">
        <v>8</v>
      </c>
      <c r="N1173" s="15">
        <f t="shared" si="1036"/>
        <v>3</v>
      </c>
      <c r="O1173" s="15">
        <f t="shared" ref="O1173:U1173" si="1191">B1173</f>
        <v>0.625</v>
      </c>
      <c r="P1173" s="15">
        <f t="shared" si="1191"/>
        <v>0.48</v>
      </c>
      <c r="Q1173" s="15">
        <f t="shared" si="1191"/>
        <v>0.185</v>
      </c>
      <c r="R1173" s="15">
        <f t="shared" si="1191"/>
        <v>1.2064999999999999</v>
      </c>
      <c r="S1173" s="15">
        <f t="shared" si="1191"/>
        <v>0.58699999999999997</v>
      </c>
      <c r="T1173" s="15">
        <f t="shared" si="1191"/>
        <v>0.28999999999999998</v>
      </c>
      <c r="U1173" s="15">
        <f t="shared" si="1191"/>
        <v>0.28599999999999998</v>
      </c>
      <c r="V1173" s="5">
        <v>1</v>
      </c>
      <c r="X1173" s="15">
        <f t="shared" si="1038"/>
        <v>9.5</v>
      </c>
      <c r="AB1173" s="15">
        <f t="shared" si="1039"/>
        <v>11.237011288866935</v>
      </c>
      <c r="AC1173" s="15">
        <f t="shared" si="1040"/>
        <v>3.0172082176511696</v>
      </c>
    </row>
    <row r="1174" spans="1:29">
      <c r="A1174" s="5" t="s">
        <v>206</v>
      </c>
      <c r="B1174" s="5">
        <v>0.63</v>
      </c>
      <c r="C1174" s="5">
        <v>0.47</v>
      </c>
      <c r="D1174" s="5">
        <v>0.155</v>
      </c>
      <c r="E1174" s="5">
        <v>1.1325000000000001</v>
      </c>
      <c r="F1174" s="5">
        <v>0.58899999999999997</v>
      </c>
      <c r="G1174" s="5">
        <v>0.21099999999999999</v>
      </c>
      <c r="H1174" s="48">
        <v>0.28699999999999998</v>
      </c>
      <c r="I1174" s="5">
        <v>8</v>
      </c>
      <c r="N1174" s="15">
        <f t="shared" si="1036"/>
        <v>3</v>
      </c>
      <c r="O1174" s="15">
        <f t="shared" ref="O1174:U1174" si="1192">B1174</f>
        <v>0.63</v>
      </c>
      <c r="P1174" s="15">
        <f t="shared" si="1192"/>
        <v>0.47</v>
      </c>
      <c r="Q1174" s="15">
        <f t="shared" si="1192"/>
        <v>0.155</v>
      </c>
      <c r="R1174" s="15">
        <f t="shared" si="1192"/>
        <v>1.1325000000000001</v>
      </c>
      <c r="S1174" s="15">
        <f t="shared" si="1192"/>
        <v>0.58899999999999997</v>
      </c>
      <c r="T1174" s="15">
        <f t="shared" si="1192"/>
        <v>0.21099999999999999</v>
      </c>
      <c r="U1174" s="15">
        <f t="shared" si="1192"/>
        <v>0.28699999999999998</v>
      </c>
      <c r="V1174" s="5">
        <v>1</v>
      </c>
      <c r="X1174" s="15">
        <f t="shared" si="1038"/>
        <v>9.5</v>
      </c>
      <c r="AB1174" s="15">
        <f t="shared" si="1039"/>
        <v>10.885854617474752</v>
      </c>
      <c r="AC1174" s="15">
        <f t="shared" si="1040"/>
        <v>1.9205930207760922</v>
      </c>
    </row>
    <row r="1175" spans="1:29">
      <c r="A1175" s="5" t="s">
        <v>206</v>
      </c>
      <c r="B1175" s="5">
        <v>0.63</v>
      </c>
      <c r="C1175" s="5">
        <v>0.5</v>
      </c>
      <c r="D1175" s="5">
        <v>0.17499999999999999</v>
      </c>
      <c r="E1175" s="5">
        <v>1.2645</v>
      </c>
      <c r="F1175" s="5">
        <v>0.5635</v>
      </c>
      <c r="G1175" s="5">
        <v>0.30649999999999999</v>
      </c>
      <c r="H1175" s="48">
        <v>0.34250000000000003</v>
      </c>
      <c r="I1175" s="5">
        <v>10</v>
      </c>
      <c r="N1175" s="15">
        <f t="shared" si="1036"/>
        <v>3</v>
      </c>
      <c r="O1175" s="15">
        <f t="shared" ref="O1175:U1175" si="1193">B1175</f>
        <v>0.63</v>
      </c>
      <c r="P1175" s="15">
        <f t="shared" si="1193"/>
        <v>0.5</v>
      </c>
      <c r="Q1175" s="15">
        <f t="shared" si="1193"/>
        <v>0.17499999999999999</v>
      </c>
      <c r="R1175" s="15">
        <f t="shared" si="1193"/>
        <v>1.2645</v>
      </c>
      <c r="S1175" s="15">
        <f t="shared" si="1193"/>
        <v>0.5635</v>
      </c>
      <c r="T1175" s="15">
        <f t="shared" si="1193"/>
        <v>0.30649999999999999</v>
      </c>
      <c r="U1175" s="15">
        <f t="shared" si="1193"/>
        <v>0.34250000000000003</v>
      </c>
      <c r="V1175" s="5">
        <v>1</v>
      </c>
      <c r="X1175" s="15">
        <f t="shared" si="1038"/>
        <v>11.5</v>
      </c>
      <c r="AB1175" s="15">
        <f t="shared" si="1039"/>
        <v>12.678759974582762</v>
      </c>
      <c r="AC1175" s="15">
        <f t="shared" si="1040"/>
        <v>1.3894750776783547</v>
      </c>
    </row>
    <row r="1176" spans="1:29">
      <c r="A1176" s="5" t="s">
        <v>207</v>
      </c>
      <c r="B1176" s="5">
        <v>0.63500000000000001</v>
      </c>
      <c r="C1176" s="5">
        <v>0.495</v>
      </c>
      <c r="D1176" s="5">
        <v>1.4999999999999999E-2</v>
      </c>
      <c r="E1176" s="5">
        <v>1.1565000000000001</v>
      </c>
      <c r="F1176" s="5">
        <v>0.51149999999999995</v>
      </c>
      <c r="G1176" s="5">
        <v>0.308</v>
      </c>
      <c r="H1176" s="48">
        <v>0.28849999999999998</v>
      </c>
      <c r="I1176" s="5">
        <v>9</v>
      </c>
      <c r="N1176" s="15">
        <f t="shared" si="1036"/>
        <v>0.75</v>
      </c>
      <c r="O1176" s="15">
        <f t="shared" ref="O1176:U1176" si="1194">B1176</f>
        <v>0.63500000000000001</v>
      </c>
      <c r="P1176" s="15">
        <f t="shared" si="1194"/>
        <v>0.495</v>
      </c>
      <c r="Q1176" s="15">
        <f t="shared" si="1194"/>
        <v>1.4999999999999999E-2</v>
      </c>
      <c r="R1176" s="15">
        <f t="shared" si="1194"/>
        <v>1.1565000000000001</v>
      </c>
      <c r="S1176" s="15">
        <f t="shared" si="1194"/>
        <v>0.51149999999999995</v>
      </c>
      <c r="T1176" s="15">
        <f t="shared" si="1194"/>
        <v>0.308</v>
      </c>
      <c r="U1176" s="15">
        <f t="shared" si="1194"/>
        <v>0.28849999999999998</v>
      </c>
      <c r="V1176" s="5">
        <v>1</v>
      </c>
      <c r="X1176" s="15">
        <f t="shared" si="1038"/>
        <v>10.5</v>
      </c>
      <c r="AB1176" s="15">
        <f t="shared" si="1039"/>
        <v>10.048410206220609</v>
      </c>
      <c r="AC1176" s="15">
        <f t="shared" si="1040"/>
        <v>0.2039333418457128</v>
      </c>
    </row>
    <row r="1177" spans="1:29">
      <c r="A1177" s="5" t="s">
        <v>206</v>
      </c>
      <c r="B1177" s="5">
        <v>0.64</v>
      </c>
      <c r="C1177" s="5">
        <v>0.51500000000000001</v>
      </c>
      <c r="D1177" s="5">
        <v>0.16500000000000001</v>
      </c>
      <c r="E1177" s="5">
        <v>1.369</v>
      </c>
      <c r="F1177" s="5">
        <v>0.63200000000000001</v>
      </c>
      <c r="G1177" s="5">
        <v>0.34150000000000003</v>
      </c>
      <c r="H1177" s="48">
        <v>0.35799999999999998</v>
      </c>
      <c r="I1177" s="5">
        <v>10</v>
      </c>
      <c r="N1177" s="15">
        <f t="shared" si="1036"/>
        <v>3</v>
      </c>
      <c r="O1177" s="15">
        <f t="shared" ref="O1177:U1177" si="1195">B1177</f>
        <v>0.64</v>
      </c>
      <c r="P1177" s="15">
        <f t="shared" si="1195"/>
        <v>0.51500000000000001</v>
      </c>
      <c r="Q1177" s="15">
        <f t="shared" si="1195"/>
        <v>0.16500000000000001</v>
      </c>
      <c r="R1177" s="15">
        <f t="shared" si="1195"/>
        <v>1.369</v>
      </c>
      <c r="S1177" s="15">
        <f t="shared" si="1195"/>
        <v>0.63200000000000001</v>
      </c>
      <c r="T1177" s="15">
        <f t="shared" si="1195"/>
        <v>0.34150000000000003</v>
      </c>
      <c r="U1177" s="15">
        <f t="shared" si="1195"/>
        <v>0.35799999999999998</v>
      </c>
      <c r="V1177" s="5">
        <v>1</v>
      </c>
      <c r="X1177" s="15">
        <f t="shared" si="1038"/>
        <v>11.5</v>
      </c>
      <c r="AB1177" s="15">
        <f t="shared" si="1039"/>
        <v>12.086273573642734</v>
      </c>
      <c r="AC1177" s="15">
        <f t="shared" si="1040"/>
        <v>0.34371670315182173</v>
      </c>
    </row>
    <row r="1178" spans="1:29">
      <c r="A1178" s="5" t="s">
        <v>206</v>
      </c>
      <c r="B1178" s="5">
        <v>0.64500000000000002</v>
      </c>
      <c r="C1178" s="5">
        <v>0.53</v>
      </c>
      <c r="D1178" s="5">
        <v>0.19500000000000001</v>
      </c>
      <c r="E1178" s="5">
        <v>1.39</v>
      </c>
      <c r="F1178" s="5">
        <v>0.64649999999999996</v>
      </c>
      <c r="G1178" s="5">
        <v>0.29449999999999998</v>
      </c>
      <c r="H1178" s="48">
        <v>0.3735</v>
      </c>
      <c r="I1178" s="5">
        <v>10</v>
      </c>
      <c r="N1178" s="15">
        <f t="shared" si="1036"/>
        <v>3</v>
      </c>
      <c r="O1178" s="15">
        <f t="shared" ref="O1178:U1178" si="1196">B1178</f>
        <v>0.64500000000000002</v>
      </c>
      <c r="P1178" s="15">
        <f t="shared" si="1196"/>
        <v>0.53</v>
      </c>
      <c r="Q1178" s="15">
        <f t="shared" si="1196"/>
        <v>0.19500000000000001</v>
      </c>
      <c r="R1178" s="15">
        <f t="shared" si="1196"/>
        <v>1.39</v>
      </c>
      <c r="S1178" s="15">
        <f t="shared" si="1196"/>
        <v>0.64649999999999996</v>
      </c>
      <c r="T1178" s="15">
        <f t="shared" si="1196"/>
        <v>0.29449999999999998</v>
      </c>
      <c r="U1178" s="15">
        <f t="shared" si="1196"/>
        <v>0.3735</v>
      </c>
      <c r="V1178" s="5">
        <v>1</v>
      </c>
      <c r="X1178" s="15">
        <f t="shared" si="1038"/>
        <v>11.5</v>
      </c>
      <c r="AB1178" s="15">
        <f t="shared" si="1039"/>
        <v>13.108046118541917</v>
      </c>
      <c r="AC1178" s="15">
        <f t="shared" si="1040"/>
        <v>2.5858123193577267</v>
      </c>
    </row>
    <row r="1179" spans="1:29">
      <c r="A1179" s="5" t="s">
        <v>207</v>
      </c>
      <c r="B1179" s="5">
        <v>0.64500000000000002</v>
      </c>
      <c r="C1179" s="5">
        <v>0.48</v>
      </c>
      <c r="D1179" s="5">
        <v>0.17</v>
      </c>
      <c r="E1179" s="5">
        <v>1.1345000000000001</v>
      </c>
      <c r="F1179" s="5">
        <v>0.52800000000000002</v>
      </c>
      <c r="G1179" s="5">
        <v>0.254</v>
      </c>
      <c r="H1179" s="48">
        <v>0.30499999999999999</v>
      </c>
      <c r="I1179" s="5">
        <v>10</v>
      </c>
      <c r="N1179" s="15">
        <f t="shared" si="1036"/>
        <v>0.75</v>
      </c>
      <c r="O1179" s="15">
        <f t="shared" ref="O1179:U1179" si="1197">B1179</f>
        <v>0.64500000000000002</v>
      </c>
      <c r="P1179" s="15">
        <f t="shared" si="1197"/>
        <v>0.48</v>
      </c>
      <c r="Q1179" s="15">
        <f t="shared" si="1197"/>
        <v>0.17</v>
      </c>
      <c r="R1179" s="15">
        <f t="shared" si="1197"/>
        <v>1.1345000000000001</v>
      </c>
      <c r="S1179" s="15">
        <f t="shared" si="1197"/>
        <v>0.52800000000000002</v>
      </c>
      <c r="T1179" s="15">
        <f t="shared" si="1197"/>
        <v>0.254</v>
      </c>
      <c r="U1179" s="15">
        <f t="shared" si="1197"/>
        <v>0.30499999999999999</v>
      </c>
      <c r="V1179" s="5">
        <v>1</v>
      </c>
      <c r="X1179" s="15">
        <f t="shared" si="1038"/>
        <v>11.5</v>
      </c>
      <c r="AB1179" s="15">
        <f t="shared" si="1039"/>
        <v>11.754564201591402</v>
      </c>
      <c r="AC1179" s="15">
        <f t="shared" si="1040"/>
        <v>6.4802932731867741E-2</v>
      </c>
    </row>
    <row r="1180" spans="1:29">
      <c r="A1180" s="5" t="s">
        <v>207</v>
      </c>
      <c r="B1180" s="5">
        <v>0.65</v>
      </c>
      <c r="C1180" s="5">
        <v>0.5</v>
      </c>
      <c r="D1180" s="5">
        <v>0.19</v>
      </c>
      <c r="E1180" s="5">
        <v>1.464</v>
      </c>
      <c r="F1180" s="5">
        <v>0.64149999999999996</v>
      </c>
      <c r="G1180" s="5">
        <v>0.33900000000000002</v>
      </c>
      <c r="H1180" s="48">
        <v>0.42449999999999999</v>
      </c>
      <c r="I1180" s="5">
        <v>9</v>
      </c>
      <c r="N1180" s="15">
        <f t="shared" si="1036"/>
        <v>0.75</v>
      </c>
      <c r="O1180" s="15">
        <f t="shared" ref="O1180:U1180" si="1198">B1180</f>
        <v>0.65</v>
      </c>
      <c r="P1180" s="15">
        <f t="shared" si="1198"/>
        <v>0.5</v>
      </c>
      <c r="Q1180" s="15">
        <f t="shared" si="1198"/>
        <v>0.19</v>
      </c>
      <c r="R1180" s="15">
        <f t="shared" si="1198"/>
        <v>1.464</v>
      </c>
      <c r="S1180" s="15">
        <f t="shared" si="1198"/>
        <v>0.64149999999999996</v>
      </c>
      <c r="T1180" s="15">
        <f t="shared" si="1198"/>
        <v>0.33900000000000002</v>
      </c>
      <c r="U1180" s="15">
        <f t="shared" si="1198"/>
        <v>0.42449999999999999</v>
      </c>
      <c r="V1180" s="5">
        <v>1</v>
      </c>
      <c r="X1180" s="15">
        <f t="shared" si="1038"/>
        <v>10.5</v>
      </c>
      <c r="AB1180" s="15">
        <f t="shared" si="1039"/>
        <v>13.088683415052531</v>
      </c>
      <c r="AC1180" s="15">
        <f t="shared" si="1040"/>
        <v>6.7012818233680322</v>
      </c>
    </row>
    <row r="1181" spans="1:29">
      <c r="A1181" s="5" t="s">
        <v>206</v>
      </c>
      <c r="B1181" s="5">
        <v>0.65</v>
      </c>
      <c r="C1181" s="5">
        <v>0.5</v>
      </c>
      <c r="D1181" s="5">
        <v>0.155</v>
      </c>
      <c r="E1181" s="5">
        <v>1.202</v>
      </c>
      <c r="F1181" s="5">
        <v>0.56499999999999995</v>
      </c>
      <c r="G1181" s="5">
        <v>0.3135</v>
      </c>
      <c r="H1181" s="48">
        <v>0.29399999999999998</v>
      </c>
      <c r="I1181" s="5">
        <v>11</v>
      </c>
      <c r="N1181" s="15">
        <f t="shared" si="1036"/>
        <v>3</v>
      </c>
      <c r="O1181" s="15">
        <f t="shared" ref="O1181:U1181" si="1199">B1181</f>
        <v>0.65</v>
      </c>
      <c r="P1181" s="15">
        <f t="shared" si="1199"/>
        <v>0.5</v>
      </c>
      <c r="Q1181" s="15">
        <f t="shared" si="1199"/>
        <v>0.155</v>
      </c>
      <c r="R1181" s="15">
        <f t="shared" si="1199"/>
        <v>1.202</v>
      </c>
      <c r="S1181" s="15">
        <f t="shared" si="1199"/>
        <v>0.56499999999999995</v>
      </c>
      <c r="T1181" s="15">
        <f t="shared" si="1199"/>
        <v>0.3135</v>
      </c>
      <c r="U1181" s="15">
        <f t="shared" si="1199"/>
        <v>0.29399999999999998</v>
      </c>
      <c r="V1181" s="5">
        <v>1</v>
      </c>
      <c r="X1181" s="15">
        <f t="shared" si="1038"/>
        <v>12.5</v>
      </c>
      <c r="AB1181" s="15">
        <f t="shared" si="1039"/>
        <v>11.350788377332071</v>
      </c>
      <c r="AC1181" s="15">
        <f t="shared" si="1040"/>
        <v>1.3206873536750543</v>
      </c>
    </row>
    <row r="1182" spans="1:29">
      <c r="A1182" s="5" t="s">
        <v>206</v>
      </c>
      <c r="B1182" s="5">
        <v>0.65500000000000003</v>
      </c>
      <c r="C1182" s="5">
        <v>0.51500000000000001</v>
      </c>
      <c r="D1182" s="5">
        <v>0.16</v>
      </c>
      <c r="E1182" s="5">
        <v>1.31</v>
      </c>
      <c r="F1182" s="5">
        <v>0.55300000000000005</v>
      </c>
      <c r="G1182" s="5">
        <v>0.36899999999999999</v>
      </c>
      <c r="H1182" s="48">
        <v>0.34499999999999997</v>
      </c>
      <c r="I1182" s="5">
        <v>11</v>
      </c>
      <c r="N1182" s="15">
        <f t="shared" si="1036"/>
        <v>3</v>
      </c>
      <c r="O1182" s="15">
        <f t="shared" ref="O1182:U1182" si="1200">B1182</f>
        <v>0.65500000000000003</v>
      </c>
      <c r="P1182" s="15">
        <f t="shared" si="1200"/>
        <v>0.51500000000000001</v>
      </c>
      <c r="Q1182" s="15">
        <f t="shared" si="1200"/>
        <v>0.16</v>
      </c>
      <c r="R1182" s="15">
        <f t="shared" si="1200"/>
        <v>1.31</v>
      </c>
      <c r="S1182" s="15">
        <f t="shared" si="1200"/>
        <v>0.55300000000000005</v>
      </c>
      <c r="T1182" s="15">
        <f t="shared" si="1200"/>
        <v>0.36899999999999999</v>
      </c>
      <c r="U1182" s="15">
        <f t="shared" si="1200"/>
        <v>0.34499999999999997</v>
      </c>
      <c r="V1182" s="5">
        <v>1</v>
      </c>
      <c r="X1182" s="15">
        <f t="shared" si="1038"/>
        <v>12.5</v>
      </c>
      <c r="AB1182" s="15">
        <f t="shared" si="1039"/>
        <v>12.676333539290965</v>
      </c>
      <c r="AC1182" s="15">
        <f t="shared" si="1040"/>
        <v>3.1093517078878401E-2</v>
      </c>
    </row>
    <row r="1183" spans="1:29">
      <c r="A1183" s="5" t="s">
        <v>207</v>
      </c>
      <c r="B1183" s="5">
        <v>0.65500000000000003</v>
      </c>
      <c r="C1183" s="5">
        <v>0.51</v>
      </c>
      <c r="D1183" s="5">
        <v>0.17499999999999999</v>
      </c>
      <c r="E1183" s="5">
        <v>1.415</v>
      </c>
      <c r="F1183" s="5">
        <v>0.58850000000000002</v>
      </c>
      <c r="G1183" s="5">
        <v>0.3725</v>
      </c>
      <c r="H1183" s="48">
        <v>0.36399999999999999</v>
      </c>
      <c r="I1183" s="5">
        <v>10</v>
      </c>
      <c r="N1183" s="15">
        <f t="shared" si="1036"/>
        <v>0.75</v>
      </c>
      <c r="O1183" s="15">
        <f t="shared" ref="O1183:U1183" si="1201">B1183</f>
        <v>0.65500000000000003</v>
      </c>
      <c r="P1183" s="15">
        <f t="shared" si="1201"/>
        <v>0.51</v>
      </c>
      <c r="Q1183" s="15">
        <f t="shared" si="1201"/>
        <v>0.17499999999999999</v>
      </c>
      <c r="R1183" s="15">
        <f t="shared" si="1201"/>
        <v>1.415</v>
      </c>
      <c r="S1183" s="15">
        <f t="shared" si="1201"/>
        <v>0.58850000000000002</v>
      </c>
      <c r="T1183" s="15">
        <f t="shared" si="1201"/>
        <v>0.3725</v>
      </c>
      <c r="U1183" s="15">
        <f t="shared" si="1201"/>
        <v>0.36399999999999999</v>
      </c>
      <c r="V1183" s="5">
        <v>1</v>
      </c>
      <c r="X1183" s="15">
        <f t="shared" si="1038"/>
        <v>11.5</v>
      </c>
      <c r="AB1183" s="15">
        <f t="shared" si="1039"/>
        <v>12.787086371526529</v>
      </c>
      <c r="AC1183" s="15">
        <f t="shared" si="1040"/>
        <v>1.6565913277693263</v>
      </c>
    </row>
    <row r="1184" spans="1:29">
      <c r="A1184" s="5" t="s">
        <v>207</v>
      </c>
      <c r="B1184" s="5">
        <v>0.66</v>
      </c>
      <c r="C1184" s="5">
        <v>0.53</v>
      </c>
      <c r="D1184" s="5">
        <v>0.185</v>
      </c>
      <c r="E1184" s="5">
        <v>1.3460000000000001</v>
      </c>
      <c r="F1184" s="5">
        <v>0.54600000000000004</v>
      </c>
      <c r="G1184" s="5">
        <v>0.27050000000000002</v>
      </c>
      <c r="H1184" s="48">
        <v>0.47599999999999998</v>
      </c>
      <c r="I1184" s="5">
        <v>11</v>
      </c>
      <c r="N1184" s="15">
        <f t="shared" si="1036"/>
        <v>0.75</v>
      </c>
      <c r="O1184" s="15">
        <f t="shared" ref="O1184:U1184" si="1202">B1184</f>
        <v>0.66</v>
      </c>
      <c r="P1184" s="15">
        <f t="shared" si="1202"/>
        <v>0.53</v>
      </c>
      <c r="Q1184" s="15">
        <f t="shared" si="1202"/>
        <v>0.185</v>
      </c>
      <c r="R1184" s="15">
        <f t="shared" si="1202"/>
        <v>1.3460000000000001</v>
      </c>
      <c r="S1184" s="15">
        <f t="shared" si="1202"/>
        <v>0.54600000000000004</v>
      </c>
      <c r="T1184" s="15">
        <f t="shared" si="1202"/>
        <v>0.27050000000000002</v>
      </c>
      <c r="U1184" s="15">
        <f t="shared" si="1202"/>
        <v>0.47599999999999998</v>
      </c>
      <c r="V1184" s="5">
        <v>1</v>
      </c>
      <c r="X1184" s="15">
        <f t="shared" si="1038"/>
        <v>12.5</v>
      </c>
      <c r="AB1184" s="15">
        <f t="shared" si="1039"/>
        <v>15.376216957556977</v>
      </c>
      <c r="AC1184" s="15">
        <f t="shared" si="1040"/>
        <v>8.2726239869383136</v>
      </c>
    </row>
    <row r="1185" spans="1:29">
      <c r="A1185" s="5" t="s">
        <v>206</v>
      </c>
      <c r="B1185" s="5">
        <v>0.66500000000000004</v>
      </c>
      <c r="C1185" s="5">
        <v>0.52500000000000002</v>
      </c>
      <c r="D1185" s="5">
        <v>0.16</v>
      </c>
      <c r="E1185" s="5">
        <v>1.363</v>
      </c>
      <c r="F1185" s="5">
        <v>0.629</v>
      </c>
      <c r="G1185" s="5">
        <v>0.27900000000000003</v>
      </c>
      <c r="H1185" s="48">
        <v>0.34</v>
      </c>
      <c r="I1185" s="5">
        <v>8</v>
      </c>
      <c r="N1185" s="15">
        <f t="shared" si="1036"/>
        <v>3</v>
      </c>
      <c r="O1185" s="15">
        <f t="shared" ref="O1185:U1185" si="1203">B1185</f>
        <v>0.66500000000000004</v>
      </c>
      <c r="P1185" s="15">
        <f t="shared" si="1203"/>
        <v>0.52500000000000002</v>
      </c>
      <c r="Q1185" s="15">
        <f t="shared" si="1203"/>
        <v>0.16</v>
      </c>
      <c r="R1185" s="15">
        <f t="shared" si="1203"/>
        <v>1.363</v>
      </c>
      <c r="S1185" s="15">
        <f t="shared" si="1203"/>
        <v>0.629</v>
      </c>
      <c r="T1185" s="15">
        <f t="shared" si="1203"/>
        <v>0.27900000000000003</v>
      </c>
      <c r="U1185" s="15">
        <f t="shared" si="1203"/>
        <v>0.34</v>
      </c>
      <c r="V1185" s="5">
        <v>1</v>
      </c>
      <c r="X1185" s="15">
        <f t="shared" si="1038"/>
        <v>9.5</v>
      </c>
      <c r="AB1185" s="15">
        <f t="shared" si="1039"/>
        <v>12.616977251485022</v>
      </c>
      <c r="AC1185" s="15">
        <f t="shared" si="1040"/>
        <v>9.7155471862751188</v>
      </c>
    </row>
    <row r="1186" spans="1:29">
      <c r="A1186" s="5" t="s">
        <v>208</v>
      </c>
      <c r="B1186" s="5">
        <v>0.66500000000000004</v>
      </c>
      <c r="C1186" s="5">
        <v>0.5</v>
      </c>
      <c r="D1186" s="5">
        <v>0.17</v>
      </c>
      <c r="E1186" s="5">
        <v>1.2975000000000001</v>
      </c>
      <c r="F1186" s="5">
        <v>0.60350000000000004</v>
      </c>
      <c r="G1186" s="5">
        <v>0.29099999999999998</v>
      </c>
      <c r="H1186" s="48">
        <v>0.35949999999999999</v>
      </c>
      <c r="I1186" s="5">
        <v>9</v>
      </c>
      <c r="N1186" s="15">
        <f t="shared" si="1036"/>
        <v>-2</v>
      </c>
      <c r="O1186" s="15">
        <f t="shared" ref="O1186:U1186" si="1204">B1186</f>
        <v>0.66500000000000004</v>
      </c>
      <c r="P1186" s="15">
        <f t="shared" si="1204"/>
        <v>0.5</v>
      </c>
      <c r="Q1186" s="15">
        <f t="shared" si="1204"/>
        <v>0.17</v>
      </c>
      <c r="R1186" s="15">
        <f t="shared" si="1204"/>
        <v>1.2975000000000001</v>
      </c>
      <c r="S1186" s="15">
        <f t="shared" si="1204"/>
        <v>0.60350000000000004</v>
      </c>
      <c r="T1186" s="15">
        <f t="shared" si="1204"/>
        <v>0.29099999999999998</v>
      </c>
      <c r="U1186" s="15">
        <f t="shared" si="1204"/>
        <v>0.35949999999999999</v>
      </c>
      <c r="V1186" s="5">
        <v>1</v>
      </c>
      <c r="X1186" s="15">
        <f t="shared" si="1038"/>
        <v>10.5</v>
      </c>
      <c r="AB1186" s="15">
        <f t="shared" si="1039"/>
        <v>11.587020791457459</v>
      </c>
      <c r="AC1186" s="15">
        <f t="shared" si="1040"/>
        <v>1.1816142010607995</v>
      </c>
    </row>
    <row r="1187" spans="1:29">
      <c r="A1187" s="5" t="s">
        <v>207</v>
      </c>
      <c r="B1187" s="5">
        <v>0.67</v>
      </c>
      <c r="C1187" s="5">
        <v>0.505</v>
      </c>
      <c r="D1187" s="5">
        <v>0.20499999999999999</v>
      </c>
      <c r="E1187" s="5">
        <v>1.3645</v>
      </c>
      <c r="F1187" s="5">
        <v>0.60750000000000004</v>
      </c>
      <c r="G1187" s="5">
        <v>0.30249999999999999</v>
      </c>
      <c r="H1187" s="48">
        <v>0.35299999999999998</v>
      </c>
      <c r="I1187" s="5">
        <v>9</v>
      </c>
      <c r="N1187" s="15">
        <f t="shared" si="1036"/>
        <v>0.75</v>
      </c>
      <c r="O1187" s="15">
        <f t="shared" ref="O1187:U1187" si="1205">B1187</f>
        <v>0.67</v>
      </c>
      <c r="P1187" s="15">
        <f t="shared" si="1205"/>
        <v>0.505</v>
      </c>
      <c r="Q1187" s="15">
        <f t="shared" si="1205"/>
        <v>0.20499999999999999</v>
      </c>
      <c r="R1187" s="15">
        <f t="shared" si="1205"/>
        <v>1.3645</v>
      </c>
      <c r="S1187" s="15">
        <f t="shared" si="1205"/>
        <v>0.60750000000000004</v>
      </c>
      <c r="T1187" s="15">
        <f t="shared" si="1205"/>
        <v>0.30249999999999999</v>
      </c>
      <c r="U1187" s="15">
        <f t="shared" si="1205"/>
        <v>0.35299999999999998</v>
      </c>
      <c r="V1187" s="5">
        <v>1</v>
      </c>
      <c r="X1187" s="15">
        <f t="shared" si="1038"/>
        <v>10.5</v>
      </c>
      <c r="AB1187" s="15">
        <f t="shared" si="1039"/>
        <v>12.83096207949643</v>
      </c>
      <c r="AC1187" s="15">
        <f t="shared" si="1040"/>
        <v>5.4333842160503227</v>
      </c>
    </row>
    <row r="1188" spans="1:29">
      <c r="A1188" s="5" t="s">
        <v>207</v>
      </c>
      <c r="B1188" s="5">
        <v>0.68500000000000005</v>
      </c>
      <c r="C1188" s="5">
        <v>0.54</v>
      </c>
      <c r="D1188" s="5">
        <v>0.215</v>
      </c>
      <c r="E1188" s="5">
        <v>1.7024999999999999</v>
      </c>
      <c r="F1188" s="5">
        <v>0.66400000000000003</v>
      </c>
      <c r="G1188" s="5">
        <v>0.36549999999999999</v>
      </c>
      <c r="H1188" s="48">
        <v>0.47349999999999998</v>
      </c>
      <c r="I1188" s="5">
        <v>14</v>
      </c>
      <c r="N1188" s="15">
        <f t="shared" si="1036"/>
        <v>0.75</v>
      </c>
      <c r="O1188" s="15">
        <f t="shared" ref="O1188:U1188" si="1206">B1188</f>
        <v>0.68500000000000005</v>
      </c>
      <c r="P1188" s="15">
        <f t="shared" si="1206"/>
        <v>0.54</v>
      </c>
      <c r="Q1188" s="15">
        <f t="shared" si="1206"/>
        <v>0.215</v>
      </c>
      <c r="R1188" s="15">
        <f t="shared" si="1206"/>
        <v>1.7024999999999999</v>
      </c>
      <c r="S1188" s="15">
        <f t="shared" si="1206"/>
        <v>0.66400000000000003</v>
      </c>
      <c r="T1188" s="15">
        <f t="shared" si="1206"/>
        <v>0.36549999999999999</v>
      </c>
      <c r="U1188" s="15">
        <f t="shared" si="1206"/>
        <v>0.47349999999999998</v>
      </c>
      <c r="V1188" s="5">
        <v>1</v>
      </c>
      <c r="X1188" s="15">
        <f t="shared" si="1038"/>
        <v>15.5</v>
      </c>
      <c r="AB1188" s="15">
        <f t="shared" si="1039"/>
        <v>15.677696235525513</v>
      </c>
      <c r="AC1188" s="15">
        <f t="shared" si="1040"/>
        <v>3.157595211993857E-2</v>
      </c>
    </row>
    <row r="1189" spans="1:29">
      <c r="A1189" s="5" t="s">
        <v>206</v>
      </c>
      <c r="B1189" s="5">
        <v>0.68500000000000005</v>
      </c>
      <c r="C1189" s="5">
        <v>0.52</v>
      </c>
      <c r="D1189" s="5">
        <v>0.16500000000000001</v>
      </c>
      <c r="E1189" s="5">
        <v>1.5189999999999999</v>
      </c>
      <c r="F1189" s="5">
        <v>0.69899999999999995</v>
      </c>
      <c r="G1189" s="5">
        <v>0.36849999999999999</v>
      </c>
      <c r="H1189" s="48">
        <v>0.4</v>
      </c>
      <c r="I1189" s="5">
        <v>10</v>
      </c>
      <c r="N1189" s="15">
        <f t="shared" si="1036"/>
        <v>3</v>
      </c>
      <c r="O1189" s="15">
        <f t="shared" ref="O1189:U1189" si="1207">B1189</f>
        <v>0.68500000000000005</v>
      </c>
      <c r="P1189" s="15">
        <f t="shared" si="1207"/>
        <v>0.52</v>
      </c>
      <c r="Q1189" s="15">
        <f t="shared" si="1207"/>
        <v>0.16500000000000001</v>
      </c>
      <c r="R1189" s="15">
        <f t="shared" si="1207"/>
        <v>1.5189999999999999</v>
      </c>
      <c r="S1189" s="15">
        <f t="shared" si="1207"/>
        <v>0.69899999999999995</v>
      </c>
      <c r="T1189" s="15">
        <f t="shared" si="1207"/>
        <v>0.36849999999999999</v>
      </c>
      <c r="U1189" s="15">
        <f t="shared" si="1207"/>
        <v>0.4</v>
      </c>
      <c r="V1189" s="5">
        <v>1</v>
      </c>
      <c r="X1189" s="15">
        <f t="shared" si="1038"/>
        <v>11.5</v>
      </c>
      <c r="AB1189" s="15">
        <f t="shared" si="1039"/>
        <v>12.214698094295551</v>
      </c>
      <c r="AC1189" s="15">
        <f t="shared" si="1040"/>
        <v>0.5107933659896926</v>
      </c>
    </row>
    <row r="1190" spans="1:29">
      <c r="A1190" s="5" t="s">
        <v>207</v>
      </c>
      <c r="B1190" s="5">
        <v>0.69</v>
      </c>
      <c r="C1190" s="5">
        <v>0.54</v>
      </c>
      <c r="D1190" s="5">
        <v>0.155</v>
      </c>
      <c r="E1190" s="5">
        <v>1.454</v>
      </c>
      <c r="F1190" s="5">
        <v>0.624</v>
      </c>
      <c r="G1190" s="5">
        <v>0.3105</v>
      </c>
      <c r="H1190" s="48">
        <v>0.39</v>
      </c>
      <c r="I1190" s="5">
        <v>9</v>
      </c>
      <c r="N1190" s="15">
        <f t="shared" si="1036"/>
        <v>0.75</v>
      </c>
      <c r="O1190" s="15">
        <f t="shared" ref="O1190:U1190" si="1208">B1190</f>
        <v>0.69</v>
      </c>
      <c r="P1190" s="15">
        <f t="shared" si="1208"/>
        <v>0.54</v>
      </c>
      <c r="Q1190" s="15">
        <f t="shared" si="1208"/>
        <v>0.155</v>
      </c>
      <c r="R1190" s="15">
        <f t="shared" si="1208"/>
        <v>1.454</v>
      </c>
      <c r="S1190" s="15">
        <f t="shared" si="1208"/>
        <v>0.624</v>
      </c>
      <c r="T1190" s="15">
        <f t="shared" si="1208"/>
        <v>0.3105</v>
      </c>
      <c r="U1190" s="15">
        <f t="shared" si="1208"/>
        <v>0.39</v>
      </c>
      <c r="V1190" s="5">
        <v>1</v>
      </c>
      <c r="X1190" s="15">
        <f t="shared" si="1038"/>
        <v>10.5</v>
      </c>
      <c r="AB1190" s="15">
        <f t="shared" si="1039"/>
        <v>13.392519094231453</v>
      </c>
      <c r="AC1190" s="15">
        <f t="shared" si="1040"/>
        <v>8.3666667104935453</v>
      </c>
    </row>
    <row r="1191" spans="1:29">
      <c r="A1191" s="5" t="s">
        <v>206</v>
      </c>
      <c r="B1191" s="5">
        <v>0.69</v>
      </c>
      <c r="C1191" s="5">
        <v>0.53</v>
      </c>
      <c r="D1191" s="5">
        <v>0.21</v>
      </c>
      <c r="E1191" s="5">
        <v>1.583</v>
      </c>
      <c r="F1191" s="5">
        <v>0.73550000000000004</v>
      </c>
      <c r="G1191" s="5">
        <v>0.40500000000000003</v>
      </c>
      <c r="H1191" s="48">
        <v>0.38650000000000001</v>
      </c>
      <c r="I1191" s="5">
        <v>12</v>
      </c>
      <c r="N1191" s="15">
        <f t="shared" si="1036"/>
        <v>3</v>
      </c>
      <c r="O1191" s="15">
        <f t="shared" ref="O1191:U1191" si="1209">B1191</f>
        <v>0.69</v>
      </c>
      <c r="P1191" s="15">
        <f t="shared" si="1209"/>
        <v>0.53</v>
      </c>
      <c r="Q1191" s="15">
        <f t="shared" si="1209"/>
        <v>0.21</v>
      </c>
      <c r="R1191" s="15">
        <f t="shared" si="1209"/>
        <v>1.583</v>
      </c>
      <c r="S1191" s="15">
        <f t="shared" si="1209"/>
        <v>0.73550000000000004</v>
      </c>
      <c r="T1191" s="15">
        <f t="shared" si="1209"/>
        <v>0.40500000000000003</v>
      </c>
      <c r="U1191" s="15">
        <f t="shared" si="1209"/>
        <v>0.38650000000000001</v>
      </c>
      <c r="V1191" s="5">
        <v>1</v>
      </c>
      <c r="X1191" s="15">
        <f t="shared" si="1038"/>
        <v>13.5</v>
      </c>
      <c r="AB1191" s="15">
        <f t="shared" si="1039"/>
        <v>12.187143023026088</v>
      </c>
      <c r="AC1191" s="15">
        <f t="shared" si="1040"/>
        <v>1.7235934419890777</v>
      </c>
    </row>
    <row r="1192" spans="1:29">
      <c r="A1192" s="5" t="s">
        <v>207</v>
      </c>
      <c r="B1192" s="5">
        <v>0.69</v>
      </c>
      <c r="C1192" s="5">
        <v>0.53</v>
      </c>
      <c r="D1192" s="5">
        <v>0.17</v>
      </c>
      <c r="E1192" s="5">
        <v>1.5535000000000001</v>
      </c>
      <c r="F1192" s="5">
        <v>0.79449999999999998</v>
      </c>
      <c r="G1192" s="5">
        <v>0.34849999999999998</v>
      </c>
      <c r="H1192" s="48">
        <v>0.3695</v>
      </c>
      <c r="I1192" s="5">
        <v>9</v>
      </c>
      <c r="N1192" s="15">
        <f t="shared" si="1036"/>
        <v>0.75</v>
      </c>
      <c r="O1192" s="15">
        <f t="shared" ref="O1192:U1192" si="1210">B1192</f>
        <v>0.69</v>
      </c>
      <c r="P1192" s="15">
        <f t="shared" si="1210"/>
        <v>0.53</v>
      </c>
      <c r="Q1192" s="15">
        <f t="shared" si="1210"/>
        <v>0.17</v>
      </c>
      <c r="R1192" s="15">
        <f t="shared" si="1210"/>
        <v>1.5535000000000001</v>
      </c>
      <c r="S1192" s="15">
        <f t="shared" si="1210"/>
        <v>0.79449999999999998</v>
      </c>
      <c r="T1192" s="15">
        <f t="shared" si="1210"/>
        <v>0.34849999999999998</v>
      </c>
      <c r="U1192" s="15">
        <f t="shared" si="1210"/>
        <v>0.3695</v>
      </c>
      <c r="V1192" s="5">
        <v>1</v>
      </c>
      <c r="X1192" s="15">
        <f t="shared" si="1038"/>
        <v>10.5</v>
      </c>
      <c r="AB1192" s="15">
        <f t="shared" si="1039"/>
        <v>10.353974907051128</v>
      </c>
      <c r="AC1192" s="15">
        <f t="shared" si="1040"/>
        <v>2.1323327770726579E-2</v>
      </c>
    </row>
    <row r="1193" spans="1:29">
      <c r="A1193" s="5" t="s">
        <v>206</v>
      </c>
      <c r="B1193" s="5">
        <v>0.69499999999999995</v>
      </c>
      <c r="C1193" s="5">
        <v>0.56000000000000005</v>
      </c>
      <c r="D1193" s="5">
        <v>0.185</v>
      </c>
      <c r="E1193" s="5">
        <v>1.74</v>
      </c>
      <c r="F1193" s="5">
        <v>0.88500000000000001</v>
      </c>
      <c r="G1193" s="5">
        <v>0.3715</v>
      </c>
      <c r="H1193" s="48">
        <v>0.4375</v>
      </c>
      <c r="I1193" s="5">
        <v>10</v>
      </c>
      <c r="N1193" s="15">
        <f t="shared" si="1036"/>
        <v>3</v>
      </c>
      <c r="O1193" s="15">
        <f t="shared" ref="O1193:U1193" si="1211">B1193</f>
        <v>0.69499999999999995</v>
      </c>
      <c r="P1193" s="15">
        <f t="shared" si="1211"/>
        <v>0.56000000000000005</v>
      </c>
      <c r="Q1193" s="15">
        <f t="shared" si="1211"/>
        <v>0.185</v>
      </c>
      <c r="R1193" s="15">
        <f t="shared" si="1211"/>
        <v>1.74</v>
      </c>
      <c r="S1193" s="15">
        <f t="shared" si="1211"/>
        <v>0.88500000000000001</v>
      </c>
      <c r="T1193" s="15">
        <f t="shared" si="1211"/>
        <v>0.3715</v>
      </c>
      <c r="U1193" s="15">
        <f t="shared" si="1211"/>
        <v>0.4375</v>
      </c>
      <c r="V1193" s="5">
        <v>1</v>
      </c>
      <c r="X1193" s="15">
        <f t="shared" si="1038"/>
        <v>11.5</v>
      </c>
      <c r="AB1193" s="15">
        <f t="shared" si="1039"/>
        <v>11.467162652954235</v>
      </c>
      <c r="AC1193" s="15">
        <f t="shared" si="1040"/>
        <v>1.0782913610040273E-3</v>
      </c>
    </row>
    <row r="1194" spans="1:29">
      <c r="A1194" s="5" t="s">
        <v>206</v>
      </c>
      <c r="B1194" s="5">
        <v>0.7</v>
      </c>
      <c r="C1194" s="5">
        <v>0.56499999999999995</v>
      </c>
      <c r="D1194" s="5">
        <v>0.18</v>
      </c>
      <c r="E1194" s="5">
        <v>1.7509999999999999</v>
      </c>
      <c r="F1194" s="5">
        <v>0.89500000000000002</v>
      </c>
      <c r="G1194" s="5">
        <v>0.33550000000000002</v>
      </c>
      <c r="H1194" s="48">
        <v>0.44600000000000001</v>
      </c>
      <c r="I1194" s="5">
        <v>9</v>
      </c>
      <c r="N1194" s="15">
        <f t="shared" si="1036"/>
        <v>3</v>
      </c>
      <c r="O1194" s="15">
        <f t="shared" ref="O1194:U1194" si="1212">B1194</f>
        <v>0.7</v>
      </c>
      <c r="P1194" s="15">
        <f t="shared" si="1212"/>
        <v>0.56499999999999995</v>
      </c>
      <c r="Q1194" s="15">
        <f t="shared" si="1212"/>
        <v>0.18</v>
      </c>
      <c r="R1194" s="15">
        <f t="shared" si="1212"/>
        <v>1.7509999999999999</v>
      </c>
      <c r="S1194" s="15">
        <f t="shared" si="1212"/>
        <v>0.89500000000000002</v>
      </c>
      <c r="T1194" s="15">
        <f t="shared" si="1212"/>
        <v>0.33550000000000002</v>
      </c>
      <c r="U1194" s="15">
        <f t="shared" si="1212"/>
        <v>0.44600000000000001</v>
      </c>
      <c r="V1194" s="5">
        <v>1</v>
      </c>
      <c r="X1194" s="15">
        <f t="shared" si="1038"/>
        <v>10.5</v>
      </c>
      <c r="AB1194" s="15">
        <f t="shared" si="1039"/>
        <v>11.807285809966285</v>
      </c>
      <c r="AC1194" s="15">
        <f t="shared" si="1040"/>
        <v>1.7089961889392045</v>
      </c>
    </row>
    <row r="1195" spans="1:29">
      <c r="A1195" s="5" t="s">
        <v>206</v>
      </c>
      <c r="B1195" s="5">
        <v>0.7</v>
      </c>
      <c r="C1195" s="5">
        <v>0.57499999999999996</v>
      </c>
      <c r="D1195" s="5">
        <v>0.19</v>
      </c>
      <c r="E1195" s="5">
        <v>2.2730000000000001</v>
      </c>
      <c r="F1195" s="5">
        <v>1.095</v>
      </c>
      <c r="G1195" s="5">
        <v>0.41799999999999998</v>
      </c>
      <c r="H1195" s="48">
        <v>0.63800000000000001</v>
      </c>
      <c r="I1195" s="5">
        <v>12</v>
      </c>
      <c r="N1195" s="15">
        <f t="shared" si="1036"/>
        <v>3</v>
      </c>
      <c r="O1195" s="15">
        <f t="shared" ref="O1195:U1195" si="1213">B1195</f>
        <v>0.7</v>
      </c>
      <c r="P1195" s="15">
        <f t="shared" si="1213"/>
        <v>0.57499999999999996</v>
      </c>
      <c r="Q1195" s="15">
        <f t="shared" si="1213"/>
        <v>0.19</v>
      </c>
      <c r="R1195" s="15">
        <f t="shared" si="1213"/>
        <v>2.2730000000000001</v>
      </c>
      <c r="S1195" s="15">
        <f t="shared" si="1213"/>
        <v>1.095</v>
      </c>
      <c r="T1195" s="15">
        <f t="shared" si="1213"/>
        <v>0.41799999999999998</v>
      </c>
      <c r="U1195" s="15">
        <f t="shared" si="1213"/>
        <v>0.63800000000000001</v>
      </c>
      <c r="V1195" s="5">
        <v>1</v>
      </c>
      <c r="X1195" s="15">
        <f t="shared" si="1038"/>
        <v>13.5</v>
      </c>
      <c r="AB1195" s="15">
        <f t="shared" si="1039"/>
        <v>13.5795811233835</v>
      </c>
      <c r="AC1195" s="15">
        <f t="shared" si="1040"/>
        <v>6.3331551989798483E-3</v>
      </c>
    </row>
    <row r="1196" spans="1:29">
      <c r="A1196" s="5" t="s">
        <v>207</v>
      </c>
      <c r="B1196" s="5">
        <v>0.7</v>
      </c>
      <c r="C1196" s="5">
        <v>0.52500000000000002</v>
      </c>
      <c r="D1196" s="5">
        <v>0.19</v>
      </c>
      <c r="E1196" s="5">
        <v>1.6465000000000001</v>
      </c>
      <c r="F1196" s="5">
        <v>0.85450000000000004</v>
      </c>
      <c r="G1196" s="5">
        <v>0.307</v>
      </c>
      <c r="H1196" s="48">
        <v>0.39950000000000002</v>
      </c>
      <c r="I1196" s="5">
        <v>9</v>
      </c>
      <c r="N1196" s="15">
        <f t="shared" si="1036"/>
        <v>0.75</v>
      </c>
      <c r="O1196" s="15">
        <f t="shared" ref="O1196:U1196" si="1214">B1196</f>
        <v>0.7</v>
      </c>
      <c r="P1196" s="15">
        <f t="shared" si="1214"/>
        <v>0.52500000000000002</v>
      </c>
      <c r="Q1196" s="15">
        <f t="shared" si="1214"/>
        <v>0.19</v>
      </c>
      <c r="R1196" s="15">
        <f t="shared" si="1214"/>
        <v>1.6465000000000001</v>
      </c>
      <c r="S1196" s="15">
        <f t="shared" si="1214"/>
        <v>0.85450000000000004</v>
      </c>
      <c r="T1196" s="15">
        <f t="shared" si="1214"/>
        <v>0.307</v>
      </c>
      <c r="U1196" s="15">
        <f t="shared" si="1214"/>
        <v>0.39950000000000002</v>
      </c>
      <c r="V1196" s="5">
        <v>1</v>
      </c>
      <c r="X1196" s="15">
        <f t="shared" si="1038"/>
        <v>10.5</v>
      </c>
      <c r="AB1196" s="15">
        <f t="shared" si="1039"/>
        <v>10.832910163450789</v>
      </c>
      <c r="AC1196" s="15">
        <f t="shared" si="1040"/>
        <v>0.11082917692883101</v>
      </c>
    </row>
    <row r="1197" spans="1:29">
      <c r="A1197" s="5" t="s">
        <v>207</v>
      </c>
      <c r="B1197" s="5">
        <v>0.70499999999999996</v>
      </c>
      <c r="C1197" s="5">
        <v>0.55000000000000004</v>
      </c>
      <c r="D1197" s="5">
        <v>0.17</v>
      </c>
      <c r="E1197" s="5">
        <v>1.2190000000000001</v>
      </c>
      <c r="F1197" s="5">
        <v>0.63949999999999996</v>
      </c>
      <c r="G1197" s="5">
        <v>0.23599999999999999</v>
      </c>
      <c r="H1197" s="48">
        <v>0.30099999999999999</v>
      </c>
      <c r="I1197" s="5">
        <v>9</v>
      </c>
      <c r="N1197" s="15">
        <f t="shared" si="1036"/>
        <v>0.75</v>
      </c>
      <c r="O1197" s="15">
        <f t="shared" ref="O1197:U1197" si="1215">B1197</f>
        <v>0.70499999999999996</v>
      </c>
      <c r="P1197" s="15">
        <f t="shared" si="1215"/>
        <v>0.55000000000000004</v>
      </c>
      <c r="Q1197" s="15">
        <f t="shared" si="1215"/>
        <v>0.17</v>
      </c>
      <c r="R1197" s="15">
        <f t="shared" si="1215"/>
        <v>1.2190000000000001</v>
      </c>
      <c r="S1197" s="15">
        <f t="shared" si="1215"/>
        <v>0.63949999999999996</v>
      </c>
      <c r="T1197" s="15">
        <f t="shared" si="1215"/>
        <v>0.23599999999999999</v>
      </c>
      <c r="U1197" s="15">
        <f t="shared" si="1215"/>
        <v>0.30099999999999999</v>
      </c>
      <c r="V1197" s="5">
        <v>1</v>
      </c>
      <c r="X1197" s="15">
        <f t="shared" si="1038"/>
        <v>10.5</v>
      </c>
      <c r="AB1197" s="15">
        <f t="shared" si="1039"/>
        <v>11.212983936318572</v>
      </c>
      <c r="AC1197" s="15">
        <f t="shared" si="1040"/>
        <v>0.50834609344832604</v>
      </c>
    </row>
    <row r="1198" spans="1:29">
      <c r="A1198" s="5" t="s">
        <v>207</v>
      </c>
      <c r="B1198" s="5">
        <v>0.71</v>
      </c>
      <c r="C1198" s="5">
        <v>0.56000000000000005</v>
      </c>
      <c r="D1198" s="5">
        <v>0.18</v>
      </c>
      <c r="E1198" s="5">
        <v>1.6519999999999999</v>
      </c>
      <c r="F1198" s="5">
        <v>0.73499999999999999</v>
      </c>
      <c r="G1198" s="5">
        <v>0.38100000000000001</v>
      </c>
      <c r="H1198" s="48">
        <v>0.45250000000000001</v>
      </c>
      <c r="I1198" s="5">
        <v>11</v>
      </c>
      <c r="N1198" s="15">
        <f t="shared" si="1036"/>
        <v>0.75</v>
      </c>
      <c r="O1198" s="15">
        <f t="shared" ref="O1198:U1198" si="1216">B1198</f>
        <v>0.71</v>
      </c>
      <c r="P1198" s="15">
        <f t="shared" si="1216"/>
        <v>0.56000000000000005</v>
      </c>
      <c r="Q1198" s="15">
        <f t="shared" si="1216"/>
        <v>0.18</v>
      </c>
      <c r="R1198" s="15">
        <f t="shared" si="1216"/>
        <v>1.6519999999999999</v>
      </c>
      <c r="S1198" s="15">
        <f t="shared" si="1216"/>
        <v>0.73499999999999999</v>
      </c>
      <c r="T1198" s="15">
        <f t="shared" si="1216"/>
        <v>0.38100000000000001</v>
      </c>
      <c r="U1198" s="15">
        <f t="shared" si="1216"/>
        <v>0.45250000000000001</v>
      </c>
      <c r="V1198" s="5">
        <v>1</v>
      </c>
      <c r="X1198" s="15">
        <f t="shared" si="1038"/>
        <v>12.5</v>
      </c>
      <c r="AB1198" s="15">
        <f t="shared" si="1039"/>
        <v>13.281944456715109</v>
      </c>
      <c r="AC1198" s="15">
        <f t="shared" si="1040"/>
        <v>0.61143713338748773</v>
      </c>
    </row>
    <row r="1199" spans="1:29">
      <c r="A1199" s="5" t="s">
        <v>206</v>
      </c>
      <c r="B1199" s="5">
        <v>0.71499999999999997</v>
      </c>
      <c r="C1199" s="5">
        <v>0.55000000000000004</v>
      </c>
      <c r="D1199" s="5">
        <v>0.19</v>
      </c>
      <c r="E1199" s="5">
        <v>2.0045000000000002</v>
      </c>
      <c r="F1199" s="5">
        <v>1.0465</v>
      </c>
      <c r="G1199" s="5">
        <v>0.40699999999999997</v>
      </c>
      <c r="H1199" s="48">
        <v>0.50749999999999995</v>
      </c>
      <c r="I1199" s="5">
        <v>12</v>
      </c>
      <c r="N1199" s="15">
        <f t="shared" si="1036"/>
        <v>3</v>
      </c>
      <c r="O1199" s="15">
        <f t="shared" ref="O1199:U1199" si="1217">B1199</f>
        <v>0.71499999999999997</v>
      </c>
      <c r="P1199" s="15">
        <f t="shared" si="1217"/>
        <v>0.55000000000000004</v>
      </c>
      <c r="Q1199" s="15">
        <f t="shared" si="1217"/>
        <v>0.19</v>
      </c>
      <c r="R1199" s="15">
        <f t="shared" si="1217"/>
        <v>2.0045000000000002</v>
      </c>
      <c r="S1199" s="15">
        <f t="shared" si="1217"/>
        <v>1.0465</v>
      </c>
      <c r="T1199" s="15">
        <f t="shared" si="1217"/>
        <v>0.40699999999999997</v>
      </c>
      <c r="U1199" s="15">
        <f t="shared" si="1217"/>
        <v>0.50749999999999995</v>
      </c>
      <c r="V1199" s="5">
        <v>1</v>
      </c>
      <c r="X1199" s="15">
        <f t="shared" si="1038"/>
        <v>13.5</v>
      </c>
      <c r="AB1199" s="15">
        <f t="shared" si="1039"/>
        <v>10.79030647584397</v>
      </c>
      <c r="AC1199" s="15">
        <f t="shared" si="1040"/>
        <v>7.3424389948531266</v>
      </c>
    </row>
    <row r="1200" spans="1:29">
      <c r="A1200" s="5" t="s">
        <v>206</v>
      </c>
      <c r="B1200" s="5">
        <v>0.71499999999999997</v>
      </c>
      <c r="C1200" s="5">
        <v>0.53500000000000003</v>
      </c>
      <c r="D1200" s="5">
        <v>0.19</v>
      </c>
      <c r="E1200" s="5">
        <v>1.6755</v>
      </c>
      <c r="F1200" s="5">
        <v>0.88900000000000001</v>
      </c>
      <c r="G1200" s="5">
        <v>0.313</v>
      </c>
      <c r="H1200" s="48">
        <v>0.42</v>
      </c>
      <c r="I1200" s="5">
        <v>10</v>
      </c>
      <c r="N1200" s="15">
        <f t="shared" si="1036"/>
        <v>3</v>
      </c>
      <c r="O1200" s="15">
        <f t="shared" ref="O1200:U1200" si="1218">B1200</f>
        <v>0.71499999999999997</v>
      </c>
      <c r="P1200" s="15">
        <f t="shared" si="1218"/>
        <v>0.53500000000000003</v>
      </c>
      <c r="Q1200" s="15">
        <f t="shared" si="1218"/>
        <v>0.19</v>
      </c>
      <c r="R1200" s="15">
        <f t="shared" si="1218"/>
        <v>1.6755</v>
      </c>
      <c r="S1200" s="15">
        <f t="shared" si="1218"/>
        <v>0.88900000000000001</v>
      </c>
      <c r="T1200" s="15">
        <f t="shared" si="1218"/>
        <v>0.313</v>
      </c>
      <c r="U1200" s="15">
        <f t="shared" si="1218"/>
        <v>0.42</v>
      </c>
      <c r="V1200" s="5">
        <v>1</v>
      </c>
      <c r="X1200" s="15">
        <f t="shared" si="1038"/>
        <v>11.5</v>
      </c>
      <c r="AB1200" s="15">
        <f t="shared" si="1039"/>
        <v>10.992431053028278</v>
      </c>
      <c r="AC1200" s="15">
        <f t="shared" si="1040"/>
        <v>0.25762623592998224</v>
      </c>
    </row>
    <row r="1201" spans="1:29">
      <c r="A1201" s="5" t="s">
        <v>207</v>
      </c>
      <c r="B1201" s="5">
        <v>0.72</v>
      </c>
      <c r="C1201" s="5">
        <v>0.57999999999999996</v>
      </c>
      <c r="D1201" s="5">
        <v>0.19500000000000001</v>
      </c>
      <c r="E1201" s="5">
        <v>2.1030000000000002</v>
      </c>
      <c r="F1201" s="5">
        <v>1.0265</v>
      </c>
      <c r="G1201" s="5">
        <v>0.48</v>
      </c>
      <c r="H1201" s="48">
        <v>0.53749999999999998</v>
      </c>
      <c r="I1201" s="5">
        <v>10</v>
      </c>
      <c r="N1201" s="15">
        <f t="shared" si="1036"/>
        <v>0.75</v>
      </c>
      <c r="O1201" s="15">
        <f t="shared" ref="O1201:U1201" si="1219">B1201</f>
        <v>0.72</v>
      </c>
      <c r="P1201" s="15">
        <f t="shared" si="1219"/>
        <v>0.57999999999999996</v>
      </c>
      <c r="Q1201" s="15">
        <f t="shared" si="1219"/>
        <v>0.19500000000000001</v>
      </c>
      <c r="R1201" s="15">
        <f t="shared" si="1219"/>
        <v>2.1030000000000002</v>
      </c>
      <c r="S1201" s="15">
        <f t="shared" si="1219"/>
        <v>1.0265</v>
      </c>
      <c r="T1201" s="15">
        <f t="shared" si="1219"/>
        <v>0.48</v>
      </c>
      <c r="U1201" s="15">
        <f t="shared" si="1219"/>
        <v>0.53749999999999998</v>
      </c>
      <c r="V1201" s="5">
        <v>1</v>
      </c>
      <c r="X1201" s="15">
        <f t="shared" si="1038"/>
        <v>11.5</v>
      </c>
      <c r="AB1201" s="15">
        <f t="shared" si="1039"/>
        <v>11.640996984394196</v>
      </c>
      <c r="AC1201" s="15">
        <f t="shared" si="1040"/>
        <v>1.9880149608257104E-2</v>
      </c>
    </row>
    <row r="1202" spans="1:29">
      <c r="A1202" s="5" t="s">
        <v>207</v>
      </c>
      <c r="B1202" s="5">
        <v>0.72</v>
      </c>
      <c r="C1202" s="5">
        <v>0.55000000000000004</v>
      </c>
      <c r="D1202" s="5">
        <v>0.2</v>
      </c>
      <c r="E1202" s="5">
        <v>1.9964999999999999</v>
      </c>
      <c r="F1202" s="5">
        <v>0.90349999999999997</v>
      </c>
      <c r="G1202" s="5">
        <v>0.46899999999999997</v>
      </c>
      <c r="H1202" s="48">
        <v>0.52149999999999996</v>
      </c>
      <c r="I1202" s="5">
        <v>10</v>
      </c>
      <c r="N1202" s="15">
        <f t="shared" si="1036"/>
        <v>0.75</v>
      </c>
      <c r="O1202" s="15">
        <f t="shared" ref="O1202:U1202" si="1220">B1202</f>
        <v>0.72</v>
      </c>
      <c r="P1202" s="15">
        <f t="shared" si="1220"/>
        <v>0.55000000000000004</v>
      </c>
      <c r="Q1202" s="15">
        <f t="shared" si="1220"/>
        <v>0.2</v>
      </c>
      <c r="R1202" s="15">
        <f t="shared" si="1220"/>
        <v>1.9964999999999999</v>
      </c>
      <c r="S1202" s="15">
        <f t="shared" si="1220"/>
        <v>0.90349999999999997</v>
      </c>
      <c r="T1202" s="15">
        <f t="shared" si="1220"/>
        <v>0.46899999999999997</v>
      </c>
      <c r="U1202" s="15">
        <f t="shared" si="1220"/>
        <v>0.52149999999999996</v>
      </c>
      <c r="V1202" s="5">
        <v>1</v>
      </c>
      <c r="X1202" s="15">
        <f t="shared" si="1038"/>
        <v>11.5</v>
      </c>
      <c r="AB1202" s="15">
        <f t="shared" si="1039"/>
        <v>12.818983691332225</v>
      </c>
      <c r="AC1202" s="15">
        <f t="shared" si="1040"/>
        <v>1.7397179780003811</v>
      </c>
    </row>
    <row r="1203" spans="1:29">
      <c r="A1203" s="5" t="s">
        <v>206</v>
      </c>
      <c r="B1203" s="5">
        <v>0.72</v>
      </c>
      <c r="C1203" s="5">
        <v>0.56499999999999995</v>
      </c>
      <c r="D1203" s="5">
        <v>0.14499999999999999</v>
      </c>
      <c r="E1203" s="5">
        <v>1.1870000000000001</v>
      </c>
      <c r="F1203" s="5">
        <v>0.69099999999999995</v>
      </c>
      <c r="G1203" s="5">
        <v>0.19450000000000001</v>
      </c>
      <c r="H1203" s="48">
        <v>0.26850000000000002</v>
      </c>
      <c r="I1203" s="5">
        <v>8</v>
      </c>
      <c r="N1203" s="15">
        <f t="shared" si="1036"/>
        <v>3</v>
      </c>
      <c r="O1203" s="15">
        <f t="shared" ref="O1203:U1203" si="1221">B1203</f>
        <v>0.72</v>
      </c>
      <c r="P1203" s="15">
        <f t="shared" si="1221"/>
        <v>0.56499999999999995</v>
      </c>
      <c r="Q1203" s="15">
        <f t="shared" si="1221"/>
        <v>0.14499999999999999</v>
      </c>
      <c r="R1203" s="15">
        <f t="shared" si="1221"/>
        <v>1.1870000000000001</v>
      </c>
      <c r="S1203" s="15">
        <f t="shared" si="1221"/>
        <v>0.69099999999999995</v>
      </c>
      <c r="T1203" s="15">
        <f t="shared" si="1221"/>
        <v>0.19450000000000001</v>
      </c>
      <c r="U1203" s="15">
        <f t="shared" si="1221"/>
        <v>0.26850000000000002</v>
      </c>
      <c r="V1203" s="5">
        <v>1</v>
      </c>
      <c r="X1203" s="15">
        <f t="shared" si="1038"/>
        <v>9.5</v>
      </c>
      <c r="AB1203" s="15">
        <f t="shared" si="1039"/>
        <v>10.283045642864778</v>
      </c>
      <c r="AC1203" s="15">
        <f t="shared" si="1040"/>
        <v>0.61316047880951319</v>
      </c>
    </row>
    <row r="1204" spans="1:29">
      <c r="A1204" s="5" t="s">
        <v>206</v>
      </c>
      <c r="B1204" s="5">
        <v>0.72499999999999998</v>
      </c>
      <c r="C1204" s="5">
        <v>0.505</v>
      </c>
      <c r="D1204" s="5">
        <v>0.185</v>
      </c>
      <c r="E1204" s="5">
        <v>1.978</v>
      </c>
      <c r="F1204" s="5">
        <v>1.026</v>
      </c>
      <c r="G1204" s="5">
        <v>0.42549999999999999</v>
      </c>
      <c r="H1204" s="48">
        <v>0.45050000000000001</v>
      </c>
      <c r="I1204" s="5">
        <v>12</v>
      </c>
      <c r="N1204" s="15">
        <f t="shared" si="1036"/>
        <v>3</v>
      </c>
      <c r="O1204" s="15">
        <f t="shared" ref="O1204:U1204" si="1222">B1204</f>
        <v>0.72499999999999998</v>
      </c>
      <c r="P1204" s="15">
        <f t="shared" si="1222"/>
        <v>0.505</v>
      </c>
      <c r="Q1204" s="15">
        <f t="shared" si="1222"/>
        <v>0.185</v>
      </c>
      <c r="R1204" s="15">
        <f t="shared" si="1222"/>
        <v>1.978</v>
      </c>
      <c r="S1204" s="15">
        <f t="shared" si="1222"/>
        <v>1.026</v>
      </c>
      <c r="T1204" s="15">
        <f t="shared" si="1222"/>
        <v>0.42549999999999999</v>
      </c>
      <c r="U1204" s="15">
        <f t="shared" si="1222"/>
        <v>0.45050000000000001</v>
      </c>
      <c r="V1204" s="5">
        <v>1</v>
      </c>
      <c r="X1204" s="15">
        <f t="shared" si="1038"/>
        <v>13.5</v>
      </c>
      <c r="AB1204" s="15">
        <f t="shared" si="1039"/>
        <v>9.6808676518629948</v>
      </c>
      <c r="AC1204" s="15">
        <f t="shared" si="1040"/>
        <v>14.585771892586475</v>
      </c>
    </row>
    <row r="1205" spans="1:29">
      <c r="A1205" s="5" t="s">
        <v>207</v>
      </c>
      <c r="B1205" s="5">
        <v>0.73</v>
      </c>
      <c r="C1205" s="5">
        <v>0.57499999999999996</v>
      </c>
      <c r="D1205" s="5">
        <v>0.185</v>
      </c>
      <c r="E1205" s="5">
        <v>1.8794999999999999</v>
      </c>
      <c r="F1205" s="5">
        <v>0.93100000000000005</v>
      </c>
      <c r="G1205" s="5">
        <v>0.38</v>
      </c>
      <c r="H1205" s="48">
        <v>0.48249999999999998</v>
      </c>
      <c r="I1205" s="5">
        <v>12</v>
      </c>
      <c r="N1205" s="15">
        <f t="shared" si="1036"/>
        <v>0.75</v>
      </c>
      <c r="O1205" s="15">
        <f t="shared" ref="O1205:U1205" si="1223">B1205</f>
        <v>0.73</v>
      </c>
      <c r="P1205" s="15">
        <f t="shared" si="1223"/>
        <v>0.57499999999999996</v>
      </c>
      <c r="Q1205" s="15">
        <f t="shared" si="1223"/>
        <v>0.185</v>
      </c>
      <c r="R1205" s="15">
        <f t="shared" si="1223"/>
        <v>1.8794999999999999</v>
      </c>
      <c r="S1205" s="15">
        <f t="shared" si="1223"/>
        <v>0.93100000000000005</v>
      </c>
      <c r="T1205" s="15">
        <f t="shared" si="1223"/>
        <v>0.38</v>
      </c>
      <c r="U1205" s="15">
        <f t="shared" si="1223"/>
        <v>0.48249999999999998</v>
      </c>
      <c r="V1205" s="5">
        <v>1</v>
      </c>
      <c r="X1205" s="15">
        <f t="shared" si="1038"/>
        <v>13.5</v>
      </c>
      <c r="AB1205" s="15">
        <f t="shared" si="1039"/>
        <v>11.897670078156104</v>
      </c>
      <c r="AC1205" s="15">
        <f t="shared" si="1040"/>
        <v>2.5674611784362673</v>
      </c>
    </row>
    <row r="1206" spans="1:29">
      <c r="A1206" s="5" t="s">
        <v>206</v>
      </c>
      <c r="B1206" s="5">
        <v>0.73499999999999999</v>
      </c>
      <c r="C1206" s="5">
        <v>0.58499999999999996</v>
      </c>
      <c r="D1206" s="5">
        <v>0.185</v>
      </c>
      <c r="E1206" s="5">
        <v>2.1240000000000001</v>
      </c>
      <c r="F1206" s="5">
        <v>0.95199999999999996</v>
      </c>
      <c r="G1206" s="5">
        <v>0.55000000000000004</v>
      </c>
      <c r="H1206" s="48">
        <v>0.5</v>
      </c>
      <c r="I1206" s="5">
        <v>11</v>
      </c>
      <c r="N1206" s="15">
        <f t="shared" si="1036"/>
        <v>3</v>
      </c>
      <c r="O1206" s="15">
        <f t="shared" ref="O1206:U1206" si="1224">B1206</f>
        <v>0.73499999999999999</v>
      </c>
      <c r="P1206" s="15">
        <f t="shared" si="1224"/>
        <v>0.58499999999999996</v>
      </c>
      <c r="Q1206" s="15">
        <f t="shared" si="1224"/>
        <v>0.185</v>
      </c>
      <c r="R1206" s="15">
        <f t="shared" si="1224"/>
        <v>2.1240000000000001</v>
      </c>
      <c r="S1206" s="15">
        <f t="shared" si="1224"/>
        <v>0.95199999999999996</v>
      </c>
      <c r="T1206" s="15">
        <f t="shared" si="1224"/>
        <v>0.55000000000000004</v>
      </c>
      <c r="U1206" s="15">
        <f t="shared" si="1224"/>
        <v>0.5</v>
      </c>
      <c r="V1206" s="5">
        <v>1</v>
      </c>
      <c r="X1206" s="15">
        <f t="shared" si="1038"/>
        <v>12.5</v>
      </c>
      <c r="AB1206" s="15">
        <f t="shared" si="1039"/>
        <v>12.586506503826502</v>
      </c>
      <c r="AC1206" s="15">
        <f t="shared" si="1040"/>
        <v>7.4833752042846513E-3</v>
      </c>
    </row>
    <row r="1207" spans="1:29">
      <c r="A1207" s="5" t="s">
        <v>206</v>
      </c>
      <c r="B1207" s="5">
        <v>0.745</v>
      </c>
      <c r="C1207" s="5">
        <v>0.56499999999999995</v>
      </c>
      <c r="D1207" s="5">
        <v>0.215</v>
      </c>
      <c r="E1207" s="5">
        <v>1.931</v>
      </c>
      <c r="F1207" s="5">
        <v>0.89600000000000002</v>
      </c>
      <c r="G1207" s="5">
        <v>0.45850000000000002</v>
      </c>
      <c r="H1207" s="48">
        <v>0.5</v>
      </c>
      <c r="I1207" s="5">
        <v>11</v>
      </c>
      <c r="N1207" s="15">
        <f t="shared" si="1036"/>
        <v>3</v>
      </c>
      <c r="O1207" s="15">
        <f t="shared" ref="O1207:U1207" si="1225">B1207</f>
        <v>0.745</v>
      </c>
      <c r="P1207" s="15">
        <f t="shared" si="1225"/>
        <v>0.56499999999999995</v>
      </c>
      <c r="Q1207" s="15">
        <f t="shared" si="1225"/>
        <v>0.215</v>
      </c>
      <c r="R1207" s="15">
        <f t="shared" si="1225"/>
        <v>1.931</v>
      </c>
      <c r="S1207" s="15">
        <f t="shared" si="1225"/>
        <v>0.89600000000000002</v>
      </c>
      <c r="T1207" s="15">
        <f t="shared" si="1225"/>
        <v>0.45850000000000002</v>
      </c>
      <c r="U1207" s="15">
        <f t="shared" si="1225"/>
        <v>0.5</v>
      </c>
      <c r="V1207" s="5">
        <v>1</v>
      </c>
      <c r="X1207" s="15">
        <f t="shared" si="1038"/>
        <v>12.5</v>
      </c>
      <c r="AB1207" s="15">
        <f t="shared" si="1039"/>
        <v>12.986978746290312</v>
      </c>
      <c r="AC1207" s="15">
        <f t="shared" si="1040"/>
        <v>0.23714829933848397</v>
      </c>
    </row>
    <row r="1208" spans="1:29">
      <c r="A1208" s="5" t="s">
        <v>207</v>
      </c>
      <c r="B1208" s="5">
        <v>0.75</v>
      </c>
      <c r="C1208" s="5">
        <v>0.56999999999999995</v>
      </c>
      <c r="D1208" s="5">
        <v>0.21</v>
      </c>
      <c r="E1208" s="5">
        <v>2.2360000000000002</v>
      </c>
      <c r="F1208" s="5">
        <v>1.109</v>
      </c>
      <c r="G1208" s="5">
        <v>0.51949999999999996</v>
      </c>
      <c r="H1208" s="48">
        <v>0.54500000000000004</v>
      </c>
      <c r="I1208" s="5">
        <v>11</v>
      </c>
      <c r="N1208" s="15">
        <f t="shared" si="1036"/>
        <v>0.75</v>
      </c>
      <c r="O1208" s="15">
        <f t="shared" ref="O1208:U1208" si="1226">B1208</f>
        <v>0.75</v>
      </c>
      <c r="P1208" s="15">
        <f t="shared" si="1226"/>
        <v>0.56999999999999995</v>
      </c>
      <c r="Q1208" s="15">
        <f t="shared" si="1226"/>
        <v>0.21</v>
      </c>
      <c r="R1208" s="15">
        <f t="shared" si="1226"/>
        <v>2.2360000000000002</v>
      </c>
      <c r="S1208" s="15">
        <f t="shared" si="1226"/>
        <v>1.109</v>
      </c>
      <c r="T1208" s="15">
        <f t="shared" si="1226"/>
        <v>0.51949999999999996</v>
      </c>
      <c r="U1208" s="15">
        <f t="shared" si="1226"/>
        <v>0.54500000000000004</v>
      </c>
      <c r="V1208" s="5">
        <v>1</v>
      </c>
      <c r="X1208" s="15">
        <f t="shared" si="1038"/>
        <v>12.5</v>
      </c>
      <c r="AB1208" s="15">
        <f t="shared" si="1039"/>
        <v>10.877465343101411</v>
      </c>
      <c r="AC1208" s="15">
        <f t="shared" si="1040"/>
        <v>2.6326187128370213</v>
      </c>
    </row>
    <row r="1209" spans="1:29">
      <c r="A1209" s="5" t="s">
        <v>207</v>
      </c>
      <c r="B1209" s="5">
        <v>0.755</v>
      </c>
      <c r="C1209" s="5">
        <v>0.625</v>
      </c>
      <c r="D1209" s="5">
        <v>0.21</v>
      </c>
      <c r="E1209" s="5">
        <v>2.5049999999999999</v>
      </c>
      <c r="F1209" s="5">
        <v>1.1964999999999999</v>
      </c>
      <c r="G1209" s="5">
        <v>0.51300000000000001</v>
      </c>
      <c r="H1209" s="48">
        <v>0.67849999999999999</v>
      </c>
      <c r="I1209" s="5">
        <v>11</v>
      </c>
      <c r="N1209" s="15">
        <f t="shared" si="1036"/>
        <v>0.75</v>
      </c>
      <c r="O1209" s="15">
        <f t="shared" ref="O1209:U1209" si="1227">B1209</f>
        <v>0.755</v>
      </c>
      <c r="P1209" s="15">
        <f t="shared" si="1227"/>
        <v>0.625</v>
      </c>
      <c r="Q1209" s="15">
        <f t="shared" si="1227"/>
        <v>0.21</v>
      </c>
      <c r="R1209" s="15">
        <f t="shared" si="1227"/>
        <v>2.5049999999999999</v>
      </c>
      <c r="S1209" s="15">
        <f t="shared" si="1227"/>
        <v>1.1964999999999999</v>
      </c>
      <c r="T1209" s="15">
        <f t="shared" si="1227"/>
        <v>0.51300000000000001</v>
      </c>
      <c r="U1209" s="15">
        <f t="shared" si="1227"/>
        <v>0.67849999999999999</v>
      </c>
      <c r="V1209" s="5">
        <v>1</v>
      </c>
      <c r="X1209" s="15">
        <f t="shared" si="1038"/>
        <v>12.5</v>
      </c>
      <c r="AB1209" s="15">
        <f t="shared" si="1039"/>
        <v>13.432910525242228</v>
      </c>
      <c r="AC1209" s="15">
        <f t="shared" si="1040"/>
        <v>0.87032204810772984</v>
      </c>
    </row>
    <row r="1210" spans="1:29">
      <c r="A1210" s="5" t="s">
        <v>206</v>
      </c>
      <c r="B1210" s="5">
        <v>0.755</v>
      </c>
      <c r="C1210" s="5">
        <v>0.57999999999999996</v>
      </c>
      <c r="D1210" s="5">
        <v>0.20499999999999999</v>
      </c>
      <c r="E1210" s="5">
        <v>2.0065</v>
      </c>
      <c r="F1210" s="5">
        <v>0.82950000000000002</v>
      </c>
      <c r="G1210" s="5">
        <v>0.40150000000000002</v>
      </c>
      <c r="H1210" s="48">
        <v>0.59499999999999997</v>
      </c>
      <c r="I1210" s="5">
        <v>10</v>
      </c>
      <c r="N1210" s="15">
        <f t="shared" si="1036"/>
        <v>3</v>
      </c>
      <c r="O1210" s="15">
        <f t="shared" ref="O1210:U1210" si="1228">B1210</f>
        <v>0.755</v>
      </c>
      <c r="P1210" s="15">
        <f t="shared" si="1228"/>
        <v>0.57999999999999996</v>
      </c>
      <c r="Q1210" s="15">
        <f t="shared" si="1228"/>
        <v>0.20499999999999999</v>
      </c>
      <c r="R1210" s="15">
        <f t="shared" si="1228"/>
        <v>2.0065</v>
      </c>
      <c r="S1210" s="15">
        <f t="shared" si="1228"/>
        <v>0.82950000000000002</v>
      </c>
      <c r="T1210" s="15">
        <f t="shared" si="1228"/>
        <v>0.40150000000000002</v>
      </c>
      <c r="U1210" s="15">
        <f t="shared" si="1228"/>
        <v>0.59499999999999997</v>
      </c>
      <c r="V1210" s="5">
        <v>1</v>
      </c>
      <c r="X1210" s="15">
        <f t="shared" si="1038"/>
        <v>11.5</v>
      </c>
      <c r="AB1210" s="15">
        <f t="shared" si="1039"/>
        <v>16.472940066910926</v>
      </c>
      <c r="AC1210" s="15">
        <f t="shared" si="1040"/>
        <v>24.730132909088045</v>
      </c>
    </row>
    <row r="1211" spans="1:29">
      <c r="A1211" s="5" t="s">
        <v>207</v>
      </c>
      <c r="B1211" s="5">
        <v>0.78</v>
      </c>
      <c r="C1211" s="5">
        <v>0.63</v>
      </c>
      <c r="D1211" s="5">
        <v>0.215</v>
      </c>
      <c r="E1211" s="5">
        <v>2.657</v>
      </c>
      <c r="F1211" s="5">
        <v>1.488</v>
      </c>
      <c r="G1211" s="5">
        <v>0.4985</v>
      </c>
      <c r="H1211" s="48">
        <v>0.58599999999999997</v>
      </c>
      <c r="I1211" s="5">
        <v>11</v>
      </c>
      <c r="N1211" s="15">
        <f t="shared" si="1036"/>
        <v>0.75</v>
      </c>
      <c r="O1211" s="15">
        <f t="shared" ref="O1211:U1211" si="1229">B1211</f>
        <v>0.78</v>
      </c>
      <c r="P1211" s="15">
        <f t="shared" si="1229"/>
        <v>0.63</v>
      </c>
      <c r="Q1211" s="15">
        <f t="shared" si="1229"/>
        <v>0.215</v>
      </c>
      <c r="R1211" s="15">
        <f t="shared" si="1229"/>
        <v>2.657</v>
      </c>
      <c r="S1211" s="15">
        <f t="shared" si="1229"/>
        <v>1.488</v>
      </c>
      <c r="T1211" s="15">
        <f t="shared" si="1229"/>
        <v>0.4985</v>
      </c>
      <c r="U1211" s="15">
        <f t="shared" si="1229"/>
        <v>0.58599999999999997</v>
      </c>
      <c r="V1211" s="5">
        <v>1</v>
      </c>
      <c r="X1211" s="15">
        <f t="shared" si="1038"/>
        <v>12.5</v>
      </c>
      <c r="AB1211" s="15">
        <f t="shared" si="1039"/>
        <v>8.3972556868099417</v>
      </c>
      <c r="AC1211" s="15">
        <f t="shared" si="1040"/>
        <v>16.832510899413364</v>
      </c>
    </row>
    <row r="1212" spans="1:29">
      <c r="A1212" s="5" t="s">
        <v>208</v>
      </c>
      <c r="B1212" s="5">
        <v>0.185</v>
      </c>
      <c r="C1212" s="5">
        <v>0.375</v>
      </c>
      <c r="D1212" s="5">
        <v>0.12</v>
      </c>
      <c r="E1212" s="5">
        <v>0.46450000000000002</v>
      </c>
      <c r="F1212" s="5">
        <v>0.19600000000000001</v>
      </c>
      <c r="G1212" s="5">
        <v>0.1045</v>
      </c>
      <c r="H1212" s="48">
        <v>0.15</v>
      </c>
      <c r="I1212" s="5">
        <v>6</v>
      </c>
      <c r="N1212" s="15">
        <f t="shared" si="1036"/>
        <v>-2</v>
      </c>
      <c r="O1212" s="15">
        <f t="shared" ref="O1212:U1212" si="1230">B1212</f>
        <v>0.185</v>
      </c>
      <c r="P1212" s="15">
        <f t="shared" si="1230"/>
        <v>0.375</v>
      </c>
      <c r="Q1212" s="15">
        <f t="shared" si="1230"/>
        <v>0.12</v>
      </c>
      <c r="R1212" s="15">
        <f t="shared" si="1230"/>
        <v>0.46450000000000002</v>
      </c>
      <c r="S1212" s="15">
        <f t="shared" si="1230"/>
        <v>0.19600000000000001</v>
      </c>
      <c r="T1212" s="15">
        <f t="shared" si="1230"/>
        <v>0.1045</v>
      </c>
      <c r="U1212" s="15">
        <f t="shared" si="1230"/>
        <v>0.15</v>
      </c>
      <c r="V1212" s="5">
        <v>1</v>
      </c>
      <c r="X1212" s="15">
        <f t="shared" si="1038"/>
        <v>7.5</v>
      </c>
      <c r="AB1212" s="15">
        <f t="shared" si="1039"/>
        <v>10.633869444975229</v>
      </c>
      <c r="AC1212" s="15">
        <f t="shared" si="1040"/>
        <v>9.8211376981493501</v>
      </c>
    </row>
    <row r="1213" spans="1:29">
      <c r="A1213" s="5" t="s">
        <v>208</v>
      </c>
      <c r="B1213" s="5">
        <v>0.245</v>
      </c>
      <c r="C1213" s="5">
        <v>0.20499999999999999</v>
      </c>
      <c r="D1213" s="5">
        <v>0.06</v>
      </c>
      <c r="E1213" s="5">
        <v>7.6499999999999999E-2</v>
      </c>
      <c r="F1213" s="5">
        <v>3.4000000000000002E-2</v>
      </c>
      <c r="G1213" s="5">
        <v>1.4E-2</v>
      </c>
      <c r="H1213" s="48">
        <v>2.1499999999999998E-2</v>
      </c>
      <c r="I1213" s="5">
        <v>4</v>
      </c>
      <c r="N1213" s="15">
        <f t="shared" si="1036"/>
        <v>-2</v>
      </c>
      <c r="O1213" s="15">
        <f t="shared" ref="O1213:U1213" si="1231">B1213</f>
        <v>0.245</v>
      </c>
      <c r="P1213" s="15">
        <f t="shared" si="1231"/>
        <v>0.20499999999999999</v>
      </c>
      <c r="Q1213" s="15">
        <f t="shared" si="1231"/>
        <v>0.06</v>
      </c>
      <c r="R1213" s="15">
        <f t="shared" si="1231"/>
        <v>7.6499999999999999E-2</v>
      </c>
      <c r="S1213" s="15">
        <f t="shared" si="1231"/>
        <v>3.4000000000000002E-2</v>
      </c>
      <c r="T1213" s="15">
        <f t="shared" si="1231"/>
        <v>1.4E-2</v>
      </c>
      <c r="U1213" s="15">
        <f t="shared" si="1231"/>
        <v>2.1499999999999998E-2</v>
      </c>
      <c r="V1213" s="5">
        <v>1</v>
      </c>
      <c r="X1213" s="15">
        <f t="shared" si="1038"/>
        <v>5.5</v>
      </c>
      <c r="AB1213" s="15">
        <f t="shared" si="1039"/>
        <v>7.4517306331955062</v>
      </c>
      <c r="AC1213" s="15">
        <f t="shared" si="1040"/>
        <v>3.8092524645537318</v>
      </c>
    </row>
    <row r="1214" spans="1:29">
      <c r="A1214" s="5" t="s">
        <v>208</v>
      </c>
      <c r="B1214" s="5">
        <v>0.25</v>
      </c>
      <c r="C1214" s="5">
        <v>0.185</v>
      </c>
      <c r="D1214" s="5">
        <v>6.5000000000000002E-2</v>
      </c>
      <c r="E1214" s="5">
        <v>6.8500000000000005E-2</v>
      </c>
      <c r="F1214" s="5">
        <v>2.9499999999999998E-2</v>
      </c>
      <c r="G1214" s="5">
        <v>1.4E-2</v>
      </c>
      <c r="H1214" s="48">
        <v>2.2499999999999999E-2</v>
      </c>
      <c r="I1214" s="5">
        <v>5</v>
      </c>
      <c r="N1214" s="15">
        <f t="shared" si="1036"/>
        <v>-2</v>
      </c>
      <c r="O1214" s="15">
        <f t="shared" ref="O1214:U1214" si="1232">B1214</f>
        <v>0.25</v>
      </c>
      <c r="P1214" s="15">
        <f t="shared" si="1232"/>
        <v>0.185</v>
      </c>
      <c r="Q1214" s="15">
        <f t="shared" si="1232"/>
        <v>6.5000000000000002E-2</v>
      </c>
      <c r="R1214" s="15">
        <f t="shared" si="1232"/>
        <v>6.8500000000000005E-2</v>
      </c>
      <c r="S1214" s="15">
        <f t="shared" si="1232"/>
        <v>2.9499999999999998E-2</v>
      </c>
      <c r="T1214" s="15">
        <f t="shared" si="1232"/>
        <v>1.4E-2</v>
      </c>
      <c r="U1214" s="15">
        <f t="shared" si="1232"/>
        <v>2.2499999999999999E-2</v>
      </c>
      <c r="V1214" s="5">
        <v>1</v>
      </c>
      <c r="X1214" s="15">
        <f t="shared" si="1038"/>
        <v>6.5</v>
      </c>
      <c r="AB1214" s="15">
        <f t="shared" si="1039"/>
        <v>7.2936266573293729</v>
      </c>
      <c r="AC1214" s="15">
        <f t="shared" si="1040"/>
        <v>0.6298432712237938</v>
      </c>
    </row>
    <row r="1215" spans="1:29">
      <c r="A1215" s="5" t="s">
        <v>208</v>
      </c>
      <c r="B1215" s="5">
        <v>0.25</v>
      </c>
      <c r="C1215" s="5">
        <v>0.19</v>
      </c>
      <c r="D1215" s="5">
        <v>6.5000000000000002E-2</v>
      </c>
      <c r="E1215" s="5">
        <v>8.3500000000000005E-2</v>
      </c>
      <c r="F1215" s="5">
        <v>3.9E-2</v>
      </c>
      <c r="G1215" s="5">
        <v>1.4999999999999999E-2</v>
      </c>
      <c r="H1215" s="48">
        <v>2.5000000000000001E-2</v>
      </c>
      <c r="I1215" s="5">
        <v>5</v>
      </c>
      <c r="N1215" s="15">
        <f t="shared" si="1036"/>
        <v>-2</v>
      </c>
      <c r="O1215" s="15">
        <f t="shared" ref="O1215:U1215" si="1233">B1215</f>
        <v>0.25</v>
      </c>
      <c r="P1215" s="15">
        <f t="shared" si="1233"/>
        <v>0.19</v>
      </c>
      <c r="Q1215" s="15">
        <f t="shared" si="1233"/>
        <v>6.5000000000000002E-2</v>
      </c>
      <c r="R1215" s="15">
        <f t="shared" si="1233"/>
        <v>8.3500000000000005E-2</v>
      </c>
      <c r="S1215" s="15">
        <f t="shared" si="1233"/>
        <v>3.9E-2</v>
      </c>
      <c r="T1215" s="15">
        <f t="shared" si="1233"/>
        <v>1.4999999999999999E-2</v>
      </c>
      <c r="U1215" s="15">
        <f t="shared" si="1233"/>
        <v>2.5000000000000001E-2</v>
      </c>
      <c r="V1215" s="5">
        <v>1</v>
      </c>
      <c r="X1215" s="15">
        <f t="shared" si="1038"/>
        <v>6.5</v>
      </c>
      <c r="AB1215" s="15">
        <f t="shared" si="1039"/>
        <v>7.3094941856054607</v>
      </c>
      <c r="AC1215" s="15">
        <f t="shared" si="1040"/>
        <v>0.65528083652904812</v>
      </c>
    </row>
    <row r="1216" spans="1:29">
      <c r="A1216" s="5" t="s">
        <v>208</v>
      </c>
      <c r="B1216" s="5">
        <v>0.27500000000000002</v>
      </c>
      <c r="C1216" s="5">
        <v>0.19500000000000001</v>
      </c>
      <c r="D1216" s="5">
        <v>0.09</v>
      </c>
      <c r="E1216" s="5">
        <v>0.1125</v>
      </c>
      <c r="F1216" s="5">
        <v>5.45E-2</v>
      </c>
      <c r="G1216" s="5">
        <v>2.9499999999999998E-2</v>
      </c>
      <c r="H1216" s="48">
        <v>3.5499999999999997E-2</v>
      </c>
      <c r="I1216" s="5">
        <v>6</v>
      </c>
      <c r="N1216" s="15">
        <f t="shared" si="1036"/>
        <v>-2</v>
      </c>
      <c r="O1216" s="15">
        <f t="shared" ref="O1216:U1216" si="1234">B1216</f>
        <v>0.27500000000000002</v>
      </c>
      <c r="P1216" s="15">
        <f t="shared" si="1234"/>
        <v>0.19500000000000001</v>
      </c>
      <c r="Q1216" s="15">
        <f t="shared" si="1234"/>
        <v>0.09</v>
      </c>
      <c r="R1216" s="15">
        <f t="shared" si="1234"/>
        <v>0.1125</v>
      </c>
      <c r="S1216" s="15">
        <f t="shared" si="1234"/>
        <v>5.45E-2</v>
      </c>
      <c r="T1216" s="15">
        <f t="shared" si="1234"/>
        <v>2.9499999999999998E-2</v>
      </c>
      <c r="U1216" s="15">
        <f t="shared" si="1234"/>
        <v>3.5499999999999997E-2</v>
      </c>
      <c r="V1216" s="5">
        <v>1</v>
      </c>
      <c r="X1216" s="15">
        <f t="shared" si="1038"/>
        <v>7.5</v>
      </c>
      <c r="AB1216" s="15">
        <f t="shared" si="1039"/>
        <v>7.5228998674106125</v>
      </c>
      <c r="AC1216" s="15">
        <f t="shared" si="1040"/>
        <v>5.2440392742363019E-4</v>
      </c>
    </row>
    <row r="1217" spans="1:29">
      <c r="A1217" s="5" t="s">
        <v>208</v>
      </c>
      <c r="B1217" s="5">
        <v>0.30499999999999999</v>
      </c>
      <c r="C1217" s="5">
        <v>0.215</v>
      </c>
      <c r="D1217" s="5">
        <v>6.5000000000000002E-2</v>
      </c>
      <c r="E1217" s="5">
        <v>0.1075</v>
      </c>
      <c r="F1217" s="5">
        <v>4.3999999999999997E-2</v>
      </c>
      <c r="G1217" s="5">
        <v>2.0500000000000001E-2</v>
      </c>
      <c r="H1217" s="48">
        <v>3.7999999999999999E-2</v>
      </c>
      <c r="I1217" s="5">
        <v>5</v>
      </c>
      <c r="N1217" s="15">
        <f t="shared" si="1036"/>
        <v>-2</v>
      </c>
      <c r="O1217" s="15">
        <f t="shared" ref="O1217:U1217" si="1235">B1217</f>
        <v>0.30499999999999999</v>
      </c>
      <c r="P1217" s="15">
        <f t="shared" si="1235"/>
        <v>0.215</v>
      </c>
      <c r="Q1217" s="15">
        <f t="shared" si="1235"/>
        <v>6.5000000000000002E-2</v>
      </c>
      <c r="R1217" s="15">
        <f t="shared" si="1235"/>
        <v>0.1075</v>
      </c>
      <c r="S1217" s="15">
        <f t="shared" si="1235"/>
        <v>4.3999999999999997E-2</v>
      </c>
      <c r="T1217" s="15">
        <f t="shared" si="1235"/>
        <v>2.0500000000000001E-2</v>
      </c>
      <c r="U1217" s="15">
        <f t="shared" si="1235"/>
        <v>3.7999999999999999E-2</v>
      </c>
      <c r="V1217" s="5">
        <v>1</v>
      </c>
      <c r="X1217" s="15">
        <f t="shared" si="1038"/>
        <v>6.5</v>
      </c>
      <c r="AB1217" s="15">
        <f t="shared" si="1039"/>
        <v>7.7371516380230272</v>
      </c>
      <c r="AC1217" s="15">
        <f t="shared" si="1040"/>
        <v>1.5305441754630593</v>
      </c>
    </row>
    <row r="1218" spans="1:29">
      <c r="A1218" s="5" t="s">
        <v>208</v>
      </c>
      <c r="B1218" s="5">
        <v>0.31</v>
      </c>
      <c r="C1218" s="5">
        <v>0.22500000000000001</v>
      </c>
      <c r="D1218" s="5">
        <v>7.0000000000000007E-2</v>
      </c>
      <c r="E1218" s="5">
        <v>0.1055</v>
      </c>
      <c r="F1218" s="5">
        <v>0.435</v>
      </c>
      <c r="G1218" s="5">
        <v>1.4999999999999999E-2</v>
      </c>
      <c r="H1218" s="48">
        <v>0.04</v>
      </c>
      <c r="I1218" s="5">
        <v>5</v>
      </c>
      <c r="N1218" s="15">
        <f t="shared" si="1036"/>
        <v>-2</v>
      </c>
      <c r="O1218" s="15">
        <f t="shared" ref="O1218:U1218" si="1236">B1218</f>
        <v>0.31</v>
      </c>
      <c r="P1218" s="15">
        <f t="shared" si="1236"/>
        <v>0.22500000000000001</v>
      </c>
      <c r="Q1218" s="15">
        <f t="shared" si="1236"/>
        <v>7.0000000000000007E-2</v>
      </c>
      <c r="R1218" s="15">
        <f t="shared" si="1236"/>
        <v>0.1055</v>
      </c>
      <c r="S1218" s="15">
        <f t="shared" si="1236"/>
        <v>0.435</v>
      </c>
      <c r="T1218" s="15">
        <f t="shared" si="1236"/>
        <v>1.4999999999999999E-2</v>
      </c>
      <c r="U1218" s="15">
        <f t="shared" si="1236"/>
        <v>0.04</v>
      </c>
      <c r="V1218" s="5">
        <v>1</v>
      </c>
      <c r="X1218" s="15">
        <f t="shared" si="1038"/>
        <v>6.5</v>
      </c>
      <c r="AB1218" s="15">
        <f t="shared" si="1039"/>
        <v>0.11574206278558385</v>
      </c>
      <c r="AC1218" s="15">
        <f t="shared" si="1040"/>
        <v>40.758749408885272</v>
      </c>
    </row>
    <row r="1219" spans="1:29">
      <c r="A1219" s="5" t="s">
        <v>208</v>
      </c>
      <c r="B1219" s="5">
        <v>0.315</v>
      </c>
      <c r="C1219" s="5">
        <v>0.23</v>
      </c>
      <c r="D1219" s="5">
        <v>0.08</v>
      </c>
      <c r="E1219" s="5">
        <v>0.13750000000000001</v>
      </c>
      <c r="F1219" s="5">
        <v>5.45E-2</v>
      </c>
      <c r="G1219" s="5">
        <v>3.1E-2</v>
      </c>
      <c r="H1219" s="48">
        <v>4.4499999999999998E-2</v>
      </c>
      <c r="I1219" s="5">
        <v>5</v>
      </c>
      <c r="N1219" s="15">
        <f t="shared" si="1036"/>
        <v>-2</v>
      </c>
      <c r="O1219" s="15">
        <f t="shared" ref="O1219:U1219" si="1237">B1219</f>
        <v>0.315</v>
      </c>
      <c r="P1219" s="15">
        <f t="shared" si="1237"/>
        <v>0.23</v>
      </c>
      <c r="Q1219" s="15">
        <f t="shared" si="1237"/>
        <v>0.08</v>
      </c>
      <c r="R1219" s="15">
        <f t="shared" si="1237"/>
        <v>0.13750000000000001</v>
      </c>
      <c r="S1219" s="15">
        <f t="shared" si="1237"/>
        <v>5.45E-2</v>
      </c>
      <c r="T1219" s="15">
        <f t="shared" si="1237"/>
        <v>3.1E-2</v>
      </c>
      <c r="U1219" s="15">
        <f t="shared" si="1237"/>
        <v>4.4499999999999998E-2</v>
      </c>
      <c r="V1219" s="5">
        <v>1</v>
      </c>
      <c r="X1219" s="15">
        <f t="shared" si="1038"/>
        <v>6.5</v>
      </c>
      <c r="AB1219" s="15">
        <f t="shared" si="1039"/>
        <v>8.0843242846380914</v>
      </c>
      <c r="AC1219" s="15">
        <f t="shared" si="1040"/>
        <v>2.5100834388940001</v>
      </c>
    </row>
    <row r="1220" spans="1:29">
      <c r="A1220" s="5" t="s">
        <v>208</v>
      </c>
      <c r="B1220" s="5">
        <v>0.315</v>
      </c>
      <c r="C1220" s="5">
        <v>0.23</v>
      </c>
      <c r="D1220" s="5">
        <v>7.0000000000000007E-2</v>
      </c>
      <c r="E1220" s="5">
        <v>0.1145</v>
      </c>
      <c r="F1220" s="5">
        <v>4.5999999999999999E-2</v>
      </c>
      <c r="G1220" s="5">
        <v>2.35E-2</v>
      </c>
      <c r="H1220" s="48">
        <v>3.85E-2</v>
      </c>
      <c r="I1220" s="5">
        <v>5</v>
      </c>
      <c r="N1220" s="15">
        <f t="shared" si="1036"/>
        <v>-2</v>
      </c>
      <c r="O1220" s="15">
        <f t="shared" ref="O1220:U1220" si="1238">B1220</f>
        <v>0.315</v>
      </c>
      <c r="P1220" s="15">
        <f t="shared" si="1238"/>
        <v>0.23</v>
      </c>
      <c r="Q1220" s="15">
        <f t="shared" si="1238"/>
        <v>7.0000000000000007E-2</v>
      </c>
      <c r="R1220" s="15">
        <f t="shared" si="1238"/>
        <v>0.1145</v>
      </c>
      <c r="S1220" s="15">
        <f t="shared" si="1238"/>
        <v>4.5999999999999999E-2</v>
      </c>
      <c r="T1220" s="15">
        <f t="shared" si="1238"/>
        <v>2.35E-2</v>
      </c>
      <c r="U1220" s="15">
        <f t="shared" si="1238"/>
        <v>3.85E-2</v>
      </c>
      <c r="V1220" s="5">
        <v>1</v>
      </c>
      <c r="X1220" s="15">
        <f t="shared" si="1038"/>
        <v>6.5</v>
      </c>
      <c r="AB1220" s="15">
        <f t="shared" si="1039"/>
        <v>7.9595828511516977</v>
      </c>
      <c r="AC1220" s="15">
        <f t="shared" si="1040"/>
        <v>2.1303820993761189</v>
      </c>
    </row>
    <row r="1221" spans="1:29">
      <c r="A1221" s="5" t="s">
        <v>208</v>
      </c>
      <c r="B1221" s="5">
        <v>0.32500000000000001</v>
      </c>
      <c r="C1221" s="5">
        <v>0.22500000000000001</v>
      </c>
      <c r="D1221" s="5">
        <v>7.4999999999999997E-2</v>
      </c>
      <c r="E1221" s="5">
        <v>0.13900000000000001</v>
      </c>
      <c r="F1221" s="5">
        <v>5.6500000000000002E-2</v>
      </c>
      <c r="G1221" s="5">
        <v>3.2000000000000001E-2</v>
      </c>
      <c r="H1221" s="48">
        <v>0.09</v>
      </c>
      <c r="I1221" s="5">
        <v>6</v>
      </c>
      <c r="N1221" s="15">
        <f t="shared" si="1036"/>
        <v>-2</v>
      </c>
      <c r="O1221" s="15">
        <f t="shared" ref="O1221:U1221" si="1239">B1221</f>
        <v>0.32500000000000001</v>
      </c>
      <c r="P1221" s="15">
        <f t="shared" si="1239"/>
        <v>0.22500000000000001</v>
      </c>
      <c r="Q1221" s="15">
        <f t="shared" si="1239"/>
        <v>7.4999999999999997E-2</v>
      </c>
      <c r="R1221" s="15">
        <f t="shared" si="1239"/>
        <v>0.13900000000000001</v>
      </c>
      <c r="S1221" s="15">
        <f t="shared" si="1239"/>
        <v>5.6500000000000002E-2</v>
      </c>
      <c r="T1221" s="15">
        <f t="shared" si="1239"/>
        <v>3.2000000000000001E-2</v>
      </c>
      <c r="U1221" s="15">
        <f t="shared" si="1239"/>
        <v>0.09</v>
      </c>
      <c r="V1221" s="5">
        <v>1</v>
      </c>
      <c r="X1221" s="15">
        <f t="shared" si="1038"/>
        <v>7.5</v>
      </c>
      <c r="AB1221" s="15">
        <f t="shared" si="1039"/>
        <v>8.3213440364556455</v>
      </c>
      <c r="AC1221" s="15">
        <f t="shared" si="1040"/>
        <v>0.67460602622125265</v>
      </c>
    </row>
    <row r="1222" spans="1:29">
      <c r="A1222" s="5" t="s">
        <v>208</v>
      </c>
      <c r="B1222" s="5">
        <v>0.33</v>
      </c>
      <c r="C1222" s="5">
        <v>0.25</v>
      </c>
      <c r="D1222" s="5">
        <v>9.5000000000000001E-2</v>
      </c>
      <c r="E1222" s="5">
        <v>0.20849999999999999</v>
      </c>
      <c r="F1222" s="5">
        <v>0.10199999999999999</v>
      </c>
      <c r="G1222" s="5">
        <v>3.95E-2</v>
      </c>
      <c r="H1222" s="48">
        <v>5.1999999999999998E-2</v>
      </c>
      <c r="I1222" s="5">
        <v>7</v>
      </c>
      <c r="N1222" s="15">
        <f t="shared" si="1036"/>
        <v>-2</v>
      </c>
      <c r="O1222" s="15">
        <f t="shared" ref="O1222:U1222" si="1240">B1222</f>
        <v>0.33</v>
      </c>
      <c r="P1222" s="15">
        <f t="shared" si="1240"/>
        <v>0.25</v>
      </c>
      <c r="Q1222" s="15">
        <f t="shared" si="1240"/>
        <v>9.5000000000000001E-2</v>
      </c>
      <c r="R1222" s="15">
        <f t="shared" si="1240"/>
        <v>0.20849999999999999</v>
      </c>
      <c r="S1222" s="15">
        <f t="shared" si="1240"/>
        <v>0.10199999999999999</v>
      </c>
      <c r="T1222" s="15">
        <f t="shared" si="1240"/>
        <v>3.95E-2</v>
      </c>
      <c r="U1222" s="15">
        <f t="shared" si="1240"/>
        <v>5.1999999999999998E-2</v>
      </c>
      <c r="V1222" s="5">
        <v>1</v>
      </c>
      <c r="X1222" s="15">
        <f t="shared" si="1038"/>
        <v>8.5</v>
      </c>
      <c r="AB1222" s="15">
        <f t="shared" si="1039"/>
        <v>8.1446313488545563</v>
      </c>
      <c r="AC1222" s="15">
        <f t="shared" si="1040"/>
        <v>0.12628687821693205</v>
      </c>
    </row>
    <row r="1223" spans="1:29">
      <c r="A1223" s="5" t="s">
        <v>208</v>
      </c>
      <c r="B1223" s="5">
        <v>0.33</v>
      </c>
      <c r="C1223" s="5">
        <v>0.20499999999999999</v>
      </c>
      <c r="D1223" s="5">
        <v>9.5000000000000001E-2</v>
      </c>
      <c r="E1223" s="5">
        <v>0.1595</v>
      </c>
      <c r="F1223" s="5">
        <v>7.6999999999999999E-2</v>
      </c>
      <c r="G1223" s="5">
        <v>3.2000000000000001E-2</v>
      </c>
      <c r="H1223" s="48">
        <v>4.3499999999999997E-2</v>
      </c>
      <c r="I1223" s="5">
        <v>5</v>
      </c>
      <c r="N1223" s="15">
        <f t="shared" si="1036"/>
        <v>-2</v>
      </c>
      <c r="O1223" s="15">
        <f t="shared" ref="O1223:U1223" si="1241">B1223</f>
        <v>0.33</v>
      </c>
      <c r="P1223" s="15">
        <f t="shared" si="1241"/>
        <v>0.20499999999999999</v>
      </c>
      <c r="Q1223" s="15">
        <f t="shared" si="1241"/>
        <v>9.5000000000000001E-2</v>
      </c>
      <c r="R1223" s="15">
        <f t="shared" si="1241"/>
        <v>0.1595</v>
      </c>
      <c r="S1223" s="15">
        <f t="shared" si="1241"/>
        <v>7.6999999999999999E-2</v>
      </c>
      <c r="T1223" s="15">
        <f t="shared" si="1241"/>
        <v>3.2000000000000001E-2</v>
      </c>
      <c r="U1223" s="15">
        <f t="shared" si="1241"/>
        <v>4.3499999999999997E-2</v>
      </c>
      <c r="V1223" s="5">
        <v>1</v>
      </c>
      <c r="X1223" s="15">
        <f t="shared" si="1038"/>
        <v>6.5</v>
      </c>
      <c r="AB1223" s="15">
        <f t="shared" si="1039"/>
        <v>7.672971105980789</v>
      </c>
      <c r="AC1223" s="15">
        <f t="shared" si="1040"/>
        <v>1.3758612154657954</v>
      </c>
    </row>
    <row r="1224" spans="1:29">
      <c r="A1224" s="5" t="s">
        <v>208</v>
      </c>
      <c r="B1224" s="5">
        <v>0.33500000000000002</v>
      </c>
      <c r="C1224" s="5">
        <v>0.245</v>
      </c>
      <c r="D1224" s="5">
        <v>0.09</v>
      </c>
      <c r="E1224" s="5">
        <v>0.20150000000000001</v>
      </c>
      <c r="F1224" s="5">
        <v>9.6000000000000002E-2</v>
      </c>
      <c r="G1224" s="5">
        <v>4.0500000000000001E-2</v>
      </c>
      <c r="H1224" s="48">
        <v>4.8000000000000001E-2</v>
      </c>
      <c r="I1224" s="5">
        <v>7</v>
      </c>
      <c r="N1224" s="15">
        <f t="shared" si="1036"/>
        <v>-2</v>
      </c>
      <c r="O1224" s="15">
        <f t="shared" ref="O1224:U1224" si="1242">B1224</f>
        <v>0.33500000000000002</v>
      </c>
      <c r="P1224" s="15">
        <f t="shared" si="1242"/>
        <v>0.245</v>
      </c>
      <c r="Q1224" s="15">
        <f t="shared" si="1242"/>
        <v>0.09</v>
      </c>
      <c r="R1224" s="15">
        <f t="shared" si="1242"/>
        <v>0.20150000000000001</v>
      </c>
      <c r="S1224" s="15">
        <f t="shared" si="1242"/>
        <v>9.6000000000000002E-2</v>
      </c>
      <c r="T1224" s="15">
        <f t="shared" si="1242"/>
        <v>4.0500000000000001E-2</v>
      </c>
      <c r="U1224" s="15">
        <f t="shared" si="1242"/>
        <v>4.8000000000000001E-2</v>
      </c>
      <c r="V1224" s="5">
        <v>1</v>
      </c>
      <c r="X1224" s="15">
        <f t="shared" si="1038"/>
        <v>8.5</v>
      </c>
      <c r="AB1224" s="15">
        <f t="shared" si="1039"/>
        <v>8.0379578057632415</v>
      </c>
      <c r="AC1224" s="15">
        <f t="shared" si="1040"/>
        <v>0.21348298925511849</v>
      </c>
    </row>
    <row r="1225" spans="1:29">
      <c r="A1225" s="5" t="s">
        <v>208</v>
      </c>
      <c r="B1225" s="5">
        <v>0.34</v>
      </c>
      <c r="C1225" s="5">
        <v>0.25</v>
      </c>
      <c r="D1225" s="5">
        <v>0.09</v>
      </c>
      <c r="E1225" s="5">
        <v>0.17899999999999999</v>
      </c>
      <c r="F1225" s="5">
        <v>7.7499999999999999E-2</v>
      </c>
      <c r="G1225" s="5">
        <v>3.3000000000000002E-2</v>
      </c>
      <c r="H1225" s="48">
        <v>5.5E-2</v>
      </c>
      <c r="I1225" s="5">
        <v>6</v>
      </c>
      <c r="N1225" s="15">
        <f t="shared" si="1036"/>
        <v>-2</v>
      </c>
      <c r="O1225" s="15">
        <f t="shared" ref="O1225:U1225" si="1243">B1225</f>
        <v>0.34</v>
      </c>
      <c r="P1225" s="15">
        <f t="shared" si="1243"/>
        <v>0.25</v>
      </c>
      <c r="Q1225" s="15">
        <f t="shared" si="1243"/>
        <v>0.09</v>
      </c>
      <c r="R1225" s="15">
        <f t="shared" si="1243"/>
        <v>0.17899999999999999</v>
      </c>
      <c r="S1225" s="15">
        <f t="shared" si="1243"/>
        <v>7.7499999999999999E-2</v>
      </c>
      <c r="T1225" s="15">
        <f t="shared" si="1243"/>
        <v>3.3000000000000002E-2</v>
      </c>
      <c r="U1225" s="15">
        <f t="shared" si="1243"/>
        <v>5.5E-2</v>
      </c>
      <c r="V1225" s="5">
        <v>1</v>
      </c>
      <c r="X1225" s="15">
        <f t="shared" si="1038"/>
        <v>7.5</v>
      </c>
      <c r="AB1225" s="15">
        <f t="shared" si="1039"/>
        <v>8.3983568295775317</v>
      </c>
      <c r="AC1225" s="15">
        <f t="shared" si="1040"/>
        <v>0.80704499324859436</v>
      </c>
    </row>
    <row r="1226" spans="1:29">
      <c r="A1226" s="5" t="s">
        <v>208</v>
      </c>
      <c r="B1226" s="5">
        <v>0.34499999999999997</v>
      </c>
      <c r="C1226" s="5">
        <v>0.255</v>
      </c>
      <c r="D1226" s="5">
        <v>9.5000000000000001E-2</v>
      </c>
      <c r="E1226" s="5">
        <v>0.19450000000000001</v>
      </c>
      <c r="F1226" s="5">
        <v>9.2499999999999999E-2</v>
      </c>
      <c r="G1226" s="5">
        <v>3.6999999999999998E-2</v>
      </c>
      <c r="H1226" s="48">
        <v>5.5E-2</v>
      </c>
      <c r="I1226" s="5">
        <v>6</v>
      </c>
      <c r="N1226" s="15">
        <f t="shared" si="1036"/>
        <v>-2</v>
      </c>
      <c r="O1226" s="15">
        <f t="shared" ref="O1226:U1226" si="1244">B1226</f>
        <v>0.34499999999999997</v>
      </c>
      <c r="P1226" s="15">
        <f t="shared" si="1244"/>
        <v>0.255</v>
      </c>
      <c r="Q1226" s="15">
        <f t="shared" si="1244"/>
        <v>9.5000000000000001E-2</v>
      </c>
      <c r="R1226" s="15">
        <f t="shared" si="1244"/>
        <v>0.19450000000000001</v>
      </c>
      <c r="S1226" s="15">
        <f t="shared" si="1244"/>
        <v>9.2499999999999999E-2</v>
      </c>
      <c r="T1226" s="15">
        <f t="shared" si="1244"/>
        <v>3.6999999999999998E-2</v>
      </c>
      <c r="U1226" s="15">
        <f t="shared" si="1244"/>
        <v>5.5E-2</v>
      </c>
      <c r="V1226" s="5">
        <v>1</v>
      </c>
      <c r="X1226" s="15">
        <f t="shared" si="1038"/>
        <v>7.5</v>
      </c>
      <c r="AB1226" s="15">
        <f t="shared" si="1039"/>
        <v>8.3078380375285406</v>
      </c>
      <c r="AC1226" s="15">
        <f t="shared" si="1040"/>
        <v>0.65260229487796373</v>
      </c>
    </row>
    <row r="1227" spans="1:29">
      <c r="A1227" s="5" t="s">
        <v>208</v>
      </c>
      <c r="B1227" s="5">
        <v>0.34499999999999997</v>
      </c>
      <c r="C1227" s="5">
        <v>0.255</v>
      </c>
      <c r="D1227" s="5">
        <v>8.5000000000000006E-2</v>
      </c>
      <c r="E1227" s="5">
        <v>0.20050000000000001</v>
      </c>
      <c r="F1227" s="5">
        <v>0.105</v>
      </c>
      <c r="G1227" s="5">
        <v>3.6999999999999998E-2</v>
      </c>
      <c r="H1227" s="48">
        <v>0.05</v>
      </c>
      <c r="I1227" s="5">
        <v>5</v>
      </c>
      <c r="N1227" s="15">
        <f t="shared" si="1036"/>
        <v>-2</v>
      </c>
      <c r="O1227" s="15">
        <f t="shared" ref="O1227:U1227" si="1245">B1227</f>
        <v>0.34499999999999997</v>
      </c>
      <c r="P1227" s="15">
        <f t="shared" si="1245"/>
        <v>0.255</v>
      </c>
      <c r="Q1227" s="15">
        <f t="shared" si="1245"/>
        <v>8.5000000000000006E-2</v>
      </c>
      <c r="R1227" s="15">
        <f t="shared" si="1245"/>
        <v>0.20050000000000001</v>
      </c>
      <c r="S1227" s="15">
        <f t="shared" si="1245"/>
        <v>0.105</v>
      </c>
      <c r="T1227" s="15">
        <f t="shared" si="1245"/>
        <v>3.6999999999999998E-2</v>
      </c>
      <c r="U1227" s="15">
        <f t="shared" si="1245"/>
        <v>0.05</v>
      </c>
      <c r="V1227" s="5">
        <v>1</v>
      </c>
      <c r="X1227" s="15">
        <f t="shared" si="1038"/>
        <v>6.5</v>
      </c>
      <c r="AB1227" s="15">
        <f t="shared" si="1039"/>
        <v>7.9563688448869447</v>
      </c>
      <c r="AC1227" s="15">
        <f t="shared" si="1040"/>
        <v>2.1210102123573336</v>
      </c>
    </row>
    <row r="1228" spans="1:29">
      <c r="A1228" s="5" t="s">
        <v>208</v>
      </c>
      <c r="B1228" s="5">
        <v>0.35</v>
      </c>
      <c r="C1228" s="5">
        <v>0.27</v>
      </c>
      <c r="D1228" s="5">
        <v>7.4999999999999997E-2</v>
      </c>
      <c r="E1228" s="5">
        <v>0.215</v>
      </c>
      <c r="F1228" s="5">
        <v>0.1</v>
      </c>
      <c r="G1228" s="5">
        <v>3.5999999999999997E-2</v>
      </c>
      <c r="H1228" s="48">
        <v>6.5000000000000002E-2</v>
      </c>
      <c r="I1228" s="5">
        <v>6</v>
      </c>
      <c r="N1228" s="15">
        <f t="shared" si="1036"/>
        <v>-2</v>
      </c>
      <c r="O1228" s="15">
        <f t="shared" ref="O1228:U1228" si="1246">B1228</f>
        <v>0.35</v>
      </c>
      <c r="P1228" s="15">
        <f t="shared" si="1246"/>
        <v>0.27</v>
      </c>
      <c r="Q1228" s="15">
        <f t="shared" si="1246"/>
        <v>7.4999999999999997E-2</v>
      </c>
      <c r="R1228" s="15">
        <f t="shared" si="1246"/>
        <v>0.215</v>
      </c>
      <c r="S1228" s="15">
        <f t="shared" si="1246"/>
        <v>0.1</v>
      </c>
      <c r="T1228" s="15">
        <f t="shared" si="1246"/>
        <v>3.5999999999999997E-2</v>
      </c>
      <c r="U1228" s="15">
        <f t="shared" si="1246"/>
        <v>6.5000000000000002E-2</v>
      </c>
      <c r="V1228" s="5">
        <v>1</v>
      </c>
      <c r="X1228" s="15">
        <f t="shared" si="1038"/>
        <v>7.5</v>
      </c>
      <c r="AB1228" s="15">
        <f t="shared" si="1039"/>
        <v>8.3910605967805818</v>
      </c>
      <c r="AC1228" s="15">
        <f t="shared" si="1040"/>
        <v>0.79398898713496657</v>
      </c>
    </row>
    <row r="1229" spans="1:29">
      <c r="A1229" s="5" t="s">
        <v>208</v>
      </c>
      <c r="B1229" s="5">
        <v>0.35</v>
      </c>
      <c r="C1229" s="5">
        <v>0.255</v>
      </c>
      <c r="D1229" s="5">
        <v>0.09</v>
      </c>
      <c r="E1229" s="5">
        <v>0.17849999999999999</v>
      </c>
      <c r="F1229" s="5">
        <v>8.5500000000000007E-2</v>
      </c>
      <c r="G1229" s="5">
        <v>3.0499999999999999E-2</v>
      </c>
      <c r="H1229" s="48">
        <v>5.2499999999999998E-2</v>
      </c>
      <c r="I1229" s="5">
        <v>8</v>
      </c>
      <c r="N1229" s="15">
        <f t="shared" si="1036"/>
        <v>-2</v>
      </c>
      <c r="O1229" s="15">
        <f t="shared" ref="O1229:U1229" si="1247">B1229</f>
        <v>0.35</v>
      </c>
      <c r="P1229" s="15">
        <f t="shared" si="1247"/>
        <v>0.255</v>
      </c>
      <c r="Q1229" s="15">
        <f t="shared" si="1247"/>
        <v>0.09</v>
      </c>
      <c r="R1229" s="15">
        <f t="shared" si="1247"/>
        <v>0.17849999999999999</v>
      </c>
      <c r="S1229" s="15">
        <f t="shared" si="1247"/>
        <v>8.5500000000000007E-2</v>
      </c>
      <c r="T1229" s="15">
        <f t="shared" si="1247"/>
        <v>3.0499999999999999E-2</v>
      </c>
      <c r="U1229" s="15">
        <f t="shared" si="1247"/>
        <v>5.2499999999999998E-2</v>
      </c>
      <c r="V1229" s="5">
        <v>1</v>
      </c>
      <c r="X1229" s="15">
        <f t="shared" si="1038"/>
        <v>9.5</v>
      </c>
      <c r="AB1229" s="15">
        <f t="shared" si="1039"/>
        <v>8.2885183704118219</v>
      </c>
      <c r="AC1229" s="15">
        <f t="shared" si="1040"/>
        <v>1.4676877388296274</v>
      </c>
    </row>
    <row r="1230" spans="1:29">
      <c r="A1230" s="5" t="s">
        <v>208</v>
      </c>
      <c r="B1230" s="5">
        <v>0.36</v>
      </c>
      <c r="C1230" s="5">
        <v>0.27</v>
      </c>
      <c r="D1230" s="5">
        <v>8.5000000000000006E-2</v>
      </c>
      <c r="E1230" s="5">
        <v>0.19600000000000001</v>
      </c>
      <c r="F1230" s="5">
        <v>8.7499999999999994E-2</v>
      </c>
      <c r="G1230" s="5">
        <v>3.5000000000000003E-2</v>
      </c>
      <c r="H1230" s="48">
        <v>6.4000000000000001E-2</v>
      </c>
      <c r="I1230" s="5">
        <v>4</v>
      </c>
      <c r="N1230" s="15">
        <f t="shared" si="1036"/>
        <v>-2</v>
      </c>
      <c r="O1230" s="15">
        <f t="shared" ref="O1230:U1230" si="1248">B1230</f>
        <v>0.36</v>
      </c>
      <c r="P1230" s="15">
        <f t="shared" si="1248"/>
        <v>0.27</v>
      </c>
      <c r="Q1230" s="15">
        <f t="shared" si="1248"/>
        <v>8.5000000000000006E-2</v>
      </c>
      <c r="R1230" s="15">
        <f t="shared" si="1248"/>
        <v>0.19600000000000001</v>
      </c>
      <c r="S1230" s="15">
        <f t="shared" si="1248"/>
        <v>8.7499999999999994E-2</v>
      </c>
      <c r="T1230" s="15">
        <f t="shared" si="1248"/>
        <v>3.5000000000000003E-2</v>
      </c>
      <c r="U1230" s="15">
        <f t="shared" si="1248"/>
        <v>6.4000000000000001E-2</v>
      </c>
      <c r="V1230" s="5">
        <v>1</v>
      </c>
      <c r="X1230" s="15">
        <f t="shared" si="1038"/>
        <v>5.5</v>
      </c>
      <c r="AB1230" s="15">
        <f t="shared" si="1039"/>
        <v>8.5751228052929829</v>
      </c>
      <c r="AC1230" s="15">
        <f t="shared" si="1040"/>
        <v>9.4563802676329853</v>
      </c>
    </row>
    <row r="1231" spans="1:29">
      <c r="A1231" s="5" t="s">
        <v>208</v>
      </c>
      <c r="B1231" s="5">
        <v>0.36499999999999999</v>
      </c>
      <c r="C1231" s="5">
        <v>0.27</v>
      </c>
      <c r="D1231" s="5">
        <v>8.5000000000000006E-2</v>
      </c>
      <c r="E1231" s="5">
        <v>0.1875</v>
      </c>
      <c r="F1231" s="5">
        <v>8.1000000000000003E-2</v>
      </c>
      <c r="G1231" s="5">
        <v>4.2000000000000003E-2</v>
      </c>
      <c r="H1231" s="48">
        <v>5.8000000000000003E-2</v>
      </c>
      <c r="I1231" s="5">
        <v>6</v>
      </c>
      <c r="N1231" s="15">
        <f t="shared" si="1036"/>
        <v>-2</v>
      </c>
      <c r="O1231" s="15">
        <f t="shared" ref="O1231:U1231" si="1249">B1231</f>
        <v>0.36499999999999999</v>
      </c>
      <c r="P1231" s="15">
        <f t="shared" si="1249"/>
        <v>0.27</v>
      </c>
      <c r="Q1231" s="15">
        <f t="shared" si="1249"/>
        <v>8.5000000000000006E-2</v>
      </c>
      <c r="R1231" s="15">
        <f t="shared" si="1249"/>
        <v>0.1875</v>
      </c>
      <c r="S1231" s="15">
        <f t="shared" si="1249"/>
        <v>8.1000000000000003E-2</v>
      </c>
      <c r="T1231" s="15">
        <f t="shared" si="1249"/>
        <v>4.2000000000000003E-2</v>
      </c>
      <c r="U1231" s="15">
        <f t="shared" si="1249"/>
        <v>5.8000000000000003E-2</v>
      </c>
      <c r="V1231" s="5">
        <v>1</v>
      </c>
      <c r="X1231" s="15">
        <f t="shared" si="1038"/>
        <v>7.5</v>
      </c>
      <c r="AB1231" s="15">
        <f t="shared" si="1039"/>
        <v>8.50105565795951</v>
      </c>
      <c r="AC1231" s="15">
        <f t="shared" si="1040"/>
        <v>1.0021124303327476</v>
      </c>
    </row>
    <row r="1232" spans="1:29">
      <c r="A1232" s="5" t="s">
        <v>208</v>
      </c>
      <c r="B1232" s="5">
        <v>0.36499999999999999</v>
      </c>
      <c r="C1232" s="5">
        <v>0.27</v>
      </c>
      <c r="D1232" s="5">
        <v>8.5000000000000006E-2</v>
      </c>
      <c r="E1232" s="5">
        <v>0.19600000000000001</v>
      </c>
      <c r="F1232" s="5">
        <v>8.2500000000000004E-2</v>
      </c>
      <c r="G1232" s="5">
        <v>3.7499999999999999E-2</v>
      </c>
      <c r="H1232" s="48">
        <v>0.06</v>
      </c>
      <c r="I1232" s="5">
        <v>7</v>
      </c>
      <c r="N1232" s="15">
        <f t="shared" si="1036"/>
        <v>-2</v>
      </c>
      <c r="O1232" s="15">
        <f t="shared" ref="O1232:U1232" si="1250">B1232</f>
        <v>0.36499999999999999</v>
      </c>
      <c r="P1232" s="15">
        <f t="shared" si="1250"/>
        <v>0.27</v>
      </c>
      <c r="Q1232" s="15">
        <f t="shared" si="1250"/>
        <v>8.5000000000000006E-2</v>
      </c>
      <c r="R1232" s="15">
        <f t="shared" si="1250"/>
        <v>0.19600000000000001</v>
      </c>
      <c r="S1232" s="15">
        <f t="shared" si="1250"/>
        <v>8.2500000000000004E-2</v>
      </c>
      <c r="T1232" s="15">
        <f t="shared" si="1250"/>
        <v>3.7499999999999999E-2</v>
      </c>
      <c r="U1232" s="15">
        <f t="shared" si="1250"/>
        <v>0.06</v>
      </c>
      <c r="V1232" s="5">
        <v>1</v>
      </c>
      <c r="X1232" s="15">
        <f t="shared" si="1038"/>
        <v>8.5</v>
      </c>
      <c r="AB1232" s="15">
        <f t="shared" si="1039"/>
        <v>8.6112817732728431</v>
      </c>
      <c r="AC1232" s="15">
        <f t="shared" si="1040"/>
        <v>1.2383633062748447E-2</v>
      </c>
    </row>
    <row r="1233" spans="1:29">
      <c r="A1233" s="5" t="s">
        <v>208</v>
      </c>
      <c r="B1233" s="5">
        <v>0.36499999999999999</v>
      </c>
      <c r="C1233" s="5">
        <v>0.26500000000000001</v>
      </c>
      <c r="D1233" s="5">
        <v>8.5000000000000006E-2</v>
      </c>
      <c r="E1233" s="5">
        <v>0.21299999999999999</v>
      </c>
      <c r="F1233" s="5">
        <v>9.4500000000000001E-2</v>
      </c>
      <c r="G1233" s="5">
        <v>4.9000000000000002E-2</v>
      </c>
      <c r="H1233" s="48">
        <v>0.06</v>
      </c>
      <c r="I1233" s="5">
        <v>7</v>
      </c>
      <c r="N1233" s="15">
        <f t="shared" si="1036"/>
        <v>-2</v>
      </c>
      <c r="O1233" s="15">
        <f t="shared" ref="O1233:U1233" si="1251">B1233</f>
        <v>0.36499999999999999</v>
      </c>
      <c r="P1233" s="15">
        <f t="shared" si="1251"/>
        <v>0.26500000000000001</v>
      </c>
      <c r="Q1233" s="15">
        <f t="shared" si="1251"/>
        <v>8.5000000000000006E-2</v>
      </c>
      <c r="R1233" s="15">
        <f t="shared" si="1251"/>
        <v>0.21299999999999999</v>
      </c>
      <c r="S1233" s="15">
        <f t="shared" si="1251"/>
        <v>9.4500000000000001E-2</v>
      </c>
      <c r="T1233" s="15">
        <f t="shared" si="1251"/>
        <v>4.9000000000000002E-2</v>
      </c>
      <c r="U1233" s="15">
        <f t="shared" si="1251"/>
        <v>0.06</v>
      </c>
      <c r="V1233" s="5">
        <v>1</v>
      </c>
      <c r="X1233" s="15">
        <f t="shared" si="1038"/>
        <v>8.5</v>
      </c>
      <c r="AB1233" s="15">
        <f t="shared" si="1039"/>
        <v>8.3478297624480398</v>
      </c>
      <c r="AC1233" s="15">
        <f t="shared" si="1040"/>
        <v>2.3155781196620012E-2</v>
      </c>
    </row>
    <row r="1234" spans="1:29">
      <c r="A1234" s="5" t="s">
        <v>208</v>
      </c>
      <c r="B1234" s="5">
        <v>0.37</v>
      </c>
      <c r="C1234" s="5">
        <v>0.28999999999999998</v>
      </c>
      <c r="D1234" s="5">
        <v>0.09</v>
      </c>
      <c r="E1234" s="5">
        <v>0.2445</v>
      </c>
      <c r="F1234" s="5">
        <v>8.8999999999999996E-2</v>
      </c>
      <c r="G1234" s="5">
        <v>6.5500000000000003E-2</v>
      </c>
      <c r="H1234" s="48">
        <v>7.4999999999999997E-2</v>
      </c>
      <c r="I1234" s="5">
        <v>7</v>
      </c>
      <c r="N1234" s="15">
        <f t="shared" si="1036"/>
        <v>-2</v>
      </c>
      <c r="O1234" s="15">
        <f t="shared" ref="O1234:U1234" si="1252">B1234</f>
        <v>0.37</v>
      </c>
      <c r="P1234" s="15">
        <f t="shared" si="1252"/>
        <v>0.28999999999999998</v>
      </c>
      <c r="Q1234" s="15">
        <f t="shared" si="1252"/>
        <v>0.09</v>
      </c>
      <c r="R1234" s="15">
        <f t="shared" si="1252"/>
        <v>0.2445</v>
      </c>
      <c r="S1234" s="15">
        <f t="shared" si="1252"/>
        <v>8.8999999999999996E-2</v>
      </c>
      <c r="T1234" s="15">
        <f t="shared" si="1252"/>
        <v>6.5500000000000003E-2</v>
      </c>
      <c r="U1234" s="15">
        <f t="shared" si="1252"/>
        <v>7.4999999999999997E-2</v>
      </c>
      <c r="V1234" s="5">
        <v>1</v>
      </c>
      <c r="X1234" s="15">
        <f t="shared" si="1038"/>
        <v>8.5</v>
      </c>
      <c r="AB1234" s="15">
        <f t="shared" si="1039"/>
        <v>9.0531717302026138</v>
      </c>
      <c r="AC1234" s="15">
        <f t="shared" si="1040"/>
        <v>0.30599896309535335</v>
      </c>
    </row>
    <row r="1235" spans="1:29">
      <c r="A1235" s="5" t="s">
        <v>208</v>
      </c>
      <c r="B1235" s="5">
        <v>0.37</v>
      </c>
      <c r="C1235" s="5">
        <v>0.28000000000000003</v>
      </c>
      <c r="D1235" s="5">
        <v>8.5000000000000006E-2</v>
      </c>
      <c r="E1235" s="5">
        <v>0.217</v>
      </c>
      <c r="F1235" s="5">
        <v>0.1095</v>
      </c>
      <c r="G1235" s="5">
        <v>3.5000000000000003E-2</v>
      </c>
      <c r="H1235" s="48">
        <v>6.2E-2</v>
      </c>
      <c r="I1235" s="5">
        <v>6</v>
      </c>
      <c r="N1235" s="15">
        <f t="shared" si="1036"/>
        <v>-2</v>
      </c>
      <c r="O1235" s="15">
        <f t="shared" ref="O1235:U1235" si="1253">B1235</f>
        <v>0.37</v>
      </c>
      <c r="P1235" s="15">
        <f t="shared" si="1253"/>
        <v>0.28000000000000003</v>
      </c>
      <c r="Q1235" s="15">
        <f t="shared" si="1253"/>
        <v>8.5000000000000006E-2</v>
      </c>
      <c r="R1235" s="15">
        <f t="shared" si="1253"/>
        <v>0.217</v>
      </c>
      <c r="S1235" s="15">
        <f t="shared" si="1253"/>
        <v>0.1095</v>
      </c>
      <c r="T1235" s="15">
        <f t="shared" si="1253"/>
        <v>3.5000000000000003E-2</v>
      </c>
      <c r="U1235" s="15">
        <f t="shared" si="1253"/>
        <v>6.2E-2</v>
      </c>
      <c r="V1235" s="5">
        <v>1</v>
      </c>
      <c r="X1235" s="15">
        <f t="shared" si="1038"/>
        <v>7.5</v>
      </c>
      <c r="AB1235" s="15">
        <f t="shared" si="1039"/>
        <v>8.4169637576746101</v>
      </c>
      <c r="AC1235" s="15">
        <f t="shared" si="1040"/>
        <v>0.84082253288874109</v>
      </c>
    </row>
    <row r="1236" spans="1:29">
      <c r="A1236" s="5" t="s">
        <v>208</v>
      </c>
      <c r="B1236" s="5">
        <v>0.375</v>
      </c>
      <c r="C1236" s="5">
        <v>0.28999999999999998</v>
      </c>
      <c r="D1236" s="5">
        <v>9.5000000000000001E-2</v>
      </c>
      <c r="E1236" s="5">
        <v>0.21299999999999999</v>
      </c>
      <c r="F1236" s="5">
        <v>9.6000000000000002E-2</v>
      </c>
      <c r="G1236" s="5">
        <v>4.1000000000000002E-2</v>
      </c>
      <c r="H1236" s="48">
        <v>6.0999999999999999E-2</v>
      </c>
      <c r="I1236" s="5">
        <v>5</v>
      </c>
      <c r="N1236" s="15">
        <f t="shared" si="1036"/>
        <v>-2</v>
      </c>
      <c r="O1236" s="15">
        <f t="shared" ref="O1236:U1236" si="1254">B1236</f>
        <v>0.375</v>
      </c>
      <c r="P1236" s="15">
        <f t="shared" si="1254"/>
        <v>0.28999999999999998</v>
      </c>
      <c r="Q1236" s="15">
        <f t="shared" si="1254"/>
        <v>9.5000000000000001E-2</v>
      </c>
      <c r="R1236" s="15">
        <f t="shared" si="1254"/>
        <v>0.21299999999999999</v>
      </c>
      <c r="S1236" s="15">
        <f t="shared" si="1254"/>
        <v>9.6000000000000002E-2</v>
      </c>
      <c r="T1236" s="15">
        <f t="shared" si="1254"/>
        <v>4.1000000000000002E-2</v>
      </c>
      <c r="U1236" s="15">
        <f t="shared" si="1254"/>
        <v>6.0999999999999999E-2</v>
      </c>
      <c r="V1236" s="5">
        <v>1</v>
      </c>
      <c r="X1236" s="15">
        <f t="shared" si="1038"/>
        <v>6.5</v>
      </c>
      <c r="AB1236" s="15">
        <f t="shared" si="1039"/>
        <v>8.8075490279691344</v>
      </c>
      <c r="AC1236" s="15">
        <f t="shared" si="1040"/>
        <v>5.3247825164812967</v>
      </c>
    </row>
    <row r="1237" spans="1:29">
      <c r="A1237" s="5" t="s">
        <v>208</v>
      </c>
      <c r="B1237" s="5">
        <v>0.375</v>
      </c>
      <c r="C1237" s="5">
        <v>0.28999999999999998</v>
      </c>
      <c r="D1237" s="5">
        <v>8.5000000000000006E-2</v>
      </c>
      <c r="E1237" s="5">
        <v>0.23849999999999999</v>
      </c>
      <c r="F1237" s="5">
        <v>0.11799999999999999</v>
      </c>
      <c r="G1237" s="5">
        <v>4.4999999999999998E-2</v>
      </c>
      <c r="H1237" s="48">
        <v>6.9500000000000006E-2</v>
      </c>
      <c r="I1237" s="5">
        <v>7</v>
      </c>
      <c r="N1237" s="15">
        <f t="shared" si="1036"/>
        <v>-2</v>
      </c>
      <c r="O1237" s="15">
        <f t="shared" ref="O1237:U1237" si="1255">B1237</f>
        <v>0.375</v>
      </c>
      <c r="P1237" s="15">
        <f t="shared" si="1255"/>
        <v>0.28999999999999998</v>
      </c>
      <c r="Q1237" s="15">
        <f t="shared" si="1255"/>
        <v>8.5000000000000006E-2</v>
      </c>
      <c r="R1237" s="15">
        <f t="shared" si="1255"/>
        <v>0.23849999999999999</v>
      </c>
      <c r="S1237" s="15">
        <f t="shared" si="1255"/>
        <v>0.11799999999999999</v>
      </c>
      <c r="T1237" s="15">
        <f t="shared" si="1255"/>
        <v>4.4999999999999998E-2</v>
      </c>
      <c r="U1237" s="15">
        <f t="shared" si="1255"/>
        <v>6.9500000000000006E-2</v>
      </c>
      <c r="V1237" s="5">
        <v>1</v>
      </c>
      <c r="X1237" s="15">
        <f t="shared" si="1038"/>
        <v>8.5</v>
      </c>
      <c r="AB1237" s="15">
        <f t="shared" si="1039"/>
        <v>8.5187260971287575</v>
      </c>
      <c r="AC1237" s="15">
        <f t="shared" si="1040"/>
        <v>3.5066671367565993E-4</v>
      </c>
    </row>
    <row r="1238" spans="1:29">
      <c r="A1238" s="5" t="s">
        <v>208</v>
      </c>
      <c r="B1238" s="5">
        <v>0.375</v>
      </c>
      <c r="C1238" s="5">
        <v>0.27500000000000002</v>
      </c>
      <c r="D1238" s="5">
        <v>0.09</v>
      </c>
      <c r="E1238" s="5">
        <v>0.218</v>
      </c>
      <c r="F1238" s="5">
        <v>9.2999999999999999E-2</v>
      </c>
      <c r="G1238" s="5">
        <v>4.0500000000000001E-2</v>
      </c>
      <c r="H1238" s="48">
        <v>7.5499999999999998E-2</v>
      </c>
      <c r="I1238" s="5">
        <v>6</v>
      </c>
      <c r="N1238" s="15">
        <f t="shared" si="1036"/>
        <v>-2</v>
      </c>
      <c r="O1238" s="15">
        <f t="shared" ref="O1238:U1238" si="1256">B1238</f>
        <v>0.375</v>
      </c>
      <c r="P1238" s="15">
        <f t="shared" si="1256"/>
        <v>0.27500000000000002</v>
      </c>
      <c r="Q1238" s="15">
        <f t="shared" si="1256"/>
        <v>0.09</v>
      </c>
      <c r="R1238" s="15">
        <f t="shared" si="1256"/>
        <v>0.218</v>
      </c>
      <c r="S1238" s="15">
        <f t="shared" si="1256"/>
        <v>9.2999999999999999E-2</v>
      </c>
      <c r="T1238" s="15">
        <f t="shared" si="1256"/>
        <v>4.0500000000000001E-2</v>
      </c>
      <c r="U1238" s="15">
        <f t="shared" si="1256"/>
        <v>7.5499999999999998E-2</v>
      </c>
      <c r="V1238" s="5">
        <v>1</v>
      </c>
      <c r="X1238" s="15">
        <f t="shared" si="1038"/>
        <v>7.5</v>
      </c>
      <c r="AB1238" s="15">
        <f t="shared" si="1039"/>
        <v>8.8113082021072309</v>
      </c>
      <c r="AC1238" s="15">
        <f t="shared" si="1040"/>
        <v>1.7195292009136982</v>
      </c>
    </row>
    <row r="1239" spans="1:29">
      <c r="A1239" s="5" t="s">
        <v>208</v>
      </c>
      <c r="B1239" s="5">
        <v>0.375</v>
      </c>
      <c r="C1239" s="5">
        <v>0.27500000000000002</v>
      </c>
      <c r="D1239" s="5">
        <v>9.5000000000000001E-2</v>
      </c>
      <c r="E1239" s="5">
        <v>0.2465</v>
      </c>
      <c r="F1239" s="5">
        <v>0.11</v>
      </c>
      <c r="G1239" s="5">
        <v>4.1500000000000002E-2</v>
      </c>
      <c r="H1239" s="48">
        <v>7.7499999999999999E-2</v>
      </c>
      <c r="I1239" s="5">
        <v>6</v>
      </c>
      <c r="N1239" s="15">
        <f t="shared" si="1036"/>
        <v>-2</v>
      </c>
      <c r="O1239" s="15">
        <f t="shared" ref="O1239:U1239" si="1257">B1239</f>
        <v>0.375</v>
      </c>
      <c r="P1239" s="15">
        <f t="shared" si="1257"/>
        <v>0.27500000000000002</v>
      </c>
      <c r="Q1239" s="15">
        <f t="shared" si="1257"/>
        <v>9.5000000000000001E-2</v>
      </c>
      <c r="R1239" s="15">
        <f t="shared" si="1257"/>
        <v>0.2465</v>
      </c>
      <c r="S1239" s="15">
        <f t="shared" si="1257"/>
        <v>0.11</v>
      </c>
      <c r="T1239" s="15">
        <f t="shared" si="1257"/>
        <v>4.1500000000000002E-2</v>
      </c>
      <c r="U1239" s="15">
        <f t="shared" si="1257"/>
        <v>7.7499999999999999E-2</v>
      </c>
      <c r="V1239" s="5">
        <v>1</v>
      </c>
      <c r="X1239" s="15">
        <f t="shared" si="1038"/>
        <v>7.5</v>
      </c>
      <c r="AB1239" s="15">
        <f t="shared" si="1039"/>
        <v>8.7910983873568753</v>
      </c>
      <c r="AC1239" s="15">
        <f t="shared" si="1040"/>
        <v>1.6669350458355241</v>
      </c>
    </row>
    <row r="1240" spans="1:29">
      <c r="A1240" s="5" t="s">
        <v>208</v>
      </c>
      <c r="B1240" s="5">
        <v>0.375</v>
      </c>
      <c r="C1240" s="5">
        <v>0.28000000000000003</v>
      </c>
      <c r="D1240" s="5">
        <v>0.08</v>
      </c>
      <c r="E1240" s="5">
        <v>0.20250000000000001</v>
      </c>
      <c r="F1240" s="5">
        <v>8.2500000000000004E-2</v>
      </c>
      <c r="G1240" s="5">
        <v>4.8000000000000001E-2</v>
      </c>
      <c r="H1240" s="48">
        <v>6.5000000000000002E-2</v>
      </c>
      <c r="I1240" s="5">
        <v>8</v>
      </c>
      <c r="N1240" s="15">
        <f t="shared" si="1036"/>
        <v>-2</v>
      </c>
      <c r="O1240" s="15">
        <f t="shared" ref="O1240:U1240" si="1258">B1240</f>
        <v>0.375</v>
      </c>
      <c r="P1240" s="15">
        <f t="shared" si="1258"/>
        <v>0.28000000000000003</v>
      </c>
      <c r="Q1240" s="15">
        <f t="shared" si="1258"/>
        <v>0.08</v>
      </c>
      <c r="R1240" s="15">
        <f t="shared" si="1258"/>
        <v>0.20250000000000001</v>
      </c>
      <c r="S1240" s="15">
        <f t="shared" si="1258"/>
        <v>8.2500000000000004E-2</v>
      </c>
      <c r="T1240" s="15">
        <f t="shared" si="1258"/>
        <v>4.8000000000000001E-2</v>
      </c>
      <c r="U1240" s="15">
        <f t="shared" si="1258"/>
        <v>6.5000000000000002E-2</v>
      </c>
      <c r="V1240" s="5">
        <v>1</v>
      </c>
      <c r="X1240" s="15">
        <f t="shared" si="1038"/>
        <v>9.5</v>
      </c>
      <c r="AB1240" s="15">
        <f t="shared" si="1039"/>
        <v>8.6614123343469984</v>
      </c>
      <c r="AC1240" s="15">
        <f t="shared" si="1040"/>
        <v>0.70322927298535032</v>
      </c>
    </row>
    <row r="1241" spans="1:29">
      <c r="A1241" s="5" t="s">
        <v>208</v>
      </c>
      <c r="B1241" s="5">
        <v>0.375</v>
      </c>
      <c r="C1241" s="5">
        <v>0.27</v>
      </c>
      <c r="D1241" s="5">
        <v>8.5000000000000006E-2</v>
      </c>
      <c r="E1241" s="5">
        <v>0.218</v>
      </c>
      <c r="F1241" s="5">
        <v>9.4500000000000001E-2</v>
      </c>
      <c r="G1241" s="5">
        <v>3.9E-2</v>
      </c>
      <c r="H1241" s="48">
        <v>7.0000000000000007E-2</v>
      </c>
      <c r="I1241" s="5">
        <v>7</v>
      </c>
      <c r="N1241" s="15">
        <f t="shared" si="1036"/>
        <v>-2</v>
      </c>
      <c r="O1241" s="15">
        <f t="shared" ref="O1241:U1241" si="1259">B1241</f>
        <v>0.375</v>
      </c>
      <c r="P1241" s="15">
        <f t="shared" si="1259"/>
        <v>0.27</v>
      </c>
      <c r="Q1241" s="15">
        <f t="shared" si="1259"/>
        <v>8.5000000000000006E-2</v>
      </c>
      <c r="R1241" s="15">
        <f t="shared" si="1259"/>
        <v>0.218</v>
      </c>
      <c r="S1241" s="15">
        <f t="shared" si="1259"/>
        <v>9.4500000000000001E-2</v>
      </c>
      <c r="T1241" s="15">
        <f t="shared" si="1259"/>
        <v>3.9E-2</v>
      </c>
      <c r="U1241" s="15">
        <f t="shared" si="1259"/>
        <v>7.0000000000000007E-2</v>
      </c>
      <c r="V1241" s="5">
        <v>1</v>
      </c>
      <c r="X1241" s="15">
        <f t="shared" si="1038"/>
        <v>8.5</v>
      </c>
      <c r="AB1241" s="15">
        <f t="shared" si="1039"/>
        <v>8.6337861761490675</v>
      </c>
      <c r="AC1241" s="15">
        <f t="shared" si="1040"/>
        <v>1.7898740928589323E-2</v>
      </c>
    </row>
    <row r="1242" spans="1:29">
      <c r="A1242" s="5" t="s">
        <v>208</v>
      </c>
      <c r="B1242" s="5">
        <v>0.38</v>
      </c>
      <c r="C1242" s="5">
        <v>0.27500000000000002</v>
      </c>
      <c r="D1242" s="5">
        <v>0.11</v>
      </c>
      <c r="E1242" s="5">
        <v>0.25600000000000001</v>
      </c>
      <c r="F1242" s="5">
        <v>0.11</v>
      </c>
      <c r="G1242" s="5">
        <v>5.3499999999999999E-2</v>
      </c>
      <c r="H1242" s="48">
        <v>7.5499999999999998E-2</v>
      </c>
      <c r="I1242" s="5">
        <v>6</v>
      </c>
      <c r="N1242" s="15">
        <f t="shared" si="1036"/>
        <v>-2</v>
      </c>
      <c r="O1242" s="15">
        <f t="shared" ref="O1242:U1242" si="1260">B1242</f>
        <v>0.38</v>
      </c>
      <c r="P1242" s="15">
        <f t="shared" si="1260"/>
        <v>0.27500000000000002</v>
      </c>
      <c r="Q1242" s="15">
        <f t="shared" si="1260"/>
        <v>0.11</v>
      </c>
      <c r="R1242" s="15">
        <f t="shared" si="1260"/>
        <v>0.25600000000000001</v>
      </c>
      <c r="S1242" s="15">
        <f t="shared" si="1260"/>
        <v>0.11</v>
      </c>
      <c r="T1242" s="15">
        <f t="shared" si="1260"/>
        <v>5.3499999999999999E-2</v>
      </c>
      <c r="U1242" s="15">
        <f t="shared" si="1260"/>
        <v>7.5499999999999998E-2</v>
      </c>
      <c r="V1242" s="5">
        <v>1</v>
      </c>
      <c r="X1242" s="15">
        <f t="shared" si="1038"/>
        <v>7.5</v>
      </c>
      <c r="AB1242" s="15">
        <f t="shared" si="1039"/>
        <v>8.9004377862781077</v>
      </c>
      <c r="AC1242" s="15">
        <f t="shared" si="1040"/>
        <v>1.9612259932355267</v>
      </c>
    </row>
    <row r="1243" spans="1:29">
      <c r="A1243" s="5" t="s">
        <v>208</v>
      </c>
      <c r="B1243" s="5">
        <v>0.38</v>
      </c>
      <c r="C1243" s="5">
        <v>0.27</v>
      </c>
      <c r="D1243" s="5">
        <v>0.08</v>
      </c>
      <c r="E1243" s="5">
        <v>0.21049999999999999</v>
      </c>
      <c r="F1243" s="5">
        <v>8.6499999999999994E-2</v>
      </c>
      <c r="G1243" s="5">
        <v>4.2000000000000003E-2</v>
      </c>
      <c r="H1243" s="48">
        <v>7.0000000000000007E-2</v>
      </c>
      <c r="I1243" s="5">
        <v>8</v>
      </c>
      <c r="N1243" s="15">
        <f t="shared" si="1036"/>
        <v>-2</v>
      </c>
      <c r="O1243" s="15">
        <f t="shared" ref="O1243:U1243" si="1261">B1243</f>
        <v>0.38</v>
      </c>
      <c r="P1243" s="15">
        <f t="shared" si="1261"/>
        <v>0.27</v>
      </c>
      <c r="Q1243" s="15">
        <f t="shared" si="1261"/>
        <v>0.08</v>
      </c>
      <c r="R1243" s="15">
        <f t="shared" si="1261"/>
        <v>0.21049999999999999</v>
      </c>
      <c r="S1243" s="15">
        <f t="shared" si="1261"/>
        <v>8.6499999999999994E-2</v>
      </c>
      <c r="T1243" s="15">
        <f t="shared" si="1261"/>
        <v>4.2000000000000003E-2</v>
      </c>
      <c r="U1243" s="15">
        <f t="shared" si="1261"/>
        <v>7.0000000000000007E-2</v>
      </c>
      <c r="V1243" s="5">
        <v>1</v>
      </c>
      <c r="X1243" s="15">
        <f t="shared" si="1038"/>
        <v>9.5</v>
      </c>
      <c r="AB1243" s="15">
        <f t="shared" si="1039"/>
        <v>8.6362787901849281</v>
      </c>
      <c r="AC1243" s="15">
        <f t="shared" si="1040"/>
        <v>0.7460143282844115</v>
      </c>
    </row>
    <row r="1244" spans="1:29">
      <c r="A1244" s="5" t="s">
        <v>208</v>
      </c>
      <c r="B1244" s="5">
        <v>0.38500000000000001</v>
      </c>
      <c r="C1244" s="5">
        <v>0.28999999999999998</v>
      </c>
      <c r="D1244" s="5">
        <v>0.09</v>
      </c>
      <c r="E1244" s="5">
        <v>0.26150000000000001</v>
      </c>
      <c r="F1244" s="5">
        <v>0.111</v>
      </c>
      <c r="G1244" s="5">
        <v>5.9499999999999997E-2</v>
      </c>
      <c r="H1244" s="48">
        <v>7.4499999999999997E-2</v>
      </c>
      <c r="I1244" s="5">
        <v>9</v>
      </c>
      <c r="N1244" s="15">
        <f t="shared" si="1036"/>
        <v>-2</v>
      </c>
      <c r="O1244" s="15">
        <f t="shared" ref="O1244:U1244" si="1262">B1244</f>
        <v>0.38500000000000001</v>
      </c>
      <c r="P1244" s="15">
        <f t="shared" si="1262"/>
        <v>0.28999999999999998</v>
      </c>
      <c r="Q1244" s="15">
        <f t="shared" si="1262"/>
        <v>0.09</v>
      </c>
      <c r="R1244" s="15">
        <f t="shared" si="1262"/>
        <v>0.26150000000000001</v>
      </c>
      <c r="S1244" s="15">
        <f t="shared" si="1262"/>
        <v>0.111</v>
      </c>
      <c r="T1244" s="15">
        <f t="shared" si="1262"/>
        <v>5.9499999999999997E-2</v>
      </c>
      <c r="U1244" s="15">
        <f t="shared" si="1262"/>
        <v>7.4499999999999997E-2</v>
      </c>
      <c r="V1244" s="5">
        <v>1</v>
      </c>
      <c r="X1244" s="15">
        <f t="shared" si="1038"/>
        <v>10.5</v>
      </c>
      <c r="AB1244" s="15">
        <f t="shared" si="1039"/>
        <v>8.8110155053083741</v>
      </c>
      <c r="AC1244" s="15">
        <f t="shared" si="1040"/>
        <v>2.8526686233087268</v>
      </c>
    </row>
    <row r="1245" spans="1:29">
      <c r="A1245" s="5" t="s">
        <v>208</v>
      </c>
      <c r="B1245" s="5">
        <v>0.38500000000000001</v>
      </c>
      <c r="C1245" s="5">
        <v>0.28000000000000003</v>
      </c>
      <c r="D1245" s="5">
        <v>8.5000000000000006E-2</v>
      </c>
      <c r="E1245" s="5">
        <v>0.2175</v>
      </c>
      <c r="F1245" s="5">
        <v>9.7000000000000003E-2</v>
      </c>
      <c r="G1245" s="5">
        <v>3.7999999999999999E-2</v>
      </c>
      <c r="H1245" s="48">
        <v>6.7000000000000004E-2</v>
      </c>
      <c r="I1245" s="5">
        <v>8</v>
      </c>
      <c r="N1245" s="15">
        <f t="shared" si="1036"/>
        <v>-2</v>
      </c>
      <c r="O1245" s="15">
        <f t="shared" ref="O1245:U1245" si="1263">B1245</f>
        <v>0.38500000000000001</v>
      </c>
      <c r="P1245" s="15">
        <f t="shared" si="1263"/>
        <v>0.28000000000000003</v>
      </c>
      <c r="Q1245" s="15">
        <f t="shared" si="1263"/>
        <v>8.5000000000000006E-2</v>
      </c>
      <c r="R1245" s="15">
        <f t="shared" si="1263"/>
        <v>0.2175</v>
      </c>
      <c r="S1245" s="15">
        <f t="shared" si="1263"/>
        <v>9.7000000000000003E-2</v>
      </c>
      <c r="T1245" s="15">
        <f t="shared" si="1263"/>
        <v>3.7999999999999999E-2</v>
      </c>
      <c r="U1245" s="15">
        <f t="shared" si="1263"/>
        <v>6.7000000000000004E-2</v>
      </c>
      <c r="V1245" s="5">
        <v>1</v>
      </c>
      <c r="X1245" s="15">
        <f t="shared" si="1038"/>
        <v>9.5</v>
      </c>
      <c r="AB1245" s="15">
        <f t="shared" si="1039"/>
        <v>8.6737968646281924</v>
      </c>
      <c r="AC1245" s="15">
        <f t="shared" si="1040"/>
        <v>0.68261162089820537</v>
      </c>
    </row>
    <row r="1246" spans="1:29">
      <c r="A1246" s="5" t="s">
        <v>208</v>
      </c>
      <c r="B1246" s="5">
        <v>0.38500000000000001</v>
      </c>
      <c r="C1246" s="5">
        <v>0.3</v>
      </c>
      <c r="D1246" s="5">
        <v>9.5000000000000001E-2</v>
      </c>
      <c r="E1246" s="5">
        <v>0.30199999999999999</v>
      </c>
      <c r="F1246" s="5">
        <v>0.152</v>
      </c>
      <c r="G1246" s="5">
        <v>6.1499999999999999E-2</v>
      </c>
      <c r="H1246" s="48">
        <v>7.3499999999999996E-2</v>
      </c>
      <c r="I1246" s="5">
        <v>7</v>
      </c>
      <c r="N1246" s="15">
        <f t="shared" si="1036"/>
        <v>-2</v>
      </c>
      <c r="O1246" s="15">
        <f t="shared" ref="O1246:U1246" si="1264">B1246</f>
        <v>0.38500000000000001</v>
      </c>
      <c r="P1246" s="15">
        <f t="shared" si="1264"/>
        <v>0.3</v>
      </c>
      <c r="Q1246" s="15">
        <f t="shared" si="1264"/>
        <v>9.5000000000000001E-2</v>
      </c>
      <c r="R1246" s="15">
        <f t="shared" si="1264"/>
        <v>0.30199999999999999</v>
      </c>
      <c r="S1246" s="15">
        <f t="shared" si="1264"/>
        <v>0.152</v>
      </c>
      <c r="T1246" s="15">
        <f t="shared" si="1264"/>
        <v>6.1499999999999999E-2</v>
      </c>
      <c r="U1246" s="15">
        <f t="shared" si="1264"/>
        <v>7.3499999999999996E-2</v>
      </c>
      <c r="V1246" s="5">
        <v>1</v>
      </c>
      <c r="X1246" s="15">
        <f t="shared" si="1038"/>
        <v>8.5</v>
      </c>
      <c r="AB1246" s="15">
        <f t="shared" si="1039"/>
        <v>8.4997449404897587</v>
      </c>
      <c r="AC1246" s="15">
        <f t="shared" si="1040"/>
        <v>6.5055353764529562E-8</v>
      </c>
    </row>
    <row r="1247" spans="1:29">
      <c r="A1247" s="5" t="s">
        <v>208</v>
      </c>
      <c r="B1247" s="5">
        <v>0.38500000000000001</v>
      </c>
      <c r="C1247" s="5">
        <v>0.28000000000000003</v>
      </c>
      <c r="D1247" s="5">
        <v>0.09</v>
      </c>
      <c r="E1247" s="5">
        <v>0.22800000000000001</v>
      </c>
      <c r="F1247" s="5">
        <v>0.10249999999999999</v>
      </c>
      <c r="G1247" s="5">
        <v>4.2000000000000003E-2</v>
      </c>
      <c r="H1247" s="48">
        <v>6.5500000000000003E-2</v>
      </c>
      <c r="I1247" s="5">
        <v>5</v>
      </c>
      <c r="N1247" s="15">
        <f t="shared" si="1036"/>
        <v>-2</v>
      </c>
      <c r="O1247" s="15">
        <f t="shared" ref="O1247:U1247" si="1265">B1247</f>
        <v>0.38500000000000001</v>
      </c>
      <c r="P1247" s="15">
        <f t="shared" si="1265"/>
        <v>0.28000000000000003</v>
      </c>
      <c r="Q1247" s="15">
        <f t="shared" si="1265"/>
        <v>0.09</v>
      </c>
      <c r="R1247" s="15">
        <f t="shared" si="1265"/>
        <v>0.22800000000000001</v>
      </c>
      <c r="S1247" s="15">
        <f t="shared" si="1265"/>
        <v>0.10249999999999999</v>
      </c>
      <c r="T1247" s="15">
        <f t="shared" si="1265"/>
        <v>4.2000000000000003E-2</v>
      </c>
      <c r="U1247" s="15">
        <f t="shared" si="1265"/>
        <v>6.5500000000000003E-2</v>
      </c>
      <c r="V1247" s="5">
        <v>1</v>
      </c>
      <c r="X1247" s="15">
        <f t="shared" si="1038"/>
        <v>6.5</v>
      </c>
      <c r="AB1247" s="15">
        <f t="shared" si="1039"/>
        <v>8.6602825102209344</v>
      </c>
      <c r="AC1247" s="15">
        <f t="shared" si="1040"/>
        <v>4.6668205239664617</v>
      </c>
    </row>
    <row r="1248" spans="1:29">
      <c r="A1248" s="5" t="s">
        <v>208</v>
      </c>
      <c r="B1248" s="5">
        <v>0.39</v>
      </c>
      <c r="C1248" s="5">
        <v>0.3</v>
      </c>
      <c r="D1248" s="5">
        <v>9.5000000000000001E-2</v>
      </c>
      <c r="E1248" s="5">
        <v>0.32650000000000001</v>
      </c>
      <c r="F1248" s="5">
        <v>0.16650000000000001</v>
      </c>
      <c r="G1248" s="5">
        <v>5.7500000000000002E-2</v>
      </c>
      <c r="H1248" s="48">
        <v>8.8999999999999996E-2</v>
      </c>
      <c r="I1248" s="5">
        <v>7</v>
      </c>
      <c r="N1248" s="15">
        <f t="shared" si="1036"/>
        <v>-2</v>
      </c>
      <c r="O1248" s="15">
        <f t="shared" ref="O1248:U1248" si="1266">B1248</f>
        <v>0.39</v>
      </c>
      <c r="P1248" s="15">
        <f t="shared" si="1266"/>
        <v>0.3</v>
      </c>
      <c r="Q1248" s="15">
        <f t="shared" si="1266"/>
        <v>9.5000000000000001E-2</v>
      </c>
      <c r="R1248" s="15">
        <f t="shared" si="1266"/>
        <v>0.32650000000000001</v>
      </c>
      <c r="S1248" s="15">
        <f t="shared" si="1266"/>
        <v>0.16650000000000001</v>
      </c>
      <c r="T1248" s="15">
        <f t="shared" si="1266"/>
        <v>5.7500000000000002E-2</v>
      </c>
      <c r="U1248" s="15">
        <f t="shared" si="1266"/>
        <v>8.8999999999999996E-2</v>
      </c>
      <c r="V1248" s="5">
        <v>1</v>
      </c>
      <c r="X1248" s="15">
        <f t="shared" si="1038"/>
        <v>8.5</v>
      </c>
      <c r="AB1248" s="15">
        <f t="shared" si="1039"/>
        <v>8.6025942437798619</v>
      </c>
      <c r="AC1248" s="15">
        <f t="shared" si="1040"/>
        <v>1.0525578856761737E-2</v>
      </c>
    </row>
    <row r="1249" spans="1:29">
      <c r="A1249" s="5" t="s">
        <v>208</v>
      </c>
      <c r="B1249" s="5">
        <v>0.39500000000000002</v>
      </c>
      <c r="C1249" s="5">
        <v>0.30499999999999999</v>
      </c>
      <c r="D1249" s="5">
        <v>0.105</v>
      </c>
      <c r="E1249" s="5">
        <v>0.28399999999999997</v>
      </c>
      <c r="F1249" s="5">
        <v>0.1135</v>
      </c>
      <c r="G1249" s="5">
        <v>5.9499999999999997E-2</v>
      </c>
      <c r="H1249" s="48">
        <v>9.4500000000000001E-2</v>
      </c>
      <c r="I1249" s="5">
        <v>8</v>
      </c>
      <c r="N1249" s="15">
        <f t="shared" si="1036"/>
        <v>-2</v>
      </c>
      <c r="O1249" s="15">
        <f t="shared" ref="O1249:U1249" si="1267">B1249</f>
        <v>0.39500000000000002</v>
      </c>
      <c r="P1249" s="15">
        <f t="shared" si="1267"/>
        <v>0.30499999999999999</v>
      </c>
      <c r="Q1249" s="15">
        <f t="shared" si="1267"/>
        <v>0.105</v>
      </c>
      <c r="R1249" s="15">
        <f t="shared" si="1267"/>
        <v>0.28399999999999997</v>
      </c>
      <c r="S1249" s="15">
        <f t="shared" si="1267"/>
        <v>0.1135</v>
      </c>
      <c r="T1249" s="15">
        <f t="shared" si="1267"/>
        <v>5.9499999999999997E-2</v>
      </c>
      <c r="U1249" s="15">
        <f t="shared" si="1267"/>
        <v>9.4500000000000001E-2</v>
      </c>
      <c r="V1249" s="5">
        <v>1</v>
      </c>
      <c r="X1249" s="15">
        <f t="shared" si="1038"/>
        <v>9.5</v>
      </c>
      <c r="AB1249" s="15">
        <f t="shared" si="1039"/>
        <v>9.475609733584033</v>
      </c>
      <c r="AC1249" s="15">
        <f t="shared" si="1040"/>
        <v>5.9488509584184658E-4</v>
      </c>
    </row>
    <row r="1250" spans="1:29">
      <c r="A1250" s="5" t="s">
        <v>208</v>
      </c>
      <c r="B1250" s="5">
        <v>0.39500000000000002</v>
      </c>
      <c r="C1250" s="5">
        <v>0.29499999999999998</v>
      </c>
      <c r="D1250" s="5">
        <v>9.5000000000000001E-2</v>
      </c>
      <c r="E1250" s="5">
        <v>0.27250000000000002</v>
      </c>
      <c r="F1250" s="5">
        <v>0.115</v>
      </c>
      <c r="G1250" s="5">
        <v>6.25E-2</v>
      </c>
      <c r="H1250" s="48">
        <v>8.5000000000000006E-2</v>
      </c>
      <c r="I1250" s="5">
        <v>8</v>
      </c>
      <c r="N1250" s="15">
        <f t="shared" si="1036"/>
        <v>-2</v>
      </c>
      <c r="O1250" s="15">
        <f t="shared" ref="O1250:U1250" si="1268">B1250</f>
        <v>0.39500000000000002</v>
      </c>
      <c r="P1250" s="15">
        <f t="shared" si="1268"/>
        <v>0.29499999999999998</v>
      </c>
      <c r="Q1250" s="15">
        <f t="shared" si="1268"/>
        <v>9.5000000000000001E-2</v>
      </c>
      <c r="R1250" s="15">
        <f t="shared" si="1268"/>
        <v>0.27250000000000002</v>
      </c>
      <c r="S1250" s="15">
        <f t="shared" si="1268"/>
        <v>0.115</v>
      </c>
      <c r="T1250" s="15">
        <f t="shared" si="1268"/>
        <v>6.25E-2</v>
      </c>
      <c r="U1250" s="15">
        <f t="shared" si="1268"/>
        <v>8.5000000000000006E-2</v>
      </c>
      <c r="V1250" s="5">
        <v>1</v>
      </c>
      <c r="X1250" s="15">
        <f t="shared" si="1038"/>
        <v>9.5</v>
      </c>
      <c r="AB1250" s="15">
        <f t="shared" si="1039"/>
        <v>8.9983421146177065</v>
      </c>
      <c r="AC1250" s="15">
        <f t="shared" si="1040"/>
        <v>0.25166063396623434</v>
      </c>
    </row>
    <row r="1251" spans="1:29">
      <c r="A1251" s="5" t="s">
        <v>208</v>
      </c>
      <c r="B1251" s="5">
        <v>0.39500000000000002</v>
      </c>
      <c r="C1251" s="5">
        <v>0.27</v>
      </c>
      <c r="D1251" s="5">
        <v>0.1</v>
      </c>
      <c r="E1251" s="5">
        <v>0.29849999999999999</v>
      </c>
      <c r="F1251" s="5">
        <v>0.14449999999999999</v>
      </c>
      <c r="G1251" s="5">
        <v>6.0999999999999999E-2</v>
      </c>
      <c r="H1251" s="48">
        <v>8.2000000000000003E-2</v>
      </c>
      <c r="I1251" s="5">
        <v>5</v>
      </c>
      <c r="N1251" s="15">
        <f t="shared" si="1036"/>
        <v>-2</v>
      </c>
      <c r="O1251" s="15">
        <f t="shared" ref="O1251:U1251" si="1269">B1251</f>
        <v>0.39500000000000002</v>
      </c>
      <c r="P1251" s="15">
        <f t="shared" si="1269"/>
        <v>0.27</v>
      </c>
      <c r="Q1251" s="15">
        <f t="shared" si="1269"/>
        <v>0.1</v>
      </c>
      <c r="R1251" s="15">
        <f t="shared" si="1269"/>
        <v>0.29849999999999999</v>
      </c>
      <c r="S1251" s="15">
        <f t="shared" si="1269"/>
        <v>0.14449999999999999</v>
      </c>
      <c r="T1251" s="15">
        <f t="shared" si="1269"/>
        <v>6.0999999999999999E-2</v>
      </c>
      <c r="U1251" s="15">
        <f t="shared" si="1269"/>
        <v>8.2000000000000003E-2</v>
      </c>
      <c r="V1251" s="5">
        <v>1</v>
      </c>
      <c r="X1251" s="15">
        <f t="shared" si="1038"/>
        <v>6.5</v>
      </c>
      <c r="AB1251" s="15">
        <f t="shared" si="1039"/>
        <v>8.3909167778457245</v>
      </c>
      <c r="AC1251" s="15">
        <f t="shared" si="1040"/>
        <v>3.5755662607384573</v>
      </c>
    </row>
    <row r="1252" spans="1:29">
      <c r="A1252" s="5" t="s">
        <v>208</v>
      </c>
      <c r="B1252" s="5">
        <v>0.4</v>
      </c>
      <c r="C1252" s="5">
        <v>0.28999999999999998</v>
      </c>
      <c r="D1252" s="5">
        <v>0.1</v>
      </c>
      <c r="E1252" s="5">
        <v>0.26750000000000002</v>
      </c>
      <c r="F1252" s="5">
        <v>0.1205</v>
      </c>
      <c r="G1252" s="5">
        <v>6.0499999999999998E-2</v>
      </c>
      <c r="H1252" s="48">
        <v>7.6499999999999999E-2</v>
      </c>
      <c r="I1252" s="5">
        <v>5</v>
      </c>
      <c r="N1252" s="15">
        <f t="shared" si="1036"/>
        <v>-2</v>
      </c>
      <c r="O1252" s="15">
        <f t="shared" ref="O1252:U1252" si="1270">B1252</f>
        <v>0.4</v>
      </c>
      <c r="P1252" s="15">
        <f t="shared" si="1270"/>
        <v>0.28999999999999998</v>
      </c>
      <c r="Q1252" s="15">
        <f t="shared" si="1270"/>
        <v>0.1</v>
      </c>
      <c r="R1252" s="15">
        <f t="shared" si="1270"/>
        <v>0.26750000000000002</v>
      </c>
      <c r="S1252" s="15">
        <f t="shared" si="1270"/>
        <v>0.1205</v>
      </c>
      <c r="T1252" s="15">
        <f t="shared" si="1270"/>
        <v>6.0499999999999998E-2</v>
      </c>
      <c r="U1252" s="15">
        <f t="shared" si="1270"/>
        <v>7.6499999999999999E-2</v>
      </c>
      <c r="V1252" s="5">
        <v>1</v>
      </c>
      <c r="X1252" s="15">
        <f t="shared" si="1038"/>
        <v>6.5</v>
      </c>
      <c r="AB1252" s="15">
        <f t="shared" si="1039"/>
        <v>8.7818107801012832</v>
      </c>
      <c r="AC1252" s="15">
        <f t="shared" si="1040"/>
        <v>5.2066604361864268</v>
      </c>
    </row>
    <row r="1253" spans="1:29">
      <c r="A1253" s="5" t="s">
        <v>208</v>
      </c>
      <c r="B1253" s="5">
        <v>0.40500000000000003</v>
      </c>
      <c r="C1253" s="5">
        <v>0.28499999999999998</v>
      </c>
      <c r="D1253" s="5">
        <v>0.09</v>
      </c>
      <c r="E1253" s="5">
        <v>0.26450000000000001</v>
      </c>
      <c r="F1253" s="5">
        <v>0.1265</v>
      </c>
      <c r="G1253" s="5">
        <v>5.0500000000000003E-2</v>
      </c>
      <c r="H1253" s="48">
        <v>7.4999999999999997E-2</v>
      </c>
      <c r="I1253" s="5">
        <v>6</v>
      </c>
      <c r="N1253" s="15">
        <f t="shared" si="1036"/>
        <v>-2</v>
      </c>
      <c r="O1253" s="15">
        <f t="shared" ref="O1253:U1253" si="1271">B1253</f>
        <v>0.40500000000000003</v>
      </c>
      <c r="P1253" s="15">
        <f t="shared" si="1271"/>
        <v>0.28499999999999998</v>
      </c>
      <c r="Q1253" s="15">
        <f t="shared" si="1271"/>
        <v>0.09</v>
      </c>
      <c r="R1253" s="15">
        <f t="shared" si="1271"/>
        <v>0.26450000000000001</v>
      </c>
      <c r="S1253" s="15">
        <f t="shared" si="1271"/>
        <v>0.1265</v>
      </c>
      <c r="T1253" s="15">
        <f t="shared" si="1271"/>
        <v>5.0500000000000003E-2</v>
      </c>
      <c r="U1253" s="15">
        <f t="shared" si="1271"/>
        <v>7.4999999999999997E-2</v>
      </c>
      <c r="V1253" s="5">
        <v>1</v>
      </c>
      <c r="X1253" s="15">
        <f t="shared" si="1038"/>
        <v>7.5</v>
      </c>
      <c r="AB1253" s="15">
        <f t="shared" si="1039"/>
        <v>8.5489169728971426</v>
      </c>
      <c r="AC1253" s="15">
        <f t="shared" si="1040"/>
        <v>1.100226816031705</v>
      </c>
    </row>
    <row r="1254" spans="1:29">
      <c r="A1254" s="5" t="s">
        <v>208</v>
      </c>
      <c r="B1254" s="5">
        <v>0.41</v>
      </c>
      <c r="C1254" s="5">
        <v>0.33500000000000002</v>
      </c>
      <c r="D1254" s="5">
        <v>0.11</v>
      </c>
      <c r="E1254" s="5">
        <v>0.33</v>
      </c>
      <c r="F1254" s="5">
        <v>0.157</v>
      </c>
      <c r="G1254" s="5">
        <v>7.0499999999999993E-2</v>
      </c>
      <c r="H1254" s="48">
        <v>0.17</v>
      </c>
      <c r="I1254" s="5">
        <v>7</v>
      </c>
      <c r="N1254" s="15">
        <f t="shared" si="1036"/>
        <v>-2</v>
      </c>
      <c r="O1254" s="15">
        <f t="shared" ref="O1254:U1254" si="1272">B1254</f>
        <v>0.41</v>
      </c>
      <c r="P1254" s="15">
        <f t="shared" si="1272"/>
        <v>0.33500000000000002</v>
      </c>
      <c r="Q1254" s="15">
        <f t="shared" si="1272"/>
        <v>0.11</v>
      </c>
      <c r="R1254" s="15">
        <f t="shared" si="1272"/>
        <v>0.33</v>
      </c>
      <c r="S1254" s="15">
        <f t="shared" si="1272"/>
        <v>0.157</v>
      </c>
      <c r="T1254" s="15">
        <f t="shared" si="1272"/>
        <v>7.0499999999999993E-2</v>
      </c>
      <c r="U1254" s="15">
        <f t="shared" si="1272"/>
        <v>0.17</v>
      </c>
      <c r="V1254" s="5">
        <v>1</v>
      </c>
      <c r="X1254" s="15">
        <f t="shared" si="1038"/>
        <v>8.5</v>
      </c>
      <c r="AB1254" s="15">
        <f t="shared" si="1039"/>
        <v>9.9634112515629809</v>
      </c>
      <c r="AC1254" s="15">
        <f t="shared" si="1040"/>
        <v>2.14157249120113</v>
      </c>
    </row>
    <row r="1255" spans="1:29">
      <c r="A1255" s="5" t="s">
        <v>208</v>
      </c>
      <c r="B1255" s="5">
        <v>0.42</v>
      </c>
      <c r="C1255" s="5">
        <v>0.30499999999999999</v>
      </c>
      <c r="D1255" s="5">
        <v>0.09</v>
      </c>
      <c r="E1255" s="5">
        <v>0.32800000000000001</v>
      </c>
      <c r="F1255" s="5">
        <v>0.16800000000000001</v>
      </c>
      <c r="G1255" s="5">
        <v>6.1499999999999999E-2</v>
      </c>
      <c r="H1255" s="48">
        <v>8.2000000000000003E-2</v>
      </c>
      <c r="I1255" s="5">
        <v>6</v>
      </c>
      <c r="N1255" s="15">
        <f t="shared" si="1036"/>
        <v>-2</v>
      </c>
      <c r="O1255" s="15">
        <f t="shared" ref="O1255:U1255" si="1273">B1255</f>
        <v>0.42</v>
      </c>
      <c r="P1255" s="15">
        <f t="shared" si="1273"/>
        <v>0.30499999999999999</v>
      </c>
      <c r="Q1255" s="15">
        <f t="shared" si="1273"/>
        <v>0.09</v>
      </c>
      <c r="R1255" s="15">
        <f t="shared" si="1273"/>
        <v>0.32800000000000001</v>
      </c>
      <c r="S1255" s="15">
        <f t="shared" si="1273"/>
        <v>0.16800000000000001</v>
      </c>
      <c r="T1255" s="15">
        <f t="shared" si="1273"/>
        <v>6.1499999999999999E-2</v>
      </c>
      <c r="U1255" s="15">
        <f t="shared" si="1273"/>
        <v>8.2000000000000003E-2</v>
      </c>
      <c r="V1255" s="5">
        <v>1</v>
      </c>
      <c r="X1255" s="15">
        <f t="shared" si="1038"/>
        <v>7.5</v>
      </c>
      <c r="AB1255" s="15">
        <f t="shared" si="1039"/>
        <v>8.4647651201200151</v>
      </c>
      <c r="AC1255" s="15">
        <f t="shared" si="1040"/>
        <v>0.93077173700018723</v>
      </c>
    </row>
    <row r="1256" spans="1:29">
      <c r="A1256" s="5" t="s">
        <v>208</v>
      </c>
      <c r="B1256" s="5">
        <v>0.42499999999999999</v>
      </c>
      <c r="C1256" s="5">
        <v>0.32500000000000001</v>
      </c>
      <c r="D1256" s="5">
        <v>0.11</v>
      </c>
      <c r="E1256" s="5">
        <v>0.33350000000000002</v>
      </c>
      <c r="F1256" s="5">
        <v>0.17299999999999999</v>
      </c>
      <c r="G1256" s="5">
        <v>4.4999999999999998E-2</v>
      </c>
      <c r="H1256" s="48">
        <v>0.1</v>
      </c>
      <c r="I1256" s="5">
        <v>7</v>
      </c>
      <c r="N1256" s="15">
        <f t="shared" si="1036"/>
        <v>-2</v>
      </c>
      <c r="O1256" s="15">
        <f t="shared" ref="O1256:U1256" si="1274">B1256</f>
        <v>0.42499999999999999</v>
      </c>
      <c r="P1256" s="15">
        <f t="shared" si="1274"/>
        <v>0.32500000000000001</v>
      </c>
      <c r="Q1256" s="15">
        <f t="shared" si="1274"/>
        <v>0.11</v>
      </c>
      <c r="R1256" s="15">
        <f t="shared" si="1274"/>
        <v>0.33350000000000002</v>
      </c>
      <c r="S1256" s="15">
        <f t="shared" si="1274"/>
        <v>0.17299999999999999</v>
      </c>
      <c r="T1256" s="15">
        <f t="shared" si="1274"/>
        <v>4.4999999999999998E-2</v>
      </c>
      <c r="U1256" s="15">
        <f t="shared" si="1274"/>
        <v>0.1</v>
      </c>
      <c r="V1256" s="5">
        <v>1</v>
      </c>
      <c r="X1256" s="15">
        <f t="shared" si="1038"/>
        <v>8.5</v>
      </c>
      <c r="AB1256" s="15">
        <f t="shared" si="1039"/>
        <v>9.1949601531999843</v>
      </c>
      <c r="AC1256" s="15">
        <f t="shared" si="1040"/>
        <v>0.48296961453574561</v>
      </c>
    </row>
    <row r="1257" spans="1:29">
      <c r="A1257" s="5" t="s">
        <v>208</v>
      </c>
      <c r="B1257" s="5">
        <v>0.42499999999999999</v>
      </c>
      <c r="C1257" s="5">
        <v>0.32</v>
      </c>
      <c r="D1257" s="5">
        <v>0.1</v>
      </c>
      <c r="E1257" s="5">
        <v>0.30549999999999999</v>
      </c>
      <c r="F1257" s="5">
        <v>0.126</v>
      </c>
      <c r="G1257" s="5">
        <v>0.06</v>
      </c>
      <c r="H1257" s="48">
        <v>0.106</v>
      </c>
      <c r="I1257" s="5">
        <v>7</v>
      </c>
      <c r="N1257" s="15">
        <f t="shared" si="1036"/>
        <v>-2</v>
      </c>
      <c r="O1257" s="15">
        <f t="shared" ref="O1257:U1257" si="1275">B1257</f>
        <v>0.42499999999999999</v>
      </c>
      <c r="P1257" s="15">
        <f t="shared" si="1275"/>
        <v>0.32</v>
      </c>
      <c r="Q1257" s="15">
        <f t="shared" si="1275"/>
        <v>0.1</v>
      </c>
      <c r="R1257" s="15">
        <f t="shared" si="1275"/>
        <v>0.30549999999999999</v>
      </c>
      <c r="S1257" s="15">
        <f t="shared" si="1275"/>
        <v>0.126</v>
      </c>
      <c r="T1257" s="15">
        <f t="shared" si="1275"/>
        <v>0.06</v>
      </c>
      <c r="U1257" s="15">
        <f t="shared" si="1275"/>
        <v>0.106</v>
      </c>
      <c r="V1257" s="5">
        <v>1</v>
      </c>
      <c r="X1257" s="15">
        <f t="shared" si="1038"/>
        <v>8.5</v>
      </c>
      <c r="AB1257" s="15">
        <f t="shared" si="1039"/>
        <v>9.6132497569476492</v>
      </c>
      <c r="AC1257" s="15">
        <f t="shared" si="1040"/>
        <v>1.2393250213439999</v>
      </c>
    </row>
    <row r="1258" spans="1:29">
      <c r="A1258" s="5" t="s">
        <v>208</v>
      </c>
      <c r="B1258" s="5">
        <v>0.42499999999999999</v>
      </c>
      <c r="C1258" s="5">
        <v>0.31</v>
      </c>
      <c r="D1258" s="5">
        <v>0.09</v>
      </c>
      <c r="E1258" s="5">
        <v>0.30099999999999999</v>
      </c>
      <c r="F1258" s="5">
        <v>0.13850000000000001</v>
      </c>
      <c r="G1258" s="5">
        <v>6.5000000000000002E-2</v>
      </c>
      <c r="H1258" s="48">
        <v>0.08</v>
      </c>
      <c r="I1258" s="5">
        <v>7</v>
      </c>
      <c r="N1258" s="15">
        <f t="shared" si="1036"/>
        <v>-2</v>
      </c>
      <c r="O1258" s="15">
        <f t="shared" ref="O1258:U1258" si="1276">B1258</f>
        <v>0.42499999999999999</v>
      </c>
      <c r="P1258" s="15">
        <f t="shared" si="1276"/>
        <v>0.31</v>
      </c>
      <c r="Q1258" s="15">
        <f t="shared" si="1276"/>
        <v>0.09</v>
      </c>
      <c r="R1258" s="15">
        <f t="shared" si="1276"/>
        <v>0.30099999999999999</v>
      </c>
      <c r="S1258" s="15">
        <f t="shared" si="1276"/>
        <v>0.13850000000000001</v>
      </c>
      <c r="T1258" s="15">
        <f t="shared" si="1276"/>
        <v>6.5000000000000002E-2</v>
      </c>
      <c r="U1258" s="15">
        <f t="shared" si="1276"/>
        <v>0.08</v>
      </c>
      <c r="V1258" s="5">
        <v>1</v>
      </c>
      <c r="X1258" s="15">
        <f t="shared" si="1038"/>
        <v>8.5</v>
      </c>
      <c r="AB1258" s="15">
        <f t="shared" si="1039"/>
        <v>8.8144839876629106</v>
      </c>
      <c r="AC1258" s="15">
        <f t="shared" si="1040"/>
        <v>9.8900178496365732E-2</v>
      </c>
    </row>
    <row r="1259" spans="1:29">
      <c r="A1259" s="5" t="s">
        <v>208</v>
      </c>
      <c r="B1259" s="5">
        <v>0.43</v>
      </c>
      <c r="C1259" s="5">
        <v>0.34</v>
      </c>
      <c r="D1259" s="5">
        <v>0</v>
      </c>
      <c r="E1259" s="5">
        <v>0.42799999999999999</v>
      </c>
      <c r="F1259" s="5">
        <v>0.20649999999999999</v>
      </c>
      <c r="G1259" s="5">
        <v>8.5999999999999993E-2</v>
      </c>
      <c r="H1259" s="48">
        <v>0.115</v>
      </c>
      <c r="I1259" s="5">
        <v>8</v>
      </c>
      <c r="N1259" s="15">
        <f t="shared" si="1036"/>
        <v>-2</v>
      </c>
      <c r="O1259" s="15">
        <f t="shared" ref="O1259:U1259" si="1277">B1259</f>
        <v>0.43</v>
      </c>
      <c r="P1259" s="15">
        <f t="shared" si="1277"/>
        <v>0.34</v>
      </c>
      <c r="Q1259" s="15">
        <f t="shared" si="1277"/>
        <v>0</v>
      </c>
      <c r="R1259" s="15">
        <f t="shared" si="1277"/>
        <v>0.42799999999999999</v>
      </c>
      <c r="S1259" s="15">
        <f t="shared" si="1277"/>
        <v>0.20649999999999999</v>
      </c>
      <c r="T1259" s="15">
        <f t="shared" si="1277"/>
        <v>8.5999999999999993E-2</v>
      </c>
      <c r="U1259" s="15">
        <f t="shared" si="1277"/>
        <v>0.115</v>
      </c>
      <c r="V1259" s="5">
        <v>1</v>
      </c>
      <c r="X1259" s="15">
        <f t="shared" si="1038"/>
        <v>9.5</v>
      </c>
      <c r="AB1259" s="15">
        <f t="shared" si="1039"/>
        <v>8.0386700117616208</v>
      </c>
      <c r="AC1259" s="15">
        <f t="shared" si="1040"/>
        <v>2.1354853345247817</v>
      </c>
    </row>
    <row r="1260" spans="1:29">
      <c r="A1260" s="5" t="s">
        <v>208</v>
      </c>
      <c r="B1260" s="5">
        <v>0.43</v>
      </c>
      <c r="C1260" s="5">
        <v>0.315</v>
      </c>
      <c r="D1260" s="5">
        <v>9.5000000000000001E-2</v>
      </c>
      <c r="E1260" s="5">
        <v>0.378</v>
      </c>
      <c r="F1260" s="5">
        <v>0.17499999999999999</v>
      </c>
      <c r="G1260" s="5">
        <v>0.08</v>
      </c>
      <c r="H1260" s="48">
        <v>0.1045</v>
      </c>
      <c r="I1260" s="5">
        <v>8</v>
      </c>
      <c r="N1260" s="15">
        <f t="shared" si="1036"/>
        <v>-2</v>
      </c>
      <c r="O1260" s="15">
        <f t="shared" ref="O1260:U1260" si="1278">B1260</f>
        <v>0.43</v>
      </c>
      <c r="P1260" s="15">
        <f t="shared" si="1278"/>
        <v>0.315</v>
      </c>
      <c r="Q1260" s="15">
        <f t="shared" si="1278"/>
        <v>9.5000000000000001E-2</v>
      </c>
      <c r="R1260" s="15">
        <f t="shared" si="1278"/>
        <v>0.378</v>
      </c>
      <c r="S1260" s="15">
        <f t="shared" si="1278"/>
        <v>0.17499999999999999</v>
      </c>
      <c r="T1260" s="15">
        <f t="shared" si="1278"/>
        <v>0.08</v>
      </c>
      <c r="U1260" s="15">
        <f t="shared" si="1278"/>
        <v>0.1045</v>
      </c>
      <c r="V1260" s="5">
        <v>1</v>
      </c>
      <c r="X1260" s="15">
        <f t="shared" si="1038"/>
        <v>9.5</v>
      </c>
      <c r="AB1260" s="15">
        <f t="shared" si="1039"/>
        <v>8.9504153065683525</v>
      </c>
      <c r="AC1260" s="15">
        <f t="shared" si="1040"/>
        <v>0.302043335254358</v>
      </c>
    </row>
    <row r="1261" spans="1:29">
      <c r="A1261" s="5" t="s">
        <v>208</v>
      </c>
      <c r="B1261" s="5">
        <v>0.435</v>
      </c>
      <c r="C1261" s="5">
        <v>0.315</v>
      </c>
      <c r="D1261" s="5">
        <v>0.11</v>
      </c>
      <c r="E1261" s="5">
        <v>0.36849999999999999</v>
      </c>
      <c r="F1261" s="5">
        <v>0.1615</v>
      </c>
      <c r="G1261" s="5">
        <v>7.1499999999999994E-2</v>
      </c>
      <c r="H1261" s="48">
        <v>0.12</v>
      </c>
      <c r="I1261" s="5">
        <v>7</v>
      </c>
      <c r="N1261" s="15">
        <f t="shared" si="1036"/>
        <v>-2</v>
      </c>
      <c r="O1261" s="15">
        <f t="shared" ref="O1261:U1261" si="1279">B1261</f>
        <v>0.435</v>
      </c>
      <c r="P1261" s="15">
        <f t="shared" si="1279"/>
        <v>0.315</v>
      </c>
      <c r="Q1261" s="15">
        <f t="shared" si="1279"/>
        <v>0.11</v>
      </c>
      <c r="R1261" s="15">
        <f t="shared" si="1279"/>
        <v>0.36849999999999999</v>
      </c>
      <c r="S1261" s="15">
        <f t="shared" si="1279"/>
        <v>0.1615</v>
      </c>
      <c r="T1261" s="15">
        <f t="shared" si="1279"/>
        <v>7.1499999999999994E-2</v>
      </c>
      <c r="U1261" s="15">
        <f t="shared" si="1279"/>
        <v>0.12</v>
      </c>
      <c r="V1261" s="5">
        <v>1</v>
      </c>
      <c r="X1261" s="15">
        <f t="shared" si="1038"/>
        <v>8.5</v>
      </c>
      <c r="AB1261" s="15">
        <f t="shared" si="1039"/>
        <v>9.5203634817658624</v>
      </c>
      <c r="AC1261" s="15">
        <f t="shared" si="1040"/>
        <v>1.0411416349213536</v>
      </c>
    </row>
    <row r="1262" spans="1:29">
      <c r="A1262" s="5" t="s">
        <v>208</v>
      </c>
      <c r="B1262" s="5">
        <v>0.44</v>
      </c>
      <c r="C1262" s="5">
        <v>0.34</v>
      </c>
      <c r="D1262" s="5">
        <v>0.12</v>
      </c>
      <c r="E1262" s="5">
        <v>0.438</v>
      </c>
      <c r="F1262" s="5">
        <v>0.21149999999999999</v>
      </c>
      <c r="G1262" s="5">
        <v>8.3000000000000004E-2</v>
      </c>
      <c r="H1262" s="48">
        <v>0.12</v>
      </c>
      <c r="I1262" s="5">
        <v>9</v>
      </c>
      <c r="N1262" s="15">
        <f t="shared" si="1036"/>
        <v>-2</v>
      </c>
      <c r="O1262" s="15">
        <f t="shared" ref="O1262:U1262" si="1280">B1262</f>
        <v>0.44</v>
      </c>
      <c r="P1262" s="15">
        <f t="shared" si="1280"/>
        <v>0.34</v>
      </c>
      <c r="Q1262" s="15">
        <f t="shared" si="1280"/>
        <v>0.12</v>
      </c>
      <c r="R1262" s="15">
        <f t="shared" si="1280"/>
        <v>0.438</v>
      </c>
      <c r="S1262" s="15">
        <f t="shared" si="1280"/>
        <v>0.21149999999999999</v>
      </c>
      <c r="T1262" s="15">
        <f t="shared" si="1280"/>
        <v>8.3000000000000004E-2</v>
      </c>
      <c r="U1262" s="15">
        <f t="shared" si="1280"/>
        <v>0.12</v>
      </c>
      <c r="V1262" s="5">
        <v>1</v>
      </c>
      <c r="X1262" s="15">
        <f t="shared" si="1038"/>
        <v>10.5</v>
      </c>
      <c r="AB1262" s="15">
        <f t="shared" si="1039"/>
        <v>9.4320601911553759</v>
      </c>
      <c r="AC1262" s="15">
        <f t="shared" si="1040"/>
        <v>1.1404954353150925</v>
      </c>
    </row>
    <row r="1263" spans="1:29">
      <c r="A1263" s="5" t="s">
        <v>208</v>
      </c>
      <c r="B1263" s="5">
        <v>0.45</v>
      </c>
      <c r="C1263" s="5">
        <v>0.33</v>
      </c>
      <c r="D1263" s="5">
        <v>0.105</v>
      </c>
      <c r="E1263" s="5">
        <v>0.44800000000000001</v>
      </c>
      <c r="F1263" s="5">
        <v>0.20799999999999999</v>
      </c>
      <c r="G1263" s="5">
        <v>8.8999999999999996E-2</v>
      </c>
      <c r="H1263" s="48">
        <v>0.12</v>
      </c>
      <c r="I1263" s="5">
        <v>9</v>
      </c>
      <c r="N1263" s="15">
        <f t="shared" si="1036"/>
        <v>-2</v>
      </c>
      <c r="O1263" s="15">
        <f t="shared" ref="O1263:U1263" si="1281">B1263</f>
        <v>0.45</v>
      </c>
      <c r="P1263" s="15">
        <f t="shared" si="1281"/>
        <v>0.33</v>
      </c>
      <c r="Q1263" s="15">
        <f t="shared" si="1281"/>
        <v>0.105</v>
      </c>
      <c r="R1263" s="15">
        <f t="shared" si="1281"/>
        <v>0.44800000000000001</v>
      </c>
      <c r="S1263" s="15">
        <f t="shared" si="1281"/>
        <v>0.20799999999999999</v>
      </c>
      <c r="T1263" s="15">
        <f t="shared" si="1281"/>
        <v>8.8999999999999996E-2</v>
      </c>
      <c r="U1263" s="15">
        <f t="shared" si="1281"/>
        <v>0.12</v>
      </c>
      <c r="V1263" s="5">
        <v>1</v>
      </c>
      <c r="X1263" s="15">
        <f t="shared" si="1038"/>
        <v>10.5</v>
      </c>
      <c r="AB1263" s="15">
        <f t="shared" si="1039"/>
        <v>9.2385804759248451</v>
      </c>
      <c r="AC1263" s="15">
        <f t="shared" si="1040"/>
        <v>1.5911792157179903</v>
      </c>
    </row>
    <row r="1264" spans="1:29">
      <c r="A1264" s="5" t="s">
        <v>208</v>
      </c>
      <c r="B1264" s="5">
        <v>0.45500000000000002</v>
      </c>
      <c r="C1264" s="5">
        <v>0.34499999999999997</v>
      </c>
      <c r="D1264" s="5">
        <v>0.105</v>
      </c>
      <c r="E1264" s="5">
        <v>0.40050000000000002</v>
      </c>
      <c r="F1264" s="5">
        <v>0.16400000000000001</v>
      </c>
      <c r="G1264" s="5">
        <v>7.5499999999999998E-2</v>
      </c>
      <c r="H1264" s="48">
        <v>0.126</v>
      </c>
      <c r="I1264" s="5">
        <v>8</v>
      </c>
      <c r="N1264" s="15">
        <f t="shared" si="1036"/>
        <v>-2</v>
      </c>
      <c r="O1264" s="15">
        <f t="shared" ref="O1264:U1264" si="1282">B1264</f>
        <v>0.45500000000000002</v>
      </c>
      <c r="P1264" s="15">
        <f t="shared" si="1282"/>
        <v>0.34499999999999997</v>
      </c>
      <c r="Q1264" s="15">
        <f t="shared" si="1282"/>
        <v>0.105</v>
      </c>
      <c r="R1264" s="15">
        <f t="shared" si="1282"/>
        <v>0.40050000000000002</v>
      </c>
      <c r="S1264" s="15">
        <f t="shared" si="1282"/>
        <v>0.16400000000000001</v>
      </c>
      <c r="T1264" s="15">
        <f t="shared" si="1282"/>
        <v>7.5499999999999998E-2</v>
      </c>
      <c r="U1264" s="15">
        <f t="shared" si="1282"/>
        <v>0.126</v>
      </c>
      <c r="V1264" s="5">
        <v>1</v>
      </c>
      <c r="X1264" s="15">
        <f t="shared" si="1038"/>
        <v>9.5</v>
      </c>
      <c r="AB1264" s="15">
        <f t="shared" si="1039"/>
        <v>10.055199975120004</v>
      </c>
      <c r="AC1264" s="15">
        <f t="shared" si="1040"/>
        <v>0.30824701237325342</v>
      </c>
    </row>
    <row r="1265" spans="1:29">
      <c r="A1265" s="5" t="s">
        <v>207</v>
      </c>
      <c r="B1265" s="5">
        <v>0.45500000000000002</v>
      </c>
      <c r="C1265" s="5">
        <v>0.36499999999999999</v>
      </c>
      <c r="D1265" s="5">
        <v>0.115</v>
      </c>
      <c r="E1265" s="5">
        <v>0.43049999999999999</v>
      </c>
      <c r="F1265" s="5">
        <v>0.184</v>
      </c>
      <c r="G1265" s="5">
        <v>0.108</v>
      </c>
      <c r="H1265" s="48">
        <v>0.1245</v>
      </c>
      <c r="I1265" s="5">
        <v>8</v>
      </c>
      <c r="N1265" s="15">
        <f t="shared" si="1036"/>
        <v>0.75</v>
      </c>
      <c r="O1265" s="15">
        <f t="shared" ref="O1265:U1265" si="1283">B1265</f>
        <v>0.45500000000000002</v>
      </c>
      <c r="P1265" s="15">
        <f t="shared" si="1283"/>
        <v>0.36499999999999999</v>
      </c>
      <c r="Q1265" s="15">
        <f t="shared" si="1283"/>
        <v>0.115</v>
      </c>
      <c r="R1265" s="15">
        <f t="shared" si="1283"/>
        <v>0.43049999999999999</v>
      </c>
      <c r="S1265" s="15">
        <f t="shared" si="1283"/>
        <v>0.184</v>
      </c>
      <c r="T1265" s="15">
        <f t="shared" si="1283"/>
        <v>0.108</v>
      </c>
      <c r="U1265" s="15">
        <f t="shared" si="1283"/>
        <v>0.1245</v>
      </c>
      <c r="V1265" s="5">
        <v>1</v>
      </c>
      <c r="X1265" s="15">
        <f t="shared" si="1038"/>
        <v>9.5</v>
      </c>
      <c r="AB1265" s="15">
        <f t="shared" si="1039"/>
        <v>10.374911150199548</v>
      </c>
      <c r="AC1265" s="15">
        <f t="shared" si="1040"/>
        <v>0.76546952074349583</v>
      </c>
    </row>
    <row r="1266" spans="1:29">
      <c r="A1266" s="5" t="s">
        <v>208</v>
      </c>
      <c r="B1266" s="5">
        <v>0.45500000000000002</v>
      </c>
      <c r="C1266" s="5">
        <v>0.33</v>
      </c>
      <c r="D1266" s="5">
        <v>0.1</v>
      </c>
      <c r="E1266" s="5">
        <v>0.372</v>
      </c>
      <c r="F1266" s="5">
        <v>0.35799999999999998</v>
      </c>
      <c r="G1266" s="5">
        <v>7.7499999999999999E-2</v>
      </c>
      <c r="H1266" s="48">
        <v>0.11</v>
      </c>
      <c r="I1266" s="5">
        <v>8</v>
      </c>
      <c r="N1266" s="15">
        <f t="shared" si="1036"/>
        <v>-2</v>
      </c>
      <c r="O1266" s="15">
        <f t="shared" ref="O1266:U1266" si="1284">B1266</f>
        <v>0.45500000000000002</v>
      </c>
      <c r="P1266" s="15">
        <f t="shared" si="1284"/>
        <v>0.33</v>
      </c>
      <c r="Q1266" s="15">
        <f t="shared" si="1284"/>
        <v>0.1</v>
      </c>
      <c r="R1266" s="15">
        <f t="shared" si="1284"/>
        <v>0.372</v>
      </c>
      <c r="S1266" s="15">
        <f t="shared" si="1284"/>
        <v>0.35799999999999998</v>
      </c>
      <c r="T1266" s="15">
        <f t="shared" si="1284"/>
        <v>7.7499999999999999E-2</v>
      </c>
      <c r="U1266" s="15">
        <f t="shared" si="1284"/>
        <v>0.11</v>
      </c>
      <c r="V1266" s="5">
        <v>1</v>
      </c>
      <c r="X1266" s="15">
        <f t="shared" si="1038"/>
        <v>9.5</v>
      </c>
      <c r="AB1266" s="15">
        <f t="shared" si="1039"/>
        <v>5.5108529672350013</v>
      </c>
      <c r="AC1266" s="15">
        <f t="shared" si="1040"/>
        <v>15.913294049017793</v>
      </c>
    </row>
    <row r="1267" spans="1:29">
      <c r="A1267" s="5" t="s">
        <v>208</v>
      </c>
      <c r="B1267" s="5">
        <v>0.46</v>
      </c>
      <c r="C1267" s="5">
        <v>0.36</v>
      </c>
      <c r="D1267" s="5">
        <v>0.105</v>
      </c>
      <c r="E1267" s="5">
        <v>0.46600000000000003</v>
      </c>
      <c r="F1267" s="5">
        <v>0.2225</v>
      </c>
      <c r="G1267" s="5">
        <v>9.9000000000000005E-2</v>
      </c>
      <c r="H1267" s="48">
        <v>0.11</v>
      </c>
      <c r="I1267" s="5">
        <v>7</v>
      </c>
      <c r="N1267" s="15">
        <f t="shared" si="1036"/>
        <v>-2</v>
      </c>
      <c r="O1267" s="15">
        <f t="shared" ref="O1267:U1267" si="1285">B1267</f>
        <v>0.46</v>
      </c>
      <c r="P1267" s="15">
        <f t="shared" si="1285"/>
        <v>0.36</v>
      </c>
      <c r="Q1267" s="15">
        <f t="shared" si="1285"/>
        <v>0.105</v>
      </c>
      <c r="R1267" s="15">
        <f t="shared" si="1285"/>
        <v>0.46600000000000003</v>
      </c>
      <c r="S1267" s="15">
        <f t="shared" si="1285"/>
        <v>0.2225</v>
      </c>
      <c r="T1267" s="15">
        <f t="shared" si="1285"/>
        <v>9.9000000000000005E-2</v>
      </c>
      <c r="U1267" s="15">
        <f t="shared" si="1285"/>
        <v>0.11</v>
      </c>
      <c r="V1267" s="5">
        <v>1</v>
      </c>
      <c r="X1267" s="15">
        <f t="shared" si="1038"/>
        <v>8.5</v>
      </c>
      <c r="AB1267" s="15">
        <f t="shared" si="1039"/>
        <v>9.268556026020768</v>
      </c>
      <c r="AC1267" s="15">
        <f t="shared" si="1040"/>
        <v>0.59067836513283545</v>
      </c>
    </row>
    <row r="1268" spans="1:29">
      <c r="A1268" s="5" t="s">
        <v>208</v>
      </c>
      <c r="B1268" s="5">
        <v>0.46</v>
      </c>
      <c r="C1268" s="5">
        <v>0.35</v>
      </c>
      <c r="D1268" s="5">
        <v>0.105</v>
      </c>
      <c r="E1268" s="5">
        <v>0.3705</v>
      </c>
      <c r="F1268" s="5">
        <v>0.1575</v>
      </c>
      <c r="G1268" s="5">
        <v>7.6999999999999999E-2</v>
      </c>
      <c r="H1268" s="48">
        <v>0.114</v>
      </c>
      <c r="I1268" s="5">
        <v>9</v>
      </c>
      <c r="N1268" s="15">
        <f t="shared" si="1036"/>
        <v>-2</v>
      </c>
      <c r="O1268" s="15">
        <f t="shared" ref="O1268:U1268" si="1286">B1268</f>
        <v>0.46</v>
      </c>
      <c r="P1268" s="15">
        <f t="shared" si="1286"/>
        <v>0.35</v>
      </c>
      <c r="Q1268" s="15">
        <f t="shared" si="1286"/>
        <v>0.105</v>
      </c>
      <c r="R1268" s="15">
        <f t="shared" si="1286"/>
        <v>0.3705</v>
      </c>
      <c r="S1268" s="15">
        <f t="shared" si="1286"/>
        <v>0.1575</v>
      </c>
      <c r="T1268" s="15">
        <f t="shared" si="1286"/>
        <v>7.6999999999999999E-2</v>
      </c>
      <c r="U1268" s="15">
        <f t="shared" si="1286"/>
        <v>0.114</v>
      </c>
      <c r="V1268" s="5">
        <v>1</v>
      </c>
      <c r="X1268" s="15">
        <f t="shared" si="1038"/>
        <v>10.5</v>
      </c>
      <c r="AB1268" s="15">
        <f t="shared" si="1039"/>
        <v>9.8494932043584509</v>
      </c>
      <c r="AC1268" s="15">
        <f t="shared" si="1040"/>
        <v>0.42315909117583617</v>
      </c>
    </row>
    <row r="1269" spans="1:29">
      <c r="A1269" s="5" t="s">
        <v>207</v>
      </c>
      <c r="B1269" s="5">
        <v>0.46</v>
      </c>
      <c r="C1269" s="5">
        <v>0.36499999999999999</v>
      </c>
      <c r="D1269" s="5">
        <v>0.125</v>
      </c>
      <c r="E1269" s="5">
        <v>0.47849999999999998</v>
      </c>
      <c r="F1269" s="5">
        <v>0.20599999999999999</v>
      </c>
      <c r="G1269" s="5">
        <v>0.1045</v>
      </c>
      <c r="H1269" s="48">
        <v>0.14099999999999999</v>
      </c>
      <c r="I1269" s="5">
        <v>8</v>
      </c>
      <c r="N1269" s="15">
        <f t="shared" si="1036"/>
        <v>0.75</v>
      </c>
      <c r="O1269" s="15">
        <f t="shared" ref="O1269:U1269" si="1287">B1269</f>
        <v>0.46</v>
      </c>
      <c r="P1269" s="15">
        <f t="shared" si="1287"/>
        <v>0.36499999999999999</v>
      </c>
      <c r="Q1269" s="15">
        <f t="shared" si="1287"/>
        <v>0.125</v>
      </c>
      <c r="R1269" s="15">
        <f t="shared" si="1287"/>
        <v>0.47849999999999998</v>
      </c>
      <c r="S1269" s="15">
        <f t="shared" si="1287"/>
        <v>0.20599999999999999</v>
      </c>
      <c r="T1269" s="15">
        <f t="shared" si="1287"/>
        <v>0.1045</v>
      </c>
      <c r="U1269" s="15">
        <f t="shared" si="1287"/>
        <v>0.14099999999999999</v>
      </c>
      <c r="V1269" s="5">
        <v>1</v>
      </c>
      <c r="X1269" s="15">
        <f t="shared" si="1038"/>
        <v>9.5</v>
      </c>
      <c r="AB1269" s="15">
        <f t="shared" si="1039"/>
        <v>10.655023071236929</v>
      </c>
      <c r="AC1269" s="15">
        <f t="shared" si="1040"/>
        <v>1.3340782950895884</v>
      </c>
    </row>
    <row r="1270" spans="1:29">
      <c r="A1270" s="5" t="s">
        <v>208</v>
      </c>
      <c r="B1270" s="5">
        <v>0.46500000000000002</v>
      </c>
      <c r="C1270" s="5">
        <v>0.34</v>
      </c>
      <c r="D1270" s="5">
        <v>0.11</v>
      </c>
      <c r="E1270" s="5">
        <v>0.34599999999999997</v>
      </c>
      <c r="F1270" s="5">
        <v>0.14249999999999999</v>
      </c>
      <c r="G1270" s="5">
        <v>7.2999999999999995E-2</v>
      </c>
      <c r="H1270" s="48">
        <v>0.113</v>
      </c>
      <c r="I1270" s="5">
        <v>11</v>
      </c>
      <c r="N1270" s="15">
        <f t="shared" si="1036"/>
        <v>-2</v>
      </c>
      <c r="O1270" s="15">
        <f t="shared" ref="O1270:U1270" si="1288">B1270</f>
        <v>0.46500000000000002</v>
      </c>
      <c r="P1270" s="15">
        <f t="shared" si="1288"/>
        <v>0.34</v>
      </c>
      <c r="Q1270" s="15">
        <f t="shared" si="1288"/>
        <v>0.11</v>
      </c>
      <c r="R1270" s="15">
        <f t="shared" si="1288"/>
        <v>0.34599999999999997</v>
      </c>
      <c r="S1270" s="15">
        <f t="shared" si="1288"/>
        <v>0.14249999999999999</v>
      </c>
      <c r="T1270" s="15">
        <f t="shared" si="1288"/>
        <v>7.2999999999999995E-2</v>
      </c>
      <c r="U1270" s="15">
        <f t="shared" si="1288"/>
        <v>0.113</v>
      </c>
      <c r="V1270" s="5">
        <v>1</v>
      </c>
      <c r="X1270" s="15">
        <f t="shared" si="1038"/>
        <v>12.5</v>
      </c>
      <c r="AB1270" s="15">
        <f t="shared" si="1039"/>
        <v>9.8944097572082299</v>
      </c>
      <c r="AC1270" s="15">
        <f t="shared" si="1040"/>
        <v>6.7891005133316753</v>
      </c>
    </row>
    <row r="1271" spans="1:29">
      <c r="A1271" s="5" t="s">
        <v>208</v>
      </c>
      <c r="B1271" s="5">
        <v>0.47</v>
      </c>
      <c r="C1271" s="5">
        <v>0.36499999999999999</v>
      </c>
      <c r="D1271" s="5">
        <v>0.1</v>
      </c>
      <c r="E1271" s="5">
        <v>0.41099999999999998</v>
      </c>
      <c r="F1271" s="5">
        <v>0.17499999999999999</v>
      </c>
      <c r="G1271" s="5">
        <v>8.5500000000000007E-2</v>
      </c>
      <c r="H1271" s="48">
        <v>0.13500000000000001</v>
      </c>
      <c r="I1271" s="5">
        <v>8</v>
      </c>
      <c r="N1271" s="15">
        <f t="shared" si="1036"/>
        <v>-2</v>
      </c>
      <c r="O1271" s="15">
        <f t="shared" ref="O1271:U1271" si="1289">B1271</f>
        <v>0.47</v>
      </c>
      <c r="P1271" s="15">
        <f t="shared" si="1289"/>
        <v>0.36499999999999999</v>
      </c>
      <c r="Q1271" s="15">
        <f t="shared" si="1289"/>
        <v>0.1</v>
      </c>
      <c r="R1271" s="15">
        <f t="shared" si="1289"/>
        <v>0.41099999999999998</v>
      </c>
      <c r="S1271" s="15">
        <f t="shared" si="1289"/>
        <v>0.17499999999999999</v>
      </c>
      <c r="T1271" s="15">
        <f t="shared" si="1289"/>
        <v>8.5500000000000007E-2</v>
      </c>
      <c r="U1271" s="15">
        <f t="shared" si="1289"/>
        <v>0.13500000000000001</v>
      </c>
      <c r="V1271" s="5">
        <v>1</v>
      </c>
      <c r="X1271" s="15">
        <f t="shared" si="1038"/>
        <v>9.5</v>
      </c>
      <c r="AB1271" s="15">
        <f t="shared" si="1039"/>
        <v>10.075184401146123</v>
      </c>
      <c r="AC1271" s="15">
        <f t="shared" si="1040"/>
        <v>0.33083709532182376</v>
      </c>
    </row>
    <row r="1272" spans="1:29">
      <c r="A1272" s="5" t="s">
        <v>208</v>
      </c>
      <c r="B1272" s="5">
        <v>0.47</v>
      </c>
      <c r="C1272" s="5">
        <v>0.35499999999999998</v>
      </c>
      <c r="D1272" s="5">
        <v>0.18</v>
      </c>
      <c r="E1272" s="5">
        <v>0.48</v>
      </c>
      <c r="F1272" s="5">
        <v>0.20549999999999999</v>
      </c>
      <c r="G1272" s="5">
        <v>0.105</v>
      </c>
      <c r="H1272" s="48">
        <v>0.15049999999999999</v>
      </c>
      <c r="I1272" s="5">
        <v>8</v>
      </c>
      <c r="N1272" s="15">
        <f t="shared" si="1036"/>
        <v>-2</v>
      </c>
      <c r="O1272" s="15">
        <f t="shared" ref="O1272:U1272" si="1290">B1272</f>
        <v>0.47</v>
      </c>
      <c r="P1272" s="15">
        <f t="shared" si="1290"/>
        <v>0.35499999999999998</v>
      </c>
      <c r="Q1272" s="15">
        <f t="shared" si="1290"/>
        <v>0.18</v>
      </c>
      <c r="R1272" s="15">
        <f t="shared" si="1290"/>
        <v>0.48</v>
      </c>
      <c r="S1272" s="15">
        <f t="shared" si="1290"/>
        <v>0.20549999999999999</v>
      </c>
      <c r="T1272" s="15">
        <f t="shared" si="1290"/>
        <v>0.105</v>
      </c>
      <c r="U1272" s="15">
        <f t="shared" si="1290"/>
        <v>0.15049999999999999</v>
      </c>
      <c r="V1272" s="5">
        <v>1</v>
      </c>
      <c r="X1272" s="15">
        <f t="shared" si="1038"/>
        <v>9.5</v>
      </c>
      <c r="AB1272" s="15">
        <f t="shared" si="1039"/>
        <v>10.796584764216494</v>
      </c>
      <c r="AC1272" s="15">
        <f t="shared" si="1040"/>
        <v>1.6811320507983409</v>
      </c>
    </row>
    <row r="1273" spans="1:29">
      <c r="A1273" s="5" t="s">
        <v>208</v>
      </c>
      <c r="B1273" s="5">
        <v>0.47</v>
      </c>
      <c r="C1273" s="5">
        <v>0.35499999999999998</v>
      </c>
      <c r="D1273" s="5">
        <v>0.12</v>
      </c>
      <c r="E1273" s="5">
        <v>0.39300000000000002</v>
      </c>
      <c r="F1273" s="5">
        <v>0.16700000000000001</v>
      </c>
      <c r="G1273" s="5">
        <v>8.8499999999999995E-2</v>
      </c>
      <c r="H1273" s="48">
        <v>0.115</v>
      </c>
      <c r="I1273" s="5">
        <v>8</v>
      </c>
      <c r="N1273" s="15">
        <f t="shared" si="1036"/>
        <v>-2</v>
      </c>
      <c r="O1273" s="15">
        <f t="shared" ref="O1273:U1273" si="1291">B1273</f>
        <v>0.47</v>
      </c>
      <c r="P1273" s="15">
        <f t="shared" si="1291"/>
        <v>0.35499999999999998</v>
      </c>
      <c r="Q1273" s="15">
        <f t="shared" si="1291"/>
        <v>0.12</v>
      </c>
      <c r="R1273" s="15">
        <f t="shared" si="1291"/>
        <v>0.39300000000000002</v>
      </c>
      <c r="S1273" s="15">
        <f t="shared" si="1291"/>
        <v>0.16700000000000001</v>
      </c>
      <c r="T1273" s="15">
        <f t="shared" si="1291"/>
        <v>8.8499999999999995E-2</v>
      </c>
      <c r="U1273" s="15">
        <f t="shared" si="1291"/>
        <v>0.115</v>
      </c>
      <c r="V1273" s="5">
        <v>1</v>
      </c>
      <c r="X1273" s="15">
        <f t="shared" si="1038"/>
        <v>9.5</v>
      </c>
      <c r="AB1273" s="15">
        <f t="shared" si="1039"/>
        <v>9.9724355939598812</v>
      </c>
      <c r="AC1273" s="15">
        <f t="shared" si="1040"/>
        <v>0.22319539044022577</v>
      </c>
    </row>
    <row r="1274" spans="1:29">
      <c r="A1274" s="5" t="s">
        <v>208</v>
      </c>
      <c r="B1274" s="5">
        <v>0.47499999999999998</v>
      </c>
      <c r="C1274" s="5">
        <v>0.35499999999999998</v>
      </c>
      <c r="D1274" s="5">
        <v>0.1</v>
      </c>
      <c r="E1274" s="5">
        <v>0.50349999999999995</v>
      </c>
      <c r="F1274" s="5">
        <v>0.2535</v>
      </c>
      <c r="G1274" s="5">
        <v>9.0999999999999998E-2</v>
      </c>
      <c r="H1274" s="48">
        <v>0.14000000000000001</v>
      </c>
      <c r="I1274" s="5">
        <v>8</v>
      </c>
      <c r="N1274" s="15">
        <f t="shared" si="1036"/>
        <v>-2</v>
      </c>
      <c r="O1274" s="15">
        <f t="shared" ref="O1274:U1274" si="1292">B1274</f>
        <v>0.47499999999999998</v>
      </c>
      <c r="P1274" s="15">
        <f t="shared" si="1292"/>
        <v>0.35499999999999998</v>
      </c>
      <c r="Q1274" s="15">
        <f t="shared" si="1292"/>
        <v>0.1</v>
      </c>
      <c r="R1274" s="15">
        <f t="shared" si="1292"/>
        <v>0.50349999999999995</v>
      </c>
      <c r="S1274" s="15">
        <f t="shared" si="1292"/>
        <v>0.2535</v>
      </c>
      <c r="T1274" s="15">
        <f t="shared" si="1292"/>
        <v>9.0999999999999998E-2</v>
      </c>
      <c r="U1274" s="15">
        <f t="shared" si="1292"/>
        <v>0.14000000000000001</v>
      </c>
      <c r="V1274" s="5">
        <v>1</v>
      </c>
      <c r="X1274" s="15">
        <f t="shared" si="1038"/>
        <v>9.5</v>
      </c>
      <c r="AB1274" s="15">
        <f t="shared" si="1039"/>
        <v>9.202619161952823</v>
      </c>
      <c r="AC1274" s="15">
        <f t="shared" si="1040"/>
        <v>8.8435362837641293E-2</v>
      </c>
    </row>
    <row r="1275" spans="1:29">
      <c r="A1275" s="5" t="s">
        <v>208</v>
      </c>
      <c r="B1275" s="5">
        <v>0.47499999999999998</v>
      </c>
      <c r="C1275" s="5">
        <v>0.38</v>
      </c>
      <c r="D1275" s="5">
        <v>0.12</v>
      </c>
      <c r="E1275" s="5">
        <v>0.441</v>
      </c>
      <c r="F1275" s="5">
        <v>0.17849999999999999</v>
      </c>
      <c r="G1275" s="5">
        <v>8.8499999999999995E-2</v>
      </c>
      <c r="H1275" s="48">
        <v>0.15049999999999999</v>
      </c>
      <c r="I1275" s="5">
        <v>8</v>
      </c>
      <c r="N1275" s="15">
        <f t="shared" si="1036"/>
        <v>-2</v>
      </c>
      <c r="O1275" s="15">
        <f t="shared" ref="O1275:U1275" si="1293">B1275</f>
        <v>0.47499999999999998</v>
      </c>
      <c r="P1275" s="15">
        <f t="shared" si="1293"/>
        <v>0.38</v>
      </c>
      <c r="Q1275" s="15">
        <f t="shared" si="1293"/>
        <v>0.12</v>
      </c>
      <c r="R1275" s="15">
        <f t="shared" si="1293"/>
        <v>0.441</v>
      </c>
      <c r="S1275" s="15">
        <f t="shared" si="1293"/>
        <v>0.17849999999999999</v>
      </c>
      <c r="T1275" s="15">
        <f t="shared" si="1293"/>
        <v>8.8499999999999995E-2</v>
      </c>
      <c r="U1275" s="15">
        <f t="shared" si="1293"/>
        <v>0.15049999999999999</v>
      </c>
      <c r="V1275" s="5">
        <v>1</v>
      </c>
      <c r="X1275" s="15">
        <f t="shared" si="1038"/>
        <v>9.5</v>
      </c>
      <c r="AB1275" s="15">
        <f t="shared" si="1039"/>
        <v>10.777317913137619</v>
      </c>
      <c r="AC1275" s="15">
        <f t="shared" si="1040"/>
        <v>1.6315410512222417</v>
      </c>
    </row>
    <row r="1276" spans="1:29">
      <c r="A1276" s="5" t="s">
        <v>208</v>
      </c>
      <c r="B1276" s="5">
        <v>0.47499999999999998</v>
      </c>
      <c r="C1276" s="5">
        <v>0.36</v>
      </c>
      <c r="D1276" s="5">
        <v>0.11</v>
      </c>
      <c r="E1276" s="5">
        <v>0.49199999999999999</v>
      </c>
      <c r="F1276" s="5">
        <v>0.21099999999999999</v>
      </c>
      <c r="G1276" s="5">
        <v>0.11</v>
      </c>
      <c r="H1276" s="48">
        <v>0.15</v>
      </c>
      <c r="I1276" s="5">
        <v>8</v>
      </c>
      <c r="N1276" s="15">
        <f t="shared" si="1036"/>
        <v>-2</v>
      </c>
      <c r="O1276" s="15">
        <f t="shared" ref="O1276:U1276" si="1294">B1276</f>
        <v>0.47499999999999998</v>
      </c>
      <c r="P1276" s="15">
        <f t="shared" si="1294"/>
        <v>0.36</v>
      </c>
      <c r="Q1276" s="15">
        <f t="shared" si="1294"/>
        <v>0.11</v>
      </c>
      <c r="R1276" s="15">
        <f t="shared" si="1294"/>
        <v>0.49199999999999999</v>
      </c>
      <c r="S1276" s="15">
        <f t="shared" si="1294"/>
        <v>0.21099999999999999</v>
      </c>
      <c r="T1276" s="15">
        <f t="shared" si="1294"/>
        <v>0.11</v>
      </c>
      <c r="U1276" s="15">
        <f t="shared" si="1294"/>
        <v>0.15</v>
      </c>
      <c r="V1276" s="5">
        <v>1</v>
      </c>
      <c r="X1276" s="15">
        <f t="shared" si="1038"/>
        <v>9.5</v>
      </c>
      <c r="AB1276" s="15">
        <f t="shared" si="1039"/>
        <v>10.01505311920848</v>
      </c>
      <c r="AC1276" s="15">
        <f t="shared" si="1040"/>
        <v>0.26527971560638419</v>
      </c>
    </row>
    <row r="1277" spans="1:29">
      <c r="A1277" s="5" t="s">
        <v>208</v>
      </c>
      <c r="B1277" s="5">
        <v>0.48</v>
      </c>
      <c r="C1277" s="5">
        <v>0.37</v>
      </c>
      <c r="D1277" s="5">
        <v>0.125</v>
      </c>
      <c r="E1277" s="5">
        <v>0.54349999999999998</v>
      </c>
      <c r="F1277" s="5">
        <v>0.24399999999999999</v>
      </c>
      <c r="G1277" s="5">
        <v>0.10100000000000001</v>
      </c>
      <c r="H1277" s="48">
        <v>0.16500000000000001</v>
      </c>
      <c r="I1277" s="5">
        <v>9</v>
      </c>
      <c r="N1277" s="15">
        <f t="shared" ref="N1277:N1531" si="1295">IF(A1277="M",$L$1,IF(A1277="F",$L$2,$L$3))</f>
        <v>-2</v>
      </c>
      <c r="O1277" s="15">
        <f t="shared" ref="O1277:U1277" si="1296">B1277</f>
        <v>0.48</v>
      </c>
      <c r="P1277" s="15">
        <f t="shared" si="1296"/>
        <v>0.37</v>
      </c>
      <c r="Q1277" s="15">
        <f t="shared" si="1296"/>
        <v>0.125</v>
      </c>
      <c r="R1277" s="15">
        <f t="shared" si="1296"/>
        <v>0.54349999999999998</v>
      </c>
      <c r="S1277" s="15">
        <f t="shared" si="1296"/>
        <v>0.24399999999999999</v>
      </c>
      <c r="T1277" s="15">
        <f t="shared" si="1296"/>
        <v>0.10100000000000001</v>
      </c>
      <c r="U1277" s="15">
        <f t="shared" si="1296"/>
        <v>0.16500000000000001</v>
      </c>
      <c r="V1277" s="5">
        <v>1</v>
      </c>
      <c r="X1277" s="15">
        <f t="shared" ref="X1277:X1531" si="1297">I1277+1.5</f>
        <v>10.5</v>
      </c>
      <c r="AB1277" s="15">
        <f t="shared" ref="AB1277:AB1531" si="1298">MMULT(N1277:V1277,$AA$4:$AA$12)</f>
        <v>10.32316018692153</v>
      </c>
      <c r="AC1277" s="15">
        <f t="shared" ref="AC1277:AC1531" si="1299">(X1277-AB1277)^2</f>
        <v>3.1272319489628081E-2</v>
      </c>
    </row>
    <row r="1278" spans="1:29">
      <c r="A1278" s="5" t="s">
        <v>208</v>
      </c>
      <c r="B1278" s="5">
        <v>0.48</v>
      </c>
      <c r="C1278" s="5">
        <v>0.35499999999999998</v>
      </c>
      <c r="D1278" s="5">
        <v>0.115</v>
      </c>
      <c r="E1278" s="5">
        <v>0.47249999999999998</v>
      </c>
      <c r="F1278" s="5">
        <v>0.20649999999999999</v>
      </c>
      <c r="G1278" s="5">
        <v>0.112</v>
      </c>
      <c r="H1278" s="48">
        <v>0.13200000000000001</v>
      </c>
      <c r="I1278" s="5">
        <v>8</v>
      </c>
      <c r="N1278" s="15">
        <f t="shared" si="1295"/>
        <v>-2</v>
      </c>
      <c r="O1278" s="15">
        <f t="shared" ref="O1278:U1278" si="1300">B1278</f>
        <v>0.48</v>
      </c>
      <c r="P1278" s="15">
        <f t="shared" si="1300"/>
        <v>0.35499999999999998</v>
      </c>
      <c r="Q1278" s="15">
        <f t="shared" si="1300"/>
        <v>0.115</v>
      </c>
      <c r="R1278" s="15">
        <f t="shared" si="1300"/>
        <v>0.47249999999999998</v>
      </c>
      <c r="S1278" s="15">
        <f t="shared" si="1300"/>
        <v>0.20649999999999999</v>
      </c>
      <c r="T1278" s="15">
        <f t="shared" si="1300"/>
        <v>0.112</v>
      </c>
      <c r="U1278" s="15">
        <f t="shared" si="1300"/>
        <v>0.13200000000000001</v>
      </c>
      <c r="V1278" s="5">
        <v>1</v>
      </c>
      <c r="X1278" s="15">
        <f t="shared" si="1297"/>
        <v>9.5</v>
      </c>
      <c r="AB1278" s="15">
        <f t="shared" si="1298"/>
        <v>9.7443402686432812</v>
      </c>
      <c r="AC1278" s="15">
        <f t="shared" si="1299"/>
        <v>5.9702166880670815E-2</v>
      </c>
    </row>
    <row r="1279" spans="1:29">
      <c r="A1279" s="5" t="s">
        <v>208</v>
      </c>
      <c r="B1279" s="5">
        <v>0.48</v>
      </c>
      <c r="C1279" s="5">
        <v>0.36499999999999999</v>
      </c>
      <c r="D1279" s="5">
        <v>0.1</v>
      </c>
      <c r="E1279" s="5">
        <v>0.46100000000000002</v>
      </c>
      <c r="F1279" s="5">
        <v>0.2205</v>
      </c>
      <c r="G1279" s="5">
        <v>8.3500000000000005E-2</v>
      </c>
      <c r="H1279" s="48">
        <v>0.13500000000000001</v>
      </c>
      <c r="I1279" s="5">
        <v>8</v>
      </c>
      <c r="N1279" s="15">
        <f t="shared" si="1295"/>
        <v>-2</v>
      </c>
      <c r="O1279" s="15">
        <f t="shared" ref="O1279:U1279" si="1301">B1279</f>
        <v>0.48</v>
      </c>
      <c r="P1279" s="15">
        <f t="shared" si="1301"/>
        <v>0.36499999999999999</v>
      </c>
      <c r="Q1279" s="15">
        <f t="shared" si="1301"/>
        <v>0.1</v>
      </c>
      <c r="R1279" s="15">
        <f t="shared" si="1301"/>
        <v>0.46100000000000002</v>
      </c>
      <c r="S1279" s="15">
        <f t="shared" si="1301"/>
        <v>0.2205</v>
      </c>
      <c r="T1279" s="15">
        <f t="shared" si="1301"/>
        <v>8.3500000000000005E-2</v>
      </c>
      <c r="U1279" s="15">
        <f t="shared" si="1301"/>
        <v>0.13500000000000001</v>
      </c>
      <c r="V1279" s="5">
        <v>1</v>
      </c>
      <c r="X1279" s="15">
        <f t="shared" si="1297"/>
        <v>9.5</v>
      </c>
      <c r="AB1279" s="15">
        <f t="shared" si="1298"/>
        <v>9.627552265096293</v>
      </c>
      <c r="AC1279" s="15">
        <f t="shared" si="1299"/>
        <v>1.6269580331195011E-2</v>
      </c>
    </row>
    <row r="1280" spans="1:29">
      <c r="A1280" s="5" t="s">
        <v>208</v>
      </c>
      <c r="B1280" s="5">
        <v>0.495</v>
      </c>
      <c r="C1280" s="5">
        <v>0.35499999999999998</v>
      </c>
      <c r="D1280" s="5">
        <v>0.12</v>
      </c>
      <c r="E1280" s="5">
        <v>0.4965</v>
      </c>
      <c r="F1280" s="5">
        <v>0.214</v>
      </c>
      <c r="G1280" s="5">
        <v>0.1045</v>
      </c>
      <c r="H1280" s="48">
        <v>0.14949999999999999</v>
      </c>
      <c r="I1280" s="5">
        <v>8</v>
      </c>
      <c r="N1280" s="15">
        <f t="shared" si="1295"/>
        <v>-2</v>
      </c>
      <c r="O1280" s="15">
        <f t="shared" ref="O1280:U1280" si="1302">B1280</f>
        <v>0.495</v>
      </c>
      <c r="P1280" s="15">
        <f t="shared" si="1302"/>
        <v>0.35499999999999998</v>
      </c>
      <c r="Q1280" s="15">
        <f t="shared" si="1302"/>
        <v>0.12</v>
      </c>
      <c r="R1280" s="15">
        <f t="shared" si="1302"/>
        <v>0.4965</v>
      </c>
      <c r="S1280" s="15">
        <f t="shared" si="1302"/>
        <v>0.214</v>
      </c>
      <c r="T1280" s="15">
        <f t="shared" si="1302"/>
        <v>0.1045</v>
      </c>
      <c r="U1280" s="15">
        <f t="shared" si="1302"/>
        <v>0.14949999999999999</v>
      </c>
      <c r="V1280" s="5">
        <v>1</v>
      </c>
      <c r="X1280" s="15">
        <f t="shared" si="1297"/>
        <v>9.5</v>
      </c>
      <c r="AB1280" s="15">
        <f t="shared" si="1298"/>
        <v>10.084344553127361</v>
      </c>
      <c r="AC1280" s="15">
        <f t="shared" si="1299"/>
        <v>0.34145855676961473</v>
      </c>
    </row>
    <row r="1281" spans="1:29">
      <c r="A1281" s="5" t="s">
        <v>208</v>
      </c>
      <c r="B1281" s="5">
        <v>0.495</v>
      </c>
      <c r="C1281" s="5">
        <v>0.38</v>
      </c>
      <c r="D1281" s="5">
        <v>0.13</v>
      </c>
      <c r="E1281" s="5">
        <v>0.51249999999999996</v>
      </c>
      <c r="F1281" s="5">
        <v>0.2185</v>
      </c>
      <c r="G1281" s="5">
        <v>0.11600000000000001</v>
      </c>
      <c r="H1281" s="48">
        <v>0.16</v>
      </c>
      <c r="I1281" s="5">
        <v>7</v>
      </c>
      <c r="N1281" s="15">
        <f t="shared" si="1295"/>
        <v>-2</v>
      </c>
      <c r="O1281" s="15">
        <f t="shared" ref="O1281:U1281" si="1303">B1281</f>
        <v>0.495</v>
      </c>
      <c r="P1281" s="15">
        <f t="shared" si="1303"/>
        <v>0.38</v>
      </c>
      <c r="Q1281" s="15">
        <f t="shared" si="1303"/>
        <v>0.13</v>
      </c>
      <c r="R1281" s="15">
        <f t="shared" si="1303"/>
        <v>0.51249999999999996</v>
      </c>
      <c r="S1281" s="15">
        <f t="shared" si="1303"/>
        <v>0.2185</v>
      </c>
      <c r="T1281" s="15">
        <f t="shared" si="1303"/>
        <v>0.11600000000000001</v>
      </c>
      <c r="U1281" s="15">
        <f t="shared" si="1303"/>
        <v>0.16</v>
      </c>
      <c r="V1281" s="5">
        <v>1</v>
      </c>
      <c r="X1281" s="15">
        <f t="shared" si="1297"/>
        <v>8.5</v>
      </c>
      <c r="AB1281" s="15">
        <f t="shared" si="1298"/>
        <v>10.520023532090129</v>
      </c>
      <c r="AC1281" s="15">
        <f t="shared" si="1299"/>
        <v>4.0804950701978786</v>
      </c>
    </row>
    <row r="1282" spans="1:29">
      <c r="A1282" s="5" t="s">
        <v>206</v>
      </c>
      <c r="B1282" s="5">
        <v>0.495</v>
      </c>
      <c r="C1282" s="5">
        <v>0.39500000000000002</v>
      </c>
      <c r="D1282" s="5">
        <v>0.12</v>
      </c>
      <c r="E1282" s="5">
        <v>0.55300000000000005</v>
      </c>
      <c r="F1282" s="5">
        <v>0.224</v>
      </c>
      <c r="G1282" s="5">
        <v>0.13750000000000001</v>
      </c>
      <c r="H1282" s="48">
        <v>0.16700000000000001</v>
      </c>
      <c r="I1282" s="5">
        <v>8</v>
      </c>
      <c r="N1282" s="15">
        <f t="shared" si="1295"/>
        <v>3</v>
      </c>
      <c r="O1282" s="15">
        <f t="shared" ref="O1282:U1282" si="1304">B1282</f>
        <v>0.495</v>
      </c>
      <c r="P1282" s="15">
        <f t="shared" si="1304"/>
        <v>0.39500000000000002</v>
      </c>
      <c r="Q1282" s="15">
        <f t="shared" si="1304"/>
        <v>0.12</v>
      </c>
      <c r="R1282" s="15">
        <f t="shared" si="1304"/>
        <v>0.55300000000000005</v>
      </c>
      <c r="S1282" s="15">
        <f t="shared" si="1304"/>
        <v>0.224</v>
      </c>
      <c r="T1282" s="15">
        <f t="shared" si="1304"/>
        <v>0.13750000000000001</v>
      </c>
      <c r="U1282" s="15">
        <f t="shared" si="1304"/>
        <v>0.16700000000000001</v>
      </c>
      <c r="V1282" s="5">
        <v>1</v>
      </c>
      <c r="X1282" s="15">
        <f t="shared" si="1297"/>
        <v>9.5</v>
      </c>
      <c r="AB1282" s="15">
        <f t="shared" si="1298"/>
        <v>11.495469520879011</v>
      </c>
      <c r="AC1282" s="15">
        <f t="shared" si="1299"/>
        <v>3.9818986087571098</v>
      </c>
    </row>
    <row r="1283" spans="1:29">
      <c r="A1283" s="5" t="s">
        <v>208</v>
      </c>
      <c r="B1283" s="5">
        <v>0.5</v>
      </c>
      <c r="C1283" s="5">
        <v>0.38</v>
      </c>
      <c r="D1283" s="5">
        <v>0.13500000000000001</v>
      </c>
      <c r="E1283" s="5">
        <v>0.59399999999999997</v>
      </c>
      <c r="F1283" s="5">
        <v>0.29449999999999998</v>
      </c>
      <c r="G1283" s="5">
        <v>0.104</v>
      </c>
      <c r="H1283" s="48">
        <v>0.1565</v>
      </c>
      <c r="I1283" s="5">
        <v>9</v>
      </c>
      <c r="N1283" s="15">
        <f t="shared" si="1295"/>
        <v>-2</v>
      </c>
      <c r="O1283" s="15">
        <f t="shared" ref="O1283:U1283" si="1305">B1283</f>
        <v>0.5</v>
      </c>
      <c r="P1283" s="15">
        <f t="shared" si="1305"/>
        <v>0.38</v>
      </c>
      <c r="Q1283" s="15">
        <f t="shared" si="1305"/>
        <v>0.13500000000000001</v>
      </c>
      <c r="R1283" s="15">
        <f t="shared" si="1305"/>
        <v>0.59399999999999997</v>
      </c>
      <c r="S1283" s="15">
        <f t="shared" si="1305"/>
        <v>0.29449999999999998</v>
      </c>
      <c r="T1283" s="15">
        <f t="shared" si="1305"/>
        <v>0.104</v>
      </c>
      <c r="U1283" s="15">
        <f t="shared" si="1305"/>
        <v>0.1565</v>
      </c>
      <c r="V1283" s="5">
        <v>1</v>
      </c>
      <c r="X1283" s="15">
        <f t="shared" si="1297"/>
        <v>10.5</v>
      </c>
      <c r="AB1283" s="15">
        <f t="shared" si="1298"/>
        <v>9.8766481316020567</v>
      </c>
      <c r="AC1283" s="15">
        <f t="shared" si="1299"/>
        <v>0.38856755183520686</v>
      </c>
    </row>
    <row r="1284" spans="1:29">
      <c r="A1284" s="5" t="s">
        <v>206</v>
      </c>
      <c r="B1284" s="5">
        <v>0.5</v>
      </c>
      <c r="C1284" s="5">
        <v>0.42</v>
      </c>
      <c r="D1284" s="5">
        <v>0.13500000000000001</v>
      </c>
      <c r="E1284" s="5">
        <v>0.67649999999999999</v>
      </c>
      <c r="F1284" s="5">
        <v>0.30199999999999999</v>
      </c>
      <c r="G1284" s="5">
        <v>0.14149999999999999</v>
      </c>
      <c r="H1284" s="48">
        <v>0.20649999999999999</v>
      </c>
      <c r="I1284" s="5">
        <v>9</v>
      </c>
      <c r="N1284" s="15">
        <f t="shared" si="1295"/>
        <v>3</v>
      </c>
      <c r="O1284" s="15">
        <f t="shared" ref="O1284:U1284" si="1306">B1284</f>
        <v>0.5</v>
      </c>
      <c r="P1284" s="15">
        <f t="shared" si="1306"/>
        <v>0.42</v>
      </c>
      <c r="Q1284" s="15">
        <f t="shared" si="1306"/>
        <v>0.13500000000000001</v>
      </c>
      <c r="R1284" s="15">
        <f t="shared" si="1306"/>
        <v>0.67649999999999999</v>
      </c>
      <c r="S1284" s="15">
        <f t="shared" si="1306"/>
        <v>0.30199999999999999</v>
      </c>
      <c r="T1284" s="15">
        <f t="shared" si="1306"/>
        <v>0.14149999999999999</v>
      </c>
      <c r="U1284" s="15">
        <f t="shared" si="1306"/>
        <v>0.20649999999999999</v>
      </c>
      <c r="V1284" s="5">
        <v>1</v>
      </c>
      <c r="X1284" s="15">
        <f t="shared" si="1297"/>
        <v>10.5</v>
      </c>
      <c r="AB1284" s="15">
        <f t="shared" si="1298"/>
        <v>11.810474518837518</v>
      </c>
      <c r="AC1284" s="15">
        <f t="shared" si="1299"/>
        <v>1.7173434645224244</v>
      </c>
    </row>
    <row r="1285" spans="1:29">
      <c r="A1285" s="5" t="s">
        <v>208</v>
      </c>
      <c r="B1285" s="5">
        <v>0.5</v>
      </c>
      <c r="C1285" s="5">
        <v>0.375</v>
      </c>
      <c r="D1285" s="5">
        <v>0.14499999999999999</v>
      </c>
      <c r="E1285" s="5">
        <v>0.57950000000000002</v>
      </c>
      <c r="F1285" s="5">
        <v>0.23899999999999999</v>
      </c>
      <c r="G1285" s="5">
        <v>0.13750000000000001</v>
      </c>
      <c r="H1285" s="48">
        <v>0.185</v>
      </c>
      <c r="I1285" s="5">
        <v>9</v>
      </c>
      <c r="N1285" s="15">
        <f t="shared" si="1295"/>
        <v>-2</v>
      </c>
      <c r="O1285" s="15">
        <f t="shared" ref="O1285:U1285" si="1307">B1285</f>
        <v>0.5</v>
      </c>
      <c r="P1285" s="15">
        <f t="shared" si="1307"/>
        <v>0.375</v>
      </c>
      <c r="Q1285" s="15">
        <f t="shared" si="1307"/>
        <v>0.14499999999999999</v>
      </c>
      <c r="R1285" s="15">
        <f t="shared" si="1307"/>
        <v>0.57950000000000002</v>
      </c>
      <c r="S1285" s="15">
        <f t="shared" si="1307"/>
        <v>0.23899999999999999</v>
      </c>
      <c r="T1285" s="15">
        <f t="shared" si="1307"/>
        <v>0.13750000000000001</v>
      </c>
      <c r="U1285" s="15">
        <f t="shared" si="1307"/>
        <v>0.185</v>
      </c>
      <c r="V1285" s="5">
        <v>1</v>
      </c>
      <c r="X1285" s="15">
        <f t="shared" si="1297"/>
        <v>10.5</v>
      </c>
      <c r="AB1285" s="15">
        <f t="shared" si="1298"/>
        <v>10.817612161559879</v>
      </c>
      <c r="AC1285" s="15">
        <f t="shared" si="1299"/>
        <v>0.10087748517073857</v>
      </c>
    </row>
    <row r="1286" spans="1:29">
      <c r="A1286" s="5" t="s">
        <v>208</v>
      </c>
      <c r="B1286" s="5">
        <v>0.5</v>
      </c>
      <c r="C1286" s="5">
        <v>0.41</v>
      </c>
      <c r="D1286" s="5">
        <v>0.14000000000000001</v>
      </c>
      <c r="E1286" s="5">
        <v>0.66149999999999998</v>
      </c>
      <c r="F1286" s="5">
        <v>0.25850000000000001</v>
      </c>
      <c r="G1286" s="5">
        <v>0.16250000000000001</v>
      </c>
      <c r="H1286" s="48">
        <v>0.19600000000000001</v>
      </c>
      <c r="I1286" s="5">
        <v>9</v>
      </c>
      <c r="N1286" s="15">
        <f t="shared" si="1295"/>
        <v>-2</v>
      </c>
      <c r="O1286" s="15">
        <f t="shared" ref="O1286:U1286" si="1308">B1286</f>
        <v>0.5</v>
      </c>
      <c r="P1286" s="15">
        <f t="shared" si="1308"/>
        <v>0.41</v>
      </c>
      <c r="Q1286" s="15">
        <f t="shared" si="1308"/>
        <v>0.14000000000000001</v>
      </c>
      <c r="R1286" s="15">
        <f t="shared" si="1308"/>
        <v>0.66149999999999998</v>
      </c>
      <c r="S1286" s="15">
        <f t="shared" si="1308"/>
        <v>0.25850000000000001</v>
      </c>
      <c r="T1286" s="15">
        <f t="shared" si="1308"/>
        <v>0.16250000000000001</v>
      </c>
      <c r="U1286" s="15">
        <f t="shared" si="1308"/>
        <v>0.19600000000000001</v>
      </c>
      <c r="V1286" s="5">
        <v>1</v>
      </c>
      <c r="X1286" s="15">
        <f t="shared" si="1297"/>
        <v>10.5</v>
      </c>
      <c r="AB1286" s="15">
        <f t="shared" si="1298"/>
        <v>11.367586468292853</v>
      </c>
      <c r="AC1286" s="15">
        <f t="shared" si="1299"/>
        <v>0.75270627996486505</v>
      </c>
    </row>
    <row r="1287" spans="1:29">
      <c r="A1287" s="5" t="s">
        <v>208</v>
      </c>
      <c r="B1287" s="5">
        <v>0.5</v>
      </c>
      <c r="C1287" s="5">
        <v>0.375</v>
      </c>
      <c r="D1287" s="5">
        <v>0.125</v>
      </c>
      <c r="E1287" s="5">
        <v>0.56950000000000001</v>
      </c>
      <c r="F1287" s="5">
        <v>0.25900000000000001</v>
      </c>
      <c r="G1287" s="5">
        <v>0.124</v>
      </c>
      <c r="H1287" s="48">
        <v>0.157</v>
      </c>
      <c r="I1287" s="5">
        <v>7</v>
      </c>
      <c r="N1287" s="15">
        <f t="shared" si="1295"/>
        <v>-2</v>
      </c>
      <c r="O1287" s="15">
        <f t="shared" ref="O1287:U1287" si="1309">B1287</f>
        <v>0.5</v>
      </c>
      <c r="P1287" s="15">
        <f t="shared" si="1309"/>
        <v>0.375</v>
      </c>
      <c r="Q1287" s="15">
        <f t="shared" si="1309"/>
        <v>0.125</v>
      </c>
      <c r="R1287" s="15">
        <f t="shared" si="1309"/>
        <v>0.56950000000000001</v>
      </c>
      <c r="S1287" s="15">
        <f t="shared" si="1309"/>
        <v>0.25900000000000001</v>
      </c>
      <c r="T1287" s="15">
        <f t="shared" si="1309"/>
        <v>0.124</v>
      </c>
      <c r="U1287" s="15">
        <f t="shared" si="1309"/>
        <v>0.157</v>
      </c>
      <c r="V1287" s="5">
        <v>1</v>
      </c>
      <c r="X1287" s="15">
        <f t="shared" si="1297"/>
        <v>8.5</v>
      </c>
      <c r="AB1287" s="15">
        <f t="shared" si="1298"/>
        <v>9.9968839390034745</v>
      </c>
      <c r="AC1287" s="15">
        <f t="shared" si="1299"/>
        <v>2.2406615268465577</v>
      </c>
    </row>
    <row r="1288" spans="1:29">
      <c r="A1288" s="5" t="s">
        <v>208</v>
      </c>
      <c r="B1288" s="5">
        <v>0.5</v>
      </c>
      <c r="C1288" s="5">
        <v>0.39500000000000002</v>
      </c>
      <c r="D1288" s="5">
        <v>0.14000000000000001</v>
      </c>
      <c r="E1288" s="5">
        <v>0.62150000000000005</v>
      </c>
      <c r="F1288" s="5">
        <v>0.29249999999999998</v>
      </c>
      <c r="G1288" s="5">
        <v>0.1205</v>
      </c>
      <c r="H1288" s="48">
        <v>0.19500000000000001</v>
      </c>
      <c r="I1288" s="5">
        <v>9</v>
      </c>
      <c r="N1288" s="15">
        <f t="shared" si="1295"/>
        <v>-2</v>
      </c>
      <c r="O1288" s="15">
        <f t="shared" ref="O1288:U1288" si="1310">B1288</f>
        <v>0.5</v>
      </c>
      <c r="P1288" s="15">
        <f t="shared" si="1310"/>
        <v>0.39500000000000002</v>
      </c>
      <c r="Q1288" s="15">
        <f t="shared" si="1310"/>
        <v>0.14000000000000001</v>
      </c>
      <c r="R1288" s="15">
        <f t="shared" si="1310"/>
        <v>0.62150000000000005</v>
      </c>
      <c r="S1288" s="15">
        <f t="shared" si="1310"/>
        <v>0.29249999999999998</v>
      </c>
      <c r="T1288" s="15">
        <f t="shared" si="1310"/>
        <v>0.1205</v>
      </c>
      <c r="U1288" s="15">
        <f t="shared" si="1310"/>
        <v>0.19500000000000001</v>
      </c>
      <c r="V1288" s="5">
        <v>1</v>
      </c>
      <c r="X1288" s="15">
        <f t="shared" si="1297"/>
        <v>10.5</v>
      </c>
      <c r="AB1288" s="15">
        <f t="shared" si="1298"/>
        <v>10.565741857237448</v>
      </c>
      <c r="AC1288" s="15">
        <f t="shared" si="1299"/>
        <v>4.3219917930290182E-3</v>
      </c>
    </row>
    <row r="1289" spans="1:29">
      <c r="A1289" s="5" t="s">
        <v>208</v>
      </c>
      <c r="B1289" s="5">
        <v>0.505</v>
      </c>
      <c r="C1289" s="5">
        <v>0.40500000000000003</v>
      </c>
      <c r="D1289" s="5">
        <v>0.13</v>
      </c>
      <c r="E1289" s="5">
        <v>0.60150000000000003</v>
      </c>
      <c r="F1289" s="5">
        <v>0.30149999999999999</v>
      </c>
      <c r="G1289" s="5">
        <v>0.11</v>
      </c>
      <c r="H1289" s="48">
        <v>0.18</v>
      </c>
      <c r="I1289" s="5">
        <v>8</v>
      </c>
      <c r="N1289" s="15">
        <f t="shared" si="1295"/>
        <v>-2</v>
      </c>
      <c r="O1289" s="15">
        <f t="shared" ref="O1289:U1289" si="1311">B1289</f>
        <v>0.505</v>
      </c>
      <c r="P1289" s="15">
        <f t="shared" si="1311"/>
        <v>0.40500000000000003</v>
      </c>
      <c r="Q1289" s="15">
        <f t="shared" si="1311"/>
        <v>0.13</v>
      </c>
      <c r="R1289" s="15">
        <f t="shared" si="1311"/>
        <v>0.60150000000000003</v>
      </c>
      <c r="S1289" s="15">
        <f t="shared" si="1311"/>
        <v>0.30149999999999999</v>
      </c>
      <c r="T1289" s="15">
        <f t="shared" si="1311"/>
        <v>0.11</v>
      </c>
      <c r="U1289" s="15">
        <f t="shared" si="1311"/>
        <v>0.18</v>
      </c>
      <c r="V1289" s="5">
        <v>1</v>
      </c>
      <c r="X1289" s="15">
        <f t="shared" si="1297"/>
        <v>9.5</v>
      </c>
      <c r="AB1289" s="15">
        <f t="shared" si="1298"/>
        <v>10.183656052779503</v>
      </c>
      <c r="AC1289" s="15">
        <f t="shared" si="1299"/>
        <v>0.46738559850205003</v>
      </c>
    </row>
    <row r="1290" spans="1:29">
      <c r="A1290" s="5" t="s">
        <v>208</v>
      </c>
      <c r="B1290" s="5">
        <v>0.505</v>
      </c>
      <c r="C1290" s="5">
        <v>0.38</v>
      </c>
      <c r="D1290" s="5">
        <v>0.12</v>
      </c>
      <c r="E1290" s="5">
        <v>0.59399999999999997</v>
      </c>
      <c r="F1290" s="5">
        <v>0.25950000000000001</v>
      </c>
      <c r="G1290" s="5">
        <v>0.14349999999999999</v>
      </c>
      <c r="H1290" s="48">
        <v>0.18</v>
      </c>
      <c r="I1290" s="5">
        <v>7</v>
      </c>
      <c r="N1290" s="15">
        <f t="shared" si="1295"/>
        <v>-2</v>
      </c>
      <c r="O1290" s="15">
        <f t="shared" ref="O1290:U1290" si="1312">B1290</f>
        <v>0.505</v>
      </c>
      <c r="P1290" s="15">
        <f t="shared" si="1312"/>
        <v>0.38</v>
      </c>
      <c r="Q1290" s="15">
        <f t="shared" si="1312"/>
        <v>0.12</v>
      </c>
      <c r="R1290" s="15">
        <f t="shared" si="1312"/>
        <v>0.59399999999999997</v>
      </c>
      <c r="S1290" s="15">
        <f t="shared" si="1312"/>
        <v>0.25950000000000001</v>
      </c>
      <c r="T1290" s="15">
        <f t="shared" si="1312"/>
        <v>0.14349999999999999</v>
      </c>
      <c r="U1290" s="15">
        <f t="shared" si="1312"/>
        <v>0.18</v>
      </c>
      <c r="V1290" s="5">
        <v>1</v>
      </c>
      <c r="X1290" s="15">
        <f t="shared" si="1297"/>
        <v>8.5</v>
      </c>
      <c r="AB1290" s="15">
        <f t="shared" si="1298"/>
        <v>10.209527229113053</v>
      </c>
      <c r="AC1290" s="15">
        <f t="shared" si="1299"/>
        <v>2.9224833470789542</v>
      </c>
    </row>
    <row r="1291" spans="1:29">
      <c r="A1291" s="5" t="s">
        <v>208</v>
      </c>
      <c r="B1291" s="5">
        <v>0.505</v>
      </c>
      <c r="C1291" s="5">
        <v>0.39500000000000002</v>
      </c>
      <c r="D1291" s="5">
        <v>0.105</v>
      </c>
      <c r="E1291" s="5">
        <v>0.55100000000000005</v>
      </c>
      <c r="F1291" s="5">
        <v>0.248</v>
      </c>
      <c r="G1291" s="5">
        <v>0.10299999999999999</v>
      </c>
      <c r="H1291" s="48">
        <v>0.17100000000000001</v>
      </c>
      <c r="I1291" s="5">
        <v>8</v>
      </c>
      <c r="N1291" s="15">
        <f t="shared" si="1295"/>
        <v>-2</v>
      </c>
      <c r="O1291" s="15">
        <f t="shared" ref="O1291:U1291" si="1313">B1291</f>
        <v>0.505</v>
      </c>
      <c r="P1291" s="15">
        <f t="shared" si="1313"/>
        <v>0.39500000000000002</v>
      </c>
      <c r="Q1291" s="15">
        <f t="shared" si="1313"/>
        <v>0.105</v>
      </c>
      <c r="R1291" s="15">
        <f t="shared" si="1313"/>
        <v>0.55100000000000005</v>
      </c>
      <c r="S1291" s="15">
        <f t="shared" si="1313"/>
        <v>0.248</v>
      </c>
      <c r="T1291" s="15">
        <f t="shared" si="1313"/>
        <v>0.10299999999999999</v>
      </c>
      <c r="U1291" s="15">
        <f t="shared" si="1313"/>
        <v>0.17100000000000001</v>
      </c>
      <c r="V1291" s="5">
        <v>1</v>
      </c>
      <c r="X1291" s="15">
        <f t="shared" si="1297"/>
        <v>9.5</v>
      </c>
      <c r="AB1291" s="15">
        <f t="shared" si="1298"/>
        <v>10.396424012961187</v>
      </c>
      <c r="AC1291" s="15">
        <f t="shared" si="1299"/>
        <v>0.80357601101343901</v>
      </c>
    </row>
    <row r="1292" spans="1:29">
      <c r="A1292" s="5" t="s">
        <v>208</v>
      </c>
      <c r="B1292" s="5">
        <v>0.51500000000000001</v>
      </c>
      <c r="C1292" s="5">
        <v>0.38</v>
      </c>
      <c r="D1292" s="5">
        <v>0.12</v>
      </c>
      <c r="E1292" s="5">
        <v>0.625</v>
      </c>
      <c r="F1292" s="5">
        <v>0.32650000000000001</v>
      </c>
      <c r="G1292" s="5">
        <v>0.1295</v>
      </c>
      <c r="H1292" s="48">
        <v>0.16</v>
      </c>
      <c r="I1292" s="5">
        <v>7</v>
      </c>
      <c r="N1292" s="15">
        <f t="shared" si="1295"/>
        <v>-2</v>
      </c>
      <c r="O1292" s="15">
        <f t="shared" ref="O1292:U1292" si="1314">B1292</f>
        <v>0.51500000000000001</v>
      </c>
      <c r="P1292" s="15">
        <f t="shared" si="1314"/>
        <v>0.38</v>
      </c>
      <c r="Q1292" s="15">
        <f t="shared" si="1314"/>
        <v>0.12</v>
      </c>
      <c r="R1292" s="15">
        <f t="shared" si="1314"/>
        <v>0.625</v>
      </c>
      <c r="S1292" s="15">
        <f t="shared" si="1314"/>
        <v>0.32650000000000001</v>
      </c>
      <c r="T1292" s="15">
        <f t="shared" si="1314"/>
        <v>0.1295</v>
      </c>
      <c r="U1292" s="15">
        <f t="shared" si="1314"/>
        <v>0.16</v>
      </c>
      <c r="V1292" s="5">
        <v>1</v>
      </c>
      <c r="X1292" s="15">
        <f t="shared" si="1297"/>
        <v>8.5</v>
      </c>
      <c r="AB1292" s="15">
        <f t="shared" si="1298"/>
        <v>9.1067048912760278</v>
      </c>
      <c r="AC1292" s="15">
        <f t="shared" si="1299"/>
        <v>0.36809082509825669</v>
      </c>
    </row>
    <row r="1293" spans="1:29">
      <c r="A1293" s="5" t="s">
        <v>208</v>
      </c>
      <c r="B1293" s="5">
        <v>0.51500000000000001</v>
      </c>
      <c r="C1293" s="5">
        <v>0.42</v>
      </c>
      <c r="D1293" s="5">
        <v>0.13500000000000001</v>
      </c>
      <c r="E1293" s="5">
        <v>0.71099999999999997</v>
      </c>
      <c r="F1293" s="5">
        <v>0.33700000000000002</v>
      </c>
      <c r="G1293" s="5">
        <v>0.14399999999999999</v>
      </c>
      <c r="H1293" s="48">
        <v>0.20499999999999999</v>
      </c>
      <c r="I1293" s="5">
        <v>13</v>
      </c>
      <c r="N1293" s="15">
        <f t="shared" si="1295"/>
        <v>-2</v>
      </c>
      <c r="O1293" s="15">
        <f t="shared" ref="O1293:U1293" si="1315">B1293</f>
        <v>0.51500000000000001</v>
      </c>
      <c r="P1293" s="15">
        <f t="shared" si="1315"/>
        <v>0.42</v>
      </c>
      <c r="Q1293" s="15">
        <f t="shared" si="1315"/>
        <v>0.13500000000000001</v>
      </c>
      <c r="R1293" s="15">
        <f t="shared" si="1315"/>
        <v>0.71099999999999997</v>
      </c>
      <c r="S1293" s="15">
        <f t="shared" si="1315"/>
        <v>0.33700000000000002</v>
      </c>
      <c r="T1293" s="15">
        <f t="shared" si="1315"/>
        <v>0.14399999999999999</v>
      </c>
      <c r="U1293" s="15">
        <f t="shared" si="1315"/>
        <v>0.20499999999999999</v>
      </c>
      <c r="V1293" s="5">
        <v>1</v>
      </c>
      <c r="X1293" s="15">
        <f t="shared" si="1297"/>
        <v>14.5</v>
      </c>
      <c r="AB1293" s="15">
        <f t="shared" si="1298"/>
        <v>10.558754236592522</v>
      </c>
      <c r="AC1293" s="15">
        <f t="shared" si="1299"/>
        <v>15.533418167577395</v>
      </c>
    </row>
    <row r="1294" spans="1:29">
      <c r="A1294" s="5" t="s">
        <v>208</v>
      </c>
      <c r="B1294" s="5">
        <v>0.51500000000000001</v>
      </c>
      <c r="C1294" s="5">
        <v>0.4</v>
      </c>
      <c r="D1294" s="5">
        <v>0.13500000000000001</v>
      </c>
      <c r="E1294" s="5">
        <v>0.69650000000000001</v>
      </c>
      <c r="F1294" s="5">
        <v>0.32</v>
      </c>
      <c r="G1294" s="5">
        <v>0.1255</v>
      </c>
      <c r="H1294" s="48">
        <v>0.17499999999999999</v>
      </c>
      <c r="I1294" s="5">
        <v>9</v>
      </c>
      <c r="N1294" s="15">
        <f t="shared" si="1295"/>
        <v>-2</v>
      </c>
      <c r="O1294" s="15">
        <f t="shared" ref="O1294:U1294" si="1316">B1294</f>
        <v>0.51500000000000001</v>
      </c>
      <c r="P1294" s="15">
        <f t="shared" si="1316"/>
        <v>0.4</v>
      </c>
      <c r="Q1294" s="15">
        <f t="shared" si="1316"/>
        <v>0.13500000000000001</v>
      </c>
      <c r="R1294" s="15">
        <f t="shared" si="1316"/>
        <v>0.69650000000000001</v>
      </c>
      <c r="S1294" s="15">
        <f t="shared" si="1316"/>
        <v>0.32</v>
      </c>
      <c r="T1294" s="15">
        <f t="shared" si="1316"/>
        <v>0.1255</v>
      </c>
      <c r="U1294" s="15">
        <f t="shared" si="1316"/>
        <v>0.17499999999999999</v>
      </c>
      <c r="V1294" s="5">
        <v>1</v>
      </c>
      <c r="X1294" s="15">
        <f t="shared" si="1297"/>
        <v>10.5</v>
      </c>
      <c r="AB1294" s="15">
        <f t="shared" si="1298"/>
        <v>10.459689946263442</v>
      </c>
      <c r="AC1294" s="15">
        <f t="shared" si="1299"/>
        <v>1.6249004322442064E-3</v>
      </c>
    </row>
    <row r="1295" spans="1:29">
      <c r="A1295" s="5" t="s">
        <v>208</v>
      </c>
      <c r="B1295" s="5">
        <v>0.52</v>
      </c>
      <c r="C1295" s="5">
        <v>0.4</v>
      </c>
      <c r="D1295" s="5">
        <v>0.13</v>
      </c>
      <c r="E1295" s="5">
        <v>0.58250000000000002</v>
      </c>
      <c r="F1295" s="5">
        <v>0.23300000000000001</v>
      </c>
      <c r="G1295" s="5">
        <v>0.13650000000000001</v>
      </c>
      <c r="H1295" s="48">
        <v>0.18</v>
      </c>
      <c r="I1295" s="5">
        <v>10</v>
      </c>
      <c r="N1295" s="15">
        <f t="shared" si="1295"/>
        <v>-2</v>
      </c>
      <c r="O1295" s="15">
        <f t="shared" ref="O1295:U1295" si="1317">B1295</f>
        <v>0.52</v>
      </c>
      <c r="P1295" s="15">
        <f t="shared" si="1317"/>
        <v>0.4</v>
      </c>
      <c r="Q1295" s="15">
        <f t="shared" si="1317"/>
        <v>0.13</v>
      </c>
      <c r="R1295" s="15">
        <f t="shared" si="1317"/>
        <v>0.58250000000000002</v>
      </c>
      <c r="S1295" s="15">
        <f t="shared" si="1317"/>
        <v>0.23300000000000001</v>
      </c>
      <c r="T1295" s="15">
        <f t="shared" si="1317"/>
        <v>0.13650000000000001</v>
      </c>
      <c r="U1295" s="15">
        <f t="shared" si="1317"/>
        <v>0.18</v>
      </c>
      <c r="V1295" s="5">
        <v>1</v>
      </c>
      <c r="X1295" s="15">
        <f t="shared" si="1297"/>
        <v>11.5</v>
      </c>
      <c r="AB1295" s="15">
        <f t="shared" si="1298"/>
        <v>11.045168340667036</v>
      </c>
      <c r="AC1295" s="15">
        <f t="shared" si="1299"/>
        <v>0.20687183833157721</v>
      </c>
    </row>
    <row r="1296" spans="1:29">
      <c r="A1296" s="5" t="s">
        <v>208</v>
      </c>
      <c r="B1296" s="5">
        <v>0.52</v>
      </c>
      <c r="C1296" s="5">
        <v>0.39500000000000002</v>
      </c>
      <c r="D1296" s="5">
        <v>0.125</v>
      </c>
      <c r="E1296" s="5">
        <v>0.66300000000000003</v>
      </c>
      <c r="F1296" s="5">
        <v>0.30049999999999999</v>
      </c>
      <c r="G1296" s="5">
        <v>0.13100000000000001</v>
      </c>
      <c r="H1296" s="48">
        <v>0.1905</v>
      </c>
      <c r="I1296" s="5">
        <v>9</v>
      </c>
      <c r="N1296" s="15">
        <f t="shared" si="1295"/>
        <v>-2</v>
      </c>
      <c r="O1296" s="15">
        <f t="shared" ref="O1296:U1296" si="1318">B1296</f>
        <v>0.52</v>
      </c>
      <c r="P1296" s="15">
        <f t="shared" si="1318"/>
        <v>0.39500000000000002</v>
      </c>
      <c r="Q1296" s="15">
        <f t="shared" si="1318"/>
        <v>0.125</v>
      </c>
      <c r="R1296" s="15">
        <f t="shared" si="1318"/>
        <v>0.66300000000000003</v>
      </c>
      <c r="S1296" s="15">
        <f t="shared" si="1318"/>
        <v>0.30049999999999999</v>
      </c>
      <c r="T1296" s="15">
        <f t="shared" si="1318"/>
        <v>0.13100000000000001</v>
      </c>
      <c r="U1296" s="15">
        <f t="shared" si="1318"/>
        <v>0.1905</v>
      </c>
      <c r="V1296" s="5">
        <v>1</v>
      </c>
      <c r="X1296" s="15">
        <f t="shared" si="1297"/>
        <v>10.5</v>
      </c>
      <c r="AB1296" s="15">
        <f t="shared" si="1298"/>
        <v>10.452186038555451</v>
      </c>
      <c r="AC1296" s="15">
        <f t="shared" si="1299"/>
        <v>2.2861749090207729E-3</v>
      </c>
    </row>
    <row r="1297" spans="1:29">
      <c r="A1297" s="5" t="s">
        <v>208</v>
      </c>
      <c r="B1297" s="5">
        <v>0.52500000000000002</v>
      </c>
      <c r="C1297" s="5">
        <v>0.4</v>
      </c>
      <c r="D1297" s="5">
        <v>0.125</v>
      </c>
      <c r="E1297" s="5">
        <v>0.69650000000000001</v>
      </c>
      <c r="F1297" s="5">
        <v>0.36899999999999999</v>
      </c>
      <c r="G1297" s="5">
        <v>0.13850000000000001</v>
      </c>
      <c r="H1297" s="48">
        <v>0.16400000000000001</v>
      </c>
      <c r="I1297" s="5">
        <v>9</v>
      </c>
      <c r="N1297" s="15">
        <f t="shared" si="1295"/>
        <v>-2</v>
      </c>
      <c r="O1297" s="15">
        <f t="shared" ref="O1297:U1297" si="1319">B1297</f>
        <v>0.52500000000000002</v>
      </c>
      <c r="P1297" s="15">
        <f t="shared" si="1319"/>
        <v>0.4</v>
      </c>
      <c r="Q1297" s="15">
        <f t="shared" si="1319"/>
        <v>0.125</v>
      </c>
      <c r="R1297" s="15">
        <f t="shared" si="1319"/>
        <v>0.69650000000000001</v>
      </c>
      <c r="S1297" s="15">
        <f t="shared" si="1319"/>
        <v>0.36899999999999999</v>
      </c>
      <c r="T1297" s="15">
        <f t="shared" si="1319"/>
        <v>0.13850000000000001</v>
      </c>
      <c r="U1297" s="15">
        <f t="shared" si="1319"/>
        <v>0.16400000000000001</v>
      </c>
      <c r="V1297" s="5">
        <v>1</v>
      </c>
      <c r="X1297" s="15">
        <f t="shared" si="1297"/>
        <v>10.5</v>
      </c>
      <c r="AB1297" s="15">
        <f t="shared" si="1298"/>
        <v>9.1287339420543248</v>
      </c>
      <c r="AC1297" s="15">
        <f t="shared" si="1299"/>
        <v>1.8803706016738719</v>
      </c>
    </row>
    <row r="1298" spans="1:29">
      <c r="A1298" s="5" t="s">
        <v>206</v>
      </c>
      <c r="B1298" s="5">
        <v>0.52500000000000002</v>
      </c>
      <c r="C1298" s="5">
        <v>0.42</v>
      </c>
      <c r="D1298" s="5">
        <v>0.155</v>
      </c>
      <c r="E1298" s="5">
        <v>0.84199999999999997</v>
      </c>
      <c r="F1298" s="5">
        <v>0.42799999999999999</v>
      </c>
      <c r="G1298" s="5">
        <v>0.14149999999999999</v>
      </c>
      <c r="H1298" s="48">
        <v>0.20449999999999999</v>
      </c>
      <c r="I1298" s="5">
        <v>9</v>
      </c>
      <c r="N1298" s="15">
        <f t="shared" si="1295"/>
        <v>3</v>
      </c>
      <c r="O1298" s="15">
        <f t="shared" ref="O1298:U1298" si="1320">B1298</f>
        <v>0.52500000000000002</v>
      </c>
      <c r="P1298" s="15">
        <f t="shared" si="1320"/>
        <v>0.42</v>
      </c>
      <c r="Q1298" s="15">
        <f t="shared" si="1320"/>
        <v>0.155</v>
      </c>
      <c r="R1298" s="15">
        <f t="shared" si="1320"/>
        <v>0.84199999999999997</v>
      </c>
      <c r="S1298" s="15">
        <f t="shared" si="1320"/>
        <v>0.42799999999999999</v>
      </c>
      <c r="T1298" s="15">
        <f t="shared" si="1320"/>
        <v>0.14149999999999999</v>
      </c>
      <c r="U1298" s="15">
        <f t="shared" si="1320"/>
        <v>0.20449999999999999</v>
      </c>
      <c r="V1298" s="5">
        <v>1</v>
      </c>
      <c r="X1298" s="15">
        <f t="shared" si="1297"/>
        <v>10.5</v>
      </c>
      <c r="AB1298" s="15">
        <f t="shared" si="1298"/>
        <v>10.966576003558188</v>
      </c>
      <c r="AC1298" s="15">
        <f t="shared" si="1299"/>
        <v>0.21769316709633052</v>
      </c>
    </row>
    <row r="1299" spans="1:29">
      <c r="A1299" s="5" t="s">
        <v>208</v>
      </c>
      <c r="B1299" s="5">
        <v>0.53</v>
      </c>
      <c r="C1299" s="5">
        <v>0.41499999999999998</v>
      </c>
      <c r="D1299" s="5">
        <v>0.13</v>
      </c>
      <c r="E1299" s="5">
        <v>0.69399999999999995</v>
      </c>
      <c r="F1299" s="5">
        <v>0.39050000000000001</v>
      </c>
      <c r="G1299" s="5">
        <v>0.111</v>
      </c>
      <c r="H1299" s="48">
        <v>0.16700000000000001</v>
      </c>
      <c r="I1299" s="5">
        <v>9</v>
      </c>
      <c r="N1299" s="15">
        <f t="shared" si="1295"/>
        <v>-2</v>
      </c>
      <c r="O1299" s="15">
        <f t="shared" ref="O1299:U1299" si="1321">B1299</f>
        <v>0.53</v>
      </c>
      <c r="P1299" s="15">
        <f t="shared" si="1321"/>
        <v>0.41499999999999998</v>
      </c>
      <c r="Q1299" s="15">
        <f t="shared" si="1321"/>
        <v>0.13</v>
      </c>
      <c r="R1299" s="15">
        <f t="shared" si="1321"/>
        <v>0.69399999999999995</v>
      </c>
      <c r="S1299" s="15">
        <f t="shared" si="1321"/>
        <v>0.39050000000000001</v>
      </c>
      <c r="T1299" s="15">
        <f t="shared" si="1321"/>
        <v>0.111</v>
      </c>
      <c r="U1299" s="15">
        <f t="shared" si="1321"/>
        <v>0.16700000000000001</v>
      </c>
      <c r="V1299" s="5">
        <v>1</v>
      </c>
      <c r="X1299" s="15">
        <f t="shared" si="1297"/>
        <v>10.5</v>
      </c>
      <c r="AB1299" s="15">
        <f t="shared" si="1298"/>
        <v>9.2108018998882031</v>
      </c>
      <c r="AC1299" s="15">
        <f t="shared" si="1299"/>
        <v>1.6620317413318668</v>
      </c>
    </row>
    <row r="1300" spans="1:29">
      <c r="A1300" s="5" t="s">
        <v>208</v>
      </c>
      <c r="B1300" s="5">
        <v>0.53</v>
      </c>
      <c r="C1300" s="5">
        <v>0.42</v>
      </c>
      <c r="D1300" s="5">
        <v>0.155</v>
      </c>
      <c r="E1300" s="5">
        <v>0.81</v>
      </c>
      <c r="F1300" s="5">
        <v>0.47249999999999998</v>
      </c>
      <c r="G1300" s="5">
        <v>0.111</v>
      </c>
      <c r="H1300" s="48">
        <v>0.192</v>
      </c>
      <c r="I1300" s="5">
        <v>10</v>
      </c>
      <c r="N1300" s="15">
        <f t="shared" si="1295"/>
        <v>-2</v>
      </c>
      <c r="O1300" s="15">
        <f t="shared" ref="O1300:U1300" si="1322">B1300</f>
        <v>0.53</v>
      </c>
      <c r="P1300" s="15">
        <f t="shared" si="1322"/>
        <v>0.42</v>
      </c>
      <c r="Q1300" s="15">
        <f t="shared" si="1322"/>
        <v>0.155</v>
      </c>
      <c r="R1300" s="15">
        <f t="shared" si="1322"/>
        <v>0.81</v>
      </c>
      <c r="S1300" s="15">
        <f t="shared" si="1322"/>
        <v>0.47249999999999998</v>
      </c>
      <c r="T1300" s="15">
        <f t="shared" si="1322"/>
        <v>0.111</v>
      </c>
      <c r="U1300" s="15">
        <f t="shared" si="1322"/>
        <v>0.192</v>
      </c>
      <c r="V1300" s="5">
        <v>1</v>
      </c>
      <c r="X1300" s="15">
        <f t="shared" si="1297"/>
        <v>11.5</v>
      </c>
      <c r="AB1300" s="15">
        <f t="shared" si="1298"/>
        <v>9.170834273689259</v>
      </c>
      <c r="AC1300" s="15">
        <f t="shared" si="1299"/>
        <v>5.4250129806206422</v>
      </c>
    </row>
    <row r="1301" spans="1:29">
      <c r="A1301" s="5" t="s">
        <v>208</v>
      </c>
      <c r="B1301" s="5">
        <v>0.53</v>
      </c>
      <c r="C1301" s="5">
        <v>0.41499999999999998</v>
      </c>
      <c r="D1301" s="5">
        <v>0.11</v>
      </c>
      <c r="E1301" s="5">
        <v>0.57450000000000001</v>
      </c>
      <c r="F1301" s="5">
        <v>0.2525</v>
      </c>
      <c r="G1301" s="5">
        <v>0.1235</v>
      </c>
      <c r="H1301" s="48">
        <v>0.189</v>
      </c>
      <c r="I1301" s="5">
        <v>9</v>
      </c>
      <c r="N1301" s="15">
        <f t="shared" si="1295"/>
        <v>-2</v>
      </c>
      <c r="O1301" s="15">
        <f t="shared" ref="O1301:U1301" si="1323">B1301</f>
        <v>0.53</v>
      </c>
      <c r="P1301" s="15">
        <f t="shared" si="1323"/>
        <v>0.41499999999999998</v>
      </c>
      <c r="Q1301" s="15">
        <f t="shared" si="1323"/>
        <v>0.11</v>
      </c>
      <c r="R1301" s="15">
        <f t="shared" si="1323"/>
        <v>0.57450000000000001</v>
      </c>
      <c r="S1301" s="15">
        <f t="shared" si="1323"/>
        <v>0.2525</v>
      </c>
      <c r="T1301" s="15">
        <f t="shared" si="1323"/>
        <v>0.1235</v>
      </c>
      <c r="U1301" s="15">
        <f t="shared" si="1323"/>
        <v>0.189</v>
      </c>
      <c r="V1301" s="5">
        <v>1</v>
      </c>
      <c r="X1301" s="15">
        <f t="shared" si="1297"/>
        <v>10.5</v>
      </c>
      <c r="AB1301" s="15">
        <f t="shared" si="1298"/>
        <v>10.739486311776266</v>
      </c>
      <c r="AC1301" s="15">
        <f t="shared" si="1299"/>
        <v>5.73536935281991E-2</v>
      </c>
    </row>
    <row r="1302" spans="1:29">
      <c r="A1302" s="5" t="s">
        <v>208</v>
      </c>
      <c r="B1302" s="5">
        <v>0.53</v>
      </c>
      <c r="C1302" s="5">
        <v>0.42499999999999999</v>
      </c>
      <c r="D1302" s="5">
        <v>0.13</v>
      </c>
      <c r="E1302" s="5">
        <v>0.76749999999999996</v>
      </c>
      <c r="F1302" s="5">
        <v>0.41899999999999998</v>
      </c>
      <c r="G1302" s="5">
        <v>0.1205</v>
      </c>
      <c r="H1302" s="48">
        <v>0.21</v>
      </c>
      <c r="I1302" s="5">
        <v>9</v>
      </c>
      <c r="N1302" s="15">
        <f t="shared" si="1295"/>
        <v>-2</v>
      </c>
      <c r="O1302" s="15">
        <f t="shared" ref="O1302:U1302" si="1324">B1302</f>
        <v>0.53</v>
      </c>
      <c r="P1302" s="15">
        <f t="shared" si="1324"/>
        <v>0.42499999999999999</v>
      </c>
      <c r="Q1302" s="15">
        <f t="shared" si="1324"/>
        <v>0.13</v>
      </c>
      <c r="R1302" s="15">
        <f t="shared" si="1324"/>
        <v>0.76749999999999996</v>
      </c>
      <c r="S1302" s="15">
        <f t="shared" si="1324"/>
        <v>0.41899999999999998</v>
      </c>
      <c r="T1302" s="15">
        <f t="shared" si="1324"/>
        <v>0.1205</v>
      </c>
      <c r="U1302" s="15">
        <f t="shared" si="1324"/>
        <v>0.21</v>
      </c>
      <c r="V1302" s="5">
        <v>1</v>
      </c>
      <c r="X1302" s="15">
        <f t="shared" si="1297"/>
        <v>10.5</v>
      </c>
      <c r="AB1302" s="15">
        <f t="shared" si="1298"/>
        <v>9.7001388102051429</v>
      </c>
      <c r="AC1302" s="15">
        <f t="shared" si="1299"/>
        <v>0.63977792294004443</v>
      </c>
    </row>
    <row r="1303" spans="1:29">
      <c r="A1303" s="5" t="s">
        <v>208</v>
      </c>
      <c r="B1303" s="5">
        <v>0.53500000000000003</v>
      </c>
      <c r="C1303" s="5">
        <v>0.4</v>
      </c>
      <c r="D1303" s="5">
        <v>0.13500000000000001</v>
      </c>
      <c r="E1303" s="5">
        <v>0.60250000000000004</v>
      </c>
      <c r="F1303" s="5">
        <v>0.28949999999999998</v>
      </c>
      <c r="G1303" s="5">
        <v>0.121</v>
      </c>
      <c r="H1303" s="48">
        <v>0.154</v>
      </c>
      <c r="I1303" s="5">
        <v>9</v>
      </c>
      <c r="N1303" s="15">
        <f t="shared" si="1295"/>
        <v>-2</v>
      </c>
      <c r="O1303" s="15">
        <f t="shared" ref="O1303:U1303" si="1325">B1303</f>
        <v>0.53500000000000003</v>
      </c>
      <c r="P1303" s="15">
        <f t="shared" si="1325"/>
        <v>0.4</v>
      </c>
      <c r="Q1303" s="15">
        <f t="shared" si="1325"/>
        <v>0.13500000000000001</v>
      </c>
      <c r="R1303" s="15">
        <f t="shared" si="1325"/>
        <v>0.60250000000000004</v>
      </c>
      <c r="S1303" s="15">
        <f t="shared" si="1325"/>
        <v>0.28949999999999998</v>
      </c>
      <c r="T1303" s="15">
        <f t="shared" si="1325"/>
        <v>0.121</v>
      </c>
      <c r="U1303" s="15">
        <f t="shared" si="1325"/>
        <v>0.154</v>
      </c>
      <c r="V1303" s="5">
        <v>1</v>
      </c>
      <c r="X1303" s="15">
        <f t="shared" si="1297"/>
        <v>10.5</v>
      </c>
      <c r="AB1303" s="15">
        <f t="shared" si="1298"/>
        <v>10.068398132586822</v>
      </c>
      <c r="AC1303" s="15">
        <f t="shared" si="1299"/>
        <v>0.18628017195454274</v>
      </c>
    </row>
    <row r="1304" spans="1:29">
      <c r="A1304" s="5" t="s">
        <v>208</v>
      </c>
      <c r="B1304" s="5">
        <v>0.53500000000000003</v>
      </c>
      <c r="C1304" s="5">
        <v>0.41499999999999998</v>
      </c>
      <c r="D1304" s="5">
        <v>0.15</v>
      </c>
      <c r="E1304" s="5">
        <v>0.57650000000000001</v>
      </c>
      <c r="F1304" s="5">
        <v>0.35949999999999999</v>
      </c>
      <c r="G1304" s="5">
        <v>0.13500000000000001</v>
      </c>
      <c r="H1304" s="48">
        <v>0.22500000000000001</v>
      </c>
      <c r="I1304" s="5">
        <v>8</v>
      </c>
      <c r="N1304" s="15">
        <f t="shared" si="1295"/>
        <v>-2</v>
      </c>
      <c r="O1304" s="15">
        <f t="shared" ref="O1304:U1304" si="1326">B1304</f>
        <v>0.53500000000000003</v>
      </c>
      <c r="P1304" s="15">
        <f t="shared" si="1326"/>
        <v>0.41499999999999998</v>
      </c>
      <c r="Q1304" s="15">
        <f t="shared" si="1326"/>
        <v>0.15</v>
      </c>
      <c r="R1304" s="15">
        <f t="shared" si="1326"/>
        <v>0.57650000000000001</v>
      </c>
      <c r="S1304" s="15">
        <f t="shared" si="1326"/>
        <v>0.35949999999999999</v>
      </c>
      <c r="T1304" s="15">
        <f t="shared" si="1326"/>
        <v>0.13500000000000001</v>
      </c>
      <c r="U1304" s="15">
        <f t="shared" si="1326"/>
        <v>0.22500000000000001</v>
      </c>
      <c r="V1304" s="5">
        <v>1</v>
      </c>
      <c r="X1304" s="15">
        <f t="shared" si="1297"/>
        <v>9.5</v>
      </c>
      <c r="AB1304" s="15">
        <f t="shared" si="1298"/>
        <v>9.2480451216046617</v>
      </c>
      <c r="AC1304" s="15">
        <f t="shared" si="1299"/>
        <v>6.3481260747209695E-2</v>
      </c>
    </row>
    <row r="1305" spans="1:29">
      <c r="A1305" s="5" t="s">
        <v>207</v>
      </c>
      <c r="B1305" s="5">
        <v>0.53500000000000003</v>
      </c>
      <c r="C1305" s="5">
        <v>0.41</v>
      </c>
      <c r="D1305" s="5">
        <v>0.13</v>
      </c>
      <c r="E1305" s="5">
        <v>0.71450000000000002</v>
      </c>
      <c r="F1305" s="5">
        <v>0.33500000000000002</v>
      </c>
      <c r="G1305" s="5">
        <v>0.14399999999999999</v>
      </c>
      <c r="H1305" s="48">
        <v>0.20749999999999999</v>
      </c>
      <c r="I1305" s="5">
        <v>9</v>
      </c>
      <c r="N1305" s="15">
        <f t="shared" si="1295"/>
        <v>0.75</v>
      </c>
      <c r="O1305" s="15">
        <f t="shared" ref="O1305:U1305" si="1327">B1305</f>
        <v>0.53500000000000003</v>
      </c>
      <c r="P1305" s="15">
        <f t="shared" si="1327"/>
        <v>0.41</v>
      </c>
      <c r="Q1305" s="15">
        <f t="shared" si="1327"/>
        <v>0.13</v>
      </c>
      <c r="R1305" s="15">
        <f t="shared" si="1327"/>
        <v>0.71450000000000002</v>
      </c>
      <c r="S1305" s="15">
        <f t="shared" si="1327"/>
        <v>0.33500000000000002</v>
      </c>
      <c r="T1305" s="15">
        <f t="shared" si="1327"/>
        <v>0.14399999999999999</v>
      </c>
      <c r="U1305" s="15">
        <f t="shared" si="1327"/>
        <v>0.20749999999999999</v>
      </c>
      <c r="V1305" s="5">
        <v>1</v>
      </c>
      <c r="X1305" s="15">
        <f t="shared" si="1297"/>
        <v>10.5</v>
      </c>
      <c r="AB1305" s="15">
        <f t="shared" si="1298"/>
        <v>10.909483741742491</v>
      </c>
      <c r="AC1305" s="15">
        <f t="shared" si="1299"/>
        <v>0.16767693475143128</v>
      </c>
    </row>
    <row r="1306" spans="1:29">
      <c r="A1306" s="5" t="s">
        <v>206</v>
      </c>
      <c r="B1306" s="5">
        <v>0.53500000000000003</v>
      </c>
      <c r="C1306" s="5">
        <v>0.435</v>
      </c>
      <c r="D1306" s="5">
        <v>0.15</v>
      </c>
      <c r="E1306" s="5">
        <v>0.71699999999999997</v>
      </c>
      <c r="F1306" s="5">
        <v>0.34749999999999998</v>
      </c>
      <c r="G1306" s="5">
        <v>0.14449999999999999</v>
      </c>
      <c r="H1306" s="48">
        <v>0.19400000000000001</v>
      </c>
      <c r="I1306" s="5">
        <v>9</v>
      </c>
      <c r="N1306" s="15">
        <f t="shared" si="1295"/>
        <v>3</v>
      </c>
      <c r="O1306" s="15">
        <f t="shared" ref="O1306:U1306" si="1328">B1306</f>
        <v>0.53500000000000003</v>
      </c>
      <c r="P1306" s="15">
        <f t="shared" si="1328"/>
        <v>0.435</v>
      </c>
      <c r="Q1306" s="15">
        <f t="shared" si="1328"/>
        <v>0.15</v>
      </c>
      <c r="R1306" s="15">
        <f t="shared" si="1328"/>
        <v>0.71699999999999997</v>
      </c>
      <c r="S1306" s="15">
        <f t="shared" si="1328"/>
        <v>0.34749999999999998</v>
      </c>
      <c r="T1306" s="15">
        <f t="shared" si="1328"/>
        <v>0.14449999999999999</v>
      </c>
      <c r="U1306" s="15">
        <f t="shared" si="1328"/>
        <v>0.19400000000000001</v>
      </c>
      <c r="V1306" s="5">
        <v>1</v>
      </c>
      <c r="X1306" s="15">
        <f t="shared" si="1297"/>
        <v>10.5</v>
      </c>
      <c r="AB1306" s="15">
        <f t="shared" si="1298"/>
        <v>11.44228213917356</v>
      </c>
      <c r="AC1306" s="15">
        <f t="shared" si="1299"/>
        <v>0.88789562980550085</v>
      </c>
    </row>
    <row r="1307" spans="1:29">
      <c r="A1307" s="5" t="s">
        <v>207</v>
      </c>
      <c r="B1307" s="5">
        <v>0.54</v>
      </c>
      <c r="C1307" s="5">
        <v>0.42</v>
      </c>
      <c r="D1307" s="5">
        <v>0.14499999999999999</v>
      </c>
      <c r="E1307" s="5">
        <v>0.86550000000000005</v>
      </c>
      <c r="F1307" s="5">
        <v>0.43149999999999999</v>
      </c>
      <c r="G1307" s="5">
        <v>0.16300000000000001</v>
      </c>
      <c r="H1307" s="48">
        <v>0.2175</v>
      </c>
      <c r="I1307" s="5">
        <v>10</v>
      </c>
      <c r="N1307" s="15">
        <f t="shared" si="1295"/>
        <v>0.75</v>
      </c>
      <c r="O1307" s="15">
        <f t="shared" ref="O1307:U1307" si="1329">B1307</f>
        <v>0.54</v>
      </c>
      <c r="P1307" s="15">
        <f t="shared" si="1329"/>
        <v>0.42</v>
      </c>
      <c r="Q1307" s="15">
        <f t="shared" si="1329"/>
        <v>0.14499999999999999</v>
      </c>
      <c r="R1307" s="15">
        <f t="shared" si="1329"/>
        <v>0.86550000000000005</v>
      </c>
      <c r="S1307" s="15">
        <f t="shared" si="1329"/>
        <v>0.43149999999999999</v>
      </c>
      <c r="T1307" s="15">
        <f t="shared" si="1329"/>
        <v>0.16300000000000001</v>
      </c>
      <c r="U1307" s="15">
        <f t="shared" si="1329"/>
        <v>0.2175</v>
      </c>
      <c r="V1307" s="5">
        <v>1</v>
      </c>
      <c r="X1307" s="15">
        <f t="shared" si="1297"/>
        <v>11.5</v>
      </c>
      <c r="AB1307" s="15">
        <f t="shared" si="1298"/>
        <v>10.514729336407392</v>
      </c>
      <c r="AC1307" s="15">
        <f t="shared" si="1299"/>
        <v>0.97075828053621871</v>
      </c>
    </row>
    <row r="1308" spans="1:29">
      <c r="A1308" s="5" t="s">
        <v>208</v>
      </c>
      <c r="B1308" s="5">
        <v>0.54</v>
      </c>
      <c r="C1308" s="5">
        <v>0.42</v>
      </c>
      <c r="D1308" s="5">
        <v>0.14000000000000001</v>
      </c>
      <c r="E1308" s="5">
        <v>0.72650000000000003</v>
      </c>
      <c r="F1308" s="5">
        <v>0.32050000000000001</v>
      </c>
      <c r="G1308" s="5">
        <v>0.14449999999999999</v>
      </c>
      <c r="H1308" s="48">
        <v>0.22900000000000001</v>
      </c>
      <c r="I1308" s="5">
        <v>9</v>
      </c>
      <c r="N1308" s="15">
        <f t="shared" si="1295"/>
        <v>-2</v>
      </c>
      <c r="O1308" s="15">
        <f t="shared" ref="O1308:U1308" si="1330">B1308</f>
        <v>0.54</v>
      </c>
      <c r="P1308" s="15">
        <f t="shared" si="1330"/>
        <v>0.42</v>
      </c>
      <c r="Q1308" s="15">
        <f t="shared" si="1330"/>
        <v>0.14000000000000001</v>
      </c>
      <c r="R1308" s="15">
        <f t="shared" si="1330"/>
        <v>0.72650000000000003</v>
      </c>
      <c r="S1308" s="15">
        <f t="shared" si="1330"/>
        <v>0.32050000000000001</v>
      </c>
      <c r="T1308" s="15">
        <f t="shared" si="1330"/>
        <v>0.14449999999999999</v>
      </c>
      <c r="U1308" s="15">
        <f t="shared" si="1330"/>
        <v>0.22900000000000001</v>
      </c>
      <c r="V1308" s="5">
        <v>1</v>
      </c>
      <c r="X1308" s="15">
        <f t="shared" si="1297"/>
        <v>10.5</v>
      </c>
      <c r="AB1308" s="15">
        <f t="shared" si="1298"/>
        <v>11.27073088999294</v>
      </c>
      <c r="AC1308" s="15">
        <f t="shared" si="1299"/>
        <v>0.59402610478930962</v>
      </c>
    </row>
    <row r="1309" spans="1:29">
      <c r="A1309" s="5" t="s">
        <v>208</v>
      </c>
      <c r="B1309" s="5">
        <v>0.54500000000000004</v>
      </c>
      <c r="C1309" s="5">
        <v>0.435</v>
      </c>
      <c r="D1309" s="5">
        <v>0.13500000000000001</v>
      </c>
      <c r="E1309" s="5">
        <v>0.77149999999999996</v>
      </c>
      <c r="F1309" s="5">
        <v>0.372</v>
      </c>
      <c r="G1309" s="5">
        <v>0.14799999999999999</v>
      </c>
      <c r="H1309" s="48">
        <v>0.22700000000000001</v>
      </c>
      <c r="I1309" s="5">
        <v>8</v>
      </c>
      <c r="N1309" s="15">
        <f t="shared" si="1295"/>
        <v>-2</v>
      </c>
      <c r="O1309" s="15">
        <f t="shared" ref="O1309:U1309" si="1331">B1309</f>
        <v>0.54500000000000004</v>
      </c>
      <c r="P1309" s="15">
        <f t="shared" si="1331"/>
        <v>0.435</v>
      </c>
      <c r="Q1309" s="15">
        <f t="shared" si="1331"/>
        <v>0.13500000000000001</v>
      </c>
      <c r="R1309" s="15">
        <f t="shared" si="1331"/>
        <v>0.77149999999999996</v>
      </c>
      <c r="S1309" s="15">
        <f t="shared" si="1331"/>
        <v>0.372</v>
      </c>
      <c r="T1309" s="15">
        <f t="shared" si="1331"/>
        <v>0.14799999999999999</v>
      </c>
      <c r="U1309" s="15">
        <f t="shared" si="1331"/>
        <v>0.22700000000000001</v>
      </c>
      <c r="V1309" s="5">
        <v>1</v>
      </c>
      <c r="X1309" s="15">
        <f t="shared" si="1297"/>
        <v>9.5</v>
      </c>
      <c r="AB1309" s="15">
        <f t="shared" si="1298"/>
        <v>10.709382899024149</v>
      </c>
      <c r="AC1309" s="15">
        <f t="shared" si="1299"/>
        <v>1.4626069964520552</v>
      </c>
    </row>
    <row r="1310" spans="1:29">
      <c r="A1310" s="5" t="s">
        <v>207</v>
      </c>
      <c r="B1310" s="5">
        <v>0.54500000000000004</v>
      </c>
      <c r="C1310" s="5">
        <v>0.44500000000000001</v>
      </c>
      <c r="D1310" s="5">
        <v>0.15</v>
      </c>
      <c r="E1310" s="5">
        <v>0.8</v>
      </c>
      <c r="F1310" s="5">
        <v>0.35349999999999998</v>
      </c>
      <c r="G1310" s="5">
        <v>0.16300000000000001</v>
      </c>
      <c r="H1310" s="48">
        <v>0.20699999999999999</v>
      </c>
      <c r="I1310" s="5">
        <v>9</v>
      </c>
      <c r="N1310" s="15">
        <f t="shared" si="1295"/>
        <v>0.75</v>
      </c>
      <c r="O1310" s="15">
        <f t="shared" ref="O1310:U1310" si="1332">B1310</f>
        <v>0.54500000000000004</v>
      </c>
      <c r="P1310" s="15">
        <f t="shared" si="1332"/>
        <v>0.44500000000000001</v>
      </c>
      <c r="Q1310" s="15">
        <f t="shared" si="1332"/>
        <v>0.15</v>
      </c>
      <c r="R1310" s="15">
        <f t="shared" si="1332"/>
        <v>0.8</v>
      </c>
      <c r="S1310" s="15">
        <f t="shared" si="1332"/>
        <v>0.35349999999999998</v>
      </c>
      <c r="T1310" s="15">
        <f t="shared" si="1332"/>
        <v>0.16300000000000001</v>
      </c>
      <c r="U1310" s="15">
        <f t="shared" si="1332"/>
        <v>0.20699999999999999</v>
      </c>
      <c r="V1310" s="5">
        <v>1</v>
      </c>
      <c r="X1310" s="15">
        <f t="shared" si="1297"/>
        <v>10.5</v>
      </c>
      <c r="AB1310" s="15">
        <f t="shared" si="1298"/>
        <v>11.743145629790353</v>
      </c>
      <c r="AC1310" s="15">
        <f t="shared" si="1299"/>
        <v>1.5454110568668542</v>
      </c>
    </row>
    <row r="1311" spans="1:29">
      <c r="A1311" s="5" t="s">
        <v>208</v>
      </c>
      <c r="B1311" s="5">
        <v>0.54500000000000004</v>
      </c>
      <c r="C1311" s="5">
        <v>0.43</v>
      </c>
      <c r="D1311" s="5">
        <v>0.15</v>
      </c>
      <c r="E1311" s="5">
        <v>0.72850000000000004</v>
      </c>
      <c r="F1311" s="5">
        <v>0.30199999999999999</v>
      </c>
      <c r="G1311" s="5">
        <v>0.13150000000000001</v>
      </c>
      <c r="H1311" s="48">
        <v>0.2545</v>
      </c>
      <c r="I1311" s="5">
        <v>10</v>
      </c>
      <c r="N1311" s="15">
        <f t="shared" si="1295"/>
        <v>-2</v>
      </c>
      <c r="O1311" s="15">
        <f t="shared" ref="O1311:U1311" si="1333">B1311</f>
        <v>0.54500000000000004</v>
      </c>
      <c r="P1311" s="15">
        <f t="shared" si="1333"/>
        <v>0.43</v>
      </c>
      <c r="Q1311" s="15">
        <f t="shared" si="1333"/>
        <v>0.15</v>
      </c>
      <c r="R1311" s="15">
        <f t="shared" si="1333"/>
        <v>0.72850000000000004</v>
      </c>
      <c r="S1311" s="15">
        <f t="shared" si="1333"/>
        <v>0.30199999999999999</v>
      </c>
      <c r="T1311" s="15">
        <f t="shared" si="1333"/>
        <v>0.13150000000000001</v>
      </c>
      <c r="U1311" s="15">
        <f t="shared" si="1333"/>
        <v>0.2545</v>
      </c>
      <c r="V1311" s="5">
        <v>1</v>
      </c>
      <c r="X1311" s="15">
        <f t="shared" si="1297"/>
        <v>11.5</v>
      </c>
      <c r="AB1311" s="15">
        <f t="shared" si="1298"/>
        <v>12.240775720212469</v>
      </c>
      <c r="AC1311" s="15">
        <f t="shared" si="1299"/>
        <v>0.54874866765630148</v>
      </c>
    </row>
    <row r="1312" spans="1:29">
      <c r="A1312" s="5" t="s">
        <v>208</v>
      </c>
      <c r="B1312" s="5">
        <v>0.54500000000000004</v>
      </c>
      <c r="C1312" s="5">
        <v>0.40500000000000003</v>
      </c>
      <c r="D1312" s="5">
        <v>0.13500000000000001</v>
      </c>
      <c r="E1312" s="5">
        <v>0.59450000000000003</v>
      </c>
      <c r="F1312" s="5">
        <v>0.27</v>
      </c>
      <c r="G1312" s="5">
        <v>0.11849999999999999</v>
      </c>
      <c r="H1312" s="48">
        <v>0.185</v>
      </c>
      <c r="I1312" s="5">
        <v>8</v>
      </c>
      <c r="N1312" s="15">
        <f t="shared" si="1295"/>
        <v>-2</v>
      </c>
      <c r="O1312" s="15">
        <f t="shared" ref="O1312:U1312" si="1334">B1312</f>
        <v>0.54500000000000004</v>
      </c>
      <c r="P1312" s="15">
        <f t="shared" si="1334"/>
        <v>0.40500000000000003</v>
      </c>
      <c r="Q1312" s="15">
        <f t="shared" si="1334"/>
        <v>0.13500000000000001</v>
      </c>
      <c r="R1312" s="15">
        <f t="shared" si="1334"/>
        <v>0.59450000000000003</v>
      </c>
      <c r="S1312" s="15">
        <f t="shared" si="1334"/>
        <v>0.27</v>
      </c>
      <c r="T1312" s="15">
        <f t="shared" si="1334"/>
        <v>0.11849999999999999</v>
      </c>
      <c r="U1312" s="15">
        <f t="shared" si="1334"/>
        <v>0.185</v>
      </c>
      <c r="V1312" s="5">
        <v>1</v>
      </c>
      <c r="X1312" s="15">
        <f t="shared" si="1297"/>
        <v>9.5</v>
      </c>
      <c r="AB1312" s="15">
        <f t="shared" si="1298"/>
        <v>10.734306682346441</v>
      </c>
      <c r="AC1312" s="15">
        <f t="shared" si="1299"/>
        <v>1.5235129860850776</v>
      </c>
    </row>
    <row r="1313" spans="1:29">
      <c r="A1313" s="5" t="s">
        <v>208</v>
      </c>
      <c r="B1313" s="5">
        <v>0.55000000000000004</v>
      </c>
      <c r="C1313" s="5">
        <v>0.43</v>
      </c>
      <c r="D1313" s="5">
        <v>0.14499999999999999</v>
      </c>
      <c r="E1313" s="5">
        <v>0.78949999999999998</v>
      </c>
      <c r="F1313" s="5">
        <v>0.3745</v>
      </c>
      <c r="G1313" s="5">
        <v>0.17100000000000001</v>
      </c>
      <c r="H1313" s="48">
        <v>0.223</v>
      </c>
      <c r="I1313" s="5">
        <v>11</v>
      </c>
      <c r="N1313" s="15">
        <f t="shared" si="1295"/>
        <v>-2</v>
      </c>
      <c r="O1313" s="15">
        <f t="shared" ref="O1313:U1313" si="1335">B1313</f>
        <v>0.55000000000000004</v>
      </c>
      <c r="P1313" s="15">
        <f t="shared" si="1335"/>
        <v>0.43</v>
      </c>
      <c r="Q1313" s="15">
        <f t="shared" si="1335"/>
        <v>0.14499999999999999</v>
      </c>
      <c r="R1313" s="15">
        <f t="shared" si="1335"/>
        <v>0.78949999999999998</v>
      </c>
      <c r="S1313" s="15">
        <f t="shared" si="1335"/>
        <v>0.3745</v>
      </c>
      <c r="T1313" s="15">
        <f t="shared" si="1335"/>
        <v>0.17100000000000001</v>
      </c>
      <c r="U1313" s="15">
        <f t="shared" si="1335"/>
        <v>0.223</v>
      </c>
      <c r="V1313" s="5">
        <v>1</v>
      </c>
      <c r="X1313" s="15">
        <f t="shared" si="1297"/>
        <v>12.5</v>
      </c>
      <c r="AB1313" s="15">
        <f t="shared" si="1298"/>
        <v>10.600953269320538</v>
      </c>
      <c r="AC1313" s="15">
        <f t="shared" si="1299"/>
        <v>3.6063784853043535</v>
      </c>
    </row>
    <row r="1314" spans="1:29">
      <c r="A1314" s="5" t="s">
        <v>207</v>
      </c>
      <c r="B1314" s="5">
        <v>0.55000000000000004</v>
      </c>
      <c r="C1314" s="5">
        <v>0.40500000000000003</v>
      </c>
      <c r="D1314" s="5">
        <v>0.125</v>
      </c>
      <c r="E1314" s="5">
        <v>0.65100000000000002</v>
      </c>
      <c r="F1314" s="5">
        <v>0.29649999999999999</v>
      </c>
      <c r="G1314" s="5">
        <v>0.13700000000000001</v>
      </c>
      <c r="H1314" s="48">
        <v>0.2</v>
      </c>
      <c r="I1314" s="5">
        <v>9</v>
      </c>
      <c r="N1314" s="15">
        <f t="shared" si="1295"/>
        <v>0.75</v>
      </c>
      <c r="O1314" s="15">
        <f t="shared" ref="O1314:U1314" si="1336">B1314</f>
        <v>0.55000000000000004</v>
      </c>
      <c r="P1314" s="15">
        <f t="shared" si="1336"/>
        <v>0.40500000000000003</v>
      </c>
      <c r="Q1314" s="15">
        <f t="shared" si="1336"/>
        <v>0.125</v>
      </c>
      <c r="R1314" s="15">
        <f t="shared" si="1336"/>
        <v>0.65100000000000002</v>
      </c>
      <c r="S1314" s="15">
        <f t="shared" si="1336"/>
        <v>0.29649999999999999</v>
      </c>
      <c r="T1314" s="15">
        <f t="shared" si="1336"/>
        <v>0.13700000000000001</v>
      </c>
      <c r="U1314" s="15">
        <f t="shared" si="1336"/>
        <v>0.2</v>
      </c>
      <c r="V1314" s="5">
        <v>1</v>
      </c>
      <c r="X1314" s="15">
        <f t="shared" si="1297"/>
        <v>10.5</v>
      </c>
      <c r="AB1314" s="15">
        <f t="shared" si="1298"/>
        <v>10.987007844314762</v>
      </c>
      <c r="AC1314" s="15">
        <f t="shared" si="1299"/>
        <v>0.23717664042411174</v>
      </c>
    </row>
    <row r="1315" spans="1:29">
      <c r="A1315" s="5" t="s">
        <v>206</v>
      </c>
      <c r="B1315" s="5">
        <v>0.55000000000000004</v>
      </c>
      <c r="C1315" s="5">
        <v>0.43</v>
      </c>
      <c r="D1315" s="5">
        <v>0.15</v>
      </c>
      <c r="E1315" s="5">
        <v>0.87450000000000006</v>
      </c>
      <c r="F1315" s="5">
        <v>0.41299999999999998</v>
      </c>
      <c r="G1315" s="5">
        <v>0.1905</v>
      </c>
      <c r="H1315" s="48">
        <v>0.248</v>
      </c>
      <c r="I1315" s="5">
        <v>9</v>
      </c>
      <c r="N1315" s="15">
        <f t="shared" si="1295"/>
        <v>3</v>
      </c>
      <c r="O1315" s="15">
        <f t="shared" ref="O1315:U1315" si="1337">B1315</f>
        <v>0.55000000000000004</v>
      </c>
      <c r="P1315" s="15">
        <f t="shared" si="1337"/>
        <v>0.43</v>
      </c>
      <c r="Q1315" s="15">
        <f t="shared" si="1337"/>
        <v>0.15</v>
      </c>
      <c r="R1315" s="15">
        <f t="shared" si="1337"/>
        <v>0.87450000000000006</v>
      </c>
      <c r="S1315" s="15">
        <f t="shared" si="1337"/>
        <v>0.41299999999999998</v>
      </c>
      <c r="T1315" s="15">
        <f t="shared" si="1337"/>
        <v>0.1905</v>
      </c>
      <c r="U1315" s="15">
        <f t="shared" si="1337"/>
        <v>0.248</v>
      </c>
      <c r="V1315" s="5">
        <v>1</v>
      </c>
      <c r="X1315" s="15">
        <f t="shared" si="1297"/>
        <v>10.5</v>
      </c>
      <c r="AB1315" s="15">
        <f t="shared" si="1298"/>
        <v>11.48391021785889</v>
      </c>
      <c r="AC1315" s="15">
        <f t="shared" si="1299"/>
        <v>0.96807931680712811</v>
      </c>
    </row>
    <row r="1316" spans="1:29">
      <c r="A1316" s="5" t="s">
        <v>208</v>
      </c>
      <c r="B1316" s="5">
        <v>0.55000000000000004</v>
      </c>
      <c r="C1316" s="5">
        <v>0.435</v>
      </c>
      <c r="D1316" s="5">
        <v>0.14000000000000001</v>
      </c>
      <c r="E1316" s="5">
        <v>0.75349999999999995</v>
      </c>
      <c r="F1316" s="5">
        <v>0.32850000000000001</v>
      </c>
      <c r="G1316" s="5">
        <v>0.1555</v>
      </c>
      <c r="H1316" s="48">
        <v>0.23250000000000001</v>
      </c>
      <c r="I1316" s="5">
        <v>10</v>
      </c>
      <c r="N1316" s="15">
        <f t="shared" si="1295"/>
        <v>-2</v>
      </c>
      <c r="O1316" s="15">
        <f t="shared" ref="O1316:U1316" si="1338">B1316</f>
        <v>0.55000000000000004</v>
      </c>
      <c r="P1316" s="15">
        <f t="shared" si="1338"/>
        <v>0.435</v>
      </c>
      <c r="Q1316" s="15">
        <f t="shared" si="1338"/>
        <v>0.14000000000000001</v>
      </c>
      <c r="R1316" s="15">
        <f t="shared" si="1338"/>
        <v>0.75349999999999995</v>
      </c>
      <c r="S1316" s="15">
        <f t="shared" si="1338"/>
        <v>0.32850000000000001</v>
      </c>
      <c r="T1316" s="15">
        <f t="shared" si="1338"/>
        <v>0.1555</v>
      </c>
      <c r="U1316" s="15">
        <f t="shared" si="1338"/>
        <v>0.23250000000000001</v>
      </c>
      <c r="V1316" s="5">
        <v>1</v>
      </c>
      <c r="X1316" s="15">
        <f t="shared" si="1297"/>
        <v>11.5</v>
      </c>
      <c r="AB1316" s="15">
        <f t="shared" si="1298"/>
        <v>11.442596664177868</v>
      </c>
      <c r="AC1316" s="15">
        <f t="shared" si="1299"/>
        <v>3.2951429635084345E-3</v>
      </c>
    </row>
    <row r="1317" spans="1:29">
      <c r="A1317" s="5" t="s">
        <v>208</v>
      </c>
      <c r="B1317" s="5">
        <v>0.55000000000000004</v>
      </c>
      <c r="C1317" s="5">
        <v>0.42499999999999999</v>
      </c>
      <c r="D1317" s="5">
        <v>0.13500000000000001</v>
      </c>
      <c r="E1317" s="5">
        <v>0.73050000000000004</v>
      </c>
      <c r="F1317" s="5">
        <v>0.33250000000000002</v>
      </c>
      <c r="G1317" s="5">
        <v>0.1545</v>
      </c>
      <c r="H1317" s="48">
        <v>0.215</v>
      </c>
      <c r="I1317" s="5">
        <v>9</v>
      </c>
      <c r="N1317" s="15">
        <f t="shared" si="1295"/>
        <v>-2</v>
      </c>
      <c r="O1317" s="15">
        <f t="shared" ref="O1317:U1317" si="1339">B1317</f>
        <v>0.55000000000000004</v>
      </c>
      <c r="P1317" s="15">
        <f t="shared" si="1339"/>
        <v>0.42499999999999999</v>
      </c>
      <c r="Q1317" s="15">
        <f t="shared" si="1339"/>
        <v>0.13500000000000001</v>
      </c>
      <c r="R1317" s="15">
        <f t="shared" si="1339"/>
        <v>0.73050000000000004</v>
      </c>
      <c r="S1317" s="15">
        <f t="shared" si="1339"/>
        <v>0.33250000000000002</v>
      </c>
      <c r="T1317" s="15">
        <f t="shared" si="1339"/>
        <v>0.1545</v>
      </c>
      <c r="U1317" s="15">
        <f t="shared" si="1339"/>
        <v>0.215</v>
      </c>
      <c r="V1317" s="5">
        <v>1</v>
      </c>
      <c r="X1317" s="15">
        <f t="shared" si="1297"/>
        <v>10.5</v>
      </c>
      <c r="AB1317" s="15">
        <f t="shared" si="1298"/>
        <v>10.837886816559264</v>
      </c>
      <c r="AC1317" s="15">
        <f t="shared" si="1299"/>
        <v>0.11416750080455365</v>
      </c>
    </row>
    <row r="1318" spans="1:29">
      <c r="A1318" s="5" t="s">
        <v>206</v>
      </c>
      <c r="B1318" s="5">
        <v>0.55500000000000005</v>
      </c>
      <c r="C1318" s="5">
        <v>0.44</v>
      </c>
      <c r="D1318" s="5">
        <v>0.14000000000000001</v>
      </c>
      <c r="E1318" s="5">
        <v>0.87050000000000005</v>
      </c>
      <c r="F1318" s="5">
        <v>0.40699999999999997</v>
      </c>
      <c r="G1318" s="5">
        <v>0.156</v>
      </c>
      <c r="H1318" s="48">
        <v>0.255</v>
      </c>
      <c r="I1318" s="5">
        <v>9</v>
      </c>
      <c r="N1318" s="15">
        <f t="shared" si="1295"/>
        <v>3</v>
      </c>
      <c r="O1318" s="15">
        <f t="shared" ref="O1318:U1318" si="1340">B1318</f>
        <v>0.55500000000000005</v>
      </c>
      <c r="P1318" s="15">
        <f t="shared" si="1340"/>
        <v>0.44</v>
      </c>
      <c r="Q1318" s="15">
        <f t="shared" si="1340"/>
        <v>0.14000000000000001</v>
      </c>
      <c r="R1318" s="15">
        <f t="shared" si="1340"/>
        <v>0.87050000000000005</v>
      </c>
      <c r="S1318" s="15">
        <f t="shared" si="1340"/>
        <v>0.40699999999999997</v>
      </c>
      <c r="T1318" s="15">
        <f t="shared" si="1340"/>
        <v>0.156</v>
      </c>
      <c r="U1318" s="15">
        <f t="shared" si="1340"/>
        <v>0.255</v>
      </c>
      <c r="V1318" s="5">
        <v>1</v>
      </c>
      <c r="X1318" s="15">
        <f t="shared" si="1297"/>
        <v>10.5</v>
      </c>
      <c r="AB1318" s="15">
        <f t="shared" si="1298"/>
        <v>11.98438238885792</v>
      </c>
      <c r="AC1318" s="15">
        <f t="shared" si="1299"/>
        <v>2.2033910763515459</v>
      </c>
    </row>
    <row r="1319" spans="1:29">
      <c r="A1319" s="5" t="s">
        <v>208</v>
      </c>
      <c r="B1319" s="5">
        <v>0.55500000000000005</v>
      </c>
      <c r="C1319" s="5">
        <v>0.43</v>
      </c>
      <c r="D1319" s="5">
        <v>0.155</v>
      </c>
      <c r="E1319" s="5">
        <v>0.73950000000000005</v>
      </c>
      <c r="F1319" s="5">
        <v>0.3135</v>
      </c>
      <c r="G1319" s="5">
        <v>0.14349999999999999</v>
      </c>
      <c r="H1319" s="48">
        <v>0.28000000000000003</v>
      </c>
      <c r="I1319" s="5">
        <v>10</v>
      </c>
      <c r="N1319" s="15">
        <f t="shared" si="1295"/>
        <v>-2</v>
      </c>
      <c r="O1319" s="15">
        <f t="shared" ref="O1319:U1319" si="1341">B1319</f>
        <v>0.55500000000000005</v>
      </c>
      <c r="P1319" s="15">
        <f t="shared" si="1341"/>
        <v>0.43</v>
      </c>
      <c r="Q1319" s="15">
        <f t="shared" si="1341"/>
        <v>0.155</v>
      </c>
      <c r="R1319" s="15">
        <f t="shared" si="1341"/>
        <v>0.73950000000000005</v>
      </c>
      <c r="S1319" s="15">
        <f t="shared" si="1341"/>
        <v>0.3135</v>
      </c>
      <c r="T1319" s="15">
        <f t="shared" si="1341"/>
        <v>0.14349999999999999</v>
      </c>
      <c r="U1319" s="15">
        <f t="shared" si="1341"/>
        <v>0.28000000000000003</v>
      </c>
      <c r="V1319" s="5">
        <v>1</v>
      </c>
      <c r="X1319" s="15">
        <f t="shared" si="1297"/>
        <v>11.5</v>
      </c>
      <c r="AB1319" s="15">
        <f t="shared" si="1298"/>
        <v>12.257192278051551</v>
      </c>
      <c r="AC1319" s="15">
        <f t="shared" si="1299"/>
        <v>0.57334014594089799</v>
      </c>
    </row>
    <row r="1320" spans="1:29">
      <c r="A1320" s="5" t="s">
        <v>208</v>
      </c>
      <c r="B1320" s="5">
        <v>0.55500000000000005</v>
      </c>
      <c r="C1320" s="5">
        <v>0.43</v>
      </c>
      <c r="D1320" s="5">
        <v>0.14000000000000001</v>
      </c>
      <c r="E1320" s="5">
        <v>0.76649999999999996</v>
      </c>
      <c r="F1320" s="5">
        <v>0.34100000000000003</v>
      </c>
      <c r="G1320" s="5">
        <v>0.16500000000000001</v>
      </c>
      <c r="H1320" s="48">
        <v>0.23</v>
      </c>
      <c r="I1320" s="5">
        <v>9</v>
      </c>
      <c r="N1320" s="15">
        <f t="shared" si="1295"/>
        <v>-2</v>
      </c>
      <c r="O1320" s="15">
        <f t="shared" ref="O1320:U1320" si="1342">B1320</f>
        <v>0.55500000000000005</v>
      </c>
      <c r="P1320" s="15">
        <f t="shared" si="1342"/>
        <v>0.43</v>
      </c>
      <c r="Q1320" s="15">
        <f t="shared" si="1342"/>
        <v>0.14000000000000001</v>
      </c>
      <c r="R1320" s="15">
        <f t="shared" si="1342"/>
        <v>0.76649999999999996</v>
      </c>
      <c r="S1320" s="15">
        <f t="shared" si="1342"/>
        <v>0.34100000000000003</v>
      </c>
      <c r="T1320" s="15">
        <f t="shared" si="1342"/>
        <v>0.16500000000000001</v>
      </c>
      <c r="U1320" s="15">
        <f t="shared" si="1342"/>
        <v>0.23</v>
      </c>
      <c r="V1320" s="5">
        <v>1</v>
      </c>
      <c r="X1320" s="15">
        <f t="shared" si="1297"/>
        <v>10.5</v>
      </c>
      <c r="AB1320" s="15">
        <f t="shared" si="1298"/>
        <v>11.127713393377483</v>
      </c>
      <c r="AC1320" s="15">
        <f t="shared" si="1299"/>
        <v>0.39402410422547529</v>
      </c>
    </row>
    <row r="1321" spans="1:29">
      <c r="A1321" s="5" t="s">
        <v>208</v>
      </c>
      <c r="B1321" s="5">
        <v>0.55500000000000005</v>
      </c>
      <c r="C1321" s="5">
        <v>0.42499999999999999</v>
      </c>
      <c r="D1321" s="5">
        <v>0.14499999999999999</v>
      </c>
      <c r="E1321" s="5">
        <v>0.79049999999999998</v>
      </c>
      <c r="F1321" s="5">
        <v>0.34849999999999998</v>
      </c>
      <c r="G1321" s="5">
        <v>0.17649999999999999</v>
      </c>
      <c r="H1321" s="48">
        <v>0.22500000000000001</v>
      </c>
      <c r="I1321" s="5">
        <v>9</v>
      </c>
      <c r="N1321" s="15">
        <f t="shared" si="1295"/>
        <v>-2</v>
      </c>
      <c r="O1321" s="15">
        <f t="shared" ref="O1321:U1321" si="1343">B1321</f>
        <v>0.55500000000000005</v>
      </c>
      <c r="P1321" s="15">
        <f t="shared" si="1343"/>
        <v>0.42499999999999999</v>
      </c>
      <c r="Q1321" s="15">
        <f t="shared" si="1343"/>
        <v>0.14499999999999999</v>
      </c>
      <c r="R1321" s="15">
        <f t="shared" si="1343"/>
        <v>0.79049999999999998</v>
      </c>
      <c r="S1321" s="15">
        <f t="shared" si="1343"/>
        <v>0.34849999999999998</v>
      </c>
      <c r="T1321" s="15">
        <f t="shared" si="1343"/>
        <v>0.17649999999999999</v>
      </c>
      <c r="U1321" s="15">
        <f t="shared" si="1343"/>
        <v>0.22500000000000001</v>
      </c>
      <c r="V1321" s="5">
        <v>1</v>
      </c>
      <c r="X1321" s="15">
        <f t="shared" si="1297"/>
        <v>10.5</v>
      </c>
      <c r="AB1321" s="15">
        <f t="shared" si="1298"/>
        <v>11.030104398066374</v>
      </c>
      <c r="AC1321" s="15">
        <f t="shared" si="1299"/>
        <v>0.28101067284931291</v>
      </c>
    </row>
    <row r="1322" spans="1:29">
      <c r="A1322" s="5" t="s">
        <v>208</v>
      </c>
      <c r="B1322" s="5">
        <v>0.56000000000000005</v>
      </c>
      <c r="C1322" s="5">
        <v>0.42499999999999999</v>
      </c>
      <c r="D1322" s="5">
        <v>0.13500000000000001</v>
      </c>
      <c r="E1322" s="5">
        <v>0.82050000000000001</v>
      </c>
      <c r="F1322" s="5">
        <v>0.3715</v>
      </c>
      <c r="G1322" s="5">
        <v>0.185</v>
      </c>
      <c r="H1322" s="48">
        <v>0.23599999999999999</v>
      </c>
      <c r="I1322" s="5">
        <v>9</v>
      </c>
      <c r="N1322" s="15">
        <f t="shared" si="1295"/>
        <v>-2</v>
      </c>
      <c r="O1322" s="15">
        <f t="shared" ref="O1322:U1322" si="1344">B1322</f>
        <v>0.56000000000000005</v>
      </c>
      <c r="P1322" s="15">
        <f t="shared" si="1344"/>
        <v>0.42499999999999999</v>
      </c>
      <c r="Q1322" s="15">
        <f t="shared" si="1344"/>
        <v>0.13500000000000001</v>
      </c>
      <c r="R1322" s="15">
        <f t="shared" si="1344"/>
        <v>0.82050000000000001</v>
      </c>
      <c r="S1322" s="15">
        <f t="shared" si="1344"/>
        <v>0.3715</v>
      </c>
      <c r="T1322" s="15">
        <f t="shared" si="1344"/>
        <v>0.185</v>
      </c>
      <c r="U1322" s="15">
        <f t="shared" si="1344"/>
        <v>0.23599999999999999</v>
      </c>
      <c r="V1322" s="5">
        <v>1</v>
      </c>
      <c r="X1322" s="15">
        <f t="shared" si="1297"/>
        <v>10.5</v>
      </c>
      <c r="AB1322" s="15">
        <f t="shared" si="1298"/>
        <v>10.733962050550813</v>
      </c>
      <c r="AC1322" s="15">
        <f t="shared" si="1299"/>
        <v>5.4738241097941329E-2</v>
      </c>
    </row>
    <row r="1323" spans="1:29">
      <c r="A1323" s="5" t="s">
        <v>208</v>
      </c>
      <c r="B1323" s="5">
        <v>0.56000000000000005</v>
      </c>
      <c r="C1323" s="5">
        <v>0.42499999999999999</v>
      </c>
      <c r="D1323" s="5">
        <v>0.14499999999999999</v>
      </c>
      <c r="E1323" s="5">
        <v>0.68799999999999994</v>
      </c>
      <c r="F1323" s="5">
        <v>0.3095</v>
      </c>
      <c r="G1323" s="5">
        <v>0.1305</v>
      </c>
      <c r="H1323" s="48">
        <v>0.2165</v>
      </c>
      <c r="I1323" s="5">
        <v>9</v>
      </c>
      <c r="N1323" s="15">
        <f t="shared" si="1295"/>
        <v>-2</v>
      </c>
      <c r="O1323" s="15">
        <f t="shared" ref="O1323:U1323" si="1345">B1323</f>
        <v>0.56000000000000005</v>
      </c>
      <c r="P1323" s="15">
        <f t="shared" si="1345"/>
        <v>0.42499999999999999</v>
      </c>
      <c r="Q1323" s="15">
        <f t="shared" si="1345"/>
        <v>0.14499999999999999</v>
      </c>
      <c r="R1323" s="15">
        <f t="shared" si="1345"/>
        <v>0.68799999999999994</v>
      </c>
      <c r="S1323" s="15">
        <f t="shared" si="1345"/>
        <v>0.3095</v>
      </c>
      <c r="T1323" s="15">
        <f t="shared" si="1345"/>
        <v>0.1305</v>
      </c>
      <c r="U1323" s="15">
        <f t="shared" si="1345"/>
        <v>0.2165</v>
      </c>
      <c r="V1323" s="5">
        <v>1</v>
      </c>
      <c r="X1323" s="15">
        <f t="shared" si="1297"/>
        <v>10.5</v>
      </c>
      <c r="AB1323" s="15">
        <f t="shared" si="1298"/>
        <v>11.276491177199574</v>
      </c>
      <c r="AC1323" s="15">
        <f t="shared" si="1299"/>
        <v>0.60293854826878046</v>
      </c>
    </row>
    <row r="1324" spans="1:29">
      <c r="A1324" s="5" t="s">
        <v>207</v>
      </c>
      <c r="B1324" s="5">
        <v>0.56000000000000005</v>
      </c>
      <c r="C1324" s="5">
        <v>0.44500000000000001</v>
      </c>
      <c r="D1324" s="5">
        <v>0.155</v>
      </c>
      <c r="E1324" s="5">
        <v>1.224</v>
      </c>
      <c r="F1324" s="5">
        <v>0.55649999999999999</v>
      </c>
      <c r="G1324" s="5">
        <v>0.32250000000000001</v>
      </c>
      <c r="H1324" s="48">
        <v>0.26950000000000002</v>
      </c>
      <c r="I1324" s="5">
        <v>10</v>
      </c>
      <c r="N1324" s="15">
        <f t="shared" si="1295"/>
        <v>0.75</v>
      </c>
      <c r="O1324" s="15">
        <f t="shared" ref="O1324:U1324" si="1346">B1324</f>
        <v>0.56000000000000005</v>
      </c>
      <c r="P1324" s="15">
        <f t="shared" si="1346"/>
        <v>0.44500000000000001</v>
      </c>
      <c r="Q1324" s="15">
        <f t="shared" si="1346"/>
        <v>0.155</v>
      </c>
      <c r="R1324" s="15">
        <f t="shared" si="1346"/>
        <v>1.224</v>
      </c>
      <c r="S1324" s="15">
        <f t="shared" si="1346"/>
        <v>0.55649999999999999</v>
      </c>
      <c r="T1324" s="15">
        <f t="shared" si="1346"/>
        <v>0.32250000000000001</v>
      </c>
      <c r="U1324" s="15">
        <f t="shared" si="1346"/>
        <v>0.26950000000000002</v>
      </c>
      <c r="V1324" s="5">
        <v>1</v>
      </c>
      <c r="X1324" s="15">
        <f t="shared" si="1297"/>
        <v>11.5</v>
      </c>
      <c r="AB1324" s="15">
        <f t="shared" si="1298"/>
        <v>10.468398882115578</v>
      </c>
      <c r="AC1324" s="15">
        <f t="shared" si="1299"/>
        <v>1.0642008664203901</v>
      </c>
    </row>
    <row r="1325" spans="1:29">
      <c r="A1325" s="5" t="s">
        <v>208</v>
      </c>
      <c r="B1325" s="5">
        <v>0.56000000000000005</v>
      </c>
      <c r="C1325" s="5">
        <v>0.45500000000000002</v>
      </c>
      <c r="D1325" s="5">
        <v>0.14499999999999999</v>
      </c>
      <c r="E1325" s="5">
        <v>0.97399999999999998</v>
      </c>
      <c r="F1325" s="5">
        <v>0.54700000000000004</v>
      </c>
      <c r="G1325" s="5">
        <v>0.1615</v>
      </c>
      <c r="H1325" s="48">
        <v>0.23499999999999999</v>
      </c>
      <c r="I1325" s="5">
        <v>9</v>
      </c>
      <c r="N1325" s="15">
        <f t="shared" si="1295"/>
        <v>-2</v>
      </c>
      <c r="O1325" s="15">
        <f t="shared" ref="O1325:U1325" si="1347">B1325</f>
        <v>0.56000000000000005</v>
      </c>
      <c r="P1325" s="15">
        <f t="shared" si="1347"/>
        <v>0.45500000000000002</v>
      </c>
      <c r="Q1325" s="15">
        <f t="shared" si="1347"/>
        <v>0.14499999999999999</v>
      </c>
      <c r="R1325" s="15">
        <f t="shared" si="1347"/>
        <v>0.97399999999999998</v>
      </c>
      <c r="S1325" s="15">
        <f t="shared" si="1347"/>
        <v>0.54700000000000004</v>
      </c>
      <c r="T1325" s="15">
        <f t="shared" si="1347"/>
        <v>0.1615</v>
      </c>
      <c r="U1325" s="15">
        <f t="shared" si="1347"/>
        <v>0.23499999999999999</v>
      </c>
      <c r="V1325" s="5">
        <v>1</v>
      </c>
      <c r="X1325" s="15">
        <f t="shared" si="1297"/>
        <v>10.5</v>
      </c>
      <c r="AB1325" s="15">
        <f t="shared" si="1298"/>
        <v>9.299198357291111</v>
      </c>
      <c r="AC1325" s="15">
        <f t="shared" si="1299"/>
        <v>1.4419245851323663</v>
      </c>
    </row>
    <row r="1326" spans="1:29">
      <c r="A1326" s="5" t="s">
        <v>208</v>
      </c>
      <c r="B1326" s="5">
        <v>0.56499999999999995</v>
      </c>
      <c r="C1326" s="5">
        <v>0.44</v>
      </c>
      <c r="D1326" s="5">
        <v>0.17499999999999999</v>
      </c>
      <c r="E1326" s="5">
        <v>0.87350000000000005</v>
      </c>
      <c r="F1326" s="5">
        <v>0.41399999999999998</v>
      </c>
      <c r="G1326" s="5">
        <v>0.21</v>
      </c>
      <c r="H1326" s="48">
        <v>0.21</v>
      </c>
      <c r="I1326" s="5">
        <v>11</v>
      </c>
      <c r="N1326" s="15">
        <f t="shared" si="1295"/>
        <v>-2</v>
      </c>
      <c r="O1326" s="15">
        <f t="shared" ref="O1326:U1326" si="1348">B1326</f>
        <v>0.56499999999999995</v>
      </c>
      <c r="P1326" s="15">
        <f t="shared" si="1348"/>
        <v>0.44</v>
      </c>
      <c r="Q1326" s="15">
        <f t="shared" si="1348"/>
        <v>0.17499999999999999</v>
      </c>
      <c r="R1326" s="15">
        <f t="shared" si="1348"/>
        <v>0.87350000000000005</v>
      </c>
      <c r="S1326" s="15">
        <f t="shared" si="1348"/>
        <v>0.41399999999999998</v>
      </c>
      <c r="T1326" s="15">
        <f t="shared" si="1348"/>
        <v>0.21</v>
      </c>
      <c r="U1326" s="15">
        <f t="shared" si="1348"/>
        <v>0.21</v>
      </c>
      <c r="V1326" s="5">
        <v>1</v>
      </c>
      <c r="X1326" s="15">
        <f t="shared" si="1297"/>
        <v>12.5</v>
      </c>
      <c r="AB1326" s="15">
        <f t="shared" si="1298"/>
        <v>10.498384994604475</v>
      </c>
      <c r="AC1326" s="15">
        <f t="shared" si="1299"/>
        <v>4.0064626298245276</v>
      </c>
    </row>
    <row r="1327" spans="1:29">
      <c r="A1327" s="5" t="s">
        <v>207</v>
      </c>
      <c r="B1327" s="5">
        <v>0.56499999999999995</v>
      </c>
      <c r="C1327" s="5">
        <v>0.45</v>
      </c>
      <c r="D1327" s="5">
        <v>0.14499999999999999</v>
      </c>
      <c r="E1327" s="5">
        <v>0.84950000000000003</v>
      </c>
      <c r="F1327" s="5">
        <v>0.42149999999999999</v>
      </c>
      <c r="G1327" s="5">
        <v>0.16850000000000001</v>
      </c>
      <c r="H1327" s="48">
        <v>0.22500000000000001</v>
      </c>
      <c r="I1327" s="5">
        <v>8</v>
      </c>
      <c r="N1327" s="15">
        <f t="shared" si="1295"/>
        <v>0.75</v>
      </c>
      <c r="O1327" s="15">
        <f t="shared" ref="O1327:U1327" si="1349">B1327</f>
        <v>0.56499999999999995</v>
      </c>
      <c r="P1327" s="15">
        <f t="shared" si="1349"/>
        <v>0.45</v>
      </c>
      <c r="Q1327" s="15">
        <f t="shared" si="1349"/>
        <v>0.14499999999999999</v>
      </c>
      <c r="R1327" s="15">
        <f t="shared" si="1349"/>
        <v>0.84950000000000003</v>
      </c>
      <c r="S1327" s="15">
        <f t="shared" si="1349"/>
        <v>0.42149999999999999</v>
      </c>
      <c r="T1327" s="15">
        <f t="shared" si="1349"/>
        <v>0.16850000000000001</v>
      </c>
      <c r="U1327" s="15">
        <f t="shared" si="1349"/>
        <v>0.22500000000000001</v>
      </c>
      <c r="V1327" s="5">
        <v>1</v>
      </c>
      <c r="X1327" s="15">
        <f t="shared" si="1297"/>
        <v>9.5</v>
      </c>
      <c r="AB1327" s="15">
        <f t="shared" si="1298"/>
        <v>10.915416267113811</v>
      </c>
      <c r="AC1327" s="15">
        <f t="shared" si="1299"/>
        <v>2.0034032092103939</v>
      </c>
    </row>
    <row r="1328" spans="1:29">
      <c r="A1328" s="5" t="s">
        <v>206</v>
      </c>
      <c r="B1328" s="5">
        <v>0.56499999999999995</v>
      </c>
      <c r="C1328" s="5">
        <v>0.44500000000000001</v>
      </c>
      <c r="D1328" s="5">
        <v>0.15</v>
      </c>
      <c r="E1328" s="5">
        <v>0.79600000000000004</v>
      </c>
      <c r="F1328" s="5">
        <v>0.36349999999999999</v>
      </c>
      <c r="G1328" s="5">
        <v>0.184</v>
      </c>
      <c r="H1328" s="48">
        <v>0.219</v>
      </c>
      <c r="I1328" s="5">
        <v>8</v>
      </c>
      <c r="N1328" s="15">
        <f t="shared" si="1295"/>
        <v>3</v>
      </c>
      <c r="O1328" s="15">
        <f t="shared" ref="O1328:U1328" si="1350">B1328</f>
        <v>0.56499999999999995</v>
      </c>
      <c r="P1328" s="15">
        <f t="shared" si="1350"/>
        <v>0.44500000000000001</v>
      </c>
      <c r="Q1328" s="15">
        <f t="shared" si="1350"/>
        <v>0.15</v>
      </c>
      <c r="R1328" s="15">
        <f t="shared" si="1350"/>
        <v>0.79600000000000004</v>
      </c>
      <c r="S1328" s="15">
        <f t="shared" si="1350"/>
        <v>0.36349999999999999</v>
      </c>
      <c r="T1328" s="15">
        <f t="shared" si="1350"/>
        <v>0.184</v>
      </c>
      <c r="U1328" s="15">
        <f t="shared" si="1350"/>
        <v>0.219</v>
      </c>
      <c r="V1328" s="5">
        <v>1</v>
      </c>
      <c r="X1328" s="15">
        <f t="shared" si="1297"/>
        <v>9.5</v>
      </c>
      <c r="AB1328" s="15">
        <f t="shared" si="1298"/>
        <v>11.746268862497741</v>
      </c>
      <c r="AC1328" s="15">
        <f t="shared" si="1299"/>
        <v>5.0457238026268971</v>
      </c>
    </row>
    <row r="1329" spans="1:29">
      <c r="A1329" s="5" t="s">
        <v>206</v>
      </c>
      <c r="B1329" s="5">
        <v>0.56499999999999995</v>
      </c>
      <c r="C1329" s="5">
        <v>0.39</v>
      </c>
      <c r="D1329" s="5">
        <v>0.125</v>
      </c>
      <c r="E1329" s="5">
        <v>0.74399999999999999</v>
      </c>
      <c r="F1329" s="5">
        <v>0.35199999999999998</v>
      </c>
      <c r="G1329" s="5">
        <v>0.13</v>
      </c>
      <c r="H1329" s="48">
        <v>0.16850000000000001</v>
      </c>
      <c r="I1329" s="5">
        <v>11</v>
      </c>
      <c r="N1329" s="15">
        <f t="shared" si="1295"/>
        <v>3</v>
      </c>
      <c r="O1329" s="15">
        <f t="shared" ref="O1329:U1329" si="1351">B1329</f>
        <v>0.56499999999999995</v>
      </c>
      <c r="P1329" s="15">
        <f t="shared" si="1351"/>
        <v>0.39</v>
      </c>
      <c r="Q1329" s="15">
        <f t="shared" si="1351"/>
        <v>0.125</v>
      </c>
      <c r="R1329" s="15">
        <f t="shared" si="1351"/>
        <v>0.74399999999999999</v>
      </c>
      <c r="S1329" s="15">
        <f t="shared" si="1351"/>
        <v>0.35199999999999998</v>
      </c>
      <c r="T1329" s="15">
        <f t="shared" si="1351"/>
        <v>0.13</v>
      </c>
      <c r="U1329" s="15">
        <f t="shared" si="1351"/>
        <v>0.16850000000000001</v>
      </c>
      <c r="V1329" s="5">
        <v>1</v>
      </c>
      <c r="X1329" s="15">
        <f t="shared" si="1297"/>
        <v>12.5</v>
      </c>
      <c r="AB1329" s="15">
        <f t="shared" si="1298"/>
        <v>10.6887458316028</v>
      </c>
      <c r="AC1329" s="15">
        <f t="shared" si="1299"/>
        <v>3.2806416625362331</v>
      </c>
    </row>
    <row r="1330" spans="1:29">
      <c r="A1330" s="5" t="s">
        <v>208</v>
      </c>
      <c r="B1330" s="5">
        <v>0.56999999999999995</v>
      </c>
      <c r="C1330" s="5">
        <v>0.45</v>
      </c>
      <c r="D1330" s="5">
        <v>0.14499999999999999</v>
      </c>
      <c r="E1330" s="5">
        <v>0.751</v>
      </c>
      <c r="F1330" s="5">
        <v>0.28249999999999997</v>
      </c>
      <c r="G1330" s="5">
        <v>0.2195</v>
      </c>
      <c r="H1330" s="48">
        <v>0.2215</v>
      </c>
      <c r="I1330" s="5">
        <v>10</v>
      </c>
      <c r="N1330" s="15">
        <f t="shared" si="1295"/>
        <v>-2</v>
      </c>
      <c r="O1330" s="15">
        <f t="shared" ref="O1330:U1330" si="1352">B1330</f>
        <v>0.56999999999999995</v>
      </c>
      <c r="P1330" s="15">
        <f t="shared" si="1352"/>
        <v>0.45</v>
      </c>
      <c r="Q1330" s="15">
        <f t="shared" si="1352"/>
        <v>0.14499999999999999</v>
      </c>
      <c r="R1330" s="15">
        <f t="shared" si="1352"/>
        <v>0.751</v>
      </c>
      <c r="S1330" s="15">
        <f t="shared" si="1352"/>
        <v>0.28249999999999997</v>
      </c>
      <c r="T1330" s="15">
        <f t="shared" si="1352"/>
        <v>0.2195</v>
      </c>
      <c r="U1330" s="15">
        <f t="shared" si="1352"/>
        <v>0.2215</v>
      </c>
      <c r="V1330" s="5">
        <v>1</v>
      </c>
      <c r="X1330" s="15">
        <f t="shared" si="1297"/>
        <v>11.5</v>
      </c>
      <c r="AB1330" s="15">
        <f t="shared" si="1298"/>
        <v>11.811704106552071</v>
      </c>
      <c r="AC1330" s="15">
        <f t="shared" si="1299"/>
        <v>9.7159450041424789E-2</v>
      </c>
    </row>
    <row r="1331" spans="1:29">
      <c r="A1331" s="5" t="s">
        <v>208</v>
      </c>
      <c r="B1331" s="5">
        <v>0.56999999999999995</v>
      </c>
      <c r="C1331" s="5">
        <v>0.45</v>
      </c>
      <c r="D1331" s="5">
        <v>0.13500000000000001</v>
      </c>
      <c r="E1331" s="5">
        <v>0.79400000000000004</v>
      </c>
      <c r="F1331" s="5">
        <v>0.38150000000000001</v>
      </c>
      <c r="G1331" s="5">
        <v>0.14149999999999999</v>
      </c>
      <c r="H1331" s="48">
        <v>0.245</v>
      </c>
      <c r="I1331" s="5">
        <v>8</v>
      </c>
      <c r="N1331" s="15">
        <f t="shared" si="1295"/>
        <v>-2</v>
      </c>
      <c r="O1331" s="15">
        <f t="shared" ref="O1331:U1331" si="1353">B1331</f>
        <v>0.56999999999999995</v>
      </c>
      <c r="P1331" s="15">
        <f t="shared" si="1353"/>
        <v>0.45</v>
      </c>
      <c r="Q1331" s="15">
        <f t="shared" si="1353"/>
        <v>0.13500000000000001</v>
      </c>
      <c r="R1331" s="15">
        <f t="shared" si="1353"/>
        <v>0.79400000000000004</v>
      </c>
      <c r="S1331" s="15">
        <f t="shared" si="1353"/>
        <v>0.38150000000000001</v>
      </c>
      <c r="T1331" s="15">
        <f t="shared" si="1353"/>
        <v>0.14149999999999999</v>
      </c>
      <c r="U1331" s="15">
        <f t="shared" si="1353"/>
        <v>0.245</v>
      </c>
      <c r="V1331" s="5">
        <v>1</v>
      </c>
      <c r="X1331" s="15">
        <f t="shared" si="1297"/>
        <v>9.5</v>
      </c>
      <c r="AB1331" s="15">
        <f t="shared" si="1298"/>
        <v>11.103884175325794</v>
      </c>
      <c r="AC1331" s="15">
        <f t="shared" si="1299"/>
        <v>2.5724444478605015</v>
      </c>
    </row>
    <row r="1332" spans="1:29">
      <c r="A1332" s="5" t="s">
        <v>207</v>
      </c>
      <c r="B1332" s="5">
        <v>0.56999999999999995</v>
      </c>
      <c r="C1332" s="5">
        <v>0.46</v>
      </c>
      <c r="D1332" s="5">
        <v>0.13500000000000001</v>
      </c>
      <c r="E1332" s="5">
        <v>0.97950000000000004</v>
      </c>
      <c r="F1332" s="5">
        <v>0.39700000000000002</v>
      </c>
      <c r="G1332" s="5">
        <v>0.2525</v>
      </c>
      <c r="H1332" s="48">
        <v>0.26550000000000001</v>
      </c>
      <c r="I1332" s="5">
        <v>9</v>
      </c>
      <c r="N1332" s="15">
        <f t="shared" si="1295"/>
        <v>0.75</v>
      </c>
      <c r="O1332" s="15">
        <f t="shared" ref="O1332:U1332" si="1354">B1332</f>
        <v>0.56999999999999995</v>
      </c>
      <c r="P1332" s="15">
        <f t="shared" si="1354"/>
        <v>0.46</v>
      </c>
      <c r="Q1332" s="15">
        <f t="shared" si="1354"/>
        <v>0.13500000000000001</v>
      </c>
      <c r="R1332" s="15">
        <f t="shared" si="1354"/>
        <v>0.97950000000000004</v>
      </c>
      <c r="S1332" s="15">
        <f t="shared" si="1354"/>
        <v>0.39700000000000002</v>
      </c>
      <c r="T1332" s="15">
        <f t="shared" si="1354"/>
        <v>0.2525</v>
      </c>
      <c r="U1332" s="15">
        <f t="shared" si="1354"/>
        <v>0.26550000000000001</v>
      </c>
      <c r="V1332" s="5">
        <v>1</v>
      </c>
      <c r="X1332" s="15">
        <f t="shared" si="1297"/>
        <v>10.5</v>
      </c>
      <c r="AB1332" s="15">
        <f t="shared" si="1298"/>
        <v>12.082376200095617</v>
      </c>
      <c r="AC1332" s="15">
        <f t="shared" si="1299"/>
        <v>2.5039144386290428</v>
      </c>
    </row>
    <row r="1333" spans="1:29">
      <c r="A1333" s="5" t="s">
        <v>206</v>
      </c>
      <c r="B1333" s="5">
        <v>0.56999999999999995</v>
      </c>
      <c r="C1333" s="5">
        <v>0.435</v>
      </c>
      <c r="D1333" s="5">
        <v>0.17</v>
      </c>
      <c r="E1333" s="5">
        <v>0.873</v>
      </c>
      <c r="F1333" s="5">
        <v>0.38200000000000001</v>
      </c>
      <c r="G1333" s="5">
        <v>0.183</v>
      </c>
      <c r="H1333" s="48">
        <v>0.27050000000000002</v>
      </c>
      <c r="I1333" s="5">
        <v>10</v>
      </c>
      <c r="N1333" s="15">
        <f t="shared" si="1295"/>
        <v>3</v>
      </c>
      <c r="O1333" s="15">
        <f t="shared" ref="O1333:U1333" si="1355">B1333</f>
        <v>0.56999999999999995</v>
      </c>
      <c r="P1333" s="15">
        <f t="shared" si="1355"/>
        <v>0.435</v>
      </c>
      <c r="Q1333" s="15">
        <f t="shared" si="1355"/>
        <v>0.17</v>
      </c>
      <c r="R1333" s="15">
        <f t="shared" si="1355"/>
        <v>0.873</v>
      </c>
      <c r="S1333" s="15">
        <f t="shared" si="1355"/>
        <v>0.38200000000000001</v>
      </c>
      <c r="T1333" s="15">
        <f t="shared" si="1355"/>
        <v>0.183</v>
      </c>
      <c r="U1333" s="15">
        <f t="shared" si="1355"/>
        <v>0.27050000000000002</v>
      </c>
      <c r="V1333" s="5">
        <v>1</v>
      </c>
      <c r="X1333" s="15">
        <f t="shared" si="1297"/>
        <v>11.5</v>
      </c>
      <c r="AB1333" s="15">
        <f t="shared" si="1298"/>
        <v>12.63161973923396</v>
      </c>
      <c r="AC1333" s="15">
        <f t="shared" si="1299"/>
        <v>1.2805632342239355</v>
      </c>
    </row>
    <row r="1334" spans="1:29">
      <c r="A1334" s="5" t="s">
        <v>208</v>
      </c>
      <c r="B1334" s="5">
        <v>0.56999999999999995</v>
      </c>
      <c r="C1334" s="5">
        <v>0.44</v>
      </c>
      <c r="D1334" s="5">
        <v>0.13</v>
      </c>
      <c r="E1334" s="5">
        <v>0.76649999999999996</v>
      </c>
      <c r="F1334" s="5">
        <v>0.34699999999999998</v>
      </c>
      <c r="G1334" s="5">
        <v>0.17849999999999999</v>
      </c>
      <c r="H1334" s="48">
        <v>0.20200000000000001</v>
      </c>
      <c r="I1334" s="5">
        <v>10</v>
      </c>
      <c r="N1334" s="15">
        <f t="shared" si="1295"/>
        <v>-2</v>
      </c>
      <c r="O1334" s="15">
        <f t="shared" ref="O1334:U1334" si="1356">B1334</f>
        <v>0.56999999999999995</v>
      </c>
      <c r="P1334" s="15">
        <f t="shared" si="1356"/>
        <v>0.44</v>
      </c>
      <c r="Q1334" s="15">
        <f t="shared" si="1356"/>
        <v>0.13</v>
      </c>
      <c r="R1334" s="15">
        <f t="shared" si="1356"/>
        <v>0.76649999999999996</v>
      </c>
      <c r="S1334" s="15">
        <f t="shared" si="1356"/>
        <v>0.34699999999999998</v>
      </c>
      <c r="T1334" s="15">
        <f t="shared" si="1356"/>
        <v>0.17849999999999999</v>
      </c>
      <c r="U1334" s="15">
        <f t="shared" si="1356"/>
        <v>0.20200000000000001</v>
      </c>
      <c r="V1334" s="5">
        <v>1</v>
      </c>
      <c r="X1334" s="15">
        <f t="shared" si="1297"/>
        <v>11.5</v>
      </c>
      <c r="AB1334" s="15">
        <f t="shared" si="1298"/>
        <v>10.621020732733943</v>
      </c>
      <c r="AC1334" s="15">
        <f t="shared" si="1299"/>
        <v>0.77260455228357527</v>
      </c>
    </row>
    <row r="1335" spans="1:29">
      <c r="A1335" s="5" t="s">
        <v>206</v>
      </c>
      <c r="B1335" s="5">
        <v>0.56999999999999995</v>
      </c>
      <c r="C1335" s="5">
        <v>0.435</v>
      </c>
      <c r="D1335" s="5">
        <v>0.125</v>
      </c>
      <c r="E1335" s="5">
        <v>0.89649999999999996</v>
      </c>
      <c r="F1335" s="5">
        <v>0.38300000000000001</v>
      </c>
      <c r="G1335" s="5">
        <v>0.1835</v>
      </c>
      <c r="H1335" s="48">
        <v>0.27500000000000002</v>
      </c>
      <c r="I1335" s="5">
        <v>9</v>
      </c>
      <c r="N1335" s="15">
        <f t="shared" si="1295"/>
        <v>3</v>
      </c>
      <c r="O1335" s="15">
        <f t="shared" ref="O1335:U1335" si="1357">B1335</f>
        <v>0.56999999999999995</v>
      </c>
      <c r="P1335" s="15">
        <f t="shared" si="1357"/>
        <v>0.435</v>
      </c>
      <c r="Q1335" s="15">
        <f t="shared" si="1357"/>
        <v>0.125</v>
      </c>
      <c r="R1335" s="15">
        <f t="shared" si="1357"/>
        <v>0.89649999999999996</v>
      </c>
      <c r="S1335" s="15">
        <f t="shared" si="1357"/>
        <v>0.38300000000000001</v>
      </c>
      <c r="T1335" s="15">
        <f t="shared" si="1357"/>
        <v>0.1835</v>
      </c>
      <c r="U1335" s="15">
        <f t="shared" si="1357"/>
        <v>0.27500000000000002</v>
      </c>
      <c r="V1335" s="5">
        <v>1</v>
      </c>
      <c r="X1335" s="15">
        <f t="shared" si="1297"/>
        <v>10.5</v>
      </c>
      <c r="AB1335" s="15">
        <f t="shared" si="1298"/>
        <v>12.357177651934773</v>
      </c>
      <c r="AC1335" s="15">
        <f t="shared" si="1299"/>
        <v>3.4491088308459563</v>
      </c>
    </row>
    <row r="1336" spans="1:29">
      <c r="A1336" s="5" t="s">
        <v>207</v>
      </c>
      <c r="B1336" s="5">
        <v>0.57499999999999996</v>
      </c>
      <c r="C1336" s="5">
        <v>0.42</v>
      </c>
      <c r="D1336" s="5">
        <v>0.13500000000000001</v>
      </c>
      <c r="E1336" s="5">
        <v>0.85699999999999998</v>
      </c>
      <c r="F1336" s="5">
        <v>0.46100000000000002</v>
      </c>
      <c r="G1336" s="5">
        <v>0.14699999999999999</v>
      </c>
      <c r="H1336" s="48">
        <v>0.21249999999999999</v>
      </c>
      <c r="I1336" s="5">
        <v>10</v>
      </c>
      <c r="N1336" s="15">
        <f t="shared" si="1295"/>
        <v>0.75</v>
      </c>
      <c r="O1336" s="15">
        <f t="shared" ref="O1336:U1336" si="1358">B1336</f>
        <v>0.57499999999999996</v>
      </c>
      <c r="P1336" s="15">
        <f t="shared" si="1358"/>
        <v>0.42</v>
      </c>
      <c r="Q1336" s="15">
        <f t="shared" si="1358"/>
        <v>0.13500000000000001</v>
      </c>
      <c r="R1336" s="15">
        <f t="shared" si="1358"/>
        <v>0.85699999999999998</v>
      </c>
      <c r="S1336" s="15">
        <f t="shared" si="1358"/>
        <v>0.46100000000000002</v>
      </c>
      <c r="T1336" s="15">
        <f t="shared" si="1358"/>
        <v>0.14699999999999999</v>
      </c>
      <c r="U1336" s="15">
        <f t="shared" si="1358"/>
        <v>0.21249999999999999</v>
      </c>
      <c r="V1336" s="5">
        <v>1</v>
      </c>
      <c r="X1336" s="15">
        <f t="shared" si="1297"/>
        <v>11.5</v>
      </c>
      <c r="AB1336" s="15">
        <f t="shared" si="1298"/>
        <v>9.8273794619754611</v>
      </c>
      <c r="AC1336" s="15">
        <f t="shared" si="1299"/>
        <v>2.797659464221498</v>
      </c>
    </row>
    <row r="1337" spans="1:29">
      <c r="A1337" s="5" t="s">
        <v>207</v>
      </c>
      <c r="B1337" s="5">
        <v>0.57499999999999996</v>
      </c>
      <c r="C1337" s="5">
        <v>0.48</v>
      </c>
      <c r="D1337" s="5">
        <v>0.16500000000000001</v>
      </c>
      <c r="E1337" s="5">
        <v>1.0780000000000001</v>
      </c>
      <c r="F1337" s="5">
        <v>0.51100000000000001</v>
      </c>
      <c r="G1337" s="5">
        <v>0.20949999999999999</v>
      </c>
      <c r="H1337" s="48">
        <v>0.30599999999999999</v>
      </c>
      <c r="I1337" s="5">
        <v>9</v>
      </c>
      <c r="N1337" s="15">
        <f t="shared" si="1295"/>
        <v>0.75</v>
      </c>
      <c r="O1337" s="15">
        <f t="shared" ref="O1337:U1337" si="1359">B1337</f>
        <v>0.57499999999999996</v>
      </c>
      <c r="P1337" s="15">
        <f t="shared" si="1359"/>
        <v>0.48</v>
      </c>
      <c r="Q1337" s="15">
        <f t="shared" si="1359"/>
        <v>0.16500000000000001</v>
      </c>
      <c r="R1337" s="15">
        <f t="shared" si="1359"/>
        <v>1.0780000000000001</v>
      </c>
      <c r="S1337" s="15">
        <f t="shared" si="1359"/>
        <v>0.51100000000000001</v>
      </c>
      <c r="T1337" s="15">
        <f t="shared" si="1359"/>
        <v>0.20949999999999999</v>
      </c>
      <c r="U1337" s="15">
        <f t="shared" si="1359"/>
        <v>0.30599999999999999</v>
      </c>
      <c r="V1337" s="5">
        <v>1</v>
      </c>
      <c r="X1337" s="15">
        <f t="shared" si="1297"/>
        <v>10.5</v>
      </c>
      <c r="AB1337" s="15">
        <f t="shared" si="1298"/>
        <v>12.045049678174355</v>
      </c>
      <c r="AC1337" s="15">
        <f t="shared" si="1299"/>
        <v>2.3871785080266767</v>
      </c>
    </row>
    <row r="1338" spans="1:29">
      <c r="A1338" s="5" t="s">
        <v>206</v>
      </c>
      <c r="B1338" s="5">
        <v>0.57499999999999996</v>
      </c>
      <c r="C1338" s="5">
        <v>0.46</v>
      </c>
      <c r="D1338" s="5">
        <v>0.155</v>
      </c>
      <c r="E1338" s="5">
        <v>0.89200000000000002</v>
      </c>
      <c r="F1338" s="5">
        <v>0.4415</v>
      </c>
      <c r="G1338" s="5">
        <v>0.17599999999999999</v>
      </c>
      <c r="H1338" s="48">
        <v>0.22</v>
      </c>
      <c r="I1338" s="5">
        <v>10</v>
      </c>
      <c r="N1338" s="15">
        <f t="shared" si="1295"/>
        <v>3</v>
      </c>
      <c r="O1338" s="15">
        <f t="shared" ref="O1338:U1338" si="1360">B1338</f>
        <v>0.57499999999999996</v>
      </c>
      <c r="P1338" s="15">
        <f t="shared" si="1360"/>
        <v>0.46</v>
      </c>
      <c r="Q1338" s="15">
        <f t="shared" si="1360"/>
        <v>0.155</v>
      </c>
      <c r="R1338" s="15">
        <f t="shared" si="1360"/>
        <v>0.89200000000000002</v>
      </c>
      <c r="S1338" s="15">
        <f t="shared" si="1360"/>
        <v>0.4415</v>
      </c>
      <c r="T1338" s="15">
        <f t="shared" si="1360"/>
        <v>0.17599999999999999</v>
      </c>
      <c r="U1338" s="15">
        <f t="shared" si="1360"/>
        <v>0.22</v>
      </c>
      <c r="V1338" s="5">
        <v>1</v>
      </c>
      <c r="X1338" s="15">
        <f t="shared" si="1297"/>
        <v>11.5</v>
      </c>
      <c r="AB1338" s="15">
        <f t="shared" si="1298"/>
        <v>11.365992950074023</v>
      </c>
      <c r="AC1338" s="15">
        <f t="shared" si="1299"/>
        <v>1.7957889429863205E-2</v>
      </c>
    </row>
    <row r="1339" spans="1:29">
      <c r="A1339" s="5" t="s">
        <v>206</v>
      </c>
      <c r="B1339" s="5">
        <v>0.57999999999999996</v>
      </c>
      <c r="C1339" s="5">
        <v>0.46</v>
      </c>
      <c r="D1339" s="5">
        <v>0.155</v>
      </c>
      <c r="E1339" s="5">
        <v>1.4395</v>
      </c>
      <c r="F1339" s="5">
        <v>0.67149999999999999</v>
      </c>
      <c r="G1339" s="5">
        <v>0.27300000000000002</v>
      </c>
      <c r="H1339" s="48">
        <v>0.29549999999999998</v>
      </c>
      <c r="I1339" s="5">
        <v>10</v>
      </c>
      <c r="N1339" s="15">
        <f t="shared" si="1295"/>
        <v>3</v>
      </c>
      <c r="O1339" s="15">
        <f t="shared" ref="O1339:U1339" si="1361">B1339</f>
        <v>0.57999999999999996</v>
      </c>
      <c r="P1339" s="15">
        <f t="shared" si="1361"/>
        <v>0.46</v>
      </c>
      <c r="Q1339" s="15">
        <f t="shared" si="1361"/>
        <v>0.155</v>
      </c>
      <c r="R1339" s="15">
        <f t="shared" si="1361"/>
        <v>1.4395</v>
      </c>
      <c r="S1339" s="15">
        <f t="shared" si="1361"/>
        <v>0.67149999999999999</v>
      </c>
      <c r="T1339" s="15">
        <f t="shared" si="1361"/>
        <v>0.27300000000000002</v>
      </c>
      <c r="U1339" s="15">
        <f t="shared" si="1361"/>
        <v>0.29549999999999998</v>
      </c>
      <c r="V1339" s="5">
        <v>1</v>
      </c>
      <c r="X1339" s="15">
        <f t="shared" si="1297"/>
        <v>11.5</v>
      </c>
      <c r="AB1339" s="15">
        <f t="shared" si="1298"/>
        <v>11.370956074661693</v>
      </c>
      <c r="AC1339" s="15">
        <f t="shared" si="1299"/>
        <v>1.6652334666718466E-2</v>
      </c>
    </row>
    <row r="1340" spans="1:29">
      <c r="A1340" s="5" t="s">
        <v>206</v>
      </c>
      <c r="B1340" s="5">
        <v>0.57999999999999996</v>
      </c>
      <c r="C1340" s="5">
        <v>0.45500000000000002</v>
      </c>
      <c r="D1340" s="5">
        <v>0.13500000000000001</v>
      </c>
      <c r="E1340" s="5">
        <v>0.79549999999999998</v>
      </c>
      <c r="F1340" s="5">
        <v>0.40500000000000003</v>
      </c>
      <c r="G1340" s="5">
        <v>0.16700000000000001</v>
      </c>
      <c r="H1340" s="48">
        <v>0.20399999999999999</v>
      </c>
      <c r="I1340" s="5">
        <v>10</v>
      </c>
      <c r="N1340" s="15">
        <f t="shared" si="1295"/>
        <v>3</v>
      </c>
      <c r="O1340" s="15">
        <f t="shared" ref="O1340:U1340" si="1362">B1340</f>
        <v>0.57999999999999996</v>
      </c>
      <c r="P1340" s="15">
        <f t="shared" si="1362"/>
        <v>0.45500000000000002</v>
      </c>
      <c r="Q1340" s="15">
        <f t="shared" si="1362"/>
        <v>0.13500000000000001</v>
      </c>
      <c r="R1340" s="15">
        <f t="shared" si="1362"/>
        <v>0.79549999999999998</v>
      </c>
      <c r="S1340" s="15">
        <f t="shared" si="1362"/>
        <v>0.40500000000000003</v>
      </c>
      <c r="T1340" s="15">
        <f t="shared" si="1362"/>
        <v>0.16700000000000001</v>
      </c>
      <c r="U1340" s="15">
        <f t="shared" si="1362"/>
        <v>0.20399999999999999</v>
      </c>
      <c r="V1340" s="5">
        <v>1</v>
      </c>
      <c r="X1340" s="15">
        <f t="shared" si="1297"/>
        <v>11.5</v>
      </c>
      <c r="AB1340" s="15">
        <f t="shared" si="1298"/>
        <v>10.891528328901916</v>
      </c>
      <c r="AC1340" s="15">
        <f t="shared" si="1299"/>
        <v>0.37023777452889434</v>
      </c>
    </row>
    <row r="1341" spans="1:29">
      <c r="A1341" s="5" t="s">
        <v>207</v>
      </c>
      <c r="B1341" s="5">
        <v>0.57999999999999996</v>
      </c>
      <c r="C1341" s="5">
        <v>0.44500000000000001</v>
      </c>
      <c r="D1341" s="5">
        <v>0.15</v>
      </c>
      <c r="E1341" s="5">
        <v>0.85799999999999998</v>
      </c>
      <c r="F1341" s="5">
        <v>0.4</v>
      </c>
      <c r="G1341" s="5">
        <v>0.156</v>
      </c>
      <c r="H1341" s="48">
        <v>0.253</v>
      </c>
      <c r="I1341" s="5">
        <v>8</v>
      </c>
      <c r="N1341" s="15">
        <f t="shared" si="1295"/>
        <v>0.75</v>
      </c>
      <c r="O1341" s="15">
        <f t="shared" ref="O1341:U1341" si="1363">B1341</f>
        <v>0.57999999999999996</v>
      </c>
      <c r="P1341" s="15">
        <f t="shared" si="1363"/>
        <v>0.44500000000000001</v>
      </c>
      <c r="Q1341" s="15">
        <f t="shared" si="1363"/>
        <v>0.15</v>
      </c>
      <c r="R1341" s="15">
        <f t="shared" si="1363"/>
        <v>0.85799999999999998</v>
      </c>
      <c r="S1341" s="15">
        <f t="shared" si="1363"/>
        <v>0.4</v>
      </c>
      <c r="T1341" s="15">
        <f t="shared" si="1363"/>
        <v>0.156</v>
      </c>
      <c r="U1341" s="15">
        <f t="shared" si="1363"/>
        <v>0.253</v>
      </c>
      <c r="V1341" s="5">
        <v>1</v>
      </c>
      <c r="X1341" s="15">
        <f t="shared" si="1297"/>
        <v>9.5</v>
      </c>
      <c r="AB1341" s="15">
        <f t="shared" si="1298"/>
        <v>11.780432968998266</v>
      </c>
      <c r="AC1341" s="15">
        <f t="shared" si="1299"/>
        <v>5.2003745260942456</v>
      </c>
    </row>
    <row r="1342" spans="1:29">
      <c r="A1342" s="5" t="s">
        <v>206</v>
      </c>
      <c r="B1342" s="5">
        <v>0.58499999999999996</v>
      </c>
      <c r="C1342" s="5">
        <v>0.46500000000000002</v>
      </c>
      <c r="D1342" s="5">
        <v>0.155</v>
      </c>
      <c r="E1342" s="5">
        <v>0.91449999999999998</v>
      </c>
      <c r="F1342" s="5">
        <v>0.45550000000000002</v>
      </c>
      <c r="G1342" s="5">
        <v>0.19650000000000001</v>
      </c>
      <c r="H1342" s="48">
        <v>0.23499999999999999</v>
      </c>
      <c r="I1342" s="5">
        <v>9</v>
      </c>
      <c r="N1342" s="15">
        <f t="shared" si="1295"/>
        <v>3</v>
      </c>
      <c r="O1342" s="15">
        <f t="shared" ref="O1342:U1342" si="1364">B1342</f>
        <v>0.58499999999999996</v>
      </c>
      <c r="P1342" s="15">
        <f t="shared" si="1364"/>
        <v>0.46500000000000002</v>
      </c>
      <c r="Q1342" s="15">
        <f t="shared" si="1364"/>
        <v>0.155</v>
      </c>
      <c r="R1342" s="15">
        <f t="shared" si="1364"/>
        <v>0.91449999999999998</v>
      </c>
      <c r="S1342" s="15">
        <f t="shared" si="1364"/>
        <v>0.45550000000000002</v>
      </c>
      <c r="T1342" s="15">
        <f t="shared" si="1364"/>
        <v>0.19650000000000001</v>
      </c>
      <c r="U1342" s="15">
        <f t="shared" si="1364"/>
        <v>0.23499999999999999</v>
      </c>
      <c r="V1342" s="5">
        <v>1</v>
      </c>
      <c r="X1342" s="15">
        <f t="shared" si="1297"/>
        <v>10.5</v>
      </c>
      <c r="AB1342" s="15">
        <f t="shared" si="1298"/>
        <v>11.261579642160434</v>
      </c>
      <c r="AC1342" s="15">
        <f t="shared" si="1299"/>
        <v>0.58000355135321524</v>
      </c>
    </row>
    <row r="1343" spans="1:29">
      <c r="A1343" s="5" t="s">
        <v>206</v>
      </c>
      <c r="B1343" s="5">
        <v>0.58499999999999996</v>
      </c>
      <c r="C1343" s="5">
        <v>0.49</v>
      </c>
      <c r="D1343" s="5">
        <v>0.185</v>
      </c>
      <c r="E1343" s="5">
        <v>1.171</v>
      </c>
      <c r="F1343" s="5">
        <v>0.52200000000000002</v>
      </c>
      <c r="G1343" s="5">
        <v>0.2535</v>
      </c>
      <c r="H1343" s="48">
        <v>0.33500000000000002</v>
      </c>
      <c r="I1343" s="5">
        <v>10</v>
      </c>
      <c r="N1343" s="15">
        <f t="shared" si="1295"/>
        <v>3</v>
      </c>
      <c r="O1343" s="15">
        <f t="shared" ref="O1343:U1343" si="1365">B1343</f>
        <v>0.58499999999999996</v>
      </c>
      <c r="P1343" s="15">
        <f t="shared" si="1365"/>
        <v>0.49</v>
      </c>
      <c r="Q1343" s="15">
        <f t="shared" si="1365"/>
        <v>0.185</v>
      </c>
      <c r="R1343" s="15">
        <f t="shared" si="1365"/>
        <v>1.171</v>
      </c>
      <c r="S1343" s="15">
        <f t="shared" si="1365"/>
        <v>0.52200000000000002</v>
      </c>
      <c r="T1343" s="15">
        <f t="shared" si="1365"/>
        <v>0.2535</v>
      </c>
      <c r="U1343" s="15">
        <f t="shared" si="1365"/>
        <v>0.33500000000000002</v>
      </c>
      <c r="V1343" s="5">
        <v>1</v>
      </c>
      <c r="X1343" s="15">
        <f t="shared" si="1297"/>
        <v>11.5</v>
      </c>
      <c r="AB1343" s="15">
        <f t="shared" si="1298"/>
        <v>13.168349628104004</v>
      </c>
      <c r="AC1343" s="15">
        <f t="shared" si="1299"/>
        <v>2.783390481594767</v>
      </c>
    </row>
    <row r="1344" spans="1:29">
      <c r="A1344" s="5" t="s">
        <v>208</v>
      </c>
      <c r="B1344" s="5">
        <v>0.58499999999999996</v>
      </c>
      <c r="C1344" s="5">
        <v>0.47499999999999998</v>
      </c>
      <c r="D1344" s="5">
        <v>0.16</v>
      </c>
      <c r="E1344" s="5">
        <v>1.0505</v>
      </c>
      <c r="F1344" s="5">
        <v>0.48</v>
      </c>
      <c r="G1344" s="5">
        <v>0.23400000000000001</v>
      </c>
      <c r="H1344" s="48">
        <v>0.28499999999999998</v>
      </c>
      <c r="I1344" s="5">
        <v>10</v>
      </c>
      <c r="N1344" s="15">
        <f t="shared" si="1295"/>
        <v>-2</v>
      </c>
      <c r="O1344" s="15">
        <f t="shared" ref="O1344:U1344" si="1366">B1344</f>
        <v>0.58499999999999996</v>
      </c>
      <c r="P1344" s="15">
        <f t="shared" si="1366"/>
        <v>0.47499999999999998</v>
      </c>
      <c r="Q1344" s="15">
        <f t="shared" si="1366"/>
        <v>0.16</v>
      </c>
      <c r="R1344" s="15">
        <f t="shared" si="1366"/>
        <v>1.0505</v>
      </c>
      <c r="S1344" s="15">
        <f t="shared" si="1366"/>
        <v>0.48</v>
      </c>
      <c r="T1344" s="15">
        <f t="shared" si="1366"/>
        <v>0.23400000000000001</v>
      </c>
      <c r="U1344" s="15">
        <f t="shared" si="1366"/>
        <v>0.28499999999999998</v>
      </c>
      <c r="V1344" s="5">
        <v>1</v>
      </c>
      <c r="X1344" s="15">
        <f t="shared" si="1297"/>
        <v>11.5</v>
      </c>
      <c r="AB1344" s="15">
        <f t="shared" si="1298"/>
        <v>11.416265488814359</v>
      </c>
      <c r="AC1344" s="15">
        <f t="shared" si="1299"/>
        <v>7.0114683634982583E-3</v>
      </c>
    </row>
    <row r="1345" spans="1:29">
      <c r="A1345" s="5" t="s">
        <v>206</v>
      </c>
      <c r="B1345" s="5">
        <v>0.58499999999999996</v>
      </c>
      <c r="C1345" s="5">
        <v>0.46</v>
      </c>
      <c r="D1345" s="5">
        <v>0.16500000000000001</v>
      </c>
      <c r="E1345" s="5">
        <v>1.1134999999999999</v>
      </c>
      <c r="F1345" s="5">
        <v>0.58250000000000002</v>
      </c>
      <c r="G1345" s="5">
        <v>0.23449999999999999</v>
      </c>
      <c r="H1345" s="48">
        <v>0.27400000000000002</v>
      </c>
      <c r="I1345" s="5">
        <v>10</v>
      </c>
      <c r="N1345" s="15">
        <f t="shared" si="1295"/>
        <v>3</v>
      </c>
      <c r="O1345" s="15">
        <f t="shared" ref="O1345:U1345" si="1367">B1345</f>
        <v>0.58499999999999996</v>
      </c>
      <c r="P1345" s="15">
        <f t="shared" si="1367"/>
        <v>0.46</v>
      </c>
      <c r="Q1345" s="15">
        <f t="shared" si="1367"/>
        <v>0.16500000000000001</v>
      </c>
      <c r="R1345" s="15">
        <f t="shared" si="1367"/>
        <v>1.1134999999999999</v>
      </c>
      <c r="S1345" s="15">
        <f t="shared" si="1367"/>
        <v>0.58250000000000002</v>
      </c>
      <c r="T1345" s="15">
        <f t="shared" si="1367"/>
        <v>0.23449999999999999</v>
      </c>
      <c r="U1345" s="15">
        <f t="shared" si="1367"/>
        <v>0.27400000000000002</v>
      </c>
      <c r="V1345" s="5">
        <v>1</v>
      </c>
      <c r="X1345" s="15">
        <f t="shared" si="1297"/>
        <v>11.5</v>
      </c>
      <c r="AB1345" s="15">
        <f t="shared" si="1298"/>
        <v>10.518637975268446</v>
      </c>
      <c r="AC1345" s="15">
        <f t="shared" si="1299"/>
        <v>0.96307142358521602</v>
      </c>
    </row>
    <row r="1346" spans="1:29">
      <c r="A1346" s="5" t="s">
        <v>206</v>
      </c>
      <c r="B1346" s="5">
        <v>0.58499999999999996</v>
      </c>
      <c r="C1346" s="5">
        <v>0.47</v>
      </c>
      <c r="D1346" s="5">
        <v>0.16500000000000001</v>
      </c>
      <c r="E1346" s="5">
        <v>1.409</v>
      </c>
      <c r="F1346" s="5">
        <v>0.8</v>
      </c>
      <c r="G1346" s="5">
        <v>0.22900000000000001</v>
      </c>
      <c r="H1346" s="48">
        <v>0.29499999999999998</v>
      </c>
      <c r="I1346" s="5">
        <v>10</v>
      </c>
      <c r="N1346" s="15">
        <f t="shared" si="1295"/>
        <v>3</v>
      </c>
      <c r="O1346" s="15">
        <f t="shared" ref="O1346:U1346" si="1368">B1346</f>
        <v>0.58499999999999996</v>
      </c>
      <c r="P1346" s="15">
        <f t="shared" si="1368"/>
        <v>0.47</v>
      </c>
      <c r="Q1346" s="15">
        <f t="shared" si="1368"/>
        <v>0.16500000000000001</v>
      </c>
      <c r="R1346" s="15">
        <f t="shared" si="1368"/>
        <v>1.409</v>
      </c>
      <c r="S1346" s="15">
        <f t="shared" si="1368"/>
        <v>0.8</v>
      </c>
      <c r="T1346" s="15">
        <f t="shared" si="1368"/>
        <v>0.22900000000000001</v>
      </c>
      <c r="U1346" s="15">
        <f t="shared" si="1368"/>
        <v>0.29499999999999998</v>
      </c>
      <c r="V1346" s="5">
        <v>1</v>
      </c>
      <c r="X1346" s="15">
        <f t="shared" si="1297"/>
        <v>11.5</v>
      </c>
      <c r="AB1346" s="15">
        <f t="shared" si="1298"/>
        <v>9.18663410795922</v>
      </c>
      <c r="AC1346" s="15">
        <f t="shared" si="1299"/>
        <v>5.3516617504576338</v>
      </c>
    </row>
    <row r="1347" spans="1:29">
      <c r="A1347" s="5" t="s">
        <v>206</v>
      </c>
      <c r="B1347" s="5">
        <v>0.58499999999999996</v>
      </c>
      <c r="C1347" s="5">
        <v>0.47499999999999998</v>
      </c>
      <c r="D1347" s="5">
        <v>0.15</v>
      </c>
      <c r="E1347" s="5">
        <v>1.0649999999999999</v>
      </c>
      <c r="F1347" s="5">
        <v>0.53149999999999997</v>
      </c>
      <c r="G1347" s="5">
        <v>0.19900000000000001</v>
      </c>
      <c r="H1347" s="48">
        <v>0.28849999999999998</v>
      </c>
      <c r="I1347" s="5">
        <v>10</v>
      </c>
      <c r="N1347" s="15">
        <f t="shared" si="1295"/>
        <v>3</v>
      </c>
      <c r="O1347" s="15">
        <f t="shared" ref="O1347:U1347" si="1369">B1347</f>
        <v>0.58499999999999996</v>
      </c>
      <c r="P1347" s="15">
        <f t="shared" si="1369"/>
        <v>0.47499999999999998</v>
      </c>
      <c r="Q1347" s="15">
        <f t="shared" si="1369"/>
        <v>0.15</v>
      </c>
      <c r="R1347" s="15">
        <f t="shared" si="1369"/>
        <v>1.0649999999999999</v>
      </c>
      <c r="S1347" s="15">
        <f t="shared" si="1369"/>
        <v>0.53149999999999997</v>
      </c>
      <c r="T1347" s="15">
        <f t="shared" si="1369"/>
        <v>0.19900000000000001</v>
      </c>
      <c r="U1347" s="15">
        <f t="shared" si="1369"/>
        <v>0.28849999999999998</v>
      </c>
      <c r="V1347" s="5">
        <v>1</v>
      </c>
      <c r="X1347" s="15">
        <f t="shared" si="1297"/>
        <v>11.5</v>
      </c>
      <c r="AB1347" s="15">
        <f t="shared" si="1298"/>
        <v>11.602078411617239</v>
      </c>
      <c r="AC1347" s="15">
        <f t="shared" si="1299"/>
        <v>1.0420002118298398E-2</v>
      </c>
    </row>
    <row r="1348" spans="1:29">
      <c r="A1348" s="5" t="s">
        <v>206</v>
      </c>
      <c r="B1348" s="5">
        <v>0.58499999999999996</v>
      </c>
      <c r="C1348" s="5">
        <v>0.45</v>
      </c>
      <c r="D1348" s="5">
        <v>0.18</v>
      </c>
      <c r="E1348" s="5">
        <v>0.79949999999999999</v>
      </c>
      <c r="F1348" s="5">
        <v>0.33600000000000002</v>
      </c>
      <c r="G1348" s="5">
        <v>0.1855</v>
      </c>
      <c r="H1348" s="48">
        <v>0.23699999999999999</v>
      </c>
      <c r="I1348" s="5">
        <v>8</v>
      </c>
      <c r="N1348" s="15">
        <f t="shared" si="1295"/>
        <v>3</v>
      </c>
      <c r="O1348" s="15">
        <f t="shared" ref="O1348:U1348" si="1370">B1348</f>
        <v>0.58499999999999996</v>
      </c>
      <c r="P1348" s="15">
        <f t="shared" si="1370"/>
        <v>0.45</v>
      </c>
      <c r="Q1348" s="15">
        <f t="shared" si="1370"/>
        <v>0.18</v>
      </c>
      <c r="R1348" s="15">
        <f t="shared" si="1370"/>
        <v>0.79949999999999999</v>
      </c>
      <c r="S1348" s="15">
        <f t="shared" si="1370"/>
        <v>0.33600000000000002</v>
      </c>
      <c r="T1348" s="15">
        <f t="shared" si="1370"/>
        <v>0.1855</v>
      </c>
      <c r="U1348" s="15">
        <f t="shared" si="1370"/>
        <v>0.23699999999999999</v>
      </c>
      <c r="V1348" s="5">
        <v>1</v>
      </c>
      <c r="X1348" s="15">
        <f t="shared" si="1297"/>
        <v>9.5</v>
      </c>
      <c r="AB1348" s="15">
        <f t="shared" si="1298"/>
        <v>12.849316902270335</v>
      </c>
      <c r="AC1348" s="15">
        <f t="shared" si="1299"/>
        <v>11.217923711833752</v>
      </c>
    </row>
    <row r="1349" spans="1:29">
      <c r="A1349" s="5" t="s">
        <v>208</v>
      </c>
      <c r="B1349" s="5">
        <v>0.59</v>
      </c>
      <c r="C1349" s="5">
        <v>0.44500000000000001</v>
      </c>
      <c r="D1349" s="5">
        <v>0.13500000000000001</v>
      </c>
      <c r="E1349" s="5">
        <v>0.77149999999999996</v>
      </c>
      <c r="F1349" s="5">
        <v>0.32800000000000001</v>
      </c>
      <c r="G1349" s="5">
        <v>0.17449999999999999</v>
      </c>
      <c r="H1349" s="48">
        <v>0.23</v>
      </c>
      <c r="I1349" s="5">
        <v>9</v>
      </c>
      <c r="N1349" s="15">
        <f t="shared" si="1295"/>
        <v>-2</v>
      </c>
      <c r="O1349" s="15">
        <f t="shared" ref="O1349:U1349" si="1371">B1349</f>
        <v>0.59</v>
      </c>
      <c r="P1349" s="15">
        <f t="shared" si="1371"/>
        <v>0.44500000000000001</v>
      </c>
      <c r="Q1349" s="15">
        <f t="shared" si="1371"/>
        <v>0.13500000000000001</v>
      </c>
      <c r="R1349" s="15">
        <f t="shared" si="1371"/>
        <v>0.77149999999999996</v>
      </c>
      <c r="S1349" s="15">
        <f t="shared" si="1371"/>
        <v>0.32800000000000001</v>
      </c>
      <c r="T1349" s="15">
        <f t="shared" si="1371"/>
        <v>0.17449999999999999</v>
      </c>
      <c r="U1349" s="15">
        <f t="shared" si="1371"/>
        <v>0.23</v>
      </c>
      <c r="V1349" s="5">
        <v>1</v>
      </c>
      <c r="X1349" s="15">
        <f t="shared" si="1297"/>
        <v>10.5</v>
      </c>
      <c r="AB1349" s="15">
        <f t="shared" si="1298"/>
        <v>11.431840002532793</v>
      </c>
      <c r="AC1349" s="15">
        <f t="shared" si="1299"/>
        <v>0.86832579032031543</v>
      </c>
    </row>
    <row r="1350" spans="1:29">
      <c r="A1350" s="5" t="s">
        <v>206</v>
      </c>
      <c r="B1350" s="5">
        <v>0.59</v>
      </c>
      <c r="C1350" s="5">
        <v>0.47</v>
      </c>
      <c r="D1350" s="5">
        <v>0.18</v>
      </c>
      <c r="E1350" s="5">
        <v>1.1870000000000001</v>
      </c>
      <c r="F1350" s="5">
        <v>0.59850000000000003</v>
      </c>
      <c r="G1350" s="5">
        <v>0.22700000000000001</v>
      </c>
      <c r="H1350" s="48">
        <v>0.31</v>
      </c>
      <c r="I1350" s="5">
        <v>9</v>
      </c>
      <c r="N1350" s="15">
        <f t="shared" si="1295"/>
        <v>3</v>
      </c>
      <c r="O1350" s="15">
        <f t="shared" ref="O1350:U1350" si="1372">B1350</f>
        <v>0.59</v>
      </c>
      <c r="P1350" s="15">
        <f t="shared" si="1372"/>
        <v>0.47</v>
      </c>
      <c r="Q1350" s="15">
        <f t="shared" si="1372"/>
        <v>0.18</v>
      </c>
      <c r="R1350" s="15">
        <f t="shared" si="1372"/>
        <v>1.1870000000000001</v>
      </c>
      <c r="S1350" s="15">
        <f t="shared" si="1372"/>
        <v>0.59850000000000003</v>
      </c>
      <c r="T1350" s="15">
        <f t="shared" si="1372"/>
        <v>0.22700000000000001</v>
      </c>
      <c r="U1350" s="15">
        <f t="shared" si="1372"/>
        <v>0.31</v>
      </c>
      <c r="V1350" s="5">
        <v>1</v>
      </c>
      <c r="X1350" s="15">
        <f t="shared" si="1297"/>
        <v>10.5</v>
      </c>
      <c r="AB1350" s="15">
        <f t="shared" si="1298"/>
        <v>11.5347038228574</v>
      </c>
      <c r="AC1350" s="15">
        <f t="shared" si="1299"/>
        <v>1.0706120010357185</v>
      </c>
    </row>
    <row r="1351" spans="1:29">
      <c r="A1351" s="5" t="s">
        <v>206</v>
      </c>
      <c r="B1351" s="5">
        <v>0.59</v>
      </c>
      <c r="C1351" s="5">
        <v>0.45500000000000002</v>
      </c>
      <c r="D1351" s="5">
        <v>0.155</v>
      </c>
      <c r="E1351" s="5">
        <v>0.88549999999999995</v>
      </c>
      <c r="F1351" s="5">
        <v>0.38800000000000001</v>
      </c>
      <c r="G1351" s="5">
        <v>0.188</v>
      </c>
      <c r="H1351" s="48">
        <v>0.27500000000000002</v>
      </c>
      <c r="I1351" s="5">
        <v>10</v>
      </c>
      <c r="N1351" s="15">
        <f t="shared" si="1295"/>
        <v>3</v>
      </c>
      <c r="O1351" s="15">
        <f t="shared" ref="O1351:U1351" si="1373">B1351</f>
        <v>0.59</v>
      </c>
      <c r="P1351" s="15">
        <f t="shared" si="1373"/>
        <v>0.45500000000000002</v>
      </c>
      <c r="Q1351" s="15">
        <f t="shared" si="1373"/>
        <v>0.155</v>
      </c>
      <c r="R1351" s="15">
        <f t="shared" si="1373"/>
        <v>0.88549999999999995</v>
      </c>
      <c r="S1351" s="15">
        <f t="shared" si="1373"/>
        <v>0.38800000000000001</v>
      </c>
      <c r="T1351" s="15">
        <f t="shared" si="1373"/>
        <v>0.188</v>
      </c>
      <c r="U1351" s="15">
        <f t="shared" si="1373"/>
        <v>0.27500000000000002</v>
      </c>
      <c r="V1351" s="5">
        <v>1</v>
      </c>
      <c r="X1351" s="15">
        <f t="shared" si="1297"/>
        <v>11.5</v>
      </c>
      <c r="AB1351" s="15">
        <f t="shared" si="1298"/>
        <v>12.66670545804579</v>
      </c>
      <c r="AC1351" s="15">
        <f t="shared" si="1299"/>
        <v>1.3612016258338369</v>
      </c>
    </row>
    <row r="1352" spans="1:29">
      <c r="A1352" s="5" t="s">
        <v>207</v>
      </c>
      <c r="B1352" s="5">
        <v>0.59499999999999997</v>
      </c>
      <c r="C1352" s="5">
        <v>0.46500000000000002</v>
      </c>
      <c r="D1352" s="5">
        <v>0.15</v>
      </c>
      <c r="E1352" s="5">
        <v>0.98</v>
      </c>
      <c r="F1352" s="5">
        <v>0.41149999999999998</v>
      </c>
      <c r="G1352" s="5">
        <v>0.19600000000000001</v>
      </c>
      <c r="H1352" s="48">
        <v>0.22550000000000001</v>
      </c>
      <c r="I1352" s="5">
        <v>10</v>
      </c>
      <c r="N1352" s="15">
        <f t="shared" si="1295"/>
        <v>0.75</v>
      </c>
      <c r="O1352" s="15">
        <f t="shared" ref="O1352:U1352" si="1374">B1352</f>
        <v>0.59499999999999997</v>
      </c>
      <c r="P1352" s="15">
        <f t="shared" si="1374"/>
        <v>0.46500000000000002</v>
      </c>
      <c r="Q1352" s="15">
        <f t="shared" si="1374"/>
        <v>0.15</v>
      </c>
      <c r="R1352" s="15">
        <f t="shared" si="1374"/>
        <v>0.98</v>
      </c>
      <c r="S1352" s="15">
        <f t="shared" si="1374"/>
        <v>0.41149999999999998</v>
      </c>
      <c r="T1352" s="15">
        <f t="shared" si="1374"/>
        <v>0.19600000000000001</v>
      </c>
      <c r="U1352" s="15">
        <f t="shared" si="1374"/>
        <v>0.22550000000000001</v>
      </c>
      <c r="V1352" s="5">
        <v>1</v>
      </c>
      <c r="X1352" s="15">
        <f t="shared" si="1297"/>
        <v>11.5</v>
      </c>
      <c r="AB1352" s="15">
        <f t="shared" si="1298"/>
        <v>12.231502217445826</v>
      </c>
      <c r="AC1352" s="15">
        <f t="shared" si="1299"/>
        <v>0.53509549412816004</v>
      </c>
    </row>
    <row r="1353" spans="1:29">
      <c r="A1353" s="5" t="s">
        <v>207</v>
      </c>
      <c r="B1353" s="5">
        <v>0.59499999999999997</v>
      </c>
      <c r="C1353" s="5">
        <v>0.46500000000000002</v>
      </c>
      <c r="D1353" s="5">
        <v>0.155</v>
      </c>
      <c r="E1353" s="5">
        <v>1.026</v>
      </c>
      <c r="F1353" s="5">
        <v>0.46450000000000002</v>
      </c>
      <c r="G1353" s="5">
        <v>0.112</v>
      </c>
      <c r="H1353" s="48">
        <v>0.30499999999999999</v>
      </c>
      <c r="I1353" s="5">
        <v>12</v>
      </c>
      <c r="N1353" s="15">
        <f t="shared" si="1295"/>
        <v>0.75</v>
      </c>
      <c r="O1353" s="15">
        <f t="shared" ref="O1353:U1353" si="1375">B1353</f>
        <v>0.59499999999999997</v>
      </c>
      <c r="P1353" s="15">
        <f t="shared" si="1375"/>
        <v>0.46500000000000002</v>
      </c>
      <c r="Q1353" s="15">
        <f t="shared" si="1375"/>
        <v>0.155</v>
      </c>
      <c r="R1353" s="15">
        <f t="shared" si="1375"/>
        <v>1.026</v>
      </c>
      <c r="S1353" s="15">
        <f t="shared" si="1375"/>
        <v>0.46450000000000002</v>
      </c>
      <c r="T1353" s="15">
        <f t="shared" si="1375"/>
        <v>0.112</v>
      </c>
      <c r="U1353" s="15">
        <f t="shared" si="1375"/>
        <v>0.30499999999999999</v>
      </c>
      <c r="V1353" s="5">
        <v>1</v>
      </c>
      <c r="X1353" s="15">
        <f t="shared" si="1297"/>
        <v>13.5</v>
      </c>
      <c r="AB1353" s="15">
        <f t="shared" si="1298"/>
        <v>13.190083221210145</v>
      </c>
      <c r="AC1353" s="15">
        <f t="shared" si="1299"/>
        <v>9.6048409775480001E-2</v>
      </c>
    </row>
    <row r="1354" spans="1:29">
      <c r="A1354" s="5" t="s">
        <v>206</v>
      </c>
      <c r="B1354" s="5">
        <v>0.6</v>
      </c>
      <c r="C1354" s="5">
        <v>0.47499999999999998</v>
      </c>
      <c r="D1354" s="5">
        <v>0.17</v>
      </c>
      <c r="E1354" s="5">
        <v>1.1315</v>
      </c>
      <c r="F1354" s="5">
        <v>0.50800000000000001</v>
      </c>
      <c r="G1354" s="5">
        <v>0.27200000000000002</v>
      </c>
      <c r="H1354" s="48">
        <v>0.309</v>
      </c>
      <c r="I1354" s="5">
        <v>10</v>
      </c>
      <c r="N1354" s="15">
        <f t="shared" si="1295"/>
        <v>3</v>
      </c>
      <c r="O1354" s="15">
        <f t="shared" ref="O1354:U1354" si="1376">B1354</f>
        <v>0.6</v>
      </c>
      <c r="P1354" s="15">
        <f t="shared" si="1376"/>
        <v>0.47499999999999998</v>
      </c>
      <c r="Q1354" s="15">
        <f t="shared" si="1376"/>
        <v>0.17</v>
      </c>
      <c r="R1354" s="15">
        <f t="shared" si="1376"/>
        <v>1.1315</v>
      </c>
      <c r="S1354" s="15">
        <f t="shared" si="1376"/>
        <v>0.50800000000000001</v>
      </c>
      <c r="T1354" s="15">
        <f t="shared" si="1376"/>
        <v>0.27200000000000002</v>
      </c>
      <c r="U1354" s="15">
        <f t="shared" si="1376"/>
        <v>0.309</v>
      </c>
      <c r="V1354" s="5">
        <v>1</v>
      </c>
      <c r="X1354" s="15">
        <f t="shared" si="1297"/>
        <v>11.5</v>
      </c>
      <c r="AB1354" s="15">
        <f t="shared" si="1298"/>
        <v>12.320353357434062</v>
      </c>
      <c r="AC1354" s="15">
        <f t="shared" si="1299"/>
        <v>0.67297963105333758</v>
      </c>
    </row>
    <row r="1355" spans="1:29">
      <c r="A1355" s="5" t="s">
        <v>206</v>
      </c>
      <c r="B1355" s="5">
        <v>0.6</v>
      </c>
      <c r="C1355" s="5">
        <v>0.48</v>
      </c>
      <c r="D1355" s="5">
        <v>0.155</v>
      </c>
      <c r="E1355" s="5">
        <v>1.014</v>
      </c>
      <c r="F1355" s="5">
        <v>0.45100000000000001</v>
      </c>
      <c r="G1355" s="5">
        <v>0.1885</v>
      </c>
      <c r="H1355" s="48">
        <v>0.32500000000000001</v>
      </c>
      <c r="I1355" s="5">
        <v>11</v>
      </c>
      <c r="N1355" s="15">
        <f t="shared" si="1295"/>
        <v>3</v>
      </c>
      <c r="O1355" s="15">
        <f t="shared" ref="O1355:U1355" si="1377">B1355</f>
        <v>0.6</v>
      </c>
      <c r="P1355" s="15">
        <f t="shared" si="1377"/>
        <v>0.48</v>
      </c>
      <c r="Q1355" s="15">
        <f t="shared" si="1377"/>
        <v>0.155</v>
      </c>
      <c r="R1355" s="15">
        <f t="shared" si="1377"/>
        <v>1.014</v>
      </c>
      <c r="S1355" s="15">
        <f t="shared" si="1377"/>
        <v>0.45100000000000001</v>
      </c>
      <c r="T1355" s="15">
        <f t="shared" si="1377"/>
        <v>0.1885</v>
      </c>
      <c r="U1355" s="15">
        <f t="shared" si="1377"/>
        <v>0.32500000000000001</v>
      </c>
      <c r="V1355" s="5">
        <v>1</v>
      </c>
      <c r="X1355" s="15">
        <f t="shared" si="1297"/>
        <v>12.5</v>
      </c>
      <c r="AB1355" s="15">
        <f t="shared" si="1298"/>
        <v>13.28429578317439</v>
      </c>
      <c r="AC1355" s="15">
        <f t="shared" si="1299"/>
        <v>0.61511987550512903</v>
      </c>
    </row>
    <row r="1356" spans="1:29">
      <c r="A1356" s="5" t="s">
        <v>208</v>
      </c>
      <c r="B1356" s="5">
        <v>0.6</v>
      </c>
      <c r="C1356" s="5">
        <v>0.47499999999999998</v>
      </c>
      <c r="D1356" s="5">
        <v>0.15</v>
      </c>
      <c r="E1356" s="5">
        <v>1.1200000000000001</v>
      </c>
      <c r="F1356" s="5">
        <v>0.56499999999999995</v>
      </c>
      <c r="G1356" s="5">
        <v>0.2465</v>
      </c>
      <c r="H1356" s="48">
        <v>0.27</v>
      </c>
      <c r="I1356" s="5">
        <v>10</v>
      </c>
      <c r="N1356" s="15">
        <f t="shared" si="1295"/>
        <v>-2</v>
      </c>
      <c r="O1356" s="15">
        <f t="shared" ref="O1356:U1356" si="1378">B1356</f>
        <v>0.6</v>
      </c>
      <c r="P1356" s="15">
        <f t="shared" si="1378"/>
        <v>0.47499999999999998</v>
      </c>
      <c r="Q1356" s="15">
        <f t="shared" si="1378"/>
        <v>0.15</v>
      </c>
      <c r="R1356" s="15">
        <f t="shared" si="1378"/>
        <v>1.1200000000000001</v>
      </c>
      <c r="S1356" s="15">
        <f t="shared" si="1378"/>
        <v>0.56499999999999995</v>
      </c>
      <c r="T1356" s="15">
        <f t="shared" si="1378"/>
        <v>0.2465</v>
      </c>
      <c r="U1356" s="15">
        <f t="shared" si="1378"/>
        <v>0.27</v>
      </c>
      <c r="V1356" s="5">
        <v>1</v>
      </c>
      <c r="X1356" s="15">
        <f t="shared" si="1297"/>
        <v>11.5</v>
      </c>
      <c r="AB1356" s="15">
        <f t="shared" si="1298"/>
        <v>9.958575700580905</v>
      </c>
      <c r="AC1356" s="15">
        <f t="shared" si="1299"/>
        <v>2.3759888708396479</v>
      </c>
    </row>
    <row r="1357" spans="1:29">
      <c r="A1357" s="5" t="s">
        <v>207</v>
      </c>
      <c r="B1357" s="5">
        <v>0.6</v>
      </c>
      <c r="C1357" s="5">
        <v>0.46500000000000002</v>
      </c>
      <c r="D1357" s="5">
        <v>0.155</v>
      </c>
      <c r="E1357" s="5">
        <v>1.04</v>
      </c>
      <c r="F1357" s="5">
        <v>0.47549999999999998</v>
      </c>
      <c r="G1357" s="5">
        <v>0.25</v>
      </c>
      <c r="H1357" s="48">
        <v>0.28000000000000003</v>
      </c>
      <c r="I1357" s="5">
        <v>11</v>
      </c>
      <c r="N1357" s="15">
        <f t="shared" si="1295"/>
        <v>0.75</v>
      </c>
      <c r="O1357" s="15">
        <f t="shared" ref="O1357:U1357" si="1379">B1357</f>
        <v>0.6</v>
      </c>
      <c r="P1357" s="15">
        <f t="shared" si="1379"/>
        <v>0.46500000000000002</v>
      </c>
      <c r="Q1357" s="15">
        <f t="shared" si="1379"/>
        <v>0.155</v>
      </c>
      <c r="R1357" s="15">
        <f t="shared" si="1379"/>
        <v>1.04</v>
      </c>
      <c r="S1357" s="15">
        <f t="shared" si="1379"/>
        <v>0.47549999999999998</v>
      </c>
      <c r="T1357" s="15">
        <f t="shared" si="1379"/>
        <v>0.25</v>
      </c>
      <c r="U1357" s="15">
        <f t="shared" si="1379"/>
        <v>0.28000000000000003</v>
      </c>
      <c r="V1357" s="5">
        <v>1</v>
      </c>
      <c r="X1357" s="15">
        <f t="shared" si="1297"/>
        <v>12.5</v>
      </c>
      <c r="AB1357" s="15">
        <f t="shared" si="1298"/>
        <v>11.46554454331298</v>
      </c>
      <c r="AC1357" s="15">
        <f t="shared" si="1299"/>
        <v>1.0700980918695513</v>
      </c>
    </row>
    <row r="1358" spans="1:29">
      <c r="A1358" s="5" t="s">
        <v>207</v>
      </c>
      <c r="B1358" s="5">
        <v>0.6</v>
      </c>
      <c r="C1358" s="5">
        <v>0.45500000000000002</v>
      </c>
      <c r="D1358" s="5">
        <v>0.14499999999999999</v>
      </c>
      <c r="E1358" s="5">
        <v>0.88949999999999996</v>
      </c>
      <c r="F1358" s="5">
        <v>0.41899999999999998</v>
      </c>
      <c r="G1358" s="5">
        <v>0.17150000000000001</v>
      </c>
      <c r="H1358" s="48">
        <v>0.26900000000000002</v>
      </c>
      <c r="I1358" s="5">
        <v>10</v>
      </c>
      <c r="N1358" s="15">
        <f t="shared" si="1295"/>
        <v>0.75</v>
      </c>
      <c r="O1358" s="15">
        <f t="shared" ref="O1358:U1358" si="1380">B1358</f>
        <v>0.6</v>
      </c>
      <c r="P1358" s="15">
        <f t="shared" si="1380"/>
        <v>0.45500000000000002</v>
      </c>
      <c r="Q1358" s="15">
        <f t="shared" si="1380"/>
        <v>0.14499999999999999</v>
      </c>
      <c r="R1358" s="15">
        <f t="shared" si="1380"/>
        <v>0.88949999999999996</v>
      </c>
      <c r="S1358" s="15">
        <f t="shared" si="1380"/>
        <v>0.41899999999999998</v>
      </c>
      <c r="T1358" s="15">
        <f t="shared" si="1380"/>
        <v>0.17150000000000001</v>
      </c>
      <c r="U1358" s="15">
        <f t="shared" si="1380"/>
        <v>0.26900000000000002</v>
      </c>
      <c r="V1358" s="5">
        <v>1</v>
      </c>
      <c r="X1358" s="15">
        <f t="shared" si="1297"/>
        <v>11.5</v>
      </c>
      <c r="AB1358" s="15">
        <f t="shared" si="1298"/>
        <v>11.712722547654566</v>
      </c>
      <c r="AC1358" s="15">
        <f t="shared" si="1299"/>
        <v>4.5250882280649288E-2</v>
      </c>
    </row>
    <row r="1359" spans="1:29">
      <c r="A1359" s="5" t="s">
        <v>206</v>
      </c>
      <c r="B1359" s="5">
        <v>0.6</v>
      </c>
      <c r="C1359" s="5">
        <v>0.46</v>
      </c>
      <c r="D1359" s="5">
        <v>0.155</v>
      </c>
      <c r="E1359" s="5">
        <v>0.95950000000000002</v>
      </c>
      <c r="F1359" s="5">
        <v>0.44550000000000001</v>
      </c>
      <c r="G1359" s="5">
        <v>0.189</v>
      </c>
      <c r="H1359" s="48">
        <v>0.29499999999999998</v>
      </c>
      <c r="I1359" s="5">
        <v>11</v>
      </c>
      <c r="N1359" s="15">
        <f t="shared" si="1295"/>
        <v>3</v>
      </c>
      <c r="O1359" s="15">
        <f t="shared" ref="O1359:U1359" si="1381">B1359</f>
        <v>0.6</v>
      </c>
      <c r="P1359" s="15">
        <f t="shared" si="1381"/>
        <v>0.46</v>
      </c>
      <c r="Q1359" s="15">
        <f t="shared" si="1381"/>
        <v>0.155</v>
      </c>
      <c r="R1359" s="15">
        <f t="shared" si="1381"/>
        <v>0.95950000000000002</v>
      </c>
      <c r="S1359" s="15">
        <f t="shared" si="1381"/>
        <v>0.44550000000000001</v>
      </c>
      <c r="T1359" s="15">
        <f t="shared" si="1381"/>
        <v>0.189</v>
      </c>
      <c r="U1359" s="15">
        <f t="shared" si="1381"/>
        <v>0.29499999999999998</v>
      </c>
      <c r="V1359" s="5">
        <v>1</v>
      </c>
      <c r="X1359" s="15">
        <f t="shared" si="1297"/>
        <v>12.5</v>
      </c>
      <c r="AB1359" s="15">
        <f t="shared" si="1298"/>
        <v>12.398252110036669</v>
      </c>
      <c r="AC1359" s="15">
        <f t="shared" si="1299"/>
        <v>1.0352633111990125E-2</v>
      </c>
    </row>
    <row r="1360" spans="1:29">
      <c r="A1360" s="5" t="s">
        <v>208</v>
      </c>
      <c r="B1360" s="5">
        <v>0.60499999999999998</v>
      </c>
      <c r="C1360" s="5">
        <v>0.48499999999999999</v>
      </c>
      <c r="D1360" s="5">
        <v>0.15</v>
      </c>
      <c r="E1360" s="5">
        <v>1.238</v>
      </c>
      <c r="F1360" s="5">
        <v>0.63149999999999995</v>
      </c>
      <c r="G1360" s="5">
        <v>0.22600000000000001</v>
      </c>
      <c r="H1360" s="48">
        <v>0.33</v>
      </c>
      <c r="I1360" s="5">
        <v>11</v>
      </c>
      <c r="N1360" s="15">
        <f t="shared" si="1295"/>
        <v>-2</v>
      </c>
      <c r="O1360" s="15">
        <f t="shared" ref="O1360:U1360" si="1382">B1360</f>
        <v>0.60499999999999998</v>
      </c>
      <c r="P1360" s="15">
        <f t="shared" si="1382"/>
        <v>0.48499999999999999</v>
      </c>
      <c r="Q1360" s="15">
        <f t="shared" si="1382"/>
        <v>0.15</v>
      </c>
      <c r="R1360" s="15">
        <f t="shared" si="1382"/>
        <v>1.238</v>
      </c>
      <c r="S1360" s="15">
        <f t="shared" si="1382"/>
        <v>0.63149999999999995</v>
      </c>
      <c r="T1360" s="15">
        <f t="shared" si="1382"/>
        <v>0.22600000000000001</v>
      </c>
      <c r="U1360" s="15">
        <f t="shared" si="1382"/>
        <v>0.33</v>
      </c>
      <c r="V1360" s="5">
        <v>1</v>
      </c>
      <c r="X1360" s="15">
        <f t="shared" si="1297"/>
        <v>12.5</v>
      </c>
      <c r="AB1360" s="15">
        <f t="shared" si="1298"/>
        <v>10.53876040969678</v>
      </c>
      <c r="AC1360" s="15">
        <f t="shared" si="1299"/>
        <v>3.8464607305727441</v>
      </c>
    </row>
    <row r="1361" spans="1:29">
      <c r="A1361" s="5" t="s">
        <v>206</v>
      </c>
      <c r="B1361" s="5">
        <v>0.60499999999999998</v>
      </c>
      <c r="C1361" s="5">
        <v>0.49</v>
      </c>
      <c r="D1361" s="5">
        <v>0.14000000000000001</v>
      </c>
      <c r="E1361" s="5">
        <v>0.97550000000000003</v>
      </c>
      <c r="F1361" s="5">
        <v>0.41899999999999998</v>
      </c>
      <c r="G1361" s="5">
        <v>0.20599999999999999</v>
      </c>
      <c r="H1361" s="48">
        <v>0.315</v>
      </c>
      <c r="I1361" s="5">
        <v>10</v>
      </c>
      <c r="N1361" s="15">
        <f t="shared" si="1295"/>
        <v>3</v>
      </c>
      <c r="O1361" s="15">
        <f t="shared" ref="O1361:U1361" si="1383">B1361</f>
        <v>0.60499999999999998</v>
      </c>
      <c r="P1361" s="15">
        <f t="shared" si="1383"/>
        <v>0.49</v>
      </c>
      <c r="Q1361" s="15">
        <f t="shared" si="1383"/>
        <v>0.14000000000000001</v>
      </c>
      <c r="R1361" s="15">
        <f t="shared" si="1383"/>
        <v>0.97550000000000003</v>
      </c>
      <c r="S1361" s="15">
        <f t="shared" si="1383"/>
        <v>0.41899999999999998</v>
      </c>
      <c r="T1361" s="15">
        <f t="shared" si="1383"/>
        <v>0.20599999999999999</v>
      </c>
      <c r="U1361" s="15">
        <f t="shared" si="1383"/>
        <v>0.315</v>
      </c>
      <c r="V1361" s="5">
        <v>1</v>
      </c>
      <c r="X1361" s="15">
        <f t="shared" si="1297"/>
        <v>11.5</v>
      </c>
      <c r="AB1361" s="15">
        <f t="shared" si="1298"/>
        <v>13.259498453235427</v>
      </c>
      <c r="AC1361" s="15">
        <f t="shared" si="1299"/>
        <v>3.0958348069378592</v>
      </c>
    </row>
    <row r="1362" spans="1:29">
      <c r="A1362" s="5" t="s">
        <v>208</v>
      </c>
      <c r="B1362" s="5">
        <v>0.60499999999999998</v>
      </c>
      <c r="C1362" s="5">
        <v>0.435</v>
      </c>
      <c r="D1362" s="5">
        <v>0.13</v>
      </c>
      <c r="E1362" s="5">
        <v>0.90249999999999997</v>
      </c>
      <c r="F1362" s="5">
        <v>0.432</v>
      </c>
      <c r="G1362" s="5">
        <v>0.17399999999999999</v>
      </c>
      <c r="H1362" s="48">
        <v>0.26</v>
      </c>
      <c r="I1362" s="5">
        <v>11</v>
      </c>
      <c r="N1362" s="15">
        <f t="shared" si="1295"/>
        <v>-2</v>
      </c>
      <c r="O1362" s="15">
        <f t="shared" ref="O1362:U1362" si="1384">B1362</f>
        <v>0.60499999999999998</v>
      </c>
      <c r="P1362" s="15">
        <f t="shared" si="1384"/>
        <v>0.435</v>
      </c>
      <c r="Q1362" s="15">
        <f t="shared" si="1384"/>
        <v>0.13</v>
      </c>
      <c r="R1362" s="15">
        <f t="shared" si="1384"/>
        <v>0.90249999999999997</v>
      </c>
      <c r="S1362" s="15">
        <f t="shared" si="1384"/>
        <v>0.432</v>
      </c>
      <c r="T1362" s="15">
        <f t="shared" si="1384"/>
        <v>0.17399999999999999</v>
      </c>
      <c r="U1362" s="15">
        <f t="shared" si="1384"/>
        <v>0.26</v>
      </c>
      <c r="V1362" s="5">
        <v>1</v>
      </c>
      <c r="X1362" s="15">
        <f t="shared" si="1297"/>
        <v>12.5</v>
      </c>
      <c r="AB1362" s="15">
        <f t="shared" si="1298"/>
        <v>10.611770097415008</v>
      </c>
      <c r="AC1362" s="15">
        <f t="shared" si="1299"/>
        <v>3.5654121650161299</v>
      </c>
    </row>
    <row r="1363" spans="1:29">
      <c r="A1363" s="5" t="s">
        <v>207</v>
      </c>
      <c r="B1363" s="5">
        <v>0.60499999999999998</v>
      </c>
      <c r="C1363" s="5">
        <v>0.47499999999999998</v>
      </c>
      <c r="D1363" s="5">
        <v>0.17499999999999999</v>
      </c>
      <c r="E1363" s="5">
        <v>1.0760000000000001</v>
      </c>
      <c r="F1363" s="5">
        <v>0.46300000000000002</v>
      </c>
      <c r="G1363" s="5">
        <v>0.2195</v>
      </c>
      <c r="H1363" s="48">
        <v>0.33500000000000002</v>
      </c>
      <c r="I1363" s="5">
        <v>9</v>
      </c>
      <c r="N1363" s="15">
        <f t="shared" si="1295"/>
        <v>0.75</v>
      </c>
      <c r="O1363" s="15">
        <f t="shared" ref="O1363:U1363" si="1385">B1363</f>
        <v>0.60499999999999998</v>
      </c>
      <c r="P1363" s="15">
        <f t="shared" si="1385"/>
        <v>0.47499999999999998</v>
      </c>
      <c r="Q1363" s="15">
        <f t="shared" si="1385"/>
        <v>0.17499999999999999</v>
      </c>
      <c r="R1363" s="15">
        <f t="shared" si="1385"/>
        <v>1.0760000000000001</v>
      </c>
      <c r="S1363" s="15">
        <f t="shared" si="1385"/>
        <v>0.46300000000000002</v>
      </c>
      <c r="T1363" s="15">
        <f t="shared" si="1385"/>
        <v>0.2195</v>
      </c>
      <c r="U1363" s="15">
        <f t="shared" si="1385"/>
        <v>0.33500000000000002</v>
      </c>
      <c r="V1363" s="5">
        <v>1</v>
      </c>
      <c r="X1363" s="15">
        <f t="shared" si="1297"/>
        <v>10.5</v>
      </c>
      <c r="AB1363" s="15">
        <f t="shared" si="1298"/>
        <v>13.170024679738358</v>
      </c>
      <c r="AC1363" s="15">
        <f t="shared" si="1299"/>
        <v>7.1290317904119203</v>
      </c>
    </row>
    <row r="1364" spans="1:29">
      <c r="A1364" s="5" t="s">
        <v>207</v>
      </c>
      <c r="B1364" s="5">
        <v>0.60499999999999998</v>
      </c>
      <c r="C1364" s="5">
        <v>0.47</v>
      </c>
      <c r="D1364" s="5">
        <v>0.16</v>
      </c>
      <c r="E1364" s="5">
        <v>1.0834999999999999</v>
      </c>
      <c r="F1364" s="5">
        <v>0.54049999999999998</v>
      </c>
      <c r="G1364" s="5">
        <v>0.2215</v>
      </c>
      <c r="H1364" s="48">
        <v>0.27500000000000002</v>
      </c>
      <c r="I1364" s="5">
        <v>12</v>
      </c>
      <c r="N1364" s="15">
        <f t="shared" si="1295"/>
        <v>0.75</v>
      </c>
      <c r="O1364" s="15">
        <f t="shared" ref="O1364:U1364" si="1386">B1364</f>
        <v>0.60499999999999998</v>
      </c>
      <c r="P1364" s="15">
        <f t="shared" si="1386"/>
        <v>0.47</v>
      </c>
      <c r="Q1364" s="15">
        <f t="shared" si="1386"/>
        <v>0.16</v>
      </c>
      <c r="R1364" s="15">
        <f t="shared" si="1386"/>
        <v>1.0834999999999999</v>
      </c>
      <c r="S1364" s="15">
        <f t="shared" si="1386"/>
        <v>0.54049999999999998</v>
      </c>
      <c r="T1364" s="15">
        <f t="shared" si="1386"/>
        <v>0.2215</v>
      </c>
      <c r="U1364" s="15">
        <f t="shared" si="1386"/>
        <v>0.27500000000000002</v>
      </c>
      <c r="V1364" s="5">
        <v>1</v>
      </c>
      <c r="X1364" s="15">
        <f t="shared" si="1297"/>
        <v>13.5</v>
      </c>
      <c r="AB1364" s="15">
        <f t="shared" si="1298"/>
        <v>10.913387353722314</v>
      </c>
      <c r="AC1364" s="15">
        <f t="shared" si="1299"/>
        <v>6.6905649818836546</v>
      </c>
    </row>
    <row r="1365" spans="1:29">
      <c r="A1365" s="5" t="s">
        <v>206</v>
      </c>
      <c r="B1365" s="5">
        <v>0.61</v>
      </c>
      <c r="C1365" s="5">
        <v>0.45</v>
      </c>
      <c r="D1365" s="5">
        <v>0.15</v>
      </c>
      <c r="E1365" s="5">
        <v>0.871</v>
      </c>
      <c r="F1365" s="5">
        <v>0.40699999999999997</v>
      </c>
      <c r="G1365" s="5">
        <v>0.1835</v>
      </c>
      <c r="H1365" s="48">
        <v>0.25</v>
      </c>
      <c r="I1365" s="5">
        <v>10</v>
      </c>
      <c r="N1365" s="15">
        <f t="shared" si="1295"/>
        <v>3</v>
      </c>
      <c r="O1365" s="15">
        <f t="shared" ref="O1365:U1365" si="1387">B1365</f>
        <v>0.61</v>
      </c>
      <c r="P1365" s="15">
        <f t="shared" si="1387"/>
        <v>0.45</v>
      </c>
      <c r="Q1365" s="15">
        <f t="shared" si="1387"/>
        <v>0.15</v>
      </c>
      <c r="R1365" s="15">
        <f t="shared" si="1387"/>
        <v>0.871</v>
      </c>
      <c r="S1365" s="15">
        <f t="shared" si="1387"/>
        <v>0.40699999999999997</v>
      </c>
      <c r="T1365" s="15">
        <f t="shared" si="1387"/>
        <v>0.1835</v>
      </c>
      <c r="U1365" s="15">
        <f t="shared" si="1387"/>
        <v>0.25</v>
      </c>
      <c r="V1365" s="5">
        <v>1</v>
      </c>
      <c r="X1365" s="15">
        <f t="shared" si="1297"/>
        <v>11.5</v>
      </c>
      <c r="AB1365" s="15">
        <f t="shared" si="1298"/>
        <v>11.852181768956303</v>
      </c>
      <c r="AC1365" s="15">
        <f t="shared" si="1299"/>
        <v>0.12403199838519074</v>
      </c>
    </row>
    <row r="1366" spans="1:29">
      <c r="A1366" s="5" t="s">
        <v>206</v>
      </c>
      <c r="B1366" s="5">
        <v>0.61</v>
      </c>
      <c r="C1366" s="5">
        <v>0.48</v>
      </c>
      <c r="D1366" s="5">
        <v>0.16500000000000001</v>
      </c>
      <c r="E1366" s="5">
        <v>1.244</v>
      </c>
      <c r="F1366" s="5">
        <v>0.63449999999999995</v>
      </c>
      <c r="G1366" s="5">
        <v>0.25700000000000001</v>
      </c>
      <c r="H1366" s="48">
        <v>0.30499999999999999</v>
      </c>
      <c r="I1366" s="5">
        <v>12</v>
      </c>
      <c r="N1366" s="15">
        <f t="shared" si="1295"/>
        <v>3</v>
      </c>
      <c r="O1366" s="15">
        <f t="shared" ref="O1366:U1366" si="1388">B1366</f>
        <v>0.61</v>
      </c>
      <c r="P1366" s="15">
        <f t="shared" si="1388"/>
        <v>0.48</v>
      </c>
      <c r="Q1366" s="15">
        <f t="shared" si="1388"/>
        <v>0.16500000000000001</v>
      </c>
      <c r="R1366" s="15">
        <f t="shared" si="1388"/>
        <v>1.244</v>
      </c>
      <c r="S1366" s="15">
        <f t="shared" si="1388"/>
        <v>0.63449999999999995</v>
      </c>
      <c r="T1366" s="15">
        <f t="shared" si="1388"/>
        <v>0.25700000000000001</v>
      </c>
      <c r="U1366" s="15">
        <f t="shared" si="1388"/>
        <v>0.30499999999999999</v>
      </c>
      <c r="V1366" s="5">
        <v>1</v>
      </c>
      <c r="X1366" s="15">
        <f t="shared" si="1297"/>
        <v>13.5</v>
      </c>
      <c r="AB1366" s="15">
        <f t="shared" si="1298"/>
        <v>10.914389102396658</v>
      </c>
      <c r="AC1366" s="15">
        <f t="shared" si="1299"/>
        <v>6.6853837138051588</v>
      </c>
    </row>
    <row r="1367" spans="1:29">
      <c r="A1367" s="5" t="s">
        <v>206</v>
      </c>
      <c r="B1367" s="5">
        <v>0.61</v>
      </c>
      <c r="C1367" s="5">
        <v>0.47499999999999998</v>
      </c>
      <c r="D1367" s="5">
        <v>0.17</v>
      </c>
      <c r="E1367" s="5">
        <v>1.0265</v>
      </c>
      <c r="F1367" s="5">
        <v>0.435</v>
      </c>
      <c r="G1367" s="5">
        <v>0.23350000000000001</v>
      </c>
      <c r="H1367" s="48">
        <v>0.30349999999999999</v>
      </c>
      <c r="I1367" s="5">
        <v>10</v>
      </c>
      <c r="N1367" s="15">
        <f t="shared" si="1295"/>
        <v>3</v>
      </c>
      <c r="O1367" s="15">
        <f t="shared" ref="O1367:U1367" si="1389">B1367</f>
        <v>0.61</v>
      </c>
      <c r="P1367" s="15">
        <f t="shared" si="1389"/>
        <v>0.47499999999999998</v>
      </c>
      <c r="Q1367" s="15">
        <f t="shared" si="1389"/>
        <v>0.17</v>
      </c>
      <c r="R1367" s="15">
        <f t="shared" si="1389"/>
        <v>1.0265</v>
      </c>
      <c r="S1367" s="15">
        <f t="shared" si="1389"/>
        <v>0.435</v>
      </c>
      <c r="T1367" s="15">
        <f t="shared" si="1389"/>
        <v>0.23350000000000001</v>
      </c>
      <c r="U1367" s="15">
        <f t="shared" si="1389"/>
        <v>0.30349999999999999</v>
      </c>
      <c r="V1367" s="5">
        <v>1</v>
      </c>
      <c r="X1367" s="15">
        <f t="shared" si="1297"/>
        <v>11.5</v>
      </c>
      <c r="AB1367" s="15">
        <f t="shared" si="1298"/>
        <v>13.17218002830387</v>
      </c>
      <c r="AC1367" s="15">
        <f t="shared" si="1299"/>
        <v>2.7961860470583328</v>
      </c>
    </row>
    <row r="1368" spans="1:29">
      <c r="A1368" s="5" t="s">
        <v>208</v>
      </c>
      <c r="B1368" s="5">
        <v>0.61</v>
      </c>
      <c r="C1368" s="5">
        <v>0.46500000000000002</v>
      </c>
      <c r="D1368" s="5">
        <v>0.15</v>
      </c>
      <c r="E1368" s="5">
        <v>0.96050000000000002</v>
      </c>
      <c r="F1368" s="5">
        <v>0.44950000000000001</v>
      </c>
      <c r="G1368" s="5">
        <v>0.17249999999999999</v>
      </c>
      <c r="H1368" s="48">
        <v>0.28599999999999998</v>
      </c>
      <c r="I1368" s="5">
        <v>9</v>
      </c>
      <c r="N1368" s="15">
        <f t="shared" si="1295"/>
        <v>-2</v>
      </c>
      <c r="O1368" s="15">
        <f t="shared" ref="O1368:U1368" si="1390">B1368</f>
        <v>0.61</v>
      </c>
      <c r="P1368" s="15">
        <f t="shared" si="1390"/>
        <v>0.46500000000000002</v>
      </c>
      <c r="Q1368" s="15">
        <f t="shared" si="1390"/>
        <v>0.15</v>
      </c>
      <c r="R1368" s="15">
        <f t="shared" si="1390"/>
        <v>0.96050000000000002</v>
      </c>
      <c r="S1368" s="15">
        <f t="shared" si="1390"/>
        <v>0.44950000000000001</v>
      </c>
      <c r="T1368" s="15">
        <f t="shared" si="1390"/>
        <v>0.17249999999999999</v>
      </c>
      <c r="U1368" s="15">
        <f t="shared" si="1390"/>
        <v>0.28599999999999998</v>
      </c>
      <c r="V1368" s="5">
        <v>1</v>
      </c>
      <c r="X1368" s="15">
        <f t="shared" si="1297"/>
        <v>10.5</v>
      </c>
      <c r="AB1368" s="15">
        <f t="shared" si="1298"/>
        <v>11.601279411915602</v>
      </c>
      <c r="AC1368" s="15">
        <f t="shared" si="1299"/>
        <v>1.2128163431091741</v>
      </c>
    </row>
    <row r="1369" spans="1:29">
      <c r="A1369" s="5" t="s">
        <v>206</v>
      </c>
      <c r="B1369" s="5">
        <v>0.61</v>
      </c>
      <c r="C1369" s="5">
        <v>0.48</v>
      </c>
      <c r="D1369" s="5">
        <v>0.17</v>
      </c>
      <c r="E1369" s="5">
        <v>1.137</v>
      </c>
      <c r="F1369" s="5">
        <v>0.45650000000000002</v>
      </c>
      <c r="G1369" s="5">
        <v>0.28999999999999998</v>
      </c>
      <c r="H1369" s="48">
        <v>0.34699999999999998</v>
      </c>
      <c r="I1369" s="5">
        <v>10</v>
      </c>
      <c r="N1369" s="15">
        <f t="shared" si="1295"/>
        <v>3</v>
      </c>
      <c r="O1369" s="15">
        <f t="shared" ref="O1369:U1369" si="1391">B1369</f>
        <v>0.61</v>
      </c>
      <c r="P1369" s="15">
        <f t="shared" si="1391"/>
        <v>0.48</v>
      </c>
      <c r="Q1369" s="15">
        <f t="shared" si="1391"/>
        <v>0.17</v>
      </c>
      <c r="R1369" s="15">
        <f t="shared" si="1391"/>
        <v>1.137</v>
      </c>
      <c r="S1369" s="15">
        <f t="shared" si="1391"/>
        <v>0.45650000000000002</v>
      </c>
      <c r="T1369" s="15">
        <f t="shared" si="1391"/>
        <v>0.28999999999999998</v>
      </c>
      <c r="U1369" s="15">
        <f t="shared" si="1391"/>
        <v>0.34699999999999998</v>
      </c>
      <c r="V1369" s="5">
        <v>1</v>
      </c>
      <c r="X1369" s="15">
        <f t="shared" si="1297"/>
        <v>11.5</v>
      </c>
      <c r="AB1369" s="15">
        <f t="shared" si="1298"/>
        <v>13.602371040108384</v>
      </c>
      <c r="AC1369" s="15">
        <f t="shared" si="1299"/>
        <v>4.4199639902864085</v>
      </c>
    </row>
    <row r="1370" spans="1:29">
      <c r="A1370" s="5" t="s">
        <v>206</v>
      </c>
      <c r="B1370" s="5">
        <v>0.61</v>
      </c>
      <c r="C1370" s="5">
        <v>0.46</v>
      </c>
      <c r="D1370" s="5">
        <v>0.16</v>
      </c>
      <c r="E1370" s="5">
        <v>1</v>
      </c>
      <c r="F1370" s="5">
        <v>0.49399999999999999</v>
      </c>
      <c r="G1370" s="5">
        <v>0.19700000000000001</v>
      </c>
      <c r="H1370" s="48">
        <v>0.27500000000000002</v>
      </c>
      <c r="I1370" s="5">
        <v>10</v>
      </c>
      <c r="N1370" s="15">
        <f t="shared" si="1295"/>
        <v>3</v>
      </c>
      <c r="O1370" s="15">
        <f t="shared" ref="O1370:U1370" si="1392">B1370</f>
        <v>0.61</v>
      </c>
      <c r="P1370" s="15">
        <f t="shared" si="1392"/>
        <v>0.46</v>
      </c>
      <c r="Q1370" s="15">
        <f t="shared" si="1392"/>
        <v>0.16</v>
      </c>
      <c r="R1370" s="15">
        <f t="shared" si="1392"/>
        <v>1</v>
      </c>
      <c r="S1370" s="15">
        <f t="shared" si="1392"/>
        <v>0.49399999999999999</v>
      </c>
      <c r="T1370" s="15">
        <f t="shared" si="1392"/>
        <v>0.19700000000000001</v>
      </c>
      <c r="U1370" s="15">
        <f t="shared" si="1392"/>
        <v>0.27500000000000002</v>
      </c>
      <c r="V1370" s="5">
        <v>1</v>
      </c>
      <c r="X1370" s="15">
        <f t="shared" si="1297"/>
        <v>11.5</v>
      </c>
      <c r="AB1370" s="15">
        <f t="shared" si="1298"/>
        <v>11.583801407330927</v>
      </c>
      <c r="AC1370" s="15">
        <f t="shared" si="1299"/>
        <v>7.0226758706440203E-3</v>
      </c>
    </row>
    <row r="1371" spans="1:29">
      <c r="A1371" s="5" t="s">
        <v>207</v>
      </c>
      <c r="B1371" s="5">
        <v>0.61499999999999999</v>
      </c>
      <c r="C1371" s="5">
        <v>0.47499999999999998</v>
      </c>
      <c r="D1371" s="5">
        <v>0.155</v>
      </c>
      <c r="E1371" s="5">
        <v>1.004</v>
      </c>
      <c r="F1371" s="5">
        <v>0.44750000000000001</v>
      </c>
      <c r="G1371" s="5">
        <v>0.193</v>
      </c>
      <c r="H1371" s="48">
        <v>0.28949999999999998</v>
      </c>
      <c r="I1371" s="5">
        <v>10</v>
      </c>
      <c r="N1371" s="15">
        <f t="shared" si="1295"/>
        <v>0.75</v>
      </c>
      <c r="O1371" s="15">
        <f t="shared" ref="O1371:U1371" si="1393">B1371</f>
        <v>0.61499999999999999</v>
      </c>
      <c r="P1371" s="15">
        <f t="shared" si="1393"/>
        <v>0.47499999999999998</v>
      </c>
      <c r="Q1371" s="15">
        <f t="shared" si="1393"/>
        <v>0.155</v>
      </c>
      <c r="R1371" s="15">
        <f t="shared" si="1393"/>
        <v>1.004</v>
      </c>
      <c r="S1371" s="15">
        <f t="shared" si="1393"/>
        <v>0.44750000000000001</v>
      </c>
      <c r="T1371" s="15">
        <f t="shared" si="1393"/>
        <v>0.193</v>
      </c>
      <c r="U1371" s="15">
        <f t="shared" si="1393"/>
        <v>0.28949999999999998</v>
      </c>
      <c r="V1371" s="5">
        <v>1</v>
      </c>
      <c r="X1371" s="15">
        <f t="shared" si="1297"/>
        <v>11.5</v>
      </c>
      <c r="AB1371" s="15">
        <f t="shared" si="1298"/>
        <v>12.473021696217264</v>
      </c>
      <c r="AC1371" s="15">
        <f t="shared" si="1299"/>
        <v>0.9467712213095224</v>
      </c>
    </row>
    <row r="1372" spans="1:29">
      <c r="A1372" s="5" t="s">
        <v>206</v>
      </c>
      <c r="B1372" s="5">
        <v>0.61499999999999999</v>
      </c>
      <c r="C1372" s="5">
        <v>0.47</v>
      </c>
      <c r="D1372" s="5">
        <v>0.16500000000000001</v>
      </c>
      <c r="E1372" s="5">
        <v>1.1279999999999999</v>
      </c>
      <c r="F1372" s="5">
        <v>0.44650000000000001</v>
      </c>
      <c r="G1372" s="5">
        <v>0.2195</v>
      </c>
      <c r="H1372" s="48">
        <v>0.34</v>
      </c>
      <c r="I1372" s="5">
        <v>10</v>
      </c>
      <c r="N1372" s="15">
        <f t="shared" si="1295"/>
        <v>3</v>
      </c>
      <c r="O1372" s="15">
        <f t="shared" ref="O1372:U1372" si="1394">B1372</f>
        <v>0.61499999999999999</v>
      </c>
      <c r="P1372" s="15">
        <f t="shared" si="1394"/>
        <v>0.47</v>
      </c>
      <c r="Q1372" s="15">
        <f t="shared" si="1394"/>
        <v>0.16500000000000001</v>
      </c>
      <c r="R1372" s="15">
        <f t="shared" si="1394"/>
        <v>1.1279999999999999</v>
      </c>
      <c r="S1372" s="15">
        <f t="shared" si="1394"/>
        <v>0.44650000000000001</v>
      </c>
      <c r="T1372" s="15">
        <f t="shared" si="1394"/>
        <v>0.2195</v>
      </c>
      <c r="U1372" s="15">
        <f t="shared" si="1394"/>
        <v>0.34</v>
      </c>
      <c r="V1372" s="5">
        <v>1</v>
      </c>
      <c r="X1372" s="15">
        <f t="shared" si="1297"/>
        <v>11.5</v>
      </c>
      <c r="AB1372" s="15">
        <f t="shared" si="1298"/>
        <v>14.202619039926677</v>
      </c>
      <c r="AC1372" s="15">
        <f t="shared" si="1299"/>
        <v>7.3041496749741954</v>
      </c>
    </row>
    <row r="1373" spans="1:29">
      <c r="A1373" s="5" t="s">
        <v>206</v>
      </c>
      <c r="B1373" s="5">
        <v>0.61499999999999999</v>
      </c>
      <c r="C1373" s="5">
        <v>0.5</v>
      </c>
      <c r="D1373" s="5">
        <v>0.17</v>
      </c>
      <c r="E1373" s="5">
        <v>1.054</v>
      </c>
      <c r="F1373" s="5">
        <v>0.48449999999999999</v>
      </c>
      <c r="G1373" s="5">
        <v>0.22800000000000001</v>
      </c>
      <c r="H1373" s="48">
        <v>0.29499999999999998</v>
      </c>
      <c r="I1373" s="5">
        <v>10</v>
      </c>
      <c r="N1373" s="15">
        <f t="shared" si="1295"/>
        <v>3</v>
      </c>
      <c r="O1373" s="15">
        <f t="shared" ref="O1373:U1373" si="1395">B1373</f>
        <v>0.61499999999999999</v>
      </c>
      <c r="P1373" s="15">
        <f t="shared" si="1395"/>
        <v>0.5</v>
      </c>
      <c r="Q1373" s="15">
        <f t="shared" si="1395"/>
        <v>0.17</v>
      </c>
      <c r="R1373" s="15">
        <f t="shared" si="1395"/>
        <v>1.054</v>
      </c>
      <c r="S1373" s="15">
        <f t="shared" si="1395"/>
        <v>0.48449999999999999</v>
      </c>
      <c r="T1373" s="15">
        <f t="shared" si="1395"/>
        <v>0.22800000000000001</v>
      </c>
      <c r="U1373" s="15">
        <f t="shared" si="1395"/>
        <v>0.29499999999999998</v>
      </c>
      <c r="V1373" s="5">
        <v>1</v>
      </c>
      <c r="X1373" s="15">
        <f t="shared" si="1297"/>
        <v>11.5</v>
      </c>
      <c r="AB1373" s="15">
        <f t="shared" si="1298"/>
        <v>12.70176360300556</v>
      </c>
      <c r="AC1373" s="15">
        <f t="shared" si="1299"/>
        <v>1.4442357575089049</v>
      </c>
    </row>
    <row r="1374" spans="1:29">
      <c r="A1374" s="5" t="s">
        <v>207</v>
      </c>
      <c r="B1374" s="5">
        <v>0.61499999999999999</v>
      </c>
      <c r="C1374" s="5">
        <v>0.47499999999999998</v>
      </c>
      <c r="D1374" s="5">
        <v>0.16500000000000001</v>
      </c>
      <c r="E1374" s="5">
        <v>1.0229999999999999</v>
      </c>
      <c r="F1374" s="5">
        <v>0.49049999999999999</v>
      </c>
      <c r="G1374" s="5">
        <v>0.19550000000000001</v>
      </c>
      <c r="H1374" s="48">
        <v>0.30349999999999999</v>
      </c>
      <c r="I1374" s="5">
        <v>12</v>
      </c>
      <c r="N1374" s="15">
        <f t="shared" si="1295"/>
        <v>0.75</v>
      </c>
      <c r="O1374" s="15">
        <f t="shared" ref="O1374:U1374" si="1396">B1374</f>
        <v>0.61499999999999999</v>
      </c>
      <c r="P1374" s="15">
        <f t="shared" si="1396"/>
        <v>0.47499999999999998</v>
      </c>
      <c r="Q1374" s="15">
        <f t="shared" si="1396"/>
        <v>0.16500000000000001</v>
      </c>
      <c r="R1374" s="15">
        <f t="shared" si="1396"/>
        <v>1.0229999999999999</v>
      </c>
      <c r="S1374" s="15">
        <f t="shared" si="1396"/>
        <v>0.49049999999999999</v>
      </c>
      <c r="T1374" s="15">
        <f t="shared" si="1396"/>
        <v>0.19550000000000001</v>
      </c>
      <c r="U1374" s="15">
        <f t="shared" si="1396"/>
        <v>0.30349999999999999</v>
      </c>
      <c r="V1374" s="5">
        <v>1</v>
      </c>
      <c r="X1374" s="15">
        <f t="shared" si="1297"/>
        <v>13.5</v>
      </c>
      <c r="AB1374" s="15">
        <f t="shared" si="1298"/>
        <v>11.989883549908043</v>
      </c>
      <c r="AC1374" s="15">
        <f t="shared" si="1299"/>
        <v>2.2804516928383327</v>
      </c>
    </row>
    <row r="1375" spans="1:29">
      <c r="A1375" s="5" t="s">
        <v>206</v>
      </c>
      <c r="B1375" s="5">
        <v>0.61499999999999999</v>
      </c>
      <c r="C1375" s="5">
        <v>0.47499999999999998</v>
      </c>
      <c r="D1375" s="5">
        <v>0.17</v>
      </c>
      <c r="E1375" s="5">
        <v>1.129</v>
      </c>
      <c r="F1375" s="5">
        <v>0.47949999999999998</v>
      </c>
      <c r="G1375" s="5">
        <v>0.30199999999999999</v>
      </c>
      <c r="H1375" s="48">
        <v>0.3</v>
      </c>
      <c r="I1375" s="5">
        <v>10</v>
      </c>
      <c r="N1375" s="15">
        <f t="shared" si="1295"/>
        <v>3</v>
      </c>
      <c r="O1375" s="15">
        <f t="shared" ref="O1375:U1375" si="1397">B1375</f>
        <v>0.61499999999999999</v>
      </c>
      <c r="P1375" s="15">
        <f t="shared" si="1397"/>
        <v>0.47499999999999998</v>
      </c>
      <c r="Q1375" s="15">
        <f t="shared" si="1397"/>
        <v>0.17</v>
      </c>
      <c r="R1375" s="15">
        <f t="shared" si="1397"/>
        <v>1.129</v>
      </c>
      <c r="S1375" s="15">
        <f t="shared" si="1397"/>
        <v>0.47949999999999998</v>
      </c>
      <c r="T1375" s="15">
        <f t="shared" si="1397"/>
        <v>0.30199999999999999</v>
      </c>
      <c r="U1375" s="15">
        <f t="shared" si="1397"/>
        <v>0.3</v>
      </c>
      <c r="V1375" s="5">
        <v>1</v>
      </c>
      <c r="X1375" s="15">
        <f t="shared" si="1297"/>
        <v>11.5</v>
      </c>
      <c r="AB1375" s="15">
        <f t="shared" si="1298"/>
        <v>12.47352678282653</v>
      </c>
      <c r="AC1375" s="15">
        <f t="shared" si="1299"/>
        <v>0.94775439688057439</v>
      </c>
    </row>
    <row r="1376" spans="1:29">
      <c r="A1376" s="5" t="s">
        <v>206</v>
      </c>
      <c r="B1376" s="5">
        <v>0.61499999999999999</v>
      </c>
      <c r="C1376" s="5">
        <v>0.48</v>
      </c>
      <c r="D1376" s="5">
        <v>0.17499999999999999</v>
      </c>
      <c r="E1376" s="5">
        <v>1.1180000000000001</v>
      </c>
      <c r="F1376" s="5">
        <v>0.44600000000000001</v>
      </c>
      <c r="G1376" s="5">
        <v>0.31950000000000001</v>
      </c>
      <c r="H1376" s="48">
        <v>0.3</v>
      </c>
      <c r="I1376" s="5">
        <v>9</v>
      </c>
      <c r="N1376" s="15">
        <f t="shared" si="1295"/>
        <v>3</v>
      </c>
      <c r="O1376" s="15">
        <f t="shared" ref="O1376:U1376" si="1398">B1376</f>
        <v>0.61499999999999999</v>
      </c>
      <c r="P1376" s="15">
        <f t="shared" si="1398"/>
        <v>0.48</v>
      </c>
      <c r="Q1376" s="15">
        <f t="shared" si="1398"/>
        <v>0.17499999999999999</v>
      </c>
      <c r="R1376" s="15">
        <f t="shared" si="1398"/>
        <v>1.1180000000000001</v>
      </c>
      <c r="S1376" s="15">
        <f t="shared" si="1398"/>
        <v>0.44600000000000001</v>
      </c>
      <c r="T1376" s="15">
        <f t="shared" si="1398"/>
        <v>0.31950000000000001</v>
      </c>
      <c r="U1376" s="15">
        <f t="shared" si="1398"/>
        <v>0.3</v>
      </c>
      <c r="V1376" s="5">
        <v>1</v>
      </c>
      <c r="X1376" s="15">
        <f t="shared" si="1297"/>
        <v>10.5</v>
      </c>
      <c r="AB1376" s="15">
        <f t="shared" si="1298"/>
        <v>12.982395262641665</v>
      </c>
      <c r="AC1376" s="15">
        <f t="shared" si="1299"/>
        <v>6.1622862399857823</v>
      </c>
    </row>
    <row r="1377" spans="1:29">
      <c r="A1377" s="5" t="s">
        <v>207</v>
      </c>
      <c r="B1377" s="5">
        <v>0.61499999999999999</v>
      </c>
      <c r="C1377" s="5">
        <v>0.47499999999999998</v>
      </c>
      <c r="D1377" s="5">
        <v>0.155</v>
      </c>
      <c r="E1377" s="5">
        <v>1.115</v>
      </c>
      <c r="F1377" s="5">
        <v>0.48399999999999999</v>
      </c>
      <c r="G1377" s="5">
        <v>0.21149999999999999</v>
      </c>
      <c r="H1377" s="48">
        <v>0.35499999999999998</v>
      </c>
      <c r="I1377" s="5">
        <v>10</v>
      </c>
      <c r="N1377" s="15">
        <f t="shared" si="1295"/>
        <v>0.75</v>
      </c>
      <c r="O1377" s="15">
        <f t="shared" ref="O1377:U1377" si="1399">B1377</f>
        <v>0.61499999999999999</v>
      </c>
      <c r="P1377" s="15">
        <f t="shared" si="1399"/>
        <v>0.47499999999999998</v>
      </c>
      <c r="Q1377" s="15">
        <f t="shared" si="1399"/>
        <v>0.155</v>
      </c>
      <c r="R1377" s="15">
        <f t="shared" si="1399"/>
        <v>1.115</v>
      </c>
      <c r="S1377" s="15">
        <f t="shared" si="1399"/>
        <v>0.48399999999999999</v>
      </c>
      <c r="T1377" s="15">
        <f t="shared" si="1399"/>
        <v>0.21149999999999999</v>
      </c>
      <c r="U1377" s="15">
        <f t="shared" si="1399"/>
        <v>0.35499999999999998</v>
      </c>
      <c r="V1377" s="5">
        <v>1</v>
      </c>
      <c r="X1377" s="15">
        <f t="shared" si="1297"/>
        <v>11.5</v>
      </c>
      <c r="AB1377" s="15">
        <f t="shared" si="1298"/>
        <v>13.127150085753355</v>
      </c>
      <c r="AC1377" s="15">
        <f t="shared" si="1299"/>
        <v>2.6476174015671505</v>
      </c>
    </row>
    <row r="1378" spans="1:29">
      <c r="A1378" s="5" t="s">
        <v>206</v>
      </c>
      <c r="B1378" s="5">
        <v>0.62</v>
      </c>
      <c r="C1378" s="5">
        <v>0.51</v>
      </c>
      <c r="D1378" s="5">
        <v>0.17499999999999999</v>
      </c>
      <c r="E1378" s="5">
        <v>1.2815000000000001</v>
      </c>
      <c r="F1378" s="5">
        <v>0.57150000000000001</v>
      </c>
      <c r="G1378" s="5">
        <v>0.23849999999999999</v>
      </c>
      <c r="H1378" s="48">
        <v>0.39</v>
      </c>
      <c r="I1378" s="5">
        <v>10</v>
      </c>
      <c r="N1378" s="15">
        <f t="shared" si="1295"/>
        <v>3</v>
      </c>
      <c r="O1378" s="15">
        <f t="shared" ref="O1378:U1378" si="1400">B1378</f>
        <v>0.62</v>
      </c>
      <c r="P1378" s="15">
        <f t="shared" si="1400"/>
        <v>0.51</v>
      </c>
      <c r="Q1378" s="15">
        <f t="shared" si="1400"/>
        <v>0.17499999999999999</v>
      </c>
      <c r="R1378" s="15">
        <f t="shared" si="1400"/>
        <v>1.2815000000000001</v>
      </c>
      <c r="S1378" s="15">
        <f t="shared" si="1400"/>
        <v>0.57150000000000001</v>
      </c>
      <c r="T1378" s="15">
        <f t="shared" si="1400"/>
        <v>0.23849999999999999</v>
      </c>
      <c r="U1378" s="15">
        <f t="shared" si="1400"/>
        <v>0.39</v>
      </c>
      <c r="V1378" s="5">
        <v>1</v>
      </c>
      <c r="X1378" s="15">
        <f t="shared" si="1297"/>
        <v>11.5</v>
      </c>
      <c r="AB1378" s="15">
        <f t="shared" si="1298"/>
        <v>13.906038103110015</v>
      </c>
      <c r="AC1378" s="15">
        <f t="shared" si="1299"/>
        <v>5.789019353617241</v>
      </c>
    </row>
    <row r="1379" spans="1:29">
      <c r="A1379" s="5" t="s">
        <v>206</v>
      </c>
      <c r="B1379" s="5">
        <v>0.62</v>
      </c>
      <c r="C1379" s="5">
        <v>0.495</v>
      </c>
      <c r="D1379" s="5">
        <v>0.18</v>
      </c>
      <c r="E1379" s="5">
        <v>1.2555000000000001</v>
      </c>
      <c r="F1379" s="5">
        <v>0.57650000000000001</v>
      </c>
      <c r="G1379" s="5">
        <v>0.254</v>
      </c>
      <c r="H1379" s="48">
        <v>0.35499999999999998</v>
      </c>
      <c r="I1379" s="5">
        <v>12</v>
      </c>
      <c r="N1379" s="15">
        <f t="shared" si="1295"/>
        <v>3</v>
      </c>
      <c r="O1379" s="15">
        <f t="shared" ref="O1379:U1379" si="1401">B1379</f>
        <v>0.62</v>
      </c>
      <c r="P1379" s="15">
        <f t="shared" si="1401"/>
        <v>0.495</v>
      </c>
      <c r="Q1379" s="15">
        <f t="shared" si="1401"/>
        <v>0.18</v>
      </c>
      <c r="R1379" s="15">
        <f t="shared" si="1401"/>
        <v>1.2555000000000001</v>
      </c>
      <c r="S1379" s="15">
        <f t="shared" si="1401"/>
        <v>0.57650000000000001</v>
      </c>
      <c r="T1379" s="15">
        <f t="shared" si="1401"/>
        <v>0.254</v>
      </c>
      <c r="U1379" s="15">
        <f t="shared" si="1401"/>
        <v>0.35499999999999998</v>
      </c>
      <c r="V1379" s="5">
        <v>1</v>
      </c>
      <c r="X1379" s="15">
        <f t="shared" si="1297"/>
        <v>13.5</v>
      </c>
      <c r="AB1379" s="15">
        <f t="shared" si="1298"/>
        <v>12.985467089147516</v>
      </c>
      <c r="AC1379" s="15">
        <f t="shared" si="1299"/>
        <v>0.26474411635033035</v>
      </c>
    </row>
    <row r="1380" spans="1:29">
      <c r="A1380" s="5" t="s">
        <v>207</v>
      </c>
      <c r="B1380" s="5">
        <v>0.62</v>
      </c>
      <c r="C1380" s="5">
        <v>0.5</v>
      </c>
      <c r="D1380" s="5">
        <v>0.15</v>
      </c>
      <c r="E1380" s="5">
        <v>1.2929999999999999</v>
      </c>
      <c r="F1380" s="5">
        <v>0.59599999999999997</v>
      </c>
      <c r="G1380" s="5">
        <v>0.3135</v>
      </c>
      <c r="H1380" s="48">
        <v>0.35399999999999998</v>
      </c>
      <c r="I1380" s="5">
        <v>10</v>
      </c>
      <c r="N1380" s="15">
        <f t="shared" si="1295"/>
        <v>0.75</v>
      </c>
      <c r="O1380" s="15">
        <f t="shared" ref="O1380:U1380" si="1402">B1380</f>
        <v>0.62</v>
      </c>
      <c r="P1380" s="15">
        <f t="shared" si="1402"/>
        <v>0.5</v>
      </c>
      <c r="Q1380" s="15">
        <f t="shared" si="1402"/>
        <v>0.15</v>
      </c>
      <c r="R1380" s="15">
        <f t="shared" si="1402"/>
        <v>1.2929999999999999</v>
      </c>
      <c r="S1380" s="15">
        <f t="shared" si="1402"/>
        <v>0.59599999999999997</v>
      </c>
      <c r="T1380" s="15">
        <f t="shared" si="1402"/>
        <v>0.3135</v>
      </c>
      <c r="U1380" s="15">
        <f t="shared" si="1402"/>
        <v>0.35399999999999998</v>
      </c>
      <c r="V1380" s="5">
        <v>1</v>
      </c>
      <c r="X1380" s="15">
        <f t="shared" si="1297"/>
        <v>11.5</v>
      </c>
      <c r="AB1380" s="15">
        <f t="shared" si="1298"/>
        <v>11.677206263624193</v>
      </c>
      <c r="AC1380" s="15">
        <f t="shared" si="1299"/>
        <v>3.1402059867646874E-2</v>
      </c>
    </row>
    <row r="1381" spans="1:29">
      <c r="A1381" s="5" t="s">
        <v>207</v>
      </c>
      <c r="B1381" s="5">
        <v>0.62</v>
      </c>
      <c r="C1381" s="5">
        <v>0.47499999999999998</v>
      </c>
      <c r="D1381" s="5">
        <v>0.16</v>
      </c>
      <c r="E1381" s="5">
        <v>1.1294999999999999</v>
      </c>
      <c r="F1381" s="5">
        <v>0.46300000000000002</v>
      </c>
      <c r="G1381" s="5">
        <v>0.26850000000000002</v>
      </c>
      <c r="H1381" s="48">
        <v>0.33</v>
      </c>
      <c r="I1381" s="5">
        <v>10</v>
      </c>
      <c r="N1381" s="15">
        <f t="shared" si="1295"/>
        <v>0.75</v>
      </c>
      <c r="O1381" s="15">
        <f t="shared" ref="O1381:U1381" si="1403">B1381</f>
        <v>0.62</v>
      </c>
      <c r="P1381" s="15">
        <f t="shared" si="1403"/>
        <v>0.47499999999999998</v>
      </c>
      <c r="Q1381" s="15">
        <f t="shared" si="1403"/>
        <v>0.16</v>
      </c>
      <c r="R1381" s="15">
        <f t="shared" si="1403"/>
        <v>1.1294999999999999</v>
      </c>
      <c r="S1381" s="15">
        <f t="shared" si="1403"/>
        <v>0.46300000000000002</v>
      </c>
      <c r="T1381" s="15">
        <f t="shared" si="1403"/>
        <v>0.26850000000000002</v>
      </c>
      <c r="U1381" s="15">
        <f t="shared" si="1403"/>
        <v>0.33</v>
      </c>
      <c r="V1381" s="5">
        <v>1</v>
      </c>
      <c r="X1381" s="15">
        <f t="shared" si="1297"/>
        <v>11.5</v>
      </c>
      <c r="AB1381" s="15">
        <f t="shared" si="1298"/>
        <v>12.932061353633797</v>
      </c>
      <c r="AC1381" s="15">
        <f t="shared" si="1299"/>
        <v>2.050799720571463</v>
      </c>
    </row>
    <row r="1382" spans="1:29">
      <c r="A1382" s="5" t="s">
        <v>206</v>
      </c>
      <c r="B1382" s="5">
        <v>0.625</v>
      </c>
      <c r="C1382" s="5">
        <v>0.45500000000000002</v>
      </c>
      <c r="D1382" s="5">
        <v>0.17</v>
      </c>
      <c r="E1382" s="5">
        <v>1.0820000000000001</v>
      </c>
      <c r="F1382" s="5">
        <v>0.4955</v>
      </c>
      <c r="G1382" s="5">
        <v>0.23449999999999999</v>
      </c>
      <c r="H1382" s="48">
        <v>0.315</v>
      </c>
      <c r="I1382" s="5">
        <v>9</v>
      </c>
      <c r="N1382" s="15">
        <f t="shared" si="1295"/>
        <v>3</v>
      </c>
      <c r="O1382" s="15">
        <f t="shared" ref="O1382:U1382" si="1404">B1382</f>
        <v>0.625</v>
      </c>
      <c r="P1382" s="15">
        <f t="shared" si="1404"/>
        <v>0.45500000000000002</v>
      </c>
      <c r="Q1382" s="15">
        <f t="shared" si="1404"/>
        <v>0.17</v>
      </c>
      <c r="R1382" s="15">
        <f t="shared" si="1404"/>
        <v>1.0820000000000001</v>
      </c>
      <c r="S1382" s="15">
        <f t="shared" si="1404"/>
        <v>0.4955</v>
      </c>
      <c r="T1382" s="15">
        <f t="shared" si="1404"/>
        <v>0.23449999999999999</v>
      </c>
      <c r="U1382" s="15">
        <f t="shared" si="1404"/>
        <v>0.315</v>
      </c>
      <c r="V1382" s="5">
        <v>1</v>
      </c>
      <c r="X1382" s="15">
        <f t="shared" si="1297"/>
        <v>10.5</v>
      </c>
      <c r="AB1382" s="15">
        <f t="shared" si="1298"/>
        <v>12.302458490724229</v>
      </c>
      <c r="AC1382" s="15">
        <f t="shared" si="1299"/>
        <v>3.2488566107838652</v>
      </c>
    </row>
    <row r="1383" spans="1:29">
      <c r="A1383" s="5" t="s">
        <v>207</v>
      </c>
      <c r="B1383" s="5">
        <v>0.625</v>
      </c>
      <c r="C1383" s="5">
        <v>0.505</v>
      </c>
      <c r="D1383" s="5">
        <v>0.17499999999999999</v>
      </c>
      <c r="E1383" s="5">
        <v>1.1499999999999999</v>
      </c>
      <c r="F1383" s="5">
        <v>0.54749999999999999</v>
      </c>
      <c r="G1383" s="5">
        <v>0.25600000000000001</v>
      </c>
      <c r="H1383" s="48">
        <v>0.30449999999999999</v>
      </c>
      <c r="I1383" s="5">
        <v>11</v>
      </c>
      <c r="N1383" s="15">
        <f t="shared" si="1295"/>
        <v>0.75</v>
      </c>
      <c r="O1383" s="15">
        <f t="shared" ref="O1383:U1383" si="1405">B1383</f>
        <v>0.625</v>
      </c>
      <c r="P1383" s="15">
        <f t="shared" si="1405"/>
        <v>0.505</v>
      </c>
      <c r="Q1383" s="15">
        <f t="shared" si="1405"/>
        <v>0.17499999999999999</v>
      </c>
      <c r="R1383" s="15">
        <f t="shared" si="1405"/>
        <v>1.1499999999999999</v>
      </c>
      <c r="S1383" s="15">
        <f t="shared" si="1405"/>
        <v>0.54749999999999999</v>
      </c>
      <c r="T1383" s="15">
        <f t="shared" si="1405"/>
        <v>0.25600000000000001</v>
      </c>
      <c r="U1383" s="15">
        <f t="shared" si="1405"/>
        <v>0.30449999999999999</v>
      </c>
      <c r="V1383" s="5">
        <v>1</v>
      </c>
      <c r="X1383" s="15">
        <f t="shared" si="1297"/>
        <v>12.5</v>
      </c>
      <c r="AB1383" s="15">
        <f t="shared" si="1298"/>
        <v>11.845478161312819</v>
      </c>
      <c r="AC1383" s="15">
        <f t="shared" si="1299"/>
        <v>0.42839883731844813</v>
      </c>
    </row>
    <row r="1384" spans="1:29">
      <c r="A1384" s="5" t="s">
        <v>207</v>
      </c>
      <c r="B1384" s="5">
        <v>0.625</v>
      </c>
      <c r="C1384" s="5">
        <v>0.51500000000000001</v>
      </c>
      <c r="D1384" s="5">
        <v>0.16</v>
      </c>
      <c r="E1384" s="5">
        <v>1.264</v>
      </c>
      <c r="F1384" s="5">
        <v>0.57150000000000001</v>
      </c>
      <c r="G1384" s="5">
        <v>0.32600000000000001</v>
      </c>
      <c r="H1384" s="48">
        <v>0.32100000000000001</v>
      </c>
      <c r="I1384" s="5">
        <v>9</v>
      </c>
      <c r="N1384" s="15">
        <f t="shared" si="1295"/>
        <v>0.75</v>
      </c>
      <c r="O1384" s="15">
        <f t="shared" ref="O1384:U1384" si="1406">B1384</f>
        <v>0.625</v>
      </c>
      <c r="P1384" s="15">
        <f t="shared" si="1406"/>
        <v>0.51500000000000001</v>
      </c>
      <c r="Q1384" s="15">
        <f t="shared" si="1406"/>
        <v>0.16</v>
      </c>
      <c r="R1384" s="15">
        <f t="shared" si="1406"/>
        <v>1.264</v>
      </c>
      <c r="S1384" s="15">
        <f t="shared" si="1406"/>
        <v>0.57150000000000001</v>
      </c>
      <c r="T1384" s="15">
        <f t="shared" si="1406"/>
        <v>0.32600000000000001</v>
      </c>
      <c r="U1384" s="15">
        <f t="shared" si="1406"/>
        <v>0.32100000000000001</v>
      </c>
      <c r="V1384" s="5">
        <v>1</v>
      </c>
      <c r="X1384" s="15">
        <f t="shared" si="1297"/>
        <v>10.5</v>
      </c>
      <c r="AB1384" s="15">
        <f t="shared" si="1298"/>
        <v>11.776260320676597</v>
      </c>
      <c r="AC1384" s="15">
        <f t="shared" si="1299"/>
        <v>1.6288404061335302</v>
      </c>
    </row>
    <row r="1385" spans="1:29">
      <c r="A1385" s="5" t="s">
        <v>207</v>
      </c>
      <c r="B1385" s="5">
        <v>0.625</v>
      </c>
      <c r="C1385" s="5">
        <v>0.48</v>
      </c>
      <c r="D1385" s="5">
        <v>0.155</v>
      </c>
      <c r="E1385" s="5">
        <v>1.2035</v>
      </c>
      <c r="F1385" s="5">
        <v>0.58650000000000002</v>
      </c>
      <c r="G1385" s="5">
        <v>0.23899999999999999</v>
      </c>
      <c r="H1385" s="48">
        <v>0.31850000000000001</v>
      </c>
      <c r="I1385" s="5">
        <v>12</v>
      </c>
      <c r="N1385" s="15">
        <f t="shared" si="1295"/>
        <v>0.75</v>
      </c>
      <c r="O1385" s="15">
        <f t="shared" ref="O1385:U1385" si="1407">B1385</f>
        <v>0.625</v>
      </c>
      <c r="P1385" s="15">
        <f t="shared" si="1407"/>
        <v>0.48</v>
      </c>
      <c r="Q1385" s="15">
        <f t="shared" si="1407"/>
        <v>0.155</v>
      </c>
      <c r="R1385" s="15">
        <f t="shared" si="1407"/>
        <v>1.2035</v>
      </c>
      <c r="S1385" s="15">
        <f t="shared" si="1407"/>
        <v>0.58650000000000002</v>
      </c>
      <c r="T1385" s="15">
        <f t="shared" si="1407"/>
        <v>0.23899999999999999</v>
      </c>
      <c r="U1385" s="15">
        <f t="shared" si="1407"/>
        <v>0.31850000000000001</v>
      </c>
      <c r="V1385" s="5">
        <v>1</v>
      </c>
      <c r="X1385" s="15">
        <f t="shared" si="1297"/>
        <v>13.5</v>
      </c>
      <c r="AB1385" s="15">
        <f t="shared" si="1298"/>
        <v>11.324245576302996</v>
      </c>
      <c r="AC1385" s="15">
        <f t="shared" si="1299"/>
        <v>4.7339073122370827</v>
      </c>
    </row>
    <row r="1386" spans="1:29">
      <c r="A1386" s="5" t="s">
        <v>207</v>
      </c>
      <c r="B1386" s="5">
        <v>0.63</v>
      </c>
      <c r="C1386" s="5">
        <v>0.48499999999999999</v>
      </c>
      <c r="D1386" s="5">
        <v>0.17</v>
      </c>
      <c r="E1386" s="5">
        <v>1.3205</v>
      </c>
      <c r="F1386" s="5">
        <v>0.59450000000000003</v>
      </c>
      <c r="G1386" s="5">
        <v>0.34499999999999997</v>
      </c>
      <c r="H1386" s="48">
        <v>0.34499999999999997</v>
      </c>
      <c r="I1386" s="5">
        <v>9</v>
      </c>
      <c r="N1386" s="15">
        <f t="shared" si="1295"/>
        <v>0.75</v>
      </c>
      <c r="O1386" s="15">
        <f t="shared" ref="O1386:U1386" si="1408">B1386</f>
        <v>0.63</v>
      </c>
      <c r="P1386" s="15">
        <f t="shared" si="1408"/>
        <v>0.48499999999999999</v>
      </c>
      <c r="Q1386" s="15">
        <f t="shared" si="1408"/>
        <v>0.17</v>
      </c>
      <c r="R1386" s="15">
        <f t="shared" si="1408"/>
        <v>1.3205</v>
      </c>
      <c r="S1386" s="15">
        <f t="shared" si="1408"/>
        <v>0.59450000000000003</v>
      </c>
      <c r="T1386" s="15">
        <f t="shared" si="1408"/>
        <v>0.34499999999999997</v>
      </c>
      <c r="U1386" s="15">
        <f t="shared" si="1408"/>
        <v>0.34499999999999997</v>
      </c>
      <c r="V1386" s="5">
        <v>1</v>
      </c>
      <c r="X1386" s="15">
        <f t="shared" si="1297"/>
        <v>10.5</v>
      </c>
      <c r="AB1386" s="15">
        <f t="shared" si="1298"/>
        <v>11.594028454249214</v>
      </c>
      <c r="AC1386" s="15">
        <f t="shared" si="1299"/>
        <v>1.1968982587069246</v>
      </c>
    </row>
    <row r="1387" spans="1:29">
      <c r="A1387" s="5" t="s">
        <v>208</v>
      </c>
      <c r="B1387" s="5">
        <v>0.63</v>
      </c>
      <c r="C1387" s="5">
        <v>0.505</v>
      </c>
      <c r="D1387" s="5">
        <v>0.18</v>
      </c>
      <c r="E1387" s="5">
        <v>1.272</v>
      </c>
      <c r="F1387" s="5">
        <v>0.60250000000000004</v>
      </c>
      <c r="G1387" s="5">
        <v>0.29499999999999998</v>
      </c>
      <c r="H1387" s="48">
        <v>0.315</v>
      </c>
      <c r="I1387" s="5">
        <v>11</v>
      </c>
      <c r="N1387" s="15">
        <f t="shared" si="1295"/>
        <v>-2</v>
      </c>
      <c r="O1387" s="15">
        <f t="shared" ref="O1387:U1387" si="1409">B1387</f>
        <v>0.63</v>
      </c>
      <c r="P1387" s="15">
        <f t="shared" si="1409"/>
        <v>0.505</v>
      </c>
      <c r="Q1387" s="15">
        <f t="shared" si="1409"/>
        <v>0.18</v>
      </c>
      <c r="R1387" s="15">
        <f t="shared" si="1409"/>
        <v>1.272</v>
      </c>
      <c r="S1387" s="15">
        <f t="shared" si="1409"/>
        <v>0.60250000000000004</v>
      </c>
      <c r="T1387" s="15">
        <f t="shared" si="1409"/>
        <v>0.29499999999999998</v>
      </c>
      <c r="U1387" s="15">
        <f t="shared" si="1409"/>
        <v>0.315</v>
      </c>
      <c r="V1387" s="5">
        <v>1</v>
      </c>
      <c r="X1387" s="15">
        <f t="shared" si="1297"/>
        <v>12.5</v>
      </c>
      <c r="AB1387" s="15">
        <f t="shared" si="1298"/>
        <v>11.145092100464129</v>
      </c>
      <c r="AC1387" s="15">
        <f t="shared" si="1299"/>
        <v>1.8357754162247046</v>
      </c>
    </row>
    <row r="1388" spans="1:29">
      <c r="A1388" s="5" t="s">
        <v>206</v>
      </c>
      <c r="B1388" s="5">
        <v>0.63</v>
      </c>
      <c r="C1388" s="5">
        <v>0.48499999999999999</v>
      </c>
      <c r="D1388" s="5">
        <v>0.14499999999999999</v>
      </c>
      <c r="E1388" s="5">
        <v>1.0620000000000001</v>
      </c>
      <c r="F1388" s="5">
        <v>0.50649999999999995</v>
      </c>
      <c r="G1388" s="5">
        <v>0.17849999999999999</v>
      </c>
      <c r="H1388" s="48">
        <v>0.33650000000000002</v>
      </c>
      <c r="I1388" s="5">
        <v>12</v>
      </c>
      <c r="N1388" s="15">
        <f t="shared" si="1295"/>
        <v>3</v>
      </c>
      <c r="O1388" s="15">
        <f t="shared" ref="O1388:U1388" si="1410">B1388</f>
        <v>0.63</v>
      </c>
      <c r="P1388" s="15">
        <f t="shared" si="1410"/>
        <v>0.48499999999999999</v>
      </c>
      <c r="Q1388" s="15">
        <f t="shared" si="1410"/>
        <v>0.14499999999999999</v>
      </c>
      <c r="R1388" s="15">
        <f t="shared" si="1410"/>
        <v>1.0620000000000001</v>
      </c>
      <c r="S1388" s="15">
        <f t="shared" si="1410"/>
        <v>0.50649999999999995</v>
      </c>
      <c r="T1388" s="15">
        <f t="shared" si="1410"/>
        <v>0.17849999999999999</v>
      </c>
      <c r="U1388" s="15">
        <f t="shared" si="1410"/>
        <v>0.33650000000000002</v>
      </c>
      <c r="V1388" s="5">
        <v>1</v>
      </c>
      <c r="X1388" s="15">
        <f t="shared" si="1297"/>
        <v>13.5</v>
      </c>
      <c r="AB1388" s="15">
        <f t="shared" si="1298"/>
        <v>12.732151229538747</v>
      </c>
      <c r="AC1388" s="15">
        <f t="shared" si="1299"/>
        <v>0.58959173429885781</v>
      </c>
    </row>
    <row r="1389" spans="1:29">
      <c r="A1389" s="5" t="s">
        <v>208</v>
      </c>
      <c r="B1389" s="5">
        <v>0.63</v>
      </c>
      <c r="C1389" s="5">
        <v>0.47499999999999998</v>
      </c>
      <c r="D1389" s="5">
        <v>0.14499999999999999</v>
      </c>
      <c r="E1389" s="5">
        <v>1.0605</v>
      </c>
      <c r="F1389" s="5">
        <v>0.51649999999999996</v>
      </c>
      <c r="G1389" s="5">
        <v>0.2195</v>
      </c>
      <c r="H1389" s="48">
        <v>0.28000000000000003</v>
      </c>
      <c r="I1389" s="5">
        <v>10</v>
      </c>
      <c r="N1389" s="15">
        <f t="shared" si="1295"/>
        <v>-2</v>
      </c>
      <c r="O1389" s="15">
        <f t="shared" ref="O1389:U1389" si="1411">B1389</f>
        <v>0.63</v>
      </c>
      <c r="P1389" s="15">
        <f t="shared" si="1411"/>
        <v>0.47499999999999998</v>
      </c>
      <c r="Q1389" s="15">
        <f t="shared" si="1411"/>
        <v>0.14499999999999999</v>
      </c>
      <c r="R1389" s="15">
        <f t="shared" si="1411"/>
        <v>1.0605</v>
      </c>
      <c r="S1389" s="15">
        <f t="shared" si="1411"/>
        <v>0.51649999999999996</v>
      </c>
      <c r="T1389" s="15">
        <f t="shared" si="1411"/>
        <v>0.2195</v>
      </c>
      <c r="U1389" s="15">
        <f t="shared" si="1411"/>
        <v>0.28000000000000003</v>
      </c>
      <c r="V1389" s="5">
        <v>1</v>
      </c>
      <c r="X1389" s="15">
        <f t="shared" si="1297"/>
        <v>11.5</v>
      </c>
      <c r="AB1389" s="15">
        <f t="shared" si="1298"/>
        <v>10.677287609389456</v>
      </c>
      <c r="AC1389" s="15">
        <f t="shared" si="1299"/>
        <v>0.67685567766411636</v>
      </c>
    </row>
    <row r="1390" spans="1:29">
      <c r="A1390" s="5" t="s">
        <v>206</v>
      </c>
      <c r="B1390" s="5">
        <v>0.63</v>
      </c>
      <c r="C1390" s="5">
        <v>0.495</v>
      </c>
      <c r="D1390" s="5">
        <v>0.16</v>
      </c>
      <c r="E1390" s="5">
        <v>1.093</v>
      </c>
      <c r="F1390" s="5">
        <v>0.497</v>
      </c>
      <c r="G1390" s="5">
        <v>0.221</v>
      </c>
      <c r="H1390" s="48">
        <v>0.315</v>
      </c>
      <c r="I1390" s="5">
        <v>12</v>
      </c>
      <c r="N1390" s="15">
        <f t="shared" si="1295"/>
        <v>3</v>
      </c>
      <c r="O1390" s="15">
        <f t="shared" ref="O1390:U1390" si="1412">B1390</f>
        <v>0.63</v>
      </c>
      <c r="P1390" s="15">
        <f t="shared" si="1412"/>
        <v>0.495</v>
      </c>
      <c r="Q1390" s="15">
        <f t="shared" si="1412"/>
        <v>0.16</v>
      </c>
      <c r="R1390" s="15">
        <f t="shared" si="1412"/>
        <v>1.093</v>
      </c>
      <c r="S1390" s="15">
        <f t="shared" si="1412"/>
        <v>0.497</v>
      </c>
      <c r="T1390" s="15">
        <f t="shared" si="1412"/>
        <v>0.221</v>
      </c>
      <c r="U1390" s="15">
        <f t="shared" si="1412"/>
        <v>0.315</v>
      </c>
      <c r="V1390" s="5">
        <v>1</v>
      </c>
      <c r="X1390" s="15">
        <f t="shared" si="1297"/>
        <v>13.5</v>
      </c>
      <c r="AB1390" s="15">
        <f t="shared" si="1298"/>
        <v>12.867691321026337</v>
      </c>
      <c r="AC1390" s="15">
        <f t="shared" si="1299"/>
        <v>0.39981426550541904</v>
      </c>
    </row>
    <row r="1391" spans="1:29">
      <c r="A1391" s="5" t="s">
        <v>206</v>
      </c>
      <c r="B1391" s="5">
        <v>0.63500000000000001</v>
      </c>
      <c r="C1391" s="5">
        <v>0.49</v>
      </c>
      <c r="D1391" s="5">
        <v>0.16</v>
      </c>
      <c r="E1391" s="5">
        <v>1.101</v>
      </c>
      <c r="F1391" s="5">
        <v>0.53400000000000003</v>
      </c>
      <c r="G1391" s="5">
        <v>0.1865</v>
      </c>
      <c r="H1391" s="48">
        <v>0.34549999999999997</v>
      </c>
      <c r="I1391" s="5">
        <v>10</v>
      </c>
      <c r="N1391" s="15">
        <f t="shared" si="1295"/>
        <v>3</v>
      </c>
      <c r="O1391" s="15">
        <f t="shared" ref="O1391:U1391" si="1413">B1391</f>
        <v>0.63500000000000001</v>
      </c>
      <c r="P1391" s="15">
        <f t="shared" si="1413"/>
        <v>0.49</v>
      </c>
      <c r="Q1391" s="15">
        <f t="shared" si="1413"/>
        <v>0.16</v>
      </c>
      <c r="R1391" s="15">
        <f t="shared" si="1413"/>
        <v>1.101</v>
      </c>
      <c r="S1391" s="15">
        <f t="shared" si="1413"/>
        <v>0.53400000000000003</v>
      </c>
      <c r="T1391" s="15">
        <f t="shared" si="1413"/>
        <v>0.1865</v>
      </c>
      <c r="U1391" s="15">
        <f t="shared" si="1413"/>
        <v>0.34549999999999997</v>
      </c>
      <c r="V1391" s="5">
        <v>1</v>
      </c>
      <c r="X1391" s="15">
        <f t="shared" si="1297"/>
        <v>11.5</v>
      </c>
      <c r="AB1391" s="15">
        <f t="shared" si="1298"/>
        <v>12.752487714079164</v>
      </c>
      <c r="AC1391" s="15">
        <f t="shared" si="1299"/>
        <v>1.56872547391925</v>
      </c>
    </row>
    <row r="1392" spans="1:29">
      <c r="A1392" s="5" t="s">
        <v>207</v>
      </c>
      <c r="B1392" s="5">
        <v>0.63500000000000001</v>
      </c>
      <c r="C1392" s="5">
        <v>0.5</v>
      </c>
      <c r="D1392" s="5">
        <v>0.16500000000000001</v>
      </c>
      <c r="E1392" s="5">
        <v>1.4595</v>
      </c>
      <c r="F1392" s="5">
        <v>0.70499999999999996</v>
      </c>
      <c r="G1392" s="5">
        <v>0.26450000000000001</v>
      </c>
      <c r="H1392" s="48">
        <v>0.39</v>
      </c>
      <c r="I1392" s="5">
        <v>9</v>
      </c>
      <c r="N1392" s="15">
        <f t="shared" si="1295"/>
        <v>0.75</v>
      </c>
      <c r="O1392" s="15">
        <f t="shared" ref="O1392:U1392" si="1414">B1392</f>
        <v>0.63500000000000001</v>
      </c>
      <c r="P1392" s="15">
        <f t="shared" si="1414"/>
        <v>0.5</v>
      </c>
      <c r="Q1392" s="15">
        <f t="shared" si="1414"/>
        <v>0.16500000000000001</v>
      </c>
      <c r="R1392" s="15">
        <f t="shared" si="1414"/>
        <v>1.4595</v>
      </c>
      <c r="S1392" s="15">
        <f t="shared" si="1414"/>
        <v>0.70499999999999996</v>
      </c>
      <c r="T1392" s="15">
        <f t="shared" si="1414"/>
        <v>0.26450000000000001</v>
      </c>
      <c r="U1392" s="15">
        <f t="shared" si="1414"/>
        <v>0.39</v>
      </c>
      <c r="V1392" s="5">
        <v>1</v>
      </c>
      <c r="X1392" s="15">
        <f t="shared" si="1297"/>
        <v>10.5</v>
      </c>
      <c r="AB1392" s="15">
        <f t="shared" si="1298"/>
        <v>11.966735703000627</v>
      </c>
      <c r="AC1392" s="15">
        <f t="shared" si="1299"/>
        <v>2.1513136224567422</v>
      </c>
    </row>
    <row r="1393" spans="1:29">
      <c r="A1393" s="5" t="s">
        <v>207</v>
      </c>
      <c r="B1393" s="5">
        <v>0.63500000000000001</v>
      </c>
      <c r="C1393" s="5">
        <v>0.495</v>
      </c>
      <c r="D1393" s="5">
        <v>0.17499999999999999</v>
      </c>
      <c r="E1393" s="5">
        <v>1.2110000000000001</v>
      </c>
      <c r="F1393" s="5">
        <v>0.70699999999999996</v>
      </c>
      <c r="G1393" s="5">
        <v>0.27250000000000002</v>
      </c>
      <c r="H1393" s="48">
        <v>0.32300000000000001</v>
      </c>
      <c r="I1393" s="5">
        <v>9</v>
      </c>
      <c r="N1393" s="15">
        <f t="shared" si="1295"/>
        <v>0.75</v>
      </c>
      <c r="O1393" s="15">
        <f t="shared" ref="O1393:U1393" si="1415">B1393</f>
        <v>0.63500000000000001</v>
      </c>
      <c r="P1393" s="15">
        <f t="shared" si="1415"/>
        <v>0.495</v>
      </c>
      <c r="Q1393" s="15">
        <f t="shared" si="1415"/>
        <v>0.17499999999999999</v>
      </c>
      <c r="R1393" s="15">
        <f t="shared" si="1415"/>
        <v>1.2110000000000001</v>
      </c>
      <c r="S1393" s="15">
        <f t="shared" si="1415"/>
        <v>0.70699999999999996</v>
      </c>
      <c r="T1393" s="15">
        <f t="shared" si="1415"/>
        <v>0.27250000000000002</v>
      </c>
      <c r="U1393" s="15">
        <f t="shared" si="1415"/>
        <v>0.32300000000000001</v>
      </c>
      <c r="V1393" s="5">
        <v>1</v>
      </c>
      <c r="X1393" s="15">
        <f t="shared" si="1297"/>
        <v>10.5</v>
      </c>
      <c r="AB1393" s="15">
        <f t="shared" si="1298"/>
        <v>9.0635267049912116</v>
      </c>
      <c r="AC1393" s="15">
        <f t="shared" si="1299"/>
        <v>2.0634555272734056</v>
      </c>
    </row>
    <row r="1394" spans="1:29">
      <c r="A1394" s="5" t="s">
        <v>206</v>
      </c>
      <c r="B1394" s="5">
        <v>0.63500000000000001</v>
      </c>
      <c r="C1394" s="5">
        <v>0.47499999999999998</v>
      </c>
      <c r="D1394" s="5">
        <v>0.17</v>
      </c>
      <c r="E1394" s="5">
        <v>1.1935</v>
      </c>
      <c r="F1394" s="5">
        <v>0.52049999999999996</v>
      </c>
      <c r="G1394" s="5">
        <v>0.26950000000000002</v>
      </c>
      <c r="H1394" s="48">
        <v>0.36649999999999999</v>
      </c>
      <c r="I1394" s="5">
        <v>10</v>
      </c>
      <c r="N1394" s="15">
        <f t="shared" si="1295"/>
        <v>3</v>
      </c>
      <c r="O1394" s="15">
        <f t="shared" ref="O1394:U1394" si="1416">B1394</f>
        <v>0.63500000000000001</v>
      </c>
      <c r="P1394" s="15">
        <f t="shared" si="1416"/>
        <v>0.47499999999999998</v>
      </c>
      <c r="Q1394" s="15">
        <f t="shared" si="1416"/>
        <v>0.17</v>
      </c>
      <c r="R1394" s="15">
        <f t="shared" si="1416"/>
        <v>1.1935</v>
      </c>
      <c r="S1394" s="15">
        <f t="shared" si="1416"/>
        <v>0.52049999999999996</v>
      </c>
      <c r="T1394" s="15">
        <f t="shared" si="1416"/>
        <v>0.26950000000000002</v>
      </c>
      <c r="U1394" s="15">
        <f t="shared" si="1416"/>
        <v>0.36649999999999999</v>
      </c>
      <c r="V1394" s="5">
        <v>1</v>
      </c>
      <c r="X1394" s="15">
        <f t="shared" si="1297"/>
        <v>11.5</v>
      </c>
      <c r="AB1394" s="15">
        <f t="shared" si="1298"/>
        <v>13.130419906138956</v>
      </c>
      <c r="AC1394" s="15">
        <f t="shared" si="1299"/>
        <v>2.6582690703341609</v>
      </c>
    </row>
    <row r="1395" spans="1:29">
      <c r="A1395" s="5" t="s">
        <v>206</v>
      </c>
      <c r="B1395" s="5">
        <v>0.63500000000000001</v>
      </c>
      <c r="C1395" s="5">
        <v>0.51</v>
      </c>
      <c r="D1395" s="5">
        <v>0.155</v>
      </c>
      <c r="E1395" s="5">
        <v>0.98599999999999999</v>
      </c>
      <c r="F1395" s="5">
        <v>0.40500000000000003</v>
      </c>
      <c r="G1395" s="5">
        <v>0.22550000000000001</v>
      </c>
      <c r="H1395" s="48">
        <v>0.31</v>
      </c>
      <c r="I1395" s="5">
        <v>10</v>
      </c>
      <c r="N1395" s="15">
        <f t="shared" si="1295"/>
        <v>3</v>
      </c>
      <c r="O1395" s="15">
        <f t="shared" ref="O1395:U1395" si="1417">B1395</f>
        <v>0.63500000000000001</v>
      </c>
      <c r="P1395" s="15">
        <f t="shared" si="1417"/>
        <v>0.51</v>
      </c>
      <c r="Q1395" s="15">
        <f t="shared" si="1417"/>
        <v>0.155</v>
      </c>
      <c r="R1395" s="15">
        <f t="shared" si="1417"/>
        <v>0.98599999999999999</v>
      </c>
      <c r="S1395" s="15">
        <f t="shared" si="1417"/>
        <v>0.40500000000000003</v>
      </c>
      <c r="T1395" s="15">
        <f t="shared" si="1417"/>
        <v>0.22550000000000001</v>
      </c>
      <c r="U1395" s="15">
        <f t="shared" si="1417"/>
        <v>0.31</v>
      </c>
      <c r="V1395" s="5">
        <v>1</v>
      </c>
      <c r="X1395" s="15">
        <f t="shared" si="1297"/>
        <v>11.5</v>
      </c>
      <c r="AB1395" s="15">
        <f t="shared" si="1298"/>
        <v>13.77358905809283</v>
      </c>
      <c r="AC1395" s="15">
        <f t="shared" si="1299"/>
        <v>5.1692072050794398</v>
      </c>
    </row>
    <row r="1396" spans="1:29">
      <c r="A1396" s="5" t="s">
        <v>206</v>
      </c>
      <c r="B1396" s="5">
        <v>0.64</v>
      </c>
      <c r="C1396" s="5">
        <v>0.56499999999999995</v>
      </c>
      <c r="D1396" s="5">
        <v>0.23</v>
      </c>
      <c r="E1396" s="5">
        <v>1.5209999999999999</v>
      </c>
      <c r="F1396" s="5">
        <v>0.64400000000000002</v>
      </c>
      <c r="G1396" s="5">
        <v>0.372</v>
      </c>
      <c r="H1396" s="48">
        <v>0.40600000000000003</v>
      </c>
      <c r="I1396" s="5">
        <v>15</v>
      </c>
      <c r="N1396" s="15">
        <f t="shared" si="1295"/>
        <v>3</v>
      </c>
      <c r="O1396" s="15">
        <f t="shared" ref="O1396:U1396" si="1418">B1396</f>
        <v>0.64</v>
      </c>
      <c r="P1396" s="15">
        <f t="shared" si="1418"/>
        <v>0.56499999999999995</v>
      </c>
      <c r="Q1396" s="15">
        <f t="shared" si="1418"/>
        <v>0.23</v>
      </c>
      <c r="R1396" s="15">
        <f t="shared" si="1418"/>
        <v>1.5209999999999999</v>
      </c>
      <c r="S1396" s="15">
        <f t="shared" si="1418"/>
        <v>0.64400000000000002</v>
      </c>
      <c r="T1396" s="15">
        <f t="shared" si="1418"/>
        <v>0.372</v>
      </c>
      <c r="U1396" s="15">
        <f t="shared" si="1418"/>
        <v>0.40600000000000003</v>
      </c>
      <c r="V1396" s="5">
        <v>1</v>
      </c>
      <c r="X1396" s="15">
        <f t="shared" si="1297"/>
        <v>16.5</v>
      </c>
      <c r="AB1396" s="15">
        <f t="shared" si="1298"/>
        <v>14.643823375638606</v>
      </c>
      <c r="AC1396" s="15">
        <f t="shared" si="1299"/>
        <v>3.4453916608256603</v>
      </c>
    </row>
    <row r="1397" spans="1:29">
      <c r="A1397" s="5" t="s">
        <v>206</v>
      </c>
      <c r="B1397" s="5">
        <v>0.64</v>
      </c>
      <c r="C1397" s="5">
        <v>0.52500000000000002</v>
      </c>
      <c r="D1397" s="5">
        <v>0.18</v>
      </c>
      <c r="E1397" s="5">
        <v>1.3134999999999999</v>
      </c>
      <c r="F1397" s="5">
        <v>0.48649999999999999</v>
      </c>
      <c r="G1397" s="5">
        <v>0.29949999999999999</v>
      </c>
      <c r="H1397" s="48">
        <v>0.40749999999999997</v>
      </c>
      <c r="I1397" s="5">
        <v>10</v>
      </c>
      <c r="N1397" s="15">
        <f t="shared" si="1295"/>
        <v>3</v>
      </c>
      <c r="O1397" s="15">
        <f t="shared" ref="O1397:U1397" si="1419">B1397</f>
        <v>0.64</v>
      </c>
      <c r="P1397" s="15">
        <f t="shared" si="1419"/>
        <v>0.52500000000000002</v>
      </c>
      <c r="Q1397" s="15">
        <f t="shared" si="1419"/>
        <v>0.18</v>
      </c>
      <c r="R1397" s="15">
        <f t="shared" si="1419"/>
        <v>1.3134999999999999</v>
      </c>
      <c r="S1397" s="15">
        <f t="shared" si="1419"/>
        <v>0.48649999999999999</v>
      </c>
      <c r="T1397" s="15">
        <f t="shared" si="1419"/>
        <v>0.29949999999999999</v>
      </c>
      <c r="U1397" s="15">
        <f t="shared" si="1419"/>
        <v>0.40749999999999997</v>
      </c>
      <c r="V1397" s="5">
        <v>1</v>
      </c>
      <c r="X1397" s="15">
        <f t="shared" si="1297"/>
        <v>11.5</v>
      </c>
      <c r="AB1397" s="15">
        <f t="shared" si="1298"/>
        <v>15.649074288903847</v>
      </c>
      <c r="AC1397" s="15">
        <f t="shared" si="1299"/>
        <v>17.214817454842965</v>
      </c>
    </row>
    <row r="1398" spans="1:29">
      <c r="A1398" s="5" t="s">
        <v>206</v>
      </c>
      <c r="B1398" s="5">
        <v>0.64500000000000002</v>
      </c>
      <c r="C1398" s="5">
        <v>0.51</v>
      </c>
      <c r="D1398" s="5">
        <v>0.16</v>
      </c>
      <c r="E1398" s="5">
        <v>1.1835</v>
      </c>
      <c r="F1398" s="5">
        <v>0.55600000000000005</v>
      </c>
      <c r="G1398" s="5">
        <v>0.23849999999999999</v>
      </c>
      <c r="H1398" s="48">
        <v>0.34499999999999997</v>
      </c>
      <c r="I1398" s="5">
        <v>11</v>
      </c>
      <c r="N1398" s="15">
        <f t="shared" si="1295"/>
        <v>3</v>
      </c>
      <c r="O1398" s="15">
        <f t="shared" ref="O1398:U1398" si="1420">B1398</f>
        <v>0.64500000000000002</v>
      </c>
      <c r="P1398" s="15">
        <f t="shared" si="1420"/>
        <v>0.51</v>
      </c>
      <c r="Q1398" s="15">
        <f t="shared" si="1420"/>
        <v>0.16</v>
      </c>
      <c r="R1398" s="15">
        <f t="shared" si="1420"/>
        <v>1.1835</v>
      </c>
      <c r="S1398" s="15">
        <f t="shared" si="1420"/>
        <v>0.55600000000000005</v>
      </c>
      <c r="T1398" s="15">
        <f t="shared" si="1420"/>
        <v>0.23849999999999999</v>
      </c>
      <c r="U1398" s="15">
        <f t="shared" si="1420"/>
        <v>0.34499999999999997</v>
      </c>
      <c r="V1398" s="5">
        <v>1</v>
      </c>
      <c r="X1398" s="15">
        <f t="shared" si="1297"/>
        <v>12.5</v>
      </c>
      <c r="AB1398" s="15">
        <f t="shared" si="1298"/>
        <v>12.751617345919957</v>
      </c>
      <c r="AC1398" s="15">
        <f t="shared" si="1299"/>
        <v>6.3311288767803356E-2</v>
      </c>
    </row>
    <row r="1399" spans="1:29">
      <c r="A1399" s="5" t="s">
        <v>206</v>
      </c>
      <c r="B1399" s="5">
        <v>0.64500000000000002</v>
      </c>
      <c r="C1399" s="5">
        <v>0.5</v>
      </c>
      <c r="D1399" s="5">
        <v>0.19500000000000001</v>
      </c>
      <c r="E1399" s="5">
        <v>1.401</v>
      </c>
      <c r="F1399" s="5">
        <v>0.61650000000000005</v>
      </c>
      <c r="G1399" s="5">
        <v>0.35149999999999998</v>
      </c>
      <c r="H1399" s="48">
        <v>0.3725</v>
      </c>
      <c r="I1399" s="5">
        <v>10</v>
      </c>
      <c r="N1399" s="15">
        <f t="shared" si="1295"/>
        <v>3</v>
      </c>
      <c r="O1399" s="15">
        <f t="shared" ref="O1399:U1399" si="1421">B1399</f>
        <v>0.64500000000000002</v>
      </c>
      <c r="P1399" s="15">
        <f t="shared" si="1421"/>
        <v>0.5</v>
      </c>
      <c r="Q1399" s="15">
        <f t="shared" si="1421"/>
        <v>0.19500000000000001</v>
      </c>
      <c r="R1399" s="15">
        <f t="shared" si="1421"/>
        <v>1.401</v>
      </c>
      <c r="S1399" s="15">
        <f t="shared" si="1421"/>
        <v>0.61650000000000005</v>
      </c>
      <c r="T1399" s="15">
        <f t="shared" si="1421"/>
        <v>0.35149999999999998</v>
      </c>
      <c r="U1399" s="15">
        <f t="shared" si="1421"/>
        <v>0.3725</v>
      </c>
      <c r="V1399" s="5">
        <v>1</v>
      </c>
      <c r="X1399" s="15">
        <f t="shared" si="1297"/>
        <v>11.5</v>
      </c>
      <c r="AB1399" s="15">
        <f t="shared" si="1298"/>
        <v>12.864205684890587</v>
      </c>
      <c r="AC1399" s="15">
        <f t="shared" si="1299"/>
        <v>1.8610571506877955</v>
      </c>
    </row>
    <row r="1400" spans="1:29">
      <c r="A1400" s="5" t="s">
        <v>206</v>
      </c>
      <c r="B1400" s="5">
        <v>0.64500000000000002</v>
      </c>
      <c r="C1400" s="5">
        <v>0.52500000000000002</v>
      </c>
      <c r="D1400" s="5">
        <v>0.16</v>
      </c>
      <c r="E1400" s="5">
        <v>1.5075000000000001</v>
      </c>
      <c r="F1400" s="5">
        <v>0.74550000000000005</v>
      </c>
      <c r="G1400" s="5">
        <v>0.245</v>
      </c>
      <c r="H1400" s="48">
        <v>0.4325</v>
      </c>
      <c r="I1400" s="5">
        <v>11</v>
      </c>
      <c r="N1400" s="15">
        <f t="shared" si="1295"/>
        <v>3</v>
      </c>
      <c r="O1400" s="15">
        <f t="shared" ref="O1400:U1400" si="1422">B1400</f>
        <v>0.64500000000000002</v>
      </c>
      <c r="P1400" s="15">
        <f t="shared" si="1422"/>
        <v>0.52500000000000002</v>
      </c>
      <c r="Q1400" s="15">
        <f t="shared" si="1422"/>
        <v>0.16</v>
      </c>
      <c r="R1400" s="15">
        <f t="shared" si="1422"/>
        <v>1.5075000000000001</v>
      </c>
      <c r="S1400" s="15">
        <f t="shared" si="1422"/>
        <v>0.74550000000000005</v>
      </c>
      <c r="T1400" s="15">
        <f t="shared" si="1422"/>
        <v>0.245</v>
      </c>
      <c r="U1400" s="15">
        <f t="shared" si="1422"/>
        <v>0.4325</v>
      </c>
      <c r="V1400" s="5">
        <v>1</v>
      </c>
      <c r="X1400" s="15">
        <f t="shared" si="1297"/>
        <v>12.5</v>
      </c>
      <c r="AB1400" s="15">
        <f t="shared" si="1298"/>
        <v>12.755389682194766</v>
      </c>
      <c r="AC1400" s="15">
        <f t="shared" si="1299"/>
        <v>6.5223889771543406E-2</v>
      </c>
    </row>
    <row r="1401" spans="1:29">
      <c r="A1401" s="5" t="s">
        <v>207</v>
      </c>
      <c r="B1401" s="5">
        <v>0.65</v>
      </c>
      <c r="C1401" s="5">
        <v>0.505</v>
      </c>
      <c r="D1401" s="5">
        <v>0.16500000000000001</v>
      </c>
      <c r="E1401" s="5">
        <v>1.1599999999999999</v>
      </c>
      <c r="F1401" s="5">
        <v>0.47849999999999998</v>
      </c>
      <c r="G1401" s="5">
        <v>0.27400000000000002</v>
      </c>
      <c r="H1401" s="48">
        <v>0.34899999999999998</v>
      </c>
      <c r="I1401" s="5">
        <v>11</v>
      </c>
      <c r="N1401" s="15">
        <f t="shared" si="1295"/>
        <v>0.75</v>
      </c>
      <c r="O1401" s="15">
        <f t="shared" ref="O1401:U1401" si="1423">B1401</f>
        <v>0.65</v>
      </c>
      <c r="P1401" s="15">
        <f t="shared" si="1423"/>
        <v>0.505</v>
      </c>
      <c r="Q1401" s="15">
        <f t="shared" si="1423"/>
        <v>0.16500000000000001</v>
      </c>
      <c r="R1401" s="15">
        <f t="shared" si="1423"/>
        <v>1.1599999999999999</v>
      </c>
      <c r="S1401" s="15">
        <f t="shared" si="1423"/>
        <v>0.47849999999999998</v>
      </c>
      <c r="T1401" s="15">
        <f t="shared" si="1423"/>
        <v>0.27400000000000002</v>
      </c>
      <c r="U1401" s="15">
        <f t="shared" si="1423"/>
        <v>0.34899999999999998</v>
      </c>
      <c r="V1401" s="5">
        <v>1</v>
      </c>
      <c r="X1401" s="15">
        <f t="shared" si="1297"/>
        <v>12.5</v>
      </c>
      <c r="AB1401" s="15">
        <f t="shared" si="1298"/>
        <v>13.394060672543123</v>
      </c>
      <c r="AC1401" s="15">
        <f t="shared" si="1299"/>
        <v>0.79934448618826148</v>
      </c>
    </row>
    <row r="1402" spans="1:29">
      <c r="A1402" s="5" t="s">
        <v>207</v>
      </c>
      <c r="B1402" s="5">
        <v>0.65</v>
      </c>
      <c r="C1402" s="5">
        <v>0.59</v>
      </c>
      <c r="D1402" s="5">
        <v>0.22</v>
      </c>
      <c r="E1402" s="5">
        <v>1.6619999999999999</v>
      </c>
      <c r="F1402" s="5">
        <v>0.77</v>
      </c>
      <c r="G1402" s="5">
        <v>0.378</v>
      </c>
      <c r="H1402" s="48">
        <v>0.435</v>
      </c>
      <c r="I1402" s="5">
        <v>11</v>
      </c>
      <c r="N1402" s="15">
        <f t="shared" si="1295"/>
        <v>0.75</v>
      </c>
      <c r="O1402" s="15">
        <f t="shared" ref="O1402:U1402" si="1424">B1402</f>
        <v>0.65</v>
      </c>
      <c r="P1402" s="15">
        <f t="shared" si="1424"/>
        <v>0.59</v>
      </c>
      <c r="Q1402" s="15">
        <f t="shared" si="1424"/>
        <v>0.22</v>
      </c>
      <c r="R1402" s="15">
        <f t="shared" si="1424"/>
        <v>1.6619999999999999</v>
      </c>
      <c r="S1402" s="15">
        <f t="shared" si="1424"/>
        <v>0.77</v>
      </c>
      <c r="T1402" s="15">
        <f t="shared" si="1424"/>
        <v>0.378</v>
      </c>
      <c r="U1402" s="15">
        <f t="shared" si="1424"/>
        <v>0.435</v>
      </c>
      <c r="V1402" s="5">
        <v>1</v>
      </c>
      <c r="X1402" s="15">
        <f t="shared" si="1297"/>
        <v>12.5</v>
      </c>
      <c r="AB1402" s="15">
        <f t="shared" si="1298"/>
        <v>13.394574915466302</v>
      </c>
      <c r="AC1402" s="15">
        <f t="shared" si="1299"/>
        <v>0.80026427938154188</v>
      </c>
    </row>
    <row r="1403" spans="1:29">
      <c r="A1403" s="5" t="s">
        <v>206</v>
      </c>
      <c r="B1403" s="5">
        <v>0.65</v>
      </c>
      <c r="C1403" s="5">
        <v>0.52500000000000002</v>
      </c>
      <c r="D1403" s="5">
        <v>0.17499999999999999</v>
      </c>
      <c r="E1403" s="5">
        <v>1.5365</v>
      </c>
      <c r="F1403" s="5">
        <v>0.6865</v>
      </c>
      <c r="G1403" s="5">
        <v>0.35849999999999999</v>
      </c>
      <c r="H1403" s="48">
        <v>0.40500000000000003</v>
      </c>
      <c r="I1403" s="5">
        <v>11</v>
      </c>
      <c r="N1403" s="15">
        <f t="shared" si="1295"/>
        <v>3</v>
      </c>
      <c r="O1403" s="15">
        <f t="shared" ref="O1403:U1403" si="1425">B1403</f>
        <v>0.65</v>
      </c>
      <c r="P1403" s="15">
        <f t="shared" si="1425"/>
        <v>0.52500000000000002</v>
      </c>
      <c r="Q1403" s="15">
        <f t="shared" si="1425"/>
        <v>0.17499999999999999</v>
      </c>
      <c r="R1403" s="15">
        <f t="shared" si="1425"/>
        <v>1.5365</v>
      </c>
      <c r="S1403" s="15">
        <f t="shared" si="1425"/>
        <v>0.6865</v>
      </c>
      <c r="T1403" s="15">
        <f t="shared" si="1425"/>
        <v>0.35849999999999999</v>
      </c>
      <c r="U1403" s="15">
        <f t="shared" si="1425"/>
        <v>0.40500000000000003</v>
      </c>
      <c r="V1403" s="5">
        <v>1</v>
      </c>
      <c r="X1403" s="15">
        <f t="shared" si="1297"/>
        <v>12.5</v>
      </c>
      <c r="AB1403" s="15">
        <f t="shared" si="1298"/>
        <v>12.966967577767351</v>
      </c>
      <c r="AC1403" s="15">
        <f t="shared" si="1299"/>
        <v>0.21805871868590679</v>
      </c>
    </row>
    <row r="1404" spans="1:29">
      <c r="A1404" s="5" t="s">
        <v>206</v>
      </c>
      <c r="B1404" s="5">
        <v>0.65</v>
      </c>
      <c r="C1404" s="5">
        <v>0.51</v>
      </c>
      <c r="D1404" s="5">
        <v>0.19</v>
      </c>
      <c r="E1404" s="5">
        <v>1.542</v>
      </c>
      <c r="F1404" s="5">
        <v>0.71550000000000002</v>
      </c>
      <c r="G1404" s="5">
        <v>0.3735</v>
      </c>
      <c r="H1404" s="48">
        <v>0.375</v>
      </c>
      <c r="I1404" s="5">
        <v>9</v>
      </c>
      <c r="N1404" s="15">
        <f t="shared" si="1295"/>
        <v>3</v>
      </c>
      <c r="O1404" s="15">
        <f t="shared" ref="O1404:U1404" si="1426">B1404</f>
        <v>0.65</v>
      </c>
      <c r="P1404" s="15">
        <f t="shared" si="1426"/>
        <v>0.51</v>
      </c>
      <c r="Q1404" s="15">
        <f t="shared" si="1426"/>
        <v>0.19</v>
      </c>
      <c r="R1404" s="15">
        <f t="shared" si="1426"/>
        <v>1.542</v>
      </c>
      <c r="S1404" s="15">
        <f t="shared" si="1426"/>
        <v>0.71550000000000002</v>
      </c>
      <c r="T1404" s="15">
        <f t="shared" si="1426"/>
        <v>0.3735</v>
      </c>
      <c r="U1404" s="15">
        <f t="shared" si="1426"/>
        <v>0.375</v>
      </c>
      <c r="V1404" s="5">
        <v>1</v>
      </c>
      <c r="X1404" s="15">
        <f t="shared" si="1297"/>
        <v>10.5</v>
      </c>
      <c r="AB1404" s="15">
        <f t="shared" si="1298"/>
        <v>12.01000435092898</v>
      </c>
      <c r="AC1404" s="15">
        <f t="shared" si="1299"/>
        <v>2.2801131398244516</v>
      </c>
    </row>
    <row r="1405" spans="1:29">
      <c r="A1405" s="5" t="s">
        <v>207</v>
      </c>
      <c r="B1405" s="5">
        <v>0.65</v>
      </c>
      <c r="C1405" s="5">
        <v>0.51</v>
      </c>
      <c r="D1405" s="5">
        <v>0.17</v>
      </c>
      <c r="E1405" s="5">
        <v>1.5669999999999999</v>
      </c>
      <c r="F1405" s="5">
        <v>0.72450000000000003</v>
      </c>
      <c r="G1405" s="5">
        <v>0.34899999999999998</v>
      </c>
      <c r="H1405" s="48">
        <v>0.39100000000000001</v>
      </c>
      <c r="I1405" s="5">
        <v>10</v>
      </c>
      <c r="N1405" s="15">
        <f t="shared" si="1295"/>
        <v>0.75</v>
      </c>
      <c r="O1405" s="15">
        <f t="shared" ref="O1405:U1405" si="1427">B1405</f>
        <v>0.65</v>
      </c>
      <c r="P1405" s="15">
        <f t="shared" si="1427"/>
        <v>0.51</v>
      </c>
      <c r="Q1405" s="15">
        <f t="shared" si="1427"/>
        <v>0.17</v>
      </c>
      <c r="R1405" s="15">
        <f t="shared" si="1427"/>
        <v>1.5669999999999999</v>
      </c>
      <c r="S1405" s="15">
        <f t="shared" si="1427"/>
        <v>0.72450000000000003</v>
      </c>
      <c r="T1405" s="15">
        <f t="shared" si="1427"/>
        <v>0.34899999999999998</v>
      </c>
      <c r="U1405" s="15">
        <f t="shared" si="1427"/>
        <v>0.39100000000000001</v>
      </c>
      <c r="V1405" s="5">
        <v>1</v>
      </c>
      <c r="X1405" s="15">
        <f t="shared" si="1297"/>
        <v>11.5</v>
      </c>
      <c r="AB1405" s="15">
        <f t="shared" si="1298"/>
        <v>11.857236770088628</v>
      </c>
      <c r="AC1405" s="15">
        <f t="shared" si="1299"/>
        <v>0.12761810990335518</v>
      </c>
    </row>
    <row r="1406" spans="1:29">
      <c r="A1406" s="5" t="s">
        <v>207</v>
      </c>
      <c r="B1406" s="5">
        <v>0.65500000000000003</v>
      </c>
      <c r="C1406" s="5">
        <v>0.52500000000000002</v>
      </c>
      <c r="D1406" s="5">
        <v>0.19</v>
      </c>
      <c r="E1406" s="5">
        <v>1.3594999999999999</v>
      </c>
      <c r="F1406" s="5">
        <v>0.56399999999999995</v>
      </c>
      <c r="G1406" s="5">
        <v>0.32150000000000001</v>
      </c>
      <c r="H1406" s="48">
        <v>0.39850000000000002</v>
      </c>
      <c r="I1406" s="5">
        <v>10</v>
      </c>
      <c r="N1406" s="15">
        <f t="shared" si="1295"/>
        <v>0.75</v>
      </c>
      <c r="O1406" s="15">
        <f t="shared" ref="O1406:U1406" si="1428">B1406</f>
        <v>0.65500000000000003</v>
      </c>
      <c r="P1406" s="15">
        <f t="shared" si="1428"/>
        <v>0.52500000000000002</v>
      </c>
      <c r="Q1406" s="15">
        <f t="shared" si="1428"/>
        <v>0.19</v>
      </c>
      <c r="R1406" s="15">
        <f t="shared" si="1428"/>
        <v>1.3594999999999999</v>
      </c>
      <c r="S1406" s="15">
        <f t="shared" si="1428"/>
        <v>0.56399999999999995</v>
      </c>
      <c r="T1406" s="15">
        <f t="shared" si="1428"/>
        <v>0.32150000000000001</v>
      </c>
      <c r="U1406" s="15">
        <f t="shared" si="1428"/>
        <v>0.39850000000000002</v>
      </c>
      <c r="V1406" s="5">
        <v>1</v>
      </c>
      <c r="X1406" s="15">
        <f t="shared" si="1297"/>
        <v>11.5</v>
      </c>
      <c r="AB1406" s="15">
        <f t="shared" si="1298"/>
        <v>13.941916866309919</v>
      </c>
      <c r="AC1406" s="15">
        <f t="shared" si="1299"/>
        <v>5.9629579819688541</v>
      </c>
    </row>
    <row r="1407" spans="1:29">
      <c r="A1407" s="5" t="s">
        <v>206</v>
      </c>
      <c r="B1407" s="5">
        <v>0.65500000000000003</v>
      </c>
      <c r="C1407" s="5">
        <v>0.53500000000000003</v>
      </c>
      <c r="D1407" s="5">
        <v>0.20499999999999999</v>
      </c>
      <c r="E1407" s="5">
        <v>1.6445000000000001</v>
      </c>
      <c r="F1407" s="5">
        <v>0.73050000000000004</v>
      </c>
      <c r="G1407" s="5">
        <v>0.35949999999999999</v>
      </c>
      <c r="H1407" s="48">
        <v>0.46</v>
      </c>
      <c r="I1407" s="5">
        <v>13</v>
      </c>
      <c r="N1407" s="15">
        <f t="shared" si="1295"/>
        <v>3</v>
      </c>
      <c r="O1407" s="15">
        <f t="shared" ref="O1407:U1407" si="1429">B1407</f>
        <v>0.65500000000000003</v>
      </c>
      <c r="P1407" s="15">
        <f t="shared" si="1429"/>
        <v>0.53500000000000003</v>
      </c>
      <c r="Q1407" s="15">
        <f t="shared" si="1429"/>
        <v>0.20499999999999999</v>
      </c>
      <c r="R1407" s="15">
        <f t="shared" si="1429"/>
        <v>1.6445000000000001</v>
      </c>
      <c r="S1407" s="15">
        <f t="shared" si="1429"/>
        <v>0.73050000000000004</v>
      </c>
      <c r="T1407" s="15">
        <f t="shared" si="1429"/>
        <v>0.35949999999999999</v>
      </c>
      <c r="U1407" s="15">
        <f t="shared" si="1429"/>
        <v>0.46</v>
      </c>
      <c r="V1407" s="5">
        <v>1</v>
      </c>
      <c r="X1407" s="15">
        <f t="shared" si="1297"/>
        <v>14.5</v>
      </c>
      <c r="AB1407" s="15">
        <f t="shared" si="1298"/>
        <v>13.979261292962985</v>
      </c>
      <c r="AC1407" s="15">
        <f t="shared" si="1299"/>
        <v>0.27116880100658247</v>
      </c>
    </row>
    <row r="1408" spans="1:29">
      <c r="A1408" s="5" t="s">
        <v>207</v>
      </c>
      <c r="B1408" s="5">
        <v>0.65500000000000003</v>
      </c>
      <c r="C1408" s="5">
        <v>0.52</v>
      </c>
      <c r="D1408" s="5">
        <v>0.19</v>
      </c>
      <c r="E1408" s="5">
        <v>1.4544999999999999</v>
      </c>
      <c r="F1408" s="5">
        <v>0.6</v>
      </c>
      <c r="G1408" s="5">
        <v>0.38650000000000001</v>
      </c>
      <c r="H1408" s="48">
        <v>0.38300000000000001</v>
      </c>
      <c r="I1408" s="5">
        <v>10</v>
      </c>
      <c r="N1408" s="15">
        <f t="shared" si="1295"/>
        <v>0.75</v>
      </c>
      <c r="O1408" s="15">
        <f t="shared" ref="O1408:U1408" si="1430">B1408</f>
        <v>0.65500000000000003</v>
      </c>
      <c r="P1408" s="15">
        <f t="shared" si="1430"/>
        <v>0.52</v>
      </c>
      <c r="Q1408" s="15">
        <f t="shared" si="1430"/>
        <v>0.19</v>
      </c>
      <c r="R1408" s="15">
        <f t="shared" si="1430"/>
        <v>1.4544999999999999</v>
      </c>
      <c r="S1408" s="15">
        <f t="shared" si="1430"/>
        <v>0.6</v>
      </c>
      <c r="T1408" s="15">
        <f t="shared" si="1430"/>
        <v>0.38650000000000001</v>
      </c>
      <c r="U1408" s="15">
        <f t="shared" si="1430"/>
        <v>0.38300000000000001</v>
      </c>
      <c r="V1408" s="5">
        <v>1</v>
      </c>
      <c r="X1408" s="15">
        <f t="shared" si="1297"/>
        <v>11.5</v>
      </c>
      <c r="AB1408" s="15">
        <f t="shared" si="1298"/>
        <v>13.221850725596886</v>
      </c>
      <c r="AC1408" s="15">
        <f t="shared" si="1299"/>
        <v>2.9647699212385215</v>
      </c>
    </row>
    <row r="1409" spans="1:29">
      <c r="A1409" s="5" t="s">
        <v>206</v>
      </c>
      <c r="B1409" s="5">
        <v>0.65500000000000003</v>
      </c>
      <c r="C1409" s="5">
        <v>0.49</v>
      </c>
      <c r="D1409" s="5">
        <v>0.17499999999999999</v>
      </c>
      <c r="E1409" s="5">
        <v>1.3585</v>
      </c>
      <c r="F1409" s="5">
        <v>0.63949999999999996</v>
      </c>
      <c r="G1409" s="5">
        <v>0.29399999999999998</v>
      </c>
      <c r="H1409" s="48">
        <v>0.36499999999999999</v>
      </c>
      <c r="I1409" s="5">
        <v>10</v>
      </c>
      <c r="N1409" s="15">
        <f t="shared" si="1295"/>
        <v>3</v>
      </c>
      <c r="O1409" s="15">
        <f t="shared" ref="O1409:U1409" si="1431">B1409</f>
        <v>0.65500000000000003</v>
      </c>
      <c r="P1409" s="15">
        <f t="shared" si="1431"/>
        <v>0.49</v>
      </c>
      <c r="Q1409" s="15">
        <f t="shared" si="1431"/>
        <v>0.17499999999999999</v>
      </c>
      <c r="R1409" s="15">
        <f t="shared" si="1431"/>
        <v>1.3585</v>
      </c>
      <c r="S1409" s="15">
        <f t="shared" si="1431"/>
        <v>0.63949999999999996</v>
      </c>
      <c r="T1409" s="15">
        <f t="shared" si="1431"/>
        <v>0.29399999999999998</v>
      </c>
      <c r="U1409" s="15">
        <f t="shared" si="1431"/>
        <v>0.36499999999999999</v>
      </c>
      <c r="V1409" s="5">
        <v>1</v>
      </c>
      <c r="X1409" s="15">
        <f t="shared" si="1297"/>
        <v>11.5</v>
      </c>
      <c r="AB1409" s="15">
        <f t="shared" si="1298"/>
        <v>12.190843615544621</v>
      </c>
      <c r="AC1409" s="15">
        <f t="shared" si="1299"/>
        <v>0.47726490113876369</v>
      </c>
    </row>
    <row r="1410" spans="1:29">
      <c r="A1410" s="5" t="s">
        <v>207</v>
      </c>
      <c r="B1410" s="5">
        <v>0.66</v>
      </c>
      <c r="C1410" s="5">
        <v>0.495</v>
      </c>
      <c r="D1410" s="5">
        <v>0.21</v>
      </c>
      <c r="E1410" s="5">
        <v>1.548</v>
      </c>
      <c r="F1410" s="5">
        <v>0.72399999999999998</v>
      </c>
      <c r="G1410" s="5">
        <v>0.35249999999999998</v>
      </c>
      <c r="H1410" s="48">
        <v>0.39250000000000002</v>
      </c>
      <c r="I1410" s="5">
        <v>10</v>
      </c>
      <c r="N1410" s="15">
        <f t="shared" si="1295"/>
        <v>0.75</v>
      </c>
      <c r="O1410" s="15">
        <f t="shared" ref="O1410:U1410" si="1432">B1410</f>
        <v>0.66</v>
      </c>
      <c r="P1410" s="15">
        <f t="shared" si="1432"/>
        <v>0.495</v>
      </c>
      <c r="Q1410" s="15">
        <f t="shared" si="1432"/>
        <v>0.21</v>
      </c>
      <c r="R1410" s="15">
        <f t="shared" si="1432"/>
        <v>1.548</v>
      </c>
      <c r="S1410" s="15">
        <f t="shared" si="1432"/>
        <v>0.72399999999999998</v>
      </c>
      <c r="T1410" s="15">
        <f t="shared" si="1432"/>
        <v>0.35249999999999998</v>
      </c>
      <c r="U1410" s="15">
        <f t="shared" si="1432"/>
        <v>0.39250000000000002</v>
      </c>
      <c r="V1410" s="5">
        <v>1</v>
      </c>
      <c r="X1410" s="15">
        <f t="shared" si="1297"/>
        <v>11.5</v>
      </c>
      <c r="AB1410" s="15">
        <f t="shared" si="1298"/>
        <v>11.933046057124356</v>
      </c>
      <c r="AC1410" s="15">
        <f t="shared" si="1299"/>
        <v>0.18752888759095096</v>
      </c>
    </row>
    <row r="1411" spans="1:29">
      <c r="A1411" s="5" t="s">
        <v>207</v>
      </c>
      <c r="B1411" s="5">
        <v>0.66</v>
      </c>
      <c r="C1411" s="5">
        <v>0.51500000000000001</v>
      </c>
      <c r="D1411" s="5">
        <v>0.17</v>
      </c>
      <c r="E1411" s="5">
        <v>1.337</v>
      </c>
      <c r="F1411" s="5">
        <v>0.61499999999999999</v>
      </c>
      <c r="G1411" s="5">
        <v>0.3125</v>
      </c>
      <c r="H1411" s="48">
        <v>0.35749999999999998</v>
      </c>
      <c r="I1411" s="5">
        <v>10</v>
      </c>
      <c r="N1411" s="15">
        <f t="shared" si="1295"/>
        <v>0.75</v>
      </c>
      <c r="O1411" s="15">
        <f t="shared" ref="O1411:U1411" si="1433">B1411</f>
        <v>0.66</v>
      </c>
      <c r="P1411" s="15">
        <f t="shared" si="1433"/>
        <v>0.51500000000000001</v>
      </c>
      <c r="Q1411" s="15">
        <f t="shared" si="1433"/>
        <v>0.17</v>
      </c>
      <c r="R1411" s="15">
        <f t="shared" si="1433"/>
        <v>1.337</v>
      </c>
      <c r="S1411" s="15">
        <f t="shared" si="1433"/>
        <v>0.61499999999999999</v>
      </c>
      <c r="T1411" s="15">
        <f t="shared" si="1433"/>
        <v>0.3125</v>
      </c>
      <c r="U1411" s="15">
        <f t="shared" si="1433"/>
        <v>0.35749999999999998</v>
      </c>
      <c r="V1411" s="5">
        <v>1</v>
      </c>
      <c r="X1411" s="15">
        <f t="shared" si="1297"/>
        <v>11.5</v>
      </c>
      <c r="AB1411" s="15">
        <f t="shared" si="1298"/>
        <v>12.104594021938558</v>
      </c>
      <c r="AC1411" s="15">
        <f t="shared" si="1299"/>
        <v>0.36553393136384177</v>
      </c>
    </row>
    <row r="1412" spans="1:29">
      <c r="A1412" s="5" t="s">
        <v>207</v>
      </c>
      <c r="B1412" s="5">
        <v>0.66500000000000004</v>
      </c>
      <c r="C1412" s="5">
        <v>0.53</v>
      </c>
      <c r="D1412" s="5">
        <v>0.18</v>
      </c>
      <c r="E1412" s="5">
        <v>1.4910000000000001</v>
      </c>
      <c r="F1412" s="5">
        <v>0.63449999999999995</v>
      </c>
      <c r="G1412" s="5">
        <v>0.34200000000000003</v>
      </c>
      <c r="H1412" s="48">
        <v>0.435</v>
      </c>
      <c r="I1412" s="5">
        <v>10</v>
      </c>
      <c r="N1412" s="15">
        <f t="shared" si="1295"/>
        <v>0.75</v>
      </c>
      <c r="O1412" s="15">
        <f t="shared" ref="O1412:U1412" si="1434">B1412</f>
        <v>0.66500000000000004</v>
      </c>
      <c r="P1412" s="15">
        <f t="shared" si="1434"/>
        <v>0.53</v>
      </c>
      <c r="Q1412" s="15">
        <f t="shared" si="1434"/>
        <v>0.18</v>
      </c>
      <c r="R1412" s="15">
        <f t="shared" si="1434"/>
        <v>1.4910000000000001</v>
      </c>
      <c r="S1412" s="15">
        <f t="shared" si="1434"/>
        <v>0.63449999999999995</v>
      </c>
      <c r="T1412" s="15">
        <f t="shared" si="1434"/>
        <v>0.34200000000000003</v>
      </c>
      <c r="U1412" s="15">
        <f t="shared" si="1434"/>
        <v>0.435</v>
      </c>
      <c r="V1412" s="5">
        <v>1</v>
      </c>
      <c r="X1412" s="15">
        <f t="shared" si="1297"/>
        <v>11.5</v>
      </c>
      <c r="AB1412" s="15">
        <f t="shared" si="1298"/>
        <v>13.766434144407077</v>
      </c>
      <c r="AC1412" s="15">
        <f t="shared" si="1299"/>
        <v>5.1367237309342384</v>
      </c>
    </row>
    <row r="1413" spans="1:29">
      <c r="A1413" s="5" t="s">
        <v>207</v>
      </c>
      <c r="B1413" s="5">
        <v>0.67</v>
      </c>
      <c r="C1413" s="5">
        <v>0.53</v>
      </c>
      <c r="D1413" s="5">
        <v>0.22500000000000001</v>
      </c>
      <c r="E1413" s="5">
        <v>1.5615000000000001</v>
      </c>
      <c r="F1413" s="5">
        <v>0.63</v>
      </c>
      <c r="G1413" s="5">
        <v>0.48699999999999999</v>
      </c>
      <c r="H1413" s="48">
        <v>0.3725</v>
      </c>
      <c r="I1413" s="5">
        <v>11</v>
      </c>
      <c r="N1413" s="15">
        <f t="shared" si="1295"/>
        <v>0.75</v>
      </c>
      <c r="O1413" s="15">
        <f t="shared" ref="O1413:U1413" si="1435">B1413</f>
        <v>0.67</v>
      </c>
      <c r="P1413" s="15">
        <f t="shared" si="1435"/>
        <v>0.53</v>
      </c>
      <c r="Q1413" s="15">
        <f t="shared" si="1435"/>
        <v>0.22500000000000001</v>
      </c>
      <c r="R1413" s="15">
        <f t="shared" si="1435"/>
        <v>1.5615000000000001</v>
      </c>
      <c r="S1413" s="15">
        <f t="shared" si="1435"/>
        <v>0.63</v>
      </c>
      <c r="T1413" s="15">
        <f t="shared" si="1435"/>
        <v>0.48699999999999999</v>
      </c>
      <c r="U1413" s="15">
        <f t="shared" si="1435"/>
        <v>0.3725</v>
      </c>
      <c r="V1413" s="5">
        <v>1</v>
      </c>
      <c r="X1413" s="15">
        <f t="shared" si="1297"/>
        <v>12.5</v>
      </c>
      <c r="AB1413" s="15">
        <f t="shared" si="1298"/>
        <v>12.967746862236213</v>
      </c>
      <c r="AC1413" s="15">
        <f t="shared" si="1299"/>
        <v>0.21878712713182291</v>
      </c>
    </row>
    <row r="1414" spans="1:29">
      <c r="A1414" s="5" t="s">
        <v>207</v>
      </c>
      <c r="B1414" s="5">
        <v>0.67</v>
      </c>
      <c r="C1414" s="5">
        <v>0.505</v>
      </c>
      <c r="D1414" s="5">
        <v>0.17499999999999999</v>
      </c>
      <c r="E1414" s="5">
        <v>1.0145</v>
      </c>
      <c r="F1414" s="5">
        <v>0.4375</v>
      </c>
      <c r="G1414" s="5">
        <v>0.27100000000000002</v>
      </c>
      <c r="H1414" s="48">
        <v>0.3745</v>
      </c>
      <c r="I1414" s="5">
        <v>10</v>
      </c>
      <c r="N1414" s="15">
        <f t="shared" si="1295"/>
        <v>0.75</v>
      </c>
      <c r="O1414" s="15">
        <f t="shared" ref="O1414:U1414" si="1436">B1414</f>
        <v>0.67</v>
      </c>
      <c r="P1414" s="15">
        <f t="shared" si="1436"/>
        <v>0.505</v>
      </c>
      <c r="Q1414" s="15">
        <f t="shared" si="1436"/>
        <v>0.17499999999999999</v>
      </c>
      <c r="R1414" s="15">
        <f t="shared" si="1436"/>
        <v>1.0145</v>
      </c>
      <c r="S1414" s="15">
        <f t="shared" si="1436"/>
        <v>0.4375</v>
      </c>
      <c r="T1414" s="15">
        <f t="shared" si="1436"/>
        <v>0.27100000000000002</v>
      </c>
      <c r="U1414" s="15">
        <f t="shared" si="1436"/>
        <v>0.3745</v>
      </c>
      <c r="V1414" s="5">
        <v>1</v>
      </c>
      <c r="X1414" s="15">
        <f t="shared" si="1297"/>
        <v>11.5</v>
      </c>
      <c r="AB1414" s="15">
        <f t="shared" si="1298"/>
        <v>13.24822138776044</v>
      </c>
      <c r="AC1414" s="15">
        <f t="shared" si="1299"/>
        <v>3.0562780206230378</v>
      </c>
    </row>
    <row r="1415" spans="1:29">
      <c r="A1415" s="5" t="s">
        <v>206</v>
      </c>
      <c r="B1415" s="5">
        <v>0.67500000000000004</v>
      </c>
      <c r="C1415" s="5">
        <v>0.54500000000000004</v>
      </c>
      <c r="D1415" s="5">
        <v>0.185</v>
      </c>
      <c r="E1415" s="5">
        <v>1.7375</v>
      </c>
      <c r="F1415" s="5">
        <v>0.876</v>
      </c>
      <c r="G1415" s="5">
        <v>0.3135</v>
      </c>
      <c r="H1415" s="48">
        <v>0.46899999999999997</v>
      </c>
      <c r="I1415" s="5">
        <v>13</v>
      </c>
      <c r="N1415" s="15">
        <f t="shared" si="1295"/>
        <v>3</v>
      </c>
      <c r="O1415" s="15">
        <f t="shared" ref="O1415:U1415" si="1437">B1415</f>
        <v>0.67500000000000004</v>
      </c>
      <c r="P1415" s="15">
        <f t="shared" si="1437"/>
        <v>0.54500000000000004</v>
      </c>
      <c r="Q1415" s="15">
        <f t="shared" si="1437"/>
        <v>0.185</v>
      </c>
      <c r="R1415" s="15">
        <f t="shared" si="1437"/>
        <v>1.7375</v>
      </c>
      <c r="S1415" s="15">
        <f t="shared" si="1437"/>
        <v>0.876</v>
      </c>
      <c r="T1415" s="15">
        <f t="shared" si="1437"/>
        <v>0.3135</v>
      </c>
      <c r="U1415" s="15">
        <f t="shared" si="1437"/>
        <v>0.46899999999999997</v>
      </c>
      <c r="V1415" s="5">
        <v>1</v>
      </c>
      <c r="X1415" s="15">
        <f t="shared" si="1297"/>
        <v>14.5</v>
      </c>
      <c r="AB1415" s="15">
        <f t="shared" si="1298"/>
        <v>12.329553978486132</v>
      </c>
      <c r="AC1415" s="15">
        <f t="shared" si="1299"/>
        <v>4.7108359323053781</v>
      </c>
    </row>
    <row r="1416" spans="1:29">
      <c r="A1416" s="5" t="s">
        <v>206</v>
      </c>
      <c r="B1416" s="5">
        <v>0.68500000000000005</v>
      </c>
      <c r="C1416" s="5">
        <v>0.54500000000000004</v>
      </c>
      <c r="D1416" s="5">
        <v>0.20499999999999999</v>
      </c>
      <c r="E1416" s="5">
        <v>1.7925</v>
      </c>
      <c r="F1416" s="5">
        <v>0.8145</v>
      </c>
      <c r="G1416" s="5">
        <v>0.41599999999999998</v>
      </c>
      <c r="H1416" s="48">
        <v>0.46100000000000002</v>
      </c>
      <c r="I1416" s="5">
        <v>9</v>
      </c>
      <c r="N1416" s="15">
        <f t="shared" si="1295"/>
        <v>3</v>
      </c>
      <c r="O1416" s="15">
        <f t="shared" ref="O1416:U1416" si="1438">B1416</f>
        <v>0.68500000000000005</v>
      </c>
      <c r="P1416" s="15">
        <f t="shared" si="1438"/>
        <v>0.54500000000000004</v>
      </c>
      <c r="Q1416" s="15">
        <f t="shared" si="1438"/>
        <v>0.20499999999999999</v>
      </c>
      <c r="R1416" s="15">
        <f t="shared" si="1438"/>
        <v>1.7925</v>
      </c>
      <c r="S1416" s="15">
        <f t="shared" si="1438"/>
        <v>0.8145</v>
      </c>
      <c r="T1416" s="15">
        <f t="shared" si="1438"/>
        <v>0.41599999999999998</v>
      </c>
      <c r="U1416" s="15">
        <f t="shared" si="1438"/>
        <v>0.46100000000000002</v>
      </c>
      <c r="V1416" s="5">
        <v>1</v>
      </c>
      <c r="X1416" s="15">
        <f t="shared" si="1297"/>
        <v>10.5</v>
      </c>
      <c r="AB1416" s="15">
        <f t="shared" si="1298"/>
        <v>13.160739769206009</v>
      </c>
      <c r="AC1416" s="15">
        <f t="shared" si="1299"/>
        <v>7.0795361194344437</v>
      </c>
    </row>
    <row r="1417" spans="1:29">
      <c r="A1417" s="5" t="s">
        <v>207</v>
      </c>
      <c r="B1417" s="5">
        <v>0.69499999999999995</v>
      </c>
      <c r="C1417" s="5">
        <v>0.56499999999999995</v>
      </c>
      <c r="D1417" s="5">
        <v>0.19</v>
      </c>
      <c r="E1417" s="5">
        <v>1.7635000000000001</v>
      </c>
      <c r="F1417" s="5">
        <v>0.74650000000000005</v>
      </c>
      <c r="G1417" s="5">
        <v>0.39900000000000002</v>
      </c>
      <c r="H1417" s="48">
        <v>0.4975</v>
      </c>
      <c r="I1417" s="5">
        <v>11</v>
      </c>
      <c r="N1417" s="15">
        <f t="shared" si="1295"/>
        <v>0.75</v>
      </c>
      <c r="O1417" s="15">
        <f t="shared" ref="O1417:U1417" si="1439">B1417</f>
        <v>0.69499999999999995</v>
      </c>
      <c r="P1417" s="15">
        <f t="shared" si="1439"/>
        <v>0.56499999999999995</v>
      </c>
      <c r="Q1417" s="15">
        <f t="shared" si="1439"/>
        <v>0.19</v>
      </c>
      <c r="R1417" s="15">
        <f t="shared" si="1439"/>
        <v>1.7635000000000001</v>
      </c>
      <c r="S1417" s="15">
        <f t="shared" si="1439"/>
        <v>0.74650000000000005</v>
      </c>
      <c r="T1417" s="15">
        <f t="shared" si="1439"/>
        <v>0.39900000000000002</v>
      </c>
      <c r="U1417" s="15">
        <f t="shared" si="1439"/>
        <v>0.4975</v>
      </c>
      <c r="V1417" s="5">
        <v>1</v>
      </c>
      <c r="X1417" s="15">
        <f t="shared" si="1297"/>
        <v>12.5</v>
      </c>
      <c r="AB1417" s="15">
        <f t="shared" si="1298"/>
        <v>14.450895630042776</v>
      </c>
      <c r="AC1417" s="15">
        <f t="shared" si="1299"/>
        <v>3.8059937593200006</v>
      </c>
    </row>
    <row r="1418" spans="1:29">
      <c r="A1418" s="5" t="s">
        <v>207</v>
      </c>
      <c r="B1418" s="5">
        <v>0.7</v>
      </c>
      <c r="C1418" s="5">
        <v>0.54500000000000004</v>
      </c>
      <c r="D1418" s="5">
        <v>0.13</v>
      </c>
      <c r="E1418" s="5">
        <v>1.556</v>
      </c>
      <c r="F1418" s="5">
        <v>0.67249999999999999</v>
      </c>
      <c r="G1418" s="5">
        <v>0.374</v>
      </c>
      <c r="H1418" s="48">
        <v>0.19500000000000001</v>
      </c>
      <c r="I1418" s="5">
        <v>12</v>
      </c>
      <c r="N1418" s="15">
        <f t="shared" si="1295"/>
        <v>0.75</v>
      </c>
      <c r="O1418" s="15">
        <f t="shared" ref="O1418:U1418" si="1440">B1418</f>
        <v>0.7</v>
      </c>
      <c r="P1418" s="15">
        <f t="shared" si="1440"/>
        <v>0.54500000000000004</v>
      </c>
      <c r="Q1418" s="15">
        <f t="shared" si="1440"/>
        <v>0.13</v>
      </c>
      <c r="R1418" s="15">
        <f t="shared" si="1440"/>
        <v>1.556</v>
      </c>
      <c r="S1418" s="15">
        <f t="shared" si="1440"/>
        <v>0.67249999999999999</v>
      </c>
      <c r="T1418" s="15">
        <f t="shared" si="1440"/>
        <v>0.374</v>
      </c>
      <c r="U1418" s="15">
        <f t="shared" si="1440"/>
        <v>0.19500000000000001</v>
      </c>
      <c r="V1418" s="5">
        <v>1</v>
      </c>
      <c r="X1418" s="15">
        <f t="shared" si="1297"/>
        <v>13.5</v>
      </c>
      <c r="AB1418" s="15">
        <f t="shared" si="1298"/>
        <v>10.769146419486662</v>
      </c>
      <c r="AC1418" s="15">
        <f t="shared" si="1299"/>
        <v>7.4575612782025207</v>
      </c>
    </row>
    <row r="1419" spans="1:29">
      <c r="A1419" s="5" t="s">
        <v>206</v>
      </c>
      <c r="B1419" s="5">
        <v>0.70499999999999996</v>
      </c>
      <c r="C1419" s="5">
        <v>0.56499999999999995</v>
      </c>
      <c r="D1419" s="5">
        <v>0.51500000000000001</v>
      </c>
      <c r="E1419" s="5">
        <v>2.21</v>
      </c>
      <c r="F1419" s="5">
        <v>1.1074999999999999</v>
      </c>
      <c r="G1419" s="5">
        <v>0.48649999999999999</v>
      </c>
      <c r="H1419" s="48">
        <v>0.51200000000000001</v>
      </c>
      <c r="I1419" s="5">
        <v>10</v>
      </c>
      <c r="N1419" s="15">
        <f t="shared" si="1295"/>
        <v>3</v>
      </c>
      <c r="O1419" s="15">
        <f t="shared" ref="O1419:U1419" si="1441">B1419</f>
        <v>0.70499999999999996</v>
      </c>
      <c r="P1419" s="15">
        <f t="shared" si="1441"/>
        <v>0.56499999999999995</v>
      </c>
      <c r="Q1419" s="15">
        <f t="shared" si="1441"/>
        <v>0.51500000000000001</v>
      </c>
      <c r="R1419" s="15">
        <f t="shared" si="1441"/>
        <v>2.21</v>
      </c>
      <c r="S1419" s="15">
        <f t="shared" si="1441"/>
        <v>1.1074999999999999</v>
      </c>
      <c r="T1419" s="15">
        <f t="shared" si="1441"/>
        <v>0.48649999999999999</v>
      </c>
      <c r="U1419" s="15">
        <f t="shared" si="1441"/>
        <v>0.51200000000000001</v>
      </c>
      <c r="V1419" s="5">
        <v>1</v>
      </c>
      <c r="X1419" s="15">
        <f t="shared" si="1297"/>
        <v>11.5</v>
      </c>
      <c r="AB1419" s="15">
        <f t="shared" si="1298"/>
        <v>14.459534868795256</v>
      </c>
      <c r="AC1419" s="15">
        <f t="shared" si="1299"/>
        <v>8.7588466396149514</v>
      </c>
    </row>
    <row r="1420" spans="1:29">
      <c r="A1420" s="5" t="s">
        <v>206</v>
      </c>
      <c r="B1420" s="5">
        <v>0.70499999999999996</v>
      </c>
      <c r="C1420" s="5">
        <v>0.55500000000000005</v>
      </c>
      <c r="D1420" s="5">
        <v>0.215</v>
      </c>
      <c r="E1420" s="5">
        <v>2.141</v>
      </c>
      <c r="F1420" s="5">
        <v>1.0465</v>
      </c>
      <c r="G1420" s="5">
        <v>0.38300000000000001</v>
      </c>
      <c r="H1420" s="48">
        <v>0.52800000000000002</v>
      </c>
      <c r="I1420" s="5">
        <v>11</v>
      </c>
      <c r="N1420" s="15">
        <f t="shared" si="1295"/>
        <v>3</v>
      </c>
      <c r="O1420" s="15">
        <f t="shared" ref="O1420:U1420" si="1442">B1420</f>
        <v>0.70499999999999996</v>
      </c>
      <c r="P1420" s="15">
        <f t="shared" si="1442"/>
        <v>0.55500000000000005</v>
      </c>
      <c r="Q1420" s="15">
        <f t="shared" si="1442"/>
        <v>0.215</v>
      </c>
      <c r="R1420" s="15">
        <f t="shared" si="1442"/>
        <v>2.141</v>
      </c>
      <c r="S1420" s="15">
        <f t="shared" si="1442"/>
        <v>1.0465</v>
      </c>
      <c r="T1420" s="15">
        <f t="shared" si="1442"/>
        <v>0.38300000000000001</v>
      </c>
      <c r="U1420" s="15">
        <f t="shared" si="1442"/>
        <v>0.52800000000000002</v>
      </c>
      <c r="V1420" s="5">
        <v>1</v>
      </c>
      <c r="X1420" s="15">
        <f t="shared" si="1297"/>
        <v>12.5</v>
      </c>
      <c r="AB1420" s="15">
        <f t="shared" si="1298"/>
        <v>12.795129489237006</v>
      </c>
      <c r="AC1420" s="15">
        <f t="shared" si="1299"/>
        <v>8.7101415417295908E-2</v>
      </c>
    </row>
    <row r="1421" spans="1:29">
      <c r="A1421" s="5" t="s">
        <v>207</v>
      </c>
      <c r="B1421" s="5">
        <v>0.70499999999999996</v>
      </c>
      <c r="C1421" s="5">
        <v>0.56999999999999995</v>
      </c>
      <c r="D1421" s="5">
        <v>0.18</v>
      </c>
      <c r="E1421" s="5">
        <v>1.5345</v>
      </c>
      <c r="F1421" s="5">
        <v>0.96</v>
      </c>
      <c r="G1421" s="5">
        <v>0.41949999999999998</v>
      </c>
      <c r="H1421" s="48">
        <v>0.43</v>
      </c>
      <c r="I1421" s="5">
        <v>12</v>
      </c>
      <c r="N1421" s="15">
        <f t="shared" si="1295"/>
        <v>0.75</v>
      </c>
      <c r="O1421" s="15">
        <f t="shared" ref="O1421:U1421" si="1443">B1421</f>
        <v>0.70499999999999996</v>
      </c>
      <c r="P1421" s="15">
        <f t="shared" si="1443"/>
        <v>0.56999999999999995</v>
      </c>
      <c r="Q1421" s="15">
        <f t="shared" si="1443"/>
        <v>0.18</v>
      </c>
      <c r="R1421" s="15">
        <f t="shared" si="1443"/>
        <v>1.5345</v>
      </c>
      <c r="S1421" s="15">
        <f t="shared" si="1443"/>
        <v>0.96</v>
      </c>
      <c r="T1421" s="15">
        <f t="shared" si="1443"/>
        <v>0.41949999999999998</v>
      </c>
      <c r="U1421" s="15">
        <f t="shared" si="1443"/>
        <v>0.43</v>
      </c>
      <c r="V1421" s="5">
        <v>1</v>
      </c>
      <c r="X1421" s="15">
        <f t="shared" si="1297"/>
        <v>13.5</v>
      </c>
      <c r="AB1421" s="15">
        <f t="shared" si="1298"/>
        <v>7.2355105016302774</v>
      </c>
      <c r="AC1421" s="15">
        <f t="shared" si="1299"/>
        <v>39.243828675184538</v>
      </c>
    </row>
    <row r="1422" spans="1:29">
      <c r="A1422" s="5" t="s">
        <v>207</v>
      </c>
      <c r="B1422" s="5">
        <v>0.71</v>
      </c>
      <c r="C1422" s="5">
        <v>0.55000000000000004</v>
      </c>
      <c r="D1422" s="5">
        <v>0.17</v>
      </c>
      <c r="E1422" s="5">
        <v>1.6140000000000001</v>
      </c>
      <c r="F1422" s="5">
        <v>0.74299999999999999</v>
      </c>
      <c r="G1422" s="5">
        <v>0.34499999999999997</v>
      </c>
      <c r="H1422" s="48">
        <v>0.45</v>
      </c>
      <c r="I1422" s="5">
        <v>11</v>
      </c>
      <c r="N1422" s="15">
        <f t="shared" si="1295"/>
        <v>0.75</v>
      </c>
      <c r="O1422" s="15">
        <f t="shared" ref="O1422:U1422" si="1444">B1422</f>
        <v>0.71</v>
      </c>
      <c r="P1422" s="15">
        <f t="shared" si="1444"/>
        <v>0.55000000000000004</v>
      </c>
      <c r="Q1422" s="15">
        <f t="shared" si="1444"/>
        <v>0.17</v>
      </c>
      <c r="R1422" s="15">
        <f t="shared" si="1444"/>
        <v>1.6140000000000001</v>
      </c>
      <c r="S1422" s="15">
        <f t="shared" si="1444"/>
        <v>0.74299999999999999</v>
      </c>
      <c r="T1422" s="15">
        <f t="shared" si="1444"/>
        <v>0.34499999999999997</v>
      </c>
      <c r="U1422" s="15">
        <f t="shared" si="1444"/>
        <v>0.45</v>
      </c>
      <c r="V1422" s="5">
        <v>1</v>
      </c>
      <c r="X1422" s="15">
        <f t="shared" si="1297"/>
        <v>12.5</v>
      </c>
      <c r="AB1422" s="15">
        <f t="shared" si="1298"/>
        <v>12.893432397174971</v>
      </c>
      <c r="AC1422" s="15">
        <f t="shared" si="1299"/>
        <v>0.15478905114684408</v>
      </c>
    </row>
    <row r="1423" spans="1:29">
      <c r="A1423" s="5" t="s">
        <v>207</v>
      </c>
      <c r="B1423" s="5">
        <v>0.72</v>
      </c>
      <c r="C1423" s="5">
        <v>0.57499999999999996</v>
      </c>
      <c r="D1423" s="5">
        <v>0.17</v>
      </c>
      <c r="E1423" s="5">
        <v>1.9335</v>
      </c>
      <c r="F1423" s="5">
        <v>0.91300000000000003</v>
      </c>
      <c r="G1423" s="5">
        <v>0.38900000000000001</v>
      </c>
      <c r="H1423" s="48">
        <v>0.51</v>
      </c>
      <c r="I1423" s="5">
        <v>13</v>
      </c>
      <c r="N1423" s="15">
        <f t="shared" si="1295"/>
        <v>0.75</v>
      </c>
      <c r="O1423" s="15">
        <f t="shared" ref="O1423:U1423" si="1445">B1423</f>
        <v>0.72</v>
      </c>
      <c r="P1423" s="15">
        <f t="shared" si="1445"/>
        <v>0.57499999999999996</v>
      </c>
      <c r="Q1423" s="15">
        <f t="shared" si="1445"/>
        <v>0.17</v>
      </c>
      <c r="R1423" s="15">
        <f t="shared" si="1445"/>
        <v>1.9335</v>
      </c>
      <c r="S1423" s="15">
        <f t="shared" si="1445"/>
        <v>0.91300000000000003</v>
      </c>
      <c r="T1423" s="15">
        <f t="shared" si="1445"/>
        <v>0.38900000000000001</v>
      </c>
      <c r="U1423" s="15">
        <f t="shared" si="1445"/>
        <v>0.51</v>
      </c>
      <c r="V1423" s="5">
        <v>1</v>
      </c>
      <c r="X1423" s="15">
        <f t="shared" si="1297"/>
        <v>14.5</v>
      </c>
      <c r="AB1423" s="15">
        <f t="shared" si="1298"/>
        <v>12.736053115424722</v>
      </c>
      <c r="AC1423" s="15">
        <f t="shared" si="1299"/>
        <v>3.1115086116028281</v>
      </c>
    </row>
    <row r="1424" spans="1:29">
      <c r="A1424" s="5" t="s">
        <v>206</v>
      </c>
      <c r="B1424" s="5">
        <v>0.72</v>
      </c>
      <c r="C1424" s="5">
        <v>0.57499999999999996</v>
      </c>
      <c r="D1424" s="5">
        <v>0.215</v>
      </c>
      <c r="E1424" s="5">
        <v>2.173</v>
      </c>
      <c r="F1424" s="5">
        <v>0.95150000000000001</v>
      </c>
      <c r="G1424" s="5">
        <v>0.56399999999999995</v>
      </c>
      <c r="H1424" s="48">
        <v>0.53649999999999998</v>
      </c>
      <c r="I1424" s="5">
        <v>12</v>
      </c>
      <c r="N1424" s="15">
        <f t="shared" si="1295"/>
        <v>3</v>
      </c>
      <c r="O1424" s="15">
        <f t="shared" ref="O1424:U1424" si="1446">B1424</f>
        <v>0.72</v>
      </c>
      <c r="P1424" s="15">
        <f t="shared" si="1446"/>
        <v>0.57499999999999996</v>
      </c>
      <c r="Q1424" s="15">
        <f t="shared" si="1446"/>
        <v>0.215</v>
      </c>
      <c r="R1424" s="15">
        <f t="shared" si="1446"/>
        <v>2.173</v>
      </c>
      <c r="S1424" s="15">
        <f t="shared" si="1446"/>
        <v>0.95150000000000001</v>
      </c>
      <c r="T1424" s="15">
        <f t="shared" si="1446"/>
        <v>0.56399999999999995</v>
      </c>
      <c r="U1424" s="15">
        <f t="shared" si="1446"/>
        <v>0.53649999999999998</v>
      </c>
      <c r="V1424" s="5">
        <v>1</v>
      </c>
      <c r="X1424" s="15">
        <f t="shared" si="1297"/>
        <v>13.5</v>
      </c>
      <c r="AB1424" s="15">
        <f t="shared" si="1298"/>
        <v>13.442533020242404</v>
      </c>
      <c r="AC1424" s="15">
        <f t="shared" si="1299"/>
        <v>3.3024537624599185E-3</v>
      </c>
    </row>
    <row r="1425" spans="1:29">
      <c r="A1425" s="5" t="s">
        <v>207</v>
      </c>
      <c r="B1425" s="5">
        <v>0.72499999999999998</v>
      </c>
      <c r="C1425" s="5">
        <v>0.6</v>
      </c>
      <c r="D1425" s="5">
        <v>0.2</v>
      </c>
      <c r="E1425" s="5">
        <v>1.7370000000000001</v>
      </c>
      <c r="F1425" s="5">
        <v>0.69699999999999995</v>
      </c>
      <c r="G1425" s="5">
        <v>0.35849999999999999</v>
      </c>
      <c r="H1425" s="48">
        <v>0.59499999999999997</v>
      </c>
      <c r="I1425" s="5">
        <v>11</v>
      </c>
      <c r="N1425" s="15">
        <f t="shared" si="1295"/>
        <v>0.75</v>
      </c>
      <c r="O1425" s="15">
        <f t="shared" ref="O1425:U1425" si="1447">B1425</f>
        <v>0.72499999999999998</v>
      </c>
      <c r="P1425" s="15">
        <f t="shared" si="1447"/>
        <v>0.6</v>
      </c>
      <c r="Q1425" s="15">
        <f t="shared" si="1447"/>
        <v>0.2</v>
      </c>
      <c r="R1425" s="15">
        <f t="shared" si="1447"/>
        <v>1.7370000000000001</v>
      </c>
      <c r="S1425" s="15">
        <f t="shared" si="1447"/>
        <v>0.69699999999999995</v>
      </c>
      <c r="T1425" s="15">
        <f t="shared" si="1447"/>
        <v>0.35849999999999999</v>
      </c>
      <c r="U1425" s="15">
        <f t="shared" si="1447"/>
        <v>0.59499999999999997</v>
      </c>
      <c r="V1425" s="5">
        <v>1</v>
      </c>
      <c r="X1425" s="15">
        <f t="shared" si="1297"/>
        <v>12.5</v>
      </c>
      <c r="AB1425" s="15">
        <f t="shared" si="1298"/>
        <v>16.969429900602314</v>
      </c>
      <c r="AC1425" s="15">
        <f t="shared" si="1299"/>
        <v>19.975803636398012</v>
      </c>
    </row>
    <row r="1426" spans="1:29">
      <c r="A1426" s="5" t="s">
        <v>207</v>
      </c>
      <c r="B1426" s="5">
        <v>0.73</v>
      </c>
      <c r="C1426" s="5">
        <v>0.57999999999999996</v>
      </c>
      <c r="D1426" s="5">
        <v>0.19</v>
      </c>
      <c r="E1426" s="5">
        <v>1.7375</v>
      </c>
      <c r="F1426" s="5">
        <v>0.67849999999999999</v>
      </c>
      <c r="G1426" s="5">
        <v>0.4345</v>
      </c>
      <c r="H1426" s="48">
        <v>0.52</v>
      </c>
      <c r="I1426" s="5">
        <v>11</v>
      </c>
      <c r="N1426" s="15">
        <f t="shared" si="1295"/>
        <v>0.75</v>
      </c>
      <c r="O1426" s="15">
        <f t="shared" ref="O1426:U1426" si="1448">B1426</f>
        <v>0.73</v>
      </c>
      <c r="P1426" s="15">
        <f t="shared" si="1448"/>
        <v>0.57999999999999996</v>
      </c>
      <c r="Q1426" s="15">
        <f t="shared" si="1448"/>
        <v>0.19</v>
      </c>
      <c r="R1426" s="15">
        <f t="shared" si="1448"/>
        <v>1.7375</v>
      </c>
      <c r="S1426" s="15">
        <f t="shared" si="1448"/>
        <v>0.67849999999999999</v>
      </c>
      <c r="T1426" s="15">
        <f t="shared" si="1448"/>
        <v>0.4345</v>
      </c>
      <c r="U1426" s="15">
        <f t="shared" si="1448"/>
        <v>0.52</v>
      </c>
      <c r="V1426" s="5">
        <v>1</v>
      </c>
      <c r="X1426" s="15">
        <f t="shared" si="1297"/>
        <v>12.5</v>
      </c>
      <c r="AB1426" s="15">
        <f t="shared" si="1298"/>
        <v>15.564312204577794</v>
      </c>
      <c r="AC1426" s="15">
        <f t="shared" si="1299"/>
        <v>9.3900092871244194</v>
      </c>
    </row>
    <row r="1427" spans="1:29">
      <c r="A1427" s="5" t="s">
        <v>207</v>
      </c>
      <c r="B1427" s="5">
        <v>0.73499999999999999</v>
      </c>
      <c r="C1427" s="5">
        <v>0.56499999999999995</v>
      </c>
      <c r="D1427" s="5">
        <v>0.20499999999999999</v>
      </c>
      <c r="E1427" s="5">
        <v>2.1274999999999999</v>
      </c>
      <c r="F1427" s="5">
        <v>0.94899999999999995</v>
      </c>
      <c r="G1427" s="5">
        <v>0.46</v>
      </c>
      <c r="H1427" s="48">
        <v>0.56499999999999995</v>
      </c>
      <c r="I1427" s="5">
        <v>12</v>
      </c>
      <c r="N1427" s="15">
        <f t="shared" si="1295"/>
        <v>0.75</v>
      </c>
      <c r="O1427" s="15">
        <f t="shared" ref="O1427:U1427" si="1449">B1427</f>
        <v>0.73499999999999999</v>
      </c>
      <c r="P1427" s="15">
        <f t="shared" si="1449"/>
        <v>0.56499999999999995</v>
      </c>
      <c r="Q1427" s="15">
        <f t="shared" si="1449"/>
        <v>0.20499999999999999</v>
      </c>
      <c r="R1427" s="15">
        <f t="shared" si="1449"/>
        <v>2.1274999999999999</v>
      </c>
      <c r="S1427" s="15">
        <f t="shared" si="1449"/>
        <v>0.94899999999999995</v>
      </c>
      <c r="T1427" s="15">
        <f t="shared" si="1449"/>
        <v>0.46</v>
      </c>
      <c r="U1427" s="15">
        <f t="shared" si="1449"/>
        <v>0.56499999999999995</v>
      </c>
      <c r="V1427" s="5">
        <v>1</v>
      </c>
      <c r="X1427" s="15">
        <f t="shared" si="1297"/>
        <v>13.5</v>
      </c>
      <c r="AB1427" s="15">
        <f t="shared" si="1298"/>
        <v>13.784398573890892</v>
      </c>
      <c r="AC1427" s="15">
        <f t="shared" si="1299"/>
        <v>8.0882548831172948E-2</v>
      </c>
    </row>
    <row r="1428" spans="1:29">
      <c r="A1428" s="5" t="s">
        <v>207</v>
      </c>
      <c r="B1428" s="5">
        <v>0.745</v>
      </c>
      <c r="C1428" s="5">
        <v>0.56999999999999995</v>
      </c>
      <c r="D1428" s="5">
        <v>0.215</v>
      </c>
      <c r="E1428" s="5">
        <v>2.25</v>
      </c>
      <c r="F1428" s="5">
        <v>1.1565000000000001</v>
      </c>
      <c r="G1428" s="5">
        <v>0.44600000000000001</v>
      </c>
      <c r="H1428" s="48">
        <v>0.55800000000000005</v>
      </c>
      <c r="I1428" s="5">
        <v>9</v>
      </c>
      <c r="N1428" s="15">
        <f t="shared" si="1295"/>
        <v>0.75</v>
      </c>
      <c r="O1428" s="15">
        <f t="shared" ref="O1428:U1428" si="1450">B1428</f>
        <v>0.745</v>
      </c>
      <c r="P1428" s="15">
        <f t="shared" si="1450"/>
        <v>0.56999999999999995</v>
      </c>
      <c r="Q1428" s="15">
        <f t="shared" si="1450"/>
        <v>0.215</v>
      </c>
      <c r="R1428" s="15">
        <f t="shared" si="1450"/>
        <v>2.25</v>
      </c>
      <c r="S1428" s="15">
        <f t="shared" si="1450"/>
        <v>1.1565000000000001</v>
      </c>
      <c r="T1428" s="15">
        <f t="shared" si="1450"/>
        <v>0.44600000000000001</v>
      </c>
      <c r="U1428" s="15">
        <f t="shared" si="1450"/>
        <v>0.55800000000000005</v>
      </c>
      <c r="V1428" s="5">
        <v>1</v>
      </c>
      <c r="X1428" s="15">
        <f t="shared" si="1297"/>
        <v>10.5</v>
      </c>
      <c r="AB1428" s="15">
        <f t="shared" si="1298"/>
        <v>10.974129809687923</v>
      </c>
      <c r="AC1428" s="15">
        <f t="shared" si="1299"/>
        <v>0.22479907643470645</v>
      </c>
    </row>
    <row r="1429" spans="1:29">
      <c r="A1429" s="5" t="s">
        <v>207</v>
      </c>
      <c r="B1429" s="5">
        <v>0.75</v>
      </c>
      <c r="C1429" s="5">
        <v>0.61</v>
      </c>
      <c r="D1429" s="5">
        <v>0.23499999999999999</v>
      </c>
      <c r="E1429" s="5">
        <v>2.5085000000000002</v>
      </c>
      <c r="F1429" s="5">
        <v>1.232</v>
      </c>
      <c r="G1429" s="5">
        <v>0.51900000000000002</v>
      </c>
      <c r="H1429" s="48">
        <v>0.61199999999999999</v>
      </c>
      <c r="I1429" s="5">
        <v>14</v>
      </c>
      <c r="N1429" s="15">
        <f t="shared" si="1295"/>
        <v>0.75</v>
      </c>
      <c r="O1429" s="15">
        <f t="shared" ref="O1429:U1429" si="1451">B1429</f>
        <v>0.75</v>
      </c>
      <c r="P1429" s="15">
        <f t="shared" si="1451"/>
        <v>0.61</v>
      </c>
      <c r="Q1429" s="15">
        <f t="shared" si="1451"/>
        <v>0.23499999999999999</v>
      </c>
      <c r="R1429" s="15">
        <f t="shared" si="1451"/>
        <v>2.5085000000000002</v>
      </c>
      <c r="S1429" s="15">
        <f t="shared" si="1451"/>
        <v>1.232</v>
      </c>
      <c r="T1429" s="15">
        <f t="shared" si="1451"/>
        <v>0.51900000000000002</v>
      </c>
      <c r="U1429" s="15">
        <f t="shared" si="1451"/>
        <v>0.61199999999999999</v>
      </c>
      <c r="V1429" s="5">
        <v>1</v>
      </c>
      <c r="X1429" s="15">
        <f t="shared" si="1297"/>
        <v>15.5</v>
      </c>
      <c r="AB1429" s="15">
        <f t="shared" si="1298"/>
        <v>12.216606885719475</v>
      </c>
      <c r="AC1429" s="15">
        <f t="shared" si="1299"/>
        <v>10.780670342904763</v>
      </c>
    </row>
    <row r="1430" spans="1:29">
      <c r="A1430" s="5" t="s">
        <v>207</v>
      </c>
      <c r="B1430" s="5">
        <v>0.81499999999999995</v>
      </c>
      <c r="C1430" s="5">
        <v>0.65</v>
      </c>
      <c r="D1430" s="5">
        <v>0.25</v>
      </c>
      <c r="E1430" s="5">
        <v>2.2549999999999999</v>
      </c>
      <c r="F1430" s="5">
        <v>0.89049999999999996</v>
      </c>
      <c r="G1430" s="5">
        <v>0.42</v>
      </c>
      <c r="H1430" s="48">
        <v>0.79749999999999999</v>
      </c>
      <c r="I1430" s="5">
        <v>14</v>
      </c>
      <c r="N1430" s="15">
        <f t="shared" si="1295"/>
        <v>0.75</v>
      </c>
      <c r="O1430" s="15">
        <f t="shared" ref="O1430:U1430" si="1452">B1430</f>
        <v>0.81499999999999995</v>
      </c>
      <c r="P1430" s="15">
        <f t="shared" si="1452"/>
        <v>0.65</v>
      </c>
      <c r="Q1430" s="15">
        <f t="shared" si="1452"/>
        <v>0.25</v>
      </c>
      <c r="R1430" s="15">
        <f t="shared" si="1452"/>
        <v>2.2549999999999999</v>
      </c>
      <c r="S1430" s="15">
        <f t="shared" si="1452"/>
        <v>0.89049999999999996</v>
      </c>
      <c r="T1430" s="15">
        <f t="shared" si="1452"/>
        <v>0.42</v>
      </c>
      <c r="U1430" s="15">
        <f t="shared" si="1452"/>
        <v>0.79749999999999999</v>
      </c>
      <c r="V1430" s="5">
        <v>1</v>
      </c>
      <c r="X1430" s="15">
        <f t="shared" si="1297"/>
        <v>15.5</v>
      </c>
      <c r="AB1430" s="15">
        <f t="shared" si="1298"/>
        <v>19.99163415553048</v>
      </c>
      <c r="AC1430" s="15">
        <f t="shared" si="1299"/>
        <v>20.17477738712801</v>
      </c>
    </row>
    <row r="1431" spans="1:29">
      <c r="A1431" s="5" t="s">
        <v>208</v>
      </c>
      <c r="B1431" s="5">
        <v>0.14000000000000001</v>
      </c>
      <c r="C1431" s="5">
        <v>0.105</v>
      </c>
      <c r="D1431" s="5">
        <v>3.5000000000000003E-2</v>
      </c>
      <c r="E1431" s="5">
        <v>1.4E-2</v>
      </c>
      <c r="F1431" s="5">
        <v>5.4999999999999997E-3</v>
      </c>
      <c r="G1431" s="5">
        <v>2.5000000000000001E-3</v>
      </c>
      <c r="H1431" s="48">
        <v>4.0000000000000001E-3</v>
      </c>
      <c r="I1431" s="5">
        <v>3</v>
      </c>
      <c r="N1431" s="15">
        <f t="shared" si="1295"/>
        <v>-2</v>
      </c>
      <c r="O1431" s="15">
        <f t="shared" ref="O1431:U1431" si="1453">B1431</f>
        <v>0.14000000000000001</v>
      </c>
      <c r="P1431" s="15">
        <f t="shared" si="1453"/>
        <v>0.105</v>
      </c>
      <c r="Q1431" s="15">
        <f t="shared" si="1453"/>
        <v>3.5000000000000003E-2</v>
      </c>
      <c r="R1431" s="15">
        <f t="shared" si="1453"/>
        <v>1.4E-2</v>
      </c>
      <c r="S1431" s="15">
        <f t="shared" si="1453"/>
        <v>5.4999999999999997E-3</v>
      </c>
      <c r="T1431" s="15">
        <f t="shared" si="1453"/>
        <v>2.5000000000000001E-3</v>
      </c>
      <c r="U1431" s="15">
        <f t="shared" si="1453"/>
        <v>4.0000000000000001E-3</v>
      </c>
      <c r="V1431" s="5">
        <v>1</v>
      </c>
      <c r="X1431" s="15">
        <f t="shared" si="1297"/>
        <v>4.5</v>
      </c>
      <c r="AB1431" s="15">
        <f t="shared" si="1298"/>
        <v>6.0418490301556211</v>
      </c>
      <c r="AC1431" s="15">
        <f t="shared" si="1299"/>
        <v>2.3772984317918295</v>
      </c>
    </row>
    <row r="1432" spans="1:29">
      <c r="A1432" s="5" t="s">
        <v>208</v>
      </c>
      <c r="B1432" s="5">
        <v>0.23</v>
      </c>
      <c r="C1432" s="5">
        <v>0.16500000000000001</v>
      </c>
      <c r="D1432" s="5">
        <v>0.06</v>
      </c>
      <c r="E1432" s="5">
        <v>5.1499999999999997E-2</v>
      </c>
      <c r="F1432" s="5">
        <v>1.9E-2</v>
      </c>
      <c r="G1432" s="5">
        <v>1.4500000000000001E-2</v>
      </c>
      <c r="H1432" s="48">
        <v>3.5999999999999997E-2</v>
      </c>
      <c r="I1432" s="5">
        <v>4</v>
      </c>
      <c r="N1432" s="15">
        <f t="shared" si="1295"/>
        <v>-2</v>
      </c>
      <c r="O1432" s="15">
        <f t="shared" ref="O1432:U1432" si="1454">B1432</f>
        <v>0.23</v>
      </c>
      <c r="P1432" s="15">
        <f t="shared" si="1454"/>
        <v>0.16500000000000001</v>
      </c>
      <c r="Q1432" s="15">
        <f t="shared" si="1454"/>
        <v>0.06</v>
      </c>
      <c r="R1432" s="15">
        <f t="shared" si="1454"/>
        <v>5.1499999999999997E-2</v>
      </c>
      <c r="S1432" s="15">
        <f t="shared" si="1454"/>
        <v>1.9E-2</v>
      </c>
      <c r="T1432" s="15">
        <f t="shared" si="1454"/>
        <v>1.4500000000000001E-2</v>
      </c>
      <c r="U1432" s="15">
        <f t="shared" si="1454"/>
        <v>3.5999999999999997E-2</v>
      </c>
      <c r="V1432" s="5">
        <v>1</v>
      </c>
      <c r="X1432" s="15">
        <f t="shared" si="1297"/>
        <v>5.5</v>
      </c>
      <c r="AB1432" s="15">
        <f t="shared" si="1298"/>
        <v>7.1859383487558439</v>
      </c>
      <c r="AC1432" s="15">
        <f t="shared" si="1299"/>
        <v>2.8423881158055817</v>
      </c>
    </row>
    <row r="1433" spans="1:29">
      <c r="A1433" s="5" t="s">
        <v>208</v>
      </c>
      <c r="B1433" s="5">
        <v>0.36499999999999999</v>
      </c>
      <c r="C1433" s="5">
        <v>0.26500000000000001</v>
      </c>
      <c r="D1433" s="5">
        <v>0.13500000000000001</v>
      </c>
      <c r="E1433" s="5">
        <v>0.2215</v>
      </c>
      <c r="F1433" s="5">
        <v>0.105</v>
      </c>
      <c r="G1433" s="5">
        <v>4.7E-2</v>
      </c>
      <c r="H1433" s="48">
        <v>6.0499999999999998E-2</v>
      </c>
      <c r="I1433" s="5">
        <v>7</v>
      </c>
      <c r="N1433" s="15">
        <f t="shared" si="1295"/>
        <v>-2</v>
      </c>
      <c r="O1433" s="15">
        <f t="shared" ref="O1433:U1433" si="1455">B1433</f>
        <v>0.36499999999999999</v>
      </c>
      <c r="P1433" s="15">
        <f t="shared" si="1455"/>
        <v>0.26500000000000001</v>
      </c>
      <c r="Q1433" s="15">
        <f t="shared" si="1455"/>
        <v>0.13500000000000001</v>
      </c>
      <c r="R1433" s="15">
        <f t="shared" si="1455"/>
        <v>0.2215</v>
      </c>
      <c r="S1433" s="15">
        <f t="shared" si="1455"/>
        <v>0.105</v>
      </c>
      <c r="T1433" s="15">
        <f t="shared" si="1455"/>
        <v>4.7E-2</v>
      </c>
      <c r="U1433" s="15">
        <f t="shared" si="1455"/>
        <v>6.0499999999999998E-2</v>
      </c>
      <c r="V1433" s="5">
        <v>1</v>
      </c>
      <c r="X1433" s="15">
        <f t="shared" si="1297"/>
        <v>8.5</v>
      </c>
      <c r="AB1433" s="15">
        <f t="shared" si="1298"/>
        <v>8.7957867879636069</v>
      </c>
      <c r="AC1433" s="15">
        <f t="shared" si="1299"/>
        <v>8.7489823933827759E-2</v>
      </c>
    </row>
    <row r="1434" spans="1:29">
      <c r="A1434" s="5" t="s">
        <v>208</v>
      </c>
      <c r="B1434" s="5">
        <v>0.36499999999999999</v>
      </c>
      <c r="C1434" s="5">
        <v>0.255</v>
      </c>
      <c r="D1434" s="5">
        <v>0.08</v>
      </c>
      <c r="E1434" s="5">
        <v>0.19850000000000001</v>
      </c>
      <c r="F1434" s="5">
        <v>7.85E-2</v>
      </c>
      <c r="G1434" s="5">
        <v>3.4500000000000003E-2</v>
      </c>
      <c r="H1434" s="48">
        <v>5.2999999999999999E-2</v>
      </c>
      <c r="I1434" s="5">
        <v>5</v>
      </c>
      <c r="N1434" s="15">
        <f t="shared" si="1295"/>
        <v>-2</v>
      </c>
      <c r="O1434" s="15">
        <f t="shared" ref="O1434:U1434" si="1456">B1434</f>
        <v>0.36499999999999999</v>
      </c>
      <c r="P1434" s="15">
        <f t="shared" si="1456"/>
        <v>0.255</v>
      </c>
      <c r="Q1434" s="15">
        <f t="shared" si="1456"/>
        <v>0.08</v>
      </c>
      <c r="R1434" s="15">
        <f t="shared" si="1456"/>
        <v>0.19850000000000001</v>
      </c>
      <c r="S1434" s="15">
        <f t="shared" si="1456"/>
        <v>7.85E-2</v>
      </c>
      <c r="T1434" s="15">
        <f t="shared" si="1456"/>
        <v>3.4500000000000003E-2</v>
      </c>
      <c r="U1434" s="15">
        <f t="shared" si="1456"/>
        <v>5.2999999999999999E-2</v>
      </c>
      <c r="V1434" s="5">
        <v>1</v>
      </c>
      <c r="X1434" s="15">
        <f t="shared" si="1297"/>
        <v>6.5</v>
      </c>
      <c r="AB1434" s="15">
        <f t="shared" si="1298"/>
        <v>8.450750689825373</v>
      </c>
      <c r="AC1434" s="15">
        <f t="shared" si="1299"/>
        <v>3.8054282538541688</v>
      </c>
    </row>
    <row r="1435" spans="1:29">
      <c r="A1435" s="5" t="s">
        <v>208</v>
      </c>
      <c r="B1435" s="5">
        <v>0.37</v>
      </c>
      <c r="C1435" s="5">
        <v>0.27</v>
      </c>
      <c r="D1435" s="5">
        <v>9.5000000000000001E-2</v>
      </c>
      <c r="E1435" s="5">
        <v>0.23200000000000001</v>
      </c>
      <c r="F1435" s="5">
        <v>0.13250000000000001</v>
      </c>
      <c r="G1435" s="5">
        <v>4.1000000000000002E-2</v>
      </c>
      <c r="H1435" s="48">
        <v>6.1499999999999999E-2</v>
      </c>
      <c r="I1435" s="5">
        <v>6</v>
      </c>
      <c r="N1435" s="15">
        <f t="shared" si="1295"/>
        <v>-2</v>
      </c>
      <c r="O1435" s="15">
        <f t="shared" ref="O1435:U1435" si="1457">B1435</f>
        <v>0.37</v>
      </c>
      <c r="P1435" s="15">
        <f t="shared" si="1457"/>
        <v>0.27</v>
      </c>
      <c r="Q1435" s="15">
        <f t="shared" si="1457"/>
        <v>9.5000000000000001E-2</v>
      </c>
      <c r="R1435" s="15">
        <f t="shared" si="1457"/>
        <v>0.23200000000000001</v>
      </c>
      <c r="S1435" s="15">
        <f t="shared" si="1457"/>
        <v>0.13250000000000001</v>
      </c>
      <c r="T1435" s="15">
        <f t="shared" si="1457"/>
        <v>4.1000000000000002E-2</v>
      </c>
      <c r="U1435" s="15">
        <f t="shared" si="1457"/>
        <v>6.1499999999999999E-2</v>
      </c>
      <c r="V1435" s="5">
        <v>1</v>
      </c>
      <c r="X1435" s="15">
        <f t="shared" si="1297"/>
        <v>7.5</v>
      </c>
      <c r="AB1435" s="15">
        <f t="shared" si="1298"/>
        <v>8.0186923868661495</v>
      </c>
      <c r="AC1435" s="15">
        <f t="shared" si="1299"/>
        <v>0.26904179219290331</v>
      </c>
    </row>
    <row r="1436" spans="1:29">
      <c r="A1436" s="5" t="s">
        <v>208</v>
      </c>
      <c r="B1436" s="5">
        <v>0.375</v>
      </c>
      <c r="C1436" s="5">
        <v>0.28000000000000003</v>
      </c>
      <c r="D1436" s="5">
        <v>8.5000000000000006E-2</v>
      </c>
      <c r="E1436" s="5">
        <v>0.3155</v>
      </c>
      <c r="F1436" s="5">
        <v>0.187</v>
      </c>
      <c r="G1436" s="5">
        <v>4.5999999999999999E-2</v>
      </c>
      <c r="H1436" s="48">
        <v>6.7000000000000004E-2</v>
      </c>
      <c r="I1436" s="5">
        <v>7</v>
      </c>
      <c r="N1436" s="15">
        <f t="shared" si="1295"/>
        <v>-2</v>
      </c>
      <c r="O1436" s="15">
        <f t="shared" ref="O1436:U1436" si="1458">B1436</f>
        <v>0.375</v>
      </c>
      <c r="P1436" s="15">
        <f t="shared" si="1458"/>
        <v>0.28000000000000003</v>
      </c>
      <c r="Q1436" s="15">
        <f t="shared" si="1458"/>
        <v>8.5000000000000006E-2</v>
      </c>
      <c r="R1436" s="15">
        <f t="shared" si="1458"/>
        <v>0.3155</v>
      </c>
      <c r="S1436" s="15">
        <f t="shared" si="1458"/>
        <v>0.187</v>
      </c>
      <c r="T1436" s="15">
        <f t="shared" si="1458"/>
        <v>4.5999999999999999E-2</v>
      </c>
      <c r="U1436" s="15">
        <f t="shared" si="1458"/>
        <v>6.7000000000000004E-2</v>
      </c>
      <c r="V1436" s="5">
        <v>1</v>
      </c>
      <c r="X1436" s="15">
        <f t="shared" si="1297"/>
        <v>8.5</v>
      </c>
      <c r="AB1436" s="15">
        <f t="shared" si="1298"/>
        <v>7.6809186694349716</v>
      </c>
      <c r="AC1436" s="15">
        <f t="shared" si="1299"/>
        <v>0.67089422608017735</v>
      </c>
    </row>
    <row r="1437" spans="1:29">
      <c r="A1437" s="5" t="s">
        <v>208</v>
      </c>
      <c r="B1437" s="5">
        <v>0.38500000000000001</v>
      </c>
      <c r="C1437" s="5">
        <v>0.3</v>
      </c>
      <c r="D1437" s="5">
        <v>0.09</v>
      </c>
      <c r="E1437" s="5">
        <v>0.247</v>
      </c>
      <c r="F1437" s="5">
        <v>0.1225</v>
      </c>
      <c r="G1437" s="5">
        <v>4.3999999999999997E-2</v>
      </c>
      <c r="H1437" s="48">
        <v>6.7500000000000004E-2</v>
      </c>
      <c r="I1437" s="5">
        <v>5</v>
      </c>
      <c r="N1437" s="15">
        <f t="shared" si="1295"/>
        <v>-2</v>
      </c>
      <c r="O1437" s="15">
        <f t="shared" ref="O1437:U1437" si="1459">B1437</f>
        <v>0.38500000000000001</v>
      </c>
      <c r="P1437" s="15">
        <f t="shared" si="1459"/>
        <v>0.3</v>
      </c>
      <c r="Q1437" s="15">
        <f t="shared" si="1459"/>
        <v>0.09</v>
      </c>
      <c r="R1437" s="15">
        <f t="shared" si="1459"/>
        <v>0.247</v>
      </c>
      <c r="S1437" s="15">
        <f t="shared" si="1459"/>
        <v>0.1225</v>
      </c>
      <c r="T1437" s="15">
        <f t="shared" si="1459"/>
        <v>4.3999999999999997E-2</v>
      </c>
      <c r="U1437" s="15">
        <f t="shared" si="1459"/>
        <v>6.7500000000000004E-2</v>
      </c>
      <c r="V1437" s="5">
        <v>1</v>
      </c>
      <c r="X1437" s="15">
        <f t="shared" si="1297"/>
        <v>6.5</v>
      </c>
      <c r="AB1437" s="15">
        <f t="shared" si="1298"/>
        <v>8.6644953760643375</v>
      </c>
      <c r="AC1437" s="15">
        <f t="shared" si="1299"/>
        <v>4.6850402330038978</v>
      </c>
    </row>
    <row r="1438" spans="1:29">
      <c r="A1438" s="5" t="s">
        <v>208</v>
      </c>
      <c r="B1438" s="5">
        <v>0.39500000000000002</v>
      </c>
      <c r="C1438" s="5">
        <v>0.29499999999999998</v>
      </c>
      <c r="D1438" s="5">
        <v>0.09</v>
      </c>
      <c r="E1438" s="5">
        <v>0.30249999999999999</v>
      </c>
      <c r="F1438" s="5">
        <v>0.14299999999999999</v>
      </c>
      <c r="G1438" s="5">
        <v>6.6500000000000004E-2</v>
      </c>
      <c r="H1438" s="48">
        <v>7.6499999999999999E-2</v>
      </c>
      <c r="I1438" s="5">
        <v>5</v>
      </c>
      <c r="N1438" s="15">
        <f t="shared" si="1295"/>
        <v>-2</v>
      </c>
      <c r="O1438" s="15">
        <f t="shared" ref="O1438:U1438" si="1460">B1438</f>
        <v>0.39500000000000002</v>
      </c>
      <c r="P1438" s="15">
        <f t="shared" si="1460"/>
        <v>0.29499999999999998</v>
      </c>
      <c r="Q1438" s="15">
        <f t="shared" si="1460"/>
        <v>0.09</v>
      </c>
      <c r="R1438" s="15">
        <f t="shared" si="1460"/>
        <v>0.30249999999999999</v>
      </c>
      <c r="S1438" s="15">
        <f t="shared" si="1460"/>
        <v>0.14299999999999999</v>
      </c>
      <c r="T1438" s="15">
        <f t="shared" si="1460"/>
        <v>6.6500000000000004E-2</v>
      </c>
      <c r="U1438" s="15">
        <f t="shared" si="1460"/>
        <v>7.6499999999999999E-2</v>
      </c>
      <c r="V1438" s="5">
        <v>1</v>
      </c>
      <c r="X1438" s="15">
        <f t="shared" si="1297"/>
        <v>6.5</v>
      </c>
      <c r="AB1438" s="15">
        <f t="shared" si="1298"/>
        <v>8.5374892693467999</v>
      </c>
      <c r="AC1438" s="15">
        <f t="shared" si="1299"/>
        <v>4.1513625227033559</v>
      </c>
    </row>
    <row r="1439" spans="1:29">
      <c r="A1439" s="5" t="s">
        <v>208</v>
      </c>
      <c r="B1439" s="5">
        <v>0.4</v>
      </c>
      <c r="C1439" s="5">
        <v>0.28999999999999998</v>
      </c>
      <c r="D1439" s="5">
        <v>0.11</v>
      </c>
      <c r="E1439" s="5">
        <v>0.32900000000000001</v>
      </c>
      <c r="F1439" s="5">
        <v>0.188</v>
      </c>
      <c r="G1439" s="5">
        <v>4.5499999999999999E-2</v>
      </c>
      <c r="H1439" s="48">
        <v>8.2500000000000004E-2</v>
      </c>
      <c r="I1439" s="5">
        <v>6</v>
      </c>
      <c r="N1439" s="15">
        <f t="shared" si="1295"/>
        <v>-2</v>
      </c>
      <c r="O1439" s="15">
        <f t="shared" ref="O1439:U1439" si="1461">B1439</f>
        <v>0.4</v>
      </c>
      <c r="P1439" s="15">
        <f t="shared" si="1461"/>
        <v>0.28999999999999998</v>
      </c>
      <c r="Q1439" s="15">
        <f t="shared" si="1461"/>
        <v>0.11</v>
      </c>
      <c r="R1439" s="15">
        <f t="shared" si="1461"/>
        <v>0.32900000000000001</v>
      </c>
      <c r="S1439" s="15">
        <f t="shared" si="1461"/>
        <v>0.188</v>
      </c>
      <c r="T1439" s="15">
        <f t="shared" si="1461"/>
        <v>4.5499999999999999E-2</v>
      </c>
      <c r="U1439" s="15">
        <f t="shared" si="1461"/>
        <v>8.2500000000000004E-2</v>
      </c>
      <c r="V1439" s="5">
        <v>1</v>
      </c>
      <c r="X1439" s="15">
        <f t="shared" si="1297"/>
        <v>7.5</v>
      </c>
      <c r="AB1439" s="15">
        <f t="shared" si="1298"/>
        <v>8.3008126008954353</v>
      </c>
      <c r="AC1439" s="15">
        <f t="shared" si="1299"/>
        <v>0.6413008217529117</v>
      </c>
    </row>
    <row r="1440" spans="1:29">
      <c r="A1440" s="5" t="s">
        <v>208</v>
      </c>
      <c r="B1440" s="5">
        <v>0.4</v>
      </c>
      <c r="C1440" s="5">
        <v>0.3</v>
      </c>
      <c r="D1440" s="5">
        <v>0.09</v>
      </c>
      <c r="E1440" s="5">
        <v>0.28149999999999997</v>
      </c>
      <c r="F1440" s="5">
        <v>0.11849999999999999</v>
      </c>
      <c r="G1440" s="5">
        <v>6.0999999999999999E-2</v>
      </c>
      <c r="H1440" s="48">
        <v>0.08</v>
      </c>
      <c r="I1440" s="5">
        <v>7</v>
      </c>
      <c r="N1440" s="15">
        <f t="shared" si="1295"/>
        <v>-2</v>
      </c>
      <c r="O1440" s="15">
        <f t="shared" ref="O1440:U1440" si="1462">B1440</f>
        <v>0.4</v>
      </c>
      <c r="P1440" s="15">
        <f t="shared" si="1462"/>
        <v>0.3</v>
      </c>
      <c r="Q1440" s="15">
        <f t="shared" si="1462"/>
        <v>0.09</v>
      </c>
      <c r="R1440" s="15">
        <f t="shared" si="1462"/>
        <v>0.28149999999999997</v>
      </c>
      <c r="S1440" s="15">
        <f t="shared" si="1462"/>
        <v>0.11849999999999999</v>
      </c>
      <c r="T1440" s="15">
        <f t="shared" si="1462"/>
        <v>6.0999999999999999E-2</v>
      </c>
      <c r="U1440" s="15">
        <f t="shared" si="1462"/>
        <v>0.08</v>
      </c>
      <c r="V1440" s="5">
        <v>1</v>
      </c>
      <c r="X1440" s="15">
        <f t="shared" si="1297"/>
        <v>8.5</v>
      </c>
      <c r="AB1440" s="15">
        <f t="shared" si="1298"/>
        <v>8.9809828505378224</v>
      </c>
      <c r="AC1440" s="15">
        <f t="shared" si="1299"/>
        <v>0.23134450251148922</v>
      </c>
    </row>
    <row r="1441" spans="1:29">
      <c r="A1441" s="5" t="s">
        <v>208</v>
      </c>
      <c r="B1441" s="5">
        <v>0.40500000000000003</v>
      </c>
      <c r="C1441" s="5">
        <v>0.31</v>
      </c>
      <c r="D1441" s="5">
        <v>9.5000000000000001E-2</v>
      </c>
      <c r="E1441" s="5">
        <v>0.34250000000000003</v>
      </c>
      <c r="F1441" s="5">
        <v>0.17849999999999999</v>
      </c>
      <c r="G1441" s="5">
        <v>6.4000000000000001E-2</v>
      </c>
      <c r="H1441" s="48">
        <v>8.5500000000000007E-2</v>
      </c>
      <c r="I1441" s="5">
        <v>8</v>
      </c>
      <c r="N1441" s="15">
        <f t="shared" si="1295"/>
        <v>-2</v>
      </c>
      <c r="O1441" s="15">
        <f t="shared" ref="O1441:U1441" si="1463">B1441</f>
        <v>0.40500000000000003</v>
      </c>
      <c r="P1441" s="15">
        <f t="shared" si="1463"/>
        <v>0.31</v>
      </c>
      <c r="Q1441" s="15">
        <f t="shared" si="1463"/>
        <v>9.5000000000000001E-2</v>
      </c>
      <c r="R1441" s="15">
        <f t="shared" si="1463"/>
        <v>0.34250000000000003</v>
      </c>
      <c r="S1441" s="15">
        <f t="shared" si="1463"/>
        <v>0.17849999999999999</v>
      </c>
      <c r="T1441" s="15">
        <f t="shared" si="1463"/>
        <v>6.4000000000000001E-2</v>
      </c>
      <c r="U1441" s="15">
        <f t="shared" si="1463"/>
        <v>8.5500000000000007E-2</v>
      </c>
      <c r="V1441" s="5">
        <v>1</v>
      </c>
      <c r="X1441" s="15">
        <f t="shared" si="1297"/>
        <v>9.5</v>
      </c>
      <c r="AB1441" s="15">
        <f t="shared" si="1298"/>
        <v>8.5165981967130673</v>
      </c>
      <c r="AC1441" s="15">
        <f t="shared" si="1299"/>
        <v>0.96707910670799113</v>
      </c>
    </row>
    <row r="1442" spans="1:29">
      <c r="A1442" s="5" t="s">
        <v>208</v>
      </c>
      <c r="B1442" s="5">
        <v>0.40500000000000003</v>
      </c>
      <c r="C1442" s="5">
        <v>0.28999999999999998</v>
      </c>
      <c r="D1442" s="5">
        <v>0.09</v>
      </c>
      <c r="E1442" s="5">
        <v>0.28249999999999997</v>
      </c>
      <c r="F1442" s="5">
        <v>0.112</v>
      </c>
      <c r="G1442" s="5">
        <v>7.4999999999999997E-2</v>
      </c>
      <c r="H1442" s="48">
        <v>8.1500000000000003E-2</v>
      </c>
      <c r="I1442" s="5">
        <v>7</v>
      </c>
      <c r="N1442" s="15">
        <f t="shared" si="1295"/>
        <v>-2</v>
      </c>
      <c r="O1442" s="15">
        <f t="shared" ref="O1442:U1442" si="1464">B1442</f>
        <v>0.40500000000000003</v>
      </c>
      <c r="P1442" s="15">
        <f t="shared" si="1464"/>
        <v>0.28999999999999998</v>
      </c>
      <c r="Q1442" s="15">
        <f t="shared" si="1464"/>
        <v>0.09</v>
      </c>
      <c r="R1442" s="15">
        <f t="shared" si="1464"/>
        <v>0.28249999999999997</v>
      </c>
      <c r="S1442" s="15">
        <f t="shared" si="1464"/>
        <v>0.112</v>
      </c>
      <c r="T1442" s="15">
        <f t="shared" si="1464"/>
        <v>7.4999999999999997E-2</v>
      </c>
      <c r="U1442" s="15">
        <f t="shared" si="1464"/>
        <v>8.1500000000000003E-2</v>
      </c>
      <c r="V1442" s="5">
        <v>1</v>
      </c>
      <c r="X1442" s="15">
        <f t="shared" si="1297"/>
        <v>8.5</v>
      </c>
      <c r="AB1442" s="15">
        <f t="shared" si="1298"/>
        <v>8.8685072906059546</v>
      </c>
      <c r="AC1442" s="15">
        <f t="shared" si="1299"/>
        <v>0.13579762322974143</v>
      </c>
    </row>
    <row r="1443" spans="1:29">
      <c r="A1443" s="5" t="s">
        <v>208</v>
      </c>
      <c r="B1443" s="5">
        <v>0.40500000000000003</v>
      </c>
      <c r="C1443" s="5">
        <v>0.3</v>
      </c>
      <c r="D1443" s="5">
        <v>0.105</v>
      </c>
      <c r="E1443" s="5">
        <v>0.30399999999999999</v>
      </c>
      <c r="F1443" s="5">
        <v>0.14549999999999999</v>
      </c>
      <c r="G1443" s="5">
        <v>6.0999999999999999E-2</v>
      </c>
      <c r="H1443" s="48">
        <v>8.0500000000000002E-2</v>
      </c>
      <c r="I1443" s="5">
        <v>6</v>
      </c>
      <c r="N1443" s="15">
        <f t="shared" si="1295"/>
        <v>-2</v>
      </c>
      <c r="O1443" s="15">
        <f t="shared" ref="O1443:U1443" si="1465">B1443</f>
        <v>0.40500000000000003</v>
      </c>
      <c r="P1443" s="15">
        <f t="shared" si="1465"/>
        <v>0.3</v>
      </c>
      <c r="Q1443" s="15">
        <f t="shared" si="1465"/>
        <v>0.105</v>
      </c>
      <c r="R1443" s="15">
        <f t="shared" si="1465"/>
        <v>0.30399999999999999</v>
      </c>
      <c r="S1443" s="15">
        <f t="shared" si="1465"/>
        <v>0.14549999999999999</v>
      </c>
      <c r="T1443" s="15">
        <f t="shared" si="1465"/>
        <v>6.0999999999999999E-2</v>
      </c>
      <c r="U1443" s="15">
        <f t="shared" si="1465"/>
        <v>8.0500000000000002E-2</v>
      </c>
      <c r="V1443" s="5">
        <v>1</v>
      </c>
      <c r="X1443" s="15">
        <f t="shared" si="1297"/>
        <v>7.5</v>
      </c>
      <c r="AB1443" s="15">
        <f t="shared" si="1298"/>
        <v>8.8104630812235492</v>
      </c>
      <c r="AC1443" s="15">
        <f t="shared" si="1299"/>
        <v>1.7173134872499183</v>
      </c>
    </row>
    <row r="1444" spans="1:29">
      <c r="A1444" s="5" t="s">
        <v>208</v>
      </c>
      <c r="B1444" s="5">
        <v>0.41</v>
      </c>
      <c r="C1444" s="5">
        <v>0.32</v>
      </c>
      <c r="D1444" s="5">
        <v>9.5000000000000001E-2</v>
      </c>
      <c r="E1444" s="5">
        <v>0.29049999999999998</v>
      </c>
      <c r="F1444" s="5">
        <v>0.14099999999999999</v>
      </c>
      <c r="G1444" s="5">
        <v>6.3E-2</v>
      </c>
      <c r="H1444" s="48">
        <v>7.2999999999999995E-2</v>
      </c>
      <c r="I1444" s="5">
        <v>5</v>
      </c>
      <c r="N1444" s="15">
        <f t="shared" si="1295"/>
        <v>-2</v>
      </c>
      <c r="O1444" s="15">
        <f t="shared" ref="O1444:U1444" si="1466">B1444</f>
        <v>0.41</v>
      </c>
      <c r="P1444" s="15">
        <f t="shared" si="1466"/>
        <v>0.32</v>
      </c>
      <c r="Q1444" s="15">
        <f t="shared" si="1466"/>
        <v>9.5000000000000001E-2</v>
      </c>
      <c r="R1444" s="15">
        <f t="shared" si="1466"/>
        <v>0.29049999999999998</v>
      </c>
      <c r="S1444" s="15">
        <f t="shared" si="1466"/>
        <v>0.14099999999999999</v>
      </c>
      <c r="T1444" s="15">
        <f t="shared" si="1466"/>
        <v>6.3E-2</v>
      </c>
      <c r="U1444" s="15">
        <f t="shared" si="1466"/>
        <v>7.2999999999999995E-2</v>
      </c>
      <c r="V1444" s="5">
        <v>1</v>
      </c>
      <c r="X1444" s="15">
        <f t="shared" si="1297"/>
        <v>6.5</v>
      </c>
      <c r="AB1444" s="15">
        <f t="shared" si="1298"/>
        <v>8.8141369827572937</v>
      </c>
      <c r="AC1444" s="15">
        <f t="shared" si="1299"/>
        <v>5.3552299749650309</v>
      </c>
    </row>
    <row r="1445" spans="1:29">
      <c r="A1445" s="5" t="s">
        <v>206</v>
      </c>
      <c r="B1445" s="5">
        <v>0.41499999999999998</v>
      </c>
      <c r="C1445" s="5">
        <v>0.315</v>
      </c>
      <c r="D1445" s="5">
        <v>0.115</v>
      </c>
      <c r="E1445" s="5">
        <v>0.38950000000000001</v>
      </c>
      <c r="F1445" s="5">
        <v>0.20150000000000001</v>
      </c>
      <c r="G1445" s="5">
        <v>6.5000000000000002E-2</v>
      </c>
      <c r="H1445" s="48">
        <v>0.10299999999999999</v>
      </c>
      <c r="I1445" s="5">
        <v>9</v>
      </c>
      <c r="N1445" s="15">
        <f t="shared" si="1295"/>
        <v>3</v>
      </c>
      <c r="O1445" s="15">
        <f t="shared" ref="O1445:U1445" si="1467">B1445</f>
        <v>0.41499999999999998</v>
      </c>
      <c r="P1445" s="15">
        <f t="shared" si="1467"/>
        <v>0.315</v>
      </c>
      <c r="Q1445" s="15">
        <f t="shared" si="1467"/>
        <v>0.115</v>
      </c>
      <c r="R1445" s="15">
        <f t="shared" si="1467"/>
        <v>0.38950000000000001</v>
      </c>
      <c r="S1445" s="15">
        <f t="shared" si="1467"/>
        <v>0.20150000000000001</v>
      </c>
      <c r="T1445" s="15">
        <f t="shared" si="1467"/>
        <v>6.5000000000000002E-2</v>
      </c>
      <c r="U1445" s="15">
        <f t="shared" si="1467"/>
        <v>0.10299999999999999</v>
      </c>
      <c r="V1445" s="5">
        <v>1</v>
      </c>
      <c r="X1445" s="15">
        <f t="shared" si="1297"/>
        <v>10.5</v>
      </c>
      <c r="AB1445" s="15">
        <f t="shared" si="1298"/>
        <v>9.7086827342528483</v>
      </c>
      <c r="AC1445" s="15">
        <f t="shared" si="1299"/>
        <v>0.62618301506954821</v>
      </c>
    </row>
    <row r="1446" spans="1:29">
      <c r="A1446" s="5" t="s">
        <v>208</v>
      </c>
      <c r="B1446" s="5">
        <v>0.42499999999999999</v>
      </c>
      <c r="C1446" s="5">
        <v>0.34</v>
      </c>
      <c r="D1446" s="5">
        <v>0.105</v>
      </c>
      <c r="E1446" s="5">
        <v>0.38900000000000001</v>
      </c>
      <c r="F1446" s="5">
        <v>0.20150000000000001</v>
      </c>
      <c r="G1446" s="5">
        <v>9.0499999999999997E-2</v>
      </c>
      <c r="H1446" s="48">
        <v>8.7999999999999995E-2</v>
      </c>
      <c r="I1446" s="5">
        <v>6</v>
      </c>
      <c r="N1446" s="15">
        <f t="shared" si="1295"/>
        <v>-2</v>
      </c>
      <c r="O1446" s="15">
        <f t="shared" ref="O1446:U1446" si="1468">B1446</f>
        <v>0.42499999999999999</v>
      </c>
      <c r="P1446" s="15">
        <f t="shared" si="1468"/>
        <v>0.34</v>
      </c>
      <c r="Q1446" s="15">
        <f t="shared" si="1468"/>
        <v>0.105</v>
      </c>
      <c r="R1446" s="15">
        <f t="shared" si="1468"/>
        <v>0.38900000000000001</v>
      </c>
      <c r="S1446" s="15">
        <f t="shared" si="1468"/>
        <v>0.20150000000000001</v>
      </c>
      <c r="T1446" s="15">
        <f t="shared" si="1468"/>
        <v>9.0499999999999997E-2</v>
      </c>
      <c r="U1446" s="15">
        <f t="shared" si="1468"/>
        <v>8.7999999999999995E-2</v>
      </c>
      <c r="V1446" s="5">
        <v>1</v>
      </c>
      <c r="X1446" s="15">
        <f t="shared" si="1297"/>
        <v>7.5</v>
      </c>
      <c r="AB1446" s="15">
        <f t="shared" si="1298"/>
        <v>8.6781864513981084</v>
      </c>
      <c r="AC1446" s="15">
        <f t="shared" si="1299"/>
        <v>1.3881233142580673</v>
      </c>
    </row>
    <row r="1447" spans="1:29">
      <c r="A1447" s="5" t="s">
        <v>208</v>
      </c>
      <c r="B1447" s="5">
        <v>0.43</v>
      </c>
      <c r="C1447" s="5">
        <v>0.34</v>
      </c>
      <c r="D1447" s="5">
        <v>0.105</v>
      </c>
      <c r="E1447" s="5">
        <v>0.4405</v>
      </c>
      <c r="F1447" s="5">
        <v>0.23849999999999999</v>
      </c>
      <c r="G1447" s="5">
        <v>7.4499999999999997E-2</v>
      </c>
      <c r="H1447" s="48">
        <v>0.1075</v>
      </c>
      <c r="I1447" s="5">
        <v>6</v>
      </c>
      <c r="N1447" s="15">
        <f t="shared" si="1295"/>
        <v>-2</v>
      </c>
      <c r="O1447" s="15">
        <f t="shared" ref="O1447:U1447" si="1469">B1447</f>
        <v>0.43</v>
      </c>
      <c r="P1447" s="15">
        <f t="shared" si="1469"/>
        <v>0.34</v>
      </c>
      <c r="Q1447" s="15">
        <f t="shared" si="1469"/>
        <v>0.105</v>
      </c>
      <c r="R1447" s="15">
        <f t="shared" si="1469"/>
        <v>0.4405</v>
      </c>
      <c r="S1447" s="15">
        <f t="shared" si="1469"/>
        <v>0.23849999999999999</v>
      </c>
      <c r="T1447" s="15">
        <f t="shared" si="1469"/>
        <v>7.4499999999999997E-2</v>
      </c>
      <c r="U1447" s="15">
        <f t="shared" si="1469"/>
        <v>0.1075</v>
      </c>
      <c r="V1447" s="5">
        <v>1</v>
      </c>
      <c r="X1447" s="15">
        <f t="shared" si="1297"/>
        <v>7.5</v>
      </c>
      <c r="AB1447" s="15">
        <f t="shared" si="1298"/>
        <v>8.7313189085525362</v>
      </c>
      <c r="AC1447" s="15">
        <f t="shared" si="1299"/>
        <v>1.516146254559009</v>
      </c>
    </row>
    <row r="1448" spans="1:29">
      <c r="A1448" s="5" t="s">
        <v>208</v>
      </c>
      <c r="B1448" s="5">
        <v>0.44</v>
      </c>
      <c r="C1448" s="5">
        <v>0.34</v>
      </c>
      <c r="D1448" s="5">
        <v>0.105</v>
      </c>
      <c r="E1448" s="5">
        <v>0.36899999999999999</v>
      </c>
      <c r="F1448" s="5">
        <v>0.16400000000000001</v>
      </c>
      <c r="G1448" s="5">
        <v>0.08</v>
      </c>
      <c r="H1448" s="48">
        <v>0.10150000000000001</v>
      </c>
      <c r="I1448" s="5">
        <v>5</v>
      </c>
      <c r="N1448" s="15">
        <f t="shared" si="1295"/>
        <v>-2</v>
      </c>
      <c r="O1448" s="15">
        <f t="shared" ref="O1448:U1448" si="1470">B1448</f>
        <v>0.44</v>
      </c>
      <c r="P1448" s="15">
        <f t="shared" si="1470"/>
        <v>0.34</v>
      </c>
      <c r="Q1448" s="15">
        <f t="shared" si="1470"/>
        <v>0.105</v>
      </c>
      <c r="R1448" s="15">
        <f t="shared" si="1470"/>
        <v>0.36899999999999999</v>
      </c>
      <c r="S1448" s="15">
        <f t="shared" si="1470"/>
        <v>0.16400000000000001</v>
      </c>
      <c r="T1448" s="15">
        <f t="shared" si="1470"/>
        <v>0.08</v>
      </c>
      <c r="U1448" s="15">
        <f t="shared" si="1470"/>
        <v>0.10150000000000001</v>
      </c>
      <c r="V1448" s="5">
        <v>1</v>
      </c>
      <c r="X1448" s="15">
        <f t="shared" si="1297"/>
        <v>6.5</v>
      </c>
      <c r="AB1448" s="15">
        <f t="shared" si="1298"/>
        <v>9.4629875505930823</v>
      </c>
      <c r="AC1448" s="15">
        <f t="shared" si="1299"/>
        <v>8.7792952249695926</v>
      </c>
    </row>
    <row r="1449" spans="1:29">
      <c r="A1449" s="5" t="s">
        <v>206</v>
      </c>
      <c r="B1449" s="5">
        <v>0.44</v>
      </c>
      <c r="C1449" s="5">
        <v>0.32</v>
      </c>
      <c r="D1449" s="5">
        <v>0.12</v>
      </c>
      <c r="E1449" s="5">
        <v>0.45650000000000002</v>
      </c>
      <c r="F1449" s="5">
        <v>0.24349999999999999</v>
      </c>
      <c r="G1449" s="5">
        <v>9.1999999999999998E-2</v>
      </c>
      <c r="H1449" s="48">
        <v>0.10249999999999999</v>
      </c>
      <c r="I1449" s="5">
        <v>8</v>
      </c>
      <c r="N1449" s="15">
        <f t="shared" si="1295"/>
        <v>3</v>
      </c>
      <c r="O1449" s="15">
        <f t="shared" ref="O1449:U1449" si="1471">B1449</f>
        <v>0.44</v>
      </c>
      <c r="P1449" s="15">
        <f t="shared" si="1471"/>
        <v>0.32</v>
      </c>
      <c r="Q1449" s="15">
        <f t="shared" si="1471"/>
        <v>0.12</v>
      </c>
      <c r="R1449" s="15">
        <f t="shared" si="1471"/>
        <v>0.45650000000000002</v>
      </c>
      <c r="S1449" s="15">
        <f t="shared" si="1471"/>
        <v>0.24349999999999999</v>
      </c>
      <c r="T1449" s="15">
        <f t="shared" si="1471"/>
        <v>9.1999999999999998E-2</v>
      </c>
      <c r="U1449" s="15">
        <f t="shared" si="1471"/>
        <v>0.10249999999999999</v>
      </c>
      <c r="V1449" s="5">
        <v>1</v>
      </c>
      <c r="X1449" s="15">
        <f t="shared" si="1297"/>
        <v>9.5</v>
      </c>
      <c r="AB1449" s="15">
        <f t="shared" si="1298"/>
        <v>9.2881365840936674</v>
      </c>
      <c r="AC1449" s="15">
        <f t="shared" si="1299"/>
        <v>4.4886106999499673E-2</v>
      </c>
    </row>
    <row r="1450" spans="1:29">
      <c r="A1450" s="5" t="s">
        <v>208</v>
      </c>
      <c r="B1450" s="5">
        <v>0.44</v>
      </c>
      <c r="C1450" s="5">
        <v>0.36499999999999999</v>
      </c>
      <c r="D1450" s="5">
        <v>0.11</v>
      </c>
      <c r="E1450" s="5">
        <v>0.44650000000000001</v>
      </c>
      <c r="F1450" s="5">
        <v>0.21299999999999999</v>
      </c>
      <c r="G1450" s="5">
        <v>8.8999999999999996E-2</v>
      </c>
      <c r="H1450" s="48">
        <v>0.1135</v>
      </c>
      <c r="I1450" s="5">
        <v>9</v>
      </c>
      <c r="N1450" s="15">
        <f t="shared" si="1295"/>
        <v>-2</v>
      </c>
      <c r="O1450" s="15">
        <f t="shared" ref="O1450:U1450" si="1472">B1450</f>
        <v>0.44</v>
      </c>
      <c r="P1450" s="15">
        <f t="shared" si="1472"/>
        <v>0.36499999999999999</v>
      </c>
      <c r="Q1450" s="15">
        <f t="shared" si="1472"/>
        <v>0.11</v>
      </c>
      <c r="R1450" s="15">
        <f t="shared" si="1472"/>
        <v>0.44650000000000001</v>
      </c>
      <c r="S1450" s="15">
        <f t="shared" si="1472"/>
        <v>0.21299999999999999</v>
      </c>
      <c r="T1450" s="15">
        <f t="shared" si="1472"/>
        <v>8.8999999999999996E-2</v>
      </c>
      <c r="U1450" s="15">
        <f t="shared" si="1472"/>
        <v>0.1135</v>
      </c>
      <c r="V1450" s="5">
        <v>1</v>
      </c>
      <c r="X1450" s="15">
        <f t="shared" si="1297"/>
        <v>10.5</v>
      </c>
      <c r="AB1450" s="15">
        <f t="shared" si="1298"/>
        <v>9.5453578473804495</v>
      </c>
      <c r="AC1450" s="15">
        <f t="shared" si="1299"/>
        <v>0.91134163955808922</v>
      </c>
    </row>
    <row r="1451" spans="1:29">
      <c r="A1451" s="5" t="s">
        <v>206</v>
      </c>
      <c r="B1451" s="5">
        <v>0.45</v>
      </c>
      <c r="C1451" s="5">
        <v>0.33500000000000002</v>
      </c>
      <c r="D1451" s="5">
        <v>0.125</v>
      </c>
      <c r="E1451" s="5">
        <v>0.44750000000000001</v>
      </c>
      <c r="F1451" s="5">
        <v>0.2165</v>
      </c>
      <c r="G1451" s="5">
        <v>0.126</v>
      </c>
      <c r="H1451" s="48">
        <v>0.11</v>
      </c>
      <c r="I1451" s="5">
        <v>6</v>
      </c>
      <c r="N1451" s="15">
        <f t="shared" si="1295"/>
        <v>3</v>
      </c>
      <c r="O1451" s="15">
        <f t="shared" ref="O1451:U1451" si="1473">B1451</f>
        <v>0.45</v>
      </c>
      <c r="P1451" s="15">
        <f t="shared" si="1473"/>
        <v>0.33500000000000002</v>
      </c>
      <c r="Q1451" s="15">
        <f t="shared" si="1473"/>
        <v>0.125</v>
      </c>
      <c r="R1451" s="15">
        <f t="shared" si="1473"/>
        <v>0.44750000000000001</v>
      </c>
      <c r="S1451" s="15">
        <f t="shared" si="1473"/>
        <v>0.2165</v>
      </c>
      <c r="T1451" s="15">
        <f t="shared" si="1473"/>
        <v>0.126</v>
      </c>
      <c r="U1451" s="15">
        <f t="shared" si="1473"/>
        <v>0.11</v>
      </c>
      <c r="V1451" s="5">
        <v>1</v>
      </c>
      <c r="X1451" s="15">
        <f t="shared" si="1297"/>
        <v>7.5</v>
      </c>
      <c r="AB1451" s="15">
        <f t="shared" si="1298"/>
        <v>9.6921463539458284</v>
      </c>
      <c r="AC1451" s="15">
        <f t="shared" si="1299"/>
        <v>4.8055056371179887</v>
      </c>
    </row>
    <row r="1452" spans="1:29">
      <c r="A1452" s="5" t="s">
        <v>208</v>
      </c>
      <c r="B1452" s="5">
        <v>0.45500000000000002</v>
      </c>
      <c r="C1452" s="5">
        <v>0.33500000000000002</v>
      </c>
      <c r="D1452" s="5">
        <v>0.13500000000000001</v>
      </c>
      <c r="E1452" s="5">
        <v>0.501</v>
      </c>
      <c r="F1452" s="5">
        <v>0.27400000000000002</v>
      </c>
      <c r="G1452" s="5">
        <v>9.9500000000000005E-2</v>
      </c>
      <c r="H1452" s="48">
        <v>0.1065</v>
      </c>
      <c r="I1452" s="5">
        <v>7</v>
      </c>
      <c r="N1452" s="15">
        <f t="shared" si="1295"/>
        <v>-2</v>
      </c>
      <c r="O1452" s="15">
        <f t="shared" ref="O1452:U1452" si="1474">B1452</f>
        <v>0.45500000000000002</v>
      </c>
      <c r="P1452" s="15">
        <f t="shared" si="1474"/>
        <v>0.33500000000000002</v>
      </c>
      <c r="Q1452" s="15">
        <f t="shared" si="1474"/>
        <v>0.13500000000000001</v>
      </c>
      <c r="R1452" s="15">
        <f t="shared" si="1474"/>
        <v>0.501</v>
      </c>
      <c r="S1452" s="15">
        <f t="shared" si="1474"/>
        <v>0.27400000000000002</v>
      </c>
      <c r="T1452" s="15">
        <f t="shared" si="1474"/>
        <v>9.9500000000000005E-2</v>
      </c>
      <c r="U1452" s="15">
        <f t="shared" si="1474"/>
        <v>0.1065</v>
      </c>
      <c r="V1452" s="5">
        <v>1</v>
      </c>
      <c r="X1452" s="15">
        <f t="shared" si="1297"/>
        <v>8.5</v>
      </c>
      <c r="AB1452" s="15">
        <f t="shared" si="1298"/>
        <v>8.558624540337286</v>
      </c>
      <c r="AC1452" s="15">
        <f t="shared" si="1299"/>
        <v>3.4368367297580773E-3</v>
      </c>
    </row>
    <row r="1453" spans="1:29">
      <c r="A1453" s="5" t="s">
        <v>208</v>
      </c>
      <c r="B1453" s="5">
        <v>0.46</v>
      </c>
      <c r="C1453" s="5">
        <v>0.35499999999999998</v>
      </c>
      <c r="D1453" s="5">
        <v>0.11</v>
      </c>
      <c r="E1453" s="5">
        <v>0.436</v>
      </c>
      <c r="F1453" s="5">
        <v>0.19750000000000001</v>
      </c>
      <c r="G1453" s="5">
        <v>9.6000000000000002E-2</v>
      </c>
      <c r="H1453" s="48">
        <v>0.125</v>
      </c>
      <c r="I1453" s="5">
        <v>8</v>
      </c>
      <c r="N1453" s="15">
        <f t="shared" si="1295"/>
        <v>-2</v>
      </c>
      <c r="O1453" s="15">
        <f t="shared" ref="O1453:U1453" si="1475">B1453</f>
        <v>0.46</v>
      </c>
      <c r="P1453" s="15">
        <f t="shared" si="1475"/>
        <v>0.35499999999999998</v>
      </c>
      <c r="Q1453" s="15">
        <f t="shared" si="1475"/>
        <v>0.11</v>
      </c>
      <c r="R1453" s="15">
        <f t="shared" si="1475"/>
        <v>0.436</v>
      </c>
      <c r="S1453" s="15">
        <f t="shared" si="1475"/>
        <v>0.19750000000000001</v>
      </c>
      <c r="T1453" s="15">
        <f t="shared" si="1475"/>
        <v>9.6000000000000002E-2</v>
      </c>
      <c r="U1453" s="15">
        <f t="shared" si="1475"/>
        <v>0.125</v>
      </c>
      <c r="V1453" s="5">
        <v>1</v>
      </c>
      <c r="X1453" s="15">
        <f t="shared" si="1297"/>
        <v>9.5</v>
      </c>
      <c r="AB1453" s="15">
        <f t="shared" si="1298"/>
        <v>9.6564623982938933</v>
      </c>
      <c r="AC1453" s="15">
        <f t="shared" si="1299"/>
        <v>2.4480482079876905E-2</v>
      </c>
    </row>
    <row r="1454" spans="1:29">
      <c r="A1454" s="5" t="s">
        <v>208</v>
      </c>
      <c r="B1454" s="5">
        <v>0.47</v>
      </c>
      <c r="C1454" s="5">
        <v>0.34499999999999997</v>
      </c>
      <c r="D1454" s="5">
        <v>0.14000000000000001</v>
      </c>
      <c r="E1454" s="5">
        <v>0.46150000000000002</v>
      </c>
      <c r="F1454" s="5">
        <v>0.22900000000000001</v>
      </c>
      <c r="G1454" s="5">
        <v>0.1105</v>
      </c>
      <c r="H1454" s="48">
        <v>0.11600000000000001</v>
      </c>
      <c r="I1454" s="5">
        <v>9</v>
      </c>
      <c r="N1454" s="15">
        <f t="shared" si="1295"/>
        <v>-2</v>
      </c>
      <c r="O1454" s="15">
        <f t="shared" ref="O1454:U1454" si="1476">B1454</f>
        <v>0.47</v>
      </c>
      <c r="P1454" s="15">
        <f t="shared" si="1476"/>
        <v>0.34499999999999997</v>
      </c>
      <c r="Q1454" s="15">
        <f t="shared" si="1476"/>
        <v>0.14000000000000001</v>
      </c>
      <c r="R1454" s="15">
        <f t="shared" si="1476"/>
        <v>0.46150000000000002</v>
      </c>
      <c r="S1454" s="15">
        <f t="shared" si="1476"/>
        <v>0.22900000000000001</v>
      </c>
      <c r="T1454" s="15">
        <f t="shared" si="1476"/>
        <v>0.1105</v>
      </c>
      <c r="U1454" s="15">
        <f t="shared" si="1476"/>
        <v>0.11600000000000001</v>
      </c>
      <c r="V1454" s="5">
        <v>1</v>
      </c>
      <c r="X1454" s="15">
        <f t="shared" si="1297"/>
        <v>10.5</v>
      </c>
      <c r="AB1454" s="15">
        <f t="shared" si="1298"/>
        <v>9.2369930056463403</v>
      </c>
      <c r="AC1454" s="15">
        <f t="shared" si="1299"/>
        <v>1.5951866677862654</v>
      </c>
    </row>
    <row r="1455" spans="1:29">
      <c r="A1455" s="5" t="s">
        <v>208</v>
      </c>
      <c r="B1455" s="5">
        <v>0.47</v>
      </c>
      <c r="C1455" s="5">
        <v>0.35</v>
      </c>
      <c r="D1455" s="5">
        <v>0.125</v>
      </c>
      <c r="E1455" s="5">
        <v>0.43149999999999999</v>
      </c>
      <c r="F1455" s="5">
        <v>0.19</v>
      </c>
      <c r="G1455" s="5">
        <v>0.11650000000000001</v>
      </c>
      <c r="H1455" s="48">
        <v>0.11749999999999999</v>
      </c>
      <c r="I1455" s="5">
        <v>6</v>
      </c>
      <c r="N1455" s="15">
        <f t="shared" si="1295"/>
        <v>-2</v>
      </c>
      <c r="O1455" s="15">
        <f t="shared" ref="O1455:U1455" si="1477">B1455</f>
        <v>0.47</v>
      </c>
      <c r="P1455" s="15">
        <f t="shared" si="1477"/>
        <v>0.35</v>
      </c>
      <c r="Q1455" s="15">
        <f t="shared" si="1477"/>
        <v>0.125</v>
      </c>
      <c r="R1455" s="15">
        <f t="shared" si="1477"/>
        <v>0.43149999999999999</v>
      </c>
      <c r="S1455" s="15">
        <f t="shared" si="1477"/>
        <v>0.19</v>
      </c>
      <c r="T1455" s="15">
        <f t="shared" si="1477"/>
        <v>0.11650000000000001</v>
      </c>
      <c r="U1455" s="15">
        <f t="shared" si="1477"/>
        <v>0.11749999999999999</v>
      </c>
      <c r="V1455" s="5">
        <v>1</v>
      </c>
      <c r="X1455" s="15">
        <f t="shared" si="1297"/>
        <v>7.5</v>
      </c>
      <c r="AB1455" s="15">
        <f t="shared" si="1298"/>
        <v>9.5919029013678809</v>
      </c>
      <c r="AC1455" s="15">
        <f t="shared" si="1299"/>
        <v>4.3760577487513581</v>
      </c>
    </row>
    <row r="1456" spans="1:29">
      <c r="A1456" s="5" t="s">
        <v>208</v>
      </c>
      <c r="B1456" s="5">
        <v>0.47</v>
      </c>
      <c r="C1456" s="5">
        <v>0.35499999999999998</v>
      </c>
      <c r="D1456" s="5">
        <v>0.12</v>
      </c>
      <c r="E1456" s="5">
        <v>0.36849999999999999</v>
      </c>
      <c r="F1456" s="5">
        <v>0.126</v>
      </c>
      <c r="G1456" s="5">
        <v>8.3500000000000005E-2</v>
      </c>
      <c r="H1456" s="48">
        <v>0.13650000000000001</v>
      </c>
      <c r="I1456" s="5">
        <v>6</v>
      </c>
      <c r="N1456" s="15">
        <f t="shared" si="1295"/>
        <v>-2</v>
      </c>
      <c r="O1456" s="15">
        <f t="shared" ref="O1456:U1456" si="1478">B1456</f>
        <v>0.47</v>
      </c>
      <c r="P1456" s="15">
        <f t="shared" si="1478"/>
        <v>0.35499999999999998</v>
      </c>
      <c r="Q1456" s="15">
        <f t="shared" si="1478"/>
        <v>0.12</v>
      </c>
      <c r="R1456" s="15">
        <f t="shared" si="1478"/>
        <v>0.36849999999999999</v>
      </c>
      <c r="S1456" s="15">
        <f t="shared" si="1478"/>
        <v>0.126</v>
      </c>
      <c r="T1456" s="15">
        <f t="shared" si="1478"/>
        <v>8.3500000000000005E-2</v>
      </c>
      <c r="U1456" s="15">
        <f t="shared" si="1478"/>
        <v>0.13650000000000001</v>
      </c>
      <c r="V1456" s="5">
        <v>1</v>
      </c>
      <c r="X1456" s="15">
        <f t="shared" si="1297"/>
        <v>7.5</v>
      </c>
      <c r="AB1456" s="15">
        <f t="shared" si="1298"/>
        <v>10.811723699461758</v>
      </c>
      <c r="AC1456" s="15">
        <f t="shared" si="1299"/>
        <v>10.967513861576675</v>
      </c>
    </row>
    <row r="1457" spans="1:29">
      <c r="A1457" s="5" t="s">
        <v>206</v>
      </c>
      <c r="B1457" s="5">
        <v>0.47499999999999998</v>
      </c>
      <c r="C1457" s="5">
        <v>0.37</v>
      </c>
      <c r="D1457" s="5">
        <v>0.125</v>
      </c>
      <c r="E1457" s="5">
        <v>0.64900000000000002</v>
      </c>
      <c r="F1457" s="5">
        <v>0.34699999999999998</v>
      </c>
      <c r="G1457" s="5">
        <v>0.13600000000000001</v>
      </c>
      <c r="H1457" s="48">
        <v>0.14199999999999999</v>
      </c>
      <c r="I1457" s="5">
        <v>8</v>
      </c>
      <c r="N1457" s="15">
        <f t="shared" si="1295"/>
        <v>3</v>
      </c>
      <c r="O1457" s="15">
        <f t="shared" ref="O1457:U1457" si="1479">B1457</f>
        <v>0.47499999999999998</v>
      </c>
      <c r="P1457" s="15">
        <f t="shared" si="1479"/>
        <v>0.37</v>
      </c>
      <c r="Q1457" s="15">
        <f t="shared" si="1479"/>
        <v>0.125</v>
      </c>
      <c r="R1457" s="15">
        <f t="shared" si="1479"/>
        <v>0.64900000000000002</v>
      </c>
      <c r="S1457" s="15">
        <f t="shared" si="1479"/>
        <v>0.34699999999999998</v>
      </c>
      <c r="T1457" s="15">
        <f t="shared" si="1479"/>
        <v>0.13600000000000001</v>
      </c>
      <c r="U1457" s="15">
        <f t="shared" si="1479"/>
        <v>0.14199999999999999</v>
      </c>
      <c r="V1457" s="5">
        <v>1</v>
      </c>
      <c r="X1457" s="15">
        <f t="shared" si="1297"/>
        <v>9.5</v>
      </c>
      <c r="AB1457" s="15">
        <f t="shared" si="1298"/>
        <v>9.4691167853064222</v>
      </c>
      <c r="AC1457" s="15">
        <f t="shared" si="1299"/>
        <v>9.537729498096196E-4</v>
      </c>
    </row>
    <row r="1458" spans="1:29">
      <c r="A1458" s="5" t="s">
        <v>208</v>
      </c>
      <c r="B1458" s="5">
        <v>0.47499999999999998</v>
      </c>
      <c r="C1458" s="5">
        <v>0.36499999999999999</v>
      </c>
      <c r="D1458" s="5">
        <v>0.115</v>
      </c>
      <c r="E1458" s="5">
        <v>0.45900000000000002</v>
      </c>
      <c r="F1458" s="5">
        <v>0.2175</v>
      </c>
      <c r="G1458" s="5">
        <v>9.2999999999999999E-2</v>
      </c>
      <c r="H1458" s="48">
        <v>0.11650000000000001</v>
      </c>
      <c r="I1458" s="5">
        <v>7</v>
      </c>
      <c r="N1458" s="15">
        <f t="shared" si="1295"/>
        <v>-2</v>
      </c>
      <c r="O1458" s="15">
        <f t="shared" ref="O1458:U1458" si="1480">B1458</f>
        <v>0.47499999999999998</v>
      </c>
      <c r="P1458" s="15">
        <f t="shared" si="1480"/>
        <v>0.36499999999999999</v>
      </c>
      <c r="Q1458" s="15">
        <f t="shared" si="1480"/>
        <v>0.115</v>
      </c>
      <c r="R1458" s="15">
        <f t="shared" si="1480"/>
        <v>0.45900000000000002</v>
      </c>
      <c r="S1458" s="15">
        <f t="shared" si="1480"/>
        <v>0.2175</v>
      </c>
      <c r="T1458" s="15">
        <f t="shared" si="1480"/>
        <v>9.2999999999999999E-2</v>
      </c>
      <c r="U1458" s="15">
        <f t="shared" si="1480"/>
        <v>0.11650000000000001</v>
      </c>
      <c r="V1458" s="5">
        <v>1</v>
      </c>
      <c r="X1458" s="15">
        <f t="shared" si="1297"/>
        <v>8.5</v>
      </c>
      <c r="AB1458" s="15">
        <f t="shared" si="1298"/>
        <v>9.5824413382526785</v>
      </c>
      <c r="AC1458" s="15">
        <f t="shared" si="1299"/>
        <v>1.1716792507582496</v>
      </c>
    </row>
    <row r="1459" spans="1:29">
      <c r="A1459" s="5" t="s">
        <v>207</v>
      </c>
      <c r="B1459" s="5">
        <v>0.47499999999999998</v>
      </c>
      <c r="C1459" s="5">
        <v>0.36499999999999999</v>
      </c>
      <c r="D1459" s="5">
        <v>0.115</v>
      </c>
      <c r="E1459" s="5">
        <v>0.56599999999999995</v>
      </c>
      <c r="F1459" s="5">
        <v>0.28100000000000003</v>
      </c>
      <c r="G1459" s="5">
        <v>0.11700000000000001</v>
      </c>
      <c r="H1459" s="48">
        <v>0.13350000000000001</v>
      </c>
      <c r="I1459" s="5">
        <v>7</v>
      </c>
      <c r="N1459" s="15">
        <f t="shared" si="1295"/>
        <v>0.75</v>
      </c>
      <c r="O1459" s="15">
        <f t="shared" ref="O1459:U1459" si="1481">B1459</f>
        <v>0.47499999999999998</v>
      </c>
      <c r="P1459" s="15">
        <f t="shared" si="1481"/>
        <v>0.36499999999999999</v>
      </c>
      <c r="Q1459" s="15">
        <f t="shared" si="1481"/>
        <v>0.115</v>
      </c>
      <c r="R1459" s="15">
        <f t="shared" si="1481"/>
        <v>0.56599999999999995</v>
      </c>
      <c r="S1459" s="15">
        <f t="shared" si="1481"/>
        <v>0.28100000000000003</v>
      </c>
      <c r="T1459" s="15">
        <f t="shared" si="1481"/>
        <v>0.11700000000000001</v>
      </c>
      <c r="U1459" s="15">
        <f t="shared" si="1481"/>
        <v>0.13350000000000001</v>
      </c>
      <c r="V1459" s="5">
        <v>1</v>
      </c>
      <c r="X1459" s="15">
        <f t="shared" si="1297"/>
        <v>8.5</v>
      </c>
      <c r="AB1459" s="15">
        <f t="shared" si="1298"/>
        <v>9.6263301175378082</v>
      </c>
      <c r="AC1459" s="15">
        <f t="shared" si="1299"/>
        <v>1.2686195336727328</v>
      </c>
    </row>
    <row r="1460" spans="1:29">
      <c r="A1460" s="5" t="s">
        <v>208</v>
      </c>
      <c r="B1460" s="5">
        <v>0.48</v>
      </c>
      <c r="C1460" s="5">
        <v>0.36</v>
      </c>
      <c r="D1460" s="5">
        <v>0.125</v>
      </c>
      <c r="E1460" s="5">
        <v>0.54200000000000004</v>
      </c>
      <c r="F1460" s="5">
        <v>0.27950000000000003</v>
      </c>
      <c r="G1460" s="5">
        <v>0.10249999999999999</v>
      </c>
      <c r="H1460" s="48">
        <v>0.14699999999999999</v>
      </c>
      <c r="I1460" s="5">
        <v>7</v>
      </c>
      <c r="N1460" s="15">
        <f t="shared" si="1295"/>
        <v>-2</v>
      </c>
      <c r="O1460" s="15">
        <f t="shared" ref="O1460:U1460" si="1482">B1460</f>
        <v>0.48</v>
      </c>
      <c r="P1460" s="15">
        <f t="shared" si="1482"/>
        <v>0.36</v>
      </c>
      <c r="Q1460" s="15">
        <f t="shared" si="1482"/>
        <v>0.125</v>
      </c>
      <c r="R1460" s="15">
        <f t="shared" si="1482"/>
        <v>0.54200000000000004</v>
      </c>
      <c r="S1460" s="15">
        <f t="shared" si="1482"/>
        <v>0.27950000000000003</v>
      </c>
      <c r="T1460" s="15">
        <f t="shared" si="1482"/>
        <v>0.10249999999999999</v>
      </c>
      <c r="U1460" s="15">
        <f t="shared" si="1482"/>
        <v>0.14699999999999999</v>
      </c>
      <c r="V1460" s="5">
        <v>1</v>
      </c>
      <c r="X1460" s="15">
        <f t="shared" si="1297"/>
        <v>8.5</v>
      </c>
      <c r="AB1460" s="15">
        <f t="shared" si="1298"/>
        <v>9.3067665958091723</v>
      </c>
      <c r="AC1460" s="15">
        <f t="shared" si="1299"/>
        <v>0.65087234011352046</v>
      </c>
    </row>
    <row r="1461" spans="1:29">
      <c r="A1461" s="5" t="s">
        <v>208</v>
      </c>
      <c r="B1461" s="5">
        <v>0.48499999999999999</v>
      </c>
      <c r="C1461" s="5">
        <v>0.38</v>
      </c>
      <c r="D1461" s="5">
        <v>0.12</v>
      </c>
      <c r="E1461" s="5">
        <v>0.47249999999999998</v>
      </c>
      <c r="F1461" s="5">
        <v>0.20749999999999999</v>
      </c>
      <c r="G1461" s="5">
        <v>0.1075</v>
      </c>
      <c r="H1461" s="48">
        <v>0.14699999999999999</v>
      </c>
      <c r="I1461" s="5">
        <v>6</v>
      </c>
      <c r="N1461" s="15">
        <f t="shared" si="1295"/>
        <v>-2</v>
      </c>
      <c r="O1461" s="15">
        <f t="shared" ref="O1461:U1461" si="1483">B1461</f>
        <v>0.48499999999999999</v>
      </c>
      <c r="P1461" s="15">
        <f t="shared" si="1483"/>
        <v>0.38</v>
      </c>
      <c r="Q1461" s="15">
        <f t="shared" si="1483"/>
        <v>0.12</v>
      </c>
      <c r="R1461" s="15">
        <f t="shared" si="1483"/>
        <v>0.47249999999999998</v>
      </c>
      <c r="S1461" s="15">
        <f t="shared" si="1483"/>
        <v>0.20749999999999999</v>
      </c>
      <c r="T1461" s="15">
        <f t="shared" si="1483"/>
        <v>0.1075</v>
      </c>
      <c r="U1461" s="15">
        <f t="shared" si="1483"/>
        <v>0.14699999999999999</v>
      </c>
      <c r="V1461" s="5">
        <v>1</v>
      </c>
      <c r="X1461" s="15">
        <f t="shared" si="1297"/>
        <v>7.5</v>
      </c>
      <c r="AB1461" s="15">
        <f t="shared" si="1298"/>
        <v>10.248417823453419</v>
      </c>
      <c r="AC1461" s="15">
        <f t="shared" si="1299"/>
        <v>7.5538005322764299</v>
      </c>
    </row>
    <row r="1462" spans="1:29">
      <c r="A1462" s="5" t="s">
        <v>206</v>
      </c>
      <c r="B1462" s="5">
        <v>0.48499999999999999</v>
      </c>
      <c r="C1462" s="5">
        <v>0.39</v>
      </c>
      <c r="D1462" s="5">
        <v>8.5000000000000006E-2</v>
      </c>
      <c r="E1462" s="5">
        <v>0.64349999999999996</v>
      </c>
      <c r="F1462" s="5">
        <v>0.29449999999999998</v>
      </c>
      <c r="G1462" s="5">
        <v>0.10299999999999999</v>
      </c>
      <c r="H1462" s="48">
        <v>0.19800000000000001</v>
      </c>
      <c r="I1462" s="5">
        <v>8</v>
      </c>
      <c r="N1462" s="15">
        <f t="shared" si="1295"/>
        <v>3</v>
      </c>
      <c r="O1462" s="15">
        <f t="shared" ref="O1462:U1462" si="1484">B1462</f>
        <v>0.48499999999999999</v>
      </c>
      <c r="P1462" s="15">
        <f t="shared" si="1484"/>
        <v>0.39</v>
      </c>
      <c r="Q1462" s="15">
        <f t="shared" si="1484"/>
        <v>8.5000000000000006E-2</v>
      </c>
      <c r="R1462" s="15">
        <f t="shared" si="1484"/>
        <v>0.64349999999999996</v>
      </c>
      <c r="S1462" s="15">
        <f t="shared" si="1484"/>
        <v>0.29449999999999998</v>
      </c>
      <c r="T1462" s="15">
        <f t="shared" si="1484"/>
        <v>0.10299999999999999</v>
      </c>
      <c r="U1462" s="15">
        <f t="shared" si="1484"/>
        <v>0.19800000000000001</v>
      </c>
      <c r="V1462" s="5">
        <v>1</v>
      </c>
      <c r="X1462" s="15">
        <f t="shared" si="1297"/>
        <v>9.5</v>
      </c>
      <c r="AB1462" s="15">
        <f t="shared" si="1298"/>
        <v>11.080943052082421</v>
      </c>
      <c r="AC1462" s="15">
        <f t="shared" si="1299"/>
        <v>2.4993809339276822</v>
      </c>
    </row>
    <row r="1463" spans="1:29">
      <c r="A1463" s="5" t="s">
        <v>206</v>
      </c>
      <c r="B1463" s="5">
        <v>0.48499999999999999</v>
      </c>
      <c r="C1463" s="5">
        <v>0.37</v>
      </c>
      <c r="D1463" s="5">
        <v>0.13</v>
      </c>
      <c r="E1463" s="5">
        <v>0.52600000000000002</v>
      </c>
      <c r="F1463" s="5">
        <v>0.2485</v>
      </c>
      <c r="G1463" s="5">
        <v>0.105</v>
      </c>
      <c r="H1463" s="48">
        <v>0.1555</v>
      </c>
      <c r="I1463" s="5">
        <v>6</v>
      </c>
      <c r="N1463" s="15">
        <f t="shared" si="1295"/>
        <v>3</v>
      </c>
      <c r="O1463" s="15">
        <f t="shared" ref="O1463:U1463" si="1485">B1463</f>
        <v>0.48499999999999999</v>
      </c>
      <c r="P1463" s="15">
        <f t="shared" si="1485"/>
        <v>0.37</v>
      </c>
      <c r="Q1463" s="15">
        <f t="shared" si="1485"/>
        <v>0.13</v>
      </c>
      <c r="R1463" s="15">
        <f t="shared" si="1485"/>
        <v>0.52600000000000002</v>
      </c>
      <c r="S1463" s="15">
        <f t="shared" si="1485"/>
        <v>0.2485</v>
      </c>
      <c r="T1463" s="15">
        <f t="shared" si="1485"/>
        <v>0.105</v>
      </c>
      <c r="U1463" s="15">
        <f t="shared" si="1485"/>
        <v>0.1555</v>
      </c>
      <c r="V1463" s="5">
        <v>1</v>
      </c>
      <c r="X1463" s="15">
        <f t="shared" si="1297"/>
        <v>7.5</v>
      </c>
      <c r="AB1463" s="15">
        <f t="shared" si="1298"/>
        <v>10.81431192022939</v>
      </c>
      <c r="AC1463" s="15">
        <f t="shared" si="1299"/>
        <v>10.984663504574623</v>
      </c>
    </row>
    <row r="1464" spans="1:29">
      <c r="A1464" s="5" t="s">
        <v>207</v>
      </c>
      <c r="B1464" s="5">
        <v>0.495</v>
      </c>
      <c r="C1464" s="5">
        <v>0.38</v>
      </c>
      <c r="D1464" s="5">
        <v>0.12</v>
      </c>
      <c r="E1464" s="5">
        <v>0.57299999999999995</v>
      </c>
      <c r="F1464" s="5">
        <v>0.26550000000000001</v>
      </c>
      <c r="G1464" s="5">
        <v>0.1285</v>
      </c>
      <c r="H1464" s="48">
        <v>0.14399999999999999</v>
      </c>
      <c r="I1464" s="5">
        <v>7</v>
      </c>
      <c r="N1464" s="15">
        <f t="shared" si="1295"/>
        <v>0.75</v>
      </c>
      <c r="O1464" s="15">
        <f t="shared" ref="O1464:U1464" si="1486">B1464</f>
        <v>0.495</v>
      </c>
      <c r="P1464" s="15">
        <f t="shared" si="1486"/>
        <v>0.38</v>
      </c>
      <c r="Q1464" s="15">
        <f t="shared" si="1486"/>
        <v>0.12</v>
      </c>
      <c r="R1464" s="15">
        <f t="shared" si="1486"/>
        <v>0.57299999999999995</v>
      </c>
      <c r="S1464" s="15">
        <f t="shared" si="1486"/>
        <v>0.26550000000000001</v>
      </c>
      <c r="T1464" s="15">
        <f t="shared" si="1486"/>
        <v>0.1285</v>
      </c>
      <c r="U1464" s="15">
        <f t="shared" si="1486"/>
        <v>0.14399999999999999</v>
      </c>
      <c r="V1464" s="5">
        <v>1</v>
      </c>
      <c r="X1464" s="15">
        <f t="shared" si="1297"/>
        <v>8.5</v>
      </c>
      <c r="AB1464" s="15">
        <f t="shared" si="1298"/>
        <v>10.192627632123374</v>
      </c>
      <c r="AC1464" s="15">
        <f t="shared" si="1299"/>
        <v>2.8649883010275796</v>
      </c>
    </row>
    <row r="1465" spans="1:29">
      <c r="A1465" s="5" t="s">
        <v>206</v>
      </c>
      <c r="B1465" s="5">
        <v>0.505</v>
      </c>
      <c r="C1465" s="5">
        <v>0.38500000000000001</v>
      </c>
      <c r="D1465" s="5">
        <v>0.105</v>
      </c>
      <c r="E1465" s="5">
        <v>0.55249999999999999</v>
      </c>
      <c r="F1465" s="5">
        <v>0.23899999999999999</v>
      </c>
      <c r="G1465" s="5">
        <v>0.1245</v>
      </c>
      <c r="H1465" s="48">
        <v>0.1555</v>
      </c>
      <c r="I1465" s="5">
        <v>9</v>
      </c>
      <c r="N1465" s="15">
        <f t="shared" si="1295"/>
        <v>3</v>
      </c>
      <c r="O1465" s="15">
        <f t="shared" ref="O1465:U1465" si="1487">B1465</f>
        <v>0.505</v>
      </c>
      <c r="P1465" s="15">
        <f t="shared" si="1487"/>
        <v>0.38500000000000001</v>
      </c>
      <c r="Q1465" s="15">
        <f t="shared" si="1487"/>
        <v>0.105</v>
      </c>
      <c r="R1465" s="15">
        <f t="shared" si="1487"/>
        <v>0.55249999999999999</v>
      </c>
      <c r="S1465" s="15">
        <f t="shared" si="1487"/>
        <v>0.23899999999999999</v>
      </c>
      <c r="T1465" s="15">
        <f t="shared" si="1487"/>
        <v>0.1245</v>
      </c>
      <c r="U1465" s="15">
        <f t="shared" si="1487"/>
        <v>0.1555</v>
      </c>
      <c r="V1465" s="5">
        <v>1</v>
      </c>
      <c r="X1465" s="15">
        <f t="shared" si="1297"/>
        <v>10.5</v>
      </c>
      <c r="AB1465" s="15">
        <f t="shared" si="1298"/>
        <v>10.929471628464643</v>
      </c>
      <c r="AC1465" s="15">
        <f t="shared" si="1299"/>
        <v>0.18444587965607268</v>
      </c>
    </row>
    <row r="1466" spans="1:29">
      <c r="A1466" s="5" t="s">
        <v>207</v>
      </c>
      <c r="B1466" s="5">
        <v>0.505</v>
      </c>
      <c r="C1466" s="5">
        <v>0.38</v>
      </c>
      <c r="D1466" s="5">
        <v>0.13500000000000001</v>
      </c>
      <c r="E1466" s="5">
        <v>0.6855</v>
      </c>
      <c r="F1466" s="5">
        <v>0.36099999999999999</v>
      </c>
      <c r="G1466" s="5">
        <v>0.1565</v>
      </c>
      <c r="H1466" s="48">
        <v>0.161</v>
      </c>
      <c r="I1466" s="5">
        <v>9</v>
      </c>
      <c r="N1466" s="15">
        <f t="shared" si="1295"/>
        <v>0.75</v>
      </c>
      <c r="O1466" s="15">
        <f t="shared" ref="O1466:U1466" si="1488">B1466</f>
        <v>0.505</v>
      </c>
      <c r="P1466" s="15">
        <f t="shared" si="1488"/>
        <v>0.38</v>
      </c>
      <c r="Q1466" s="15">
        <f t="shared" si="1488"/>
        <v>0.13500000000000001</v>
      </c>
      <c r="R1466" s="15">
        <f t="shared" si="1488"/>
        <v>0.6855</v>
      </c>
      <c r="S1466" s="15">
        <f t="shared" si="1488"/>
        <v>0.36099999999999999</v>
      </c>
      <c r="T1466" s="15">
        <f t="shared" si="1488"/>
        <v>0.1565</v>
      </c>
      <c r="U1466" s="15">
        <f t="shared" si="1488"/>
        <v>0.161</v>
      </c>
      <c r="V1466" s="5">
        <v>1</v>
      </c>
      <c r="X1466" s="15">
        <f t="shared" si="1297"/>
        <v>10.5</v>
      </c>
      <c r="AB1466" s="15">
        <f t="shared" si="1298"/>
        <v>9.3163029161151467</v>
      </c>
      <c r="AC1466" s="15">
        <f t="shared" si="1299"/>
        <v>1.4011387863975053</v>
      </c>
    </row>
    <row r="1467" spans="1:29">
      <c r="A1467" s="5" t="s">
        <v>208</v>
      </c>
      <c r="B1467" s="5">
        <v>0.51500000000000001</v>
      </c>
      <c r="C1467" s="5">
        <v>0.39500000000000002</v>
      </c>
      <c r="D1467" s="5">
        <v>0.125</v>
      </c>
      <c r="E1467" s="5">
        <v>0.55600000000000005</v>
      </c>
      <c r="F1467" s="5">
        <v>0.26950000000000002</v>
      </c>
      <c r="G1467" s="5">
        <v>9.6000000000000002E-2</v>
      </c>
      <c r="H1467" s="48">
        <v>0.17</v>
      </c>
      <c r="I1467" s="5">
        <v>8</v>
      </c>
      <c r="N1467" s="15">
        <f t="shared" si="1295"/>
        <v>-2</v>
      </c>
      <c r="O1467" s="15">
        <f t="shared" ref="O1467:U1467" si="1489">B1467</f>
        <v>0.51500000000000001</v>
      </c>
      <c r="P1467" s="15">
        <f t="shared" si="1489"/>
        <v>0.39500000000000002</v>
      </c>
      <c r="Q1467" s="15">
        <f t="shared" si="1489"/>
        <v>0.125</v>
      </c>
      <c r="R1467" s="15">
        <f t="shared" si="1489"/>
        <v>0.55600000000000005</v>
      </c>
      <c r="S1467" s="15">
        <f t="shared" si="1489"/>
        <v>0.26950000000000002</v>
      </c>
      <c r="T1467" s="15">
        <f t="shared" si="1489"/>
        <v>9.6000000000000002E-2</v>
      </c>
      <c r="U1467" s="15">
        <f t="shared" si="1489"/>
        <v>0.17</v>
      </c>
      <c r="V1467" s="5">
        <v>1</v>
      </c>
      <c r="X1467" s="15">
        <f t="shared" si="1297"/>
        <v>9.5</v>
      </c>
      <c r="AB1467" s="15">
        <f t="shared" si="1298"/>
        <v>10.288101280271762</v>
      </c>
      <c r="AC1467" s="15">
        <f t="shared" si="1299"/>
        <v>0.62110362796599095</v>
      </c>
    </row>
    <row r="1468" spans="1:29">
      <c r="A1468" s="5" t="s">
        <v>206</v>
      </c>
      <c r="B1468" s="5">
        <v>0.51500000000000001</v>
      </c>
      <c r="C1468" s="5">
        <v>0.42499999999999999</v>
      </c>
      <c r="D1468" s="5">
        <v>0.14499999999999999</v>
      </c>
      <c r="E1468" s="5">
        <v>0.9365</v>
      </c>
      <c r="F1468" s="5">
        <v>0.497</v>
      </c>
      <c r="G1468" s="5">
        <v>0.18099999999999999</v>
      </c>
      <c r="H1468" s="48">
        <v>0.2185</v>
      </c>
      <c r="I1468" s="5">
        <v>8</v>
      </c>
      <c r="N1468" s="15">
        <f t="shared" si="1295"/>
        <v>3</v>
      </c>
      <c r="O1468" s="15">
        <f t="shared" ref="O1468:U1468" si="1490">B1468</f>
        <v>0.51500000000000001</v>
      </c>
      <c r="P1468" s="15">
        <f t="shared" si="1490"/>
        <v>0.42499999999999999</v>
      </c>
      <c r="Q1468" s="15">
        <f t="shared" si="1490"/>
        <v>0.14499999999999999</v>
      </c>
      <c r="R1468" s="15">
        <f t="shared" si="1490"/>
        <v>0.9365</v>
      </c>
      <c r="S1468" s="15">
        <f t="shared" si="1490"/>
        <v>0.497</v>
      </c>
      <c r="T1468" s="15">
        <f t="shared" si="1490"/>
        <v>0.18099999999999999</v>
      </c>
      <c r="U1468" s="15">
        <f t="shared" si="1490"/>
        <v>0.2185</v>
      </c>
      <c r="V1468" s="5">
        <v>1</v>
      </c>
      <c r="X1468" s="15">
        <f t="shared" si="1297"/>
        <v>9.5</v>
      </c>
      <c r="AB1468" s="15">
        <f t="shared" si="1298"/>
        <v>10.111518499055382</v>
      </c>
      <c r="AC1468" s="15">
        <f t="shared" si="1299"/>
        <v>0.37395487468694738</v>
      </c>
    </row>
    <row r="1469" spans="1:29">
      <c r="A1469" s="5" t="s">
        <v>208</v>
      </c>
      <c r="B1469" s="5">
        <v>0.51500000000000001</v>
      </c>
      <c r="C1469" s="5">
        <v>0.4</v>
      </c>
      <c r="D1469" s="5">
        <v>0.125</v>
      </c>
      <c r="E1469" s="5">
        <v>0.5625</v>
      </c>
      <c r="F1469" s="5">
        <v>0.25</v>
      </c>
      <c r="G1469" s="5">
        <v>0.1245</v>
      </c>
      <c r="H1469" s="48">
        <v>0.17</v>
      </c>
      <c r="I1469" s="5">
        <v>7</v>
      </c>
      <c r="N1469" s="15">
        <f t="shared" si="1295"/>
        <v>-2</v>
      </c>
      <c r="O1469" s="15">
        <f t="shared" ref="O1469:U1469" si="1491">B1469</f>
        <v>0.51500000000000001</v>
      </c>
      <c r="P1469" s="15">
        <f t="shared" si="1491"/>
        <v>0.4</v>
      </c>
      <c r="Q1469" s="15">
        <f t="shared" si="1491"/>
        <v>0.125</v>
      </c>
      <c r="R1469" s="15">
        <f t="shared" si="1491"/>
        <v>0.5625</v>
      </c>
      <c r="S1469" s="15">
        <f t="shared" si="1491"/>
        <v>0.25</v>
      </c>
      <c r="T1469" s="15">
        <f t="shared" si="1491"/>
        <v>0.1245</v>
      </c>
      <c r="U1469" s="15">
        <f t="shared" si="1491"/>
        <v>0.17</v>
      </c>
      <c r="V1469" s="5">
        <v>1</v>
      </c>
      <c r="X1469" s="15">
        <f t="shared" si="1297"/>
        <v>8.5</v>
      </c>
      <c r="AB1469" s="15">
        <f t="shared" si="1298"/>
        <v>10.506456583242896</v>
      </c>
      <c r="AC1469" s="15">
        <f t="shared" si="1299"/>
        <v>4.0258680204387556</v>
      </c>
    </row>
    <row r="1470" spans="1:29">
      <c r="A1470" s="5" t="s">
        <v>206</v>
      </c>
      <c r="B1470" s="5">
        <v>0.52</v>
      </c>
      <c r="C1470" s="5">
        <v>0.4</v>
      </c>
      <c r="D1470" s="5">
        <v>0.125</v>
      </c>
      <c r="E1470" s="5">
        <v>0.55900000000000005</v>
      </c>
      <c r="F1470" s="5">
        <v>0.254</v>
      </c>
      <c r="G1470" s="5">
        <v>0.13900000000000001</v>
      </c>
      <c r="H1470" s="48">
        <v>0.14899999999999999</v>
      </c>
      <c r="I1470" s="5">
        <v>8</v>
      </c>
      <c r="N1470" s="15">
        <f t="shared" si="1295"/>
        <v>3</v>
      </c>
      <c r="O1470" s="15">
        <f t="shared" ref="O1470:U1470" si="1492">B1470</f>
        <v>0.52</v>
      </c>
      <c r="P1470" s="15">
        <f t="shared" si="1492"/>
        <v>0.4</v>
      </c>
      <c r="Q1470" s="15">
        <f t="shared" si="1492"/>
        <v>0.125</v>
      </c>
      <c r="R1470" s="15">
        <f t="shared" si="1492"/>
        <v>0.55900000000000005</v>
      </c>
      <c r="S1470" s="15">
        <f t="shared" si="1492"/>
        <v>0.254</v>
      </c>
      <c r="T1470" s="15">
        <f t="shared" si="1492"/>
        <v>0.13900000000000001</v>
      </c>
      <c r="U1470" s="15">
        <f t="shared" si="1492"/>
        <v>0.14899999999999999</v>
      </c>
      <c r="V1470" s="5">
        <v>1</v>
      </c>
      <c r="X1470" s="15">
        <f t="shared" si="1297"/>
        <v>9.5</v>
      </c>
      <c r="AB1470" s="15">
        <f t="shared" si="1298"/>
        <v>10.871354699475203</v>
      </c>
      <c r="AC1470" s="15">
        <f t="shared" si="1299"/>
        <v>1.8806137117727251</v>
      </c>
    </row>
    <row r="1471" spans="1:29">
      <c r="A1471" s="5" t="s">
        <v>206</v>
      </c>
      <c r="B1471" s="5">
        <v>0.52500000000000002</v>
      </c>
      <c r="C1471" s="5">
        <v>0.4</v>
      </c>
      <c r="D1471" s="5">
        <v>0.14000000000000001</v>
      </c>
      <c r="E1471" s="5">
        <v>0.72050000000000003</v>
      </c>
      <c r="F1471" s="5">
        <v>0.36849999999999999</v>
      </c>
      <c r="G1471" s="5">
        <v>0.14499999999999999</v>
      </c>
      <c r="H1471" s="48">
        <v>0.17349999999999999</v>
      </c>
      <c r="I1471" s="5">
        <v>8</v>
      </c>
      <c r="N1471" s="15">
        <f t="shared" si="1295"/>
        <v>3</v>
      </c>
      <c r="O1471" s="15">
        <f t="shared" ref="O1471:U1471" si="1493">B1471</f>
        <v>0.52500000000000002</v>
      </c>
      <c r="P1471" s="15">
        <f t="shared" si="1493"/>
        <v>0.4</v>
      </c>
      <c r="Q1471" s="15">
        <f t="shared" si="1493"/>
        <v>0.14000000000000001</v>
      </c>
      <c r="R1471" s="15">
        <f t="shared" si="1493"/>
        <v>0.72050000000000003</v>
      </c>
      <c r="S1471" s="15">
        <f t="shared" si="1493"/>
        <v>0.36849999999999999</v>
      </c>
      <c r="T1471" s="15">
        <f t="shared" si="1493"/>
        <v>0.14499999999999999</v>
      </c>
      <c r="U1471" s="15">
        <f t="shared" si="1493"/>
        <v>0.17349999999999999</v>
      </c>
      <c r="V1471" s="5">
        <v>1</v>
      </c>
      <c r="X1471" s="15">
        <f t="shared" si="1297"/>
        <v>9.5</v>
      </c>
      <c r="AB1471" s="15">
        <f t="shared" si="1298"/>
        <v>10.351168792755011</v>
      </c>
      <c r="AC1471" s="15">
        <f t="shared" si="1299"/>
        <v>0.72448831376002343</v>
      </c>
    </row>
    <row r="1472" spans="1:29">
      <c r="A1472" s="5" t="s">
        <v>208</v>
      </c>
      <c r="B1472" s="5">
        <v>0.53</v>
      </c>
      <c r="C1472" s="5">
        <v>0.43</v>
      </c>
      <c r="D1472" s="5">
        <v>0.13</v>
      </c>
      <c r="E1472" s="5">
        <v>0.70450000000000002</v>
      </c>
      <c r="F1472" s="5">
        <v>0.34599999999999997</v>
      </c>
      <c r="G1472" s="5">
        <v>0.14149999999999999</v>
      </c>
      <c r="H1472" s="48">
        <v>0.189</v>
      </c>
      <c r="I1472" s="5">
        <v>9</v>
      </c>
      <c r="N1472" s="15">
        <f t="shared" si="1295"/>
        <v>-2</v>
      </c>
      <c r="O1472" s="15">
        <f t="shared" ref="O1472:U1472" si="1494">B1472</f>
        <v>0.53</v>
      </c>
      <c r="P1472" s="15">
        <f t="shared" si="1494"/>
        <v>0.43</v>
      </c>
      <c r="Q1472" s="15">
        <f t="shared" si="1494"/>
        <v>0.13</v>
      </c>
      <c r="R1472" s="15">
        <f t="shared" si="1494"/>
        <v>0.70450000000000002</v>
      </c>
      <c r="S1472" s="15">
        <f t="shared" si="1494"/>
        <v>0.34599999999999997</v>
      </c>
      <c r="T1472" s="15">
        <f t="shared" si="1494"/>
        <v>0.14149999999999999</v>
      </c>
      <c r="U1472" s="15">
        <f t="shared" si="1494"/>
        <v>0.189</v>
      </c>
      <c r="V1472" s="5">
        <v>1</v>
      </c>
      <c r="X1472" s="15">
        <f t="shared" si="1297"/>
        <v>10.5</v>
      </c>
      <c r="AB1472" s="15">
        <f t="shared" si="1298"/>
        <v>10.256563680808757</v>
      </c>
      <c r="AC1472" s="15">
        <f t="shared" si="1299"/>
        <v>5.9261241501380846E-2</v>
      </c>
    </row>
    <row r="1473" spans="1:29">
      <c r="A1473" s="5" t="s">
        <v>206</v>
      </c>
      <c r="B1473" s="5">
        <v>0.53</v>
      </c>
      <c r="C1473" s="5">
        <v>0.4</v>
      </c>
      <c r="D1473" s="5">
        <v>0.125</v>
      </c>
      <c r="E1473" s="5">
        <v>0.75749999999999995</v>
      </c>
      <c r="F1473" s="5">
        <v>0.39800000000000002</v>
      </c>
      <c r="G1473" s="5">
        <v>0.151</v>
      </c>
      <c r="H1473" s="48">
        <v>0.17499999999999999</v>
      </c>
      <c r="I1473" s="5">
        <v>8</v>
      </c>
      <c r="N1473" s="15">
        <f t="shared" si="1295"/>
        <v>3</v>
      </c>
      <c r="O1473" s="15">
        <f t="shared" ref="O1473:U1473" si="1495">B1473</f>
        <v>0.53</v>
      </c>
      <c r="P1473" s="15">
        <f t="shared" si="1495"/>
        <v>0.4</v>
      </c>
      <c r="Q1473" s="15">
        <f t="shared" si="1495"/>
        <v>0.125</v>
      </c>
      <c r="R1473" s="15">
        <f t="shared" si="1495"/>
        <v>0.75749999999999995</v>
      </c>
      <c r="S1473" s="15">
        <f t="shared" si="1495"/>
        <v>0.39800000000000002</v>
      </c>
      <c r="T1473" s="15">
        <f t="shared" si="1495"/>
        <v>0.151</v>
      </c>
      <c r="U1473" s="15">
        <f t="shared" si="1495"/>
        <v>0.17499999999999999</v>
      </c>
      <c r="V1473" s="5">
        <v>1</v>
      </c>
      <c r="X1473" s="15">
        <f t="shared" si="1297"/>
        <v>9.5</v>
      </c>
      <c r="AB1473" s="15">
        <f t="shared" si="1298"/>
        <v>9.8750547815083749</v>
      </c>
      <c r="AC1473" s="15">
        <f t="shared" si="1299"/>
        <v>0.14066608913229484</v>
      </c>
    </row>
    <row r="1474" spans="1:29">
      <c r="A1474" s="5" t="s">
        <v>207</v>
      </c>
      <c r="B1474" s="5">
        <v>0.54500000000000004</v>
      </c>
      <c r="C1474" s="5">
        <v>0.41</v>
      </c>
      <c r="D1474" s="5">
        <v>0.14000000000000001</v>
      </c>
      <c r="E1474" s="5">
        <v>0.74050000000000005</v>
      </c>
      <c r="F1474" s="5">
        <v>0.35649999999999998</v>
      </c>
      <c r="G1474" s="5">
        <v>0.17749999999999999</v>
      </c>
      <c r="H1474" s="48">
        <v>0.20300000000000001</v>
      </c>
      <c r="I1474" s="5">
        <v>9</v>
      </c>
      <c r="N1474" s="15">
        <f t="shared" si="1295"/>
        <v>0.75</v>
      </c>
      <c r="O1474" s="15">
        <f t="shared" ref="O1474:U1474" si="1496">B1474</f>
        <v>0.54500000000000004</v>
      </c>
      <c r="P1474" s="15">
        <f t="shared" si="1496"/>
        <v>0.41</v>
      </c>
      <c r="Q1474" s="15">
        <f t="shared" si="1496"/>
        <v>0.14000000000000001</v>
      </c>
      <c r="R1474" s="15">
        <f t="shared" si="1496"/>
        <v>0.74050000000000005</v>
      </c>
      <c r="S1474" s="15">
        <f t="shared" si="1496"/>
        <v>0.35649999999999998</v>
      </c>
      <c r="T1474" s="15">
        <f t="shared" si="1496"/>
        <v>0.17749999999999999</v>
      </c>
      <c r="U1474" s="15">
        <f t="shared" si="1496"/>
        <v>0.20300000000000001</v>
      </c>
      <c r="V1474" s="5">
        <v>1</v>
      </c>
      <c r="X1474" s="15">
        <f t="shared" si="1297"/>
        <v>10.5</v>
      </c>
      <c r="AB1474" s="15">
        <f t="shared" si="1298"/>
        <v>10.435933363351891</v>
      </c>
      <c r="AC1474" s="15">
        <f t="shared" si="1299"/>
        <v>4.1045339314008042E-3</v>
      </c>
    </row>
    <row r="1475" spans="1:29">
      <c r="A1475" s="5" t="s">
        <v>207</v>
      </c>
      <c r="B1475" s="5">
        <v>0.55000000000000004</v>
      </c>
      <c r="C1475" s="5">
        <v>0.43</v>
      </c>
      <c r="D1475" s="5">
        <v>0.14000000000000001</v>
      </c>
      <c r="E1475" s="5">
        <v>0.84</v>
      </c>
      <c r="F1475" s="5">
        <v>0.375</v>
      </c>
      <c r="G1475" s="5">
        <v>0.218</v>
      </c>
      <c r="H1475" s="48">
        <v>0.19450000000000001</v>
      </c>
      <c r="I1475" s="5">
        <v>8</v>
      </c>
      <c r="N1475" s="15">
        <f t="shared" si="1295"/>
        <v>0.75</v>
      </c>
      <c r="O1475" s="15">
        <f t="shared" ref="O1475:U1475" si="1497">B1475</f>
        <v>0.55000000000000004</v>
      </c>
      <c r="P1475" s="15">
        <f t="shared" si="1497"/>
        <v>0.43</v>
      </c>
      <c r="Q1475" s="15">
        <f t="shared" si="1497"/>
        <v>0.14000000000000001</v>
      </c>
      <c r="R1475" s="15">
        <f t="shared" si="1497"/>
        <v>0.84</v>
      </c>
      <c r="S1475" s="15">
        <f t="shared" si="1497"/>
        <v>0.375</v>
      </c>
      <c r="T1475" s="15">
        <f t="shared" si="1497"/>
        <v>0.218</v>
      </c>
      <c r="U1475" s="15">
        <f t="shared" si="1497"/>
        <v>0.19450000000000001</v>
      </c>
      <c r="V1475" s="5">
        <v>1</v>
      </c>
      <c r="X1475" s="15">
        <f t="shared" si="1297"/>
        <v>9.5</v>
      </c>
      <c r="AB1475" s="15">
        <f t="shared" si="1298"/>
        <v>10.71080400319423</v>
      </c>
      <c r="AC1475" s="15">
        <f t="shared" si="1299"/>
        <v>1.4660463341511734</v>
      </c>
    </row>
    <row r="1476" spans="1:29">
      <c r="A1476" s="5" t="s">
        <v>206</v>
      </c>
      <c r="B1476" s="5">
        <v>0.55000000000000004</v>
      </c>
      <c r="C1476" s="5">
        <v>0.42499999999999999</v>
      </c>
      <c r="D1476" s="5">
        <v>0.16</v>
      </c>
      <c r="E1476" s="5">
        <v>0.79300000000000004</v>
      </c>
      <c r="F1476" s="5">
        <v>0.34300000000000003</v>
      </c>
      <c r="G1476" s="5">
        <v>0.20349999999999999</v>
      </c>
      <c r="H1476" s="48">
        <v>0.215</v>
      </c>
      <c r="I1476" s="5">
        <v>9</v>
      </c>
      <c r="N1476" s="15">
        <f t="shared" si="1295"/>
        <v>3</v>
      </c>
      <c r="O1476" s="15">
        <f t="shared" ref="O1476:U1476" si="1498">B1476</f>
        <v>0.55000000000000004</v>
      </c>
      <c r="P1476" s="15">
        <f t="shared" si="1498"/>
        <v>0.42499999999999999</v>
      </c>
      <c r="Q1476" s="15">
        <f t="shared" si="1498"/>
        <v>0.16</v>
      </c>
      <c r="R1476" s="15">
        <f t="shared" si="1498"/>
        <v>0.79300000000000004</v>
      </c>
      <c r="S1476" s="15">
        <f t="shared" si="1498"/>
        <v>0.34300000000000003</v>
      </c>
      <c r="T1476" s="15">
        <f t="shared" si="1498"/>
        <v>0.20349999999999999</v>
      </c>
      <c r="U1476" s="15">
        <f t="shared" si="1498"/>
        <v>0.215</v>
      </c>
      <c r="V1476" s="5">
        <v>1</v>
      </c>
      <c r="X1476" s="15">
        <f t="shared" si="1297"/>
        <v>10.5</v>
      </c>
      <c r="AB1476" s="15">
        <f t="shared" si="1298"/>
        <v>11.782894748703407</v>
      </c>
      <c r="AC1476" s="15">
        <f t="shared" si="1299"/>
        <v>1.6458189362507789</v>
      </c>
    </row>
    <row r="1477" spans="1:29">
      <c r="A1477" s="5" t="s">
        <v>207</v>
      </c>
      <c r="B1477" s="5">
        <v>0.56000000000000005</v>
      </c>
      <c r="C1477" s="5">
        <v>0.43</v>
      </c>
      <c r="D1477" s="5">
        <v>0.15</v>
      </c>
      <c r="E1477" s="5">
        <v>0.87450000000000006</v>
      </c>
      <c r="F1477" s="5">
        <v>0.45300000000000001</v>
      </c>
      <c r="G1477" s="5">
        <v>0.161</v>
      </c>
      <c r="H1477" s="48">
        <v>0.22</v>
      </c>
      <c r="I1477" s="5">
        <v>8</v>
      </c>
      <c r="N1477" s="15">
        <f t="shared" si="1295"/>
        <v>0.75</v>
      </c>
      <c r="O1477" s="15">
        <f t="shared" ref="O1477:U1477" si="1499">B1477</f>
        <v>0.56000000000000005</v>
      </c>
      <c r="P1477" s="15">
        <f t="shared" si="1499"/>
        <v>0.43</v>
      </c>
      <c r="Q1477" s="15">
        <f t="shared" si="1499"/>
        <v>0.15</v>
      </c>
      <c r="R1477" s="15">
        <f t="shared" si="1499"/>
        <v>0.87450000000000006</v>
      </c>
      <c r="S1477" s="15">
        <f t="shared" si="1499"/>
        <v>0.45300000000000001</v>
      </c>
      <c r="T1477" s="15">
        <f t="shared" si="1499"/>
        <v>0.161</v>
      </c>
      <c r="U1477" s="15">
        <f t="shared" si="1499"/>
        <v>0.22</v>
      </c>
      <c r="V1477" s="5">
        <v>1</v>
      </c>
      <c r="X1477" s="15">
        <f t="shared" si="1297"/>
        <v>9.5</v>
      </c>
      <c r="AB1477" s="15">
        <f t="shared" si="1298"/>
        <v>10.365603416483111</v>
      </c>
      <c r="AC1477" s="15">
        <f t="shared" si="1299"/>
        <v>0.74926927462723447</v>
      </c>
    </row>
    <row r="1478" spans="1:29">
      <c r="A1478" s="5" t="s">
        <v>207</v>
      </c>
      <c r="B1478" s="5">
        <v>0.56000000000000005</v>
      </c>
      <c r="C1478" s="5">
        <v>0.435</v>
      </c>
      <c r="D1478" s="5">
        <v>0.15</v>
      </c>
      <c r="E1478" s="5">
        <v>0.87150000000000005</v>
      </c>
      <c r="F1478" s="5">
        <v>0.47549999999999998</v>
      </c>
      <c r="G1478" s="5">
        <v>0.1835</v>
      </c>
      <c r="H1478" s="48">
        <v>0.1835</v>
      </c>
      <c r="I1478" s="5">
        <v>9</v>
      </c>
      <c r="N1478" s="15">
        <f t="shared" si="1295"/>
        <v>0.75</v>
      </c>
      <c r="O1478" s="15">
        <f t="shared" ref="O1478:U1478" si="1500">B1478</f>
        <v>0.56000000000000005</v>
      </c>
      <c r="P1478" s="15">
        <f t="shared" si="1500"/>
        <v>0.435</v>
      </c>
      <c r="Q1478" s="15">
        <f t="shared" si="1500"/>
        <v>0.15</v>
      </c>
      <c r="R1478" s="15">
        <f t="shared" si="1500"/>
        <v>0.87150000000000005</v>
      </c>
      <c r="S1478" s="15">
        <f t="shared" si="1500"/>
        <v>0.47549999999999998</v>
      </c>
      <c r="T1478" s="15">
        <f t="shared" si="1500"/>
        <v>0.1835</v>
      </c>
      <c r="U1478" s="15">
        <f t="shared" si="1500"/>
        <v>0.1835</v>
      </c>
      <c r="V1478" s="5">
        <v>1</v>
      </c>
      <c r="X1478" s="15">
        <f t="shared" si="1297"/>
        <v>10.5</v>
      </c>
      <c r="AB1478" s="15">
        <f t="shared" si="1298"/>
        <v>9.398410571877335</v>
      </c>
      <c r="AC1478" s="15">
        <f t="shared" si="1299"/>
        <v>1.2134992681516201</v>
      </c>
    </row>
    <row r="1479" spans="1:29">
      <c r="A1479" s="5" t="s">
        <v>206</v>
      </c>
      <c r="B1479" s="5">
        <v>0.56999999999999995</v>
      </c>
      <c r="C1479" s="5">
        <v>0.44500000000000001</v>
      </c>
      <c r="D1479" s="5">
        <v>0.15</v>
      </c>
      <c r="E1479" s="5">
        <v>0.98750000000000004</v>
      </c>
      <c r="F1479" s="5">
        <v>0.504</v>
      </c>
      <c r="G1479" s="5">
        <v>0.20699999999999999</v>
      </c>
      <c r="H1479" s="48">
        <v>0.249</v>
      </c>
      <c r="I1479" s="5">
        <v>8</v>
      </c>
      <c r="N1479" s="15">
        <f t="shared" si="1295"/>
        <v>3</v>
      </c>
      <c r="O1479" s="15">
        <f t="shared" ref="O1479:U1479" si="1501">B1479</f>
        <v>0.56999999999999995</v>
      </c>
      <c r="P1479" s="15">
        <f t="shared" si="1501"/>
        <v>0.44500000000000001</v>
      </c>
      <c r="Q1479" s="15">
        <f t="shared" si="1501"/>
        <v>0.15</v>
      </c>
      <c r="R1479" s="15">
        <f t="shared" si="1501"/>
        <v>0.98750000000000004</v>
      </c>
      <c r="S1479" s="15">
        <f t="shared" si="1501"/>
        <v>0.504</v>
      </c>
      <c r="T1479" s="15">
        <f t="shared" si="1501"/>
        <v>0.20699999999999999</v>
      </c>
      <c r="U1479" s="15">
        <f t="shared" si="1501"/>
        <v>0.249</v>
      </c>
      <c r="V1479" s="5">
        <v>1</v>
      </c>
      <c r="X1479" s="15">
        <f t="shared" si="1297"/>
        <v>9.5</v>
      </c>
      <c r="AB1479" s="15">
        <f t="shared" si="1298"/>
        <v>10.683177454900381</v>
      </c>
      <c r="AC1479" s="15">
        <f t="shared" si="1299"/>
        <v>1.3999088897845433</v>
      </c>
    </row>
    <row r="1480" spans="1:29">
      <c r="A1480" s="5" t="s">
        <v>206</v>
      </c>
      <c r="B1480" s="5">
        <v>0.57499999999999996</v>
      </c>
      <c r="C1480" s="5">
        <v>0.46500000000000002</v>
      </c>
      <c r="D1480" s="5">
        <v>0.15</v>
      </c>
      <c r="E1480" s="5">
        <v>1.08</v>
      </c>
      <c r="F1480" s="5">
        <v>0.59499999999999997</v>
      </c>
      <c r="G1480" s="5">
        <v>0.20649999999999999</v>
      </c>
      <c r="H1480" s="48">
        <v>0.23799999999999999</v>
      </c>
      <c r="I1480" s="5">
        <v>9</v>
      </c>
      <c r="N1480" s="15">
        <f t="shared" si="1295"/>
        <v>3</v>
      </c>
      <c r="O1480" s="15">
        <f t="shared" ref="O1480:U1480" si="1502">B1480</f>
        <v>0.57499999999999996</v>
      </c>
      <c r="P1480" s="15">
        <f t="shared" si="1502"/>
        <v>0.46500000000000002</v>
      </c>
      <c r="Q1480" s="15">
        <f t="shared" si="1502"/>
        <v>0.15</v>
      </c>
      <c r="R1480" s="15">
        <f t="shared" si="1502"/>
        <v>1.08</v>
      </c>
      <c r="S1480" s="15">
        <f t="shared" si="1502"/>
        <v>0.59499999999999997</v>
      </c>
      <c r="T1480" s="15">
        <f t="shared" si="1502"/>
        <v>0.20649999999999999</v>
      </c>
      <c r="U1480" s="15">
        <f t="shared" si="1502"/>
        <v>0.23799999999999999</v>
      </c>
      <c r="V1480" s="5">
        <v>1</v>
      </c>
      <c r="X1480" s="15">
        <f t="shared" si="1297"/>
        <v>10.5</v>
      </c>
      <c r="AB1480" s="15">
        <f t="shared" si="1298"/>
        <v>9.8364945788998348</v>
      </c>
      <c r="AC1480" s="15">
        <f t="shared" si="1299"/>
        <v>0.44023944382930752</v>
      </c>
    </row>
    <row r="1481" spans="1:29">
      <c r="A1481" s="5" t="s">
        <v>206</v>
      </c>
      <c r="B1481" s="5">
        <v>0.57499999999999996</v>
      </c>
      <c r="C1481" s="5">
        <v>0.46</v>
      </c>
      <c r="D1481" s="5">
        <v>0.16500000000000001</v>
      </c>
      <c r="E1481" s="5">
        <v>0.91549999999999998</v>
      </c>
      <c r="F1481" s="5">
        <v>0.40050000000000002</v>
      </c>
      <c r="G1481" s="5">
        <v>0.2465</v>
      </c>
      <c r="H1481" s="48">
        <v>0.23849999999999999</v>
      </c>
      <c r="I1481" s="5">
        <v>8</v>
      </c>
      <c r="N1481" s="15">
        <f t="shared" si="1295"/>
        <v>3</v>
      </c>
      <c r="O1481" s="15">
        <f t="shared" ref="O1481:U1481" si="1503">B1481</f>
        <v>0.57499999999999996</v>
      </c>
      <c r="P1481" s="15">
        <f t="shared" si="1503"/>
        <v>0.46</v>
      </c>
      <c r="Q1481" s="15">
        <f t="shared" si="1503"/>
        <v>0.16500000000000001</v>
      </c>
      <c r="R1481" s="15">
        <f t="shared" si="1503"/>
        <v>0.91549999999999998</v>
      </c>
      <c r="S1481" s="15">
        <f t="shared" si="1503"/>
        <v>0.40050000000000002</v>
      </c>
      <c r="T1481" s="15">
        <f t="shared" si="1503"/>
        <v>0.2465</v>
      </c>
      <c r="U1481" s="15">
        <f t="shared" si="1503"/>
        <v>0.23849999999999999</v>
      </c>
      <c r="V1481" s="5">
        <v>1</v>
      </c>
      <c r="X1481" s="15">
        <f t="shared" si="1297"/>
        <v>9.5</v>
      </c>
      <c r="AB1481" s="15">
        <f t="shared" si="1298"/>
        <v>11.954312055763532</v>
      </c>
      <c r="AC1481" s="15">
        <f t="shared" si="1299"/>
        <v>6.023647667066216</v>
      </c>
    </row>
    <row r="1482" spans="1:29">
      <c r="A1482" s="5" t="s">
        <v>207</v>
      </c>
      <c r="B1482" s="5">
        <v>0.57999999999999996</v>
      </c>
      <c r="C1482" s="5">
        <v>0.46</v>
      </c>
      <c r="D1482" s="5">
        <v>0.17499999999999999</v>
      </c>
      <c r="E1482" s="5">
        <v>1.165</v>
      </c>
      <c r="F1482" s="5">
        <v>0.65</v>
      </c>
      <c r="G1482" s="5">
        <v>0.2205</v>
      </c>
      <c r="H1482" s="48">
        <v>0.30549999999999999</v>
      </c>
      <c r="I1482" s="5">
        <v>9</v>
      </c>
      <c r="N1482" s="15">
        <f t="shared" si="1295"/>
        <v>0.75</v>
      </c>
      <c r="O1482" s="15">
        <f t="shared" ref="O1482:U1482" si="1504">B1482</f>
        <v>0.57999999999999996</v>
      </c>
      <c r="P1482" s="15">
        <f t="shared" si="1504"/>
        <v>0.46</v>
      </c>
      <c r="Q1482" s="15">
        <f t="shared" si="1504"/>
        <v>0.17499999999999999</v>
      </c>
      <c r="R1482" s="15">
        <f t="shared" si="1504"/>
        <v>1.165</v>
      </c>
      <c r="S1482" s="15">
        <f t="shared" si="1504"/>
        <v>0.65</v>
      </c>
      <c r="T1482" s="15">
        <f t="shared" si="1504"/>
        <v>0.2205</v>
      </c>
      <c r="U1482" s="15">
        <f t="shared" si="1504"/>
        <v>0.30549999999999999</v>
      </c>
      <c r="V1482" s="5">
        <v>1</v>
      </c>
      <c r="X1482" s="15">
        <f t="shared" si="1297"/>
        <v>10.5</v>
      </c>
      <c r="AB1482" s="15">
        <f t="shared" si="1298"/>
        <v>9.7975567315272833</v>
      </c>
      <c r="AC1482" s="15">
        <f t="shared" si="1299"/>
        <v>0.49342654542263309</v>
      </c>
    </row>
    <row r="1483" spans="1:29">
      <c r="A1483" s="5" t="s">
        <v>207</v>
      </c>
      <c r="B1483" s="5">
        <v>0.57999999999999996</v>
      </c>
      <c r="C1483" s="5">
        <v>0.435</v>
      </c>
      <c r="D1483" s="5">
        <v>0.14000000000000001</v>
      </c>
      <c r="E1483" s="5">
        <v>0.95299999999999996</v>
      </c>
      <c r="F1483" s="5">
        <v>0.47499999999999998</v>
      </c>
      <c r="G1483" s="5">
        <v>0.2165</v>
      </c>
      <c r="H1483" s="48">
        <v>0.20949999999999999</v>
      </c>
      <c r="I1483" s="5">
        <v>9</v>
      </c>
      <c r="N1483" s="15">
        <f t="shared" si="1295"/>
        <v>0.75</v>
      </c>
      <c r="O1483" s="15">
        <f t="shared" ref="O1483:U1483" si="1505">B1483</f>
        <v>0.57999999999999996</v>
      </c>
      <c r="P1483" s="15">
        <f t="shared" si="1505"/>
        <v>0.435</v>
      </c>
      <c r="Q1483" s="15">
        <f t="shared" si="1505"/>
        <v>0.14000000000000001</v>
      </c>
      <c r="R1483" s="15">
        <f t="shared" si="1505"/>
        <v>0.95299999999999996</v>
      </c>
      <c r="S1483" s="15">
        <f t="shared" si="1505"/>
        <v>0.47499999999999998</v>
      </c>
      <c r="T1483" s="15">
        <f t="shared" si="1505"/>
        <v>0.2165</v>
      </c>
      <c r="U1483" s="15">
        <f t="shared" si="1505"/>
        <v>0.20949999999999999</v>
      </c>
      <c r="V1483" s="5">
        <v>1</v>
      </c>
      <c r="X1483" s="15">
        <f t="shared" si="1297"/>
        <v>10.5</v>
      </c>
      <c r="AB1483" s="15">
        <f t="shared" si="1298"/>
        <v>9.9092326519282317</v>
      </c>
      <c r="AC1483" s="15">
        <f t="shared" si="1299"/>
        <v>0.34900605954774988</v>
      </c>
    </row>
    <row r="1484" spans="1:29">
      <c r="A1484" s="5" t="s">
        <v>206</v>
      </c>
      <c r="B1484" s="5">
        <v>0.58499999999999996</v>
      </c>
      <c r="C1484" s="5">
        <v>0.45500000000000002</v>
      </c>
      <c r="D1484" s="5">
        <v>0.15</v>
      </c>
      <c r="E1484" s="5">
        <v>0.90600000000000003</v>
      </c>
      <c r="F1484" s="5">
        <v>0.40949999999999998</v>
      </c>
      <c r="G1484" s="5">
        <v>0.23</v>
      </c>
      <c r="H1484" s="48">
        <v>0.23350000000000001</v>
      </c>
      <c r="I1484" s="5">
        <v>8</v>
      </c>
      <c r="N1484" s="15">
        <f t="shared" si="1295"/>
        <v>3</v>
      </c>
      <c r="O1484" s="15">
        <f t="shared" ref="O1484:U1484" si="1506">B1484</f>
        <v>0.58499999999999996</v>
      </c>
      <c r="P1484" s="15">
        <f t="shared" si="1506"/>
        <v>0.45500000000000002</v>
      </c>
      <c r="Q1484" s="15">
        <f t="shared" si="1506"/>
        <v>0.15</v>
      </c>
      <c r="R1484" s="15">
        <f t="shared" si="1506"/>
        <v>0.90600000000000003</v>
      </c>
      <c r="S1484" s="15">
        <f t="shared" si="1506"/>
        <v>0.40949999999999998</v>
      </c>
      <c r="T1484" s="15">
        <f t="shared" si="1506"/>
        <v>0.23</v>
      </c>
      <c r="U1484" s="15">
        <f t="shared" si="1506"/>
        <v>0.23350000000000001</v>
      </c>
      <c r="V1484" s="5">
        <v>1</v>
      </c>
      <c r="X1484" s="15">
        <f t="shared" si="1297"/>
        <v>9.5</v>
      </c>
      <c r="AB1484" s="15">
        <f t="shared" si="1298"/>
        <v>11.578719167126902</v>
      </c>
      <c r="AC1484" s="15">
        <f t="shared" si="1299"/>
        <v>4.3210733757807613</v>
      </c>
    </row>
    <row r="1485" spans="1:29">
      <c r="A1485" s="5" t="s">
        <v>206</v>
      </c>
      <c r="B1485" s="5">
        <v>0.59</v>
      </c>
      <c r="C1485" s="5">
        <v>0.44</v>
      </c>
      <c r="D1485" s="5">
        <v>0.15</v>
      </c>
      <c r="E1485" s="5">
        <v>0.87250000000000005</v>
      </c>
      <c r="F1485" s="5">
        <v>0.38700000000000001</v>
      </c>
      <c r="G1485" s="5">
        <v>0.215</v>
      </c>
      <c r="H1485" s="48">
        <v>0.245</v>
      </c>
      <c r="I1485" s="5">
        <v>8</v>
      </c>
      <c r="N1485" s="15">
        <f t="shared" si="1295"/>
        <v>3</v>
      </c>
      <c r="O1485" s="15">
        <f t="shared" ref="O1485:U1485" si="1507">B1485</f>
        <v>0.59</v>
      </c>
      <c r="P1485" s="15">
        <f t="shared" si="1507"/>
        <v>0.44</v>
      </c>
      <c r="Q1485" s="15">
        <f t="shared" si="1507"/>
        <v>0.15</v>
      </c>
      <c r="R1485" s="15">
        <f t="shared" si="1507"/>
        <v>0.87250000000000005</v>
      </c>
      <c r="S1485" s="15">
        <f t="shared" si="1507"/>
        <v>0.38700000000000001</v>
      </c>
      <c r="T1485" s="15">
        <f t="shared" si="1507"/>
        <v>0.215</v>
      </c>
      <c r="U1485" s="15">
        <f t="shared" si="1507"/>
        <v>0.245</v>
      </c>
      <c r="V1485" s="5">
        <v>1</v>
      </c>
      <c r="X1485" s="15">
        <f t="shared" si="1297"/>
        <v>9.5</v>
      </c>
      <c r="AB1485" s="15">
        <f t="shared" si="1298"/>
        <v>11.79900339905535</v>
      </c>
      <c r="AC1485" s="15">
        <f t="shared" si="1299"/>
        <v>5.2854166288680506</v>
      </c>
    </row>
    <row r="1486" spans="1:29">
      <c r="A1486" s="5" t="s">
        <v>207</v>
      </c>
      <c r="B1486" s="5">
        <v>0.59</v>
      </c>
      <c r="C1486" s="5">
        <v>0.46500000000000002</v>
      </c>
      <c r="D1486" s="5">
        <v>0.15</v>
      </c>
      <c r="E1486" s="5">
        <v>1.151</v>
      </c>
      <c r="F1486" s="5">
        <v>0.61299999999999999</v>
      </c>
      <c r="G1486" s="5">
        <v>0.23899999999999999</v>
      </c>
      <c r="H1486" s="48">
        <v>0.2515</v>
      </c>
      <c r="I1486" s="5">
        <v>9</v>
      </c>
      <c r="N1486" s="15">
        <f t="shared" si="1295"/>
        <v>0.75</v>
      </c>
      <c r="O1486" s="15">
        <f t="shared" ref="O1486:U1486" si="1508">B1486</f>
        <v>0.59</v>
      </c>
      <c r="P1486" s="15">
        <f t="shared" si="1508"/>
        <v>0.46500000000000002</v>
      </c>
      <c r="Q1486" s="15">
        <f t="shared" si="1508"/>
        <v>0.15</v>
      </c>
      <c r="R1486" s="15">
        <f t="shared" si="1508"/>
        <v>1.151</v>
      </c>
      <c r="S1486" s="15">
        <f t="shared" si="1508"/>
        <v>0.61299999999999999</v>
      </c>
      <c r="T1486" s="15">
        <f t="shared" si="1508"/>
        <v>0.23899999999999999</v>
      </c>
      <c r="U1486" s="15">
        <f t="shared" si="1508"/>
        <v>0.2515</v>
      </c>
      <c r="V1486" s="5">
        <v>1</v>
      </c>
      <c r="X1486" s="15">
        <f t="shared" si="1297"/>
        <v>10.5</v>
      </c>
      <c r="AB1486" s="15">
        <f t="shared" si="1298"/>
        <v>9.5271821060855153</v>
      </c>
      <c r="AC1486" s="15">
        <f t="shared" si="1299"/>
        <v>0.94637465472021365</v>
      </c>
    </row>
    <row r="1487" spans="1:29">
      <c r="A1487" s="5" t="s">
        <v>207</v>
      </c>
      <c r="B1487" s="5">
        <v>0.59</v>
      </c>
      <c r="C1487" s="5">
        <v>0.46</v>
      </c>
      <c r="D1487" s="5">
        <v>0.14499999999999999</v>
      </c>
      <c r="E1487" s="5">
        <v>0.99050000000000005</v>
      </c>
      <c r="F1487" s="5">
        <v>0.45300000000000001</v>
      </c>
      <c r="G1487" s="5">
        <v>0.2205</v>
      </c>
      <c r="H1487" s="48">
        <v>0.27500000000000002</v>
      </c>
      <c r="I1487" s="5">
        <v>8</v>
      </c>
      <c r="N1487" s="15">
        <f t="shared" si="1295"/>
        <v>0.75</v>
      </c>
      <c r="O1487" s="15">
        <f t="shared" ref="O1487:U1487" si="1509">B1487</f>
        <v>0.59</v>
      </c>
      <c r="P1487" s="15">
        <f t="shared" si="1509"/>
        <v>0.46</v>
      </c>
      <c r="Q1487" s="15">
        <f t="shared" si="1509"/>
        <v>0.14499999999999999</v>
      </c>
      <c r="R1487" s="15">
        <f t="shared" si="1509"/>
        <v>0.99050000000000005</v>
      </c>
      <c r="S1487" s="15">
        <f t="shared" si="1509"/>
        <v>0.45300000000000001</v>
      </c>
      <c r="T1487" s="15">
        <f t="shared" si="1509"/>
        <v>0.2205</v>
      </c>
      <c r="U1487" s="15">
        <f t="shared" si="1509"/>
        <v>0.27500000000000002</v>
      </c>
      <c r="V1487" s="5">
        <v>1</v>
      </c>
      <c r="X1487" s="15">
        <f t="shared" si="1297"/>
        <v>9.5</v>
      </c>
      <c r="AB1487" s="15">
        <f t="shared" si="1298"/>
        <v>11.563659230187037</v>
      </c>
      <c r="AC1487" s="15">
        <f t="shared" si="1299"/>
        <v>4.2586894183361537</v>
      </c>
    </row>
    <row r="1488" spans="1:29">
      <c r="A1488" s="5" t="s">
        <v>207</v>
      </c>
      <c r="B1488" s="5">
        <v>0.59499999999999997</v>
      </c>
      <c r="C1488" s="5">
        <v>0.45500000000000002</v>
      </c>
      <c r="D1488" s="5">
        <v>0.16</v>
      </c>
      <c r="E1488" s="5">
        <v>1.04</v>
      </c>
      <c r="F1488" s="5">
        <v>0.45200000000000001</v>
      </c>
      <c r="G1488" s="5">
        <v>0.26550000000000001</v>
      </c>
      <c r="H1488" s="48">
        <v>0.28799999999999998</v>
      </c>
      <c r="I1488" s="5">
        <v>9</v>
      </c>
      <c r="N1488" s="15">
        <f t="shared" si="1295"/>
        <v>0.75</v>
      </c>
      <c r="O1488" s="15">
        <f t="shared" ref="O1488:U1488" si="1510">B1488</f>
        <v>0.59499999999999997</v>
      </c>
      <c r="P1488" s="15">
        <f t="shared" si="1510"/>
        <v>0.45500000000000002</v>
      </c>
      <c r="Q1488" s="15">
        <f t="shared" si="1510"/>
        <v>0.16</v>
      </c>
      <c r="R1488" s="15">
        <f t="shared" si="1510"/>
        <v>1.04</v>
      </c>
      <c r="S1488" s="15">
        <f t="shared" si="1510"/>
        <v>0.45200000000000001</v>
      </c>
      <c r="T1488" s="15">
        <f t="shared" si="1510"/>
        <v>0.26550000000000001</v>
      </c>
      <c r="U1488" s="15">
        <f t="shared" si="1510"/>
        <v>0.28799999999999998</v>
      </c>
      <c r="V1488" s="5">
        <v>1</v>
      </c>
      <c r="X1488" s="15">
        <f t="shared" si="1297"/>
        <v>10.5</v>
      </c>
      <c r="AB1488" s="15">
        <f t="shared" si="1298"/>
        <v>11.789826967195403</v>
      </c>
      <c r="AC1488" s="15">
        <f t="shared" si="1299"/>
        <v>1.6636536053044901</v>
      </c>
    </row>
    <row r="1489" spans="1:29">
      <c r="A1489" s="5" t="s">
        <v>206</v>
      </c>
      <c r="B1489" s="5">
        <v>0.6</v>
      </c>
      <c r="C1489" s="5">
        <v>0.45500000000000002</v>
      </c>
      <c r="D1489" s="5">
        <v>0.155</v>
      </c>
      <c r="E1489" s="5">
        <v>0.94499999999999995</v>
      </c>
      <c r="F1489" s="5">
        <v>0.4365</v>
      </c>
      <c r="G1489" s="5">
        <v>0.20849999999999999</v>
      </c>
      <c r="H1489" s="48">
        <v>0.25</v>
      </c>
      <c r="I1489" s="5">
        <v>8</v>
      </c>
      <c r="N1489" s="15">
        <f t="shared" si="1295"/>
        <v>3</v>
      </c>
      <c r="O1489" s="15">
        <f t="shared" ref="O1489:U1489" si="1511">B1489</f>
        <v>0.6</v>
      </c>
      <c r="P1489" s="15">
        <f t="shared" si="1511"/>
        <v>0.45500000000000002</v>
      </c>
      <c r="Q1489" s="15">
        <f t="shared" si="1511"/>
        <v>0.155</v>
      </c>
      <c r="R1489" s="15">
        <f t="shared" si="1511"/>
        <v>0.94499999999999995</v>
      </c>
      <c r="S1489" s="15">
        <f t="shared" si="1511"/>
        <v>0.4365</v>
      </c>
      <c r="T1489" s="15">
        <f t="shared" si="1511"/>
        <v>0.20849999999999999</v>
      </c>
      <c r="U1489" s="15">
        <f t="shared" si="1511"/>
        <v>0.25</v>
      </c>
      <c r="V1489" s="5">
        <v>1</v>
      </c>
      <c r="X1489" s="15">
        <f t="shared" si="1297"/>
        <v>9.5</v>
      </c>
      <c r="AB1489" s="15">
        <f t="shared" si="1298"/>
        <v>11.797430255919116</v>
      </c>
      <c r="AC1489" s="15">
        <f t="shared" si="1299"/>
        <v>5.2781857808125725</v>
      </c>
    </row>
    <row r="1490" spans="1:29">
      <c r="A1490" s="5" t="s">
        <v>206</v>
      </c>
      <c r="B1490" s="5">
        <v>0.6</v>
      </c>
      <c r="C1490" s="5">
        <v>0.46500000000000002</v>
      </c>
      <c r="D1490" s="5">
        <v>0.2</v>
      </c>
      <c r="E1490" s="5">
        <v>1.2589999999999999</v>
      </c>
      <c r="F1490" s="5">
        <v>0.64049999999999996</v>
      </c>
      <c r="G1490" s="5">
        <v>0.19850000000000001</v>
      </c>
      <c r="H1490" s="48">
        <v>0.35699999999999998</v>
      </c>
      <c r="I1490" s="5">
        <v>9</v>
      </c>
      <c r="N1490" s="15">
        <f t="shared" si="1295"/>
        <v>3</v>
      </c>
      <c r="O1490" s="15">
        <f t="shared" ref="O1490:U1490" si="1512">B1490</f>
        <v>0.6</v>
      </c>
      <c r="P1490" s="15">
        <f t="shared" si="1512"/>
        <v>0.46500000000000002</v>
      </c>
      <c r="Q1490" s="15">
        <f t="shared" si="1512"/>
        <v>0.2</v>
      </c>
      <c r="R1490" s="15">
        <f t="shared" si="1512"/>
        <v>1.2589999999999999</v>
      </c>
      <c r="S1490" s="15">
        <f t="shared" si="1512"/>
        <v>0.64049999999999996</v>
      </c>
      <c r="T1490" s="15">
        <f t="shared" si="1512"/>
        <v>0.19850000000000001</v>
      </c>
      <c r="U1490" s="15">
        <f t="shared" si="1512"/>
        <v>0.35699999999999998</v>
      </c>
      <c r="V1490" s="5">
        <v>1</v>
      </c>
      <c r="X1490" s="15">
        <f t="shared" si="1297"/>
        <v>10.5</v>
      </c>
      <c r="AB1490" s="15">
        <f t="shared" si="1298"/>
        <v>12.200056732543821</v>
      </c>
      <c r="AC1490" s="15">
        <f t="shared" si="1299"/>
        <v>2.8901928938675736</v>
      </c>
    </row>
    <row r="1491" spans="1:29">
      <c r="A1491" s="5" t="s">
        <v>207</v>
      </c>
      <c r="B1491" s="5">
        <v>0.60499999999999998</v>
      </c>
      <c r="C1491" s="5">
        <v>0.48499999999999999</v>
      </c>
      <c r="D1491" s="5">
        <v>0.16500000000000001</v>
      </c>
      <c r="E1491" s="5">
        <v>0.95150000000000001</v>
      </c>
      <c r="F1491" s="5">
        <v>0.45350000000000001</v>
      </c>
      <c r="G1491" s="5">
        <v>0.193</v>
      </c>
      <c r="H1491" s="48">
        <v>0.27650000000000002</v>
      </c>
      <c r="I1491" s="5">
        <v>11</v>
      </c>
      <c r="N1491" s="15">
        <f t="shared" si="1295"/>
        <v>0.75</v>
      </c>
      <c r="O1491" s="15">
        <f t="shared" ref="O1491:U1491" si="1513">B1491</f>
        <v>0.60499999999999998</v>
      </c>
      <c r="P1491" s="15">
        <f t="shared" si="1513"/>
        <v>0.48499999999999999</v>
      </c>
      <c r="Q1491" s="15">
        <f t="shared" si="1513"/>
        <v>0.16500000000000001</v>
      </c>
      <c r="R1491" s="15">
        <f t="shared" si="1513"/>
        <v>0.95150000000000001</v>
      </c>
      <c r="S1491" s="15">
        <f t="shared" si="1513"/>
        <v>0.45350000000000001</v>
      </c>
      <c r="T1491" s="15">
        <f t="shared" si="1513"/>
        <v>0.193</v>
      </c>
      <c r="U1491" s="15">
        <f t="shared" si="1513"/>
        <v>0.27650000000000002</v>
      </c>
      <c r="V1491" s="5">
        <v>1</v>
      </c>
      <c r="X1491" s="15">
        <f t="shared" si="1297"/>
        <v>12.5</v>
      </c>
      <c r="AB1491" s="15">
        <f t="shared" si="1298"/>
        <v>12.00132442513209</v>
      </c>
      <c r="AC1491" s="15">
        <f t="shared" si="1299"/>
        <v>0.24867732896984066</v>
      </c>
    </row>
    <row r="1492" spans="1:29">
      <c r="A1492" s="5" t="s">
        <v>207</v>
      </c>
      <c r="B1492" s="5">
        <v>0.60499999999999998</v>
      </c>
      <c r="C1492" s="5">
        <v>0.48499999999999999</v>
      </c>
      <c r="D1492" s="5">
        <v>0.16</v>
      </c>
      <c r="E1492" s="5">
        <v>1.2010000000000001</v>
      </c>
      <c r="F1492" s="5">
        <v>0.41699999999999998</v>
      </c>
      <c r="G1492" s="5">
        <v>0.28749999999999998</v>
      </c>
      <c r="H1492" s="48">
        <v>0.38</v>
      </c>
      <c r="I1492" s="5">
        <v>9</v>
      </c>
      <c r="N1492" s="15">
        <f t="shared" si="1295"/>
        <v>0.75</v>
      </c>
      <c r="O1492" s="15">
        <f t="shared" ref="O1492:U1492" si="1514">B1492</f>
        <v>0.60499999999999998</v>
      </c>
      <c r="P1492" s="15">
        <f t="shared" si="1514"/>
        <v>0.48499999999999999</v>
      </c>
      <c r="Q1492" s="15">
        <f t="shared" si="1514"/>
        <v>0.16</v>
      </c>
      <c r="R1492" s="15">
        <f t="shared" si="1514"/>
        <v>1.2010000000000001</v>
      </c>
      <c r="S1492" s="15">
        <f t="shared" si="1514"/>
        <v>0.41699999999999998</v>
      </c>
      <c r="T1492" s="15">
        <f t="shared" si="1514"/>
        <v>0.28749999999999998</v>
      </c>
      <c r="U1492" s="15">
        <f t="shared" si="1514"/>
        <v>0.38</v>
      </c>
      <c r="V1492" s="5">
        <v>1</v>
      </c>
      <c r="X1492" s="15">
        <f t="shared" si="1297"/>
        <v>10.5</v>
      </c>
      <c r="AB1492" s="15">
        <f t="shared" si="1298"/>
        <v>14.873879415651935</v>
      </c>
      <c r="AC1492" s="15">
        <f t="shared" si="1299"/>
        <v>19.130821142663709</v>
      </c>
    </row>
    <row r="1493" spans="1:29">
      <c r="A1493" s="5" t="s">
        <v>207</v>
      </c>
      <c r="B1493" s="5">
        <v>0.60499999999999998</v>
      </c>
      <c r="C1493" s="5">
        <v>0.51500000000000001</v>
      </c>
      <c r="D1493" s="5">
        <v>0.17</v>
      </c>
      <c r="E1493" s="5">
        <v>1.2889999999999999</v>
      </c>
      <c r="F1493" s="5">
        <v>0.6</v>
      </c>
      <c r="G1493" s="5">
        <v>0.29449999999999998</v>
      </c>
      <c r="H1493" s="48">
        <v>0.33150000000000002</v>
      </c>
      <c r="I1493" s="5">
        <v>9</v>
      </c>
      <c r="N1493" s="15">
        <f t="shared" si="1295"/>
        <v>0.75</v>
      </c>
      <c r="O1493" s="15">
        <f t="shared" ref="O1493:U1493" si="1515">B1493</f>
        <v>0.60499999999999998</v>
      </c>
      <c r="P1493" s="15">
        <f t="shared" si="1515"/>
        <v>0.51500000000000001</v>
      </c>
      <c r="Q1493" s="15">
        <f t="shared" si="1515"/>
        <v>0.17</v>
      </c>
      <c r="R1493" s="15">
        <f t="shared" si="1515"/>
        <v>1.2889999999999999</v>
      </c>
      <c r="S1493" s="15">
        <f t="shared" si="1515"/>
        <v>0.6</v>
      </c>
      <c r="T1493" s="15">
        <f t="shared" si="1515"/>
        <v>0.29449999999999998</v>
      </c>
      <c r="U1493" s="15">
        <f t="shared" si="1515"/>
        <v>0.33150000000000002</v>
      </c>
      <c r="V1493" s="5">
        <v>1</v>
      </c>
      <c r="X1493" s="15">
        <f t="shared" si="1297"/>
        <v>10.5</v>
      </c>
      <c r="AB1493" s="15">
        <f t="shared" si="1298"/>
        <v>11.970412362903003</v>
      </c>
      <c r="AC1493" s="15">
        <f t="shared" si="1299"/>
        <v>2.1621125169779933</v>
      </c>
    </row>
    <row r="1494" spans="1:29">
      <c r="A1494" s="5" t="s">
        <v>207</v>
      </c>
      <c r="B1494" s="5">
        <v>0.61</v>
      </c>
      <c r="C1494" s="5">
        <v>0.48499999999999999</v>
      </c>
      <c r="D1494" s="5">
        <v>0.17</v>
      </c>
      <c r="E1494" s="5">
        <v>1.1005</v>
      </c>
      <c r="F1494" s="5">
        <v>0.51249999999999996</v>
      </c>
      <c r="G1494" s="5">
        <v>0.22900000000000001</v>
      </c>
      <c r="H1494" s="48">
        <v>0.30499999999999999</v>
      </c>
      <c r="I1494" s="5">
        <v>11</v>
      </c>
      <c r="N1494" s="15">
        <f t="shared" si="1295"/>
        <v>0.75</v>
      </c>
      <c r="O1494" s="15">
        <f t="shared" ref="O1494:U1494" si="1516">B1494</f>
        <v>0.61</v>
      </c>
      <c r="P1494" s="15">
        <f t="shared" si="1516"/>
        <v>0.48499999999999999</v>
      </c>
      <c r="Q1494" s="15">
        <f t="shared" si="1516"/>
        <v>0.17</v>
      </c>
      <c r="R1494" s="15">
        <f t="shared" si="1516"/>
        <v>1.1005</v>
      </c>
      <c r="S1494" s="15">
        <f t="shared" si="1516"/>
        <v>0.51249999999999996</v>
      </c>
      <c r="T1494" s="15">
        <f t="shared" si="1516"/>
        <v>0.22900000000000001</v>
      </c>
      <c r="U1494" s="15">
        <f t="shared" si="1516"/>
        <v>0.30499999999999999</v>
      </c>
      <c r="V1494" s="5">
        <v>1</v>
      </c>
      <c r="X1494" s="15">
        <f t="shared" si="1297"/>
        <v>12.5</v>
      </c>
      <c r="AB1494" s="15">
        <f t="shared" si="1298"/>
        <v>12.098934456845791</v>
      </c>
      <c r="AC1494" s="15">
        <f t="shared" si="1299"/>
        <v>0.16085356990558047</v>
      </c>
    </row>
    <row r="1495" spans="1:29">
      <c r="A1495" s="5" t="s">
        <v>208</v>
      </c>
      <c r="B1495" s="5">
        <v>0.61499999999999999</v>
      </c>
      <c r="C1495" s="5">
        <v>0.47499999999999998</v>
      </c>
      <c r="D1495" s="5">
        <v>0.13</v>
      </c>
      <c r="E1495" s="5">
        <v>0.84250000000000003</v>
      </c>
      <c r="F1495" s="5">
        <v>0.35299999999999998</v>
      </c>
      <c r="G1495" s="5">
        <v>0.1915</v>
      </c>
      <c r="H1495" s="48">
        <v>0.251</v>
      </c>
      <c r="I1495" s="5">
        <v>8</v>
      </c>
      <c r="N1495" s="15">
        <f t="shared" si="1295"/>
        <v>-2</v>
      </c>
      <c r="O1495" s="15">
        <f t="shared" ref="O1495:U1495" si="1517">B1495</f>
        <v>0.61499999999999999</v>
      </c>
      <c r="P1495" s="15">
        <f t="shared" si="1517"/>
        <v>0.47499999999999998</v>
      </c>
      <c r="Q1495" s="15">
        <f t="shared" si="1517"/>
        <v>0.13</v>
      </c>
      <c r="R1495" s="15">
        <f t="shared" si="1517"/>
        <v>0.84250000000000003</v>
      </c>
      <c r="S1495" s="15">
        <f t="shared" si="1517"/>
        <v>0.35299999999999998</v>
      </c>
      <c r="T1495" s="15">
        <f t="shared" si="1517"/>
        <v>0.1915</v>
      </c>
      <c r="U1495" s="15">
        <f t="shared" si="1517"/>
        <v>0.251</v>
      </c>
      <c r="V1495" s="5">
        <v>1</v>
      </c>
      <c r="X1495" s="15">
        <f t="shared" si="1297"/>
        <v>9.5</v>
      </c>
      <c r="AB1495" s="15">
        <f t="shared" si="1298"/>
        <v>11.862341869434728</v>
      </c>
      <c r="AC1495" s="15">
        <f t="shared" si="1299"/>
        <v>5.5806591080843635</v>
      </c>
    </row>
    <row r="1496" spans="1:29">
      <c r="A1496" s="5" t="s">
        <v>206</v>
      </c>
      <c r="B1496" s="5">
        <v>0.62</v>
      </c>
      <c r="C1496" s="5">
        <v>0.48499999999999999</v>
      </c>
      <c r="D1496" s="5">
        <v>0.155</v>
      </c>
      <c r="E1496" s="5">
        <v>1.0489999999999999</v>
      </c>
      <c r="F1496" s="5">
        <v>0.46200000000000002</v>
      </c>
      <c r="G1496" s="5">
        <v>0.23100000000000001</v>
      </c>
      <c r="H1496" s="48">
        <v>0.25</v>
      </c>
      <c r="I1496" s="5">
        <v>10</v>
      </c>
      <c r="N1496" s="15">
        <f t="shared" si="1295"/>
        <v>3</v>
      </c>
      <c r="O1496" s="15">
        <f t="shared" ref="O1496:U1496" si="1518">B1496</f>
        <v>0.62</v>
      </c>
      <c r="P1496" s="15">
        <f t="shared" si="1518"/>
        <v>0.48499999999999999</v>
      </c>
      <c r="Q1496" s="15">
        <f t="shared" si="1518"/>
        <v>0.155</v>
      </c>
      <c r="R1496" s="15">
        <f t="shared" si="1518"/>
        <v>1.0489999999999999</v>
      </c>
      <c r="S1496" s="15">
        <f t="shared" si="1518"/>
        <v>0.46200000000000002</v>
      </c>
      <c r="T1496" s="15">
        <f t="shared" si="1518"/>
        <v>0.23100000000000001</v>
      </c>
      <c r="U1496" s="15">
        <f t="shared" si="1518"/>
        <v>0.25</v>
      </c>
      <c r="V1496" s="5">
        <v>1</v>
      </c>
      <c r="X1496" s="15">
        <f t="shared" si="1297"/>
        <v>11.5</v>
      </c>
      <c r="AB1496" s="15">
        <f t="shared" si="1298"/>
        <v>12.337177221440664</v>
      </c>
      <c r="AC1496" s="15">
        <f t="shared" si="1299"/>
        <v>0.70086570009910998</v>
      </c>
    </row>
    <row r="1497" spans="1:29">
      <c r="A1497" s="5" t="s">
        <v>207</v>
      </c>
      <c r="B1497" s="5">
        <v>0.62</v>
      </c>
      <c r="C1497" s="5">
        <v>0.435</v>
      </c>
      <c r="D1497" s="5">
        <v>0.155</v>
      </c>
      <c r="E1497" s="5">
        <v>1.012</v>
      </c>
      <c r="F1497" s="5">
        <v>0.47699999999999998</v>
      </c>
      <c r="G1497" s="5">
        <v>0.23599999999999999</v>
      </c>
      <c r="H1497" s="48">
        <v>0.27500000000000002</v>
      </c>
      <c r="I1497" s="5">
        <v>8</v>
      </c>
      <c r="N1497" s="15">
        <f t="shared" si="1295"/>
        <v>0.75</v>
      </c>
      <c r="O1497" s="15">
        <f t="shared" ref="O1497:U1497" si="1519">B1497</f>
        <v>0.62</v>
      </c>
      <c r="P1497" s="15">
        <f t="shared" si="1519"/>
        <v>0.435</v>
      </c>
      <c r="Q1497" s="15">
        <f t="shared" si="1519"/>
        <v>0.155</v>
      </c>
      <c r="R1497" s="15">
        <f t="shared" si="1519"/>
        <v>1.012</v>
      </c>
      <c r="S1497" s="15">
        <f t="shared" si="1519"/>
        <v>0.47699999999999998</v>
      </c>
      <c r="T1497" s="15">
        <f t="shared" si="1519"/>
        <v>0.23599999999999999</v>
      </c>
      <c r="U1497" s="15">
        <f t="shared" si="1519"/>
        <v>0.27500000000000002</v>
      </c>
      <c r="V1497" s="5">
        <v>1</v>
      </c>
      <c r="X1497" s="15">
        <f t="shared" si="1297"/>
        <v>9.5</v>
      </c>
      <c r="AB1497" s="15">
        <f t="shared" si="1298"/>
        <v>10.911169916748538</v>
      </c>
      <c r="AC1497" s="15">
        <f t="shared" si="1299"/>
        <v>1.9914005339360747</v>
      </c>
    </row>
    <row r="1498" spans="1:29">
      <c r="A1498" s="5" t="s">
        <v>206</v>
      </c>
      <c r="B1498" s="5">
        <v>0.62</v>
      </c>
      <c r="C1498" s="5">
        <v>0.48</v>
      </c>
      <c r="D1498" s="5">
        <v>0.16500000000000001</v>
      </c>
      <c r="E1498" s="5">
        <v>1.0725</v>
      </c>
      <c r="F1498" s="5">
        <v>0.48149999999999998</v>
      </c>
      <c r="G1498" s="5">
        <v>0.23499999999999999</v>
      </c>
      <c r="H1498" s="48">
        <v>0.312</v>
      </c>
      <c r="I1498" s="5">
        <v>9</v>
      </c>
      <c r="N1498" s="15">
        <f t="shared" si="1295"/>
        <v>3</v>
      </c>
      <c r="O1498" s="15">
        <f t="shared" ref="O1498:U1498" si="1520">B1498</f>
        <v>0.62</v>
      </c>
      <c r="P1498" s="15">
        <f t="shared" si="1520"/>
        <v>0.48</v>
      </c>
      <c r="Q1498" s="15">
        <f t="shared" si="1520"/>
        <v>0.16500000000000001</v>
      </c>
      <c r="R1498" s="15">
        <f t="shared" si="1520"/>
        <v>1.0725</v>
      </c>
      <c r="S1498" s="15">
        <f t="shared" si="1520"/>
        <v>0.48149999999999998</v>
      </c>
      <c r="T1498" s="15">
        <f t="shared" si="1520"/>
        <v>0.23499999999999999</v>
      </c>
      <c r="U1498" s="15">
        <f t="shared" si="1520"/>
        <v>0.312</v>
      </c>
      <c r="V1498" s="5">
        <v>1</v>
      </c>
      <c r="X1498" s="15">
        <f t="shared" si="1297"/>
        <v>10.5</v>
      </c>
      <c r="AB1498" s="15">
        <f t="shared" si="1298"/>
        <v>12.709996863139484</v>
      </c>
      <c r="AC1498" s="15">
        <f t="shared" si="1299"/>
        <v>4.884086135086358</v>
      </c>
    </row>
    <row r="1499" spans="1:29">
      <c r="A1499" s="5" t="s">
        <v>206</v>
      </c>
      <c r="B1499" s="5">
        <v>0.625</v>
      </c>
      <c r="C1499" s="5">
        <v>0.52</v>
      </c>
      <c r="D1499" s="5">
        <v>0.17499999999999999</v>
      </c>
      <c r="E1499" s="5">
        <v>1.4105000000000001</v>
      </c>
      <c r="F1499" s="5">
        <v>0.69099999999999995</v>
      </c>
      <c r="G1499" s="5">
        <v>0.32200000000000001</v>
      </c>
      <c r="H1499" s="48">
        <v>0.34649999999999997</v>
      </c>
      <c r="I1499" s="5">
        <v>10</v>
      </c>
      <c r="N1499" s="15">
        <f t="shared" si="1295"/>
        <v>3</v>
      </c>
      <c r="O1499" s="15">
        <f t="shared" ref="O1499:U1499" si="1521">B1499</f>
        <v>0.625</v>
      </c>
      <c r="P1499" s="15">
        <f t="shared" si="1521"/>
        <v>0.52</v>
      </c>
      <c r="Q1499" s="15">
        <f t="shared" si="1521"/>
        <v>0.17499999999999999</v>
      </c>
      <c r="R1499" s="15">
        <f t="shared" si="1521"/>
        <v>1.4105000000000001</v>
      </c>
      <c r="S1499" s="15">
        <f t="shared" si="1521"/>
        <v>0.69099999999999995</v>
      </c>
      <c r="T1499" s="15">
        <f t="shared" si="1521"/>
        <v>0.32200000000000001</v>
      </c>
      <c r="U1499" s="15">
        <f t="shared" si="1521"/>
        <v>0.34649999999999997</v>
      </c>
      <c r="V1499" s="5">
        <v>1</v>
      </c>
      <c r="X1499" s="15">
        <f t="shared" si="1297"/>
        <v>11.5</v>
      </c>
      <c r="AB1499" s="15">
        <f t="shared" si="1298"/>
        <v>11.558913511031781</v>
      </c>
      <c r="AC1499" s="15">
        <f t="shared" si="1299"/>
        <v>3.470801782091768E-3</v>
      </c>
    </row>
    <row r="1500" spans="1:29">
      <c r="A1500" s="5" t="s">
        <v>206</v>
      </c>
      <c r="B1500" s="5">
        <v>0.625</v>
      </c>
      <c r="C1500" s="5">
        <v>0.47</v>
      </c>
      <c r="D1500" s="5">
        <v>0.18</v>
      </c>
      <c r="E1500" s="5">
        <v>1.1359999999999999</v>
      </c>
      <c r="F1500" s="5">
        <v>0.45100000000000001</v>
      </c>
      <c r="G1500" s="5">
        <v>0.32450000000000001</v>
      </c>
      <c r="H1500" s="48">
        <v>0.30499999999999999</v>
      </c>
      <c r="I1500" s="5">
        <v>11</v>
      </c>
      <c r="N1500" s="15">
        <f t="shared" si="1295"/>
        <v>3</v>
      </c>
      <c r="O1500" s="15">
        <f t="shared" ref="O1500:U1500" si="1522">B1500</f>
        <v>0.625</v>
      </c>
      <c r="P1500" s="15">
        <f t="shared" si="1522"/>
        <v>0.47</v>
      </c>
      <c r="Q1500" s="15">
        <f t="shared" si="1522"/>
        <v>0.18</v>
      </c>
      <c r="R1500" s="15">
        <f t="shared" si="1522"/>
        <v>1.1359999999999999</v>
      </c>
      <c r="S1500" s="15">
        <f t="shared" si="1522"/>
        <v>0.45100000000000001</v>
      </c>
      <c r="T1500" s="15">
        <f t="shared" si="1522"/>
        <v>0.32450000000000001</v>
      </c>
      <c r="U1500" s="15">
        <f t="shared" si="1522"/>
        <v>0.30499999999999999</v>
      </c>
      <c r="V1500" s="5">
        <v>1</v>
      </c>
      <c r="X1500" s="15">
        <f t="shared" si="1297"/>
        <v>12.5</v>
      </c>
      <c r="AB1500" s="15">
        <f t="shared" si="1298"/>
        <v>12.967299508199735</v>
      </c>
      <c r="AC1500" s="15">
        <f t="shared" si="1299"/>
        <v>0.21836883036371449</v>
      </c>
    </row>
    <row r="1501" spans="1:29">
      <c r="A1501" s="5" t="s">
        <v>206</v>
      </c>
      <c r="B1501" s="5">
        <v>0.63</v>
      </c>
      <c r="C1501" s="5">
        <v>0.47</v>
      </c>
      <c r="D1501" s="5">
        <v>0.14499999999999999</v>
      </c>
      <c r="E1501" s="5">
        <v>1.1005</v>
      </c>
      <c r="F1501" s="5">
        <v>0.52</v>
      </c>
      <c r="G1501" s="5">
        <v>0.26</v>
      </c>
      <c r="H1501" s="48">
        <v>0.27600000000000002</v>
      </c>
      <c r="I1501" s="5">
        <v>9</v>
      </c>
      <c r="N1501" s="15">
        <f t="shared" si="1295"/>
        <v>3</v>
      </c>
      <c r="O1501" s="15">
        <f t="shared" ref="O1501:U1501" si="1523">B1501</f>
        <v>0.63</v>
      </c>
      <c r="P1501" s="15">
        <f t="shared" si="1523"/>
        <v>0.47</v>
      </c>
      <c r="Q1501" s="15">
        <f t="shared" si="1523"/>
        <v>0.14499999999999999</v>
      </c>
      <c r="R1501" s="15">
        <f t="shared" si="1523"/>
        <v>1.1005</v>
      </c>
      <c r="S1501" s="15">
        <f t="shared" si="1523"/>
        <v>0.52</v>
      </c>
      <c r="T1501" s="15">
        <f t="shared" si="1523"/>
        <v>0.26</v>
      </c>
      <c r="U1501" s="15">
        <f t="shared" si="1523"/>
        <v>0.27600000000000002</v>
      </c>
      <c r="V1501" s="5">
        <v>1</v>
      </c>
      <c r="X1501" s="15">
        <f t="shared" si="1297"/>
        <v>10.5</v>
      </c>
      <c r="AB1501" s="15">
        <f t="shared" si="1298"/>
        <v>11.273384978813397</v>
      </c>
      <c r="AC1501" s="15">
        <f t="shared" si="1299"/>
        <v>0.59812432545419791</v>
      </c>
    </row>
    <row r="1502" spans="1:29">
      <c r="A1502" s="5" t="s">
        <v>207</v>
      </c>
      <c r="B1502" s="5">
        <v>0.63</v>
      </c>
      <c r="C1502" s="5">
        <v>0.5</v>
      </c>
      <c r="D1502" s="5">
        <v>0.17499999999999999</v>
      </c>
      <c r="E1502" s="5">
        <v>1.1105</v>
      </c>
      <c r="F1502" s="5">
        <v>0.46700000000000003</v>
      </c>
      <c r="G1502" s="5">
        <v>0.26800000000000002</v>
      </c>
      <c r="H1502" s="48">
        <v>0.32900000000000001</v>
      </c>
      <c r="I1502" s="5">
        <v>10</v>
      </c>
      <c r="N1502" s="15">
        <f t="shared" si="1295"/>
        <v>0.75</v>
      </c>
      <c r="O1502" s="15">
        <f t="shared" ref="O1502:U1502" si="1524">B1502</f>
        <v>0.63</v>
      </c>
      <c r="P1502" s="15">
        <f t="shared" si="1524"/>
        <v>0.5</v>
      </c>
      <c r="Q1502" s="15">
        <f t="shared" si="1524"/>
        <v>0.17499999999999999</v>
      </c>
      <c r="R1502" s="15">
        <f t="shared" si="1524"/>
        <v>1.1105</v>
      </c>
      <c r="S1502" s="15">
        <f t="shared" si="1524"/>
        <v>0.46700000000000003</v>
      </c>
      <c r="T1502" s="15">
        <f t="shared" si="1524"/>
        <v>0.26800000000000002</v>
      </c>
      <c r="U1502" s="15">
        <f t="shared" si="1524"/>
        <v>0.32900000000000001</v>
      </c>
      <c r="V1502" s="5">
        <v>1</v>
      </c>
      <c r="X1502" s="15">
        <f t="shared" si="1297"/>
        <v>11.5</v>
      </c>
      <c r="AB1502" s="15">
        <f t="shared" si="1298"/>
        <v>13.131266335979038</v>
      </c>
      <c r="AC1502" s="15">
        <f t="shared" si="1299"/>
        <v>2.6610298588984773</v>
      </c>
    </row>
    <row r="1503" spans="1:29">
      <c r="A1503" s="5" t="s">
        <v>206</v>
      </c>
      <c r="B1503" s="5">
        <v>0.63</v>
      </c>
      <c r="C1503" s="5">
        <v>0.45500000000000002</v>
      </c>
      <c r="D1503" s="5">
        <v>0.15</v>
      </c>
      <c r="E1503" s="5">
        <v>1.1315</v>
      </c>
      <c r="F1503" s="5">
        <v>0.48099999999999998</v>
      </c>
      <c r="G1503" s="5">
        <v>0.27450000000000002</v>
      </c>
      <c r="H1503" s="48">
        <v>0.30499999999999999</v>
      </c>
      <c r="I1503" s="5">
        <v>9</v>
      </c>
      <c r="N1503" s="15">
        <f t="shared" si="1295"/>
        <v>3</v>
      </c>
      <c r="O1503" s="15">
        <f t="shared" ref="O1503:U1503" si="1525">B1503</f>
        <v>0.63</v>
      </c>
      <c r="P1503" s="15">
        <f t="shared" si="1525"/>
        <v>0.45500000000000002</v>
      </c>
      <c r="Q1503" s="15">
        <f t="shared" si="1525"/>
        <v>0.15</v>
      </c>
      <c r="R1503" s="15">
        <f t="shared" si="1525"/>
        <v>1.1315</v>
      </c>
      <c r="S1503" s="15">
        <f t="shared" si="1525"/>
        <v>0.48099999999999998</v>
      </c>
      <c r="T1503" s="15">
        <f t="shared" si="1525"/>
        <v>0.27450000000000002</v>
      </c>
      <c r="U1503" s="15">
        <f t="shared" si="1525"/>
        <v>0.30499999999999999</v>
      </c>
      <c r="V1503" s="5">
        <v>1</v>
      </c>
      <c r="X1503" s="15">
        <f t="shared" si="1297"/>
        <v>10.5</v>
      </c>
      <c r="AB1503" s="15">
        <f t="shared" si="1298"/>
        <v>12.319577779312995</v>
      </c>
      <c r="AC1503" s="15">
        <f t="shared" si="1299"/>
        <v>3.3108632949696113</v>
      </c>
    </row>
    <row r="1504" spans="1:29">
      <c r="A1504" s="5" t="s">
        <v>206</v>
      </c>
      <c r="B1504" s="5">
        <v>0.63</v>
      </c>
      <c r="C1504" s="5">
        <v>0.48</v>
      </c>
      <c r="D1504" s="5">
        <v>0.15</v>
      </c>
      <c r="E1504" s="5">
        <v>1.2709999999999999</v>
      </c>
      <c r="F1504" s="5">
        <v>0.66049999999999998</v>
      </c>
      <c r="G1504" s="5">
        <v>0.24249999999999999</v>
      </c>
      <c r="H1504" s="48">
        <v>0.31</v>
      </c>
      <c r="I1504" s="5">
        <v>11</v>
      </c>
      <c r="N1504" s="15">
        <f t="shared" si="1295"/>
        <v>3</v>
      </c>
      <c r="O1504" s="15">
        <f t="shared" ref="O1504:U1504" si="1526">B1504</f>
        <v>0.63</v>
      </c>
      <c r="P1504" s="15">
        <f t="shared" si="1526"/>
        <v>0.48</v>
      </c>
      <c r="Q1504" s="15">
        <f t="shared" si="1526"/>
        <v>0.15</v>
      </c>
      <c r="R1504" s="15">
        <f t="shared" si="1526"/>
        <v>1.2709999999999999</v>
      </c>
      <c r="S1504" s="15">
        <f t="shared" si="1526"/>
        <v>0.66049999999999998</v>
      </c>
      <c r="T1504" s="15">
        <f t="shared" si="1526"/>
        <v>0.24249999999999999</v>
      </c>
      <c r="U1504" s="15">
        <f t="shared" si="1526"/>
        <v>0.31</v>
      </c>
      <c r="V1504" s="5">
        <v>1</v>
      </c>
      <c r="X1504" s="15">
        <f t="shared" si="1297"/>
        <v>12.5</v>
      </c>
      <c r="AB1504" s="15">
        <f t="shared" si="1298"/>
        <v>10.646283790301249</v>
      </c>
      <c r="AC1504" s="15">
        <f t="shared" si="1299"/>
        <v>3.4362637860999046</v>
      </c>
    </row>
    <row r="1505" spans="1:29">
      <c r="A1505" s="5" t="s">
        <v>207</v>
      </c>
      <c r="B1505" s="5">
        <v>0.63</v>
      </c>
      <c r="C1505" s="5">
        <v>0.49</v>
      </c>
      <c r="D1505" s="5">
        <v>0.22500000000000001</v>
      </c>
      <c r="E1505" s="5">
        <v>1.3360000000000001</v>
      </c>
      <c r="F1505" s="5">
        <v>0.68049999999999999</v>
      </c>
      <c r="G1505" s="5">
        <v>0.25900000000000001</v>
      </c>
      <c r="H1505" s="48">
        <v>0.32450000000000001</v>
      </c>
      <c r="I1505" s="5">
        <v>10</v>
      </c>
      <c r="N1505" s="15">
        <f t="shared" si="1295"/>
        <v>0.75</v>
      </c>
      <c r="O1505" s="15">
        <f t="shared" ref="O1505:U1505" si="1527">B1505</f>
        <v>0.63</v>
      </c>
      <c r="P1505" s="15">
        <f t="shared" si="1527"/>
        <v>0.49</v>
      </c>
      <c r="Q1505" s="15">
        <f t="shared" si="1527"/>
        <v>0.22500000000000001</v>
      </c>
      <c r="R1505" s="15">
        <f t="shared" si="1527"/>
        <v>1.3360000000000001</v>
      </c>
      <c r="S1505" s="15">
        <f t="shared" si="1527"/>
        <v>0.68049999999999999</v>
      </c>
      <c r="T1505" s="15">
        <f t="shared" si="1527"/>
        <v>0.25900000000000001</v>
      </c>
      <c r="U1505" s="15">
        <f t="shared" si="1527"/>
        <v>0.32450000000000001</v>
      </c>
      <c r="V1505" s="5">
        <v>1</v>
      </c>
      <c r="X1505" s="15">
        <f t="shared" si="1297"/>
        <v>11.5</v>
      </c>
      <c r="AB1505" s="15">
        <f t="shared" si="1298"/>
        <v>11.379738886441299</v>
      </c>
      <c r="AC1505" s="15">
        <f t="shared" si="1299"/>
        <v>1.4462735434378846E-2</v>
      </c>
    </row>
    <row r="1506" spans="1:29">
      <c r="A1506" s="5" t="s">
        <v>207</v>
      </c>
      <c r="B1506" s="5">
        <v>0.63500000000000001</v>
      </c>
      <c r="C1506" s="5">
        <v>0.505</v>
      </c>
      <c r="D1506" s="5">
        <v>0.14499999999999999</v>
      </c>
      <c r="E1506" s="5">
        <v>1.1345000000000001</v>
      </c>
      <c r="F1506" s="5">
        <v>0.505</v>
      </c>
      <c r="G1506" s="5">
        <v>0.26550000000000001</v>
      </c>
      <c r="H1506" s="48">
        <v>0.315</v>
      </c>
      <c r="I1506" s="5">
        <v>10</v>
      </c>
      <c r="N1506" s="15">
        <f t="shared" si="1295"/>
        <v>0.75</v>
      </c>
      <c r="O1506" s="15">
        <f t="shared" ref="O1506:U1506" si="1528">B1506</f>
        <v>0.63500000000000001</v>
      </c>
      <c r="P1506" s="15">
        <f t="shared" si="1528"/>
        <v>0.505</v>
      </c>
      <c r="Q1506" s="15">
        <f t="shared" si="1528"/>
        <v>0.14499999999999999</v>
      </c>
      <c r="R1506" s="15">
        <f t="shared" si="1528"/>
        <v>1.1345000000000001</v>
      </c>
      <c r="S1506" s="15">
        <f t="shared" si="1528"/>
        <v>0.505</v>
      </c>
      <c r="T1506" s="15">
        <f t="shared" si="1528"/>
        <v>0.26550000000000001</v>
      </c>
      <c r="U1506" s="15">
        <f t="shared" si="1528"/>
        <v>0.315</v>
      </c>
      <c r="V1506" s="5">
        <v>1</v>
      </c>
      <c r="X1506" s="15">
        <f t="shared" si="1297"/>
        <v>11.5</v>
      </c>
      <c r="AB1506" s="15">
        <f t="shared" si="1298"/>
        <v>12.210701730806404</v>
      </c>
      <c r="AC1506" s="15">
        <f t="shared" si="1299"/>
        <v>0.50509695017121847</v>
      </c>
    </row>
    <row r="1507" spans="1:29">
      <c r="A1507" s="5" t="s">
        <v>206</v>
      </c>
      <c r="B1507" s="5">
        <v>0.63500000000000001</v>
      </c>
      <c r="C1507" s="5">
        <v>0.51</v>
      </c>
      <c r="D1507" s="5">
        <v>0.185</v>
      </c>
      <c r="E1507" s="5">
        <v>1.3080000000000001</v>
      </c>
      <c r="F1507" s="5">
        <v>0.54400000000000004</v>
      </c>
      <c r="G1507" s="5">
        <v>0.318</v>
      </c>
      <c r="H1507" s="48">
        <v>0.377</v>
      </c>
      <c r="I1507" s="5">
        <v>8</v>
      </c>
      <c r="N1507" s="15">
        <f t="shared" si="1295"/>
        <v>3</v>
      </c>
      <c r="O1507" s="15">
        <f t="shared" ref="O1507:U1507" si="1529">B1507</f>
        <v>0.63500000000000001</v>
      </c>
      <c r="P1507" s="15">
        <f t="shared" si="1529"/>
        <v>0.51</v>
      </c>
      <c r="Q1507" s="15">
        <f t="shared" si="1529"/>
        <v>0.185</v>
      </c>
      <c r="R1507" s="15">
        <f t="shared" si="1529"/>
        <v>1.3080000000000001</v>
      </c>
      <c r="S1507" s="15">
        <f t="shared" si="1529"/>
        <v>0.54400000000000004</v>
      </c>
      <c r="T1507" s="15">
        <f t="shared" si="1529"/>
        <v>0.318</v>
      </c>
      <c r="U1507" s="15">
        <f t="shared" si="1529"/>
        <v>0.377</v>
      </c>
      <c r="V1507" s="5">
        <v>1</v>
      </c>
      <c r="X1507" s="15">
        <f t="shared" si="1297"/>
        <v>9.5</v>
      </c>
      <c r="AB1507" s="15">
        <f t="shared" si="1298"/>
        <v>13.872884766675803</v>
      </c>
      <c r="AC1507" s="15">
        <f t="shared" si="1299"/>
        <v>19.122121182625289</v>
      </c>
    </row>
    <row r="1508" spans="1:29">
      <c r="A1508" s="5" t="s">
        <v>207</v>
      </c>
      <c r="B1508" s="5">
        <v>0.64</v>
      </c>
      <c r="C1508" s="5">
        <v>0.51500000000000001</v>
      </c>
      <c r="D1508" s="5">
        <v>0.20499999999999999</v>
      </c>
      <c r="E1508" s="5">
        <v>1.5335000000000001</v>
      </c>
      <c r="F1508" s="5">
        <v>0.66349999999999998</v>
      </c>
      <c r="G1508" s="5">
        <v>0.33450000000000002</v>
      </c>
      <c r="H1508" s="48">
        <v>0.40250000000000002</v>
      </c>
      <c r="I1508" s="5">
        <v>9</v>
      </c>
      <c r="N1508" s="15">
        <f t="shared" si="1295"/>
        <v>0.75</v>
      </c>
      <c r="O1508" s="15">
        <f t="shared" ref="O1508:U1508" si="1530">B1508</f>
        <v>0.64</v>
      </c>
      <c r="P1508" s="15">
        <f t="shared" si="1530"/>
        <v>0.51500000000000001</v>
      </c>
      <c r="Q1508" s="15">
        <f t="shared" si="1530"/>
        <v>0.20499999999999999</v>
      </c>
      <c r="R1508" s="15">
        <f t="shared" si="1530"/>
        <v>1.5335000000000001</v>
      </c>
      <c r="S1508" s="15">
        <f t="shared" si="1530"/>
        <v>0.66349999999999998</v>
      </c>
      <c r="T1508" s="15">
        <f t="shared" si="1530"/>
        <v>0.33450000000000002</v>
      </c>
      <c r="U1508" s="15">
        <f t="shared" si="1530"/>
        <v>0.40250000000000002</v>
      </c>
      <c r="V1508" s="5">
        <v>1</v>
      </c>
      <c r="X1508" s="15">
        <f t="shared" si="1297"/>
        <v>10.5</v>
      </c>
      <c r="AB1508" s="15">
        <f t="shared" si="1298"/>
        <v>13.482964834715126</v>
      </c>
      <c r="AC1508" s="15">
        <f t="shared" si="1299"/>
        <v>8.8980792051470416</v>
      </c>
    </row>
    <row r="1509" spans="1:29">
      <c r="A1509" s="5" t="s">
        <v>207</v>
      </c>
      <c r="B1509" s="5">
        <v>0.64500000000000002</v>
      </c>
      <c r="C1509" s="5">
        <v>0.51500000000000001</v>
      </c>
      <c r="D1509" s="5">
        <v>0.17499999999999999</v>
      </c>
      <c r="E1509" s="5">
        <v>1.546</v>
      </c>
      <c r="F1509" s="5">
        <v>0.70350000000000001</v>
      </c>
      <c r="G1509" s="5">
        <v>0.36499999999999999</v>
      </c>
      <c r="H1509" s="48">
        <v>0.41499999999999998</v>
      </c>
      <c r="I1509" s="5">
        <v>10</v>
      </c>
      <c r="N1509" s="15">
        <f t="shared" si="1295"/>
        <v>0.75</v>
      </c>
      <c r="O1509" s="15">
        <f t="shared" ref="O1509:U1509" si="1531">B1509</f>
        <v>0.64500000000000002</v>
      </c>
      <c r="P1509" s="15">
        <f t="shared" si="1531"/>
        <v>0.51500000000000001</v>
      </c>
      <c r="Q1509" s="15">
        <f t="shared" si="1531"/>
        <v>0.17499999999999999</v>
      </c>
      <c r="R1509" s="15">
        <f t="shared" si="1531"/>
        <v>1.546</v>
      </c>
      <c r="S1509" s="15">
        <f t="shared" si="1531"/>
        <v>0.70350000000000001</v>
      </c>
      <c r="T1509" s="15">
        <f t="shared" si="1531"/>
        <v>0.36499999999999999</v>
      </c>
      <c r="U1509" s="15">
        <f t="shared" si="1531"/>
        <v>0.41499999999999998</v>
      </c>
      <c r="V1509" s="5">
        <v>1</v>
      </c>
      <c r="X1509" s="15">
        <f t="shared" si="1297"/>
        <v>11.5</v>
      </c>
      <c r="AB1509" s="15">
        <f t="shared" si="1298"/>
        <v>12.252853369690328</v>
      </c>
      <c r="AC1509" s="15">
        <f t="shared" si="1299"/>
        <v>0.56678819625408183</v>
      </c>
    </row>
    <row r="1510" spans="1:29">
      <c r="A1510" s="5" t="s">
        <v>206</v>
      </c>
      <c r="B1510" s="5">
        <v>0.64500000000000002</v>
      </c>
      <c r="C1510" s="5">
        <v>0.51</v>
      </c>
      <c r="D1510" s="5">
        <v>0.155</v>
      </c>
      <c r="E1510" s="5">
        <v>1.5389999999999999</v>
      </c>
      <c r="F1510" s="5">
        <v>0.64049999999999996</v>
      </c>
      <c r="G1510" s="5">
        <v>0.35849999999999999</v>
      </c>
      <c r="H1510" s="48">
        <v>0.43</v>
      </c>
      <c r="I1510" s="5">
        <v>11</v>
      </c>
      <c r="N1510" s="15">
        <f t="shared" si="1295"/>
        <v>3</v>
      </c>
      <c r="O1510" s="15">
        <f t="shared" ref="O1510:U1510" si="1532">B1510</f>
        <v>0.64500000000000002</v>
      </c>
      <c r="P1510" s="15">
        <f t="shared" si="1532"/>
        <v>0.51</v>
      </c>
      <c r="Q1510" s="15">
        <f t="shared" si="1532"/>
        <v>0.155</v>
      </c>
      <c r="R1510" s="15">
        <f t="shared" si="1532"/>
        <v>1.5389999999999999</v>
      </c>
      <c r="S1510" s="15">
        <f t="shared" si="1532"/>
        <v>0.64049999999999996</v>
      </c>
      <c r="T1510" s="15">
        <f t="shared" si="1532"/>
        <v>0.35849999999999999</v>
      </c>
      <c r="U1510" s="15">
        <f t="shared" si="1532"/>
        <v>0.43</v>
      </c>
      <c r="V1510" s="5">
        <v>1</v>
      </c>
      <c r="X1510" s="15">
        <f t="shared" si="1297"/>
        <v>12.5</v>
      </c>
      <c r="AB1510" s="15">
        <f t="shared" si="1298"/>
        <v>13.734144760943122</v>
      </c>
      <c r="AC1510" s="15">
        <f t="shared" si="1299"/>
        <v>1.5231132909633567</v>
      </c>
    </row>
    <row r="1511" spans="1:29">
      <c r="A1511" s="5" t="s">
        <v>207</v>
      </c>
      <c r="B1511" s="5">
        <v>0.64500000000000002</v>
      </c>
      <c r="C1511" s="5">
        <v>0.505</v>
      </c>
      <c r="D1511" s="5">
        <v>0.16500000000000001</v>
      </c>
      <c r="E1511" s="5">
        <v>1.3180000000000001</v>
      </c>
      <c r="F1511" s="5">
        <v>0.55000000000000004</v>
      </c>
      <c r="G1511" s="5">
        <v>0.30149999999999999</v>
      </c>
      <c r="H1511" s="48">
        <v>0.33500000000000002</v>
      </c>
      <c r="I1511" s="5">
        <v>11</v>
      </c>
      <c r="N1511" s="15">
        <f t="shared" si="1295"/>
        <v>0.75</v>
      </c>
      <c r="O1511" s="15">
        <f t="shared" ref="O1511:U1511" si="1533">B1511</f>
        <v>0.64500000000000002</v>
      </c>
      <c r="P1511" s="15">
        <f t="shared" si="1533"/>
        <v>0.505</v>
      </c>
      <c r="Q1511" s="15">
        <f t="shared" si="1533"/>
        <v>0.16500000000000001</v>
      </c>
      <c r="R1511" s="15">
        <f t="shared" si="1533"/>
        <v>1.3180000000000001</v>
      </c>
      <c r="S1511" s="15">
        <f t="shared" si="1533"/>
        <v>0.55000000000000004</v>
      </c>
      <c r="T1511" s="15">
        <f t="shared" si="1533"/>
        <v>0.30149999999999999</v>
      </c>
      <c r="U1511" s="15">
        <f t="shared" si="1533"/>
        <v>0.33500000000000002</v>
      </c>
      <c r="V1511" s="5">
        <v>1</v>
      </c>
      <c r="X1511" s="15">
        <f t="shared" si="1297"/>
        <v>12.5</v>
      </c>
      <c r="AB1511" s="15">
        <f t="shared" si="1298"/>
        <v>12.990900615466549</v>
      </c>
      <c r="AC1511" s="15">
        <f t="shared" si="1299"/>
        <v>0.24098341426543635</v>
      </c>
    </row>
    <row r="1512" spans="1:29">
      <c r="A1512" s="5" t="s">
        <v>207</v>
      </c>
      <c r="B1512" s="5">
        <v>0.65</v>
      </c>
      <c r="C1512" s="5">
        <v>0.54500000000000004</v>
      </c>
      <c r="D1512" s="5">
        <v>0.17499999999999999</v>
      </c>
      <c r="E1512" s="5">
        <v>1.5245</v>
      </c>
      <c r="F1512" s="5">
        <v>0.59</v>
      </c>
      <c r="G1512" s="5">
        <v>0.32600000000000001</v>
      </c>
      <c r="H1512" s="48">
        <v>0.495</v>
      </c>
      <c r="I1512" s="5">
        <v>10</v>
      </c>
      <c r="N1512" s="15">
        <f t="shared" si="1295"/>
        <v>0.75</v>
      </c>
      <c r="O1512" s="15">
        <f t="shared" ref="O1512:U1512" si="1534">B1512</f>
        <v>0.65</v>
      </c>
      <c r="P1512" s="15">
        <f t="shared" si="1534"/>
        <v>0.54500000000000004</v>
      </c>
      <c r="Q1512" s="15">
        <f t="shared" si="1534"/>
        <v>0.17499999999999999</v>
      </c>
      <c r="R1512" s="15">
        <f t="shared" si="1534"/>
        <v>1.5245</v>
      </c>
      <c r="S1512" s="15">
        <f t="shared" si="1534"/>
        <v>0.59</v>
      </c>
      <c r="T1512" s="15">
        <f t="shared" si="1534"/>
        <v>0.32600000000000001</v>
      </c>
      <c r="U1512" s="15">
        <f t="shared" si="1534"/>
        <v>0.495</v>
      </c>
      <c r="V1512" s="5">
        <v>1</v>
      </c>
      <c r="X1512" s="15">
        <f t="shared" si="1297"/>
        <v>11.5</v>
      </c>
      <c r="AB1512" s="15">
        <f t="shared" si="1298"/>
        <v>15.781954617523365</v>
      </c>
      <c r="AC1512" s="15">
        <f t="shared" si="1299"/>
        <v>18.335135346529665</v>
      </c>
    </row>
    <row r="1513" spans="1:29">
      <c r="A1513" s="5" t="s">
        <v>206</v>
      </c>
      <c r="B1513" s="5">
        <v>0.65</v>
      </c>
      <c r="C1513" s="5">
        <v>0.51500000000000001</v>
      </c>
      <c r="D1513" s="5">
        <v>0.17499999999999999</v>
      </c>
      <c r="E1513" s="5">
        <v>1.466</v>
      </c>
      <c r="F1513" s="5">
        <v>0.67700000000000005</v>
      </c>
      <c r="G1513" s="5">
        <v>0.30449999999999999</v>
      </c>
      <c r="H1513" s="48">
        <v>0.4</v>
      </c>
      <c r="I1513" s="5">
        <v>10</v>
      </c>
      <c r="N1513" s="15">
        <f t="shared" si="1295"/>
        <v>3</v>
      </c>
      <c r="O1513" s="15">
        <f t="shared" ref="O1513:U1513" si="1535">B1513</f>
        <v>0.65</v>
      </c>
      <c r="P1513" s="15">
        <f t="shared" si="1535"/>
        <v>0.51500000000000001</v>
      </c>
      <c r="Q1513" s="15">
        <f t="shared" si="1535"/>
        <v>0.17499999999999999</v>
      </c>
      <c r="R1513" s="15">
        <f t="shared" si="1535"/>
        <v>1.466</v>
      </c>
      <c r="S1513" s="15">
        <f t="shared" si="1535"/>
        <v>0.67700000000000005</v>
      </c>
      <c r="T1513" s="15">
        <f t="shared" si="1535"/>
        <v>0.30449999999999999</v>
      </c>
      <c r="U1513" s="15">
        <f t="shared" si="1535"/>
        <v>0.4</v>
      </c>
      <c r="V1513" s="5">
        <v>1</v>
      </c>
      <c r="X1513" s="15">
        <f t="shared" si="1297"/>
        <v>11.5</v>
      </c>
      <c r="AB1513" s="15">
        <f t="shared" si="1298"/>
        <v>12.908780002526351</v>
      </c>
      <c r="AC1513" s="15">
        <f t="shared" si="1299"/>
        <v>1.984661095518145</v>
      </c>
    </row>
    <row r="1514" spans="1:29">
      <c r="A1514" s="5" t="s">
        <v>207</v>
      </c>
      <c r="B1514" s="5">
        <v>0.65</v>
      </c>
      <c r="C1514" s="5">
        <v>0.5</v>
      </c>
      <c r="D1514" s="5">
        <v>0.16</v>
      </c>
      <c r="E1514" s="5">
        <v>1.3825000000000001</v>
      </c>
      <c r="F1514" s="5">
        <v>0.70199999999999996</v>
      </c>
      <c r="G1514" s="5">
        <v>0.30399999999999999</v>
      </c>
      <c r="H1514" s="48">
        <v>0.31950000000000001</v>
      </c>
      <c r="I1514" s="5">
        <v>9</v>
      </c>
      <c r="N1514" s="15">
        <f t="shared" si="1295"/>
        <v>0.75</v>
      </c>
      <c r="O1514" s="15">
        <f t="shared" ref="O1514:U1514" si="1536">B1514</f>
        <v>0.65</v>
      </c>
      <c r="P1514" s="15">
        <f t="shared" si="1536"/>
        <v>0.5</v>
      </c>
      <c r="Q1514" s="15">
        <f t="shared" si="1536"/>
        <v>0.16</v>
      </c>
      <c r="R1514" s="15">
        <f t="shared" si="1536"/>
        <v>1.3825000000000001</v>
      </c>
      <c r="S1514" s="15">
        <f t="shared" si="1536"/>
        <v>0.70199999999999996</v>
      </c>
      <c r="T1514" s="15">
        <f t="shared" si="1536"/>
        <v>0.30399999999999999</v>
      </c>
      <c r="U1514" s="15">
        <f t="shared" si="1536"/>
        <v>0.31950000000000001</v>
      </c>
      <c r="V1514" s="5">
        <v>1</v>
      </c>
      <c r="X1514" s="15">
        <f t="shared" si="1297"/>
        <v>10.5</v>
      </c>
      <c r="AB1514" s="15">
        <f t="shared" si="1298"/>
        <v>10.245257401059842</v>
      </c>
      <c r="AC1514" s="15">
        <f t="shared" si="1299"/>
        <v>6.4893791714786264E-2</v>
      </c>
    </row>
    <row r="1515" spans="1:29">
      <c r="A1515" s="5" t="s">
        <v>206</v>
      </c>
      <c r="B1515" s="5">
        <v>0.65</v>
      </c>
      <c r="C1515" s="5">
        <v>0.48499999999999999</v>
      </c>
      <c r="D1515" s="5">
        <v>0.14000000000000001</v>
      </c>
      <c r="E1515" s="5">
        <v>1.175</v>
      </c>
      <c r="F1515" s="5">
        <v>0.47499999999999998</v>
      </c>
      <c r="G1515" s="5">
        <v>0.24349999999999999</v>
      </c>
      <c r="H1515" s="48">
        <v>0.215</v>
      </c>
      <c r="I1515" s="5">
        <v>8</v>
      </c>
      <c r="N1515" s="15">
        <f t="shared" si="1295"/>
        <v>3</v>
      </c>
      <c r="O1515" s="15">
        <f t="shared" ref="O1515:U1515" si="1537">B1515</f>
        <v>0.65</v>
      </c>
      <c r="P1515" s="15">
        <f t="shared" si="1537"/>
        <v>0.48499999999999999</v>
      </c>
      <c r="Q1515" s="15">
        <f t="shared" si="1537"/>
        <v>0.14000000000000001</v>
      </c>
      <c r="R1515" s="15">
        <f t="shared" si="1537"/>
        <v>1.175</v>
      </c>
      <c r="S1515" s="15">
        <f t="shared" si="1537"/>
        <v>0.47499999999999998</v>
      </c>
      <c r="T1515" s="15">
        <f t="shared" si="1537"/>
        <v>0.24349999999999999</v>
      </c>
      <c r="U1515" s="15">
        <f t="shared" si="1537"/>
        <v>0.215</v>
      </c>
      <c r="V1515" s="5">
        <v>1</v>
      </c>
      <c r="X1515" s="15">
        <f t="shared" si="1297"/>
        <v>9.5</v>
      </c>
      <c r="AB1515" s="15">
        <f t="shared" si="1298"/>
        <v>12.594709058036305</v>
      </c>
      <c r="AC1515" s="15">
        <f t="shared" si="1299"/>
        <v>9.5772241538919509</v>
      </c>
    </row>
    <row r="1516" spans="1:29">
      <c r="A1516" s="5" t="s">
        <v>207</v>
      </c>
      <c r="B1516" s="5">
        <v>0.65500000000000003</v>
      </c>
      <c r="C1516" s="5">
        <v>0.54</v>
      </c>
      <c r="D1516" s="5">
        <v>0.215</v>
      </c>
      <c r="E1516" s="5">
        <v>1.5555000000000001</v>
      </c>
      <c r="F1516" s="5">
        <v>0.69499999999999995</v>
      </c>
      <c r="G1516" s="5">
        <v>0.29599999999999999</v>
      </c>
      <c r="H1516" s="48">
        <v>0.44400000000000001</v>
      </c>
      <c r="I1516" s="5">
        <v>11</v>
      </c>
      <c r="N1516" s="15">
        <f t="shared" si="1295"/>
        <v>0.75</v>
      </c>
      <c r="O1516" s="15">
        <f t="shared" ref="O1516:U1516" si="1538">B1516</f>
        <v>0.65500000000000003</v>
      </c>
      <c r="P1516" s="15">
        <f t="shared" si="1538"/>
        <v>0.54</v>
      </c>
      <c r="Q1516" s="15">
        <f t="shared" si="1538"/>
        <v>0.215</v>
      </c>
      <c r="R1516" s="15">
        <f t="shared" si="1538"/>
        <v>1.5555000000000001</v>
      </c>
      <c r="S1516" s="15">
        <f t="shared" si="1538"/>
        <v>0.69499999999999995</v>
      </c>
      <c r="T1516" s="15">
        <f t="shared" si="1538"/>
        <v>0.29599999999999999</v>
      </c>
      <c r="U1516" s="15">
        <f t="shared" si="1538"/>
        <v>0.44400000000000001</v>
      </c>
      <c r="V1516" s="5">
        <v>1</v>
      </c>
      <c r="X1516" s="15">
        <f t="shared" si="1297"/>
        <v>12.5</v>
      </c>
      <c r="AB1516" s="15">
        <f t="shared" si="1298"/>
        <v>14.200122108311376</v>
      </c>
      <c r="AC1516" s="15">
        <f t="shared" si="1299"/>
        <v>2.8904151831691189</v>
      </c>
    </row>
    <row r="1517" spans="1:29">
      <c r="A1517" s="5" t="s">
        <v>206</v>
      </c>
      <c r="B1517" s="5">
        <v>0.65500000000000003</v>
      </c>
      <c r="C1517" s="5">
        <v>0.51</v>
      </c>
      <c r="D1517" s="5">
        <v>0.215</v>
      </c>
      <c r="E1517" s="5">
        <v>1.7835000000000001</v>
      </c>
      <c r="F1517" s="5">
        <v>0.88849999999999996</v>
      </c>
      <c r="G1517" s="5">
        <v>0.40949999999999998</v>
      </c>
      <c r="H1517" s="48">
        <v>0.41949999999999998</v>
      </c>
      <c r="I1517" s="5">
        <v>11</v>
      </c>
      <c r="N1517" s="15">
        <f t="shared" si="1295"/>
        <v>3</v>
      </c>
      <c r="O1517" s="15">
        <f t="shared" ref="O1517:U1517" si="1539">B1517</f>
        <v>0.65500000000000003</v>
      </c>
      <c r="P1517" s="15">
        <f t="shared" si="1539"/>
        <v>0.51</v>
      </c>
      <c r="Q1517" s="15">
        <f t="shared" si="1539"/>
        <v>0.215</v>
      </c>
      <c r="R1517" s="15">
        <f t="shared" si="1539"/>
        <v>1.7835000000000001</v>
      </c>
      <c r="S1517" s="15">
        <f t="shared" si="1539"/>
        <v>0.88849999999999996</v>
      </c>
      <c r="T1517" s="15">
        <f t="shared" si="1539"/>
        <v>0.40949999999999998</v>
      </c>
      <c r="U1517" s="15">
        <f t="shared" si="1539"/>
        <v>0.41949999999999998</v>
      </c>
      <c r="V1517" s="5">
        <v>1</v>
      </c>
      <c r="X1517" s="15">
        <f t="shared" si="1297"/>
        <v>12.5</v>
      </c>
      <c r="AB1517" s="15">
        <f t="shared" si="1298"/>
        <v>11.019431276237665</v>
      </c>
      <c r="AC1517" s="15">
        <f t="shared" si="1299"/>
        <v>2.1920837457832301</v>
      </c>
    </row>
    <row r="1518" spans="1:29">
      <c r="A1518" s="5" t="s">
        <v>206</v>
      </c>
      <c r="B1518" s="5">
        <v>0.66</v>
      </c>
      <c r="C1518" s="5">
        <v>0.505</v>
      </c>
      <c r="D1518" s="5">
        <v>0.16500000000000001</v>
      </c>
      <c r="E1518" s="5">
        <v>1.3740000000000001</v>
      </c>
      <c r="F1518" s="5">
        <v>0.58899999999999997</v>
      </c>
      <c r="G1518" s="5">
        <v>0.35099999999999998</v>
      </c>
      <c r="H1518" s="48">
        <v>0.34499999999999997</v>
      </c>
      <c r="I1518" s="5">
        <v>10</v>
      </c>
      <c r="N1518" s="15">
        <f t="shared" si="1295"/>
        <v>3</v>
      </c>
      <c r="O1518" s="15">
        <f t="shared" ref="O1518:U1518" si="1540">B1518</f>
        <v>0.66</v>
      </c>
      <c r="P1518" s="15">
        <f t="shared" si="1540"/>
        <v>0.505</v>
      </c>
      <c r="Q1518" s="15">
        <f t="shared" si="1540"/>
        <v>0.16500000000000001</v>
      </c>
      <c r="R1518" s="15">
        <f t="shared" si="1540"/>
        <v>1.3740000000000001</v>
      </c>
      <c r="S1518" s="15">
        <f t="shared" si="1540"/>
        <v>0.58899999999999997</v>
      </c>
      <c r="T1518" s="15">
        <f t="shared" si="1540"/>
        <v>0.35099999999999998</v>
      </c>
      <c r="U1518" s="15">
        <f t="shared" si="1540"/>
        <v>0.34499999999999997</v>
      </c>
      <c r="V1518" s="5">
        <v>1</v>
      </c>
      <c r="X1518" s="15">
        <f t="shared" si="1297"/>
        <v>11.5</v>
      </c>
      <c r="AB1518" s="15">
        <f t="shared" si="1298"/>
        <v>12.650728082622397</v>
      </c>
      <c r="AC1518" s="15">
        <f t="shared" si="1299"/>
        <v>1.3241751201358178</v>
      </c>
    </row>
    <row r="1519" spans="1:29">
      <c r="A1519" s="5" t="s">
        <v>207</v>
      </c>
      <c r="B1519" s="5">
        <v>0.66500000000000004</v>
      </c>
      <c r="C1519" s="5">
        <v>0.51500000000000001</v>
      </c>
      <c r="D1519" s="5">
        <v>0.18</v>
      </c>
      <c r="E1519" s="5">
        <v>1.389</v>
      </c>
      <c r="F1519" s="5">
        <v>0.59450000000000003</v>
      </c>
      <c r="G1519" s="5">
        <v>0.32400000000000001</v>
      </c>
      <c r="H1519" s="48">
        <v>0.39500000000000002</v>
      </c>
      <c r="I1519" s="5">
        <v>10</v>
      </c>
      <c r="N1519" s="15">
        <f t="shared" si="1295"/>
        <v>0.75</v>
      </c>
      <c r="O1519" s="15">
        <f t="shared" ref="O1519:U1519" si="1541">B1519</f>
        <v>0.66500000000000004</v>
      </c>
      <c r="P1519" s="15">
        <f t="shared" si="1541"/>
        <v>0.51500000000000001</v>
      </c>
      <c r="Q1519" s="15">
        <f t="shared" si="1541"/>
        <v>0.18</v>
      </c>
      <c r="R1519" s="15">
        <f t="shared" si="1541"/>
        <v>1.389</v>
      </c>
      <c r="S1519" s="15">
        <f t="shared" si="1541"/>
        <v>0.59450000000000003</v>
      </c>
      <c r="T1519" s="15">
        <f t="shared" si="1541"/>
        <v>0.32400000000000001</v>
      </c>
      <c r="U1519" s="15">
        <f t="shared" si="1541"/>
        <v>0.39500000000000002</v>
      </c>
      <c r="V1519" s="5">
        <v>1</v>
      </c>
      <c r="X1519" s="15">
        <f t="shared" si="1297"/>
        <v>11.5</v>
      </c>
      <c r="AB1519" s="15">
        <f t="shared" si="1298"/>
        <v>13.303603940496078</v>
      </c>
      <c r="AC1519" s="15">
        <f t="shared" si="1299"/>
        <v>3.2529871741729806</v>
      </c>
    </row>
    <row r="1520" spans="1:29">
      <c r="A1520" s="5" t="s">
        <v>206</v>
      </c>
      <c r="B1520" s="5">
        <v>0.67</v>
      </c>
      <c r="C1520" s="5">
        <v>0.54500000000000004</v>
      </c>
      <c r="D1520" s="5">
        <v>0.2</v>
      </c>
      <c r="E1520" s="5">
        <v>1.7024999999999999</v>
      </c>
      <c r="F1520" s="5">
        <v>0.83299999999999996</v>
      </c>
      <c r="G1520" s="5">
        <v>0.374</v>
      </c>
      <c r="H1520" s="48">
        <v>0.41</v>
      </c>
      <c r="I1520" s="5">
        <v>11</v>
      </c>
      <c r="N1520" s="15">
        <f t="shared" si="1295"/>
        <v>3</v>
      </c>
      <c r="O1520" s="15">
        <f t="shared" ref="O1520:U1520" si="1542">B1520</f>
        <v>0.67</v>
      </c>
      <c r="P1520" s="15">
        <f t="shared" si="1542"/>
        <v>0.54500000000000004</v>
      </c>
      <c r="Q1520" s="15">
        <f t="shared" si="1542"/>
        <v>0.2</v>
      </c>
      <c r="R1520" s="15">
        <f t="shared" si="1542"/>
        <v>1.7024999999999999</v>
      </c>
      <c r="S1520" s="15">
        <f t="shared" si="1542"/>
        <v>0.83299999999999996</v>
      </c>
      <c r="T1520" s="15">
        <f t="shared" si="1542"/>
        <v>0.374</v>
      </c>
      <c r="U1520" s="15">
        <f t="shared" si="1542"/>
        <v>0.41</v>
      </c>
      <c r="V1520" s="5">
        <v>1</v>
      </c>
      <c r="X1520" s="15">
        <f t="shared" si="1297"/>
        <v>12.5</v>
      </c>
      <c r="AB1520" s="15">
        <f t="shared" si="1298"/>
        <v>11.914961674532298</v>
      </c>
      <c r="AC1520" s="15">
        <f t="shared" si="1299"/>
        <v>0.34226984226605239</v>
      </c>
    </row>
    <row r="1521" spans="1:29">
      <c r="A1521" s="5" t="s">
        <v>206</v>
      </c>
      <c r="B1521" s="5">
        <v>0.67</v>
      </c>
      <c r="C1521" s="5">
        <v>0.51</v>
      </c>
      <c r="D1521" s="5">
        <v>0.17499999999999999</v>
      </c>
      <c r="E1521" s="5">
        <v>1.5265</v>
      </c>
      <c r="F1521" s="5">
        <v>0.65100000000000002</v>
      </c>
      <c r="G1521" s="5">
        <v>0.44750000000000001</v>
      </c>
      <c r="H1521" s="48">
        <v>0.34499999999999997</v>
      </c>
      <c r="I1521" s="5">
        <v>10</v>
      </c>
      <c r="N1521" s="15">
        <f t="shared" si="1295"/>
        <v>3</v>
      </c>
      <c r="O1521" s="15">
        <f t="shared" ref="O1521:U1521" si="1543">B1521</f>
        <v>0.67</v>
      </c>
      <c r="P1521" s="15">
        <f t="shared" si="1543"/>
        <v>0.51</v>
      </c>
      <c r="Q1521" s="15">
        <f t="shared" si="1543"/>
        <v>0.17499999999999999</v>
      </c>
      <c r="R1521" s="15">
        <f t="shared" si="1543"/>
        <v>1.5265</v>
      </c>
      <c r="S1521" s="15">
        <f t="shared" si="1543"/>
        <v>0.65100000000000002</v>
      </c>
      <c r="T1521" s="15">
        <f t="shared" si="1543"/>
        <v>0.44750000000000001</v>
      </c>
      <c r="U1521" s="15">
        <f t="shared" si="1543"/>
        <v>0.34499999999999997</v>
      </c>
      <c r="V1521" s="5">
        <v>1</v>
      </c>
      <c r="X1521" s="15">
        <f t="shared" si="1297"/>
        <v>11.5</v>
      </c>
      <c r="AB1521" s="15">
        <f t="shared" si="1298"/>
        <v>11.96490905466365</v>
      </c>
      <c r="AC1521" s="15">
        <f t="shared" si="1299"/>
        <v>0.21614042910824877</v>
      </c>
    </row>
    <row r="1522" spans="1:29">
      <c r="A1522" s="5" t="s">
        <v>206</v>
      </c>
      <c r="B1522" s="5">
        <v>0.67</v>
      </c>
      <c r="C1522" s="5">
        <v>0.5</v>
      </c>
      <c r="D1522" s="5">
        <v>0.19</v>
      </c>
      <c r="E1522" s="5">
        <v>1.5189999999999999</v>
      </c>
      <c r="F1522" s="5">
        <v>0.61599999999999999</v>
      </c>
      <c r="G1522" s="5">
        <v>0.38800000000000001</v>
      </c>
      <c r="H1522" s="48">
        <v>0.41499999999999998</v>
      </c>
      <c r="I1522" s="5">
        <v>10</v>
      </c>
      <c r="N1522" s="15">
        <f t="shared" si="1295"/>
        <v>3</v>
      </c>
      <c r="O1522" s="15">
        <f t="shared" ref="O1522:U1522" si="1544">B1522</f>
        <v>0.67</v>
      </c>
      <c r="P1522" s="15">
        <f t="shared" si="1544"/>
        <v>0.5</v>
      </c>
      <c r="Q1522" s="15">
        <f t="shared" si="1544"/>
        <v>0.19</v>
      </c>
      <c r="R1522" s="15">
        <f t="shared" si="1544"/>
        <v>1.5189999999999999</v>
      </c>
      <c r="S1522" s="15">
        <f t="shared" si="1544"/>
        <v>0.61599999999999999</v>
      </c>
      <c r="T1522" s="15">
        <f t="shared" si="1544"/>
        <v>0.38800000000000001</v>
      </c>
      <c r="U1522" s="15">
        <f t="shared" si="1544"/>
        <v>0.41499999999999998</v>
      </c>
      <c r="V1522" s="5">
        <v>1</v>
      </c>
      <c r="X1522" s="15">
        <f t="shared" si="1297"/>
        <v>11.5</v>
      </c>
      <c r="AB1522" s="15">
        <f t="shared" si="1298"/>
        <v>13.865364763746079</v>
      </c>
      <c r="AC1522" s="15">
        <f t="shared" si="1299"/>
        <v>5.5949504655715456</v>
      </c>
    </row>
    <row r="1523" spans="1:29">
      <c r="A1523" s="5" t="s">
        <v>207</v>
      </c>
      <c r="B1523" s="5">
        <v>0.68</v>
      </c>
      <c r="C1523" s="5">
        <v>0.5</v>
      </c>
      <c r="D1523" s="5">
        <v>0.185</v>
      </c>
      <c r="E1523" s="5">
        <v>1.7410000000000001</v>
      </c>
      <c r="F1523" s="5">
        <v>0.76649999999999996</v>
      </c>
      <c r="G1523" s="5">
        <v>0.32550000000000001</v>
      </c>
      <c r="H1523" s="48">
        <v>0.46850000000000003</v>
      </c>
      <c r="I1523" s="5">
        <v>12</v>
      </c>
      <c r="N1523" s="15">
        <f t="shared" si="1295"/>
        <v>0.75</v>
      </c>
      <c r="O1523" s="15">
        <f t="shared" ref="O1523:U1523" si="1545">B1523</f>
        <v>0.68</v>
      </c>
      <c r="P1523" s="15">
        <f t="shared" si="1545"/>
        <v>0.5</v>
      </c>
      <c r="Q1523" s="15">
        <f t="shared" si="1545"/>
        <v>0.185</v>
      </c>
      <c r="R1523" s="15">
        <f t="shared" si="1545"/>
        <v>1.7410000000000001</v>
      </c>
      <c r="S1523" s="15">
        <f t="shared" si="1545"/>
        <v>0.76649999999999996</v>
      </c>
      <c r="T1523" s="15">
        <f t="shared" si="1545"/>
        <v>0.32550000000000001</v>
      </c>
      <c r="U1523" s="15">
        <f t="shared" si="1545"/>
        <v>0.46850000000000003</v>
      </c>
      <c r="V1523" s="5">
        <v>1</v>
      </c>
      <c r="X1523" s="15">
        <f t="shared" si="1297"/>
        <v>13.5</v>
      </c>
      <c r="AB1523" s="15">
        <f t="shared" si="1298"/>
        <v>13.530630271284158</v>
      </c>
      <c r="AC1523" s="15">
        <f t="shared" si="1299"/>
        <v>9.3821351894112545E-4</v>
      </c>
    </row>
    <row r="1524" spans="1:29">
      <c r="A1524" s="5" t="s">
        <v>206</v>
      </c>
      <c r="B1524" s="5">
        <v>0.68</v>
      </c>
      <c r="C1524" s="5">
        <v>0.51500000000000001</v>
      </c>
      <c r="D1524" s="5">
        <v>0.17</v>
      </c>
      <c r="E1524" s="5">
        <v>1.6114999999999999</v>
      </c>
      <c r="F1524" s="5">
        <v>0.84150000000000003</v>
      </c>
      <c r="G1524" s="5">
        <v>0.30599999999999999</v>
      </c>
      <c r="H1524" s="48">
        <v>0.39500000000000002</v>
      </c>
      <c r="I1524" s="5">
        <v>11</v>
      </c>
      <c r="N1524" s="15">
        <f t="shared" si="1295"/>
        <v>3</v>
      </c>
      <c r="O1524" s="15">
        <f t="shared" ref="O1524:U1524" si="1546">B1524</f>
        <v>0.68</v>
      </c>
      <c r="P1524" s="15">
        <f t="shared" si="1546"/>
        <v>0.51500000000000001</v>
      </c>
      <c r="Q1524" s="15">
        <f t="shared" si="1546"/>
        <v>0.17</v>
      </c>
      <c r="R1524" s="15">
        <f t="shared" si="1546"/>
        <v>1.6114999999999999</v>
      </c>
      <c r="S1524" s="15">
        <f t="shared" si="1546"/>
        <v>0.84150000000000003</v>
      </c>
      <c r="T1524" s="15">
        <f t="shared" si="1546"/>
        <v>0.30599999999999999</v>
      </c>
      <c r="U1524" s="15">
        <f t="shared" si="1546"/>
        <v>0.39500000000000002</v>
      </c>
      <c r="V1524" s="5">
        <v>1</v>
      </c>
      <c r="X1524" s="15">
        <f t="shared" si="1297"/>
        <v>12.5</v>
      </c>
      <c r="AB1524" s="15">
        <f t="shared" si="1298"/>
        <v>10.787386117113268</v>
      </c>
      <c r="AC1524" s="15">
        <f t="shared" si="1299"/>
        <v>2.9330463118563688</v>
      </c>
    </row>
    <row r="1525" spans="1:29">
      <c r="A1525" s="5" t="s">
        <v>206</v>
      </c>
      <c r="B1525" s="5">
        <v>0.69</v>
      </c>
      <c r="C1525" s="5">
        <v>0.52500000000000002</v>
      </c>
      <c r="D1525" s="5">
        <v>0.2</v>
      </c>
      <c r="E1525" s="5">
        <v>1.7825</v>
      </c>
      <c r="F1525" s="5">
        <v>0.91649999999999998</v>
      </c>
      <c r="G1525" s="5">
        <v>0.33250000000000002</v>
      </c>
      <c r="H1525" s="48">
        <v>0.46100000000000002</v>
      </c>
      <c r="I1525" s="5">
        <v>12</v>
      </c>
      <c r="N1525" s="15">
        <f t="shared" si="1295"/>
        <v>3</v>
      </c>
      <c r="O1525" s="15">
        <f t="shared" ref="O1525:U1525" si="1547">B1525</f>
        <v>0.69</v>
      </c>
      <c r="P1525" s="15">
        <f t="shared" si="1547"/>
        <v>0.52500000000000002</v>
      </c>
      <c r="Q1525" s="15">
        <f t="shared" si="1547"/>
        <v>0.2</v>
      </c>
      <c r="R1525" s="15">
        <f t="shared" si="1547"/>
        <v>1.7825</v>
      </c>
      <c r="S1525" s="15">
        <f t="shared" si="1547"/>
        <v>0.91649999999999998</v>
      </c>
      <c r="T1525" s="15">
        <f t="shared" si="1547"/>
        <v>0.33250000000000002</v>
      </c>
      <c r="U1525" s="15">
        <f t="shared" si="1547"/>
        <v>0.46100000000000002</v>
      </c>
      <c r="V1525" s="5">
        <v>1</v>
      </c>
      <c r="X1525" s="15">
        <f t="shared" si="1297"/>
        <v>13.5</v>
      </c>
      <c r="AB1525" s="15">
        <f t="shared" si="1298"/>
        <v>11.579610797465858</v>
      </c>
      <c r="AC1525" s="15">
        <f t="shared" si="1299"/>
        <v>3.6878946892097195</v>
      </c>
    </row>
    <row r="1526" spans="1:29">
      <c r="A1526" s="5" t="s">
        <v>207</v>
      </c>
      <c r="B1526" s="5">
        <v>0.7</v>
      </c>
      <c r="C1526" s="5">
        <v>0.55000000000000004</v>
      </c>
      <c r="D1526" s="5">
        <v>0.17</v>
      </c>
      <c r="E1526" s="5">
        <v>1.6839999999999999</v>
      </c>
      <c r="F1526" s="5">
        <v>0.75349999999999995</v>
      </c>
      <c r="G1526" s="5">
        <v>0.32650000000000001</v>
      </c>
      <c r="H1526" s="48">
        <v>0.32</v>
      </c>
      <c r="I1526" s="5">
        <v>11</v>
      </c>
      <c r="N1526" s="15">
        <f t="shared" si="1295"/>
        <v>0.75</v>
      </c>
      <c r="O1526" s="15">
        <f t="shared" ref="O1526:U1526" si="1548">B1526</f>
        <v>0.7</v>
      </c>
      <c r="P1526" s="15">
        <f t="shared" si="1548"/>
        <v>0.55000000000000004</v>
      </c>
      <c r="Q1526" s="15">
        <f t="shared" si="1548"/>
        <v>0.17</v>
      </c>
      <c r="R1526" s="15">
        <f t="shared" si="1548"/>
        <v>1.6839999999999999</v>
      </c>
      <c r="S1526" s="15">
        <f t="shared" si="1548"/>
        <v>0.75349999999999995</v>
      </c>
      <c r="T1526" s="15">
        <f t="shared" si="1548"/>
        <v>0.32650000000000001</v>
      </c>
      <c r="U1526" s="15">
        <f t="shared" si="1548"/>
        <v>0.32</v>
      </c>
      <c r="V1526" s="5">
        <v>1</v>
      </c>
      <c r="X1526" s="15">
        <f t="shared" si="1297"/>
        <v>12.5</v>
      </c>
      <c r="AB1526" s="15">
        <f t="shared" si="1298"/>
        <v>12.380886095014354</v>
      </c>
      <c r="AC1526" s="15">
        <f t="shared" si="1299"/>
        <v>1.4188122360929504E-2</v>
      </c>
    </row>
    <row r="1527" spans="1:29">
      <c r="A1527" s="5" t="s">
        <v>206</v>
      </c>
      <c r="B1527" s="5">
        <v>0.7</v>
      </c>
      <c r="C1527" s="5">
        <v>0.55500000000000005</v>
      </c>
      <c r="D1527" s="5">
        <v>0.2</v>
      </c>
      <c r="E1527" s="5">
        <v>1.8580000000000001</v>
      </c>
      <c r="F1527" s="5">
        <v>0.73</v>
      </c>
      <c r="G1527" s="5">
        <v>0.36649999999999999</v>
      </c>
      <c r="H1527" s="48">
        <v>0.59499999999999997</v>
      </c>
      <c r="I1527" s="5">
        <v>11</v>
      </c>
      <c r="N1527" s="15">
        <f t="shared" si="1295"/>
        <v>3</v>
      </c>
      <c r="O1527" s="15">
        <f t="shared" ref="O1527:U1527" si="1549">B1527</f>
        <v>0.7</v>
      </c>
      <c r="P1527" s="15">
        <f t="shared" si="1549"/>
        <v>0.55500000000000005</v>
      </c>
      <c r="Q1527" s="15">
        <f t="shared" si="1549"/>
        <v>0.2</v>
      </c>
      <c r="R1527" s="15">
        <f t="shared" si="1549"/>
        <v>1.8580000000000001</v>
      </c>
      <c r="S1527" s="15">
        <f t="shared" si="1549"/>
        <v>0.73</v>
      </c>
      <c r="T1527" s="15">
        <f t="shared" si="1549"/>
        <v>0.36649999999999999</v>
      </c>
      <c r="U1527" s="15">
        <f t="shared" si="1549"/>
        <v>0.59499999999999997</v>
      </c>
      <c r="V1527" s="5">
        <v>1</v>
      </c>
      <c r="X1527" s="15">
        <f t="shared" si="1297"/>
        <v>12.5</v>
      </c>
      <c r="AB1527" s="15">
        <f t="shared" si="1298"/>
        <v>17.173210202345455</v>
      </c>
      <c r="AC1527" s="15">
        <f t="shared" si="1299"/>
        <v>21.838893595305649</v>
      </c>
    </row>
    <row r="1528" spans="1:29">
      <c r="A1528" s="5" t="s">
        <v>206</v>
      </c>
      <c r="B1528" s="5">
        <v>0.70499999999999996</v>
      </c>
      <c r="C1528" s="5">
        <v>0.56000000000000005</v>
      </c>
      <c r="D1528" s="5">
        <v>0.16500000000000001</v>
      </c>
      <c r="E1528" s="5">
        <v>1.675</v>
      </c>
      <c r="F1528" s="5">
        <v>0.79700000000000004</v>
      </c>
      <c r="G1528" s="5">
        <v>0.40949999999999998</v>
      </c>
      <c r="H1528" s="48">
        <v>0.38800000000000001</v>
      </c>
      <c r="I1528" s="5">
        <v>10</v>
      </c>
      <c r="N1528" s="15">
        <f t="shared" si="1295"/>
        <v>3</v>
      </c>
      <c r="O1528" s="15">
        <f t="shared" ref="O1528:U1528" si="1550">B1528</f>
        <v>0.70499999999999996</v>
      </c>
      <c r="P1528" s="15">
        <f t="shared" si="1550"/>
        <v>0.56000000000000005</v>
      </c>
      <c r="Q1528" s="15">
        <f t="shared" si="1550"/>
        <v>0.16500000000000001</v>
      </c>
      <c r="R1528" s="15">
        <f t="shared" si="1550"/>
        <v>1.675</v>
      </c>
      <c r="S1528" s="15">
        <f t="shared" si="1550"/>
        <v>0.79700000000000004</v>
      </c>
      <c r="T1528" s="15">
        <f t="shared" si="1550"/>
        <v>0.40949999999999998</v>
      </c>
      <c r="U1528" s="15">
        <f t="shared" si="1550"/>
        <v>0.38800000000000001</v>
      </c>
      <c r="V1528" s="5">
        <v>1</v>
      </c>
      <c r="X1528" s="15">
        <f t="shared" si="1297"/>
        <v>11.5</v>
      </c>
      <c r="AB1528" s="15">
        <f t="shared" si="1298"/>
        <v>11.595166465103032</v>
      </c>
      <c r="AC1528" s="15">
        <f t="shared" si="1299"/>
        <v>9.056656080206683E-3</v>
      </c>
    </row>
    <row r="1529" spans="1:29">
      <c r="A1529" s="5" t="s">
        <v>206</v>
      </c>
      <c r="B1529" s="5">
        <v>0.72</v>
      </c>
      <c r="C1529" s="5">
        <v>0.56499999999999995</v>
      </c>
      <c r="D1529" s="5">
        <v>0.2</v>
      </c>
      <c r="E1529" s="5">
        <v>2.1055000000000001</v>
      </c>
      <c r="F1529" s="5">
        <v>1.0169999999999999</v>
      </c>
      <c r="G1529" s="5">
        <v>0.36299999999999999</v>
      </c>
      <c r="H1529" s="48">
        <v>0.49399999999999999</v>
      </c>
      <c r="I1529" s="5">
        <v>12</v>
      </c>
      <c r="N1529" s="15">
        <f t="shared" si="1295"/>
        <v>3</v>
      </c>
      <c r="O1529" s="15">
        <f t="shared" ref="O1529:U1529" si="1551">B1529</f>
        <v>0.72</v>
      </c>
      <c r="P1529" s="15">
        <f t="shared" si="1551"/>
        <v>0.56499999999999995</v>
      </c>
      <c r="Q1529" s="15">
        <f t="shared" si="1551"/>
        <v>0.2</v>
      </c>
      <c r="R1529" s="15">
        <f t="shared" si="1551"/>
        <v>2.1055000000000001</v>
      </c>
      <c r="S1529" s="15">
        <f t="shared" si="1551"/>
        <v>1.0169999999999999</v>
      </c>
      <c r="T1529" s="15">
        <f t="shared" si="1551"/>
        <v>0.36299999999999999</v>
      </c>
      <c r="U1529" s="15">
        <f t="shared" si="1551"/>
        <v>0.49399999999999999</v>
      </c>
      <c r="V1529" s="5">
        <v>1</v>
      </c>
      <c r="X1529" s="15">
        <f t="shared" si="1297"/>
        <v>13.5</v>
      </c>
      <c r="AB1529" s="15">
        <f t="shared" si="1298"/>
        <v>12.913532374545706</v>
      </c>
      <c r="AC1529" s="15">
        <f t="shared" si="1299"/>
        <v>0.3439442757059975</v>
      </c>
    </row>
    <row r="1530" spans="1:29">
      <c r="A1530" s="5" t="s">
        <v>206</v>
      </c>
      <c r="B1530" s="5">
        <v>0.72499999999999998</v>
      </c>
      <c r="C1530" s="5">
        <v>0.57499999999999996</v>
      </c>
      <c r="D1530" s="5">
        <v>0.24</v>
      </c>
      <c r="E1530" s="5">
        <v>2.21</v>
      </c>
      <c r="F1530" s="5">
        <v>1.351</v>
      </c>
      <c r="G1530" s="5">
        <v>0.41299999999999998</v>
      </c>
      <c r="H1530" s="48">
        <v>0.50149999999999995</v>
      </c>
      <c r="I1530" s="5">
        <v>13</v>
      </c>
      <c r="N1530" s="15">
        <f t="shared" si="1295"/>
        <v>3</v>
      </c>
      <c r="O1530" s="15">
        <f t="shared" ref="O1530:U1530" si="1552">B1530</f>
        <v>0.72499999999999998</v>
      </c>
      <c r="P1530" s="15">
        <f t="shared" si="1552"/>
        <v>0.57499999999999996</v>
      </c>
      <c r="Q1530" s="15">
        <f t="shared" si="1552"/>
        <v>0.24</v>
      </c>
      <c r="R1530" s="15">
        <f t="shared" si="1552"/>
        <v>2.21</v>
      </c>
      <c r="S1530" s="15">
        <f t="shared" si="1552"/>
        <v>1.351</v>
      </c>
      <c r="T1530" s="15">
        <f t="shared" si="1552"/>
        <v>0.41299999999999998</v>
      </c>
      <c r="U1530" s="15">
        <f t="shared" si="1552"/>
        <v>0.50149999999999995</v>
      </c>
      <c r="V1530" s="5">
        <v>1</v>
      </c>
      <c r="X1530" s="15">
        <f t="shared" si="1297"/>
        <v>14.5</v>
      </c>
      <c r="AB1530" s="15">
        <f t="shared" si="1298"/>
        <v>7.2715009406217765</v>
      </c>
      <c r="AC1530" s="15">
        <f t="shared" si="1299"/>
        <v>52.251198651431864</v>
      </c>
    </row>
    <row r="1531" spans="1:29">
      <c r="A1531" s="5" t="s">
        <v>206</v>
      </c>
      <c r="B1531" s="5">
        <v>0.74</v>
      </c>
      <c r="C1531" s="5">
        <v>0.56999999999999995</v>
      </c>
      <c r="D1531" s="5">
        <v>0.18</v>
      </c>
      <c r="E1531" s="5">
        <v>1.8725000000000001</v>
      </c>
      <c r="F1531" s="5">
        <v>0.91149999999999998</v>
      </c>
      <c r="G1531" s="5">
        <v>0.42699999999999999</v>
      </c>
      <c r="H1531" s="48">
        <v>0.44600000000000001</v>
      </c>
      <c r="I1531" s="5">
        <v>10</v>
      </c>
      <c r="N1531" s="15">
        <f t="shared" si="1295"/>
        <v>3</v>
      </c>
      <c r="O1531" s="15">
        <f t="shared" ref="O1531:U1531" si="1553">B1531</f>
        <v>0.74</v>
      </c>
      <c r="P1531" s="15">
        <f t="shared" si="1553"/>
        <v>0.56999999999999995</v>
      </c>
      <c r="Q1531" s="15">
        <f t="shared" si="1553"/>
        <v>0.18</v>
      </c>
      <c r="R1531" s="15">
        <f t="shared" si="1553"/>
        <v>1.8725000000000001</v>
      </c>
      <c r="S1531" s="15">
        <f t="shared" si="1553"/>
        <v>0.91149999999999998</v>
      </c>
      <c r="T1531" s="15">
        <f t="shared" si="1553"/>
        <v>0.42699999999999999</v>
      </c>
      <c r="U1531" s="15">
        <f t="shared" si="1553"/>
        <v>0.44600000000000001</v>
      </c>
      <c r="V1531" s="5">
        <v>1</v>
      </c>
      <c r="X1531" s="15">
        <f t="shared" si="1297"/>
        <v>11.5</v>
      </c>
      <c r="AB1531" s="15">
        <f t="shared" si="1298"/>
        <v>11.670625969318154</v>
      </c>
      <c r="AC1531" s="15">
        <f t="shared" si="1299"/>
        <v>2.9113221405759629E-2</v>
      </c>
    </row>
    <row r="1532" spans="1:29">
      <c r="A1532" s="5" t="s">
        <v>206</v>
      </c>
      <c r="B1532" s="5">
        <v>0.75</v>
      </c>
      <c r="C1532" s="5">
        <v>0.55000000000000004</v>
      </c>
      <c r="D1532" s="5">
        <v>0.18</v>
      </c>
      <c r="E1532" s="5">
        <v>1.893</v>
      </c>
      <c r="F1532" s="5">
        <v>0.94199999999999995</v>
      </c>
      <c r="G1532" s="5">
        <v>0.39700000000000002</v>
      </c>
      <c r="H1532" s="48">
        <v>0.44500000000000001</v>
      </c>
      <c r="I1532" s="5">
        <v>11</v>
      </c>
      <c r="N1532" s="15">
        <f t="shared" ref="N1532:N1786" si="1554">IF(A1532="M",$L$1,IF(A1532="F",$L$2,$L$3))</f>
        <v>3</v>
      </c>
      <c r="O1532" s="15">
        <f t="shared" ref="O1532:U1532" si="1555">B1532</f>
        <v>0.75</v>
      </c>
      <c r="P1532" s="15">
        <f t="shared" si="1555"/>
        <v>0.55000000000000004</v>
      </c>
      <c r="Q1532" s="15">
        <f t="shared" si="1555"/>
        <v>0.18</v>
      </c>
      <c r="R1532" s="15">
        <f t="shared" si="1555"/>
        <v>1.893</v>
      </c>
      <c r="S1532" s="15">
        <f t="shared" si="1555"/>
        <v>0.94199999999999995</v>
      </c>
      <c r="T1532" s="15">
        <f t="shared" si="1555"/>
        <v>0.39700000000000002</v>
      </c>
      <c r="U1532" s="15">
        <f t="shared" si="1555"/>
        <v>0.44500000000000001</v>
      </c>
      <c r="V1532" s="5">
        <v>1</v>
      </c>
      <c r="X1532" s="15">
        <f t="shared" ref="X1532:X1786" si="1556">I1532+1.5</f>
        <v>12.5</v>
      </c>
      <c r="AB1532" s="15">
        <f t="shared" ref="AB1532:AB1786" si="1557">MMULT(N1532:V1532,$AA$4:$AA$12)</f>
        <v>11.2975311685367</v>
      </c>
      <c r="AC1532" s="15">
        <f t="shared" ref="AC1532:AC1786" si="1558">(X1532-AB1532)^2</f>
        <v>1.4459312906407134</v>
      </c>
    </row>
    <row r="1533" spans="1:29">
      <c r="A1533" s="5" t="s">
        <v>208</v>
      </c>
      <c r="B1533" s="5">
        <v>0.21</v>
      </c>
      <c r="C1533" s="5">
        <v>0.17</v>
      </c>
      <c r="D1533" s="5">
        <v>4.4999999999999998E-2</v>
      </c>
      <c r="E1533" s="5">
        <v>4.7500000000000001E-2</v>
      </c>
      <c r="F1533" s="5">
        <v>1.9E-2</v>
      </c>
      <c r="G1533" s="5">
        <v>1.0999999999999999E-2</v>
      </c>
      <c r="H1533" s="48">
        <v>1.2999999999999999E-2</v>
      </c>
      <c r="I1533" s="5">
        <v>5</v>
      </c>
      <c r="N1533" s="15">
        <f t="shared" si="1554"/>
        <v>-2</v>
      </c>
      <c r="O1533" s="15">
        <f t="shared" ref="O1533:U1533" si="1559">B1533</f>
        <v>0.21</v>
      </c>
      <c r="P1533" s="15">
        <f t="shared" si="1559"/>
        <v>0.17</v>
      </c>
      <c r="Q1533" s="15">
        <f t="shared" si="1559"/>
        <v>4.4999999999999998E-2</v>
      </c>
      <c r="R1533" s="15">
        <f t="shared" si="1559"/>
        <v>4.7500000000000001E-2</v>
      </c>
      <c r="S1533" s="15">
        <f t="shared" si="1559"/>
        <v>1.9E-2</v>
      </c>
      <c r="T1533" s="15">
        <f t="shared" si="1559"/>
        <v>1.0999999999999999E-2</v>
      </c>
      <c r="U1533" s="15">
        <f t="shared" si="1559"/>
        <v>1.2999999999999999E-2</v>
      </c>
      <c r="V1533" s="5">
        <v>1</v>
      </c>
      <c r="X1533" s="15">
        <f t="shared" si="1556"/>
        <v>6.5</v>
      </c>
      <c r="AB1533" s="15">
        <f t="shared" si="1557"/>
        <v>6.8924977004507522</v>
      </c>
      <c r="AC1533" s="15">
        <f t="shared" si="1558"/>
        <v>0.15405444485912836</v>
      </c>
    </row>
    <row r="1534" spans="1:29">
      <c r="A1534" s="5" t="s">
        <v>208</v>
      </c>
      <c r="B1534" s="5">
        <v>0.28499999999999998</v>
      </c>
      <c r="C1534" s="5">
        <v>0.21</v>
      </c>
      <c r="D1534" s="5">
        <v>5.5E-2</v>
      </c>
      <c r="E1534" s="5">
        <v>0.10100000000000001</v>
      </c>
      <c r="F1534" s="5">
        <v>4.1500000000000002E-2</v>
      </c>
      <c r="G1534" s="5">
        <v>1.7000000000000001E-2</v>
      </c>
      <c r="H1534" s="48">
        <v>3.3500000000000002E-2</v>
      </c>
      <c r="I1534" s="5">
        <v>5</v>
      </c>
      <c r="N1534" s="15">
        <f t="shared" si="1554"/>
        <v>-2</v>
      </c>
      <c r="O1534" s="15">
        <f t="shared" ref="O1534:U1534" si="1560">B1534</f>
        <v>0.28499999999999998</v>
      </c>
      <c r="P1534" s="15">
        <f t="shared" si="1560"/>
        <v>0.21</v>
      </c>
      <c r="Q1534" s="15">
        <f t="shared" si="1560"/>
        <v>5.5E-2</v>
      </c>
      <c r="R1534" s="15">
        <f t="shared" si="1560"/>
        <v>0.10100000000000001</v>
      </c>
      <c r="S1534" s="15">
        <f t="shared" si="1560"/>
        <v>4.1500000000000002E-2</v>
      </c>
      <c r="T1534" s="15">
        <f t="shared" si="1560"/>
        <v>1.7000000000000001E-2</v>
      </c>
      <c r="U1534" s="15">
        <f t="shared" si="1560"/>
        <v>3.3500000000000002E-2</v>
      </c>
      <c r="V1534" s="5">
        <v>1</v>
      </c>
      <c r="X1534" s="15">
        <f t="shared" si="1556"/>
        <v>6.5</v>
      </c>
      <c r="AB1534" s="15">
        <f t="shared" si="1557"/>
        <v>7.5697832749045135</v>
      </c>
      <c r="AC1534" s="15">
        <f t="shared" si="1558"/>
        <v>1.1444362552654259</v>
      </c>
    </row>
    <row r="1535" spans="1:29">
      <c r="A1535" s="5" t="s">
        <v>208</v>
      </c>
      <c r="B1535" s="5">
        <v>0.29499999999999998</v>
      </c>
      <c r="C1535" s="5">
        <v>0.215</v>
      </c>
      <c r="D1535" s="5">
        <v>7.0000000000000007E-2</v>
      </c>
      <c r="E1535" s="5">
        <v>0.121</v>
      </c>
      <c r="F1535" s="5">
        <v>4.7E-2</v>
      </c>
      <c r="G1535" s="5">
        <v>1.55E-2</v>
      </c>
      <c r="H1535" s="48">
        <v>4.0500000000000001E-2</v>
      </c>
      <c r="I1535" s="5">
        <v>6</v>
      </c>
      <c r="N1535" s="15">
        <f t="shared" si="1554"/>
        <v>-2</v>
      </c>
      <c r="O1535" s="15">
        <f t="shared" ref="O1535:U1535" si="1561">B1535</f>
        <v>0.29499999999999998</v>
      </c>
      <c r="P1535" s="15">
        <f t="shared" si="1561"/>
        <v>0.215</v>
      </c>
      <c r="Q1535" s="15">
        <f t="shared" si="1561"/>
        <v>7.0000000000000007E-2</v>
      </c>
      <c r="R1535" s="15">
        <f t="shared" si="1561"/>
        <v>0.121</v>
      </c>
      <c r="S1535" s="15">
        <f t="shared" si="1561"/>
        <v>4.7E-2</v>
      </c>
      <c r="T1535" s="15">
        <f t="shared" si="1561"/>
        <v>1.55E-2</v>
      </c>
      <c r="U1535" s="15">
        <f t="shared" si="1561"/>
        <v>4.0500000000000001E-2</v>
      </c>
      <c r="V1535" s="5">
        <v>1</v>
      </c>
      <c r="X1535" s="15">
        <f t="shared" si="1556"/>
        <v>7.5</v>
      </c>
      <c r="AB1535" s="15">
        <f t="shared" si="1557"/>
        <v>7.9353512592003099</v>
      </c>
      <c r="AC1535" s="15">
        <f t="shared" si="1558"/>
        <v>0.18953071888729545</v>
      </c>
    </row>
    <row r="1536" spans="1:29">
      <c r="A1536" s="5" t="s">
        <v>208</v>
      </c>
      <c r="B1536" s="5">
        <v>0.3</v>
      </c>
      <c r="C1536" s="5">
        <v>0.23</v>
      </c>
      <c r="D1536" s="5">
        <v>8.5000000000000006E-2</v>
      </c>
      <c r="E1536" s="5">
        <v>0.11700000000000001</v>
      </c>
      <c r="F1536" s="5">
        <v>0.05</v>
      </c>
      <c r="G1536" s="5">
        <v>1.7500000000000002E-2</v>
      </c>
      <c r="H1536" s="48">
        <v>4.1500000000000002E-2</v>
      </c>
      <c r="I1536" s="5">
        <v>6</v>
      </c>
      <c r="N1536" s="15">
        <f t="shared" si="1554"/>
        <v>-2</v>
      </c>
      <c r="O1536" s="15">
        <f t="shared" ref="O1536:U1536" si="1562">B1536</f>
        <v>0.3</v>
      </c>
      <c r="P1536" s="15">
        <f t="shared" si="1562"/>
        <v>0.23</v>
      </c>
      <c r="Q1536" s="15">
        <f t="shared" si="1562"/>
        <v>8.5000000000000006E-2</v>
      </c>
      <c r="R1536" s="15">
        <f t="shared" si="1562"/>
        <v>0.11700000000000001</v>
      </c>
      <c r="S1536" s="15">
        <f t="shared" si="1562"/>
        <v>0.05</v>
      </c>
      <c r="T1536" s="15">
        <f t="shared" si="1562"/>
        <v>1.7500000000000002E-2</v>
      </c>
      <c r="U1536" s="15">
        <f t="shared" si="1562"/>
        <v>4.1500000000000002E-2</v>
      </c>
      <c r="V1536" s="5">
        <v>1</v>
      </c>
      <c r="X1536" s="15">
        <f t="shared" si="1556"/>
        <v>7.5</v>
      </c>
      <c r="AB1536" s="15">
        <f t="shared" si="1557"/>
        <v>8.1678879425080702</v>
      </c>
      <c r="AC1536" s="15">
        <f t="shared" si="1558"/>
        <v>0.44607430374766321</v>
      </c>
    </row>
    <row r="1537" spans="1:29">
      <c r="A1537" s="5" t="s">
        <v>208</v>
      </c>
      <c r="B1537" s="5">
        <v>0.30499999999999999</v>
      </c>
      <c r="C1537" s="5">
        <v>0.22500000000000001</v>
      </c>
      <c r="D1537" s="5">
        <v>0.09</v>
      </c>
      <c r="E1537" s="5">
        <v>0.14649999999999999</v>
      </c>
      <c r="F1537" s="5">
        <v>6.3E-2</v>
      </c>
      <c r="G1537" s="5">
        <v>3.4000000000000002E-2</v>
      </c>
      <c r="H1537" s="48">
        <v>4.1500000000000002E-2</v>
      </c>
      <c r="I1537" s="5">
        <v>6</v>
      </c>
      <c r="N1537" s="15">
        <f t="shared" si="1554"/>
        <v>-2</v>
      </c>
      <c r="O1537" s="15">
        <f t="shared" ref="O1537:U1537" si="1563">B1537</f>
        <v>0.30499999999999999</v>
      </c>
      <c r="P1537" s="15">
        <f t="shared" si="1563"/>
        <v>0.22500000000000001</v>
      </c>
      <c r="Q1537" s="15">
        <f t="shared" si="1563"/>
        <v>0.09</v>
      </c>
      <c r="R1537" s="15">
        <f t="shared" si="1563"/>
        <v>0.14649999999999999</v>
      </c>
      <c r="S1537" s="15">
        <f t="shared" si="1563"/>
        <v>6.3E-2</v>
      </c>
      <c r="T1537" s="15">
        <f t="shared" si="1563"/>
        <v>3.4000000000000002E-2</v>
      </c>
      <c r="U1537" s="15">
        <f t="shared" si="1563"/>
        <v>4.1500000000000002E-2</v>
      </c>
      <c r="V1537" s="5">
        <v>1</v>
      </c>
      <c r="X1537" s="15">
        <f t="shared" si="1556"/>
        <v>7.5</v>
      </c>
      <c r="AB1537" s="15">
        <f t="shared" si="1557"/>
        <v>7.9983712979817225</v>
      </c>
      <c r="AC1537" s="15">
        <f t="shared" si="1558"/>
        <v>0.24837395065198686</v>
      </c>
    </row>
    <row r="1538" spans="1:29">
      <c r="A1538" s="5" t="s">
        <v>208</v>
      </c>
      <c r="B1538" s="5">
        <v>0.33500000000000002</v>
      </c>
      <c r="C1538" s="5">
        <v>0.255</v>
      </c>
      <c r="D1538" s="5">
        <v>0.08</v>
      </c>
      <c r="E1538" s="5">
        <v>0.16800000000000001</v>
      </c>
      <c r="F1538" s="5">
        <v>7.9000000000000001E-2</v>
      </c>
      <c r="G1538" s="5">
        <v>3.5499999999999997E-2</v>
      </c>
      <c r="H1538" s="48">
        <v>0.05</v>
      </c>
      <c r="I1538" s="5">
        <v>5</v>
      </c>
      <c r="N1538" s="15">
        <f t="shared" si="1554"/>
        <v>-2</v>
      </c>
      <c r="O1538" s="15">
        <f t="shared" ref="O1538:U1538" si="1564">B1538</f>
        <v>0.33500000000000002</v>
      </c>
      <c r="P1538" s="15">
        <f t="shared" si="1564"/>
        <v>0.255</v>
      </c>
      <c r="Q1538" s="15">
        <f t="shared" si="1564"/>
        <v>0.08</v>
      </c>
      <c r="R1538" s="15">
        <f t="shared" si="1564"/>
        <v>0.16800000000000001</v>
      </c>
      <c r="S1538" s="15">
        <f t="shared" si="1564"/>
        <v>7.9000000000000001E-2</v>
      </c>
      <c r="T1538" s="15">
        <f t="shared" si="1564"/>
        <v>3.5499999999999997E-2</v>
      </c>
      <c r="U1538" s="15">
        <f t="shared" si="1564"/>
        <v>0.05</v>
      </c>
      <c r="V1538" s="5">
        <v>1</v>
      </c>
      <c r="X1538" s="15">
        <f t="shared" si="1556"/>
        <v>6.5</v>
      </c>
      <c r="AB1538" s="15">
        <f t="shared" si="1557"/>
        <v>8.1511539527725265</v>
      </c>
      <c r="AC1538" s="15">
        <f t="shared" si="1558"/>
        <v>2.7263093757563386</v>
      </c>
    </row>
    <row r="1539" spans="1:29">
      <c r="A1539" s="5" t="s">
        <v>208</v>
      </c>
      <c r="B1539" s="5">
        <v>0.35</v>
      </c>
      <c r="C1539" s="5">
        <v>0.26</v>
      </c>
      <c r="D1539" s="5">
        <v>7.4999999999999997E-2</v>
      </c>
      <c r="E1539" s="5">
        <v>0.18</v>
      </c>
      <c r="F1539" s="5">
        <v>0.09</v>
      </c>
      <c r="G1539" s="5">
        <v>2.4500000000000001E-2</v>
      </c>
      <c r="H1539" s="48">
        <v>5.5E-2</v>
      </c>
      <c r="I1539" s="5">
        <v>5</v>
      </c>
      <c r="N1539" s="15">
        <f t="shared" si="1554"/>
        <v>-2</v>
      </c>
      <c r="O1539" s="15">
        <f t="shared" ref="O1539:U1539" si="1565">B1539</f>
        <v>0.35</v>
      </c>
      <c r="P1539" s="15">
        <f t="shared" si="1565"/>
        <v>0.26</v>
      </c>
      <c r="Q1539" s="15">
        <f t="shared" si="1565"/>
        <v>7.4999999999999997E-2</v>
      </c>
      <c r="R1539" s="15">
        <f t="shared" si="1565"/>
        <v>0.18</v>
      </c>
      <c r="S1539" s="15">
        <f t="shared" si="1565"/>
        <v>0.09</v>
      </c>
      <c r="T1539" s="15">
        <f t="shared" si="1565"/>
        <v>2.4500000000000001E-2</v>
      </c>
      <c r="U1539" s="15">
        <f t="shared" si="1565"/>
        <v>5.5E-2</v>
      </c>
      <c r="V1539" s="5">
        <v>1</v>
      </c>
      <c r="X1539" s="15">
        <f t="shared" si="1556"/>
        <v>6.5</v>
      </c>
      <c r="AB1539" s="15">
        <f t="shared" si="1557"/>
        <v>8.1868793248774452</v>
      </c>
      <c r="AC1539" s="15">
        <f t="shared" si="1558"/>
        <v>2.8455618566989851</v>
      </c>
    </row>
    <row r="1540" spans="1:29">
      <c r="A1540" s="5" t="s">
        <v>208</v>
      </c>
      <c r="B1540" s="5">
        <v>0.35499999999999998</v>
      </c>
      <c r="C1540" s="5">
        <v>0.27</v>
      </c>
      <c r="D1540" s="5">
        <v>7.4999999999999997E-2</v>
      </c>
      <c r="E1540" s="5">
        <v>0.17749999999999999</v>
      </c>
      <c r="F1540" s="5">
        <v>7.9000000000000001E-2</v>
      </c>
      <c r="G1540" s="5">
        <v>3.15E-2</v>
      </c>
      <c r="H1540" s="48">
        <v>5.3999999999999999E-2</v>
      </c>
      <c r="I1540" s="5">
        <v>6</v>
      </c>
      <c r="N1540" s="15">
        <f t="shared" si="1554"/>
        <v>-2</v>
      </c>
      <c r="O1540" s="15">
        <f t="shared" ref="O1540:U1540" si="1566">B1540</f>
        <v>0.35499999999999998</v>
      </c>
      <c r="P1540" s="15">
        <f t="shared" si="1566"/>
        <v>0.27</v>
      </c>
      <c r="Q1540" s="15">
        <f t="shared" si="1566"/>
        <v>7.4999999999999997E-2</v>
      </c>
      <c r="R1540" s="15">
        <f t="shared" si="1566"/>
        <v>0.17749999999999999</v>
      </c>
      <c r="S1540" s="15">
        <f t="shared" si="1566"/>
        <v>7.9000000000000001E-2</v>
      </c>
      <c r="T1540" s="15">
        <f t="shared" si="1566"/>
        <v>3.15E-2</v>
      </c>
      <c r="U1540" s="15">
        <f t="shared" si="1566"/>
        <v>5.3999999999999999E-2</v>
      </c>
      <c r="V1540" s="5">
        <v>1</v>
      </c>
      <c r="X1540" s="15">
        <f t="shared" si="1556"/>
        <v>7.5</v>
      </c>
      <c r="AB1540" s="15">
        <f t="shared" si="1557"/>
        <v>8.4192756067342707</v>
      </c>
      <c r="AC1540" s="15">
        <f t="shared" si="1558"/>
        <v>0.84506764113666144</v>
      </c>
    </row>
    <row r="1541" spans="1:29">
      <c r="A1541" s="5" t="s">
        <v>208</v>
      </c>
      <c r="B1541" s="5">
        <v>0.35499999999999998</v>
      </c>
      <c r="C1541" s="5">
        <v>0.26</v>
      </c>
      <c r="D1541" s="5">
        <v>0.09</v>
      </c>
      <c r="E1541" s="5">
        <v>0.19850000000000001</v>
      </c>
      <c r="F1541" s="5">
        <v>7.1499999999999994E-2</v>
      </c>
      <c r="G1541" s="5">
        <v>4.9500000000000002E-2</v>
      </c>
      <c r="H1541" s="48">
        <v>5.8000000000000003E-2</v>
      </c>
      <c r="I1541" s="5">
        <v>7</v>
      </c>
      <c r="N1541" s="15">
        <f t="shared" si="1554"/>
        <v>-2</v>
      </c>
      <c r="O1541" s="15">
        <f t="shared" ref="O1541:U1541" si="1567">B1541</f>
        <v>0.35499999999999998</v>
      </c>
      <c r="P1541" s="15">
        <f t="shared" si="1567"/>
        <v>0.26</v>
      </c>
      <c r="Q1541" s="15">
        <f t="shared" si="1567"/>
        <v>0.09</v>
      </c>
      <c r="R1541" s="15">
        <f t="shared" si="1567"/>
        <v>0.19850000000000001</v>
      </c>
      <c r="S1541" s="15">
        <f t="shared" si="1567"/>
        <v>7.1499999999999994E-2</v>
      </c>
      <c r="T1541" s="15">
        <f t="shared" si="1567"/>
        <v>4.9500000000000002E-2</v>
      </c>
      <c r="U1541" s="15">
        <f t="shared" si="1567"/>
        <v>5.8000000000000003E-2</v>
      </c>
      <c r="V1541" s="5">
        <v>1</v>
      </c>
      <c r="X1541" s="15">
        <f t="shared" si="1556"/>
        <v>8.5</v>
      </c>
      <c r="AB1541" s="15">
        <f t="shared" si="1557"/>
        <v>8.6598054612385642</v>
      </c>
      <c r="AC1541" s="15">
        <f t="shared" si="1558"/>
        <v>2.5537785441670246E-2</v>
      </c>
    </row>
    <row r="1542" spans="1:29">
      <c r="A1542" s="5" t="s">
        <v>208</v>
      </c>
      <c r="B1542" s="5">
        <v>0.36</v>
      </c>
      <c r="C1542" s="5">
        <v>0.27</v>
      </c>
      <c r="D1542" s="5">
        <v>9.5000000000000001E-2</v>
      </c>
      <c r="E1542" s="5">
        <v>0.2</v>
      </c>
      <c r="F1542" s="5">
        <v>7.2999999999999995E-2</v>
      </c>
      <c r="G1542" s="5">
        <v>5.6000000000000001E-2</v>
      </c>
      <c r="H1542" s="48">
        <v>6.0999999999999999E-2</v>
      </c>
      <c r="I1542" s="5">
        <v>8</v>
      </c>
      <c r="N1542" s="15">
        <f t="shared" si="1554"/>
        <v>-2</v>
      </c>
      <c r="O1542" s="15">
        <f t="shared" ref="O1542:U1542" si="1568">B1542</f>
        <v>0.36</v>
      </c>
      <c r="P1542" s="15">
        <f t="shared" si="1568"/>
        <v>0.27</v>
      </c>
      <c r="Q1542" s="15">
        <f t="shared" si="1568"/>
        <v>9.5000000000000001E-2</v>
      </c>
      <c r="R1542" s="15">
        <f t="shared" si="1568"/>
        <v>0.2</v>
      </c>
      <c r="S1542" s="15">
        <f t="shared" si="1568"/>
        <v>7.2999999999999995E-2</v>
      </c>
      <c r="T1542" s="15">
        <f t="shared" si="1568"/>
        <v>5.6000000000000001E-2</v>
      </c>
      <c r="U1542" s="15">
        <f t="shared" si="1568"/>
        <v>6.0999999999999999E-2</v>
      </c>
      <c r="V1542" s="5">
        <v>1</v>
      </c>
      <c r="X1542" s="15">
        <f t="shared" si="1556"/>
        <v>9.5</v>
      </c>
      <c r="AB1542" s="15">
        <f t="shared" si="1557"/>
        <v>8.7731931825149196</v>
      </c>
      <c r="AC1542" s="15">
        <f t="shared" si="1558"/>
        <v>0.5282481499427909</v>
      </c>
    </row>
    <row r="1543" spans="1:29">
      <c r="A1543" s="5" t="s">
        <v>208</v>
      </c>
      <c r="B1543" s="5">
        <v>0.36</v>
      </c>
      <c r="C1543" s="5">
        <v>0.27500000000000002</v>
      </c>
      <c r="D1543" s="5">
        <v>7.4999999999999997E-2</v>
      </c>
      <c r="E1543" s="5">
        <v>0.2205</v>
      </c>
      <c r="F1543" s="5">
        <v>9.8500000000000004E-2</v>
      </c>
      <c r="G1543" s="5">
        <v>4.3999999999999997E-2</v>
      </c>
      <c r="H1543" s="48">
        <v>6.6000000000000003E-2</v>
      </c>
      <c r="I1543" s="5">
        <v>7</v>
      </c>
      <c r="N1543" s="15">
        <f t="shared" si="1554"/>
        <v>-2</v>
      </c>
      <c r="O1543" s="15">
        <f t="shared" ref="O1543:U1543" si="1569">B1543</f>
        <v>0.36</v>
      </c>
      <c r="P1543" s="15">
        <f t="shared" si="1569"/>
        <v>0.27500000000000002</v>
      </c>
      <c r="Q1543" s="15">
        <f t="shared" si="1569"/>
        <v>7.4999999999999997E-2</v>
      </c>
      <c r="R1543" s="15">
        <f t="shared" si="1569"/>
        <v>0.2205</v>
      </c>
      <c r="S1543" s="15">
        <f t="shared" si="1569"/>
        <v>9.8500000000000004E-2</v>
      </c>
      <c r="T1543" s="15">
        <f t="shared" si="1569"/>
        <v>4.3999999999999997E-2</v>
      </c>
      <c r="U1543" s="15">
        <f t="shared" si="1569"/>
        <v>6.6000000000000003E-2</v>
      </c>
      <c r="V1543" s="5">
        <v>1</v>
      </c>
      <c r="X1543" s="15">
        <f t="shared" si="1556"/>
        <v>8.5</v>
      </c>
      <c r="AB1543" s="15">
        <f t="shared" si="1557"/>
        <v>8.4494838668161858</v>
      </c>
      <c r="AC1543" s="15">
        <f t="shared" si="1558"/>
        <v>2.5518797118448547E-3</v>
      </c>
    </row>
    <row r="1544" spans="1:29">
      <c r="A1544" s="5" t="s">
        <v>208</v>
      </c>
      <c r="B1544" s="5">
        <v>0.36</v>
      </c>
      <c r="C1544" s="5">
        <v>0.26500000000000001</v>
      </c>
      <c r="D1544" s="5">
        <v>7.4999999999999997E-2</v>
      </c>
      <c r="E1544" s="5">
        <v>0.1845</v>
      </c>
      <c r="F1544" s="5">
        <v>8.3000000000000004E-2</v>
      </c>
      <c r="G1544" s="5">
        <v>3.6499999999999998E-2</v>
      </c>
      <c r="H1544" s="48">
        <v>5.5E-2</v>
      </c>
      <c r="I1544" s="5">
        <v>7</v>
      </c>
      <c r="N1544" s="15">
        <f t="shared" si="1554"/>
        <v>-2</v>
      </c>
      <c r="O1544" s="15">
        <f t="shared" ref="O1544:U1544" si="1570">B1544</f>
        <v>0.36</v>
      </c>
      <c r="P1544" s="15">
        <f t="shared" si="1570"/>
        <v>0.26500000000000001</v>
      </c>
      <c r="Q1544" s="15">
        <f t="shared" si="1570"/>
        <v>7.4999999999999997E-2</v>
      </c>
      <c r="R1544" s="15">
        <f t="shared" si="1570"/>
        <v>0.1845</v>
      </c>
      <c r="S1544" s="15">
        <f t="shared" si="1570"/>
        <v>8.3000000000000004E-2</v>
      </c>
      <c r="T1544" s="15">
        <f t="shared" si="1570"/>
        <v>3.6499999999999998E-2</v>
      </c>
      <c r="U1544" s="15">
        <f t="shared" si="1570"/>
        <v>5.5E-2</v>
      </c>
      <c r="V1544" s="5">
        <v>1</v>
      </c>
      <c r="X1544" s="15">
        <f t="shared" si="1556"/>
        <v>8.5</v>
      </c>
      <c r="AB1544" s="15">
        <f t="shared" si="1557"/>
        <v>8.2970783304229876</v>
      </c>
      <c r="AC1544" s="15">
        <f t="shared" si="1558"/>
        <v>4.1177203983922203E-2</v>
      </c>
    </row>
    <row r="1545" spans="1:29">
      <c r="A1545" s="5" t="s">
        <v>208</v>
      </c>
      <c r="B1545" s="5">
        <v>0.36499999999999999</v>
      </c>
      <c r="C1545" s="5">
        <v>0.27</v>
      </c>
      <c r="D1545" s="5">
        <v>8.5000000000000006E-2</v>
      </c>
      <c r="E1545" s="5">
        <v>0.2225</v>
      </c>
      <c r="F1545" s="5">
        <v>9.35E-2</v>
      </c>
      <c r="G1545" s="5">
        <v>5.2499999999999998E-2</v>
      </c>
      <c r="H1545" s="48">
        <v>6.6000000000000003E-2</v>
      </c>
      <c r="I1545" s="5">
        <v>7</v>
      </c>
      <c r="N1545" s="15">
        <f t="shared" si="1554"/>
        <v>-2</v>
      </c>
      <c r="O1545" s="15">
        <f t="shared" ref="O1545:U1545" si="1571">B1545</f>
        <v>0.36499999999999999</v>
      </c>
      <c r="P1545" s="15">
        <f t="shared" si="1571"/>
        <v>0.27</v>
      </c>
      <c r="Q1545" s="15">
        <f t="shared" si="1571"/>
        <v>8.5000000000000006E-2</v>
      </c>
      <c r="R1545" s="15">
        <f t="shared" si="1571"/>
        <v>0.2225</v>
      </c>
      <c r="S1545" s="15">
        <f t="shared" si="1571"/>
        <v>9.35E-2</v>
      </c>
      <c r="T1545" s="15">
        <f t="shared" si="1571"/>
        <v>5.2499999999999998E-2</v>
      </c>
      <c r="U1545" s="15">
        <f t="shared" si="1571"/>
        <v>6.6000000000000003E-2</v>
      </c>
      <c r="V1545" s="5">
        <v>1</v>
      </c>
      <c r="X1545" s="15">
        <f t="shared" si="1556"/>
        <v>8.5</v>
      </c>
      <c r="AB1545" s="15">
        <f t="shared" si="1557"/>
        <v>8.5295783146884432</v>
      </c>
      <c r="AC1545" s="15">
        <f t="shared" si="1558"/>
        <v>8.7487669980857395E-4</v>
      </c>
    </row>
    <row r="1546" spans="1:29">
      <c r="A1546" s="5" t="s">
        <v>208</v>
      </c>
      <c r="B1546" s="5">
        <v>0.37</v>
      </c>
      <c r="C1546" s="5">
        <v>0.27</v>
      </c>
      <c r="D1546" s="5">
        <v>9.5000000000000001E-2</v>
      </c>
      <c r="E1546" s="5">
        <v>0.2175</v>
      </c>
      <c r="F1546" s="5">
        <v>9.7000000000000003E-2</v>
      </c>
      <c r="G1546" s="5">
        <v>4.5999999999999999E-2</v>
      </c>
      <c r="H1546" s="48">
        <v>6.5000000000000002E-2</v>
      </c>
      <c r="I1546" s="5">
        <v>6</v>
      </c>
      <c r="N1546" s="15">
        <f t="shared" si="1554"/>
        <v>-2</v>
      </c>
      <c r="O1546" s="15">
        <f t="shared" ref="O1546:U1546" si="1572">B1546</f>
        <v>0.37</v>
      </c>
      <c r="P1546" s="15">
        <f t="shared" si="1572"/>
        <v>0.27</v>
      </c>
      <c r="Q1546" s="15">
        <f t="shared" si="1572"/>
        <v>9.5000000000000001E-2</v>
      </c>
      <c r="R1546" s="15">
        <f t="shared" si="1572"/>
        <v>0.2175</v>
      </c>
      <c r="S1546" s="15">
        <f t="shared" si="1572"/>
        <v>9.7000000000000003E-2</v>
      </c>
      <c r="T1546" s="15">
        <f t="shared" si="1572"/>
        <v>4.5999999999999999E-2</v>
      </c>
      <c r="U1546" s="15">
        <f t="shared" si="1572"/>
        <v>6.5000000000000002E-2</v>
      </c>
      <c r="V1546" s="5">
        <v>1</v>
      </c>
      <c r="X1546" s="15">
        <f t="shared" si="1556"/>
        <v>7.5</v>
      </c>
      <c r="AB1546" s="15">
        <f t="shared" si="1557"/>
        <v>8.5792824454458305</v>
      </c>
      <c r="AC1546" s="15">
        <f t="shared" si="1558"/>
        <v>1.164850597047532</v>
      </c>
    </row>
    <row r="1547" spans="1:29">
      <c r="A1547" s="5" t="s">
        <v>208</v>
      </c>
      <c r="B1547" s="5">
        <v>0.375</v>
      </c>
      <c r="C1547" s="5">
        <v>0.28000000000000003</v>
      </c>
      <c r="D1547" s="5">
        <v>0.08</v>
      </c>
      <c r="E1547" s="5">
        <v>0.2165</v>
      </c>
      <c r="F1547" s="5">
        <v>9.35E-2</v>
      </c>
      <c r="G1547" s="5">
        <v>9.2499999999999999E-2</v>
      </c>
      <c r="H1547" s="48">
        <v>7.0000000000000007E-2</v>
      </c>
      <c r="I1547" s="5">
        <v>7</v>
      </c>
      <c r="N1547" s="15">
        <f t="shared" si="1554"/>
        <v>-2</v>
      </c>
      <c r="O1547" s="15">
        <f t="shared" ref="O1547:U1547" si="1573">B1547</f>
        <v>0.375</v>
      </c>
      <c r="P1547" s="15">
        <f t="shared" si="1573"/>
        <v>0.28000000000000003</v>
      </c>
      <c r="Q1547" s="15">
        <f t="shared" si="1573"/>
        <v>0.08</v>
      </c>
      <c r="R1547" s="15">
        <f t="shared" si="1573"/>
        <v>0.2165</v>
      </c>
      <c r="S1547" s="15">
        <f t="shared" si="1573"/>
        <v>9.35E-2</v>
      </c>
      <c r="T1547" s="15">
        <f t="shared" si="1573"/>
        <v>9.2499999999999999E-2</v>
      </c>
      <c r="U1547" s="15">
        <f t="shared" si="1573"/>
        <v>7.0000000000000007E-2</v>
      </c>
      <c r="V1547" s="5">
        <v>1</v>
      </c>
      <c r="X1547" s="15">
        <f t="shared" si="1556"/>
        <v>8.5</v>
      </c>
      <c r="AB1547" s="15">
        <f t="shared" si="1557"/>
        <v>8.1566168488684063</v>
      </c>
      <c r="AC1547" s="15">
        <f t="shared" si="1558"/>
        <v>0.11791198848106291</v>
      </c>
    </row>
    <row r="1548" spans="1:29">
      <c r="A1548" s="5" t="s">
        <v>208</v>
      </c>
      <c r="B1548" s="5">
        <v>0.38</v>
      </c>
      <c r="C1548" s="5">
        <v>0.28499999999999998</v>
      </c>
      <c r="D1548" s="5">
        <v>9.5000000000000001E-2</v>
      </c>
      <c r="E1548" s="5">
        <v>0.24299999999999999</v>
      </c>
      <c r="F1548" s="5">
        <v>8.9499999999999996E-2</v>
      </c>
      <c r="G1548" s="5">
        <v>6.6500000000000004E-2</v>
      </c>
      <c r="H1548" s="48">
        <v>7.4999999999999997E-2</v>
      </c>
      <c r="I1548" s="5">
        <v>7</v>
      </c>
      <c r="N1548" s="15">
        <f t="shared" si="1554"/>
        <v>-2</v>
      </c>
      <c r="O1548" s="15">
        <f t="shared" ref="O1548:U1548" si="1574">B1548</f>
        <v>0.38</v>
      </c>
      <c r="P1548" s="15">
        <f t="shared" si="1574"/>
        <v>0.28499999999999998</v>
      </c>
      <c r="Q1548" s="15">
        <f t="shared" si="1574"/>
        <v>9.5000000000000001E-2</v>
      </c>
      <c r="R1548" s="15">
        <f t="shared" si="1574"/>
        <v>0.24299999999999999</v>
      </c>
      <c r="S1548" s="15">
        <f t="shared" si="1574"/>
        <v>8.9499999999999996E-2</v>
      </c>
      <c r="T1548" s="15">
        <f t="shared" si="1574"/>
        <v>6.6500000000000004E-2</v>
      </c>
      <c r="U1548" s="15">
        <f t="shared" si="1574"/>
        <v>7.4999999999999997E-2</v>
      </c>
      <c r="V1548" s="5">
        <v>1</v>
      </c>
      <c r="X1548" s="15">
        <f t="shared" si="1556"/>
        <v>8.5</v>
      </c>
      <c r="AB1548" s="15">
        <f t="shared" si="1557"/>
        <v>9.0082510446277837</v>
      </c>
      <c r="AC1548" s="15">
        <f t="shared" si="1558"/>
        <v>0.25831912436523335</v>
      </c>
    </row>
    <row r="1549" spans="1:29">
      <c r="A1549" s="5" t="s">
        <v>208</v>
      </c>
      <c r="B1549" s="5">
        <v>0.38</v>
      </c>
      <c r="C1549" s="5">
        <v>0.28999999999999998</v>
      </c>
      <c r="D1549" s="5">
        <v>0.1</v>
      </c>
      <c r="E1549" s="5">
        <v>0.23699999999999999</v>
      </c>
      <c r="F1549" s="5">
        <v>0.108</v>
      </c>
      <c r="G1549" s="5">
        <v>3.95E-2</v>
      </c>
      <c r="H1549" s="48">
        <v>8.2000000000000003E-2</v>
      </c>
      <c r="I1549" s="5">
        <v>6</v>
      </c>
      <c r="N1549" s="15">
        <f t="shared" si="1554"/>
        <v>-2</v>
      </c>
      <c r="O1549" s="15">
        <f t="shared" ref="O1549:U1549" si="1575">B1549</f>
        <v>0.38</v>
      </c>
      <c r="P1549" s="15">
        <f t="shared" si="1575"/>
        <v>0.28999999999999998</v>
      </c>
      <c r="Q1549" s="15">
        <f t="shared" si="1575"/>
        <v>0.1</v>
      </c>
      <c r="R1549" s="15">
        <f t="shared" si="1575"/>
        <v>0.23699999999999999</v>
      </c>
      <c r="S1549" s="15">
        <f t="shared" si="1575"/>
        <v>0.108</v>
      </c>
      <c r="T1549" s="15">
        <f t="shared" si="1575"/>
        <v>3.95E-2</v>
      </c>
      <c r="U1549" s="15">
        <f t="shared" si="1575"/>
        <v>8.2000000000000003E-2</v>
      </c>
      <c r="V1549" s="5">
        <v>1</v>
      </c>
      <c r="X1549" s="15">
        <f t="shared" si="1556"/>
        <v>7.5</v>
      </c>
      <c r="AB1549" s="15">
        <f t="shared" si="1557"/>
        <v>9.0341131865381321</v>
      </c>
      <c r="AC1549" s="15">
        <f t="shared" si="1558"/>
        <v>2.3535032691101816</v>
      </c>
    </row>
    <row r="1550" spans="1:29">
      <c r="A1550" s="5" t="s">
        <v>208</v>
      </c>
      <c r="B1550" s="5">
        <v>0.38500000000000001</v>
      </c>
      <c r="C1550" s="5">
        <v>0.28999999999999998</v>
      </c>
      <c r="D1550" s="5">
        <v>0.09</v>
      </c>
      <c r="E1550" s="5">
        <v>0.23649999999999999</v>
      </c>
      <c r="F1550" s="5">
        <v>0.1</v>
      </c>
      <c r="G1550" s="5">
        <v>5.0500000000000003E-2</v>
      </c>
      <c r="H1550" s="48">
        <v>7.5999999999999998E-2</v>
      </c>
      <c r="I1550" s="5">
        <v>8</v>
      </c>
      <c r="N1550" s="15">
        <f t="shared" si="1554"/>
        <v>-2</v>
      </c>
      <c r="O1550" s="15">
        <f t="shared" ref="O1550:U1550" si="1576">B1550</f>
        <v>0.38500000000000001</v>
      </c>
      <c r="P1550" s="15">
        <f t="shared" si="1576"/>
        <v>0.28999999999999998</v>
      </c>
      <c r="Q1550" s="15">
        <f t="shared" si="1576"/>
        <v>0.09</v>
      </c>
      <c r="R1550" s="15">
        <f t="shared" si="1576"/>
        <v>0.23649999999999999</v>
      </c>
      <c r="S1550" s="15">
        <f t="shared" si="1576"/>
        <v>0.1</v>
      </c>
      <c r="T1550" s="15">
        <f t="shared" si="1576"/>
        <v>5.0500000000000003E-2</v>
      </c>
      <c r="U1550" s="15">
        <f t="shared" si="1576"/>
        <v>7.5999999999999998E-2</v>
      </c>
      <c r="V1550" s="5">
        <v>1</v>
      </c>
      <c r="X1550" s="15">
        <f t="shared" si="1556"/>
        <v>9.5</v>
      </c>
      <c r="AB1550" s="15">
        <f t="shared" si="1557"/>
        <v>8.9103595903338633</v>
      </c>
      <c r="AC1550" s="15">
        <f t="shared" si="1558"/>
        <v>0.34767581271124953</v>
      </c>
    </row>
    <row r="1551" spans="1:29">
      <c r="A1551" s="5" t="s">
        <v>208</v>
      </c>
      <c r="B1551" s="5">
        <v>0.38500000000000001</v>
      </c>
      <c r="C1551" s="5">
        <v>0.28000000000000003</v>
      </c>
      <c r="D1551" s="5">
        <v>9.5000000000000001E-2</v>
      </c>
      <c r="E1551" s="5">
        <v>0.25700000000000001</v>
      </c>
      <c r="F1551" s="5">
        <v>0.11899999999999999</v>
      </c>
      <c r="G1551" s="5">
        <v>5.8999999999999997E-2</v>
      </c>
      <c r="H1551" s="48">
        <v>7.0000000000000007E-2</v>
      </c>
      <c r="I1551" s="5">
        <v>7</v>
      </c>
      <c r="N1551" s="15">
        <f t="shared" si="1554"/>
        <v>-2</v>
      </c>
      <c r="O1551" s="15">
        <f t="shared" ref="O1551:U1551" si="1577">B1551</f>
        <v>0.38500000000000001</v>
      </c>
      <c r="P1551" s="15">
        <f t="shared" si="1577"/>
        <v>0.28000000000000003</v>
      </c>
      <c r="Q1551" s="15">
        <f t="shared" si="1577"/>
        <v>9.5000000000000001E-2</v>
      </c>
      <c r="R1551" s="15">
        <f t="shared" si="1577"/>
        <v>0.25700000000000001</v>
      </c>
      <c r="S1551" s="15">
        <f t="shared" si="1577"/>
        <v>0.11899999999999999</v>
      </c>
      <c r="T1551" s="15">
        <f t="shared" si="1577"/>
        <v>5.8999999999999997E-2</v>
      </c>
      <c r="U1551" s="15">
        <f t="shared" si="1577"/>
        <v>7.0000000000000007E-2</v>
      </c>
      <c r="V1551" s="5">
        <v>1</v>
      </c>
      <c r="X1551" s="15">
        <f t="shared" si="1556"/>
        <v>8.5</v>
      </c>
      <c r="AB1551" s="15">
        <f t="shared" si="1557"/>
        <v>8.5130462624255649</v>
      </c>
      <c r="AC1551" s="15">
        <f t="shared" si="1558"/>
        <v>1.7020496327670777E-4</v>
      </c>
    </row>
    <row r="1552" spans="1:29">
      <c r="A1552" s="5" t="s">
        <v>208</v>
      </c>
      <c r="B1552" s="5">
        <v>0.38500000000000001</v>
      </c>
      <c r="C1552" s="5">
        <v>0.3</v>
      </c>
      <c r="D1552" s="5">
        <v>0.09</v>
      </c>
      <c r="E1552" s="5">
        <v>0.308</v>
      </c>
      <c r="F1552" s="5">
        <v>0.1525</v>
      </c>
      <c r="G1552" s="5">
        <v>5.6000000000000001E-2</v>
      </c>
      <c r="H1552" s="48">
        <v>8.3500000000000005E-2</v>
      </c>
      <c r="I1552" s="5">
        <v>8</v>
      </c>
      <c r="N1552" s="15">
        <f t="shared" si="1554"/>
        <v>-2</v>
      </c>
      <c r="O1552" s="15">
        <f t="shared" ref="O1552:U1552" si="1578">B1552</f>
        <v>0.38500000000000001</v>
      </c>
      <c r="P1552" s="15">
        <f t="shared" si="1578"/>
        <v>0.3</v>
      </c>
      <c r="Q1552" s="15">
        <f t="shared" si="1578"/>
        <v>0.09</v>
      </c>
      <c r="R1552" s="15">
        <f t="shared" si="1578"/>
        <v>0.308</v>
      </c>
      <c r="S1552" s="15">
        <f t="shared" si="1578"/>
        <v>0.1525</v>
      </c>
      <c r="T1552" s="15">
        <f t="shared" si="1578"/>
        <v>5.6000000000000001E-2</v>
      </c>
      <c r="U1552" s="15">
        <f t="shared" si="1578"/>
        <v>8.3500000000000005E-2</v>
      </c>
      <c r="V1552" s="5">
        <v>1</v>
      </c>
      <c r="X1552" s="15">
        <f t="shared" si="1556"/>
        <v>9.5</v>
      </c>
      <c r="AB1552" s="15">
        <f t="shared" si="1557"/>
        <v>8.6315924908703412</v>
      </c>
      <c r="AC1552" s="15">
        <f t="shared" si="1558"/>
        <v>0.75413160191277839</v>
      </c>
    </row>
    <row r="1553" spans="1:29">
      <c r="A1553" s="5" t="s">
        <v>208</v>
      </c>
      <c r="B1553" s="5">
        <v>0.39</v>
      </c>
      <c r="C1553" s="5">
        <v>0.3</v>
      </c>
      <c r="D1553" s="5">
        <v>0.09</v>
      </c>
      <c r="E1553" s="5">
        <v>0.252</v>
      </c>
      <c r="F1553" s="5">
        <v>0.1065</v>
      </c>
      <c r="G1553" s="5">
        <v>5.2999999999999999E-2</v>
      </c>
      <c r="H1553" s="48">
        <v>0.08</v>
      </c>
      <c r="I1553" s="5">
        <v>7</v>
      </c>
      <c r="N1553" s="15">
        <f t="shared" si="1554"/>
        <v>-2</v>
      </c>
      <c r="O1553" s="15">
        <f t="shared" ref="O1553:U1553" si="1579">B1553</f>
        <v>0.39</v>
      </c>
      <c r="P1553" s="15">
        <f t="shared" si="1579"/>
        <v>0.3</v>
      </c>
      <c r="Q1553" s="15">
        <f t="shared" si="1579"/>
        <v>0.09</v>
      </c>
      <c r="R1553" s="15">
        <f t="shared" si="1579"/>
        <v>0.252</v>
      </c>
      <c r="S1553" s="15">
        <f t="shared" si="1579"/>
        <v>0.1065</v>
      </c>
      <c r="T1553" s="15">
        <f t="shared" si="1579"/>
        <v>5.2999999999999999E-2</v>
      </c>
      <c r="U1553" s="15">
        <f t="shared" si="1579"/>
        <v>0.08</v>
      </c>
      <c r="V1553" s="5">
        <v>1</v>
      </c>
      <c r="X1553" s="15">
        <f t="shared" si="1556"/>
        <v>8.5</v>
      </c>
      <c r="AB1553" s="15">
        <f t="shared" si="1557"/>
        <v>9.0440246769286503</v>
      </c>
      <c r="AC1553" s="15">
        <f t="shared" si="1558"/>
        <v>0.29596284910732235</v>
      </c>
    </row>
    <row r="1554" spans="1:29">
      <c r="A1554" s="5" t="s">
        <v>208</v>
      </c>
      <c r="B1554" s="5">
        <v>0.39</v>
      </c>
      <c r="C1554" s="5">
        <v>0.28499999999999998</v>
      </c>
      <c r="D1554" s="5">
        <v>0.1</v>
      </c>
      <c r="E1554" s="5">
        <v>0.28100000000000003</v>
      </c>
      <c r="F1554" s="5">
        <v>0.1275</v>
      </c>
      <c r="G1554" s="5">
        <v>6.2E-2</v>
      </c>
      <c r="H1554" s="48">
        <v>7.6999999999999999E-2</v>
      </c>
      <c r="I1554" s="5">
        <v>7</v>
      </c>
      <c r="N1554" s="15">
        <f t="shared" si="1554"/>
        <v>-2</v>
      </c>
      <c r="O1554" s="15">
        <f t="shared" ref="O1554:U1554" si="1580">B1554</f>
        <v>0.39</v>
      </c>
      <c r="P1554" s="15">
        <f t="shared" si="1580"/>
        <v>0.28499999999999998</v>
      </c>
      <c r="Q1554" s="15">
        <f t="shared" si="1580"/>
        <v>0.1</v>
      </c>
      <c r="R1554" s="15">
        <f t="shared" si="1580"/>
        <v>0.28100000000000003</v>
      </c>
      <c r="S1554" s="15">
        <f t="shared" si="1580"/>
        <v>0.1275</v>
      </c>
      <c r="T1554" s="15">
        <f t="shared" si="1580"/>
        <v>6.2E-2</v>
      </c>
      <c r="U1554" s="15">
        <f t="shared" si="1580"/>
        <v>7.6999999999999999E-2</v>
      </c>
      <c r="V1554" s="5">
        <v>1</v>
      </c>
      <c r="X1554" s="15">
        <f t="shared" si="1556"/>
        <v>8.5</v>
      </c>
      <c r="AB1554" s="15">
        <f t="shared" si="1557"/>
        <v>8.7011170777116256</v>
      </c>
      <c r="AC1554" s="15">
        <f t="shared" si="1558"/>
        <v>4.0448078947264036E-2</v>
      </c>
    </row>
    <row r="1555" spans="1:29">
      <c r="A1555" s="5" t="s">
        <v>208</v>
      </c>
      <c r="B1555" s="5">
        <v>0.39</v>
      </c>
      <c r="C1555" s="5">
        <v>0.28999999999999998</v>
      </c>
      <c r="D1555" s="5">
        <v>0.1</v>
      </c>
      <c r="E1555" s="5">
        <v>0.2225</v>
      </c>
      <c r="F1555" s="5">
        <v>9.5000000000000001E-2</v>
      </c>
      <c r="G1555" s="5">
        <v>4.65E-2</v>
      </c>
      <c r="H1555" s="48">
        <v>7.2999999999999995E-2</v>
      </c>
      <c r="I1555" s="5">
        <v>7</v>
      </c>
      <c r="N1555" s="15">
        <f t="shared" si="1554"/>
        <v>-2</v>
      </c>
      <c r="O1555" s="15">
        <f t="shared" ref="O1555:U1555" si="1581">B1555</f>
        <v>0.39</v>
      </c>
      <c r="P1555" s="15">
        <f t="shared" si="1581"/>
        <v>0.28999999999999998</v>
      </c>
      <c r="Q1555" s="15">
        <f t="shared" si="1581"/>
        <v>0.1</v>
      </c>
      <c r="R1555" s="15">
        <f t="shared" si="1581"/>
        <v>0.2225</v>
      </c>
      <c r="S1555" s="15">
        <f t="shared" si="1581"/>
        <v>9.5000000000000001E-2</v>
      </c>
      <c r="T1555" s="15">
        <f t="shared" si="1581"/>
        <v>4.65E-2</v>
      </c>
      <c r="U1555" s="15">
        <f t="shared" si="1581"/>
        <v>7.2999999999999995E-2</v>
      </c>
      <c r="V1555" s="5">
        <v>1</v>
      </c>
      <c r="X1555" s="15">
        <f t="shared" si="1556"/>
        <v>8.5</v>
      </c>
      <c r="AB1555" s="15">
        <f t="shared" si="1557"/>
        <v>9.0062141139299179</v>
      </c>
      <c r="AC1555" s="15">
        <f t="shared" si="1558"/>
        <v>0.25625272914185188</v>
      </c>
    </row>
    <row r="1556" spans="1:29">
      <c r="A1556" s="5" t="s">
        <v>208</v>
      </c>
      <c r="B1556" s="5">
        <v>0.41</v>
      </c>
      <c r="C1556" s="5">
        <v>0.3</v>
      </c>
      <c r="D1556" s="5">
        <v>0.09</v>
      </c>
      <c r="E1556" s="5">
        <v>0.30399999999999999</v>
      </c>
      <c r="F1556" s="5">
        <v>0.129</v>
      </c>
      <c r="G1556" s="5">
        <v>7.0999999999999994E-2</v>
      </c>
      <c r="H1556" s="48">
        <v>9.5500000000000002E-2</v>
      </c>
      <c r="I1556" s="5">
        <v>8</v>
      </c>
      <c r="N1556" s="15">
        <f t="shared" si="1554"/>
        <v>-2</v>
      </c>
      <c r="O1556" s="15">
        <f t="shared" ref="O1556:U1556" si="1582">B1556</f>
        <v>0.41</v>
      </c>
      <c r="P1556" s="15">
        <f t="shared" si="1582"/>
        <v>0.3</v>
      </c>
      <c r="Q1556" s="15">
        <f t="shared" si="1582"/>
        <v>0.09</v>
      </c>
      <c r="R1556" s="15">
        <f t="shared" si="1582"/>
        <v>0.30399999999999999</v>
      </c>
      <c r="S1556" s="15">
        <f t="shared" si="1582"/>
        <v>0.129</v>
      </c>
      <c r="T1556" s="15">
        <f t="shared" si="1582"/>
        <v>7.0999999999999994E-2</v>
      </c>
      <c r="U1556" s="15">
        <f t="shared" si="1582"/>
        <v>9.5500000000000002E-2</v>
      </c>
      <c r="V1556" s="5">
        <v>1</v>
      </c>
      <c r="X1556" s="15">
        <f t="shared" si="1556"/>
        <v>9.5</v>
      </c>
      <c r="AB1556" s="15">
        <f t="shared" si="1557"/>
        <v>8.9992331280526727</v>
      </c>
      <c r="AC1556" s="15">
        <f t="shared" si="1558"/>
        <v>0.25076746003991085</v>
      </c>
    </row>
    <row r="1557" spans="1:29">
      <c r="A1557" s="5" t="s">
        <v>208</v>
      </c>
      <c r="B1557" s="5">
        <v>0.41</v>
      </c>
      <c r="C1557" s="5">
        <v>0.3</v>
      </c>
      <c r="D1557" s="5">
        <v>0.09</v>
      </c>
      <c r="E1557" s="5">
        <v>0.28000000000000003</v>
      </c>
      <c r="F1557" s="5">
        <v>0.14099999999999999</v>
      </c>
      <c r="G1557" s="5">
        <v>5.7500000000000002E-2</v>
      </c>
      <c r="H1557" s="48">
        <v>7.4999999999999997E-2</v>
      </c>
      <c r="I1557" s="5">
        <v>8</v>
      </c>
      <c r="N1557" s="15">
        <f t="shared" si="1554"/>
        <v>-2</v>
      </c>
      <c r="O1557" s="15">
        <f t="shared" ref="O1557:U1557" si="1583">B1557</f>
        <v>0.41</v>
      </c>
      <c r="P1557" s="15">
        <f t="shared" si="1583"/>
        <v>0.3</v>
      </c>
      <c r="Q1557" s="15">
        <f t="shared" si="1583"/>
        <v>0.09</v>
      </c>
      <c r="R1557" s="15">
        <f t="shared" si="1583"/>
        <v>0.28000000000000003</v>
      </c>
      <c r="S1557" s="15">
        <f t="shared" si="1583"/>
        <v>0.14099999999999999</v>
      </c>
      <c r="T1557" s="15">
        <f t="shared" si="1583"/>
        <v>5.7500000000000002E-2</v>
      </c>
      <c r="U1557" s="15">
        <f t="shared" si="1583"/>
        <v>7.4999999999999997E-2</v>
      </c>
      <c r="V1557" s="5">
        <v>1</v>
      </c>
      <c r="X1557" s="15">
        <f t="shared" si="1556"/>
        <v>9.5</v>
      </c>
      <c r="AB1557" s="15">
        <f t="shared" si="1557"/>
        <v>8.5003858506714174</v>
      </c>
      <c r="AC1557" s="15">
        <f t="shared" si="1558"/>
        <v>0.99922844753790585</v>
      </c>
    </row>
    <row r="1558" spans="1:29">
      <c r="A1558" s="5" t="s">
        <v>208</v>
      </c>
      <c r="B1558" s="5">
        <v>0.41499999999999998</v>
      </c>
      <c r="C1558" s="5">
        <v>0.32500000000000001</v>
      </c>
      <c r="D1558" s="5">
        <v>0.1</v>
      </c>
      <c r="E1558" s="5">
        <v>0.313</v>
      </c>
      <c r="F1558" s="5">
        <v>0.13900000000000001</v>
      </c>
      <c r="G1558" s="5">
        <v>6.25E-2</v>
      </c>
      <c r="H1558" s="48">
        <v>9.6500000000000002E-2</v>
      </c>
      <c r="I1558" s="5">
        <v>7</v>
      </c>
      <c r="N1558" s="15">
        <f t="shared" si="1554"/>
        <v>-2</v>
      </c>
      <c r="O1558" s="15">
        <f t="shared" ref="O1558:U1558" si="1584">B1558</f>
        <v>0.41499999999999998</v>
      </c>
      <c r="P1558" s="15">
        <f t="shared" si="1584"/>
        <v>0.32500000000000001</v>
      </c>
      <c r="Q1558" s="15">
        <f t="shared" si="1584"/>
        <v>0.1</v>
      </c>
      <c r="R1558" s="15">
        <f t="shared" si="1584"/>
        <v>0.313</v>
      </c>
      <c r="S1558" s="15">
        <f t="shared" si="1584"/>
        <v>0.13900000000000001</v>
      </c>
      <c r="T1558" s="15">
        <f t="shared" si="1584"/>
        <v>6.25E-2</v>
      </c>
      <c r="U1558" s="15">
        <f t="shared" si="1584"/>
        <v>9.6500000000000002E-2</v>
      </c>
      <c r="V1558" s="5">
        <v>1</v>
      </c>
      <c r="X1558" s="15">
        <f t="shared" si="1556"/>
        <v>8.5</v>
      </c>
      <c r="AB1558" s="15">
        <f t="shared" si="1557"/>
        <v>9.3787880641953549</v>
      </c>
      <c r="AC1558" s="15">
        <f t="shared" si="1558"/>
        <v>0.77226846177221931</v>
      </c>
    </row>
    <row r="1559" spans="1:29">
      <c r="A1559" s="5" t="s">
        <v>208</v>
      </c>
      <c r="B1559" s="5">
        <v>0.42499999999999999</v>
      </c>
      <c r="C1559" s="5">
        <v>0.32500000000000001</v>
      </c>
      <c r="D1559" s="5">
        <v>0.11</v>
      </c>
      <c r="E1559" s="5">
        <v>0.317</v>
      </c>
      <c r="F1559" s="5">
        <v>0.13500000000000001</v>
      </c>
      <c r="G1559" s="5">
        <v>4.8000000000000001E-2</v>
      </c>
      <c r="H1559" s="48">
        <v>0.09</v>
      </c>
      <c r="I1559" s="5">
        <v>8</v>
      </c>
      <c r="N1559" s="15">
        <f t="shared" si="1554"/>
        <v>-2</v>
      </c>
      <c r="O1559" s="15">
        <f t="shared" ref="O1559:U1559" si="1585">B1559</f>
        <v>0.42499999999999999</v>
      </c>
      <c r="P1559" s="15">
        <f t="shared" si="1585"/>
        <v>0.32500000000000001</v>
      </c>
      <c r="Q1559" s="15">
        <f t="shared" si="1585"/>
        <v>0.11</v>
      </c>
      <c r="R1559" s="15">
        <f t="shared" si="1585"/>
        <v>0.317</v>
      </c>
      <c r="S1559" s="15">
        <f t="shared" si="1585"/>
        <v>0.13500000000000001</v>
      </c>
      <c r="T1559" s="15">
        <f t="shared" si="1585"/>
        <v>4.8000000000000001E-2</v>
      </c>
      <c r="U1559" s="15">
        <f t="shared" si="1585"/>
        <v>0.09</v>
      </c>
      <c r="V1559" s="5">
        <v>1</v>
      </c>
      <c r="X1559" s="15">
        <f t="shared" si="1556"/>
        <v>9.5</v>
      </c>
      <c r="AB1559" s="15">
        <f t="shared" si="1557"/>
        <v>9.6904594786876022</v>
      </c>
      <c r="AC1559" s="15">
        <f t="shared" si="1558"/>
        <v>3.6274813021953178E-2</v>
      </c>
    </row>
    <row r="1560" spans="1:29">
      <c r="A1560" s="5" t="s">
        <v>208</v>
      </c>
      <c r="B1560" s="5">
        <v>0.42499999999999999</v>
      </c>
      <c r="C1560" s="5">
        <v>0.315</v>
      </c>
      <c r="D1560" s="5">
        <v>0.08</v>
      </c>
      <c r="E1560" s="5">
        <v>0.30299999999999999</v>
      </c>
      <c r="F1560" s="5">
        <v>0.13100000000000001</v>
      </c>
      <c r="G1560" s="5">
        <v>5.8500000000000003E-2</v>
      </c>
      <c r="H1560" s="48">
        <v>9.5000000000000001E-2</v>
      </c>
      <c r="I1560" s="5">
        <v>7</v>
      </c>
      <c r="N1560" s="15">
        <f t="shared" si="1554"/>
        <v>-2</v>
      </c>
      <c r="O1560" s="15">
        <f t="shared" ref="O1560:U1560" si="1586">B1560</f>
        <v>0.42499999999999999</v>
      </c>
      <c r="P1560" s="15">
        <f t="shared" si="1586"/>
        <v>0.315</v>
      </c>
      <c r="Q1560" s="15">
        <f t="shared" si="1586"/>
        <v>0.08</v>
      </c>
      <c r="R1560" s="15">
        <f t="shared" si="1586"/>
        <v>0.30299999999999999</v>
      </c>
      <c r="S1560" s="15">
        <f t="shared" si="1586"/>
        <v>0.13100000000000001</v>
      </c>
      <c r="T1560" s="15">
        <f t="shared" si="1586"/>
        <v>5.8500000000000003E-2</v>
      </c>
      <c r="U1560" s="15">
        <f t="shared" si="1586"/>
        <v>9.5000000000000001E-2</v>
      </c>
      <c r="V1560" s="5">
        <v>1</v>
      </c>
      <c r="X1560" s="15">
        <f t="shared" si="1556"/>
        <v>8.5</v>
      </c>
      <c r="AB1560" s="15">
        <f t="shared" si="1557"/>
        <v>9.1278657043117057</v>
      </c>
      <c r="AC1560" s="15">
        <f t="shared" si="1558"/>
        <v>0.3942153426508343</v>
      </c>
    </row>
    <row r="1561" spans="1:29">
      <c r="A1561" s="5" t="s">
        <v>208</v>
      </c>
      <c r="B1561" s="5">
        <v>0.435</v>
      </c>
      <c r="C1561" s="5">
        <v>0.33500000000000002</v>
      </c>
      <c r="D1561" s="5">
        <v>0.1</v>
      </c>
      <c r="E1561" s="5">
        <v>0.32950000000000002</v>
      </c>
      <c r="F1561" s="5">
        <v>0.129</v>
      </c>
      <c r="G1561" s="5">
        <v>7.0000000000000007E-2</v>
      </c>
      <c r="H1561" s="48">
        <v>0.11</v>
      </c>
      <c r="I1561" s="5">
        <v>7</v>
      </c>
      <c r="N1561" s="15">
        <f t="shared" si="1554"/>
        <v>-2</v>
      </c>
      <c r="O1561" s="15">
        <f t="shared" ref="O1561:U1561" si="1587">B1561</f>
        <v>0.435</v>
      </c>
      <c r="P1561" s="15">
        <f t="shared" si="1587"/>
        <v>0.33500000000000002</v>
      </c>
      <c r="Q1561" s="15">
        <f t="shared" si="1587"/>
        <v>0.1</v>
      </c>
      <c r="R1561" s="15">
        <f t="shared" si="1587"/>
        <v>0.32950000000000002</v>
      </c>
      <c r="S1561" s="15">
        <f t="shared" si="1587"/>
        <v>0.129</v>
      </c>
      <c r="T1561" s="15">
        <f t="shared" si="1587"/>
        <v>7.0000000000000007E-2</v>
      </c>
      <c r="U1561" s="15">
        <f t="shared" si="1587"/>
        <v>0.11</v>
      </c>
      <c r="V1561" s="5">
        <v>1</v>
      </c>
      <c r="X1561" s="15">
        <f t="shared" si="1556"/>
        <v>8.5</v>
      </c>
      <c r="AB1561" s="15">
        <f t="shared" si="1557"/>
        <v>9.8728612686504693</v>
      </c>
      <c r="AC1561" s="15">
        <f t="shared" si="1558"/>
        <v>1.8847480629605762</v>
      </c>
    </row>
    <row r="1562" spans="1:29">
      <c r="A1562" s="5" t="s">
        <v>208</v>
      </c>
      <c r="B1562" s="5">
        <v>0.435</v>
      </c>
      <c r="C1562" s="5">
        <v>0.32500000000000001</v>
      </c>
      <c r="D1562" s="5">
        <v>0.11</v>
      </c>
      <c r="E1562" s="5">
        <v>0.36699999999999999</v>
      </c>
      <c r="F1562" s="5">
        <v>0.1595</v>
      </c>
      <c r="G1562" s="5">
        <v>0.08</v>
      </c>
      <c r="H1562" s="48">
        <v>0.105</v>
      </c>
      <c r="I1562" s="5">
        <v>6</v>
      </c>
      <c r="N1562" s="15">
        <f t="shared" si="1554"/>
        <v>-2</v>
      </c>
      <c r="O1562" s="15">
        <f t="shared" ref="O1562:U1562" si="1588">B1562</f>
        <v>0.435</v>
      </c>
      <c r="P1562" s="15">
        <f t="shared" si="1588"/>
        <v>0.32500000000000001</v>
      </c>
      <c r="Q1562" s="15">
        <f t="shared" si="1588"/>
        <v>0.11</v>
      </c>
      <c r="R1562" s="15">
        <f t="shared" si="1588"/>
        <v>0.36699999999999999</v>
      </c>
      <c r="S1562" s="15">
        <f t="shared" si="1588"/>
        <v>0.1595</v>
      </c>
      <c r="T1562" s="15">
        <f t="shared" si="1588"/>
        <v>0.08</v>
      </c>
      <c r="U1562" s="15">
        <f t="shared" si="1588"/>
        <v>0.105</v>
      </c>
      <c r="V1562" s="5">
        <v>1</v>
      </c>
      <c r="X1562" s="15">
        <f t="shared" si="1556"/>
        <v>7.5</v>
      </c>
      <c r="AB1562" s="15">
        <f t="shared" si="1557"/>
        <v>9.4477734905372603</v>
      </c>
      <c r="AC1562" s="15">
        <f t="shared" si="1558"/>
        <v>3.7938215704397029</v>
      </c>
    </row>
    <row r="1563" spans="1:29">
      <c r="A1563" s="5" t="s">
        <v>208</v>
      </c>
      <c r="B1563" s="5">
        <v>0.45</v>
      </c>
      <c r="C1563" s="5">
        <v>0.34</v>
      </c>
      <c r="D1563" s="5">
        <v>9.5000000000000001E-2</v>
      </c>
      <c r="E1563" s="5">
        <v>0.32450000000000001</v>
      </c>
      <c r="F1563" s="5">
        <v>0.13850000000000001</v>
      </c>
      <c r="G1563" s="5">
        <v>6.4000000000000001E-2</v>
      </c>
      <c r="H1563" s="48">
        <v>0.105</v>
      </c>
      <c r="I1563" s="5">
        <v>8</v>
      </c>
      <c r="N1563" s="15">
        <f t="shared" si="1554"/>
        <v>-2</v>
      </c>
      <c r="O1563" s="15">
        <f t="shared" ref="O1563:U1563" si="1589">B1563</f>
        <v>0.45</v>
      </c>
      <c r="P1563" s="15">
        <f t="shared" si="1589"/>
        <v>0.34</v>
      </c>
      <c r="Q1563" s="15">
        <f t="shared" si="1589"/>
        <v>9.5000000000000001E-2</v>
      </c>
      <c r="R1563" s="15">
        <f t="shared" si="1589"/>
        <v>0.32450000000000001</v>
      </c>
      <c r="S1563" s="15">
        <f t="shared" si="1589"/>
        <v>0.13850000000000001</v>
      </c>
      <c r="T1563" s="15">
        <f t="shared" si="1589"/>
        <v>6.4000000000000001E-2</v>
      </c>
      <c r="U1563" s="15">
        <f t="shared" si="1589"/>
        <v>0.105</v>
      </c>
      <c r="V1563" s="5">
        <v>1</v>
      </c>
      <c r="X1563" s="15">
        <f t="shared" si="1556"/>
        <v>9.5</v>
      </c>
      <c r="AB1563" s="15">
        <f t="shared" si="1557"/>
        <v>9.646615970739866</v>
      </c>
      <c r="AC1563" s="15">
        <f t="shared" si="1558"/>
        <v>2.1496242875993238E-2</v>
      </c>
    </row>
    <row r="1564" spans="1:29">
      <c r="A1564" s="5" t="s">
        <v>208</v>
      </c>
      <c r="B1564" s="5">
        <v>0.45</v>
      </c>
      <c r="C1564" s="5">
        <v>0.33500000000000002</v>
      </c>
      <c r="D1564" s="5">
        <v>0.11</v>
      </c>
      <c r="E1564" s="5">
        <v>0.41949999999999998</v>
      </c>
      <c r="F1564" s="5">
        <v>0.18099999999999999</v>
      </c>
      <c r="G1564" s="5">
        <v>8.5000000000000006E-2</v>
      </c>
      <c r="H1564" s="48">
        <v>0.13450000000000001</v>
      </c>
      <c r="I1564" s="5">
        <v>7</v>
      </c>
      <c r="N1564" s="15">
        <f t="shared" si="1554"/>
        <v>-2</v>
      </c>
      <c r="O1564" s="15">
        <f t="shared" ref="O1564:U1564" si="1590">B1564</f>
        <v>0.45</v>
      </c>
      <c r="P1564" s="15">
        <f t="shared" si="1590"/>
        <v>0.33500000000000002</v>
      </c>
      <c r="Q1564" s="15">
        <f t="shared" si="1590"/>
        <v>0.11</v>
      </c>
      <c r="R1564" s="15">
        <f t="shared" si="1590"/>
        <v>0.41949999999999998</v>
      </c>
      <c r="S1564" s="15">
        <f t="shared" si="1590"/>
        <v>0.18099999999999999</v>
      </c>
      <c r="T1564" s="15">
        <f t="shared" si="1590"/>
        <v>8.5000000000000006E-2</v>
      </c>
      <c r="U1564" s="15">
        <f t="shared" si="1590"/>
        <v>0.13450000000000001</v>
      </c>
      <c r="V1564" s="5">
        <v>1</v>
      </c>
      <c r="X1564" s="15">
        <f t="shared" si="1556"/>
        <v>8.5</v>
      </c>
      <c r="AB1564" s="15">
        <f t="shared" si="1557"/>
        <v>9.8043403523665624</v>
      </c>
      <c r="AC1564" s="15">
        <f t="shared" si="1558"/>
        <v>1.7013037548117282</v>
      </c>
    </row>
    <row r="1565" spans="1:29">
      <c r="A1565" s="5" t="s">
        <v>208</v>
      </c>
      <c r="B1565" s="5">
        <v>0.45500000000000002</v>
      </c>
      <c r="C1565" s="5">
        <v>0.36</v>
      </c>
      <c r="D1565" s="5">
        <v>0.115</v>
      </c>
      <c r="E1565" s="5">
        <v>0.45700000000000002</v>
      </c>
      <c r="F1565" s="5">
        <v>0.20849999999999999</v>
      </c>
      <c r="G1565" s="5">
        <v>8.5500000000000007E-2</v>
      </c>
      <c r="H1565" s="48">
        <v>0.14699999999999999</v>
      </c>
      <c r="I1565" s="5">
        <v>10</v>
      </c>
      <c r="N1565" s="15">
        <f t="shared" si="1554"/>
        <v>-2</v>
      </c>
      <c r="O1565" s="15">
        <f t="shared" ref="O1565:U1565" si="1591">B1565</f>
        <v>0.45500000000000002</v>
      </c>
      <c r="P1565" s="15">
        <f t="shared" si="1591"/>
        <v>0.36</v>
      </c>
      <c r="Q1565" s="15">
        <f t="shared" si="1591"/>
        <v>0.115</v>
      </c>
      <c r="R1565" s="15">
        <f t="shared" si="1591"/>
        <v>0.45700000000000002</v>
      </c>
      <c r="S1565" s="15">
        <f t="shared" si="1591"/>
        <v>0.20849999999999999</v>
      </c>
      <c r="T1565" s="15">
        <f t="shared" si="1591"/>
        <v>8.5500000000000007E-2</v>
      </c>
      <c r="U1565" s="15">
        <f t="shared" si="1591"/>
        <v>0.14699999999999999</v>
      </c>
      <c r="V1565" s="5">
        <v>1</v>
      </c>
      <c r="X1565" s="15">
        <f t="shared" si="1556"/>
        <v>11.5</v>
      </c>
      <c r="AB1565" s="15">
        <f t="shared" si="1557"/>
        <v>10.043319137023792</v>
      </c>
      <c r="AC1565" s="15">
        <f t="shared" si="1558"/>
        <v>2.121919136561111</v>
      </c>
    </row>
    <row r="1566" spans="1:29">
      <c r="A1566" s="5" t="s">
        <v>208</v>
      </c>
      <c r="B1566" s="5">
        <v>0.46</v>
      </c>
      <c r="C1566" s="5">
        <v>0.35</v>
      </c>
      <c r="D1566" s="5">
        <v>0.11</v>
      </c>
      <c r="E1566" s="5">
        <v>0.4</v>
      </c>
      <c r="F1566" s="5">
        <v>0.17599999999999999</v>
      </c>
      <c r="G1566" s="5">
        <v>8.3000000000000004E-2</v>
      </c>
      <c r="H1566" s="48">
        <v>0.1205</v>
      </c>
      <c r="I1566" s="5">
        <v>7</v>
      </c>
      <c r="N1566" s="15">
        <f t="shared" si="1554"/>
        <v>-2</v>
      </c>
      <c r="O1566" s="15">
        <f t="shared" ref="O1566:U1566" si="1592">B1566</f>
        <v>0.46</v>
      </c>
      <c r="P1566" s="15">
        <f t="shared" si="1592"/>
        <v>0.35</v>
      </c>
      <c r="Q1566" s="15">
        <f t="shared" si="1592"/>
        <v>0.11</v>
      </c>
      <c r="R1566" s="15">
        <f t="shared" si="1592"/>
        <v>0.4</v>
      </c>
      <c r="S1566" s="15">
        <f t="shared" si="1592"/>
        <v>0.17599999999999999</v>
      </c>
      <c r="T1566" s="15">
        <f t="shared" si="1592"/>
        <v>8.3000000000000004E-2</v>
      </c>
      <c r="U1566" s="15">
        <f t="shared" si="1592"/>
        <v>0.1205</v>
      </c>
      <c r="V1566" s="5">
        <v>1</v>
      </c>
      <c r="X1566" s="15">
        <f t="shared" si="1556"/>
        <v>8.5</v>
      </c>
      <c r="AB1566" s="15">
        <f t="shared" si="1557"/>
        <v>9.7963754677358761</v>
      </c>
      <c r="AC1566" s="15">
        <f t="shared" si="1558"/>
        <v>1.6805893533474114</v>
      </c>
    </row>
    <row r="1567" spans="1:29">
      <c r="A1567" s="5" t="s">
        <v>208</v>
      </c>
      <c r="B1567" s="5">
        <v>0.46</v>
      </c>
      <c r="C1567" s="5">
        <v>0.35499999999999998</v>
      </c>
      <c r="D1567" s="5">
        <v>0.11</v>
      </c>
      <c r="E1567" s="5">
        <v>0.42549999999999999</v>
      </c>
      <c r="F1567" s="5">
        <v>0.20150000000000001</v>
      </c>
      <c r="G1567" s="5">
        <v>8.1000000000000003E-2</v>
      </c>
      <c r="H1567" s="48">
        <v>0.13</v>
      </c>
      <c r="I1567" s="5">
        <v>7</v>
      </c>
      <c r="N1567" s="15">
        <f t="shared" si="1554"/>
        <v>-2</v>
      </c>
      <c r="O1567" s="15">
        <f t="shared" ref="O1567:U1567" si="1593">B1567</f>
        <v>0.46</v>
      </c>
      <c r="P1567" s="15">
        <f t="shared" si="1593"/>
        <v>0.35499999999999998</v>
      </c>
      <c r="Q1567" s="15">
        <f t="shared" si="1593"/>
        <v>0.11</v>
      </c>
      <c r="R1567" s="15">
        <f t="shared" si="1593"/>
        <v>0.42549999999999999</v>
      </c>
      <c r="S1567" s="15">
        <f t="shared" si="1593"/>
        <v>0.20150000000000001</v>
      </c>
      <c r="T1567" s="15">
        <f t="shared" si="1593"/>
        <v>8.1000000000000003E-2</v>
      </c>
      <c r="U1567" s="15">
        <f t="shared" si="1593"/>
        <v>0.13</v>
      </c>
      <c r="V1567" s="5">
        <v>1</v>
      </c>
      <c r="X1567" s="15">
        <f t="shared" si="1556"/>
        <v>8.5</v>
      </c>
      <c r="AB1567" s="15">
        <f t="shared" si="1557"/>
        <v>9.6778075140898725</v>
      </c>
      <c r="AC1567" s="15">
        <f t="shared" si="1558"/>
        <v>1.3872305402465652</v>
      </c>
    </row>
    <row r="1568" spans="1:29">
      <c r="A1568" s="5" t="s">
        <v>208</v>
      </c>
      <c r="B1568" s="5">
        <v>0.46500000000000002</v>
      </c>
      <c r="C1568" s="5">
        <v>0.37</v>
      </c>
      <c r="D1568" s="5">
        <v>0.12</v>
      </c>
      <c r="E1568" s="5">
        <v>0.4365</v>
      </c>
      <c r="F1568" s="5">
        <v>0.188</v>
      </c>
      <c r="G1568" s="5">
        <v>8.1500000000000003E-2</v>
      </c>
      <c r="H1568" s="48">
        <v>0.14699999999999999</v>
      </c>
      <c r="I1568" s="5">
        <v>9</v>
      </c>
      <c r="N1568" s="15">
        <f t="shared" si="1554"/>
        <v>-2</v>
      </c>
      <c r="O1568" s="15">
        <f t="shared" ref="O1568:U1568" si="1594">B1568</f>
        <v>0.46500000000000002</v>
      </c>
      <c r="P1568" s="15">
        <f t="shared" si="1594"/>
        <v>0.37</v>
      </c>
      <c r="Q1568" s="15">
        <f t="shared" si="1594"/>
        <v>0.12</v>
      </c>
      <c r="R1568" s="15">
        <f t="shared" si="1594"/>
        <v>0.4365</v>
      </c>
      <c r="S1568" s="15">
        <f t="shared" si="1594"/>
        <v>0.188</v>
      </c>
      <c r="T1568" s="15">
        <f t="shared" si="1594"/>
        <v>8.1500000000000003E-2</v>
      </c>
      <c r="U1568" s="15">
        <f t="shared" si="1594"/>
        <v>0.14699999999999999</v>
      </c>
      <c r="V1568" s="5">
        <v>1</v>
      </c>
      <c r="X1568" s="15">
        <f t="shared" si="1556"/>
        <v>10.5</v>
      </c>
      <c r="AB1568" s="15">
        <f t="shared" si="1557"/>
        <v>10.476274779654242</v>
      </c>
      <c r="AC1568" s="15">
        <f t="shared" si="1558"/>
        <v>5.6288608045478364E-4</v>
      </c>
    </row>
    <row r="1569" spans="1:29">
      <c r="A1569" s="5" t="s">
        <v>208</v>
      </c>
      <c r="B1569" s="5">
        <v>0.46500000000000002</v>
      </c>
      <c r="C1569" s="5">
        <v>0.34499999999999997</v>
      </c>
      <c r="D1569" s="5">
        <v>0.11</v>
      </c>
      <c r="E1569" s="5">
        <v>0.39300000000000002</v>
      </c>
      <c r="F1569" s="5">
        <v>0.1825</v>
      </c>
      <c r="G1569" s="5">
        <v>7.3499999999999996E-2</v>
      </c>
      <c r="H1569" s="48">
        <v>0.12</v>
      </c>
      <c r="I1569" s="5">
        <v>8</v>
      </c>
      <c r="N1569" s="15">
        <f t="shared" si="1554"/>
        <v>-2</v>
      </c>
      <c r="O1569" s="15">
        <f t="shared" ref="O1569:U1569" si="1595">B1569</f>
        <v>0.46500000000000002</v>
      </c>
      <c r="P1569" s="15">
        <f t="shared" si="1595"/>
        <v>0.34499999999999997</v>
      </c>
      <c r="Q1569" s="15">
        <f t="shared" si="1595"/>
        <v>0.11</v>
      </c>
      <c r="R1569" s="15">
        <f t="shared" si="1595"/>
        <v>0.39300000000000002</v>
      </c>
      <c r="S1569" s="15">
        <f t="shared" si="1595"/>
        <v>0.1825</v>
      </c>
      <c r="T1569" s="15">
        <f t="shared" si="1595"/>
        <v>7.3499999999999996E-2</v>
      </c>
      <c r="U1569" s="15">
        <f t="shared" si="1595"/>
        <v>0.12</v>
      </c>
      <c r="V1569" s="5">
        <v>1</v>
      </c>
      <c r="X1569" s="15">
        <f t="shared" si="1556"/>
        <v>9.5</v>
      </c>
      <c r="AB1569" s="15">
        <f t="shared" si="1557"/>
        <v>9.6322203218147031</v>
      </c>
      <c r="AC1569" s="15">
        <f t="shared" si="1558"/>
        <v>1.7482213500783654E-2</v>
      </c>
    </row>
    <row r="1570" spans="1:29">
      <c r="A1570" s="5" t="s">
        <v>208</v>
      </c>
      <c r="B1570" s="5">
        <v>0.47</v>
      </c>
      <c r="C1570" s="5">
        <v>0.35499999999999998</v>
      </c>
      <c r="D1570" s="5">
        <v>0.125</v>
      </c>
      <c r="E1570" s="5">
        <v>0.499</v>
      </c>
      <c r="F1570" s="5">
        <v>0.21</v>
      </c>
      <c r="G1570" s="5">
        <v>9.8500000000000004E-2</v>
      </c>
      <c r="H1570" s="48">
        <v>0.155</v>
      </c>
      <c r="I1570" s="5">
        <v>8</v>
      </c>
      <c r="N1570" s="15">
        <f t="shared" si="1554"/>
        <v>-2</v>
      </c>
      <c r="O1570" s="15">
        <f t="shared" ref="O1570:U1570" si="1596">B1570</f>
        <v>0.47</v>
      </c>
      <c r="P1570" s="15">
        <f t="shared" si="1596"/>
        <v>0.35499999999999998</v>
      </c>
      <c r="Q1570" s="15">
        <f t="shared" si="1596"/>
        <v>0.125</v>
      </c>
      <c r="R1570" s="15">
        <f t="shared" si="1596"/>
        <v>0.499</v>
      </c>
      <c r="S1570" s="15">
        <f t="shared" si="1596"/>
        <v>0.21</v>
      </c>
      <c r="T1570" s="15">
        <f t="shared" si="1596"/>
        <v>9.8500000000000004E-2</v>
      </c>
      <c r="U1570" s="15">
        <f t="shared" si="1596"/>
        <v>0.155</v>
      </c>
      <c r="V1570" s="5">
        <v>1</v>
      </c>
      <c r="X1570" s="15">
        <f t="shared" si="1556"/>
        <v>9.5</v>
      </c>
      <c r="AB1570" s="15">
        <f t="shared" si="1557"/>
        <v>10.37123631023066</v>
      </c>
      <c r="AC1570" s="15">
        <f t="shared" si="1558"/>
        <v>0.75905270826433557</v>
      </c>
    </row>
    <row r="1571" spans="1:29">
      <c r="A1571" s="5" t="s">
        <v>208</v>
      </c>
      <c r="B1571" s="5">
        <v>0.47499999999999998</v>
      </c>
      <c r="C1571" s="5">
        <v>0.36</v>
      </c>
      <c r="D1571" s="5">
        <v>0.14499999999999999</v>
      </c>
      <c r="E1571" s="5">
        <v>0.63249999999999995</v>
      </c>
      <c r="F1571" s="5">
        <v>0.28249999999999997</v>
      </c>
      <c r="G1571" s="5">
        <v>0.13700000000000001</v>
      </c>
      <c r="H1571" s="48">
        <v>0.19</v>
      </c>
      <c r="I1571" s="5">
        <v>8</v>
      </c>
      <c r="N1571" s="15">
        <f t="shared" si="1554"/>
        <v>-2</v>
      </c>
      <c r="O1571" s="15">
        <f t="shared" ref="O1571:U1571" si="1597">B1571</f>
        <v>0.47499999999999998</v>
      </c>
      <c r="P1571" s="15">
        <f t="shared" si="1597"/>
        <v>0.36</v>
      </c>
      <c r="Q1571" s="15">
        <f t="shared" si="1597"/>
        <v>0.14499999999999999</v>
      </c>
      <c r="R1571" s="15">
        <f t="shared" si="1597"/>
        <v>0.63249999999999995</v>
      </c>
      <c r="S1571" s="15">
        <f t="shared" si="1597"/>
        <v>0.28249999999999997</v>
      </c>
      <c r="T1571" s="15">
        <f t="shared" si="1597"/>
        <v>0.13700000000000001</v>
      </c>
      <c r="U1571" s="15">
        <f t="shared" si="1597"/>
        <v>0.19</v>
      </c>
      <c r="V1571" s="5">
        <v>1</v>
      </c>
      <c r="X1571" s="15">
        <f t="shared" si="1556"/>
        <v>9.5</v>
      </c>
      <c r="AB1571" s="15">
        <f t="shared" si="1557"/>
        <v>10.314869436934224</v>
      </c>
      <c r="AC1571" s="15">
        <f t="shared" si="1558"/>
        <v>0.66401219924949884</v>
      </c>
    </row>
    <row r="1572" spans="1:29">
      <c r="A1572" s="5" t="s">
        <v>206</v>
      </c>
      <c r="B1572" s="5">
        <v>0.47499999999999998</v>
      </c>
      <c r="C1572" s="5">
        <v>0.36</v>
      </c>
      <c r="D1572" s="5">
        <v>0.1</v>
      </c>
      <c r="E1572" s="5">
        <v>0.42849999999999999</v>
      </c>
      <c r="F1572" s="5">
        <v>0.19650000000000001</v>
      </c>
      <c r="G1572" s="5">
        <v>9.9000000000000005E-2</v>
      </c>
      <c r="H1572" s="48">
        <v>0.112</v>
      </c>
      <c r="I1572" s="5">
        <v>7</v>
      </c>
      <c r="N1572" s="15">
        <f t="shared" si="1554"/>
        <v>3</v>
      </c>
      <c r="O1572" s="15">
        <f t="shared" ref="O1572:U1572" si="1598">B1572</f>
        <v>0.47499999999999998</v>
      </c>
      <c r="P1572" s="15">
        <f t="shared" si="1598"/>
        <v>0.36</v>
      </c>
      <c r="Q1572" s="15">
        <f t="shared" si="1598"/>
        <v>0.1</v>
      </c>
      <c r="R1572" s="15">
        <f t="shared" si="1598"/>
        <v>0.42849999999999999</v>
      </c>
      <c r="S1572" s="15">
        <f t="shared" si="1598"/>
        <v>0.19650000000000001</v>
      </c>
      <c r="T1572" s="15">
        <f t="shared" si="1598"/>
        <v>9.9000000000000005E-2</v>
      </c>
      <c r="U1572" s="15">
        <f t="shared" si="1598"/>
        <v>0.112</v>
      </c>
      <c r="V1572" s="5">
        <v>1</v>
      </c>
      <c r="X1572" s="15">
        <f t="shared" si="1556"/>
        <v>8.5</v>
      </c>
      <c r="AB1572" s="15">
        <f t="shared" si="1557"/>
        <v>10.212677413851951</v>
      </c>
      <c r="AC1572" s="15">
        <f t="shared" si="1558"/>
        <v>2.9332639239186076</v>
      </c>
    </row>
    <row r="1573" spans="1:29">
      <c r="A1573" s="5" t="s">
        <v>208</v>
      </c>
      <c r="B1573" s="5">
        <v>0.47499999999999998</v>
      </c>
      <c r="C1573" s="5">
        <v>0.36</v>
      </c>
      <c r="D1573" s="5">
        <v>0.125</v>
      </c>
      <c r="E1573" s="5">
        <v>0.49049999999999999</v>
      </c>
      <c r="F1573" s="5">
        <v>0.20499999999999999</v>
      </c>
      <c r="G1573" s="5">
        <v>0.1305</v>
      </c>
      <c r="H1573" s="48">
        <v>0.125</v>
      </c>
      <c r="I1573" s="5">
        <v>8</v>
      </c>
      <c r="N1573" s="15">
        <f t="shared" si="1554"/>
        <v>-2</v>
      </c>
      <c r="O1573" s="15">
        <f t="shared" ref="O1573:U1573" si="1599">B1573</f>
        <v>0.47499999999999998</v>
      </c>
      <c r="P1573" s="15">
        <f t="shared" si="1599"/>
        <v>0.36</v>
      </c>
      <c r="Q1573" s="15">
        <f t="shared" si="1599"/>
        <v>0.125</v>
      </c>
      <c r="R1573" s="15">
        <f t="shared" si="1599"/>
        <v>0.49049999999999999</v>
      </c>
      <c r="S1573" s="15">
        <f t="shared" si="1599"/>
        <v>0.20499999999999999</v>
      </c>
      <c r="T1573" s="15">
        <f t="shared" si="1599"/>
        <v>0.1305</v>
      </c>
      <c r="U1573" s="15">
        <f t="shared" si="1599"/>
        <v>0.125</v>
      </c>
      <c r="V1573" s="5">
        <v>1</v>
      </c>
      <c r="X1573" s="15">
        <f t="shared" si="1556"/>
        <v>9.5</v>
      </c>
      <c r="AB1573" s="15">
        <f t="shared" si="1557"/>
        <v>9.8619316662948169</v>
      </c>
      <c r="AC1573" s="15">
        <f t="shared" si="1558"/>
        <v>0.13099453106694267</v>
      </c>
    </row>
    <row r="1574" spans="1:29">
      <c r="A1574" s="5" t="s">
        <v>208</v>
      </c>
      <c r="B1574" s="5">
        <v>0.48</v>
      </c>
      <c r="C1574" s="5">
        <v>0.37</v>
      </c>
      <c r="D1574" s="5">
        <v>0.125</v>
      </c>
      <c r="E1574" s="5">
        <v>0.47399999999999998</v>
      </c>
      <c r="F1574" s="5">
        <v>0.17899999999999999</v>
      </c>
      <c r="G1574" s="5">
        <v>0.10349999999999999</v>
      </c>
      <c r="H1574" s="48">
        <v>0.17499999999999999</v>
      </c>
      <c r="I1574" s="5">
        <v>9</v>
      </c>
      <c r="N1574" s="15">
        <f t="shared" si="1554"/>
        <v>-2</v>
      </c>
      <c r="O1574" s="15">
        <f t="shared" ref="O1574:U1574" si="1600">B1574</f>
        <v>0.48</v>
      </c>
      <c r="P1574" s="15">
        <f t="shared" si="1600"/>
        <v>0.37</v>
      </c>
      <c r="Q1574" s="15">
        <f t="shared" si="1600"/>
        <v>0.125</v>
      </c>
      <c r="R1574" s="15">
        <f t="shared" si="1600"/>
        <v>0.47399999999999998</v>
      </c>
      <c r="S1574" s="15">
        <f t="shared" si="1600"/>
        <v>0.17899999999999999</v>
      </c>
      <c r="T1574" s="15">
        <f t="shared" si="1600"/>
        <v>0.10349999999999999</v>
      </c>
      <c r="U1574" s="15">
        <f t="shared" si="1600"/>
        <v>0.17499999999999999</v>
      </c>
      <c r="V1574" s="5">
        <v>1</v>
      </c>
      <c r="X1574" s="15">
        <f t="shared" si="1556"/>
        <v>10.5</v>
      </c>
      <c r="AB1574" s="15">
        <f t="shared" si="1557"/>
        <v>11.059908420784232</v>
      </c>
      <c r="AC1574" s="15">
        <f t="shared" si="1558"/>
        <v>0.31349743966509308</v>
      </c>
    </row>
    <row r="1575" spans="1:29">
      <c r="A1575" s="5" t="s">
        <v>208</v>
      </c>
      <c r="B1575" s="5">
        <v>0.48</v>
      </c>
      <c r="C1575" s="5">
        <v>0.37</v>
      </c>
      <c r="D1575" s="5">
        <v>0.12</v>
      </c>
      <c r="E1575" s="5">
        <v>0.53600000000000003</v>
      </c>
      <c r="F1575" s="5">
        <v>0.251</v>
      </c>
      <c r="G1575" s="5">
        <v>0.114</v>
      </c>
      <c r="H1575" s="48">
        <v>0.15</v>
      </c>
      <c r="I1575" s="5">
        <v>8</v>
      </c>
      <c r="N1575" s="15">
        <f t="shared" si="1554"/>
        <v>-2</v>
      </c>
      <c r="O1575" s="15">
        <f t="shared" ref="O1575:U1575" si="1601">B1575</f>
        <v>0.48</v>
      </c>
      <c r="P1575" s="15">
        <f t="shared" si="1601"/>
        <v>0.37</v>
      </c>
      <c r="Q1575" s="15">
        <f t="shared" si="1601"/>
        <v>0.12</v>
      </c>
      <c r="R1575" s="15">
        <f t="shared" si="1601"/>
        <v>0.53600000000000003</v>
      </c>
      <c r="S1575" s="15">
        <f t="shared" si="1601"/>
        <v>0.251</v>
      </c>
      <c r="T1575" s="15">
        <f t="shared" si="1601"/>
        <v>0.114</v>
      </c>
      <c r="U1575" s="15">
        <f t="shared" si="1601"/>
        <v>0.15</v>
      </c>
      <c r="V1575" s="5">
        <v>1</v>
      </c>
      <c r="X1575" s="15">
        <f t="shared" si="1556"/>
        <v>9.5</v>
      </c>
      <c r="AB1575" s="15">
        <f t="shared" si="1557"/>
        <v>9.7957021466224194</v>
      </c>
      <c r="AC1575" s="15">
        <f t="shared" si="1558"/>
        <v>8.7439759517106849E-2</v>
      </c>
    </row>
    <row r="1576" spans="1:29">
      <c r="A1576" s="5" t="s">
        <v>206</v>
      </c>
      <c r="B1576" s="5">
        <v>0.48</v>
      </c>
      <c r="C1576" s="5">
        <v>0.35499999999999998</v>
      </c>
      <c r="D1576" s="5">
        <v>0.16</v>
      </c>
      <c r="E1576" s="5">
        <v>0.46400000000000002</v>
      </c>
      <c r="F1576" s="5">
        <v>0.221</v>
      </c>
      <c r="G1576" s="5">
        <v>0.106</v>
      </c>
      <c r="H1576" s="48">
        <v>0.23899999999999999</v>
      </c>
      <c r="I1576" s="5">
        <v>8</v>
      </c>
      <c r="N1576" s="15">
        <f t="shared" si="1554"/>
        <v>3</v>
      </c>
      <c r="O1576" s="15">
        <f t="shared" ref="O1576:U1576" si="1602">B1576</f>
        <v>0.48</v>
      </c>
      <c r="P1576" s="15">
        <f t="shared" si="1602"/>
        <v>0.35499999999999998</v>
      </c>
      <c r="Q1576" s="15">
        <f t="shared" si="1602"/>
        <v>0.16</v>
      </c>
      <c r="R1576" s="15">
        <f t="shared" si="1602"/>
        <v>0.46400000000000002</v>
      </c>
      <c r="S1576" s="15">
        <f t="shared" si="1602"/>
        <v>0.221</v>
      </c>
      <c r="T1576" s="15">
        <f t="shared" si="1602"/>
        <v>0.106</v>
      </c>
      <c r="U1576" s="15">
        <f t="shared" si="1602"/>
        <v>0.23899999999999999</v>
      </c>
      <c r="V1576" s="5">
        <v>1</v>
      </c>
      <c r="X1576" s="15">
        <f t="shared" si="1556"/>
        <v>9.5</v>
      </c>
      <c r="AB1576" s="15">
        <f t="shared" si="1557"/>
        <v>11.682393567857037</v>
      </c>
      <c r="AC1576" s="15">
        <f t="shared" si="1558"/>
        <v>4.7628416850237683</v>
      </c>
    </row>
    <row r="1577" spans="1:29">
      <c r="A1577" s="5" t="s">
        <v>208</v>
      </c>
      <c r="B1577" s="5">
        <v>0.48499999999999999</v>
      </c>
      <c r="C1577" s="5">
        <v>0.375</v>
      </c>
      <c r="D1577" s="5">
        <v>0.13</v>
      </c>
      <c r="E1577" s="5">
        <v>0.60250000000000004</v>
      </c>
      <c r="F1577" s="5">
        <v>0.29349999999999998</v>
      </c>
      <c r="G1577" s="5">
        <v>0.1285</v>
      </c>
      <c r="H1577" s="48">
        <v>0.16</v>
      </c>
      <c r="I1577" s="5">
        <v>7</v>
      </c>
      <c r="N1577" s="15">
        <f t="shared" si="1554"/>
        <v>-2</v>
      </c>
      <c r="O1577" s="15">
        <f t="shared" ref="O1577:U1577" si="1603">B1577</f>
        <v>0.48499999999999999</v>
      </c>
      <c r="P1577" s="15">
        <f t="shared" si="1603"/>
        <v>0.375</v>
      </c>
      <c r="Q1577" s="15">
        <f t="shared" si="1603"/>
        <v>0.13</v>
      </c>
      <c r="R1577" s="15">
        <f t="shared" si="1603"/>
        <v>0.60250000000000004</v>
      </c>
      <c r="S1577" s="15">
        <f t="shared" si="1603"/>
        <v>0.29349999999999998</v>
      </c>
      <c r="T1577" s="15">
        <f t="shared" si="1603"/>
        <v>0.1285</v>
      </c>
      <c r="U1577" s="15">
        <f t="shared" si="1603"/>
        <v>0.16</v>
      </c>
      <c r="V1577" s="5">
        <v>1</v>
      </c>
      <c r="X1577" s="15">
        <f t="shared" si="1556"/>
        <v>8.5</v>
      </c>
      <c r="AB1577" s="15">
        <f t="shared" si="1557"/>
        <v>9.6506591750689577</v>
      </c>
      <c r="AC1577" s="15">
        <f t="shared" si="1558"/>
        <v>1.324016537170374</v>
      </c>
    </row>
    <row r="1578" spans="1:29">
      <c r="A1578" s="5" t="s">
        <v>208</v>
      </c>
      <c r="B1578" s="5">
        <v>0.49</v>
      </c>
      <c r="C1578" s="5">
        <v>0.375</v>
      </c>
      <c r="D1578" s="5">
        <v>0.115</v>
      </c>
      <c r="E1578" s="5">
        <v>0.46150000000000002</v>
      </c>
      <c r="F1578" s="5">
        <v>0.20399999999999999</v>
      </c>
      <c r="G1578" s="5">
        <v>9.4500000000000001E-2</v>
      </c>
      <c r="H1578" s="48">
        <v>0.14299999999999999</v>
      </c>
      <c r="I1578" s="5">
        <v>8</v>
      </c>
      <c r="N1578" s="15">
        <f t="shared" si="1554"/>
        <v>-2</v>
      </c>
      <c r="O1578" s="15">
        <f t="shared" ref="O1578:U1578" si="1604">B1578</f>
        <v>0.49</v>
      </c>
      <c r="P1578" s="15">
        <f t="shared" si="1604"/>
        <v>0.375</v>
      </c>
      <c r="Q1578" s="15">
        <f t="shared" si="1604"/>
        <v>0.115</v>
      </c>
      <c r="R1578" s="15">
        <f t="shared" si="1604"/>
        <v>0.46150000000000002</v>
      </c>
      <c r="S1578" s="15">
        <f t="shared" si="1604"/>
        <v>0.20399999999999999</v>
      </c>
      <c r="T1578" s="15">
        <f t="shared" si="1604"/>
        <v>9.4500000000000001E-2</v>
      </c>
      <c r="U1578" s="15">
        <f t="shared" si="1604"/>
        <v>0.14299999999999999</v>
      </c>
      <c r="V1578" s="5">
        <v>1</v>
      </c>
      <c r="X1578" s="15">
        <f t="shared" si="1556"/>
        <v>9.5</v>
      </c>
      <c r="AB1578" s="15">
        <f t="shared" si="1557"/>
        <v>10.198293405080571</v>
      </c>
      <c r="AC1578" s="15">
        <f t="shared" si="1558"/>
        <v>0.48761367957901891</v>
      </c>
    </row>
    <row r="1579" spans="1:29">
      <c r="A1579" s="5" t="s">
        <v>208</v>
      </c>
      <c r="B1579" s="5">
        <v>0.49</v>
      </c>
      <c r="C1579" s="5">
        <v>0.4</v>
      </c>
      <c r="D1579" s="5">
        <v>0.13500000000000001</v>
      </c>
      <c r="E1579" s="5">
        <v>0.624</v>
      </c>
      <c r="F1579" s="5">
        <v>0.30349999999999999</v>
      </c>
      <c r="G1579" s="5">
        <v>0.1285</v>
      </c>
      <c r="H1579" s="48">
        <v>0.16900000000000001</v>
      </c>
      <c r="I1579" s="5">
        <v>8</v>
      </c>
      <c r="N1579" s="15">
        <f t="shared" si="1554"/>
        <v>-2</v>
      </c>
      <c r="O1579" s="15">
        <f t="shared" ref="O1579:U1579" si="1605">B1579</f>
        <v>0.49</v>
      </c>
      <c r="P1579" s="15">
        <f t="shared" si="1605"/>
        <v>0.4</v>
      </c>
      <c r="Q1579" s="15">
        <f t="shared" si="1605"/>
        <v>0.13500000000000001</v>
      </c>
      <c r="R1579" s="15">
        <f t="shared" si="1605"/>
        <v>0.624</v>
      </c>
      <c r="S1579" s="15">
        <f t="shared" si="1605"/>
        <v>0.30349999999999999</v>
      </c>
      <c r="T1579" s="15">
        <f t="shared" si="1605"/>
        <v>0.1285</v>
      </c>
      <c r="U1579" s="15">
        <f t="shared" si="1605"/>
        <v>0.16900000000000001</v>
      </c>
      <c r="V1579" s="5">
        <v>1</v>
      </c>
      <c r="X1579" s="15">
        <f t="shared" si="1556"/>
        <v>9.5</v>
      </c>
      <c r="AB1579" s="15">
        <f t="shared" si="1557"/>
        <v>10.070593013374381</v>
      </c>
      <c r="AC1579" s="15">
        <f t="shared" si="1558"/>
        <v>0.32557638691165686</v>
      </c>
    </row>
    <row r="1580" spans="1:29">
      <c r="A1580" s="5" t="s">
        <v>208</v>
      </c>
      <c r="B1580" s="5">
        <v>0.495</v>
      </c>
      <c r="C1580" s="5">
        <v>0.37</v>
      </c>
      <c r="D1580" s="5">
        <v>0.125</v>
      </c>
      <c r="E1580" s="5">
        <v>0.47149999999999997</v>
      </c>
      <c r="F1580" s="5">
        <v>0.20749999999999999</v>
      </c>
      <c r="G1580" s="5">
        <v>9.0999999999999998E-2</v>
      </c>
      <c r="H1580" s="48">
        <v>0.15</v>
      </c>
      <c r="I1580" s="5">
        <v>8</v>
      </c>
      <c r="N1580" s="15">
        <f t="shared" si="1554"/>
        <v>-2</v>
      </c>
      <c r="O1580" s="15">
        <f t="shared" ref="O1580:U1580" si="1606">B1580</f>
        <v>0.495</v>
      </c>
      <c r="P1580" s="15">
        <f t="shared" si="1606"/>
        <v>0.37</v>
      </c>
      <c r="Q1580" s="15">
        <f t="shared" si="1606"/>
        <v>0.125</v>
      </c>
      <c r="R1580" s="15">
        <f t="shared" si="1606"/>
        <v>0.47149999999999997</v>
      </c>
      <c r="S1580" s="15">
        <f t="shared" si="1606"/>
        <v>0.20749999999999999</v>
      </c>
      <c r="T1580" s="15">
        <f t="shared" si="1606"/>
        <v>9.0999999999999998E-2</v>
      </c>
      <c r="U1580" s="15">
        <f t="shared" si="1606"/>
        <v>0.15</v>
      </c>
      <c r="V1580" s="5">
        <v>1</v>
      </c>
      <c r="X1580" s="15">
        <f t="shared" si="1556"/>
        <v>9.5</v>
      </c>
      <c r="AB1580" s="15">
        <f t="shared" si="1557"/>
        <v>10.363724379097683</v>
      </c>
      <c r="AC1580" s="15">
        <f t="shared" si="1558"/>
        <v>0.74601980304767723</v>
      </c>
    </row>
    <row r="1581" spans="1:29">
      <c r="A1581" s="5" t="s">
        <v>208</v>
      </c>
      <c r="B1581" s="5">
        <v>0.495</v>
      </c>
      <c r="C1581" s="5">
        <v>0.4</v>
      </c>
      <c r="D1581" s="5">
        <v>0.105</v>
      </c>
      <c r="E1581" s="5">
        <v>0.60199999999999998</v>
      </c>
      <c r="F1581" s="5">
        <v>0.2505</v>
      </c>
      <c r="G1581" s="5">
        <v>0.1265</v>
      </c>
      <c r="H1581" s="48">
        <v>0.19</v>
      </c>
      <c r="I1581" s="5">
        <v>8</v>
      </c>
      <c r="N1581" s="15">
        <f t="shared" si="1554"/>
        <v>-2</v>
      </c>
      <c r="O1581" s="15">
        <f t="shared" ref="O1581:U1581" si="1607">B1581</f>
        <v>0.495</v>
      </c>
      <c r="P1581" s="15">
        <f t="shared" si="1607"/>
        <v>0.4</v>
      </c>
      <c r="Q1581" s="15">
        <f t="shared" si="1607"/>
        <v>0.105</v>
      </c>
      <c r="R1581" s="15">
        <f t="shared" si="1607"/>
        <v>0.60199999999999998</v>
      </c>
      <c r="S1581" s="15">
        <f t="shared" si="1607"/>
        <v>0.2505</v>
      </c>
      <c r="T1581" s="15">
        <f t="shared" si="1607"/>
        <v>0.1265</v>
      </c>
      <c r="U1581" s="15">
        <f t="shared" si="1607"/>
        <v>0.19</v>
      </c>
      <c r="V1581" s="5">
        <v>1</v>
      </c>
      <c r="X1581" s="15">
        <f t="shared" si="1556"/>
        <v>9.5</v>
      </c>
      <c r="AB1581" s="15">
        <f t="shared" si="1557"/>
        <v>10.800372891093129</v>
      </c>
      <c r="AC1581" s="15">
        <f t="shared" si="1558"/>
        <v>1.6909696558899037</v>
      </c>
    </row>
    <row r="1582" spans="1:29">
      <c r="A1582" s="5" t="s">
        <v>208</v>
      </c>
      <c r="B1582" s="5">
        <v>0.5</v>
      </c>
      <c r="C1582" s="5">
        <v>0.4</v>
      </c>
      <c r="D1582" s="5">
        <v>0.12</v>
      </c>
      <c r="E1582" s="5">
        <v>0.61599999999999999</v>
      </c>
      <c r="F1582" s="5">
        <v>0.26100000000000001</v>
      </c>
      <c r="G1582" s="5">
        <v>0.14299999999999999</v>
      </c>
      <c r="H1582" s="48">
        <v>0.19350000000000001</v>
      </c>
      <c r="I1582" s="5">
        <v>8</v>
      </c>
      <c r="N1582" s="15">
        <f t="shared" si="1554"/>
        <v>-2</v>
      </c>
      <c r="O1582" s="15">
        <f t="shared" ref="O1582:U1582" si="1608">B1582</f>
        <v>0.5</v>
      </c>
      <c r="P1582" s="15">
        <f t="shared" si="1608"/>
        <v>0.4</v>
      </c>
      <c r="Q1582" s="15">
        <f t="shared" si="1608"/>
        <v>0.12</v>
      </c>
      <c r="R1582" s="15">
        <f t="shared" si="1608"/>
        <v>0.61599999999999999</v>
      </c>
      <c r="S1582" s="15">
        <f t="shared" si="1608"/>
        <v>0.26100000000000001</v>
      </c>
      <c r="T1582" s="15">
        <f t="shared" si="1608"/>
        <v>0.14299999999999999</v>
      </c>
      <c r="U1582" s="15">
        <f t="shared" si="1608"/>
        <v>0.19350000000000001</v>
      </c>
      <c r="V1582" s="5">
        <v>1</v>
      </c>
      <c r="X1582" s="15">
        <f t="shared" si="1556"/>
        <v>9.5</v>
      </c>
      <c r="AB1582" s="15">
        <f t="shared" si="1557"/>
        <v>10.741688522903553</v>
      </c>
      <c r="AC1582" s="15">
        <f t="shared" si="1558"/>
        <v>1.5417903879104078</v>
      </c>
    </row>
    <row r="1583" spans="1:29">
      <c r="A1583" s="5" t="s">
        <v>208</v>
      </c>
      <c r="B1583" s="5">
        <v>0.5</v>
      </c>
      <c r="C1583" s="5">
        <v>0.39</v>
      </c>
      <c r="D1583" s="5">
        <v>0.12</v>
      </c>
      <c r="E1583" s="5">
        <v>0.59550000000000003</v>
      </c>
      <c r="F1583" s="5">
        <v>0.2455</v>
      </c>
      <c r="G1583" s="5">
        <v>0.14699999999999999</v>
      </c>
      <c r="H1583" s="48">
        <v>0.17299999999999999</v>
      </c>
      <c r="I1583" s="5">
        <v>8</v>
      </c>
      <c r="N1583" s="15">
        <f t="shared" si="1554"/>
        <v>-2</v>
      </c>
      <c r="O1583" s="15">
        <f t="shared" ref="O1583:U1583" si="1609">B1583</f>
        <v>0.5</v>
      </c>
      <c r="P1583" s="15">
        <f t="shared" si="1609"/>
        <v>0.39</v>
      </c>
      <c r="Q1583" s="15">
        <f t="shared" si="1609"/>
        <v>0.12</v>
      </c>
      <c r="R1583" s="15">
        <f t="shared" si="1609"/>
        <v>0.59550000000000003</v>
      </c>
      <c r="S1583" s="15">
        <f t="shared" si="1609"/>
        <v>0.2455</v>
      </c>
      <c r="T1583" s="15">
        <f t="shared" si="1609"/>
        <v>0.14699999999999999</v>
      </c>
      <c r="U1583" s="15">
        <f t="shared" si="1609"/>
        <v>0.17299999999999999</v>
      </c>
      <c r="V1583" s="5">
        <v>1</v>
      </c>
      <c r="X1583" s="15">
        <f t="shared" si="1556"/>
        <v>9.5</v>
      </c>
      <c r="AB1583" s="15">
        <f t="shared" si="1557"/>
        <v>10.529479529228571</v>
      </c>
      <c r="AC1583" s="15">
        <f t="shared" si="1558"/>
        <v>1.0598281011006792</v>
      </c>
    </row>
    <row r="1584" spans="1:29">
      <c r="A1584" s="5" t="s">
        <v>208</v>
      </c>
      <c r="B1584" s="5">
        <v>0.5</v>
      </c>
      <c r="C1584" s="5">
        <v>0.375</v>
      </c>
      <c r="D1584" s="5">
        <v>0.14000000000000001</v>
      </c>
      <c r="E1584" s="5">
        <v>0.55900000000000005</v>
      </c>
      <c r="F1584" s="5">
        <v>0.23749999999999999</v>
      </c>
      <c r="G1584" s="5">
        <v>0.13500000000000001</v>
      </c>
      <c r="H1584" s="48">
        <v>0.16900000000000001</v>
      </c>
      <c r="I1584" s="5">
        <v>9</v>
      </c>
      <c r="N1584" s="15">
        <f t="shared" si="1554"/>
        <v>-2</v>
      </c>
      <c r="O1584" s="15">
        <f t="shared" ref="O1584:U1584" si="1610">B1584</f>
        <v>0.5</v>
      </c>
      <c r="P1584" s="15">
        <f t="shared" si="1610"/>
        <v>0.375</v>
      </c>
      <c r="Q1584" s="15">
        <f t="shared" si="1610"/>
        <v>0.14000000000000001</v>
      </c>
      <c r="R1584" s="15">
        <f t="shared" si="1610"/>
        <v>0.55900000000000005</v>
      </c>
      <c r="S1584" s="15">
        <f t="shared" si="1610"/>
        <v>0.23749999999999999</v>
      </c>
      <c r="T1584" s="15">
        <f t="shared" si="1610"/>
        <v>0.13500000000000001</v>
      </c>
      <c r="U1584" s="15">
        <f t="shared" si="1610"/>
        <v>0.16900000000000001</v>
      </c>
      <c r="V1584" s="5">
        <v>1</v>
      </c>
      <c r="X1584" s="15">
        <f t="shared" si="1556"/>
        <v>10.5</v>
      </c>
      <c r="AB1584" s="15">
        <f t="shared" si="1557"/>
        <v>10.492575935007785</v>
      </c>
      <c r="AC1584" s="15">
        <f t="shared" si="1558"/>
        <v>5.5116741008626311E-5</v>
      </c>
    </row>
    <row r="1585" spans="1:29">
      <c r="A1585" s="5" t="s">
        <v>208</v>
      </c>
      <c r="B1585" s="5">
        <v>0.51</v>
      </c>
      <c r="C1585" s="5">
        <v>0.39500000000000002</v>
      </c>
      <c r="D1585" s="5">
        <v>0.13</v>
      </c>
      <c r="E1585" s="5">
        <v>0.60250000000000004</v>
      </c>
      <c r="F1585" s="5">
        <v>0.28100000000000003</v>
      </c>
      <c r="G1585" s="5">
        <v>0.14299999999999999</v>
      </c>
      <c r="H1585" s="48">
        <v>0.16200000000000001</v>
      </c>
      <c r="I1585" s="5">
        <v>7</v>
      </c>
      <c r="N1585" s="15">
        <f t="shared" si="1554"/>
        <v>-2</v>
      </c>
      <c r="O1585" s="15">
        <f t="shared" ref="O1585:U1585" si="1611">B1585</f>
        <v>0.51</v>
      </c>
      <c r="P1585" s="15">
        <f t="shared" si="1611"/>
        <v>0.39500000000000002</v>
      </c>
      <c r="Q1585" s="15">
        <f t="shared" si="1611"/>
        <v>0.13</v>
      </c>
      <c r="R1585" s="15">
        <f t="shared" si="1611"/>
        <v>0.60250000000000004</v>
      </c>
      <c r="S1585" s="15">
        <f t="shared" si="1611"/>
        <v>0.28100000000000003</v>
      </c>
      <c r="T1585" s="15">
        <f t="shared" si="1611"/>
        <v>0.14299999999999999</v>
      </c>
      <c r="U1585" s="15">
        <f t="shared" si="1611"/>
        <v>0.16200000000000001</v>
      </c>
      <c r="V1585" s="5">
        <v>1</v>
      </c>
      <c r="X1585" s="15">
        <f t="shared" si="1556"/>
        <v>8.5</v>
      </c>
      <c r="AB1585" s="15">
        <f t="shared" si="1557"/>
        <v>9.9883272303080464</v>
      </c>
      <c r="AC1585" s="15">
        <f t="shared" si="1558"/>
        <v>2.2151179444764204</v>
      </c>
    </row>
    <row r="1586" spans="1:29">
      <c r="A1586" s="5" t="s">
        <v>207</v>
      </c>
      <c r="B1586" s="5">
        <v>0.51500000000000001</v>
      </c>
      <c r="C1586" s="5">
        <v>0.375</v>
      </c>
      <c r="D1586" s="5">
        <v>0.11</v>
      </c>
      <c r="E1586" s="5">
        <v>0.60650000000000004</v>
      </c>
      <c r="F1586" s="5">
        <v>0.30049999999999999</v>
      </c>
      <c r="G1586" s="5">
        <v>0.13100000000000001</v>
      </c>
      <c r="H1586" s="48">
        <v>0.15</v>
      </c>
      <c r="I1586" s="5">
        <v>6</v>
      </c>
      <c r="N1586" s="15">
        <f t="shared" si="1554"/>
        <v>0.75</v>
      </c>
      <c r="O1586" s="15">
        <f t="shared" ref="O1586:U1586" si="1612">B1586</f>
        <v>0.51500000000000001</v>
      </c>
      <c r="P1586" s="15">
        <f t="shared" si="1612"/>
        <v>0.375</v>
      </c>
      <c r="Q1586" s="15">
        <f t="shared" si="1612"/>
        <v>0.11</v>
      </c>
      <c r="R1586" s="15">
        <f t="shared" si="1612"/>
        <v>0.60650000000000004</v>
      </c>
      <c r="S1586" s="15">
        <f t="shared" si="1612"/>
        <v>0.30049999999999999</v>
      </c>
      <c r="T1586" s="15">
        <f t="shared" si="1612"/>
        <v>0.13100000000000001</v>
      </c>
      <c r="U1586" s="15">
        <f t="shared" si="1612"/>
        <v>0.15</v>
      </c>
      <c r="V1586" s="5">
        <v>1</v>
      </c>
      <c r="X1586" s="15">
        <f t="shared" si="1556"/>
        <v>7.5</v>
      </c>
      <c r="AB1586" s="15">
        <f t="shared" si="1557"/>
        <v>9.6344498647881238</v>
      </c>
      <c r="AC1586" s="15">
        <f t="shared" si="1558"/>
        <v>4.5558762252940399</v>
      </c>
    </row>
    <row r="1587" spans="1:29">
      <c r="A1587" s="5" t="s">
        <v>208</v>
      </c>
      <c r="B1587" s="5">
        <v>0.51500000000000001</v>
      </c>
      <c r="C1587" s="5">
        <v>0.36</v>
      </c>
      <c r="D1587" s="5">
        <v>0.125</v>
      </c>
      <c r="E1587" s="5">
        <v>0.47249999999999998</v>
      </c>
      <c r="F1587" s="5">
        <v>0.18149999999999999</v>
      </c>
      <c r="G1587" s="5">
        <v>0.125</v>
      </c>
      <c r="H1587" s="48">
        <v>0.13800000000000001</v>
      </c>
      <c r="I1587" s="5">
        <v>9</v>
      </c>
      <c r="N1587" s="15">
        <f t="shared" si="1554"/>
        <v>-2</v>
      </c>
      <c r="O1587" s="15">
        <f t="shared" ref="O1587:U1587" si="1613">B1587</f>
        <v>0.51500000000000001</v>
      </c>
      <c r="P1587" s="15">
        <f t="shared" si="1613"/>
        <v>0.36</v>
      </c>
      <c r="Q1587" s="15">
        <f t="shared" si="1613"/>
        <v>0.125</v>
      </c>
      <c r="R1587" s="15">
        <f t="shared" si="1613"/>
        <v>0.47249999999999998</v>
      </c>
      <c r="S1587" s="15">
        <f t="shared" si="1613"/>
        <v>0.18149999999999999</v>
      </c>
      <c r="T1587" s="15">
        <f t="shared" si="1613"/>
        <v>0.125</v>
      </c>
      <c r="U1587" s="15">
        <f t="shared" si="1613"/>
        <v>0.13800000000000001</v>
      </c>
      <c r="V1587" s="5">
        <v>1</v>
      </c>
      <c r="X1587" s="15">
        <f t="shared" si="1556"/>
        <v>10.5</v>
      </c>
      <c r="AB1587" s="15">
        <f t="shared" si="1557"/>
        <v>10.309346857983247</v>
      </c>
      <c r="AC1587" s="15">
        <f t="shared" si="1558"/>
        <v>3.6348620560860266E-2</v>
      </c>
    </row>
    <row r="1588" spans="1:29">
      <c r="A1588" s="5" t="s">
        <v>208</v>
      </c>
      <c r="B1588" s="5">
        <v>0.51500000000000001</v>
      </c>
      <c r="C1588" s="5">
        <v>0.35</v>
      </c>
      <c r="D1588" s="5">
        <v>0.105</v>
      </c>
      <c r="E1588" s="5">
        <v>0.47449999999999998</v>
      </c>
      <c r="F1588" s="5">
        <v>0.21299999999999999</v>
      </c>
      <c r="G1588" s="5">
        <v>0.123</v>
      </c>
      <c r="H1588" s="48">
        <v>0.1275</v>
      </c>
      <c r="I1588" s="5">
        <v>10</v>
      </c>
      <c r="N1588" s="15">
        <f t="shared" si="1554"/>
        <v>-2</v>
      </c>
      <c r="O1588" s="15">
        <f t="shared" ref="O1588:U1588" si="1614">B1588</f>
        <v>0.51500000000000001</v>
      </c>
      <c r="P1588" s="15">
        <f t="shared" si="1614"/>
        <v>0.35</v>
      </c>
      <c r="Q1588" s="15">
        <f t="shared" si="1614"/>
        <v>0.105</v>
      </c>
      <c r="R1588" s="15">
        <f t="shared" si="1614"/>
        <v>0.47449999999999998</v>
      </c>
      <c r="S1588" s="15">
        <f t="shared" si="1614"/>
        <v>0.21299999999999999</v>
      </c>
      <c r="T1588" s="15">
        <f t="shared" si="1614"/>
        <v>0.123</v>
      </c>
      <c r="U1588" s="15">
        <f t="shared" si="1614"/>
        <v>0.1275</v>
      </c>
      <c r="V1588" s="5">
        <v>1</v>
      </c>
      <c r="X1588" s="15">
        <f t="shared" si="1556"/>
        <v>11.5</v>
      </c>
      <c r="AB1588" s="15">
        <f t="shared" si="1557"/>
        <v>9.2831990372846445</v>
      </c>
      <c r="AC1588" s="15">
        <f t="shared" si="1558"/>
        <v>4.9142065082957274</v>
      </c>
    </row>
    <row r="1589" spans="1:29">
      <c r="A1589" s="5" t="s">
        <v>208</v>
      </c>
      <c r="B1589" s="5">
        <v>0.51500000000000001</v>
      </c>
      <c r="C1589" s="5">
        <v>0.39500000000000002</v>
      </c>
      <c r="D1589" s="5">
        <v>0.125</v>
      </c>
      <c r="E1589" s="5">
        <v>0.66349999999999998</v>
      </c>
      <c r="F1589" s="5">
        <v>0.32</v>
      </c>
      <c r="G1589" s="5">
        <v>0.14000000000000001</v>
      </c>
      <c r="H1589" s="48">
        <v>0.17</v>
      </c>
      <c r="I1589" s="5">
        <v>8</v>
      </c>
      <c r="N1589" s="15">
        <f t="shared" si="1554"/>
        <v>-2</v>
      </c>
      <c r="O1589" s="15">
        <f t="shared" ref="O1589:U1589" si="1615">B1589</f>
        <v>0.51500000000000001</v>
      </c>
      <c r="P1589" s="15">
        <f t="shared" si="1615"/>
        <v>0.39500000000000002</v>
      </c>
      <c r="Q1589" s="15">
        <f t="shared" si="1615"/>
        <v>0.125</v>
      </c>
      <c r="R1589" s="15">
        <f t="shared" si="1615"/>
        <v>0.66349999999999998</v>
      </c>
      <c r="S1589" s="15">
        <f t="shared" si="1615"/>
        <v>0.32</v>
      </c>
      <c r="T1589" s="15">
        <f t="shared" si="1615"/>
        <v>0.14000000000000001</v>
      </c>
      <c r="U1589" s="15">
        <f t="shared" si="1615"/>
        <v>0.17</v>
      </c>
      <c r="V1589" s="5">
        <v>1</v>
      </c>
      <c r="X1589" s="15">
        <f t="shared" si="1556"/>
        <v>9.5</v>
      </c>
      <c r="AB1589" s="15">
        <f t="shared" si="1557"/>
        <v>9.7987613733379639</v>
      </c>
      <c r="AC1589" s="15">
        <f t="shared" si="1558"/>
        <v>8.9258358198786261E-2</v>
      </c>
    </row>
    <row r="1590" spans="1:29">
      <c r="A1590" s="5" t="s">
        <v>208</v>
      </c>
      <c r="B1590" s="5">
        <v>0.51500000000000001</v>
      </c>
      <c r="C1590" s="5">
        <v>0.39</v>
      </c>
      <c r="D1590" s="5">
        <v>0.125</v>
      </c>
      <c r="E1590" s="5">
        <v>0.57050000000000001</v>
      </c>
      <c r="F1590" s="5">
        <v>0.23799999999999999</v>
      </c>
      <c r="G1590" s="5">
        <v>0.1265</v>
      </c>
      <c r="H1590" s="48">
        <v>0.185</v>
      </c>
      <c r="I1590" s="5">
        <v>8</v>
      </c>
      <c r="N1590" s="15">
        <f t="shared" si="1554"/>
        <v>-2</v>
      </c>
      <c r="O1590" s="15">
        <f t="shared" ref="O1590:U1590" si="1616">B1590</f>
        <v>0.51500000000000001</v>
      </c>
      <c r="P1590" s="15">
        <f t="shared" si="1616"/>
        <v>0.39</v>
      </c>
      <c r="Q1590" s="15">
        <f t="shared" si="1616"/>
        <v>0.125</v>
      </c>
      <c r="R1590" s="15">
        <f t="shared" si="1616"/>
        <v>0.57050000000000001</v>
      </c>
      <c r="S1590" s="15">
        <f t="shared" si="1616"/>
        <v>0.23799999999999999</v>
      </c>
      <c r="T1590" s="15">
        <f t="shared" si="1616"/>
        <v>0.1265</v>
      </c>
      <c r="U1590" s="15">
        <f t="shared" si="1616"/>
        <v>0.185</v>
      </c>
      <c r="V1590" s="5">
        <v>1</v>
      </c>
      <c r="X1590" s="15">
        <f t="shared" si="1556"/>
        <v>9.5</v>
      </c>
      <c r="AB1590" s="15">
        <f t="shared" si="1557"/>
        <v>10.811664545367798</v>
      </c>
      <c r="AC1590" s="15">
        <f t="shared" si="1558"/>
        <v>1.720463879574911</v>
      </c>
    </row>
    <row r="1591" spans="1:29">
      <c r="A1591" s="5" t="s">
        <v>208</v>
      </c>
      <c r="B1591" s="5">
        <v>0.52</v>
      </c>
      <c r="C1591" s="5">
        <v>0.41</v>
      </c>
      <c r="D1591" s="5">
        <v>0.14499999999999999</v>
      </c>
      <c r="E1591" s="5">
        <v>0.64600000000000002</v>
      </c>
      <c r="F1591" s="5">
        <v>0.29649999999999999</v>
      </c>
      <c r="G1591" s="5">
        <v>0.1595</v>
      </c>
      <c r="H1591" s="48">
        <v>0.16500000000000001</v>
      </c>
      <c r="I1591" s="5">
        <v>9</v>
      </c>
      <c r="N1591" s="15">
        <f t="shared" si="1554"/>
        <v>-2</v>
      </c>
      <c r="O1591" s="15">
        <f t="shared" ref="O1591:U1591" si="1617">B1591</f>
        <v>0.52</v>
      </c>
      <c r="P1591" s="15">
        <f t="shared" si="1617"/>
        <v>0.41</v>
      </c>
      <c r="Q1591" s="15">
        <f t="shared" si="1617"/>
        <v>0.14499999999999999</v>
      </c>
      <c r="R1591" s="15">
        <f t="shared" si="1617"/>
        <v>0.64600000000000002</v>
      </c>
      <c r="S1591" s="15">
        <f t="shared" si="1617"/>
        <v>0.29649999999999999</v>
      </c>
      <c r="T1591" s="15">
        <f t="shared" si="1617"/>
        <v>0.1595</v>
      </c>
      <c r="U1591" s="15">
        <f t="shared" si="1617"/>
        <v>0.16500000000000001</v>
      </c>
      <c r="V1591" s="5">
        <v>1</v>
      </c>
      <c r="X1591" s="15">
        <f t="shared" si="1556"/>
        <v>10.5</v>
      </c>
      <c r="AB1591" s="15">
        <f t="shared" si="1557"/>
        <v>10.265651822194791</v>
      </c>
      <c r="AC1591" s="15">
        <f t="shared" si="1558"/>
        <v>5.4919068440622061E-2</v>
      </c>
    </row>
    <row r="1592" spans="1:29">
      <c r="A1592" s="5" t="s">
        <v>208</v>
      </c>
      <c r="B1592" s="5">
        <v>0.52</v>
      </c>
      <c r="C1592" s="5">
        <v>0.39</v>
      </c>
      <c r="D1592" s="5">
        <v>0.13</v>
      </c>
      <c r="E1592" s="5">
        <v>0.55449999999999999</v>
      </c>
      <c r="F1592" s="5">
        <v>0.23549999999999999</v>
      </c>
      <c r="G1592" s="5">
        <v>0.1095</v>
      </c>
      <c r="H1592" s="48">
        <v>0.1895</v>
      </c>
      <c r="I1592" s="5">
        <v>7</v>
      </c>
      <c r="N1592" s="15">
        <f t="shared" si="1554"/>
        <v>-2</v>
      </c>
      <c r="O1592" s="15">
        <f t="shared" ref="O1592:U1592" si="1618">B1592</f>
        <v>0.52</v>
      </c>
      <c r="P1592" s="15">
        <f t="shared" si="1618"/>
        <v>0.39</v>
      </c>
      <c r="Q1592" s="15">
        <f t="shared" si="1618"/>
        <v>0.13</v>
      </c>
      <c r="R1592" s="15">
        <f t="shared" si="1618"/>
        <v>0.55449999999999999</v>
      </c>
      <c r="S1592" s="15">
        <f t="shared" si="1618"/>
        <v>0.23549999999999999</v>
      </c>
      <c r="T1592" s="15">
        <f t="shared" si="1618"/>
        <v>0.1095</v>
      </c>
      <c r="U1592" s="15">
        <f t="shared" si="1618"/>
        <v>0.1895</v>
      </c>
      <c r="V1592" s="5">
        <v>1</v>
      </c>
      <c r="X1592" s="15">
        <f t="shared" si="1556"/>
        <v>8.5</v>
      </c>
      <c r="AB1592" s="15">
        <f t="shared" si="1557"/>
        <v>10.981592473088014</v>
      </c>
      <c r="AC1592" s="15">
        <f t="shared" si="1558"/>
        <v>6.1583012024870865</v>
      </c>
    </row>
    <row r="1593" spans="1:29">
      <c r="A1593" s="5" t="s">
        <v>206</v>
      </c>
      <c r="B1593" s="5">
        <v>0.52500000000000002</v>
      </c>
      <c r="C1593" s="5">
        <v>0.41499999999999998</v>
      </c>
      <c r="D1593" s="5">
        <v>0.14499999999999999</v>
      </c>
      <c r="E1593" s="5">
        <v>0.84499999999999997</v>
      </c>
      <c r="F1593" s="5">
        <v>0.35249999999999998</v>
      </c>
      <c r="G1593" s="5">
        <v>0.16350000000000001</v>
      </c>
      <c r="H1593" s="48">
        <v>0.28749999999999998</v>
      </c>
      <c r="I1593" s="5">
        <v>8</v>
      </c>
      <c r="N1593" s="15">
        <f t="shared" si="1554"/>
        <v>3</v>
      </c>
      <c r="O1593" s="15">
        <f t="shared" ref="O1593:U1593" si="1619">B1593</f>
        <v>0.52500000000000002</v>
      </c>
      <c r="P1593" s="15">
        <f t="shared" si="1619"/>
        <v>0.41499999999999998</v>
      </c>
      <c r="Q1593" s="15">
        <f t="shared" si="1619"/>
        <v>0.14499999999999999</v>
      </c>
      <c r="R1593" s="15">
        <f t="shared" si="1619"/>
        <v>0.84499999999999997</v>
      </c>
      <c r="S1593" s="15">
        <f t="shared" si="1619"/>
        <v>0.35249999999999998</v>
      </c>
      <c r="T1593" s="15">
        <f t="shared" si="1619"/>
        <v>0.16350000000000001</v>
      </c>
      <c r="U1593" s="15">
        <f t="shared" si="1619"/>
        <v>0.28749999999999998</v>
      </c>
      <c r="V1593" s="5">
        <v>1</v>
      </c>
      <c r="X1593" s="15">
        <f t="shared" si="1556"/>
        <v>9.5</v>
      </c>
      <c r="AB1593" s="15">
        <f t="shared" si="1557"/>
        <v>12.8366715363704</v>
      </c>
      <c r="AC1593" s="15">
        <f t="shared" si="1558"/>
        <v>11.133376941624403</v>
      </c>
    </row>
    <row r="1594" spans="1:29">
      <c r="A1594" s="5" t="s">
        <v>208</v>
      </c>
      <c r="B1594" s="5">
        <v>0.52500000000000002</v>
      </c>
      <c r="C1594" s="5">
        <v>0.39</v>
      </c>
      <c r="D1594" s="5">
        <v>0.12</v>
      </c>
      <c r="E1594" s="5">
        <v>0.66400000000000003</v>
      </c>
      <c r="F1594" s="5">
        <v>0.3115</v>
      </c>
      <c r="G1594" s="5">
        <v>0.14699999999999999</v>
      </c>
      <c r="H1594" s="48">
        <v>0.17799999999999999</v>
      </c>
      <c r="I1594" s="5">
        <v>9</v>
      </c>
      <c r="N1594" s="15">
        <f t="shared" si="1554"/>
        <v>-2</v>
      </c>
      <c r="O1594" s="15">
        <f t="shared" ref="O1594:U1594" si="1620">B1594</f>
        <v>0.52500000000000002</v>
      </c>
      <c r="P1594" s="15">
        <f t="shared" si="1620"/>
        <v>0.39</v>
      </c>
      <c r="Q1594" s="15">
        <f t="shared" si="1620"/>
        <v>0.12</v>
      </c>
      <c r="R1594" s="15">
        <f t="shared" si="1620"/>
        <v>0.66400000000000003</v>
      </c>
      <c r="S1594" s="15">
        <f t="shared" si="1620"/>
        <v>0.3115</v>
      </c>
      <c r="T1594" s="15">
        <f t="shared" si="1620"/>
        <v>0.14699999999999999</v>
      </c>
      <c r="U1594" s="15">
        <f t="shared" si="1620"/>
        <v>0.17799999999999999</v>
      </c>
      <c r="V1594" s="5">
        <v>1</v>
      </c>
      <c r="X1594" s="15">
        <f t="shared" si="1556"/>
        <v>10.5</v>
      </c>
      <c r="AB1594" s="15">
        <f t="shared" si="1557"/>
        <v>9.849596911315345</v>
      </c>
      <c r="AC1594" s="15">
        <f t="shared" si="1558"/>
        <v>0.42302417777053924</v>
      </c>
    </row>
    <row r="1595" spans="1:29">
      <c r="A1595" s="5" t="s">
        <v>208</v>
      </c>
      <c r="B1595" s="5">
        <v>0.52500000000000002</v>
      </c>
      <c r="C1595" s="5">
        <v>0.38</v>
      </c>
      <c r="D1595" s="5">
        <v>0.13500000000000001</v>
      </c>
      <c r="E1595" s="5">
        <v>0.61499999999999999</v>
      </c>
      <c r="F1595" s="5">
        <v>0.26100000000000001</v>
      </c>
      <c r="G1595" s="5">
        <v>0.159</v>
      </c>
      <c r="H1595" s="48">
        <v>0.17499999999999999</v>
      </c>
      <c r="I1595" s="5">
        <v>8</v>
      </c>
      <c r="N1595" s="15">
        <f t="shared" si="1554"/>
        <v>-2</v>
      </c>
      <c r="O1595" s="15">
        <f t="shared" ref="O1595:U1595" si="1621">B1595</f>
        <v>0.52500000000000002</v>
      </c>
      <c r="P1595" s="15">
        <f t="shared" si="1621"/>
        <v>0.38</v>
      </c>
      <c r="Q1595" s="15">
        <f t="shared" si="1621"/>
        <v>0.13500000000000001</v>
      </c>
      <c r="R1595" s="15">
        <f t="shared" si="1621"/>
        <v>0.61499999999999999</v>
      </c>
      <c r="S1595" s="15">
        <f t="shared" si="1621"/>
        <v>0.26100000000000001</v>
      </c>
      <c r="T1595" s="15">
        <f t="shared" si="1621"/>
        <v>0.159</v>
      </c>
      <c r="U1595" s="15">
        <f t="shared" si="1621"/>
        <v>0.17499999999999999</v>
      </c>
      <c r="V1595" s="5">
        <v>1</v>
      </c>
      <c r="X1595" s="15">
        <f t="shared" si="1556"/>
        <v>9.5</v>
      </c>
      <c r="AB1595" s="15">
        <f t="shared" si="1557"/>
        <v>10.319556780945426</v>
      </c>
      <c r="AC1595" s="15">
        <f t="shared" si="1558"/>
        <v>0.6716733171936291</v>
      </c>
    </row>
    <row r="1596" spans="1:29">
      <c r="A1596" s="5" t="s">
        <v>208</v>
      </c>
      <c r="B1596" s="5">
        <v>0.52500000000000002</v>
      </c>
      <c r="C1596" s="5">
        <v>0.4</v>
      </c>
      <c r="D1596" s="5">
        <v>0.14000000000000001</v>
      </c>
      <c r="E1596" s="5">
        <v>0.65400000000000003</v>
      </c>
      <c r="F1596" s="5">
        <v>0.30499999999999999</v>
      </c>
      <c r="G1596" s="5">
        <v>0.16</v>
      </c>
      <c r="H1596" s="48">
        <v>0.16900000000000001</v>
      </c>
      <c r="I1596" s="5">
        <v>7</v>
      </c>
      <c r="N1596" s="15">
        <f t="shared" si="1554"/>
        <v>-2</v>
      </c>
      <c r="O1596" s="15">
        <f t="shared" ref="O1596:U1596" si="1622">B1596</f>
        <v>0.52500000000000002</v>
      </c>
      <c r="P1596" s="15">
        <f t="shared" si="1622"/>
        <v>0.4</v>
      </c>
      <c r="Q1596" s="15">
        <f t="shared" si="1622"/>
        <v>0.14000000000000001</v>
      </c>
      <c r="R1596" s="15">
        <f t="shared" si="1622"/>
        <v>0.65400000000000003</v>
      </c>
      <c r="S1596" s="15">
        <f t="shared" si="1622"/>
        <v>0.30499999999999999</v>
      </c>
      <c r="T1596" s="15">
        <f t="shared" si="1622"/>
        <v>0.16</v>
      </c>
      <c r="U1596" s="15">
        <f t="shared" si="1622"/>
        <v>0.16900000000000001</v>
      </c>
      <c r="V1596" s="5">
        <v>1</v>
      </c>
      <c r="X1596" s="15">
        <f t="shared" si="1556"/>
        <v>8.5</v>
      </c>
      <c r="AB1596" s="15">
        <f t="shared" si="1557"/>
        <v>10.01943836719167</v>
      </c>
      <c r="AC1596" s="15">
        <f t="shared" si="1558"/>
        <v>2.3086929516940882</v>
      </c>
    </row>
    <row r="1597" spans="1:29">
      <c r="A1597" s="5" t="s">
        <v>206</v>
      </c>
      <c r="B1597" s="5">
        <v>0.52500000000000002</v>
      </c>
      <c r="C1597" s="5">
        <v>0.4</v>
      </c>
      <c r="D1597" s="5">
        <v>0.155</v>
      </c>
      <c r="E1597" s="5">
        <v>0.70699999999999996</v>
      </c>
      <c r="F1597" s="5">
        <v>0.28199999999999997</v>
      </c>
      <c r="G1597" s="5">
        <v>0.1605</v>
      </c>
      <c r="H1597" s="48">
        <v>0.22500000000000001</v>
      </c>
      <c r="I1597" s="5">
        <v>9</v>
      </c>
      <c r="N1597" s="15">
        <f t="shared" si="1554"/>
        <v>3</v>
      </c>
      <c r="O1597" s="15">
        <f t="shared" ref="O1597:U1597" si="1623">B1597</f>
        <v>0.52500000000000002</v>
      </c>
      <c r="P1597" s="15">
        <f t="shared" si="1623"/>
        <v>0.4</v>
      </c>
      <c r="Q1597" s="15">
        <f t="shared" si="1623"/>
        <v>0.155</v>
      </c>
      <c r="R1597" s="15">
        <f t="shared" si="1623"/>
        <v>0.70699999999999996</v>
      </c>
      <c r="S1597" s="15">
        <f t="shared" si="1623"/>
        <v>0.28199999999999997</v>
      </c>
      <c r="T1597" s="15">
        <f t="shared" si="1623"/>
        <v>0.1605</v>
      </c>
      <c r="U1597" s="15">
        <f t="shared" si="1623"/>
        <v>0.22500000000000001</v>
      </c>
      <c r="V1597" s="5">
        <v>1</v>
      </c>
      <c r="X1597" s="15">
        <f t="shared" si="1556"/>
        <v>10.5</v>
      </c>
      <c r="AB1597" s="15">
        <f t="shared" si="1557"/>
        <v>12.422255768307643</v>
      </c>
      <c r="AC1597" s="15">
        <f t="shared" si="1558"/>
        <v>3.6950672387920074</v>
      </c>
    </row>
    <row r="1598" spans="1:29">
      <c r="A1598" s="5" t="s">
        <v>208</v>
      </c>
      <c r="B1598" s="5">
        <v>0.53</v>
      </c>
      <c r="C1598" s="5">
        <v>0.42</v>
      </c>
      <c r="D1598" s="5">
        <v>0.12</v>
      </c>
      <c r="E1598" s="5">
        <v>0.59650000000000003</v>
      </c>
      <c r="F1598" s="5">
        <v>0.2555</v>
      </c>
      <c r="G1598" s="5">
        <v>0.14099999999999999</v>
      </c>
      <c r="H1598" s="48">
        <v>0.17699999999999999</v>
      </c>
      <c r="I1598" s="5">
        <v>7</v>
      </c>
      <c r="N1598" s="15">
        <f t="shared" si="1554"/>
        <v>-2</v>
      </c>
      <c r="O1598" s="15">
        <f t="shared" ref="O1598:U1598" si="1624">B1598</f>
        <v>0.53</v>
      </c>
      <c r="P1598" s="15">
        <f t="shared" si="1624"/>
        <v>0.42</v>
      </c>
      <c r="Q1598" s="15">
        <f t="shared" si="1624"/>
        <v>0.12</v>
      </c>
      <c r="R1598" s="15">
        <f t="shared" si="1624"/>
        <v>0.59650000000000003</v>
      </c>
      <c r="S1598" s="15">
        <f t="shared" si="1624"/>
        <v>0.2555</v>
      </c>
      <c r="T1598" s="15">
        <f t="shared" si="1624"/>
        <v>0.14099999999999999</v>
      </c>
      <c r="U1598" s="15">
        <f t="shared" si="1624"/>
        <v>0.17699999999999999</v>
      </c>
      <c r="V1598" s="5">
        <v>1</v>
      </c>
      <c r="X1598" s="15">
        <f t="shared" si="1556"/>
        <v>8.5</v>
      </c>
      <c r="AB1598" s="15">
        <f t="shared" si="1557"/>
        <v>10.765825574203317</v>
      </c>
      <c r="AC1598" s="15">
        <f t="shared" si="1558"/>
        <v>5.133965532713793</v>
      </c>
    </row>
    <row r="1599" spans="1:29">
      <c r="A1599" s="5" t="s">
        <v>208</v>
      </c>
      <c r="B1599" s="5">
        <v>0.53</v>
      </c>
      <c r="C1599" s="5">
        <v>0.43</v>
      </c>
      <c r="D1599" s="5">
        <v>0.13500000000000001</v>
      </c>
      <c r="E1599" s="5">
        <v>0.62549999999999994</v>
      </c>
      <c r="F1599" s="5">
        <v>0.245</v>
      </c>
      <c r="G1599" s="5">
        <v>0.14549999999999999</v>
      </c>
      <c r="H1599" s="48">
        <v>0.2135</v>
      </c>
      <c r="I1599" s="5">
        <v>10</v>
      </c>
      <c r="N1599" s="15">
        <f t="shared" si="1554"/>
        <v>-2</v>
      </c>
      <c r="O1599" s="15">
        <f t="shared" ref="O1599:U1599" si="1625">B1599</f>
        <v>0.53</v>
      </c>
      <c r="P1599" s="15">
        <f t="shared" si="1625"/>
        <v>0.43</v>
      </c>
      <c r="Q1599" s="15">
        <f t="shared" si="1625"/>
        <v>0.13500000000000001</v>
      </c>
      <c r="R1599" s="15">
        <f t="shared" si="1625"/>
        <v>0.62549999999999994</v>
      </c>
      <c r="S1599" s="15">
        <f t="shared" si="1625"/>
        <v>0.245</v>
      </c>
      <c r="T1599" s="15">
        <f t="shared" si="1625"/>
        <v>0.14549999999999999</v>
      </c>
      <c r="U1599" s="15">
        <f t="shared" si="1625"/>
        <v>0.2135</v>
      </c>
      <c r="V1599" s="5">
        <v>1</v>
      </c>
      <c r="X1599" s="15">
        <f t="shared" si="1556"/>
        <v>11.5</v>
      </c>
      <c r="AB1599" s="15">
        <f t="shared" si="1557"/>
        <v>11.796441194686368</v>
      </c>
      <c r="AC1599" s="15">
        <f t="shared" si="1558"/>
        <v>8.7877381907081192E-2</v>
      </c>
    </row>
    <row r="1600" spans="1:29">
      <c r="A1600" s="5" t="s">
        <v>208</v>
      </c>
      <c r="B1600" s="5">
        <v>0.53</v>
      </c>
      <c r="C1600" s="5">
        <v>0.4</v>
      </c>
      <c r="D1600" s="5">
        <v>0.14499999999999999</v>
      </c>
      <c r="E1600" s="5">
        <v>0.55500000000000005</v>
      </c>
      <c r="F1600" s="5">
        <v>0.19350000000000001</v>
      </c>
      <c r="G1600" s="5">
        <v>0.1305</v>
      </c>
      <c r="H1600" s="48">
        <v>0.19500000000000001</v>
      </c>
      <c r="I1600" s="5">
        <v>9</v>
      </c>
      <c r="N1600" s="15">
        <f t="shared" si="1554"/>
        <v>-2</v>
      </c>
      <c r="O1600" s="15">
        <f t="shared" ref="O1600:U1600" si="1626">B1600</f>
        <v>0.53</v>
      </c>
      <c r="P1600" s="15">
        <f t="shared" si="1626"/>
        <v>0.4</v>
      </c>
      <c r="Q1600" s="15">
        <f t="shared" si="1626"/>
        <v>0.14499999999999999</v>
      </c>
      <c r="R1600" s="15">
        <f t="shared" si="1626"/>
        <v>0.55500000000000005</v>
      </c>
      <c r="S1600" s="15">
        <f t="shared" si="1626"/>
        <v>0.19350000000000001</v>
      </c>
      <c r="T1600" s="15">
        <f t="shared" si="1626"/>
        <v>0.1305</v>
      </c>
      <c r="U1600" s="15">
        <f t="shared" si="1626"/>
        <v>0.19500000000000001</v>
      </c>
      <c r="V1600" s="5">
        <v>1</v>
      </c>
      <c r="X1600" s="15">
        <f t="shared" si="1556"/>
        <v>10.5</v>
      </c>
      <c r="AB1600" s="15">
        <f t="shared" si="1557"/>
        <v>11.940222025394064</v>
      </c>
      <c r="AC1600" s="15">
        <f t="shared" si="1558"/>
        <v>2.0742394824301802</v>
      </c>
    </row>
    <row r="1601" spans="1:29">
      <c r="A1601" s="5" t="s">
        <v>208</v>
      </c>
      <c r="B1601" s="5">
        <v>0.53</v>
      </c>
      <c r="C1601" s="5">
        <v>0.42</v>
      </c>
      <c r="D1601" s="5">
        <v>0.13</v>
      </c>
      <c r="E1601" s="5">
        <v>0.83650000000000002</v>
      </c>
      <c r="F1601" s="5">
        <v>0.3745</v>
      </c>
      <c r="G1601" s="5">
        <v>0.16700000000000001</v>
      </c>
      <c r="H1601" s="48">
        <v>0.249</v>
      </c>
      <c r="I1601" s="5">
        <v>11</v>
      </c>
      <c r="N1601" s="15">
        <f t="shared" si="1554"/>
        <v>-2</v>
      </c>
      <c r="O1601" s="15">
        <f t="shared" ref="O1601:U1601" si="1627">B1601</f>
        <v>0.53</v>
      </c>
      <c r="P1601" s="15">
        <f t="shared" si="1627"/>
        <v>0.42</v>
      </c>
      <c r="Q1601" s="15">
        <f t="shared" si="1627"/>
        <v>0.13</v>
      </c>
      <c r="R1601" s="15">
        <f t="shared" si="1627"/>
        <v>0.83650000000000002</v>
      </c>
      <c r="S1601" s="15">
        <f t="shared" si="1627"/>
        <v>0.3745</v>
      </c>
      <c r="T1601" s="15">
        <f t="shared" si="1627"/>
        <v>0.16700000000000001</v>
      </c>
      <c r="U1601" s="15">
        <f t="shared" si="1627"/>
        <v>0.249</v>
      </c>
      <c r="V1601" s="5">
        <v>1</v>
      </c>
      <c r="X1601" s="15">
        <f t="shared" si="1556"/>
        <v>12.5</v>
      </c>
      <c r="AB1601" s="15">
        <f t="shared" si="1557"/>
        <v>11.023747583604905</v>
      </c>
      <c r="AC1601" s="15">
        <f t="shared" si="1558"/>
        <v>2.1793211969123569</v>
      </c>
    </row>
    <row r="1602" spans="1:29">
      <c r="A1602" s="5" t="s">
        <v>208</v>
      </c>
      <c r="B1602" s="5">
        <v>0.53500000000000003</v>
      </c>
      <c r="C1602" s="5">
        <v>0.4</v>
      </c>
      <c r="D1602" s="5">
        <v>0.13</v>
      </c>
      <c r="E1602" s="5">
        <v>0.65700000000000003</v>
      </c>
      <c r="F1602" s="5">
        <v>0.28349999999999997</v>
      </c>
      <c r="G1602" s="5">
        <v>0.16200000000000001</v>
      </c>
      <c r="H1602" s="48">
        <v>0.17499999999999999</v>
      </c>
      <c r="I1602" s="5">
        <v>7</v>
      </c>
      <c r="N1602" s="15">
        <f t="shared" si="1554"/>
        <v>-2</v>
      </c>
      <c r="O1602" s="15">
        <f t="shared" ref="O1602:U1602" si="1628">B1602</f>
        <v>0.53500000000000003</v>
      </c>
      <c r="P1602" s="15">
        <f t="shared" si="1628"/>
        <v>0.4</v>
      </c>
      <c r="Q1602" s="15">
        <f t="shared" si="1628"/>
        <v>0.13</v>
      </c>
      <c r="R1602" s="15">
        <f t="shared" si="1628"/>
        <v>0.65700000000000003</v>
      </c>
      <c r="S1602" s="15">
        <f t="shared" si="1628"/>
        <v>0.28349999999999997</v>
      </c>
      <c r="T1602" s="15">
        <f t="shared" si="1628"/>
        <v>0.16200000000000001</v>
      </c>
      <c r="U1602" s="15">
        <f t="shared" si="1628"/>
        <v>0.17499999999999999</v>
      </c>
      <c r="V1602" s="5">
        <v>1</v>
      </c>
      <c r="X1602" s="15">
        <f t="shared" si="1556"/>
        <v>8.5</v>
      </c>
      <c r="AB1602" s="15">
        <f t="shared" si="1557"/>
        <v>10.390886009021916</v>
      </c>
      <c r="AC1602" s="15">
        <f t="shared" si="1558"/>
        <v>3.5754498991148282</v>
      </c>
    </row>
    <row r="1603" spans="1:29">
      <c r="A1603" s="5" t="s">
        <v>208</v>
      </c>
      <c r="B1603" s="5">
        <v>0.54</v>
      </c>
      <c r="C1603" s="5">
        <v>0.43</v>
      </c>
      <c r="D1603" s="5">
        <v>0.17</v>
      </c>
      <c r="E1603" s="5">
        <v>0.83599999999999997</v>
      </c>
      <c r="F1603" s="5">
        <v>0.3725</v>
      </c>
      <c r="G1603" s="5">
        <v>0.18149999999999999</v>
      </c>
      <c r="H1603" s="48">
        <v>0.24</v>
      </c>
      <c r="I1603" s="5">
        <v>9</v>
      </c>
      <c r="N1603" s="15">
        <f t="shared" si="1554"/>
        <v>-2</v>
      </c>
      <c r="O1603" s="15">
        <f t="shared" ref="O1603:U1603" si="1629">B1603</f>
        <v>0.54</v>
      </c>
      <c r="P1603" s="15">
        <f t="shared" si="1629"/>
        <v>0.43</v>
      </c>
      <c r="Q1603" s="15">
        <f t="shared" si="1629"/>
        <v>0.17</v>
      </c>
      <c r="R1603" s="15">
        <f t="shared" si="1629"/>
        <v>0.83599999999999997</v>
      </c>
      <c r="S1603" s="15">
        <f t="shared" si="1629"/>
        <v>0.3725</v>
      </c>
      <c r="T1603" s="15">
        <f t="shared" si="1629"/>
        <v>0.18149999999999999</v>
      </c>
      <c r="U1603" s="15">
        <f t="shared" si="1629"/>
        <v>0.24</v>
      </c>
      <c r="V1603" s="5">
        <v>1</v>
      </c>
      <c r="X1603" s="15">
        <f t="shared" si="1556"/>
        <v>10.5</v>
      </c>
      <c r="AB1603" s="15">
        <f t="shared" si="1557"/>
        <v>11.389111305291898</v>
      </c>
      <c r="AC1603" s="15">
        <f t="shared" si="1558"/>
        <v>0.79051891319786294</v>
      </c>
    </row>
    <row r="1604" spans="1:29">
      <c r="A1604" s="5" t="s">
        <v>208</v>
      </c>
      <c r="B1604" s="5">
        <v>0.54</v>
      </c>
      <c r="C1604" s="5">
        <v>0.42499999999999999</v>
      </c>
      <c r="D1604" s="5">
        <v>0.14000000000000001</v>
      </c>
      <c r="E1604" s="5">
        <v>0.74199999999999999</v>
      </c>
      <c r="F1604" s="5">
        <v>0.32</v>
      </c>
      <c r="G1604" s="5">
        <v>0.13950000000000001</v>
      </c>
      <c r="H1604" s="48">
        <v>0.25</v>
      </c>
      <c r="I1604" s="5">
        <v>9</v>
      </c>
      <c r="N1604" s="15">
        <f t="shared" si="1554"/>
        <v>-2</v>
      </c>
      <c r="O1604" s="15">
        <f t="shared" ref="O1604:U1604" si="1630">B1604</f>
        <v>0.54</v>
      </c>
      <c r="P1604" s="15">
        <f t="shared" si="1630"/>
        <v>0.42499999999999999</v>
      </c>
      <c r="Q1604" s="15">
        <f t="shared" si="1630"/>
        <v>0.14000000000000001</v>
      </c>
      <c r="R1604" s="15">
        <f t="shared" si="1630"/>
        <v>0.74199999999999999</v>
      </c>
      <c r="S1604" s="15">
        <f t="shared" si="1630"/>
        <v>0.32</v>
      </c>
      <c r="T1604" s="15">
        <f t="shared" si="1630"/>
        <v>0.13950000000000001</v>
      </c>
      <c r="U1604" s="15">
        <f t="shared" si="1630"/>
        <v>0.25</v>
      </c>
      <c r="V1604" s="5">
        <v>1</v>
      </c>
      <c r="X1604" s="15">
        <f t="shared" si="1556"/>
        <v>10.5</v>
      </c>
      <c r="AB1604" s="15">
        <f t="shared" si="1557"/>
        <v>11.714197369095901</v>
      </c>
      <c r="AC1604" s="15">
        <f t="shared" si="1558"/>
        <v>1.4742752511194075</v>
      </c>
    </row>
    <row r="1605" spans="1:29">
      <c r="A1605" s="5" t="s">
        <v>208</v>
      </c>
      <c r="B1605" s="5">
        <v>0.54</v>
      </c>
      <c r="C1605" s="5">
        <v>0.43</v>
      </c>
      <c r="D1605" s="5">
        <v>0.14000000000000001</v>
      </c>
      <c r="E1605" s="5">
        <v>0.81950000000000001</v>
      </c>
      <c r="F1605" s="5">
        <v>0.39350000000000002</v>
      </c>
      <c r="G1605" s="5">
        <v>0.17249999999999999</v>
      </c>
      <c r="H1605" s="48">
        <v>0.22950000000000001</v>
      </c>
      <c r="I1605" s="5">
        <v>9</v>
      </c>
      <c r="N1605" s="15">
        <f t="shared" si="1554"/>
        <v>-2</v>
      </c>
      <c r="O1605" s="15">
        <f t="shared" ref="O1605:U1605" si="1631">B1605</f>
        <v>0.54</v>
      </c>
      <c r="P1605" s="15">
        <f t="shared" si="1631"/>
        <v>0.43</v>
      </c>
      <c r="Q1605" s="15">
        <f t="shared" si="1631"/>
        <v>0.14000000000000001</v>
      </c>
      <c r="R1605" s="15">
        <f t="shared" si="1631"/>
        <v>0.81950000000000001</v>
      </c>
      <c r="S1605" s="15">
        <f t="shared" si="1631"/>
        <v>0.39350000000000002</v>
      </c>
      <c r="T1605" s="15">
        <f t="shared" si="1631"/>
        <v>0.17249999999999999</v>
      </c>
      <c r="U1605" s="15">
        <f t="shared" si="1631"/>
        <v>0.22950000000000001</v>
      </c>
      <c r="V1605" s="5">
        <v>1</v>
      </c>
      <c r="X1605" s="15">
        <f t="shared" si="1556"/>
        <v>10.5</v>
      </c>
      <c r="AB1605" s="15">
        <f t="shared" si="1557"/>
        <v>10.48453461781653</v>
      </c>
      <c r="AC1605" s="15">
        <f t="shared" si="1558"/>
        <v>2.3917804608077894E-4</v>
      </c>
    </row>
    <row r="1606" spans="1:29">
      <c r="A1606" s="5" t="s">
        <v>206</v>
      </c>
      <c r="B1606" s="5">
        <v>0.54</v>
      </c>
      <c r="C1606" s="5">
        <v>0.45500000000000002</v>
      </c>
      <c r="D1606" s="5">
        <v>0.14000000000000001</v>
      </c>
      <c r="E1606" s="5">
        <v>0.97199999999999998</v>
      </c>
      <c r="F1606" s="5">
        <v>0.41899999999999998</v>
      </c>
      <c r="G1606" s="5">
        <v>0.255</v>
      </c>
      <c r="H1606" s="48">
        <v>0.26900000000000002</v>
      </c>
      <c r="I1606" s="5">
        <v>10</v>
      </c>
      <c r="N1606" s="15">
        <f t="shared" si="1554"/>
        <v>3</v>
      </c>
      <c r="O1606" s="15">
        <f t="shared" ref="O1606:U1606" si="1632">B1606</f>
        <v>0.54</v>
      </c>
      <c r="P1606" s="15">
        <f t="shared" si="1632"/>
        <v>0.45500000000000002</v>
      </c>
      <c r="Q1606" s="15">
        <f t="shared" si="1632"/>
        <v>0.14000000000000001</v>
      </c>
      <c r="R1606" s="15">
        <f t="shared" si="1632"/>
        <v>0.97199999999999998</v>
      </c>
      <c r="S1606" s="15">
        <f t="shared" si="1632"/>
        <v>0.41899999999999998</v>
      </c>
      <c r="T1606" s="15">
        <f t="shared" si="1632"/>
        <v>0.255</v>
      </c>
      <c r="U1606" s="15">
        <f t="shared" si="1632"/>
        <v>0.26900000000000002</v>
      </c>
      <c r="V1606" s="5">
        <v>1</v>
      </c>
      <c r="X1606" s="15">
        <f t="shared" si="1556"/>
        <v>11.5</v>
      </c>
      <c r="AB1606" s="15">
        <f t="shared" si="1557"/>
        <v>11.962638233074129</v>
      </c>
      <c r="AC1606" s="15">
        <f t="shared" si="1558"/>
        <v>0.21403413470195209</v>
      </c>
    </row>
    <row r="1607" spans="1:29">
      <c r="A1607" s="5" t="s">
        <v>208</v>
      </c>
      <c r="B1607" s="5">
        <v>0.54</v>
      </c>
      <c r="C1607" s="5">
        <v>0.42</v>
      </c>
      <c r="D1607" s="5">
        <v>0.14000000000000001</v>
      </c>
      <c r="E1607" s="5">
        <v>0.62749999999999995</v>
      </c>
      <c r="F1607" s="5">
        <v>0.2505</v>
      </c>
      <c r="G1607" s="5">
        <v>0.11749999999999999</v>
      </c>
      <c r="H1607" s="48">
        <v>0.23499999999999999</v>
      </c>
      <c r="I1607" s="5">
        <v>9</v>
      </c>
      <c r="N1607" s="15">
        <f t="shared" si="1554"/>
        <v>-2</v>
      </c>
      <c r="O1607" s="15">
        <f t="shared" ref="O1607:U1607" si="1633">B1607</f>
        <v>0.54</v>
      </c>
      <c r="P1607" s="15">
        <f t="shared" si="1633"/>
        <v>0.42</v>
      </c>
      <c r="Q1607" s="15">
        <f t="shared" si="1633"/>
        <v>0.14000000000000001</v>
      </c>
      <c r="R1607" s="15">
        <f t="shared" si="1633"/>
        <v>0.62749999999999995</v>
      </c>
      <c r="S1607" s="15">
        <f t="shared" si="1633"/>
        <v>0.2505</v>
      </c>
      <c r="T1607" s="15">
        <f t="shared" si="1633"/>
        <v>0.11749999999999999</v>
      </c>
      <c r="U1607" s="15">
        <f t="shared" si="1633"/>
        <v>0.23499999999999999</v>
      </c>
      <c r="V1607" s="5">
        <v>1</v>
      </c>
      <c r="X1607" s="15">
        <f t="shared" si="1556"/>
        <v>10.5</v>
      </c>
      <c r="AB1607" s="15">
        <f t="shared" si="1557"/>
        <v>12.107068073833581</v>
      </c>
      <c r="AC1607" s="15">
        <f t="shared" si="1558"/>
        <v>2.5826677939351761</v>
      </c>
    </row>
    <row r="1608" spans="1:29">
      <c r="A1608" s="5" t="s">
        <v>208</v>
      </c>
      <c r="B1608" s="5">
        <v>0.54</v>
      </c>
      <c r="C1608" s="5">
        <v>0.42499999999999999</v>
      </c>
      <c r="D1608" s="5">
        <v>0.13</v>
      </c>
      <c r="E1608" s="5">
        <v>0.72050000000000003</v>
      </c>
      <c r="F1608" s="5">
        <v>0.29549999999999998</v>
      </c>
      <c r="G1608" s="5">
        <v>0.16900000000000001</v>
      </c>
      <c r="H1608" s="48">
        <v>0.22500000000000001</v>
      </c>
      <c r="I1608" s="5">
        <v>10</v>
      </c>
      <c r="N1608" s="15">
        <f t="shared" si="1554"/>
        <v>-2</v>
      </c>
      <c r="O1608" s="15">
        <f t="shared" ref="O1608:U1608" si="1634">B1608</f>
        <v>0.54</v>
      </c>
      <c r="P1608" s="15">
        <f t="shared" si="1634"/>
        <v>0.42499999999999999</v>
      </c>
      <c r="Q1608" s="15">
        <f t="shared" si="1634"/>
        <v>0.13</v>
      </c>
      <c r="R1608" s="15">
        <f t="shared" si="1634"/>
        <v>0.72050000000000003</v>
      </c>
      <c r="S1608" s="15">
        <f t="shared" si="1634"/>
        <v>0.29549999999999998</v>
      </c>
      <c r="T1608" s="15">
        <f t="shared" si="1634"/>
        <v>0.16900000000000001</v>
      </c>
      <c r="U1608" s="15">
        <f t="shared" si="1634"/>
        <v>0.22500000000000001</v>
      </c>
      <c r="V1608" s="5">
        <v>1</v>
      </c>
      <c r="X1608" s="15">
        <f t="shared" si="1556"/>
        <v>11.5</v>
      </c>
      <c r="AB1608" s="15">
        <f t="shared" si="1557"/>
        <v>11.380896182312373</v>
      </c>
      <c r="AC1608" s="15">
        <f t="shared" si="1558"/>
        <v>1.4185719387767467E-2</v>
      </c>
    </row>
    <row r="1609" spans="1:29">
      <c r="A1609" s="5" t="s">
        <v>208</v>
      </c>
      <c r="B1609" s="5">
        <v>0.54</v>
      </c>
      <c r="C1609" s="5">
        <v>0.42499999999999999</v>
      </c>
      <c r="D1609" s="5">
        <v>0.13500000000000001</v>
      </c>
      <c r="E1609" s="5">
        <v>0.68600000000000005</v>
      </c>
      <c r="F1609" s="5">
        <v>0.34749999999999998</v>
      </c>
      <c r="G1609" s="5">
        <v>0.1545</v>
      </c>
      <c r="H1609" s="48">
        <v>0.21299999999999999</v>
      </c>
      <c r="I1609" s="5">
        <v>8</v>
      </c>
      <c r="N1609" s="15">
        <f t="shared" si="1554"/>
        <v>-2</v>
      </c>
      <c r="O1609" s="15">
        <f t="shared" ref="O1609:U1609" si="1635">B1609</f>
        <v>0.54</v>
      </c>
      <c r="P1609" s="15">
        <f t="shared" si="1635"/>
        <v>0.42499999999999999</v>
      </c>
      <c r="Q1609" s="15">
        <f t="shared" si="1635"/>
        <v>0.13500000000000001</v>
      </c>
      <c r="R1609" s="15">
        <f t="shared" si="1635"/>
        <v>0.68600000000000005</v>
      </c>
      <c r="S1609" s="15">
        <f t="shared" si="1635"/>
        <v>0.34749999999999998</v>
      </c>
      <c r="T1609" s="15">
        <f t="shared" si="1635"/>
        <v>0.1545</v>
      </c>
      <c r="U1609" s="15">
        <f t="shared" si="1635"/>
        <v>0.21299999999999999</v>
      </c>
      <c r="V1609" s="5">
        <v>1</v>
      </c>
      <c r="X1609" s="15">
        <f t="shared" si="1556"/>
        <v>9.5</v>
      </c>
      <c r="AB1609" s="15">
        <f t="shared" si="1557"/>
        <v>10.124141307261365</v>
      </c>
      <c r="AC1609" s="15">
        <f t="shared" si="1558"/>
        <v>0.38955237142992516</v>
      </c>
    </row>
    <row r="1610" spans="1:29">
      <c r="A1610" s="5" t="s">
        <v>208</v>
      </c>
      <c r="B1610" s="5">
        <v>0.54500000000000004</v>
      </c>
      <c r="C1610" s="5">
        <v>0.4</v>
      </c>
      <c r="D1610" s="5">
        <v>0.13</v>
      </c>
      <c r="E1610" s="5">
        <v>0.68600000000000005</v>
      </c>
      <c r="F1610" s="5">
        <v>0.32850000000000001</v>
      </c>
      <c r="G1610" s="5">
        <v>0.14549999999999999</v>
      </c>
      <c r="H1610" s="48">
        <v>0.18</v>
      </c>
      <c r="I1610" s="5">
        <v>9</v>
      </c>
      <c r="N1610" s="15">
        <f t="shared" si="1554"/>
        <v>-2</v>
      </c>
      <c r="O1610" s="15">
        <f t="shared" ref="O1610:U1610" si="1636">B1610</f>
        <v>0.54500000000000004</v>
      </c>
      <c r="P1610" s="15">
        <f t="shared" si="1636"/>
        <v>0.4</v>
      </c>
      <c r="Q1610" s="15">
        <f t="shared" si="1636"/>
        <v>0.13</v>
      </c>
      <c r="R1610" s="15">
        <f t="shared" si="1636"/>
        <v>0.68600000000000005</v>
      </c>
      <c r="S1610" s="15">
        <f t="shared" si="1636"/>
        <v>0.32850000000000001</v>
      </c>
      <c r="T1610" s="15">
        <f t="shared" si="1636"/>
        <v>0.14549999999999999</v>
      </c>
      <c r="U1610" s="15">
        <f t="shared" si="1636"/>
        <v>0.18</v>
      </c>
      <c r="V1610" s="5">
        <v>1</v>
      </c>
      <c r="X1610" s="15">
        <f t="shared" si="1556"/>
        <v>10.5</v>
      </c>
      <c r="AB1610" s="15">
        <f t="shared" si="1557"/>
        <v>9.9547292585336713</v>
      </c>
      <c r="AC1610" s="15">
        <f t="shared" si="1558"/>
        <v>0.29732018149923989</v>
      </c>
    </row>
    <row r="1611" spans="1:29">
      <c r="A1611" s="5" t="s">
        <v>208</v>
      </c>
      <c r="B1611" s="5">
        <v>0.54500000000000004</v>
      </c>
      <c r="C1611" s="5">
        <v>0.375</v>
      </c>
      <c r="D1611" s="5">
        <v>0.12</v>
      </c>
      <c r="E1611" s="5">
        <v>0.54300000000000004</v>
      </c>
      <c r="F1611" s="5">
        <v>0.23749999999999999</v>
      </c>
      <c r="G1611" s="5">
        <v>0.11550000000000001</v>
      </c>
      <c r="H1611" s="48">
        <v>0.17249999999999999</v>
      </c>
      <c r="I1611" s="5">
        <v>8</v>
      </c>
      <c r="N1611" s="15">
        <f t="shared" si="1554"/>
        <v>-2</v>
      </c>
      <c r="O1611" s="15">
        <f t="shared" ref="O1611:U1611" si="1637">B1611</f>
        <v>0.54500000000000004</v>
      </c>
      <c r="P1611" s="15">
        <f t="shared" si="1637"/>
        <v>0.375</v>
      </c>
      <c r="Q1611" s="15">
        <f t="shared" si="1637"/>
        <v>0.12</v>
      </c>
      <c r="R1611" s="15">
        <f t="shared" si="1637"/>
        <v>0.54300000000000004</v>
      </c>
      <c r="S1611" s="15">
        <f t="shared" si="1637"/>
        <v>0.23749999999999999</v>
      </c>
      <c r="T1611" s="15">
        <f t="shared" si="1637"/>
        <v>0.11550000000000001</v>
      </c>
      <c r="U1611" s="15">
        <f t="shared" si="1637"/>
        <v>0.17249999999999999</v>
      </c>
      <c r="V1611" s="5">
        <v>1</v>
      </c>
      <c r="X1611" s="15">
        <f t="shared" si="1556"/>
        <v>9.5</v>
      </c>
      <c r="AB1611" s="15">
        <f t="shared" si="1557"/>
        <v>10.320079326360002</v>
      </c>
      <c r="AC1611" s="15">
        <f t="shared" si="1558"/>
        <v>0.67253010152307457</v>
      </c>
    </row>
    <row r="1612" spans="1:29">
      <c r="A1612" s="5" t="s">
        <v>208</v>
      </c>
      <c r="B1612" s="5">
        <v>0.54500000000000004</v>
      </c>
      <c r="C1612" s="5">
        <v>0.42</v>
      </c>
      <c r="D1612" s="5">
        <v>0.125</v>
      </c>
      <c r="E1612" s="5">
        <v>0.71699999999999997</v>
      </c>
      <c r="F1612" s="5">
        <v>0.35799999999999998</v>
      </c>
      <c r="G1612" s="5">
        <v>0.112</v>
      </c>
      <c r="H1612" s="48">
        <v>0.22</v>
      </c>
      <c r="I1612" s="5">
        <v>8</v>
      </c>
      <c r="N1612" s="15">
        <f t="shared" si="1554"/>
        <v>-2</v>
      </c>
      <c r="O1612" s="15">
        <f t="shared" ref="O1612:U1612" si="1638">B1612</f>
        <v>0.54500000000000004</v>
      </c>
      <c r="P1612" s="15">
        <f t="shared" si="1638"/>
        <v>0.42</v>
      </c>
      <c r="Q1612" s="15">
        <f t="shared" si="1638"/>
        <v>0.125</v>
      </c>
      <c r="R1612" s="15">
        <f t="shared" si="1638"/>
        <v>0.71699999999999997</v>
      </c>
      <c r="S1612" s="15">
        <f t="shared" si="1638"/>
        <v>0.35799999999999998</v>
      </c>
      <c r="T1612" s="15">
        <f t="shared" si="1638"/>
        <v>0.112</v>
      </c>
      <c r="U1612" s="15">
        <f t="shared" si="1638"/>
        <v>0.22</v>
      </c>
      <c r="V1612" s="5">
        <v>1</v>
      </c>
      <c r="X1612" s="15">
        <f t="shared" si="1556"/>
        <v>9.5</v>
      </c>
      <c r="AB1612" s="15">
        <f t="shared" si="1557"/>
        <v>10.51465645356172</v>
      </c>
      <c r="AC1612" s="15">
        <f t="shared" si="1558"/>
        <v>1.0295277187544472</v>
      </c>
    </row>
    <row r="1613" spans="1:29">
      <c r="A1613" s="5" t="s">
        <v>206</v>
      </c>
      <c r="B1613" s="5">
        <v>0.55000000000000004</v>
      </c>
      <c r="C1613" s="5">
        <v>0.435</v>
      </c>
      <c r="D1613" s="5">
        <v>0.14000000000000001</v>
      </c>
      <c r="E1613" s="5">
        <v>0.76249999999999996</v>
      </c>
      <c r="F1613" s="5">
        <v>0.32700000000000001</v>
      </c>
      <c r="G1613" s="5">
        <v>0.16850000000000001</v>
      </c>
      <c r="H1613" s="48">
        <v>0.25900000000000001</v>
      </c>
      <c r="I1613" s="5">
        <v>10</v>
      </c>
      <c r="N1613" s="15">
        <f t="shared" si="1554"/>
        <v>3</v>
      </c>
      <c r="O1613" s="15">
        <f t="shared" ref="O1613:U1613" si="1639">B1613</f>
        <v>0.55000000000000004</v>
      </c>
      <c r="P1613" s="15">
        <f t="shared" si="1639"/>
        <v>0.435</v>
      </c>
      <c r="Q1613" s="15">
        <f t="shared" si="1639"/>
        <v>0.14000000000000001</v>
      </c>
      <c r="R1613" s="15">
        <f t="shared" si="1639"/>
        <v>0.76249999999999996</v>
      </c>
      <c r="S1613" s="15">
        <f t="shared" si="1639"/>
        <v>0.32700000000000001</v>
      </c>
      <c r="T1613" s="15">
        <f t="shared" si="1639"/>
        <v>0.16850000000000001</v>
      </c>
      <c r="U1613" s="15">
        <f t="shared" si="1639"/>
        <v>0.25900000000000001</v>
      </c>
      <c r="V1613" s="5">
        <v>1</v>
      </c>
      <c r="X1613" s="15">
        <f t="shared" si="1556"/>
        <v>11.5</v>
      </c>
      <c r="AB1613" s="15">
        <f t="shared" si="1557"/>
        <v>12.463886294922554</v>
      </c>
      <c r="AC1613" s="15">
        <f t="shared" si="1558"/>
        <v>0.92907678953952955</v>
      </c>
    </row>
    <row r="1614" spans="1:29">
      <c r="A1614" s="5" t="s">
        <v>208</v>
      </c>
      <c r="B1614" s="5">
        <v>0.55000000000000004</v>
      </c>
      <c r="C1614" s="5">
        <v>0.42499999999999999</v>
      </c>
      <c r="D1614" s="5">
        <v>0.15</v>
      </c>
      <c r="E1614" s="5">
        <v>0.63900000000000001</v>
      </c>
      <c r="F1614" s="5">
        <v>0.26900000000000002</v>
      </c>
      <c r="G1614" s="5">
        <v>0.13450000000000001</v>
      </c>
      <c r="H1614" s="48">
        <v>0.217</v>
      </c>
      <c r="I1614" s="5">
        <v>9</v>
      </c>
      <c r="N1614" s="15">
        <f t="shared" si="1554"/>
        <v>-2</v>
      </c>
      <c r="O1614" s="15">
        <f t="shared" ref="O1614:U1614" si="1640">B1614</f>
        <v>0.55000000000000004</v>
      </c>
      <c r="P1614" s="15">
        <f t="shared" si="1640"/>
        <v>0.42499999999999999</v>
      </c>
      <c r="Q1614" s="15">
        <f t="shared" si="1640"/>
        <v>0.15</v>
      </c>
      <c r="R1614" s="15">
        <f t="shared" si="1640"/>
        <v>0.63900000000000001</v>
      </c>
      <c r="S1614" s="15">
        <f t="shared" si="1640"/>
        <v>0.26900000000000002</v>
      </c>
      <c r="T1614" s="15">
        <f t="shared" si="1640"/>
        <v>0.13450000000000001</v>
      </c>
      <c r="U1614" s="15">
        <f t="shared" si="1640"/>
        <v>0.217</v>
      </c>
      <c r="V1614" s="5">
        <v>1</v>
      </c>
      <c r="X1614" s="15">
        <f t="shared" si="1556"/>
        <v>10.5</v>
      </c>
      <c r="AB1614" s="15">
        <f t="shared" si="1557"/>
        <v>11.672461212473486</v>
      </c>
      <c r="AC1614" s="15">
        <f t="shared" si="1558"/>
        <v>1.374665294754797</v>
      </c>
    </row>
    <row r="1615" spans="1:29">
      <c r="A1615" s="5" t="s">
        <v>208</v>
      </c>
      <c r="B1615" s="5">
        <v>0.55000000000000004</v>
      </c>
      <c r="C1615" s="5">
        <v>0.42</v>
      </c>
      <c r="D1615" s="5">
        <v>0.13500000000000001</v>
      </c>
      <c r="E1615" s="5">
        <v>0.81599999999999995</v>
      </c>
      <c r="F1615" s="5">
        <v>0.39950000000000002</v>
      </c>
      <c r="G1615" s="5">
        <v>0.14849999999999999</v>
      </c>
      <c r="H1615" s="48">
        <v>0.23</v>
      </c>
      <c r="I1615" s="5">
        <v>12</v>
      </c>
      <c r="N1615" s="15">
        <f t="shared" si="1554"/>
        <v>-2</v>
      </c>
      <c r="O1615" s="15">
        <f t="shared" ref="O1615:U1615" si="1641">B1615</f>
        <v>0.55000000000000004</v>
      </c>
      <c r="P1615" s="15">
        <f t="shared" si="1641"/>
        <v>0.42</v>
      </c>
      <c r="Q1615" s="15">
        <f t="shared" si="1641"/>
        <v>0.13500000000000001</v>
      </c>
      <c r="R1615" s="15">
        <f t="shared" si="1641"/>
        <v>0.81599999999999995</v>
      </c>
      <c r="S1615" s="15">
        <f t="shared" si="1641"/>
        <v>0.39950000000000002</v>
      </c>
      <c r="T1615" s="15">
        <f t="shared" si="1641"/>
        <v>0.14849999999999999</v>
      </c>
      <c r="U1615" s="15">
        <f t="shared" si="1641"/>
        <v>0.23</v>
      </c>
      <c r="V1615" s="5">
        <v>1</v>
      </c>
      <c r="X1615" s="15">
        <f t="shared" si="1556"/>
        <v>13.5</v>
      </c>
      <c r="AB1615" s="15">
        <f t="shared" si="1557"/>
        <v>10.400203766184497</v>
      </c>
      <c r="AC1615" s="15">
        <f t="shared" si="1558"/>
        <v>9.6087366911767784</v>
      </c>
    </row>
    <row r="1616" spans="1:29">
      <c r="A1616" s="5" t="s">
        <v>208</v>
      </c>
      <c r="B1616" s="5">
        <v>0.55000000000000004</v>
      </c>
      <c r="C1616" s="5">
        <v>0.41499999999999998</v>
      </c>
      <c r="D1616" s="5">
        <v>0.14499999999999999</v>
      </c>
      <c r="E1616" s="5">
        <v>0.78149999999999997</v>
      </c>
      <c r="F1616" s="5">
        <v>0.373</v>
      </c>
      <c r="G1616" s="5">
        <v>0.16</v>
      </c>
      <c r="H1616" s="48">
        <v>0.2215</v>
      </c>
      <c r="I1616" s="5">
        <v>8</v>
      </c>
      <c r="N1616" s="15">
        <f t="shared" si="1554"/>
        <v>-2</v>
      </c>
      <c r="O1616" s="15">
        <f t="shared" ref="O1616:U1616" si="1642">B1616</f>
        <v>0.55000000000000004</v>
      </c>
      <c r="P1616" s="15">
        <f t="shared" si="1642"/>
        <v>0.41499999999999998</v>
      </c>
      <c r="Q1616" s="15">
        <f t="shared" si="1642"/>
        <v>0.14499999999999999</v>
      </c>
      <c r="R1616" s="15">
        <f t="shared" si="1642"/>
        <v>0.78149999999999997</v>
      </c>
      <c r="S1616" s="15">
        <f t="shared" si="1642"/>
        <v>0.373</v>
      </c>
      <c r="T1616" s="15">
        <f t="shared" si="1642"/>
        <v>0.16</v>
      </c>
      <c r="U1616" s="15">
        <f t="shared" si="1642"/>
        <v>0.2215</v>
      </c>
      <c r="V1616" s="5">
        <v>1</v>
      </c>
      <c r="X1616" s="15">
        <f t="shared" si="1556"/>
        <v>9.5</v>
      </c>
      <c r="AB1616" s="15">
        <f t="shared" si="1557"/>
        <v>10.480449144885895</v>
      </c>
      <c r="AC1616" s="15">
        <f t="shared" si="1558"/>
        <v>0.96128052570748357</v>
      </c>
    </row>
    <row r="1617" spans="1:29">
      <c r="A1617" s="5" t="s">
        <v>208</v>
      </c>
      <c r="B1617" s="5">
        <v>0.55000000000000004</v>
      </c>
      <c r="C1617" s="5">
        <v>0.42499999999999999</v>
      </c>
      <c r="D1617" s="5">
        <v>0.15</v>
      </c>
      <c r="E1617" s="5">
        <v>0.76649999999999996</v>
      </c>
      <c r="F1617" s="5">
        <v>0.33900000000000002</v>
      </c>
      <c r="G1617" s="5">
        <v>0.17599999999999999</v>
      </c>
      <c r="H1617" s="48">
        <v>0.21</v>
      </c>
      <c r="I1617" s="5">
        <v>8</v>
      </c>
      <c r="N1617" s="15">
        <f t="shared" si="1554"/>
        <v>-2</v>
      </c>
      <c r="O1617" s="15">
        <f t="shared" ref="O1617:U1617" si="1643">B1617</f>
        <v>0.55000000000000004</v>
      </c>
      <c r="P1617" s="15">
        <f t="shared" si="1643"/>
        <v>0.42499999999999999</v>
      </c>
      <c r="Q1617" s="15">
        <f t="shared" si="1643"/>
        <v>0.15</v>
      </c>
      <c r="R1617" s="15">
        <f t="shared" si="1643"/>
        <v>0.76649999999999996</v>
      </c>
      <c r="S1617" s="15">
        <f t="shared" si="1643"/>
        <v>0.33900000000000002</v>
      </c>
      <c r="T1617" s="15">
        <f t="shared" si="1643"/>
        <v>0.17599999999999999</v>
      </c>
      <c r="U1617" s="15">
        <f t="shared" si="1643"/>
        <v>0.21</v>
      </c>
      <c r="V1617" s="5">
        <v>1</v>
      </c>
      <c r="X1617" s="15">
        <f t="shared" si="1556"/>
        <v>9.5</v>
      </c>
      <c r="AB1617" s="15">
        <f t="shared" si="1557"/>
        <v>10.937431136180022</v>
      </c>
      <c r="AC1617" s="15">
        <f t="shared" si="1558"/>
        <v>2.0662082712597889</v>
      </c>
    </row>
    <row r="1618" spans="1:29">
      <c r="A1618" s="5" t="s">
        <v>208</v>
      </c>
      <c r="B1618" s="5">
        <v>0.55500000000000005</v>
      </c>
      <c r="C1618" s="5">
        <v>0.39500000000000002</v>
      </c>
      <c r="D1618" s="5">
        <v>0.13</v>
      </c>
      <c r="E1618" s="5">
        <v>0.5585</v>
      </c>
      <c r="F1618" s="5">
        <v>0.222</v>
      </c>
      <c r="G1618" s="5">
        <v>0.1245</v>
      </c>
      <c r="H1618" s="48">
        <v>0.17</v>
      </c>
      <c r="I1618" s="5">
        <v>9</v>
      </c>
      <c r="N1618" s="15">
        <f t="shared" si="1554"/>
        <v>-2</v>
      </c>
      <c r="O1618" s="15">
        <f t="shared" ref="O1618:U1618" si="1644">B1618</f>
        <v>0.55500000000000005</v>
      </c>
      <c r="P1618" s="15">
        <f t="shared" si="1644"/>
        <v>0.39500000000000002</v>
      </c>
      <c r="Q1618" s="15">
        <f t="shared" si="1644"/>
        <v>0.13</v>
      </c>
      <c r="R1618" s="15">
        <f t="shared" si="1644"/>
        <v>0.5585</v>
      </c>
      <c r="S1618" s="15">
        <f t="shared" si="1644"/>
        <v>0.222</v>
      </c>
      <c r="T1618" s="15">
        <f t="shared" si="1644"/>
        <v>0.1245</v>
      </c>
      <c r="U1618" s="15">
        <f t="shared" si="1644"/>
        <v>0.17</v>
      </c>
      <c r="V1618" s="5">
        <v>1</v>
      </c>
      <c r="X1618" s="15">
        <f t="shared" si="1556"/>
        <v>10.5</v>
      </c>
      <c r="AB1618" s="15">
        <f t="shared" si="1557"/>
        <v>10.998130827496295</v>
      </c>
      <c r="AC1618" s="15">
        <f t="shared" si="1558"/>
        <v>0.24813432130214383</v>
      </c>
    </row>
    <row r="1619" spans="1:29">
      <c r="A1619" s="5" t="s">
        <v>208</v>
      </c>
      <c r="B1619" s="5">
        <v>0.55500000000000005</v>
      </c>
      <c r="C1619" s="5">
        <v>0.435</v>
      </c>
      <c r="D1619" s="5">
        <v>0.14000000000000001</v>
      </c>
      <c r="E1619" s="5">
        <v>0.76500000000000001</v>
      </c>
      <c r="F1619" s="5">
        <v>0.39450000000000002</v>
      </c>
      <c r="G1619" s="5">
        <v>0.15</v>
      </c>
      <c r="H1619" s="48">
        <v>0.20599999999999999</v>
      </c>
      <c r="I1619" s="5">
        <v>8</v>
      </c>
      <c r="N1619" s="15">
        <f t="shared" si="1554"/>
        <v>-2</v>
      </c>
      <c r="O1619" s="15">
        <f t="shared" ref="O1619:U1619" si="1645">B1619</f>
        <v>0.55500000000000005</v>
      </c>
      <c r="P1619" s="15">
        <f t="shared" si="1645"/>
        <v>0.435</v>
      </c>
      <c r="Q1619" s="15">
        <f t="shared" si="1645"/>
        <v>0.14000000000000001</v>
      </c>
      <c r="R1619" s="15">
        <f t="shared" si="1645"/>
        <v>0.76500000000000001</v>
      </c>
      <c r="S1619" s="15">
        <f t="shared" si="1645"/>
        <v>0.39450000000000002</v>
      </c>
      <c r="T1619" s="15">
        <f t="shared" si="1645"/>
        <v>0.15</v>
      </c>
      <c r="U1619" s="15">
        <f t="shared" si="1645"/>
        <v>0.20599999999999999</v>
      </c>
      <c r="V1619" s="5">
        <v>1</v>
      </c>
      <c r="X1619" s="15">
        <f t="shared" si="1556"/>
        <v>9.5</v>
      </c>
      <c r="AB1619" s="15">
        <f t="shared" si="1557"/>
        <v>10.043703500704696</v>
      </c>
      <c r="AC1619" s="15">
        <f t="shared" si="1558"/>
        <v>0.29561349667854159</v>
      </c>
    </row>
    <row r="1620" spans="1:29">
      <c r="A1620" s="5" t="s">
        <v>208</v>
      </c>
      <c r="B1620" s="5">
        <v>0.55500000000000005</v>
      </c>
      <c r="C1620" s="5">
        <v>0.46</v>
      </c>
      <c r="D1620" s="5">
        <v>0.14499999999999999</v>
      </c>
      <c r="E1620" s="5">
        <v>0.90049999999999997</v>
      </c>
      <c r="F1620" s="5">
        <v>0.38450000000000001</v>
      </c>
      <c r="G1620" s="5">
        <v>0.158</v>
      </c>
      <c r="H1620" s="48">
        <v>0.27650000000000002</v>
      </c>
      <c r="I1620" s="5">
        <v>11</v>
      </c>
      <c r="N1620" s="15">
        <f t="shared" si="1554"/>
        <v>-2</v>
      </c>
      <c r="O1620" s="15">
        <f t="shared" ref="O1620:U1620" si="1646">B1620</f>
        <v>0.55500000000000005</v>
      </c>
      <c r="P1620" s="15">
        <f t="shared" si="1646"/>
        <v>0.46</v>
      </c>
      <c r="Q1620" s="15">
        <f t="shared" si="1646"/>
        <v>0.14499999999999999</v>
      </c>
      <c r="R1620" s="15">
        <f t="shared" si="1646"/>
        <v>0.90049999999999997</v>
      </c>
      <c r="S1620" s="15">
        <f t="shared" si="1646"/>
        <v>0.38450000000000001</v>
      </c>
      <c r="T1620" s="15">
        <f t="shared" si="1646"/>
        <v>0.158</v>
      </c>
      <c r="U1620" s="15">
        <f t="shared" si="1646"/>
        <v>0.27650000000000002</v>
      </c>
      <c r="V1620" s="5">
        <v>1</v>
      </c>
      <c r="X1620" s="15">
        <f t="shared" si="1556"/>
        <v>12.5</v>
      </c>
      <c r="AB1620" s="15">
        <f t="shared" si="1557"/>
        <v>12.355028518438001</v>
      </c>
      <c r="AC1620" s="15">
        <f t="shared" si="1558"/>
        <v>2.1016730466281053E-2</v>
      </c>
    </row>
    <row r="1621" spans="1:29">
      <c r="A1621" s="5" t="s">
        <v>208</v>
      </c>
      <c r="B1621" s="5">
        <v>0.56000000000000005</v>
      </c>
      <c r="C1621" s="5">
        <v>0.44500000000000001</v>
      </c>
      <c r="D1621" s="5">
        <v>0.15</v>
      </c>
      <c r="E1621" s="5">
        <v>0.82250000000000001</v>
      </c>
      <c r="F1621" s="5">
        <v>0.36849999999999999</v>
      </c>
      <c r="G1621" s="5">
        <v>0.187</v>
      </c>
      <c r="H1621" s="48">
        <v>0.23599999999999999</v>
      </c>
      <c r="I1621" s="5">
        <v>10</v>
      </c>
      <c r="N1621" s="15">
        <f t="shared" si="1554"/>
        <v>-2</v>
      </c>
      <c r="O1621" s="15">
        <f t="shared" ref="O1621:U1621" si="1647">B1621</f>
        <v>0.56000000000000005</v>
      </c>
      <c r="P1621" s="15">
        <f t="shared" si="1647"/>
        <v>0.44500000000000001</v>
      </c>
      <c r="Q1621" s="15">
        <f t="shared" si="1647"/>
        <v>0.15</v>
      </c>
      <c r="R1621" s="15">
        <f t="shared" si="1647"/>
        <v>0.82250000000000001</v>
      </c>
      <c r="S1621" s="15">
        <f t="shared" si="1647"/>
        <v>0.36849999999999999</v>
      </c>
      <c r="T1621" s="15">
        <f t="shared" si="1647"/>
        <v>0.187</v>
      </c>
      <c r="U1621" s="15">
        <f t="shared" si="1647"/>
        <v>0.23599999999999999</v>
      </c>
      <c r="V1621" s="5">
        <v>1</v>
      </c>
      <c r="X1621" s="15">
        <f t="shared" si="1556"/>
        <v>11.5</v>
      </c>
      <c r="AB1621" s="15">
        <f t="shared" si="1557"/>
        <v>11.195496531644517</v>
      </c>
      <c r="AC1621" s="15">
        <f t="shared" si="1558"/>
        <v>9.2722362240518524E-2</v>
      </c>
    </row>
    <row r="1622" spans="1:29">
      <c r="A1622" s="5" t="s">
        <v>208</v>
      </c>
      <c r="B1622" s="5">
        <v>0.56000000000000005</v>
      </c>
      <c r="C1622" s="5">
        <v>0.44</v>
      </c>
      <c r="D1622" s="5">
        <v>0.13</v>
      </c>
      <c r="E1622" s="5">
        <v>0.72350000000000003</v>
      </c>
      <c r="F1622" s="5">
        <v>0.34899999999999998</v>
      </c>
      <c r="G1622" s="5">
        <v>0.14899999999999999</v>
      </c>
      <c r="H1622" s="48">
        <v>0.2</v>
      </c>
      <c r="I1622" s="5">
        <v>8</v>
      </c>
      <c r="N1622" s="15">
        <f t="shared" si="1554"/>
        <v>-2</v>
      </c>
      <c r="O1622" s="15">
        <f t="shared" ref="O1622:U1622" si="1648">B1622</f>
        <v>0.56000000000000005</v>
      </c>
      <c r="P1622" s="15">
        <f t="shared" si="1648"/>
        <v>0.44</v>
      </c>
      <c r="Q1622" s="15">
        <f t="shared" si="1648"/>
        <v>0.13</v>
      </c>
      <c r="R1622" s="15">
        <f t="shared" si="1648"/>
        <v>0.72350000000000003</v>
      </c>
      <c r="S1622" s="15">
        <f t="shared" si="1648"/>
        <v>0.34899999999999998</v>
      </c>
      <c r="T1622" s="15">
        <f t="shared" si="1648"/>
        <v>0.14899999999999999</v>
      </c>
      <c r="U1622" s="15">
        <f t="shared" si="1648"/>
        <v>0.2</v>
      </c>
      <c r="V1622" s="5">
        <v>1</v>
      </c>
      <c r="X1622" s="15">
        <f t="shared" si="1556"/>
        <v>9.5</v>
      </c>
      <c r="AB1622" s="15">
        <f t="shared" si="1557"/>
        <v>10.482953374229233</v>
      </c>
      <c r="AC1622" s="15">
        <f t="shared" si="1558"/>
        <v>0.96619733590863399</v>
      </c>
    </row>
    <row r="1623" spans="1:29">
      <c r="A1623" s="5" t="s">
        <v>206</v>
      </c>
      <c r="B1623" s="5">
        <v>0.56000000000000005</v>
      </c>
      <c r="C1623" s="5">
        <v>0.42499999999999999</v>
      </c>
      <c r="D1623" s="5">
        <v>0.13500000000000001</v>
      </c>
      <c r="E1623" s="5">
        <v>0.84899999999999998</v>
      </c>
      <c r="F1623" s="5">
        <v>0.32650000000000001</v>
      </c>
      <c r="G1623" s="5">
        <v>0.221</v>
      </c>
      <c r="H1623" s="48">
        <v>0.26450000000000001</v>
      </c>
      <c r="I1623" s="5">
        <v>10</v>
      </c>
      <c r="N1623" s="15">
        <f t="shared" si="1554"/>
        <v>3</v>
      </c>
      <c r="O1623" s="15">
        <f t="shared" ref="O1623:U1623" si="1649">B1623</f>
        <v>0.56000000000000005</v>
      </c>
      <c r="P1623" s="15">
        <f t="shared" si="1649"/>
        <v>0.42499999999999999</v>
      </c>
      <c r="Q1623" s="15">
        <f t="shared" si="1649"/>
        <v>0.13500000000000001</v>
      </c>
      <c r="R1623" s="15">
        <f t="shared" si="1649"/>
        <v>0.84899999999999998</v>
      </c>
      <c r="S1623" s="15">
        <f t="shared" si="1649"/>
        <v>0.32650000000000001</v>
      </c>
      <c r="T1623" s="15">
        <f t="shared" si="1649"/>
        <v>0.221</v>
      </c>
      <c r="U1623" s="15">
        <f t="shared" si="1649"/>
        <v>0.26450000000000001</v>
      </c>
      <c r="V1623" s="5">
        <v>1</v>
      </c>
      <c r="X1623" s="15">
        <f t="shared" si="1556"/>
        <v>11.5</v>
      </c>
      <c r="AB1623" s="15">
        <f t="shared" si="1557"/>
        <v>12.587413353947245</v>
      </c>
      <c r="AC1623" s="15">
        <f t="shared" si="1558"/>
        <v>1.1824678023427955</v>
      </c>
    </row>
    <row r="1624" spans="1:29">
      <c r="A1624" s="5" t="s">
        <v>208</v>
      </c>
      <c r="B1624" s="5">
        <v>0.56499999999999995</v>
      </c>
      <c r="C1624" s="5">
        <v>0.42</v>
      </c>
      <c r="D1624" s="5">
        <v>0.155</v>
      </c>
      <c r="E1624" s="5">
        <v>0.74299999999999999</v>
      </c>
      <c r="F1624" s="5">
        <v>0.31</v>
      </c>
      <c r="G1624" s="5">
        <v>0.186</v>
      </c>
      <c r="H1624" s="48">
        <v>0.23100000000000001</v>
      </c>
      <c r="I1624" s="5">
        <v>9</v>
      </c>
      <c r="N1624" s="15">
        <f t="shared" si="1554"/>
        <v>-2</v>
      </c>
      <c r="O1624" s="15">
        <f t="shared" ref="O1624:U1624" si="1650">B1624</f>
        <v>0.56499999999999995</v>
      </c>
      <c r="P1624" s="15">
        <f t="shared" si="1650"/>
        <v>0.42</v>
      </c>
      <c r="Q1624" s="15">
        <f t="shared" si="1650"/>
        <v>0.155</v>
      </c>
      <c r="R1624" s="15">
        <f t="shared" si="1650"/>
        <v>0.74299999999999999</v>
      </c>
      <c r="S1624" s="15">
        <f t="shared" si="1650"/>
        <v>0.31</v>
      </c>
      <c r="T1624" s="15">
        <f t="shared" si="1650"/>
        <v>0.186</v>
      </c>
      <c r="U1624" s="15">
        <f t="shared" si="1650"/>
        <v>0.23100000000000001</v>
      </c>
      <c r="V1624" s="5">
        <v>1</v>
      </c>
      <c r="X1624" s="15">
        <f t="shared" si="1556"/>
        <v>10.5</v>
      </c>
      <c r="AB1624" s="15">
        <f t="shared" si="1557"/>
        <v>11.372520491415235</v>
      </c>
      <c r="AC1624" s="15">
        <f t="shared" si="1558"/>
        <v>0.76129200793948382</v>
      </c>
    </row>
    <row r="1625" spans="1:29">
      <c r="A1625" s="5" t="s">
        <v>207</v>
      </c>
      <c r="B1625" s="5">
        <v>0.56499999999999995</v>
      </c>
      <c r="C1625" s="5">
        <v>0.44</v>
      </c>
      <c r="D1625" s="5">
        <v>0.15</v>
      </c>
      <c r="E1625" s="5">
        <v>0.86299999999999999</v>
      </c>
      <c r="F1625" s="5">
        <v>0.435</v>
      </c>
      <c r="G1625" s="5">
        <v>0.14899999999999999</v>
      </c>
      <c r="H1625" s="48">
        <v>0.27</v>
      </c>
      <c r="I1625" s="5">
        <v>9</v>
      </c>
      <c r="N1625" s="15">
        <f t="shared" si="1554"/>
        <v>0.75</v>
      </c>
      <c r="O1625" s="15">
        <f t="shared" ref="O1625:U1625" si="1651">B1625</f>
        <v>0.56499999999999995</v>
      </c>
      <c r="P1625" s="15">
        <f t="shared" si="1651"/>
        <v>0.44</v>
      </c>
      <c r="Q1625" s="15">
        <f t="shared" si="1651"/>
        <v>0.15</v>
      </c>
      <c r="R1625" s="15">
        <f t="shared" si="1651"/>
        <v>0.86299999999999999</v>
      </c>
      <c r="S1625" s="15">
        <f t="shared" si="1651"/>
        <v>0.435</v>
      </c>
      <c r="T1625" s="15">
        <f t="shared" si="1651"/>
        <v>0.14899999999999999</v>
      </c>
      <c r="U1625" s="15">
        <f t="shared" si="1651"/>
        <v>0.27</v>
      </c>
      <c r="V1625" s="5">
        <v>1</v>
      </c>
      <c r="X1625" s="15">
        <f t="shared" si="1556"/>
        <v>10.5</v>
      </c>
      <c r="AB1625" s="15">
        <f t="shared" si="1557"/>
        <v>11.295150161228502</v>
      </c>
      <c r="AC1625" s="15">
        <f t="shared" si="1558"/>
        <v>0.63226377890171293</v>
      </c>
    </row>
    <row r="1626" spans="1:29">
      <c r="A1626" s="5" t="s">
        <v>206</v>
      </c>
      <c r="B1626" s="5">
        <v>0.56499999999999995</v>
      </c>
      <c r="C1626" s="5">
        <v>0.44</v>
      </c>
      <c r="D1626" s="5">
        <v>0.125</v>
      </c>
      <c r="E1626" s="5">
        <v>0.80200000000000005</v>
      </c>
      <c r="F1626" s="5">
        <v>0.35949999999999999</v>
      </c>
      <c r="G1626" s="5">
        <v>0.1825</v>
      </c>
      <c r="H1626" s="48">
        <v>0.215</v>
      </c>
      <c r="I1626" s="5">
        <v>9</v>
      </c>
      <c r="N1626" s="15">
        <f t="shared" si="1554"/>
        <v>3</v>
      </c>
      <c r="O1626" s="15">
        <f t="shared" ref="O1626:U1626" si="1652">B1626</f>
        <v>0.56499999999999995</v>
      </c>
      <c r="P1626" s="15">
        <f t="shared" si="1652"/>
        <v>0.44</v>
      </c>
      <c r="Q1626" s="15">
        <f t="shared" si="1652"/>
        <v>0.125</v>
      </c>
      <c r="R1626" s="15">
        <f t="shared" si="1652"/>
        <v>0.80200000000000005</v>
      </c>
      <c r="S1626" s="15">
        <f t="shared" si="1652"/>
        <v>0.35949999999999999</v>
      </c>
      <c r="T1626" s="15">
        <f t="shared" si="1652"/>
        <v>0.1825</v>
      </c>
      <c r="U1626" s="15">
        <f t="shared" si="1652"/>
        <v>0.215</v>
      </c>
      <c r="V1626" s="5">
        <v>1</v>
      </c>
      <c r="X1626" s="15">
        <f t="shared" si="1556"/>
        <v>10.5</v>
      </c>
      <c r="AB1626" s="15">
        <f t="shared" si="1557"/>
        <v>11.52374291291531</v>
      </c>
      <c r="AC1626" s="15">
        <f t="shared" si="1558"/>
        <v>1.0480495517443238</v>
      </c>
    </row>
    <row r="1627" spans="1:29">
      <c r="A1627" s="5" t="s">
        <v>206</v>
      </c>
      <c r="B1627" s="5">
        <v>0.56499999999999995</v>
      </c>
      <c r="C1627" s="5">
        <v>0.43</v>
      </c>
      <c r="D1627" s="5">
        <v>0.15</v>
      </c>
      <c r="E1627" s="5">
        <v>0.83099999999999996</v>
      </c>
      <c r="F1627" s="5">
        <v>0.42449999999999999</v>
      </c>
      <c r="G1627" s="5">
        <v>0.17349999999999999</v>
      </c>
      <c r="H1627" s="48">
        <v>0.219</v>
      </c>
      <c r="I1627" s="5">
        <v>10</v>
      </c>
      <c r="N1627" s="15">
        <f t="shared" si="1554"/>
        <v>3</v>
      </c>
      <c r="O1627" s="15">
        <f t="shared" ref="O1627:U1627" si="1653">B1627</f>
        <v>0.56499999999999995</v>
      </c>
      <c r="P1627" s="15">
        <f t="shared" si="1653"/>
        <v>0.43</v>
      </c>
      <c r="Q1627" s="15">
        <f t="shared" si="1653"/>
        <v>0.15</v>
      </c>
      <c r="R1627" s="15">
        <f t="shared" si="1653"/>
        <v>0.83099999999999996</v>
      </c>
      <c r="S1627" s="15">
        <f t="shared" si="1653"/>
        <v>0.42449999999999999</v>
      </c>
      <c r="T1627" s="15">
        <f t="shared" si="1653"/>
        <v>0.17349999999999999</v>
      </c>
      <c r="U1627" s="15">
        <f t="shared" si="1653"/>
        <v>0.219</v>
      </c>
      <c r="V1627" s="5">
        <v>1</v>
      </c>
      <c r="X1627" s="15">
        <f t="shared" si="1556"/>
        <v>11.5</v>
      </c>
      <c r="AB1627" s="15">
        <f t="shared" si="1557"/>
        <v>10.768761781997764</v>
      </c>
      <c r="AC1627" s="15">
        <f t="shared" si="1558"/>
        <v>0.53470933146708577</v>
      </c>
    </row>
    <row r="1628" spans="1:29">
      <c r="A1628" s="5" t="s">
        <v>207</v>
      </c>
      <c r="B1628" s="5">
        <v>0.56999999999999995</v>
      </c>
      <c r="C1628" s="5">
        <v>0.45</v>
      </c>
      <c r="D1628" s="5">
        <v>0.13500000000000001</v>
      </c>
      <c r="E1628" s="5">
        <v>0.78049999999999997</v>
      </c>
      <c r="F1628" s="5">
        <v>0.33450000000000002</v>
      </c>
      <c r="G1628" s="5">
        <v>0.185</v>
      </c>
      <c r="H1628" s="48">
        <v>0.21</v>
      </c>
      <c r="I1628" s="5">
        <v>8</v>
      </c>
      <c r="N1628" s="15">
        <f t="shared" si="1554"/>
        <v>0.75</v>
      </c>
      <c r="O1628" s="15">
        <f t="shared" ref="O1628:U1628" si="1654">B1628</f>
        <v>0.56999999999999995</v>
      </c>
      <c r="P1628" s="15">
        <f t="shared" si="1654"/>
        <v>0.45</v>
      </c>
      <c r="Q1628" s="15">
        <f t="shared" si="1654"/>
        <v>0.13500000000000001</v>
      </c>
      <c r="R1628" s="15">
        <f t="shared" si="1654"/>
        <v>0.78049999999999997</v>
      </c>
      <c r="S1628" s="15">
        <f t="shared" si="1654"/>
        <v>0.33450000000000002</v>
      </c>
      <c r="T1628" s="15">
        <f t="shared" si="1654"/>
        <v>0.185</v>
      </c>
      <c r="U1628" s="15">
        <f t="shared" si="1654"/>
        <v>0.21</v>
      </c>
      <c r="V1628" s="5">
        <v>1</v>
      </c>
      <c r="X1628" s="15">
        <f t="shared" si="1556"/>
        <v>9.5</v>
      </c>
      <c r="AB1628" s="15">
        <f t="shared" si="1557"/>
        <v>11.622328427503007</v>
      </c>
      <c r="AC1628" s="15">
        <f t="shared" si="1558"/>
        <v>4.5042779541873852</v>
      </c>
    </row>
    <row r="1629" spans="1:29">
      <c r="A1629" s="5" t="s">
        <v>206</v>
      </c>
      <c r="B1629" s="5">
        <v>0.56999999999999995</v>
      </c>
      <c r="C1629" s="5">
        <v>0.45</v>
      </c>
      <c r="D1629" s="5">
        <v>0.14000000000000001</v>
      </c>
      <c r="E1629" s="5">
        <v>0.79500000000000004</v>
      </c>
      <c r="F1629" s="5">
        <v>0.33850000000000002</v>
      </c>
      <c r="G1629" s="5">
        <v>0.14799999999999999</v>
      </c>
      <c r="H1629" s="48">
        <v>0.245</v>
      </c>
      <c r="I1629" s="5">
        <v>9</v>
      </c>
      <c r="N1629" s="15">
        <f t="shared" si="1554"/>
        <v>3</v>
      </c>
      <c r="O1629" s="15">
        <f t="shared" ref="O1629:U1629" si="1655">B1629</f>
        <v>0.56999999999999995</v>
      </c>
      <c r="P1629" s="15">
        <f t="shared" si="1655"/>
        <v>0.45</v>
      </c>
      <c r="Q1629" s="15">
        <f t="shared" si="1655"/>
        <v>0.14000000000000001</v>
      </c>
      <c r="R1629" s="15">
        <f t="shared" si="1655"/>
        <v>0.79500000000000004</v>
      </c>
      <c r="S1629" s="15">
        <f t="shared" si="1655"/>
        <v>0.33850000000000002</v>
      </c>
      <c r="T1629" s="15">
        <f t="shared" si="1655"/>
        <v>0.14799999999999999</v>
      </c>
      <c r="U1629" s="15">
        <f t="shared" si="1655"/>
        <v>0.245</v>
      </c>
      <c r="V1629" s="5">
        <v>1</v>
      </c>
      <c r="X1629" s="15">
        <f t="shared" si="1556"/>
        <v>10.5</v>
      </c>
      <c r="AB1629" s="15">
        <f t="shared" si="1557"/>
        <v>12.776869442622115</v>
      </c>
      <c r="AC1629" s="15">
        <f t="shared" si="1558"/>
        <v>5.1841344587463389</v>
      </c>
    </row>
    <row r="1630" spans="1:29">
      <c r="A1630" s="5" t="s">
        <v>208</v>
      </c>
      <c r="B1630" s="5">
        <v>0.56999999999999995</v>
      </c>
      <c r="C1630" s="5">
        <v>0.435</v>
      </c>
      <c r="D1630" s="5">
        <v>0.17</v>
      </c>
      <c r="E1630" s="5">
        <v>0.84799999999999998</v>
      </c>
      <c r="F1630" s="5">
        <v>0.4</v>
      </c>
      <c r="G1630" s="5">
        <v>0.16600000000000001</v>
      </c>
      <c r="H1630" s="48">
        <v>0.25</v>
      </c>
      <c r="I1630" s="5">
        <v>9</v>
      </c>
      <c r="N1630" s="15">
        <f t="shared" si="1554"/>
        <v>-2</v>
      </c>
      <c r="O1630" s="15">
        <f t="shared" ref="O1630:U1630" si="1656">B1630</f>
        <v>0.56999999999999995</v>
      </c>
      <c r="P1630" s="15">
        <f t="shared" si="1656"/>
        <v>0.435</v>
      </c>
      <c r="Q1630" s="15">
        <f t="shared" si="1656"/>
        <v>0.17</v>
      </c>
      <c r="R1630" s="15">
        <f t="shared" si="1656"/>
        <v>0.84799999999999998</v>
      </c>
      <c r="S1630" s="15">
        <f t="shared" si="1656"/>
        <v>0.4</v>
      </c>
      <c r="T1630" s="15">
        <f t="shared" si="1656"/>
        <v>0.16600000000000001</v>
      </c>
      <c r="U1630" s="15">
        <f t="shared" si="1656"/>
        <v>0.25</v>
      </c>
      <c r="V1630" s="5">
        <v>1</v>
      </c>
      <c r="X1630" s="15">
        <f t="shared" si="1556"/>
        <v>10.5</v>
      </c>
      <c r="AB1630" s="15">
        <f t="shared" si="1557"/>
        <v>11.227408090682257</v>
      </c>
      <c r="AC1630" s="15">
        <f t="shared" si="1558"/>
        <v>0.52912253039000645</v>
      </c>
    </row>
    <row r="1631" spans="1:29">
      <c r="A1631" s="5" t="s">
        <v>208</v>
      </c>
      <c r="B1631" s="5">
        <v>0.56999999999999995</v>
      </c>
      <c r="C1631" s="5">
        <v>0.43</v>
      </c>
      <c r="D1631" s="5">
        <v>0.14499999999999999</v>
      </c>
      <c r="E1631" s="5">
        <v>0.83299999999999996</v>
      </c>
      <c r="F1631" s="5">
        <v>0.35399999999999998</v>
      </c>
      <c r="G1631" s="5">
        <v>0.14399999999999999</v>
      </c>
      <c r="H1631" s="48">
        <v>0.28149999999999997</v>
      </c>
      <c r="I1631" s="5">
        <v>10</v>
      </c>
      <c r="N1631" s="15">
        <f t="shared" si="1554"/>
        <v>-2</v>
      </c>
      <c r="O1631" s="15">
        <f t="shared" ref="O1631:U1631" si="1657">B1631</f>
        <v>0.56999999999999995</v>
      </c>
      <c r="P1631" s="15">
        <f t="shared" si="1657"/>
        <v>0.43</v>
      </c>
      <c r="Q1631" s="15">
        <f t="shared" si="1657"/>
        <v>0.14499999999999999</v>
      </c>
      <c r="R1631" s="15">
        <f t="shared" si="1657"/>
        <v>0.83299999999999996</v>
      </c>
      <c r="S1631" s="15">
        <f t="shared" si="1657"/>
        <v>0.35399999999999998</v>
      </c>
      <c r="T1631" s="15">
        <f t="shared" si="1657"/>
        <v>0.14399999999999999</v>
      </c>
      <c r="U1631" s="15">
        <f t="shared" si="1657"/>
        <v>0.28149999999999997</v>
      </c>
      <c r="V1631" s="5">
        <v>1</v>
      </c>
      <c r="X1631" s="15">
        <f t="shared" si="1556"/>
        <v>11.5</v>
      </c>
      <c r="AB1631" s="15">
        <f t="shared" si="1557"/>
        <v>12.176116181007904</v>
      </c>
      <c r="AC1631" s="15">
        <f t="shared" si="1558"/>
        <v>0.45713309022071302</v>
      </c>
    </row>
    <row r="1632" spans="1:29">
      <c r="A1632" s="5" t="s">
        <v>208</v>
      </c>
      <c r="B1632" s="5">
        <v>0.56999999999999995</v>
      </c>
      <c r="C1632" s="5">
        <v>0.44500000000000001</v>
      </c>
      <c r="D1632" s="5">
        <v>0.155</v>
      </c>
      <c r="E1632" s="5">
        <v>0.86699999999999999</v>
      </c>
      <c r="F1632" s="5">
        <v>0.3705</v>
      </c>
      <c r="G1632" s="5">
        <v>0.17050000000000001</v>
      </c>
      <c r="H1632" s="48">
        <v>0.28000000000000003</v>
      </c>
      <c r="I1632" s="5">
        <v>9</v>
      </c>
      <c r="N1632" s="15">
        <f t="shared" si="1554"/>
        <v>-2</v>
      </c>
      <c r="O1632" s="15">
        <f t="shared" ref="O1632:U1632" si="1658">B1632</f>
        <v>0.56999999999999995</v>
      </c>
      <c r="P1632" s="15">
        <f t="shared" si="1658"/>
        <v>0.44500000000000001</v>
      </c>
      <c r="Q1632" s="15">
        <f t="shared" si="1658"/>
        <v>0.155</v>
      </c>
      <c r="R1632" s="15">
        <f t="shared" si="1658"/>
        <v>0.86699999999999999</v>
      </c>
      <c r="S1632" s="15">
        <f t="shared" si="1658"/>
        <v>0.3705</v>
      </c>
      <c r="T1632" s="15">
        <f t="shared" si="1658"/>
        <v>0.17050000000000001</v>
      </c>
      <c r="U1632" s="15">
        <f t="shared" si="1658"/>
        <v>0.28000000000000003</v>
      </c>
      <c r="V1632" s="5">
        <v>1</v>
      </c>
      <c r="X1632" s="15">
        <f t="shared" si="1556"/>
        <v>10.5</v>
      </c>
      <c r="AB1632" s="15">
        <f t="shared" si="1557"/>
        <v>12.158013656000307</v>
      </c>
      <c r="AC1632" s="15">
        <f t="shared" si="1558"/>
        <v>2.7490092834835043</v>
      </c>
    </row>
    <row r="1633" spans="1:29">
      <c r="A1633" s="5" t="s">
        <v>208</v>
      </c>
      <c r="B1633" s="5">
        <v>0.56999999999999995</v>
      </c>
      <c r="C1633" s="5">
        <v>0.44500000000000001</v>
      </c>
      <c r="D1633" s="5">
        <v>0.14499999999999999</v>
      </c>
      <c r="E1633" s="5">
        <v>0.74050000000000005</v>
      </c>
      <c r="F1633" s="5">
        <v>0.30599999999999999</v>
      </c>
      <c r="G1633" s="5">
        <v>0.17199999999999999</v>
      </c>
      <c r="H1633" s="48">
        <v>0.1825</v>
      </c>
      <c r="I1633" s="5">
        <v>12</v>
      </c>
      <c r="N1633" s="15">
        <f t="shared" si="1554"/>
        <v>-2</v>
      </c>
      <c r="O1633" s="15">
        <f t="shared" ref="O1633:U1633" si="1659">B1633</f>
        <v>0.56999999999999995</v>
      </c>
      <c r="P1633" s="15">
        <f t="shared" si="1659"/>
        <v>0.44500000000000001</v>
      </c>
      <c r="Q1633" s="15">
        <f t="shared" si="1659"/>
        <v>0.14499999999999999</v>
      </c>
      <c r="R1633" s="15">
        <f t="shared" si="1659"/>
        <v>0.74050000000000005</v>
      </c>
      <c r="S1633" s="15">
        <f t="shared" si="1659"/>
        <v>0.30599999999999999</v>
      </c>
      <c r="T1633" s="15">
        <f t="shared" si="1659"/>
        <v>0.17199999999999999</v>
      </c>
      <c r="U1633" s="15">
        <f t="shared" si="1659"/>
        <v>0.1825</v>
      </c>
      <c r="V1633" s="5">
        <v>1</v>
      </c>
      <c r="X1633" s="15">
        <f t="shared" si="1556"/>
        <v>13.5</v>
      </c>
      <c r="AB1633" s="15">
        <f t="shared" si="1557"/>
        <v>11.33118641329397</v>
      </c>
      <c r="AC1633" s="15">
        <f t="shared" si="1558"/>
        <v>4.7037523738806728</v>
      </c>
    </row>
    <row r="1634" spans="1:29">
      <c r="A1634" s="5" t="s">
        <v>206</v>
      </c>
      <c r="B1634" s="5">
        <v>0.57499999999999996</v>
      </c>
      <c r="C1634" s="5">
        <v>0.45500000000000002</v>
      </c>
      <c r="D1634" s="5">
        <v>0.16500000000000001</v>
      </c>
      <c r="E1634" s="5">
        <v>0.86699999999999999</v>
      </c>
      <c r="F1634" s="5">
        <v>0.3765</v>
      </c>
      <c r="G1634" s="5">
        <v>0.18049999999999999</v>
      </c>
      <c r="H1634" s="48">
        <v>0.26800000000000002</v>
      </c>
      <c r="I1634" s="5">
        <v>8</v>
      </c>
      <c r="N1634" s="15">
        <f t="shared" si="1554"/>
        <v>3</v>
      </c>
      <c r="O1634" s="15">
        <f t="shared" ref="O1634:U1634" si="1660">B1634</f>
        <v>0.57499999999999996</v>
      </c>
      <c r="P1634" s="15">
        <f t="shared" si="1660"/>
        <v>0.45500000000000002</v>
      </c>
      <c r="Q1634" s="15">
        <f t="shared" si="1660"/>
        <v>0.16500000000000001</v>
      </c>
      <c r="R1634" s="15">
        <f t="shared" si="1660"/>
        <v>0.86699999999999999</v>
      </c>
      <c r="S1634" s="15">
        <f t="shared" si="1660"/>
        <v>0.3765</v>
      </c>
      <c r="T1634" s="15">
        <f t="shared" si="1660"/>
        <v>0.18049999999999999</v>
      </c>
      <c r="U1634" s="15">
        <f t="shared" si="1660"/>
        <v>0.26800000000000002</v>
      </c>
      <c r="V1634" s="5">
        <v>1</v>
      </c>
      <c r="X1634" s="15">
        <f t="shared" si="1556"/>
        <v>9.5</v>
      </c>
      <c r="AB1634" s="15">
        <f t="shared" si="1557"/>
        <v>12.868459445240736</v>
      </c>
      <c r="AC1634" s="15">
        <f t="shared" si="1558"/>
        <v>11.34651903423153</v>
      </c>
    </row>
    <row r="1635" spans="1:29">
      <c r="A1635" s="5" t="s">
        <v>208</v>
      </c>
      <c r="B1635" s="5">
        <v>0.57499999999999996</v>
      </c>
      <c r="C1635" s="5">
        <v>0.42499999999999999</v>
      </c>
      <c r="D1635" s="5">
        <v>0.13500000000000001</v>
      </c>
      <c r="E1635" s="5">
        <v>0.79649999999999999</v>
      </c>
      <c r="F1635" s="5">
        <v>0.36399999999999999</v>
      </c>
      <c r="G1635" s="5">
        <v>0.19600000000000001</v>
      </c>
      <c r="H1635" s="48">
        <v>0.23899999999999999</v>
      </c>
      <c r="I1635" s="5">
        <v>10</v>
      </c>
      <c r="N1635" s="15">
        <f t="shared" si="1554"/>
        <v>-2</v>
      </c>
      <c r="O1635" s="15">
        <f t="shared" ref="O1635:U1635" si="1661">B1635</f>
        <v>0.57499999999999996</v>
      </c>
      <c r="P1635" s="15">
        <f t="shared" si="1661"/>
        <v>0.42499999999999999</v>
      </c>
      <c r="Q1635" s="15">
        <f t="shared" si="1661"/>
        <v>0.13500000000000001</v>
      </c>
      <c r="R1635" s="15">
        <f t="shared" si="1661"/>
        <v>0.79649999999999999</v>
      </c>
      <c r="S1635" s="15">
        <f t="shared" si="1661"/>
        <v>0.36399999999999999</v>
      </c>
      <c r="T1635" s="15">
        <f t="shared" si="1661"/>
        <v>0.19600000000000001</v>
      </c>
      <c r="U1635" s="15">
        <f t="shared" si="1661"/>
        <v>0.23899999999999999</v>
      </c>
      <c r="V1635" s="5">
        <v>1</v>
      </c>
      <c r="X1635" s="15">
        <f t="shared" si="1556"/>
        <v>11.5</v>
      </c>
      <c r="AB1635" s="15">
        <f t="shared" si="1557"/>
        <v>10.569507335530611</v>
      </c>
      <c r="AC1635" s="15">
        <f t="shared" si="1558"/>
        <v>0.86581659863134286</v>
      </c>
    </row>
    <row r="1636" spans="1:29">
      <c r="A1636" s="5" t="s">
        <v>207</v>
      </c>
      <c r="B1636" s="5">
        <v>0.57499999999999996</v>
      </c>
      <c r="C1636" s="5">
        <v>0.47</v>
      </c>
      <c r="D1636" s="5">
        <v>0.155</v>
      </c>
      <c r="E1636" s="5">
        <v>1.1160000000000001</v>
      </c>
      <c r="F1636" s="5">
        <v>0.50900000000000001</v>
      </c>
      <c r="G1636" s="5">
        <v>0.23799999999999999</v>
      </c>
      <c r="H1636" s="48">
        <v>0.34</v>
      </c>
      <c r="I1636" s="5">
        <v>10</v>
      </c>
      <c r="N1636" s="15">
        <f t="shared" si="1554"/>
        <v>0.75</v>
      </c>
      <c r="O1636" s="15">
        <f t="shared" ref="O1636:U1636" si="1662">B1636</f>
        <v>0.57499999999999996</v>
      </c>
      <c r="P1636" s="15">
        <f t="shared" si="1662"/>
        <v>0.47</v>
      </c>
      <c r="Q1636" s="15">
        <f t="shared" si="1662"/>
        <v>0.155</v>
      </c>
      <c r="R1636" s="15">
        <f t="shared" si="1662"/>
        <v>1.1160000000000001</v>
      </c>
      <c r="S1636" s="15">
        <f t="shared" si="1662"/>
        <v>0.50900000000000001</v>
      </c>
      <c r="T1636" s="15">
        <f t="shared" si="1662"/>
        <v>0.23799999999999999</v>
      </c>
      <c r="U1636" s="15">
        <f t="shared" si="1662"/>
        <v>0.34</v>
      </c>
      <c r="V1636" s="5">
        <v>1</v>
      </c>
      <c r="X1636" s="15">
        <f t="shared" si="1556"/>
        <v>11.5</v>
      </c>
      <c r="AB1636" s="15">
        <f t="shared" si="1557"/>
        <v>12.204730250262269</v>
      </c>
      <c r="AC1636" s="15">
        <f t="shared" si="1558"/>
        <v>0.49664472563472056</v>
      </c>
    </row>
    <row r="1637" spans="1:29">
      <c r="A1637" s="5" t="s">
        <v>208</v>
      </c>
      <c r="B1637" s="5">
        <v>0.57499999999999996</v>
      </c>
      <c r="C1637" s="5">
        <v>0.45</v>
      </c>
      <c r="D1637" s="5">
        <v>0.125</v>
      </c>
      <c r="E1637" s="5">
        <v>0.78</v>
      </c>
      <c r="F1637" s="5">
        <v>0.32750000000000001</v>
      </c>
      <c r="G1637" s="5">
        <v>0.188</v>
      </c>
      <c r="H1637" s="48">
        <v>0.23499999999999999</v>
      </c>
      <c r="I1637" s="5">
        <v>9</v>
      </c>
      <c r="N1637" s="15">
        <f t="shared" si="1554"/>
        <v>-2</v>
      </c>
      <c r="O1637" s="15">
        <f t="shared" ref="O1637:U1637" si="1663">B1637</f>
        <v>0.57499999999999996</v>
      </c>
      <c r="P1637" s="15">
        <f t="shared" si="1663"/>
        <v>0.45</v>
      </c>
      <c r="Q1637" s="15">
        <f t="shared" si="1663"/>
        <v>0.125</v>
      </c>
      <c r="R1637" s="15">
        <f t="shared" si="1663"/>
        <v>0.78</v>
      </c>
      <c r="S1637" s="15">
        <f t="shared" si="1663"/>
        <v>0.32750000000000001</v>
      </c>
      <c r="T1637" s="15">
        <f t="shared" si="1663"/>
        <v>0.188</v>
      </c>
      <c r="U1637" s="15">
        <f t="shared" si="1663"/>
        <v>0.23499999999999999</v>
      </c>
      <c r="V1637" s="5">
        <v>1</v>
      </c>
      <c r="X1637" s="15">
        <f t="shared" si="1556"/>
        <v>10.5</v>
      </c>
      <c r="AB1637" s="15">
        <f t="shared" si="1557"/>
        <v>11.38377458414003</v>
      </c>
      <c r="AC1637" s="15">
        <f t="shared" si="1558"/>
        <v>0.78105751557188208</v>
      </c>
    </row>
    <row r="1638" spans="1:29">
      <c r="A1638" s="5" t="s">
        <v>206</v>
      </c>
      <c r="B1638" s="5">
        <v>0.57499999999999996</v>
      </c>
      <c r="C1638" s="5">
        <v>0.47</v>
      </c>
      <c r="D1638" s="5">
        <v>0.185</v>
      </c>
      <c r="E1638" s="5">
        <v>0.98499999999999999</v>
      </c>
      <c r="F1638" s="5">
        <v>0.3745</v>
      </c>
      <c r="G1638" s="5">
        <v>0.2175</v>
      </c>
      <c r="H1638" s="48">
        <v>0.35499999999999998</v>
      </c>
      <c r="I1638" s="5">
        <v>10</v>
      </c>
      <c r="N1638" s="15">
        <f t="shared" si="1554"/>
        <v>3</v>
      </c>
      <c r="O1638" s="15">
        <f t="shared" ref="O1638:U1638" si="1664">B1638</f>
        <v>0.57499999999999996</v>
      </c>
      <c r="P1638" s="15">
        <f t="shared" si="1664"/>
        <v>0.47</v>
      </c>
      <c r="Q1638" s="15">
        <f t="shared" si="1664"/>
        <v>0.185</v>
      </c>
      <c r="R1638" s="15">
        <f t="shared" si="1664"/>
        <v>0.98499999999999999</v>
      </c>
      <c r="S1638" s="15">
        <f t="shared" si="1664"/>
        <v>0.3745</v>
      </c>
      <c r="T1638" s="15">
        <f t="shared" si="1664"/>
        <v>0.2175</v>
      </c>
      <c r="U1638" s="15">
        <f t="shared" si="1664"/>
        <v>0.35499999999999998</v>
      </c>
      <c r="V1638" s="5">
        <v>1</v>
      </c>
      <c r="X1638" s="15">
        <f t="shared" si="1556"/>
        <v>11.5</v>
      </c>
      <c r="AB1638" s="15">
        <f t="shared" si="1557"/>
        <v>14.757186261343769</v>
      </c>
      <c r="AC1638" s="15">
        <f t="shared" si="1558"/>
        <v>10.609262341086598</v>
      </c>
    </row>
    <row r="1639" spans="1:29">
      <c r="A1639" s="5" t="s">
        <v>207</v>
      </c>
      <c r="B1639" s="5">
        <v>0.57499999999999996</v>
      </c>
      <c r="C1639" s="5">
        <v>0.46500000000000002</v>
      </c>
      <c r="D1639" s="5">
        <v>0.19500000000000001</v>
      </c>
      <c r="E1639" s="5">
        <v>0.99650000000000005</v>
      </c>
      <c r="F1639" s="5">
        <v>0.41699999999999998</v>
      </c>
      <c r="G1639" s="5">
        <v>0.247</v>
      </c>
      <c r="H1639" s="48">
        <v>0.47</v>
      </c>
      <c r="I1639" s="5">
        <v>8</v>
      </c>
      <c r="N1639" s="15">
        <f t="shared" si="1554"/>
        <v>0.75</v>
      </c>
      <c r="O1639" s="15">
        <f t="shared" ref="O1639:U1639" si="1665">B1639</f>
        <v>0.57499999999999996</v>
      </c>
      <c r="P1639" s="15">
        <f t="shared" si="1665"/>
        <v>0.46500000000000002</v>
      </c>
      <c r="Q1639" s="15">
        <f t="shared" si="1665"/>
        <v>0.19500000000000001</v>
      </c>
      <c r="R1639" s="15">
        <f t="shared" si="1665"/>
        <v>0.99650000000000005</v>
      </c>
      <c r="S1639" s="15">
        <f t="shared" si="1665"/>
        <v>0.41699999999999998</v>
      </c>
      <c r="T1639" s="15">
        <f t="shared" si="1665"/>
        <v>0.247</v>
      </c>
      <c r="U1639" s="15">
        <f t="shared" si="1665"/>
        <v>0.47</v>
      </c>
      <c r="V1639" s="5">
        <v>1</v>
      </c>
      <c r="X1639" s="15">
        <f t="shared" si="1556"/>
        <v>9.5</v>
      </c>
      <c r="AB1639" s="15">
        <f t="shared" si="1557"/>
        <v>14.395754656602096</v>
      </c>
      <c r="AC1639" s="15">
        <f t="shared" si="1558"/>
        <v>23.968413657641101</v>
      </c>
    </row>
    <row r="1640" spans="1:29">
      <c r="A1640" s="5" t="s">
        <v>208</v>
      </c>
      <c r="B1640" s="5">
        <v>0.57499999999999996</v>
      </c>
      <c r="C1640" s="5">
        <v>0.44500000000000001</v>
      </c>
      <c r="D1640" s="5">
        <v>0.17</v>
      </c>
      <c r="E1640" s="5">
        <v>0.80149999999999999</v>
      </c>
      <c r="F1640" s="5">
        <v>0.34749999999999998</v>
      </c>
      <c r="G1640" s="5">
        <v>0.14649999999999999</v>
      </c>
      <c r="H1640" s="48">
        <v>0.25</v>
      </c>
      <c r="I1640" s="5">
        <v>9</v>
      </c>
      <c r="N1640" s="15">
        <f t="shared" si="1554"/>
        <v>-2</v>
      </c>
      <c r="O1640" s="15">
        <f t="shared" ref="O1640:U1640" si="1666">B1640</f>
        <v>0.57499999999999996</v>
      </c>
      <c r="P1640" s="15">
        <f t="shared" si="1666"/>
        <v>0.44500000000000001</v>
      </c>
      <c r="Q1640" s="15">
        <f t="shared" si="1666"/>
        <v>0.17</v>
      </c>
      <c r="R1640" s="15">
        <f t="shared" si="1666"/>
        <v>0.80149999999999999</v>
      </c>
      <c r="S1640" s="15">
        <f t="shared" si="1666"/>
        <v>0.34749999999999998</v>
      </c>
      <c r="T1640" s="15">
        <f t="shared" si="1666"/>
        <v>0.14649999999999999</v>
      </c>
      <c r="U1640" s="15">
        <f t="shared" si="1666"/>
        <v>0.25</v>
      </c>
      <c r="V1640" s="5">
        <v>1</v>
      </c>
      <c r="X1640" s="15">
        <f t="shared" si="1556"/>
        <v>10.5</v>
      </c>
      <c r="AB1640" s="15">
        <f t="shared" si="1557"/>
        <v>12.173536439095113</v>
      </c>
      <c r="AC1640" s="15">
        <f t="shared" si="1558"/>
        <v>2.8007242129791496</v>
      </c>
    </row>
    <row r="1641" spans="1:29">
      <c r="A1641" s="5" t="s">
        <v>208</v>
      </c>
      <c r="B1641" s="5">
        <v>0.57499999999999996</v>
      </c>
      <c r="C1641" s="5">
        <v>0.45</v>
      </c>
      <c r="D1641" s="5">
        <v>0.13500000000000001</v>
      </c>
      <c r="E1641" s="5">
        <v>0.80700000000000005</v>
      </c>
      <c r="F1641" s="5">
        <v>0.36149999999999999</v>
      </c>
      <c r="G1641" s="5">
        <v>0.17599999999999999</v>
      </c>
      <c r="H1641" s="48">
        <v>0.254</v>
      </c>
      <c r="I1641" s="5">
        <v>10</v>
      </c>
      <c r="N1641" s="15">
        <f t="shared" si="1554"/>
        <v>-2</v>
      </c>
      <c r="O1641" s="15">
        <f t="shared" ref="O1641:U1641" si="1667">B1641</f>
        <v>0.57499999999999996</v>
      </c>
      <c r="P1641" s="15">
        <f t="shared" si="1667"/>
        <v>0.45</v>
      </c>
      <c r="Q1641" s="15">
        <f t="shared" si="1667"/>
        <v>0.13500000000000001</v>
      </c>
      <c r="R1641" s="15">
        <f t="shared" si="1667"/>
        <v>0.80700000000000005</v>
      </c>
      <c r="S1641" s="15">
        <f t="shared" si="1667"/>
        <v>0.36149999999999999</v>
      </c>
      <c r="T1641" s="15">
        <f t="shared" si="1667"/>
        <v>0.17599999999999999</v>
      </c>
      <c r="U1641" s="15">
        <f t="shared" si="1667"/>
        <v>0.254</v>
      </c>
      <c r="V1641" s="5">
        <v>1</v>
      </c>
      <c r="X1641" s="15">
        <f t="shared" si="1556"/>
        <v>11.5</v>
      </c>
      <c r="AB1641" s="15">
        <f t="shared" si="1557"/>
        <v>11.345289179611008</v>
      </c>
      <c r="AC1641" s="15">
        <f t="shared" si="1558"/>
        <v>2.3935437945434936E-2</v>
      </c>
    </row>
    <row r="1642" spans="1:29">
      <c r="A1642" s="5" t="s">
        <v>207</v>
      </c>
      <c r="B1642" s="5">
        <v>0.57499999999999996</v>
      </c>
      <c r="C1642" s="5">
        <v>0.435</v>
      </c>
      <c r="D1642" s="5">
        <v>0.15</v>
      </c>
      <c r="E1642" s="5">
        <v>1.0305</v>
      </c>
      <c r="F1642" s="5">
        <v>0.46050000000000002</v>
      </c>
      <c r="G1642" s="5">
        <v>0.218</v>
      </c>
      <c r="H1642" s="48">
        <v>0.36</v>
      </c>
      <c r="I1642" s="5">
        <v>8</v>
      </c>
      <c r="N1642" s="15">
        <f t="shared" si="1554"/>
        <v>0.75</v>
      </c>
      <c r="O1642" s="15">
        <f t="shared" ref="O1642:U1642" si="1668">B1642</f>
        <v>0.57499999999999996</v>
      </c>
      <c r="P1642" s="15">
        <f t="shared" si="1668"/>
        <v>0.435</v>
      </c>
      <c r="Q1642" s="15">
        <f t="shared" si="1668"/>
        <v>0.15</v>
      </c>
      <c r="R1642" s="15">
        <f t="shared" si="1668"/>
        <v>1.0305</v>
      </c>
      <c r="S1642" s="15">
        <f t="shared" si="1668"/>
        <v>0.46050000000000002</v>
      </c>
      <c r="T1642" s="15">
        <f t="shared" si="1668"/>
        <v>0.218</v>
      </c>
      <c r="U1642" s="15">
        <f t="shared" si="1668"/>
        <v>0.36</v>
      </c>
      <c r="V1642" s="5">
        <v>1</v>
      </c>
      <c r="X1642" s="15">
        <f t="shared" si="1556"/>
        <v>9.5</v>
      </c>
      <c r="AB1642" s="15">
        <f t="shared" si="1557"/>
        <v>12.312614148661119</v>
      </c>
      <c r="AC1642" s="15">
        <f t="shared" si="1558"/>
        <v>7.9107983492487106</v>
      </c>
    </row>
    <row r="1643" spans="1:29">
      <c r="A1643" s="5" t="s">
        <v>206</v>
      </c>
      <c r="B1643" s="5">
        <v>0.57499999999999996</v>
      </c>
      <c r="C1643" s="5">
        <v>0.44500000000000001</v>
      </c>
      <c r="D1643" s="5">
        <v>0.16</v>
      </c>
      <c r="E1643" s="5">
        <v>0.83899999999999997</v>
      </c>
      <c r="F1643" s="5">
        <v>0.40050000000000002</v>
      </c>
      <c r="G1643" s="5">
        <v>0.19800000000000001</v>
      </c>
      <c r="H1643" s="48">
        <v>0.23899999999999999</v>
      </c>
      <c r="I1643" s="5">
        <v>9</v>
      </c>
      <c r="N1643" s="15">
        <f t="shared" si="1554"/>
        <v>3</v>
      </c>
      <c r="O1643" s="15">
        <f t="shared" ref="O1643:U1643" si="1669">B1643</f>
        <v>0.57499999999999996</v>
      </c>
      <c r="P1643" s="15">
        <f t="shared" si="1669"/>
        <v>0.44500000000000001</v>
      </c>
      <c r="Q1643" s="15">
        <f t="shared" si="1669"/>
        <v>0.16</v>
      </c>
      <c r="R1643" s="15">
        <f t="shared" si="1669"/>
        <v>0.83899999999999997</v>
      </c>
      <c r="S1643" s="15">
        <f t="shared" si="1669"/>
        <v>0.40050000000000002</v>
      </c>
      <c r="T1643" s="15">
        <f t="shared" si="1669"/>
        <v>0.19800000000000001</v>
      </c>
      <c r="U1643" s="15">
        <f t="shared" si="1669"/>
        <v>0.23899999999999999</v>
      </c>
      <c r="V1643" s="5">
        <v>1</v>
      </c>
      <c r="X1643" s="15">
        <f t="shared" si="1556"/>
        <v>10.5</v>
      </c>
      <c r="AB1643" s="15">
        <f t="shared" si="1557"/>
        <v>11.528051098926039</v>
      </c>
      <c r="AC1643" s="15">
        <f t="shared" si="1558"/>
        <v>1.0568890620030353</v>
      </c>
    </row>
    <row r="1644" spans="1:29">
      <c r="A1644" s="5" t="s">
        <v>206</v>
      </c>
      <c r="B1644" s="5">
        <v>0.57499999999999996</v>
      </c>
      <c r="C1644" s="5">
        <v>0.44</v>
      </c>
      <c r="D1644" s="5">
        <v>0.16</v>
      </c>
      <c r="E1644" s="5">
        <v>0.96150000000000002</v>
      </c>
      <c r="F1644" s="5">
        <v>0.48299999999999998</v>
      </c>
      <c r="G1644" s="5">
        <v>0.16600000000000001</v>
      </c>
      <c r="H1644" s="48">
        <v>0.27500000000000002</v>
      </c>
      <c r="I1644" s="5">
        <v>13</v>
      </c>
      <c r="N1644" s="15">
        <f t="shared" si="1554"/>
        <v>3</v>
      </c>
      <c r="O1644" s="15">
        <f t="shared" ref="O1644:U1644" si="1670">B1644</f>
        <v>0.57499999999999996</v>
      </c>
      <c r="P1644" s="15">
        <f t="shared" si="1670"/>
        <v>0.44</v>
      </c>
      <c r="Q1644" s="15">
        <f t="shared" si="1670"/>
        <v>0.16</v>
      </c>
      <c r="R1644" s="15">
        <f t="shared" si="1670"/>
        <v>0.96150000000000002</v>
      </c>
      <c r="S1644" s="15">
        <f t="shared" si="1670"/>
        <v>0.48299999999999998</v>
      </c>
      <c r="T1644" s="15">
        <f t="shared" si="1670"/>
        <v>0.16600000000000001</v>
      </c>
      <c r="U1644" s="15">
        <f t="shared" si="1670"/>
        <v>0.27500000000000002</v>
      </c>
      <c r="V1644" s="5">
        <v>1</v>
      </c>
      <c r="X1644" s="15">
        <f t="shared" si="1556"/>
        <v>14.5</v>
      </c>
      <c r="AB1644" s="15">
        <f t="shared" si="1557"/>
        <v>11.562680578913007</v>
      </c>
      <c r="AC1644" s="15">
        <f t="shared" si="1558"/>
        <v>8.6278453814948293</v>
      </c>
    </row>
    <row r="1645" spans="1:29">
      <c r="A1645" s="5" t="s">
        <v>207</v>
      </c>
      <c r="B1645" s="5">
        <v>0.57999999999999996</v>
      </c>
      <c r="C1645" s="5">
        <v>0.435</v>
      </c>
      <c r="D1645" s="5">
        <v>0.15</v>
      </c>
      <c r="E1645" s="5">
        <v>0.83399999999999996</v>
      </c>
      <c r="F1645" s="5">
        <v>0.42799999999999999</v>
      </c>
      <c r="G1645" s="5">
        <v>0.1515</v>
      </c>
      <c r="H1645" s="48">
        <v>0.23</v>
      </c>
      <c r="I1645" s="5">
        <v>8</v>
      </c>
      <c r="N1645" s="15">
        <f t="shared" si="1554"/>
        <v>0.75</v>
      </c>
      <c r="O1645" s="15">
        <f t="shared" ref="O1645:U1645" si="1671">B1645</f>
        <v>0.57999999999999996</v>
      </c>
      <c r="P1645" s="15">
        <f t="shared" si="1671"/>
        <v>0.435</v>
      </c>
      <c r="Q1645" s="15">
        <f t="shared" si="1671"/>
        <v>0.15</v>
      </c>
      <c r="R1645" s="15">
        <f t="shared" si="1671"/>
        <v>0.83399999999999996</v>
      </c>
      <c r="S1645" s="15">
        <f t="shared" si="1671"/>
        <v>0.42799999999999999</v>
      </c>
      <c r="T1645" s="15">
        <f t="shared" si="1671"/>
        <v>0.1515</v>
      </c>
      <c r="U1645" s="15">
        <f t="shared" si="1671"/>
        <v>0.23</v>
      </c>
      <c r="V1645" s="5">
        <v>1</v>
      </c>
      <c r="X1645" s="15">
        <f t="shared" si="1556"/>
        <v>9.5</v>
      </c>
      <c r="AB1645" s="15">
        <f t="shared" si="1557"/>
        <v>10.728538682345848</v>
      </c>
      <c r="AC1645" s="15">
        <f t="shared" si="1558"/>
        <v>1.5093072940200718</v>
      </c>
    </row>
    <row r="1646" spans="1:29">
      <c r="A1646" s="5" t="s">
        <v>206</v>
      </c>
      <c r="B1646" s="5">
        <v>0.57999999999999996</v>
      </c>
      <c r="C1646" s="5">
        <v>0.46</v>
      </c>
      <c r="D1646" s="5">
        <v>0.155</v>
      </c>
      <c r="E1646" s="5">
        <v>1.0335000000000001</v>
      </c>
      <c r="F1646" s="5">
        <v>0.46899999999999997</v>
      </c>
      <c r="G1646" s="5">
        <v>0.2225</v>
      </c>
      <c r="H1646" s="48">
        <v>0.29499999999999998</v>
      </c>
      <c r="I1646" s="5">
        <v>10</v>
      </c>
      <c r="N1646" s="15">
        <f t="shared" si="1554"/>
        <v>3</v>
      </c>
      <c r="O1646" s="15">
        <f t="shared" ref="O1646:U1646" si="1672">B1646</f>
        <v>0.57999999999999996</v>
      </c>
      <c r="P1646" s="15">
        <f t="shared" si="1672"/>
        <v>0.46</v>
      </c>
      <c r="Q1646" s="15">
        <f t="shared" si="1672"/>
        <v>0.155</v>
      </c>
      <c r="R1646" s="15">
        <f t="shared" si="1672"/>
        <v>1.0335000000000001</v>
      </c>
      <c r="S1646" s="15">
        <f t="shared" si="1672"/>
        <v>0.46899999999999997</v>
      </c>
      <c r="T1646" s="15">
        <f t="shared" si="1672"/>
        <v>0.2225</v>
      </c>
      <c r="U1646" s="15">
        <f t="shared" si="1672"/>
        <v>0.29499999999999998</v>
      </c>
      <c r="V1646" s="5">
        <v>1</v>
      </c>
      <c r="X1646" s="15">
        <f t="shared" si="1556"/>
        <v>11.5</v>
      </c>
      <c r="AB1646" s="15">
        <f t="shared" si="1557"/>
        <v>12.269945763060816</v>
      </c>
      <c r="AC1646" s="15">
        <f t="shared" si="1558"/>
        <v>0.59281647805530246</v>
      </c>
    </row>
    <row r="1647" spans="1:29">
      <c r="A1647" s="5" t="s">
        <v>206</v>
      </c>
      <c r="B1647" s="5">
        <v>0.57999999999999996</v>
      </c>
      <c r="C1647" s="5">
        <v>0.43</v>
      </c>
      <c r="D1647" s="5">
        <v>0.13</v>
      </c>
      <c r="E1647" s="5">
        <v>0.79800000000000004</v>
      </c>
      <c r="F1647" s="5">
        <v>0.36499999999999999</v>
      </c>
      <c r="G1647" s="5">
        <v>0.17299999999999999</v>
      </c>
      <c r="H1647" s="48">
        <v>0.22850000000000001</v>
      </c>
      <c r="I1647" s="5">
        <v>10</v>
      </c>
      <c r="N1647" s="15">
        <f t="shared" si="1554"/>
        <v>3</v>
      </c>
      <c r="O1647" s="15">
        <f t="shared" ref="O1647:U1647" si="1673">B1647</f>
        <v>0.57999999999999996</v>
      </c>
      <c r="P1647" s="15">
        <f t="shared" si="1673"/>
        <v>0.43</v>
      </c>
      <c r="Q1647" s="15">
        <f t="shared" si="1673"/>
        <v>0.13</v>
      </c>
      <c r="R1647" s="15">
        <f t="shared" si="1673"/>
        <v>0.79800000000000004</v>
      </c>
      <c r="S1647" s="15">
        <f t="shared" si="1673"/>
        <v>0.36499999999999999</v>
      </c>
      <c r="T1647" s="15">
        <f t="shared" si="1673"/>
        <v>0.17299999999999999</v>
      </c>
      <c r="U1647" s="15">
        <f t="shared" si="1673"/>
        <v>0.22850000000000001</v>
      </c>
      <c r="V1647" s="5">
        <v>1</v>
      </c>
      <c r="X1647" s="15">
        <f t="shared" si="1556"/>
        <v>11.5</v>
      </c>
      <c r="AB1647" s="15">
        <f t="shared" si="1557"/>
        <v>11.517656156970011</v>
      </c>
      <c r="AC1647" s="15">
        <f t="shared" si="1558"/>
        <v>3.1173987894966387E-4</v>
      </c>
    </row>
    <row r="1648" spans="1:29">
      <c r="A1648" s="5" t="s">
        <v>208</v>
      </c>
      <c r="B1648" s="5">
        <v>0.57999999999999996</v>
      </c>
      <c r="C1648" s="5">
        <v>0.44500000000000001</v>
      </c>
      <c r="D1648" s="5">
        <v>0.125</v>
      </c>
      <c r="E1648" s="5">
        <v>0.70950000000000002</v>
      </c>
      <c r="F1648" s="5">
        <v>0.30299999999999999</v>
      </c>
      <c r="G1648" s="5">
        <v>0.14050000000000001</v>
      </c>
      <c r="H1648" s="48">
        <v>0.23499999999999999</v>
      </c>
      <c r="I1648" s="5">
        <v>9</v>
      </c>
      <c r="N1648" s="15">
        <f t="shared" si="1554"/>
        <v>-2</v>
      </c>
      <c r="O1648" s="15">
        <f t="shared" ref="O1648:U1648" si="1674">B1648</f>
        <v>0.57999999999999996</v>
      </c>
      <c r="P1648" s="15">
        <f t="shared" si="1674"/>
        <v>0.44500000000000001</v>
      </c>
      <c r="Q1648" s="15">
        <f t="shared" si="1674"/>
        <v>0.125</v>
      </c>
      <c r="R1648" s="15">
        <f t="shared" si="1674"/>
        <v>0.70950000000000002</v>
      </c>
      <c r="S1648" s="15">
        <f t="shared" si="1674"/>
        <v>0.30299999999999999</v>
      </c>
      <c r="T1648" s="15">
        <f t="shared" si="1674"/>
        <v>0.14050000000000001</v>
      </c>
      <c r="U1648" s="15">
        <f t="shared" si="1674"/>
        <v>0.23499999999999999</v>
      </c>
      <c r="V1648" s="5">
        <v>1</v>
      </c>
      <c r="X1648" s="15">
        <f t="shared" si="1556"/>
        <v>10.5</v>
      </c>
      <c r="AB1648" s="15">
        <f t="shared" si="1557"/>
        <v>11.659118166960148</v>
      </c>
      <c r="AC1648" s="15">
        <f t="shared" si="1558"/>
        <v>1.3435549249770542</v>
      </c>
    </row>
    <row r="1649" spans="1:29">
      <c r="A1649" s="5" t="s">
        <v>207</v>
      </c>
      <c r="B1649" s="5">
        <v>0.58499999999999996</v>
      </c>
      <c r="C1649" s="5">
        <v>0.44500000000000001</v>
      </c>
      <c r="D1649" s="5">
        <v>0.14000000000000001</v>
      </c>
      <c r="E1649" s="5">
        <v>0.91300000000000003</v>
      </c>
      <c r="F1649" s="5">
        <v>0.43049999999999999</v>
      </c>
      <c r="G1649" s="5">
        <v>0.2205</v>
      </c>
      <c r="H1649" s="48">
        <v>0.253</v>
      </c>
      <c r="I1649" s="5">
        <v>10</v>
      </c>
      <c r="N1649" s="15">
        <f t="shared" si="1554"/>
        <v>0.75</v>
      </c>
      <c r="O1649" s="15">
        <f t="shared" ref="O1649:U1649" si="1675">B1649</f>
        <v>0.58499999999999996</v>
      </c>
      <c r="P1649" s="15">
        <f t="shared" si="1675"/>
        <v>0.44500000000000001</v>
      </c>
      <c r="Q1649" s="15">
        <f t="shared" si="1675"/>
        <v>0.14000000000000001</v>
      </c>
      <c r="R1649" s="15">
        <f t="shared" si="1675"/>
        <v>0.91300000000000003</v>
      </c>
      <c r="S1649" s="15">
        <f t="shared" si="1675"/>
        <v>0.43049999999999999</v>
      </c>
      <c r="T1649" s="15">
        <f t="shared" si="1675"/>
        <v>0.2205</v>
      </c>
      <c r="U1649" s="15">
        <f t="shared" si="1675"/>
        <v>0.253</v>
      </c>
      <c r="V1649" s="5">
        <v>1</v>
      </c>
      <c r="X1649" s="15">
        <f t="shared" si="1556"/>
        <v>11.5</v>
      </c>
      <c r="AB1649" s="15">
        <f t="shared" si="1557"/>
        <v>10.892577124662632</v>
      </c>
      <c r="AC1649" s="15">
        <f t="shared" si="1558"/>
        <v>0.3689625494831163</v>
      </c>
    </row>
    <row r="1650" spans="1:29">
      <c r="A1650" s="5" t="s">
        <v>206</v>
      </c>
      <c r="B1650" s="5">
        <v>0.59</v>
      </c>
      <c r="C1650" s="5">
        <v>0.49</v>
      </c>
      <c r="D1650" s="5">
        <v>0.16500000000000001</v>
      </c>
      <c r="E1650" s="5">
        <v>1.2070000000000001</v>
      </c>
      <c r="F1650" s="5">
        <v>0.55900000000000005</v>
      </c>
      <c r="G1650" s="5">
        <v>0.23499999999999999</v>
      </c>
      <c r="H1650" s="48">
        <v>0.309</v>
      </c>
      <c r="I1650" s="5">
        <v>10</v>
      </c>
      <c r="N1650" s="15">
        <f t="shared" si="1554"/>
        <v>3</v>
      </c>
      <c r="O1650" s="15">
        <f t="shared" ref="O1650:U1650" si="1676">B1650</f>
        <v>0.59</v>
      </c>
      <c r="P1650" s="15">
        <f t="shared" si="1676"/>
        <v>0.49</v>
      </c>
      <c r="Q1650" s="15">
        <f t="shared" si="1676"/>
        <v>0.16500000000000001</v>
      </c>
      <c r="R1650" s="15">
        <f t="shared" si="1676"/>
        <v>1.2070000000000001</v>
      </c>
      <c r="S1650" s="15">
        <f t="shared" si="1676"/>
        <v>0.55900000000000005</v>
      </c>
      <c r="T1650" s="15">
        <f t="shared" si="1676"/>
        <v>0.23499999999999999</v>
      </c>
      <c r="U1650" s="15">
        <f t="shared" si="1676"/>
        <v>0.309</v>
      </c>
      <c r="V1650" s="5">
        <v>1</v>
      </c>
      <c r="X1650" s="15">
        <f t="shared" si="1556"/>
        <v>11.5</v>
      </c>
      <c r="AB1650" s="15">
        <f t="shared" si="1557"/>
        <v>12.487612758379475</v>
      </c>
      <c r="AC1650" s="15">
        <f t="shared" si="1558"/>
        <v>0.97537896051391559</v>
      </c>
    </row>
    <row r="1651" spans="1:29">
      <c r="A1651" s="5" t="s">
        <v>208</v>
      </c>
      <c r="B1651" s="5">
        <v>0.59</v>
      </c>
      <c r="C1651" s="5">
        <v>0.45</v>
      </c>
      <c r="D1651" s="5">
        <v>0.14499999999999999</v>
      </c>
      <c r="E1651" s="5">
        <v>1.022</v>
      </c>
      <c r="F1651" s="5">
        <v>0.42799999999999999</v>
      </c>
      <c r="G1651" s="5">
        <v>0.26800000000000002</v>
      </c>
      <c r="H1651" s="48">
        <v>0.26500000000000001</v>
      </c>
      <c r="I1651" s="5">
        <v>10</v>
      </c>
      <c r="N1651" s="15">
        <f t="shared" si="1554"/>
        <v>-2</v>
      </c>
      <c r="O1651" s="15">
        <f t="shared" ref="O1651:U1651" si="1677">B1651</f>
        <v>0.59</v>
      </c>
      <c r="P1651" s="15">
        <f t="shared" si="1677"/>
        <v>0.45</v>
      </c>
      <c r="Q1651" s="15">
        <f t="shared" si="1677"/>
        <v>0.14499999999999999</v>
      </c>
      <c r="R1651" s="15">
        <f t="shared" si="1677"/>
        <v>1.022</v>
      </c>
      <c r="S1651" s="15">
        <f t="shared" si="1677"/>
        <v>0.42799999999999999</v>
      </c>
      <c r="T1651" s="15">
        <f t="shared" si="1677"/>
        <v>0.26800000000000002</v>
      </c>
      <c r="U1651" s="15">
        <f t="shared" si="1677"/>
        <v>0.26500000000000001</v>
      </c>
      <c r="V1651" s="5">
        <v>1</v>
      </c>
      <c r="X1651" s="15">
        <f t="shared" si="1556"/>
        <v>11.5</v>
      </c>
      <c r="AB1651" s="15">
        <f t="shared" si="1557"/>
        <v>11.213868826143738</v>
      </c>
      <c r="AC1651" s="15">
        <f t="shared" si="1558"/>
        <v>8.1871048652362416E-2</v>
      </c>
    </row>
    <row r="1652" spans="1:29">
      <c r="A1652" s="5" t="s">
        <v>208</v>
      </c>
      <c r="B1652" s="5">
        <v>0.59</v>
      </c>
      <c r="C1652" s="5">
        <v>0.46</v>
      </c>
      <c r="D1652" s="5">
        <v>0.14499999999999999</v>
      </c>
      <c r="E1652" s="5">
        <v>0.90149999999999997</v>
      </c>
      <c r="F1652" s="5">
        <v>0.41899999999999998</v>
      </c>
      <c r="G1652" s="5">
        <v>0.17849999999999999</v>
      </c>
      <c r="H1652" s="48">
        <v>0.26</v>
      </c>
      <c r="I1652" s="5">
        <v>11</v>
      </c>
      <c r="N1652" s="15">
        <f t="shared" si="1554"/>
        <v>-2</v>
      </c>
      <c r="O1652" s="15">
        <f t="shared" ref="O1652:U1652" si="1678">B1652</f>
        <v>0.59</v>
      </c>
      <c r="P1652" s="15">
        <f t="shared" si="1678"/>
        <v>0.46</v>
      </c>
      <c r="Q1652" s="15">
        <f t="shared" si="1678"/>
        <v>0.14499999999999999</v>
      </c>
      <c r="R1652" s="15">
        <f t="shared" si="1678"/>
        <v>0.90149999999999997</v>
      </c>
      <c r="S1652" s="15">
        <f t="shared" si="1678"/>
        <v>0.41899999999999998</v>
      </c>
      <c r="T1652" s="15">
        <f t="shared" si="1678"/>
        <v>0.17849999999999999</v>
      </c>
      <c r="U1652" s="15">
        <f t="shared" si="1678"/>
        <v>0.26</v>
      </c>
      <c r="V1652" s="5">
        <v>1</v>
      </c>
      <c r="X1652" s="15">
        <f t="shared" si="1556"/>
        <v>12.5</v>
      </c>
      <c r="AB1652" s="15">
        <f t="shared" si="1557"/>
        <v>11.291918562203694</v>
      </c>
      <c r="AC1652" s="15">
        <f t="shared" si="1558"/>
        <v>1.4594607603479897</v>
      </c>
    </row>
    <row r="1653" spans="1:29">
      <c r="A1653" s="5" t="s">
        <v>207</v>
      </c>
      <c r="B1653" s="5">
        <v>0.59499999999999997</v>
      </c>
      <c r="C1653" s="5">
        <v>0.435</v>
      </c>
      <c r="D1653" s="5">
        <v>0.15</v>
      </c>
      <c r="E1653" s="5">
        <v>0.9</v>
      </c>
      <c r="F1653" s="5">
        <v>0.41749999999999998</v>
      </c>
      <c r="G1653" s="5">
        <v>0.17</v>
      </c>
      <c r="H1653" s="48">
        <v>0.26500000000000001</v>
      </c>
      <c r="I1653" s="5">
        <v>8</v>
      </c>
      <c r="N1653" s="15">
        <f t="shared" si="1554"/>
        <v>0.75</v>
      </c>
      <c r="O1653" s="15">
        <f t="shared" ref="O1653:U1653" si="1679">B1653</f>
        <v>0.59499999999999997</v>
      </c>
      <c r="P1653" s="15">
        <f t="shared" si="1679"/>
        <v>0.435</v>
      </c>
      <c r="Q1653" s="15">
        <f t="shared" si="1679"/>
        <v>0.15</v>
      </c>
      <c r="R1653" s="15">
        <f t="shared" si="1679"/>
        <v>0.9</v>
      </c>
      <c r="S1653" s="15">
        <f t="shared" si="1679"/>
        <v>0.41749999999999998</v>
      </c>
      <c r="T1653" s="15">
        <f t="shared" si="1679"/>
        <v>0.17</v>
      </c>
      <c r="U1653" s="15">
        <f t="shared" si="1679"/>
        <v>0.26500000000000001</v>
      </c>
      <c r="V1653" s="5">
        <v>1</v>
      </c>
      <c r="X1653" s="15">
        <f t="shared" si="1556"/>
        <v>9.5</v>
      </c>
      <c r="AB1653" s="15">
        <f t="shared" si="1557"/>
        <v>11.641343935534969</v>
      </c>
      <c r="AC1653" s="15">
        <f t="shared" si="1558"/>
        <v>4.5853538502523916</v>
      </c>
    </row>
    <row r="1654" spans="1:29">
      <c r="A1654" s="5" t="s">
        <v>206</v>
      </c>
      <c r="B1654" s="5">
        <v>0.59499999999999997</v>
      </c>
      <c r="C1654" s="5">
        <v>0.45</v>
      </c>
      <c r="D1654" s="5">
        <v>0.14000000000000001</v>
      </c>
      <c r="E1654" s="5">
        <v>0.83799999999999997</v>
      </c>
      <c r="F1654" s="5">
        <v>0.39650000000000002</v>
      </c>
      <c r="G1654" s="5">
        <v>0.19400000000000001</v>
      </c>
      <c r="H1654" s="48">
        <v>0.217</v>
      </c>
      <c r="I1654" s="5">
        <v>10</v>
      </c>
      <c r="N1654" s="15">
        <f t="shared" si="1554"/>
        <v>3</v>
      </c>
      <c r="O1654" s="15">
        <f t="shared" ref="O1654:U1654" si="1680">B1654</f>
        <v>0.59499999999999997</v>
      </c>
      <c r="P1654" s="15">
        <f t="shared" si="1680"/>
        <v>0.45</v>
      </c>
      <c r="Q1654" s="15">
        <f t="shared" si="1680"/>
        <v>0.14000000000000001</v>
      </c>
      <c r="R1654" s="15">
        <f t="shared" si="1680"/>
        <v>0.83799999999999997</v>
      </c>
      <c r="S1654" s="15">
        <f t="shared" si="1680"/>
        <v>0.39650000000000002</v>
      </c>
      <c r="T1654" s="15">
        <f t="shared" si="1680"/>
        <v>0.19400000000000001</v>
      </c>
      <c r="U1654" s="15">
        <f t="shared" si="1680"/>
        <v>0.217</v>
      </c>
      <c r="V1654" s="5">
        <v>1</v>
      </c>
      <c r="X1654" s="15">
        <f t="shared" si="1556"/>
        <v>11.5</v>
      </c>
      <c r="AB1654" s="15">
        <f t="shared" si="1557"/>
        <v>11.269574537914938</v>
      </c>
      <c r="AC1654" s="15">
        <f t="shared" si="1558"/>
        <v>5.3095893577114389E-2</v>
      </c>
    </row>
    <row r="1655" spans="1:29">
      <c r="A1655" s="5" t="s">
        <v>206</v>
      </c>
      <c r="B1655" s="5">
        <v>0.59499999999999997</v>
      </c>
      <c r="C1655" s="5">
        <v>0.45</v>
      </c>
      <c r="D1655" s="5">
        <v>0.14499999999999999</v>
      </c>
      <c r="E1655" s="5">
        <v>0.95899999999999996</v>
      </c>
      <c r="F1655" s="5">
        <v>0.46300000000000002</v>
      </c>
      <c r="G1655" s="5">
        <v>0.20649999999999999</v>
      </c>
      <c r="H1655" s="48">
        <v>0.2535</v>
      </c>
      <c r="I1655" s="5">
        <v>10</v>
      </c>
      <c r="N1655" s="15">
        <f t="shared" si="1554"/>
        <v>3</v>
      </c>
      <c r="O1655" s="15">
        <f t="shared" ref="O1655:U1655" si="1681">B1655</f>
        <v>0.59499999999999997</v>
      </c>
      <c r="P1655" s="15">
        <f t="shared" si="1681"/>
        <v>0.45</v>
      </c>
      <c r="Q1655" s="15">
        <f t="shared" si="1681"/>
        <v>0.14499999999999999</v>
      </c>
      <c r="R1655" s="15">
        <f t="shared" si="1681"/>
        <v>0.95899999999999996</v>
      </c>
      <c r="S1655" s="15">
        <f t="shared" si="1681"/>
        <v>0.46300000000000002</v>
      </c>
      <c r="T1655" s="15">
        <f t="shared" si="1681"/>
        <v>0.20649999999999999</v>
      </c>
      <c r="U1655" s="15">
        <f t="shared" si="1681"/>
        <v>0.2535</v>
      </c>
      <c r="V1655" s="5">
        <v>1</v>
      </c>
      <c r="X1655" s="15">
        <f t="shared" si="1556"/>
        <v>11.5</v>
      </c>
      <c r="AB1655" s="15">
        <f t="shared" si="1557"/>
        <v>11.27656625413367</v>
      </c>
      <c r="AC1655" s="15">
        <f t="shared" si="1558"/>
        <v>4.9922638791859951E-2</v>
      </c>
    </row>
    <row r="1656" spans="1:29">
      <c r="A1656" s="5" t="s">
        <v>208</v>
      </c>
      <c r="B1656" s="5">
        <v>0.59499999999999997</v>
      </c>
      <c r="C1656" s="5">
        <v>0.46</v>
      </c>
      <c r="D1656" s="5">
        <v>0.15</v>
      </c>
      <c r="E1656" s="5">
        <v>0.83350000000000002</v>
      </c>
      <c r="F1656" s="5">
        <v>0.377</v>
      </c>
      <c r="G1656" s="5">
        <v>0.1925</v>
      </c>
      <c r="H1656" s="48">
        <v>0.23499999999999999</v>
      </c>
      <c r="I1656" s="5">
        <v>8</v>
      </c>
      <c r="N1656" s="15">
        <f t="shared" si="1554"/>
        <v>-2</v>
      </c>
      <c r="O1656" s="15">
        <f t="shared" ref="O1656:U1656" si="1682">B1656</f>
        <v>0.59499999999999997</v>
      </c>
      <c r="P1656" s="15">
        <f t="shared" si="1682"/>
        <v>0.46</v>
      </c>
      <c r="Q1656" s="15">
        <f t="shared" si="1682"/>
        <v>0.15</v>
      </c>
      <c r="R1656" s="15">
        <f t="shared" si="1682"/>
        <v>0.83350000000000002</v>
      </c>
      <c r="S1656" s="15">
        <f t="shared" si="1682"/>
        <v>0.377</v>
      </c>
      <c r="T1656" s="15">
        <f t="shared" si="1682"/>
        <v>0.1925</v>
      </c>
      <c r="U1656" s="15">
        <f t="shared" si="1682"/>
        <v>0.23499999999999999</v>
      </c>
      <c r="V1656" s="5">
        <v>1</v>
      </c>
      <c r="X1656" s="15">
        <f t="shared" si="1556"/>
        <v>9.5</v>
      </c>
      <c r="AB1656" s="15">
        <f t="shared" si="1557"/>
        <v>11.210291632418373</v>
      </c>
      <c r="AC1656" s="15">
        <f t="shared" si="1558"/>
        <v>2.9250974679203048</v>
      </c>
    </row>
    <row r="1657" spans="1:29">
      <c r="A1657" s="5" t="s">
        <v>207</v>
      </c>
      <c r="B1657" s="5">
        <v>0.6</v>
      </c>
      <c r="C1657" s="5">
        <v>0.46</v>
      </c>
      <c r="D1657" s="5">
        <v>0.155</v>
      </c>
      <c r="E1657" s="5">
        <v>0.97350000000000003</v>
      </c>
      <c r="F1657" s="5">
        <v>0.42699999999999999</v>
      </c>
      <c r="G1657" s="5">
        <v>0.20449999999999999</v>
      </c>
      <c r="H1657" s="48">
        <v>0.3</v>
      </c>
      <c r="I1657" s="5">
        <v>8</v>
      </c>
      <c r="N1657" s="15">
        <f t="shared" si="1554"/>
        <v>0.75</v>
      </c>
      <c r="O1657" s="15">
        <f t="shared" ref="O1657:U1657" si="1683">B1657</f>
        <v>0.6</v>
      </c>
      <c r="P1657" s="15">
        <f t="shared" si="1683"/>
        <v>0.46</v>
      </c>
      <c r="Q1657" s="15">
        <f t="shared" si="1683"/>
        <v>0.155</v>
      </c>
      <c r="R1657" s="15">
        <f t="shared" si="1683"/>
        <v>0.97350000000000003</v>
      </c>
      <c r="S1657" s="15">
        <f t="shared" si="1683"/>
        <v>0.42699999999999999</v>
      </c>
      <c r="T1657" s="15">
        <f t="shared" si="1683"/>
        <v>0.20449999999999999</v>
      </c>
      <c r="U1657" s="15">
        <f t="shared" si="1683"/>
        <v>0.3</v>
      </c>
      <c r="V1657" s="5">
        <v>1</v>
      </c>
      <c r="X1657" s="15">
        <f t="shared" si="1556"/>
        <v>9.5</v>
      </c>
      <c r="AB1657" s="15">
        <f t="shared" si="1557"/>
        <v>12.416354171913881</v>
      </c>
      <c r="AC1657" s="15">
        <f t="shared" si="1558"/>
        <v>8.5051216560394955</v>
      </c>
    </row>
    <row r="1658" spans="1:29">
      <c r="A1658" s="5" t="s">
        <v>207</v>
      </c>
      <c r="B1658" s="5">
        <v>0.6</v>
      </c>
      <c r="C1658" s="5">
        <v>0.47499999999999998</v>
      </c>
      <c r="D1658" s="5">
        <v>0.15</v>
      </c>
      <c r="E1658" s="5">
        <v>1.1299999999999999</v>
      </c>
      <c r="F1658" s="5">
        <v>0.57499999999999996</v>
      </c>
      <c r="G1658" s="5">
        <v>0.19600000000000001</v>
      </c>
      <c r="H1658" s="48">
        <v>0.30499999999999999</v>
      </c>
      <c r="I1658" s="5">
        <v>9</v>
      </c>
      <c r="N1658" s="15">
        <f t="shared" si="1554"/>
        <v>0.75</v>
      </c>
      <c r="O1658" s="15">
        <f t="shared" ref="O1658:U1658" si="1684">B1658</f>
        <v>0.6</v>
      </c>
      <c r="P1658" s="15">
        <f t="shared" si="1684"/>
        <v>0.47499999999999998</v>
      </c>
      <c r="Q1658" s="15">
        <f t="shared" si="1684"/>
        <v>0.15</v>
      </c>
      <c r="R1658" s="15">
        <f t="shared" si="1684"/>
        <v>1.1299999999999999</v>
      </c>
      <c r="S1658" s="15">
        <f t="shared" si="1684"/>
        <v>0.57499999999999996</v>
      </c>
      <c r="T1658" s="15">
        <f t="shared" si="1684"/>
        <v>0.19600000000000001</v>
      </c>
      <c r="U1658" s="15">
        <f t="shared" si="1684"/>
        <v>0.30499999999999999</v>
      </c>
      <c r="V1658" s="5">
        <v>1</v>
      </c>
      <c r="X1658" s="15">
        <f t="shared" si="1556"/>
        <v>10.5</v>
      </c>
      <c r="AB1658" s="15">
        <f t="shared" si="1557"/>
        <v>11.115260343063035</v>
      </c>
      <c r="AC1658" s="15">
        <f t="shared" si="1558"/>
        <v>0.37854528974604351</v>
      </c>
    </row>
    <row r="1659" spans="1:29">
      <c r="A1659" s="5" t="s">
        <v>206</v>
      </c>
      <c r="B1659" s="5">
        <v>0.6</v>
      </c>
      <c r="C1659" s="5">
        <v>0.48</v>
      </c>
      <c r="D1659" s="5">
        <v>0.16500000000000001</v>
      </c>
      <c r="E1659" s="5">
        <v>0.91649999999999998</v>
      </c>
      <c r="F1659" s="5">
        <v>0.41349999999999998</v>
      </c>
      <c r="G1659" s="5">
        <v>0.19650000000000001</v>
      </c>
      <c r="H1659" s="48">
        <v>0.27250000000000002</v>
      </c>
      <c r="I1659" s="5">
        <v>9</v>
      </c>
      <c r="N1659" s="15">
        <f t="shared" si="1554"/>
        <v>3</v>
      </c>
      <c r="O1659" s="15">
        <f t="shared" ref="O1659:U1659" si="1685">B1659</f>
        <v>0.6</v>
      </c>
      <c r="P1659" s="15">
        <f t="shared" si="1685"/>
        <v>0.48</v>
      </c>
      <c r="Q1659" s="15">
        <f t="shared" si="1685"/>
        <v>0.16500000000000001</v>
      </c>
      <c r="R1659" s="15">
        <f t="shared" si="1685"/>
        <v>0.91649999999999998</v>
      </c>
      <c r="S1659" s="15">
        <f t="shared" si="1685"/>
        <v>0.41349999999999998</v>
      </c>
      <c r="T1659" s="15">
        <f t="shared" si="1685"/>
        <v>0.19650000000000001</v>
      </c>
      <c r="U1659" s="15">
        <f t="shared" si="1685"/>
        <v>0.27250000000000002</v>
      </c>
      <c r="V1659" s="5">
        <v>1</v>
      </c>
      <c r="X1659" s="15">
        <f t="shared" si="1556"/>
        <v>10.5</v>
      </c>
      <c r="AB1659" s="15">
        <f t="shared" si="1557"/>
        <v>12.726517185644875</v>
      </c>
      <c r="AC1659" s="15">
        <f t="shared" si="1558"/>
        <v>4.9573787779719742</v>
      </c>
    </row>
    <row r="1660" spans="1:29">
      <c r="A1660" s="5" t="s">
        <v>208</v>
      </c>
      <c r="B1660" s="5">
        <v>0.6</v>
      </c>
      <c r="C1660" s="5">
        <v>0.48</v>
      </c>
      <c r="D1660" s="5">
        <v>0.17</v>
      </c>
      <c r="E1660" s="5">
        <v>0.91749999999999998</v>
      </c>
      <c r="F1660" s="5">
        <v>0.38</v>
      </c>
      <c r="G1660" s="5">
        <v>0.2225</v>
      </c>
      <c r="H1660" s="48">
        <v>0.28999999999999998</v>
      </c>
      <c r="I1660" s="5">
        <v>8</v>
      </c>
      <c r="N1660" s="15">
        <f t="shared" si="1554"/>
        <v>-2</v>
      </c>
      <c r="O1660" s="15">
        <f t="shared" ref="O1660:U1660" si="1686">B1660</f>
        <v>0.6</v>
      </c>
      <c r="P1660" s="15">
        <f t="shared" si="1686"/>
        <v>0.48</v>
      </c>
      <c r="Q1660" s="15">
        <f t="shared" si="1686"/>
        <v>0.17</v>
      </c>
      <c r="R1660" s="15">
        <f t="shared" si="1686"/>
        <v>0.91749999999999998</v>
      </c>
      <c r="S1660" s="15">
        <f t="shared" si="1686"/>
        <v>0.38</v>
      </c>
      <c r="T1660" s="15">
        <f t="shared" si="1686"/>
        <v>0.2225</v>
      </c>
      <c r="U1660" s="15">
        <f t="shared" si="1686"/>
        <v>0.28999999999999998</v>
      </c>
      <c r="V1660" s="5">
        <v>1</v>
      </c>
      <c r="X1660" s="15">
        <f t="shared" si="1556"/>
        <v>9.5</v>
      </c>
      <c r="AB1660" s="15">
        <f t="shared" si="1557"/>
        <v>12.538899634323791</v>
      </c>
      <c r="AC1660" s="15">
        <f t="shared" si="1558"/>
        <v>9.2349109874932687</v>
      </c>
    </row>
    <row r="1661" spans="1:29">
      <c r="A1661" s="5" t="s">
        <v>207</v>
      </c>
      <c r="B1661" s="5">
        <v>0.6</v>
      </c>
      <c r="C1661" s="5">
        <v>0.48</v>
      </c>
      <c r="D1661" s="5">
        <v>0.18</v>
      </c>
      <c r="E1661" s="5">
        <v>1.0645</v>
      </c>
      <c r="F1661" s="5">
        <v>0.44950000000000001</v>
      </c>
      <c r="G1661" s="5">
        <v>0.2455</v>
      </c>
      <c r="H1661" s="48">
        <v>0.32500000000000001</v>
      </c>
      <c r="I1661" s="5">
        <v>10</v>
      </c>
      <c r="N1661" s="15">
        <f t="shared" si="1554"/>
        <v>0.75</v>
      </c>
      <c r="O1661" s="15">
        <f t="shared" ref="O1661:U1661" si="1687">B1661</f>
        <v>0.6</v>
      </c>
      <c r="P1661" s="15">
        <f t="shared" si="1687"/>
        <v>0.48</v>
      </c>
      <c r="Q1661" s="15">
        <f t="shared" si="1687"/>
        <v>0.18</v>
      </c>
      <c r="R1661" s="15">
        <f t="shared" si="1687"/>
        <v>1.0645</v>
      </c>
      <c r="S1661" s="15">
        <f t="shared" si="1687"/>
        <v>0.44950000000000001</v>
      </c>
      <c r="T1661" s="15">
        <f t="shared" si="1687"/>
        <v>0.2455</v>
      </c>
      <c r="U1661" s="15">
        <f t="shared" si="1687"/>
        <v>0.32500000000000001</v>
      </c>
      <c r="V1661" s="5">
        <v>1</v>
      </c>
      <c r="X1661" s="15">
        <f t="shared" si="1556"/>
        <v>11.5</v>
      </c>
      <c r="AB1661" s="15">
        <f t="shared" si="1557"/>
        <v>13.102930618065397</v>
      </c>
      <c r="AC1661" s="15">
        <f t="shared" si="1558"/>
        <v>2.5693865663315152</v>
      </c>
    </row>
    <row r="1662" spans="1:29">
      <c r="A1662" s="5" t="s">
        <v>206</v>
      </c>
      <c r="B1662" s="5">
        <v>0.6</v>
      </c>
      <c r="C1662" s="5">
        <v>0.47</v>
      </c>
      <c r="D1662" s="5">
        <v>0.16500000000000001</v>
      </c>
      <c r="E1662" s="5">
        <v>1.0589999999999999</v>
      </c>
      <c r="F1662" s="5">
        <v>0.504</v>
      </c>
      <c r="G1662" s="5">
        <v>0.24099999999999999</v>
      </c>
      <c r="H1662" s="48">
        <v>0.27500000000000002</v>
      </c>
      <c r="I1662" s="5">
        <v>9</v>
      </c>
      <c r="N1662" s="15">
        <f t="shared" si="1554"/>
        <v>3</v>
      </c>
      <c r="O1662" s="15">
        <f t="shared" ref="O1662:U1662" si="1688">B1662</f>
        <v>0.6</v>
      </c>
      <c r="P1662" s="15">
        <f t="shared" si="1688"/>
        <v>0.47</v>
      </c>
      <c r="Q1662" s="15">
        <f t="shared" si="1688"/>
        <v>0.16500000000000001</v>
      </c>
      <c r="R1662" s="15">
        <f t="shared" si="1688"/>
        <v>1.0589999999999999</v>
      </c>
      <c r="S1662" s="15">
        <f t="shared" si="1688"/>
        <v>0.504</v>
      </c>
      <c r="T1662" s="15">
        <f t="shared" si="1688"/>
        <v>0.24099999999999999</v>
      </c>
      <c r="U1662" s="15">
        <f t="shared" si="1688"/>
        <v>0.27500000000000002</v>
      </c>
      <c r="V1662" s="5">
        <v>1</v>
      </c>
      <c r="X1662" s="15">
        <f t="shared" si="1556"/>
        <v>10.5</v>
      </c>
      <c r="AB1662" s="15">
        <f t="shared" si="1557"/>
        <v>11.649722255959542</v>
      </c>
      <c r="AC1662" s="15">
        <f t="shared" si="1558"/>
        <v>1.321861265848699</v>
      </c>
    </row>
    <row r="1663" spans="1:29">
      <c r="A1663" s="5" t="s">
        <v>206</v>
      </c>
      <c r="B1663" s="5">
        <v>0.6</v>
      </c>
      <c r="C1663" s="5">
        <v>0.47</v>
      </c>
      <c r="D1663" s="5">
        <v>0.16</v>
      </c>
      <c r="E1663" s="5">
        <v>1.194</v>
      </c>
      <c r="F1663" s="5">
        <v>0.5625</v>
      </c>
      <c r="G1663" s="5">
        <v>0.30449999999999999</v>
      </c>
      <c r="H1663" s="48">
        <v>0.26350000000000001</v>
      </c>
      <c r="I1663" s="5">
        <v>10</v>
      </c>
      <c r="N1663" s="15">
        <f t="shared" si="1554"/>
        <v>3</v>
      </c>
      <c r="O1663" s="15">
        <f t="shared" ref="O1663:U1663" si="1689">B1663</f>
        <v>0.6</v>
      </c>
      <c r="P1663" s="15">
        <f t="shared" si="1689"/>
        <v>0.47</v>
      </c>
      <c r="Q1663" s="15">
        <f t="shared" si="1689"/>
        <v>0.16</v>
      </c>
      <c r="R1663" s="15">
        <f t="shared" si="1689"/>
        <v>1.194</v>
      </c>
      <c r="S1663" s="15">
        <f t="shared" si="1689"/>
        <v>0.5625</v>
      </c>
      <c r="T1663" s="15">
        <f t="shared" si="1689"/>
        <v>0.30449999999999999</v>
      </c>
      <c r="U1663" s="15">
        <f t="shared" si="1689"/>
        <v>0.26350000000000001</v>
      </c>
      <c r="V1663" s="5">
        <v>1</v>
      </c>
      <c r="X1663" s="15">
        <f t="shared" si="1556"/>
        <v>11.5</v>
      </c>
      <c r="AB1663" s="15">
        <f t="shared" si="1557"/>
        <v>10.893890699383425</v>
      </c>
      <c r="AC1663" s="15">
        <f t="shared" si="1558"/>
        <v>0.36736848429391394</v>
      </c>
    </row>
    <row r="1664" spans="1:29">
      <c r="A1664" s="5" t="s">
        <v>207</v>
      </c>
      <c r="B1664" s="5">
        <v>0.60499999999999998</v>
      </c>
      <c r="C1664" s="5">
        <v>0.45500000000000002</v>
      </c>
      <c r="D1664" s="5">
        <v>0.14499999999999999</v>
      </c>
      <c r="E1664" s="5">
        <v>0.97750000000000004</v>
      </c>
      <c r="F1664" s="5">
        <v>0.46800000000000003</v>
      </c>
      <c r="G1664" s="5">
        <v>0.17749999999999999</v>
      </c>
      <c r="H1664" s="48">
        <v>0.27500000000000002</v>
      </c>
      <c r="I1664" s="5">
        <v>9</v>
      </c>
      <c r="N1664" s="15">
        <f t="shared" si="1554"/>
        <v>0.75</v>
      </c>
      <c r="O1664" s="15">
        <f t="shared" ref="O1664:U1664" si="1690">B1664</f>
        <v>0.60499999999999998</v>
      </c>
      <c r="P1664" s="15">
        <f t="shared" si="1690"/>
        <v>0.45500000000000002</v>
      </c>
      <c r="Q1664" s="15">
        <f t="shared" si="1690"/>
        <v>0.14499999999999999</v>
      </c>
      <c r="R1664" s="15">
        <f t="shared" si="1690"/>
        <v>0.97750000000000004</v>
      </c>
      <c r="S1664" s="15">
        <f t="shared" si="1690"/>
        <v>0.46800000000000003</v>
      </c>
      <c r="T1664" s="15">
        <f t="shared" si="1690"/>
        <v>0.17749999999999999</v>
      </c>
      <c r="U1664" s="15">
        <f t="shared" si="1690"/>
        <v>0.27500000000000002</v>
      </c>
      <c r="V1664" s="5">
        <v>1</v>
      </c>
      <c r="X1664" s="15">
        <f t="shared" si="1556"/>
        <v>10.5</v>
      </c>
      <c r="AB1664" s="15">
        <f t="shared" si="1557"/>
        <v>11.513330957709814</v>
      </c>
      <c r="AC1664" s="15">
        <f t="shared" si="1558"/>
        <v>1.026839629853088</v>
      </c>
    </row>
    <row r="1665" spans="1:29">
      <c r="A1665" s="5" t="s">
        <v>206</v>
      </c>
      <c r="B1665" s="5">
        <v>0.60499999999999998</v>
      </c>
      <c r="C1665" s="5">
        <v>0.47499999999999998</v>
      </c>
      <c r="D1665" s="5">
        <v>0.14499999999999999</v>
      </c>
      <c r="E1665" s="5">
        <v>0.88400000000000001</v>
      </c>
      <c r="F1665" s="5">
        <v>0.38350000000000001</v>
      </c>
      <c r="G1665" s="5">
        <v>0.1905</v>
      </c>
      <c r="H1665" s="48">
        <v>0.27</v>
      </c>
      <c r="I1665" s="5">
        <v>8</v>
      </c>
      <c r="N1665" s="15">
        <f t="shared" si="1554"/>
        <v>3</v>
      </c>
      <c r="O1665" s="15">
        <f t="shared" ref="O1665:U1665" si="1691">B1665</f>
        <v>0.60499999999999998</v>
      </c>
      <c r="P1665" s="15">
        <f t="shared" si="1691"/>
        <v>0.47499999999999998</v>
      </c>
      <c r="Q1665" s="15">
        <f t="shared" si="1691"/>
        <v>0.14499999999999999</v>
      </c>
      <c r="R1665" s="15">
        <f t="shared" si="1691"/>
        <v>0.88400000000000001</v>
      </c>
      <c r="S1665" s="15">
        <f t="shared" si="1691"/>
        <v>0.38350000000000001</v>
      </c>
      <c r="T1665" s="15">
        <f t="shared" si="1691"/>
        <v>0.1905</v>
      </c>
      <c r="U1665" s="15">
        <f t="shared" si="1691"/>
        <v>0.27</v>
      </c>
      <c r="V1665" s="5">
        <v>1</v>
      </c>
      <c r="X1665" s="15">
        <f t="shared" si="1556"/>
        <v>9.5</v>
      </c>
      <c r="AB1665" s="15">
        <f t="shared" si="1557"/>
        <v>12.788055976735382</v>
      </c>
      <c r="AC1665" s="15">
        <f t="shared" si="1558"/>
        <v>10.811312106145269</v>
      </c>
    </row>
    <row r="1666" spans="1:29">
      <c r="A1666" s="5" t="s">
        <v>208</v>
      </c>
      <c r="B1666" s="5">
        <v>0.60499999999999998</v>
      </c>
      <c r="C1666" s="5">
        <v>0.47</v>
      </c>
      <c r="D1666" s="5">
        <v>0.14499999999999999</v>
      </c>
      <c r="E1666" s="5">
        <v>0.80249999999999999</v>
      </c>
      <c r="F1666" s="5">
        <v>0.379</v>
      </c>
      <c r="G1666" s="5">
        <v>0.22650000000000001</v>
      </c>
      <c r="H1666" s="48">
        <v>0.22</v>
      </c>
      <c r="I1666" s="5">
        <v>9</v>
      </c>
      <c r="N1666" s="15">
        <f t="shared" si="1554"/>
        <v>-2</v>
      </c>
      <c r="O1666" s="15">
        <f t="shared" ref="O1666:U1666" si="1692">B1666</f>
        <v>0.60499999999999998</v>
      </c>
      <c r="P1666" s="15">
        <f t="shared" si="1692"/>
        <v>0.47</v>
      </c>
      <c r="Q1666" s="15">
        <f t="shared" si="1692"/>
        <v>0.14499999999999999</v>
      </c>
      <c r="R1666" s="15">
        <f t="shared" si="1692"/>
        <v>0.80249999999999999</v>
      </c>
      <c r="S1666" s="15">
        <f t="shared" si="1692"/>
        <v>0.379</v>
      </c>
      <c r="T1666" s="15">
        <f t="shared" si="1692"/>
        <v>0.22650000000000001</v>
      </c>
      <c r="U1666" s="15">
        <f t="shared" si="1692"/>
        <v>0.22</v>
      </c>
      <c r="V1666" s="5">
        <v>1</v>
      </c>
      <c r="X1666" s="15">
        <f t="shared" si="1556"/>
        <v>10.5</v>
      </c>
      <c r="AB1666" s="15">
        <f t="shared" si="1557"/>
        <v>10.466607274894466</v>
      </c>
      <c r="AC1666" s="15">
        <f t="shared" si="1558"/>
        <v>1.1150740899737558E-3</v>
      </c>
    </row>
    <row r="1667" spans="1:29">
      <c r="A1667" s="5" t="s">
        <v>207</v>
      </c>
      <c r="B1667" s="5">
        <v>0.60499999999999998</v>
      </c>
      <c r="C1667" s="5">
        <v>0.48</v>
      </c>
      <c r="D1667" s="5">
        <v>0.14000000000000001</v>
      </c>
      <c r="E1667" s="5">
        <v>0.99099999999999999</v>
      </c>
      <c r="F1667" s="5">
        <v>0.47349999999999998</v>
      </c>
      <c r="G1667" s="5">
        <v>0.23449999999999999</v>
      </c>
      <c r="H1667" s="48">
        <v>0.24</v>
      </c>
      <c r="I1667" s="5">
        <v>8</v>
      </c>
      <c r="N1667" s="15">
        <f t="shared" si="1554"/>
        <v>0.75</v>
      </c>
      <c r="O1667" s="15">
        <f t="shared" ref="O1667:U1667" si="1693">B1667</f>
        <v>0.60499999999999998</v>
      </c>
      <c r="P1667" s="15">
        <f t="shared" si="1693"/>
        <v>0.48</v>
      </c>
      <c r="Q1667" s="15">
        <f t="shared" si="1693"/>
        <v>0.14000000000000001</v>
      </c>
      <c r="R1667" s="15">
        <f t="shared" si="1693"/>
        <v>0.99099999999999999</v>
      </c>
      <c r="S1667" s="15">
        <f t="shared" si="1693"/>
        <v>0.47349999999999998</v>
      </c>
      <c r="T1667" s="15">
        <f t="shared" si="1693"/>
        <v>0.23449999999999999</v>
      </c>
      <c r="U1667" s="15">
        <f t="shared" si="1693"/>
        <v>0.24</v>
      </c>
      <c r="V1667" s="5">
        <v>1</v>
      </c>
      <c r="X1667" s="15">
        <f t="shared" si="1556"/>
        <v>9.5</v>
      </c>
      <c r="AB1667" s="15">
        <f t="shared" si="1557"/>
        <v>10.878394324846308</v>
      </c>
      <c r="AC1667" s="15">
        <f t="shared" si="1558"/>
        <v>1.8999709147685098</v>
      </c>
    </row>
    <row r="1668" spans="1:29">
      <c r="A1668" s="5" t="s">
        <v>207</v>
      </c>
      <c r="B1668" s="5">
        <v>0.60499999999999998</v>
      </c>
      <c r="C1668" s="5">
        <v>0.47</v>
      </c>
      <c r="D1668" s="5">
        <v>0.155</v>
      </c>
      <c r="E1668" s="5">
        <v>0.97399999999999998</v>
      </c>
      <c r="F1668" s="5">
        <v>0.39300000000000002</v>
      </c>
      <c r="G1668" s="5">
        <v>0.224</v>
      </c>
      <c r="H1668" s="48">
        <v>0.33450000000000002</v>
      </c>
      <c r="I1668" s="5">
        <v>9</v>
      </c>
      <c r="N1668" s="15">
        <f t="shared" si="1554"/>
        <v>0.75</v>
      </c>
      <c r="O1668" s="15">
        <f t="shared" ref="O1668:U1668" si="1694">B1668</f>
        <v>0.60499999999999998</v>
      </c>
      <c r="P1668" s="15">
        <f t="shared" si="1694"/>
        <v>0.47</v>
      </c>
      <c r="Q1668" s="15">
        <f t="shared" si="1694"/>
        <v>0.155</v>
      </c>
      <c r="R1668" s="15">
        <f t="shared" si="1694"/>
        <v>0.97399999999999998</v>
      </c>
      <c r="S1668" s="15">
        <f t="shared" si="1694"/>
        <v>0.39300000000000002</v>
      </c>
      <c r="T1668" s="15">
        <f t="shared" si="1694"/>
        <v>0.224</v>
      </c>
      <c r="U1668" s="15">
        <f t="shared" si="1694"/>
        <v>0.33450000000000002</v>
      </c>
      <c r="V1668" s="5">
        <v>1</v>
      </c>
      <c r="X1668" s="15">
        <f t="shared" si="1556"/>
        <v>10.5</v>
      </c>
      <c r="AB1668" s="15">
        <f t="shared" si="1557"/>
        <v>13.319054456267651</v>
      </c>
      <c r="AC1668" s="15">
        <f t="shared" si="1558"/>
        <v>7.9470680274024996</v>
      </c>
    </row>
    <row r="1669" spans="1:29">
      <c r="A1669" s="5" t="s">
        <v>207</v>
      </c>
      <c r="B1669" s="5">
        <v>0.60499999999999998</v>
      </c>
      <c r="C1669" s="5">
        <v>0.505</v>
      </c>
      <c r="D1669" s="5">
        <v>0.18</v>
      </c>
      <c r="E1669" s="5">
        <v>1.4339999999999999</v>
      </c>
      <c r="F1669" s="5">
        <v>0.72850000000000004</v>
      </c>
      <c r="G1669" s="5">
        <v>0.26400000000000001</v>
      </c>
      <c r="H1669" s="48">
        <v>0.43099999999999999</v>
      </c>
      <c r="I1669" s="5">
        <v>11</v>
      </c>
      <c r="N1669" s="15">
        <f t="shared" si="1554"/>
        <v>0.75</v>
      </c>
      <c r="O1669" s="15">
        <f t="shared" ref="O1669:U1669" si="1695">B1669</f>
        <v>0.60499999999999998</v>
      </c>
      <c r="P1669" s="15">
        <f t="shared" si="1695"/>
        <v>0.505</v>
      </c>
      <c r="Q1669" s="15">
        <f t="shared" si="1695"/>
        <v>0.18</v>
      </c>
      <c r="R1669" s="15">
        <f t="shared" si="1695"/>
        <v>1.4339999999999999</v>
      </c>
      <c r="S1669" s="15">
        <f t="shared" si="1695"/>
        <v>0.72850000000000004</v>
      </c>
      <c r="T1669" s="15">
        <f t="shared" si="1695"/>
        <v>0.26400000000000001</v>
      </c>
      <c r="U1669" s="15">
        <f t="shared" si="1695"/>
        <v>0.43099999999999999</v>
      </c>
      <c r="V1669" s="5">
        <v>1</v>
      </c>
      <c r="X1669" s="15">
        <f t="shared" si="1556"/>
        <v>12.5</v>
      </c>
      <c r="AB1669" s="15">
        <f t="shared" si="1557"/>
        <v>11.875564312279941</v>
      </c>
      <c r="AC1669" s="15">
        <f t="shared" si="1558"/>
        <v>0.38991992809842274</v>
      </c>
    </row>
    <row r="1670" spans="1:29">
      <c r="A1670" s="5" t="s">
        <v>206</v>
      </c>
      <c r="B1670" s="5">
        <v>0.61</v>
      </c>
      <c r="C1670" s="5">
        <v>0.47499999999999998</v>
      </c>
      <c r="D1670" s="5">
        <v>0.155</v>
      </c>
      <c r="E1670" s="5">
        <v>0.98299999999999998</v>
      </c>
      <c r="F1670" s="5">
        <v>0.45650000000000002</v>
      </c>
      <c r="G1670" s="5">
        <v>0.22800000000000001</v>
      </c>
      <c r="H1670" s="48">
        <v>0.26600000000000001</v>
      </c>
      <c r="I1670" s="5">
        <v>10</v>
      </c>
      <c r="N1670" s="15">
        <f t="shared" si="1554"/>
        <v>3</v>
      </c>
      <c r="O1670" s="15">
        <f t="shared" ref="O1670:U1670" si="1696">B1670</f>
        <v>0.61</v>
      </c>
      <c r="P1670" s="15">
        <f t="shared" si="1696"/>
        <v>0.47499999999999998</v>
      </c>
      <c r="Q1670" s="15">
        <f t="shared" si="1696"/>
        <v>0.155</v>
      </c>
      <c r="R1670" s="15">
        <f t="shared" si="1696"/>
        <v>0.98299999999999998</v>
      </c>
      <c r="S1670" s="15">
        <f t="shared" si="1696"/>
        <v>0.45650000000000002</v>
      </c>
      <c r="T1670" s="15">
        <f t="shared" si="1696"/>
        <v>0.22800000000000001</v>
      </c>
      <c r="U1670" s="15">
        <f t="shared" si="1696"/>
        <v>0.26600000000000001</v>
      </c>
      <c r="V1670" s="5">
        <v>1</v>
      </c>
      <c r="X1670" s="15">
        <f t="shared" si="1556"/>
        <v>11.5</v>
      </c>
      <c r="AB1670" s="15">
        <f t="shared" si="1557"/>
        <v>11.9092877142064</v>
      </c>
      <c r="AC1670" s="15">
        <f t="shared" si="1558"/>
        <v>0.16751643300029956</v>
      </c>
    </row>
    <row r="1671" spans="1:29">
      <c r="A1671" s="5" t="s">
        <v>207</v>
      </c>
      <c r="B1671" s="5">
        <v>0.61</v>
      </c>
      <c r="C1671" s="5">
        <v>0.46500000000000002</v>
      </c>
      <c r="D1671" s="5">
        <v>0.16</v>
      </c>
      <c r="E1671" s="5">
        <v>1.0725</v>
      </c>
      <c r="F1671" s="5">
        <v>0.48349999999999999</v>
      </c>
      <c r="G1671" s="5">
        <v>0.2515</v>
      </c>
      <c r="H1671" s="48">
        <v>0.28000000000000003</v>
      </c>
      <c r="I1671" s="5">
        <v>10</v>
      </c>
      <c r="N1671" s="15">
        <f t="shared" si="1554"/>
        <v>0.75</v>
      </c>
      <c r="O1671" s="15">
        <f t="shared" ref="O1671:U1671" si="1697">B1671</f>
        <v>0.61</v>
      </c>
      <c r="P1671" s="15">
        <f t="shared" si="1697"/>
        <v>0.46500000000000002</v>
      </c>
      <c r="Q1671" s="15">
        <f t="shared" si="1697"/>
        <v>0.16</v>
      </c>
      <c r="R1671" s="15">
        <f t="shared" si="1697"/>
        <v>1.0725</v>
      </c>
      <c r="S1671" s="15">
        <f t="shared" si="1697"/>
        <v>0.48349999999999999</v>
      </c>
      <c r="T1671" s="15">
        <f t="shared" si="1697"/>
        <v>0.2515</v>
      </c>
      <c r="U1671" s="15">
        <f t="shared" si="1697"/>
        <v>0.28000000000000003</v>
      </c>
      <c r="V1671" s="5">
        <v>1</v>
      </c>
      <c r="X1671" s="15">
        <f t="shared" si="1556"/>
        <v>11.5</v>
      </c>
      <c r="AB1671" s="15">
        <f t="shared" si="1557"/>
        <v>11.632003364571858</v>
      </c>
      <c r="AC1671" s="15">
        <f t="shared" si="1558"/>
        <v>1.7424888258290888E-2</v>
      </c>
    </row>
    <row r="1672" spans="1:29">
      <c r="A1672" s="5" t="s">
        <v>207</v>
      </c>
      <c r="B1672" s="5">
        <v>0.61</v>
      </c>
      <c r="C1672" s="5">
        <v>0.48499999999999999</v>
      </c>
      <c r="D1672" s="5">
        <v>0.15</v>
      </c>
      <c r="E1672" s="5">
        <v>1.2404999999999999</v>
      </c>
      <c r="F1672" s="5">
        <v>0.60250000000000004</v>
      </c>
      <c r="G1672" s="5">
        <v>0.29149999999999998</v>
      </c>
      <c r="H1672" s="48">
        <v>0.3085</v>
      </c>
      <c r="I1672" s="5">
        <v>12</v>
      </c>
      <c r="N1672" s="15">
        <f t="shared" si="1554"/>
        <v>0.75</v>
      </c>
      <c r="O1672" s="15">
        <f t="shared" ref="O1672:U1672" si="1698">B1672</f>
        <v>0.61</v>
      </c>
      <c r="P1672" s="15">
        <f t="shared" si="1698"/>
        <v>0.48499999999999999</v>
      </c>
      <c r="Q1672" s="15">
        <f t="shared" si="1698"/>
        <v>0.15</v>
      </c>
      <c r="R1672" s="15">
        <f t="shared" si="1698"/>
        <v>1.2404999999999999</v>
      </c>
      <c r="S1672" s="15">
        <f t="shared" si="1698"/>
        <v>0.60250000000000004</v>
      </c>
      <c r="T1672" s="15">
        <f t="shared" si="1698"/>
        <v>0.29149999999999998</v>
      </c>
      <c r="U1672" s="15">
        <f t="shared" si="1698"/>
        <v>0.3085</v>
      </c>
      <c r="V1672" s="5">
        <v>1</v>
      </c>
      <c r="X1672" s="15">
        <f t="shared" si="1556"/>
        <v>13.5</v>
      </c>
      <c r="AB1672" s="15">
        <f t="shared" si="1557"/>
        <v>10.729965478113712</v>
      </c>
      <c r="AC1672" s="15">
        <f t="shared" si="1558"/>
        <v>7.6730912524417949</v>
      </c>
    </row>
    <row r="1673" spans="1:29">
      <c r="A1673" s="5" t="s">
        <v>206</v>
      </c>
      <c r="B1673" s="5">
        <v>0.61</v>
      </c>
      <c r="C1673" s="5">
        <v>0.47</v>
      </c>
      <c r="D1673" s="5">
        <v>0.16</v>
      </c>
      <c r="E1673" s="5">
        <v>1.022</v>
      </c>
      <c r="F1673" s="5">
        <v>0.44900000000000001</v>
      </c>
      <c r="G1673" s="5">
        <v>0.23449999999999999</v>
      </c>
      <c r="H1673" s="48">
        <v>0.29449999999999998</v>
      </c>
      <c r="I1673" s="5">
        <v>9</v>
      </c>
      <c r="N1673" s="15">
        <f t="shared" si="1554"/>
        <v>3</v>
      </c>
      <c r="O1673" s="15">
        <f t="shared" ref="O1673:U1673" si="1699">B1673</f>
        <v>0.61</v>
      </c>
      <c r="P1673" s="15">
        <f t="shared" si="1699"/>
        <v>0.47</v>
      </c>
      <c r="Q1673" s="15">
        <f t="shared" si="1699"/>
        <v>0.16</v>
      </c>
      <c r="R1673" s="15">
        <f t="shared" si="1699"/>
        <v>1.022</v>
      </c>
      <c r="S1673" s="15">
        <f t="shared" si="1699"/>
        <v>0.44900000000000001</v>
      </c>
      <c r="T1673" s="15">
        <f t="shared" si="1699"/>
        <v>0.23449999999999999</v>
      </c>
      <c r="U1673" s="15">
        <f t="shared" si="1699"/>
        <v>0.29449999999999998</v>
      </c>
      <c r="V1673" s="5">
        <v>1</v>
      </c>
      <c r="X1673" s="15">
        <f t="shared" si="1556"/>
        <v>10.5</v>
      </c>
      <c r="AB1673" s="15">
        <f t="shared" si="1557"/>
        <v>12.591345893280568</v>
      </c>
      <c r="AC1673" s="15">
        <f t="shared" si="1558"/>
        <v>4.3737276453414982</v>
      </c>
    </row>
    <row r="1674" spans="1:29">
      <c r="A1674" s="5" t="s">
        <v>207</v>
      </c>
      <c r="B1674" s="5">
        <v>0.61</v>
      </c>
      <c r="C1674" s="5">
        <v>0.47499999999999998</v>
      </c>
      <c r="D1674" s="5">
        <v>0.16</v>
      </c>
      <c r="E1674" s="5">
        <v>1.1154999999999999</v>
      </c>
      <c r="F1674" s="5">
        <v>0.38350000000000001</v>
      </c>
      <c r="G1674" s="5">
        <v>0.223</v>
      </c>
      <c r="H1674" s="48">
        <v>0.379</v>
      </c>
      <c r="I1674" s="5">
        <v>10</v>
      </c>
      <c r="N1674" s="15">
        <f t="shared" si="1554"/>
        <v>0.75</v>
      </c>
      <c r="O1674" s="15">
        <f t="shared" ref="O1674:U1674" si="1700">B1674</f>
        <v>0.61</v>
      </c>
      <c r="P1674" s="15">
        <f t="shared" si="1700"/>
        <v>0.47499999999999998</v>
      </c>
      <c r="Q1674" s="15">
        <f t="shared" si="1700"/>
        <v>0.16</v>
      </c>
      <c r="R1674" s="15">
        <f t="shared" si="1700"/>
        <v>1.1154999999999999</v>
      </c>
      <c r="S1674" s="15">
        <f t="shared" si="1700"/>
        <v>0.38350000000000001</v>
      </c>
      <c r="T1674" s="15">
        <f t="shared" si="1700"/>
        <v>0.223</v>
      </c>
      <c r="U1674" s="15">
        <f t="shared" si="1700"/>
        <v>0.379</v>
      </c>
      <c r="V1674" s="5">
        <v>1</v>
      </c>
      <c r="X1674" s="15">
        <f t="shared" si="1556"/>
        <v>11.5</v>
      </c>
      <c r="AB1674" s="15">
        <f t="shared" si="1557"/>
        <v>15.299746062878389</v>
      </c>
      <c r="AC1674" s="15">
        <f t="shared" si="1558"/>
        <v>14.438070142359821</v>
      </c>
    </row>
    <row r="1675" spans="1:29">
      <c r="A1675" s="5" t="s">
        <v>208</v>
      </c>
      <c r="B1675" s="5">
        <v>0.61</v>
      </c>
      <c r="C1675" s="5">
        <v>0.46500000000000002</v>
      </c>
      <c r="D1675" s="5">
        <v>0.125</v>
      </c>
      <c r="E1675" s="5">
        <v>0.92249999999999999</v>
      </c>
      <c r="F1675" s="5">
        <v>0.436</v>
      </c>
      <c r="G1675" s="5">
        <v>0.19</v>
      </c>
      <c r="H1675" s="48">
        <v>0.26</v>
      </c>
      <c r="I1675" s="5">
        <v>9</v>
      </c>
      <c r="N1675" s="15">
        <f t="shared" si="1554"/>
        <v>-2</v>
      </c>
      <c r="O1675" s="15">
        <f t="shared" ref="O1675:U1675" si="1701">B1675</f>
        <v>0.61</v>
      </c>
      <c r="P1675" s="15">
        <f t="shared" si="1701"/>
        <v>0.46500000000000002</v>
      </c>
      <c r="Q1675" s="15">
        <f t="shared" si="1701"/>
        <v>0.125</v>
      </c>
      <c r="R1675" s="15">
        <f t="shared" si="1701"/>
        <v>0.92249999999999999</v>
      </c>
      <c r="S1675" s="15">
        <f t="shared" si="1701"/>
        <v>0.436</v>
      </c>
      <c r="T1675" s="15">
        <f t="shared" si="1701"/>
        <v>0.19</v>
      </c>
      <c r="U1675" s="15">
        <f t="shared" si="1701"/>
        <v>0.26</v>
      </c>
      <c r="V1675" s="5">
        <v>1</v>
      </c>
      <c r="X1675" s="15">
        <f t="shared" si="1556"/>
        <v>10.5</v>
      </c>
      <c r="AB1675" s="15">
        <f t="shared" si="1557"/>
        <v>10.844542699681266</v>
      </c>
      <c r="AC1675" s="15">
        <f t="shared" si="1558"/>
        <v>0.11870967190365532</v>
      </c>
    </row>
    <row r="1676" spans="1:29">
      <c r="A1676" s="5" t="s">
        <v>206</v>
      </c>
      <c r="B1676" s="5">
        <v>0.61</v>
      </c>
      <c r="C1676" s="5">
        <v>0.47</v>
      </c>
      <c r="D1676" s="5">
        <v>0.17</v>
      </c>
      <c r="E1676" s="5">
        <v>1.1185</v>
      </c>
      <c r="F1676" s="5">
        <v>0.52249999999999996</v>
      </c>
      <c r="G1676" s="5">
        <v>0.24049999999999999</v>
      </c>
      <c r="H1676" s="48">
        <v>0.31</v>
      </c>
      <c r="I1676" s="5">
        <v>9</v>
      </c>
      <c r="N1676" s="15">
        <f t="shared" si="1554"/>
        <v>3</v>
      </c>
      <c r="O1676" s="15">
        <f t="shared" ref="O1676:U1676" si="1702">B1676</f>
        <v>0.61</v>
      </c>
      <c r="P1676" s="15">
        <f t="shared" si="1702"/>
        <v>0.47</v>
      </c>
      <c r="Q1676" s="15">
        <f t="shared" si="1702"/>
        <v>0.17</v>
      </c>
      <c r="R1676" s="15">
        <f t="shared" si="1702"/>
        <v>1.1185</v>
      </c>
      <c r="S1676" s="15">
        <f t="shared" si="1702"/>
        <v>0.52249999999999996</v>
      </c>
      <c r="T1676" s="15">
        <f t="shared" si="1702"/>
        <v>0.24049999999999999</v>
      </c>
      <c r="U1676" s="15">
        <f t="shared" si="1702"/>
        <v>0.31</v>
      </c>
      <c r="V1676" s="5">
        <v>1</v>
      </c>
      <c r="X1676" s="15">
        <f t="shared" si="1556"/>
        <v>10.5</v>
      </c>
      <c r="AB1676" s="15">
        <f t="shared" si="1557"/>
        <v>12.175177450900323</v>
      </c>
      <c r="AC1676" s="15">
        <f t="shared" si="1558"/>
        <v>2.8062194920049039</v>
      </c>
    </row>
    <row r="1677" spans="1:29">
      <c r="A1677" s="5" t="s">
        <v>207</v>
      </c>
      <c r="B1677" s="5">
        <v>0.61</v>
      </c>
      <c r="C1677" s="5">
        <v>0.48499999999999999</v>
      </c>
      <c r="D1677" s="5">
        <v>0.18</v>
      </c>
      <c r="E1677" s="5">
        <v>1.2795000000000001</v>
      </c>
      <c r="F1677" s="5">
        <v>0.57350000000000001</v>
      </c>
      <c r="G1677" s="5">
        <v>0.28549999999999998</v>
      </c>
      <c r="H1677" s="48">
        <v>0.35499999999999998</v>
      </c>
      <c r="I1677" s="5">
        <v>7</v>
      </c>
      <c r="N1677" s="15">
        <f t="shared" si="1554"/>
        <v>0.75</v>
      </c>
      <c r="O1677" s="15">
        <f t="shared" ref="O1677:U1677" si="1703">B1677</f>
        <v>0.61</v>
      </c>
      <c r="P1677" s="15">
        <f t="shared" si="1703"/>
        <v>0.48499999999999999</v>
      </c>
      <c r="Q1677" s="15">
        <f t="shared" si="1703"/>
        <v>0.18</v>
      </c>
      <c r="R1677" s="15">
        <f t="shared" si="1703"/>
        <v>1.2795000000000001</v>
      </c>
      <c r="S1677" s="15">
        <f t="shared" si="1703"/>
        <v>0.57350000000000001</v>
      </c>
      <c r="T1677" s="15">
        <f t="shared" si="1703"/>
        <v>0.28549999999999998</v>
      </c>
      <c r="U1677" s="15">
        <f t="shared" si="1703"/>
        <v>0.35499999999999998</v>
      </c>
      <c r="V1677" s="5">
        <v>1</v>
      </c>
      <c r="X1677" s="15">
        <f t="shared" si="1556"/>
        <v>8.5</v>
      </c>
      <c r="AB1677" s="15">
        <f t="shared" si="1557"/>
        <v>12.465510603117258</v>
      </c>
      <c r="AC1677" s="15">
        <f t="shared" si="1558"/>
        <v>15.725274343435396</v>
      </c>
    </row>
    <row r="1678" spans="1:29">
      <c r="A1678" s="5" t="s">
        <v>206</v>
      </c>
      <c r="B1678" s="5">
        <v>0.61499999999999999</v>
      </c>
      <c r="C1678" s="5">
        <v>0.47</v>
      </c>
      <c r="D1678" s="5">
        <v>0.16</v>
      </c>
      <c r="E1678" s="5">
        <v>1.0175000000000001</v>
      </c>
      <c r="F1678" s="5">
        <v>0.47299999999999998</v>
      </c>
      <c r="G1678" s="5">
        <v>0.23949999999999999</v>
      </c>
      <c r="H1678" s="48">
        <v>0.28000000000000003</v>
      </c>
      <c r="I1678" s="5">
        <v>10</v>
      </c>
      <c r="N1678" s="15">
        <f t="shared" si="1554"/>
        <v>3</v>
      </c>
      <c r="O1678" s="15">
        <f t="shared" ref="O1678:U1678" si="1704">B1678</f>
        <v>0.61499999999999999</v>
      </c>
      <c r="P1678" s="15">
        <f t="shared" si="1704"/>
        <v>0.47</v>
      </c>
      <c r="Q1678" s="15">
        <f t="shared" si="1704"/>
        <v>0.16</v>
      </c>
      <c r="R1678" s="15">
        <f t="shared" si="1704"/>
        <v>1.0175000000000001</v>
      </c>
      <c r="S1678" s="15">
        <f t="shared" si="1704"/>
        <v>0.47299999999999998</v>
      </c>
      <c r="T1678" s="15">
        <f t="shared" si="1704"/>
        <v>0.23949999999999999</v>
      </c>
      <c r="U1678" s="15">
        <f t="shared" si="1704"/>
        <v>0.28000000000000003</v>
      </c>
      <c r="V1678" s="5">
        <v>1</v>
      </c>
      <c r="X1678" s="15">
        <f t="shared" si="1556"/>
        <v>11.5</v>
      </c>
      <c r="AB1678" s="15">
        <f t="shared" si="1557"/>
        <v>11.887782363762165</v>
      </c>
      <c r="AC1678" s="15">
        <f t="shared" si="1558"/>
        <v>0.15037516164497197</v>
      </c>
    </row>
    <row r="1679" spans="1:29">
      <c r="A1679" s="5" t="s">
        <v>206</v>
      </c>
      <c r="B1679" s="5">
        <v>0.61499999999999999</v>
      </c>
      <c r="C1679" s="5">
        <v>0.47499999999999998</v>
      </c>
      <c r="D1679" s="5">
        <v>0.17499999999999999</v>
      </c>
      <c r="E1679" s="5">
        <v>1.224</v>
      </c>
      <c r="F1679" s="5">
        <v>0.60350000000000004</v>
      </c>
      <c r="G1679" s="5">
        <v>0.26100000000000001</v>
      </c>
      <c r="H1679" s="48">
        <v>0.311</v>
      </c>
      <c r="I1679" s="5">
        <v>9</v>
      </c>
      <c r="N1679" s="15">
        <f t="shared" si="1554"/>
        <v>3</v>
      </c>
      <c r="O1679" s="15">
        <f t="shared" ref="O1679:U1679" si="1705">B1679</f>
        <v>0.61499999999999999</v>
      </c>
      <c r="P1679" s="15">
        <f t="shared" si="1705"/>
        <v>0.47499999999999998</v>
      </c>
      <c r="Q1679" s="15">
        <f t="shared" si="1705"/>
        <v>0.17499999999999999</v>
      </c>
      <c r="R1679" s="15">
        <f t="shared" si="1705"/>
        <v>1.224</v>
      </c>
      <c r="S1679" s="15">
        <f t="shared" si="1705"/>
        <v>0.60350000000000004</v>
      </c>
      <c r="T1679" s="15">
        <f t="shared" si="1705"/>
        <v>0.26100000000000001</v>
      </c>
      <c r="U1679" s="15">
        <f t="shared" si="1705"/>
        <v>0.311</v>
      </c>
      <c r="V1679" s="5">
        <v>1</v>
      </c>
      <c r="X1679" s="15">
        <f t="shared" si="1556"/>
        <v>10.5</v>
      </c>
      <c r="AB1679" s="15">
        <f t="shared" si="1557"/>
        <v>11.415274675894533</v>
      </c>
      <c r="AC1679" s="15">
        <f t="shared" si="1558"/>
        <v>0.83772773233384312</v>
      </c>
    </row>
    <row r="1680" spans="1:29">
      <c r="A1680" s="5" t="s">
        <v>208</v>
      </c>
      <c r="B1680" s="5">
        <v>0.62</v>
      </c>
      <c r="C1680" s="5">
        <v>0.48499999999999999</v>
      </c>
      <c r="D1680" s="5">
        <v>0.18</v>
      </c>
      <c r="E1680" s="5">
        <v>1.1539999999999999</v>
      </c>
      <c r="F1680" s="5">
        <v>0.49349999999999999</v>
      </c>
      <c r="G1680" s="5">
        <v>0.25600000000000001</v>
      </c>
      <c r="H1680" s="48">
        <v>0.315</v>
      </c>
      <c r="I1680" s="5">
        <v>12</v>
      </c>
      <c r="N1680" s="15">
        <f t="shared" si="1554"/>
        <v>-2</v>
      </c>
      <c r="O1680" s="15">
        <f t="shared" ref="O1680:U1680" si="1706">B1680</f>
        <v>0.62</v>
      </c>
      <c r="P1680" s="15">
        <f t="shared" si="1706"/>
        <v>0.48499999999999999</v>
      </c>
      <c r="Q1680" s="15">
        <f t="shared" si="1706"/>
        <v>0.18</v>
      </c>
      <c r="R1680" s="15">
        <f t="shared" si="1706"/>
        <v>1.1539999999999999</v>
      </c>
      <c r="S1680" s="15">
        <f t="shared" si="1706"/>
        <v>0.49349999999999999</v>
      </c>
      <c r="T1680" s="15">
        <f t="shared" si="1706"/>
        <v>0.25600000000000001</v>
      </c>
      <c r="U1680" s="15">
        <f t="shared" si="1706"/>
        <v>0.315</v>
      </c>
      <c r="V1680" s="5">
        <v>1</v>
      </c>
      <c r="X1680" s="15">
        <f t="shared" si="1556"/>
        <v>13.5</v>
      </c>
      <c r="AB1680" s="15">
        <f t="shared" si="1557"/>
        <v>12.433442777147084</v>
      </c>
      <c r="AC1680" s="15">
        <f t="shared" si="1558"/>
        <v>1.1375443096197249</v>
      </c>
    </row>
    <row r="1681" spans="1:29">
      <c r="A1681" s="5" t="s">
        <v>207</v>
      </c>
      <c r="B1681" s="5">
        <v>0.62</v>
      </c>
      <c r="C1681" s="5">
        <v>0.51500000000000001</v>
      </c>
      <c r="D1681" s="5">
        <v>0.155</v>
      </c>
      <c r="E1681" s="5">
        <v>1.3254999999999999</v>
      </c>
      <c r="F1681" s="5">
        <v>0.66849999999999998</v>
      </c>
      <c r="G1681" s="5">
        <v>0.26050000000000001</v>
      </c>
      <c r="H1681" s="48">
        <v>0.33500000000000002</v>
      </c>
      <c r="I1681" s="5">
        <v>12</v>
      </c>
      <c r="N1681" s="15">
        <f t="shared" si="1554"/>
        <v>0.75</v>
      </c>
      <c r="O1681" s="15">
        <f t="shared" ref="O1681:U1681" si="1707">B1681</f>
        <v>0.62</v>
      </c>
      <c r="P1681" s="15">
        <f t="shared" si="1707"/>
        <v>0.51500000000000001</v>
      </c>
      <c r="Q1681" s="15">
        <f t="shared" si="1707"/>
        <v>0.155</v>
      </c>
      <c r="R1681" s="15">
        <f t="shared" si="1707"/>
        <v>1.3254999999999999</v>
      </c>
      <c r="S1681" s="15">
        <f t="shared" si="1707"/>
        <v>0.66849999999999998</v>
      </c>
      <c r="T1681" s="15">
        <f t="shared" si="1707"/>
        <v>0.26050000000000001</v>
      </c>
      <c r="U1681" s="15">
        <f t="shared" si="1707"/>
        <v>0.33500000000000002</v>
      </c>
      <c r="V1681" s="5">
        <v>1</v>
      </c>
      <c r="X1681" s="15">
        <f t="shared" si="1556"/>
        <v>13.5</v>
      </c>
      <c r="AB1681" s="15">
        <f t="shared" si="1557"/>
        <v>11.125248332683871</v>
      </c>
      <c r="AC1681" s="15">
        <f t="shared" si="1558"/>
        <v>5.6394454814207364</v>
      </c>
    </row>
    <row r="1682" spans="1:29">
      <c r="A1682" s="5" t="s">
        <v>206</v>
      </c>
      <c r="B1682" s="5">
        <v>0.62</v>
      </c>
      <c r="C1682" s="5">
        <v>0.51500000000000001</v>
      </c>
      <c r="D1682" s="5">
        <v>0.17499999999999999</v>
      </c>
      <c r="E1682" s="5">
        <v>1.2210000000000001</v>
      </c>
      <c r="F1682" s="5">
        <v>0.53500000000000003</v>
      </c>
      <c r="G1682" s="5">
        <v>0.24099999999999999</v>
      </c>
      <c r="H1682" s="48">
        <v>0.39500000000000002</v>
      </c>
      <c r="I1682" s="5">
        <v>13</v>
      </c>
      <c r="N1682" s="15">
        <f t="shared" si="1554"/>
        <v>3</v>
      </c>
      <c r="O1682" s="15">
        <f t="shared" ref="O1682:U1682" si="1708">B1682</f>
        <v>0.62</v>
      </c>
      <c r="P1682" s="15">
        <f t="shared" si="1708"/>
        <v>0.51500000000000001</v>
      </c>
      <c r="Q1682" s="15">
        <f t="shared" si="1708"/>
        <v>0.17499999999999999</v>
      </c>
      <c r="R1682" s="15">
        <f t="shared" si="1708"/>
        <v>1.2210000000000001</v>
      </c>
      <c r="S1682" s="15">
        <f t="shared" si="1708"/>
        <v>0.53500000000000003</v>
      </c>
      <c r="T1682" s="15">
        <f t="shared" si="1708"/>
        <v>0.24099999999999999</v>
      </c>
      <c r="U1682" s="15">
        <f t="shared" si="1708"/>
        <v>0.39500000000000002</v>
      </c>
      <c r="V1682" s="5">
        <v>1</v>
      </c>
      <c r="X1682" s="15">
        <f t="shared" si="1556"/>
        <v>14.5</v>
      </c>
      <c r="AB1682" s="15">
        <f t="shared" si="1557"/>
        <v>14.167903059903821</v>
      </c>
      <c r="AC1682" s="15">
        <f t="shared" si="1558"/>
        <v>0.11028837762124485</v>
      </c>
    </row>
    <row r="1683" spans="1:29">
      <c r="A1683" s="5" t="s">
        <v>207</v>
      </c>
      <c r="B1683" s="5">
        <v>0.62</v>
      </c>
      <c r="C1683" s="5">
        <v>0.54</v>
      </c>
      <c r="D1683" s="5">
        <v>0.16500000000000001</v>
      </c>
      <c r="E1683" s="5">
        <v>1.139</v>
      </c>
      <c r="F1683" s="5">
        <v>0.4995</v>
      </c>
      <c r="G1683" s="5">
        <v>0.24349999999999999</v>
      </c>
      <c r="H1683" s="48">
        <v>0.35699999999999998</v>
      </c>
      <c r="I1683" s="5">
        <v>11</v>
      </c>
      <c r="N1683" s="15">
        <f t="shared" si="1554"/>
        <v>0.75</v>
      </c>
      <c r="O1683" s="15">
        <f t="shared" ref="O1683:U1683" si="1709">B1683</f>
        <v>0.62</v>
      </c>
      <c r="P1683" s="15">
        <f t="shared" si="1709"/>
        <v>0.54</v>
      </c>
      <c r="Q1683" s="15">
        <f t="shared" si="1709"/>
        <v>0.16500000000000001</v>
      </c>
      <c r="R1683" s="15">
        <f t="shared" si="1709"/>
        <v>1.139</v>
      </c>
      <c r="S1683" s="15">
        <f t="shared" si="1709"/>
        <v>0.4995</v>
      </c>
      <c r="T1683" s="15">
        <f t="shared" si="1709"/>
        <v>0.24349999999999999</v>
      </c>
      <c r="U1683" s="15">
        <f t="shared" si="1709"/>
        <v>0.35699999999999998</v>
      </c>
      <c r="V1683" s="5">
        <v>1</v>
      </c>
      <c r="X1683" s="15">
        <f t="shared" si="1556"/>
        <v>12.5</v>
      </c>
      <c r="AB1683" s="15">
        <f t="shared" si="1557"/>
        <v>13.600458283272228</v>
      </c>
      <c r="AC1683" s="15">
        <f t="shared" si="1558"/>
        <v>1.2110084332224602</v>
      </c>
    </row>
    <row r="1684" spans="1:29">
      <c r="A1684" s="5" t="s">
        <v>208</v>
      </c>
      <c r="B1684" s="5">
        <v>0.62</v>
      </c>
      <c r="C1684" s="5">
        <v>0.49</v>
      </c>
      <c r="D1684" s="5">
        <v>0.16</v>
      </c>
      <c r="E1684" s="5">
        <v>1.0660000000000001</v>
      </c>
      <c r="F1684" s="5">
        <v>0.44600000000000001</v>
      </c>
      <c r="G1684" s="5">
        <v>0.246</v>
      </c>
      <c r="H1684" s="48">
        <v>0.30499999999999999</v>
      </c>
      <c r="I1684" s="5">
        <v>11</v>
      </c>
      <c r="N1684" s="15">
        <f t="shared" si="1554"/>
        <v>-2</v>
      </c>
      <c r="O1684" s="15">
        <f t="shared" ref="O1684:U1684" si="1710">B1684</f>
        <v>0.62</v>
      </c>
      <c r="P1684" s="15">
        <f t="shared" si="1710"/>
        <v>0.49</v>
      </c>
      <c r="Q1684" s="15">
        <f t="shared" si="1710"/>
        <v>0.16</v>
      </c>
      <c r="R1684" s="15">
        <f t="shared" si="1710"/>
        <v>1.0660000000000001</v>
      </c>
      <c r="S1684" s="15">
        <f t="shared" si="1710"/>
        <v>0.44600000000000001</v>
      </c>
      <c r="T1684" s="15">
        <f t="shared" si="1710"/>
        <v>0.246</v>
      </c>
      <c r="U1684" s="15">
        <f t="shared" si="1710"/>
        <v>0.30499999999999999</v>
      </c>
      <c r="V1684" s="5">
        <v>1</v>
      </c>
      <c r="X1684" s="15">
        <f t="shared" si="1556"/>
        <v>12.5</v>
      </c>
      <c r="AB1684" s="15">
        <f t="shared" si="1557"/>
        <v>12.441271725763746</v>
      </c>
      <c r="AC1684" s="15">
        <f t="shared" si="1558"/>
        <v>3.4490101947686081E-3</v>
      </c>
    </row>
    <row r="1685" spans="1:29">
      <c r="A1685" s="5" t="s">
        <v>207</v>
      </c>
      <c r="B1685" s="5">
        <v>0.62</v>
      </c>
      <c r="C1685" s="5">
        <v>0.48</v>
      </c>
      <c r="D1685" s="5">
        <v>0.18</v>
      </c>
      <c r="E1685" s="5">
        <v>1.2215</v>
      </c>
      <c r="F1685" s="5">
        <v>0.58199999999999996</v>
      </c>
      <c r="G1685" s="5">
        <v>0.26950000000000002</v>
      </c>
      <c r="H1685" s="48">
        <v>0.313</v>
      </c>
      <c r="I1685" s="5">
        <v>12</v>
      </c>
      <c r="N1685" s="15">
        <f t="shared" si="1554"/>
        <v>0.75</v>
      </c>
      <c r="O1685" s="15">
        <f t="shared" ref="O1685:U1685" si="1711">B1685</f>
        <v>0.62</v>
      </c>
      <c r="P1685" s="15">
        <f t="shared" si="1711"/>
        <v>0.48</v>
      </c>
      <c r="Q1685" s="15">
        <f t="shared" si="1711"/>
        <v>0.18</v>
      </c>
      <c r="R1685" s="15">
        <f t="shared" si="1711"/>
        <v>1.2215</v>
      </c>
      <c r="S1685" s="15">
        <f t="shared" si="1711"/>
        <v>0.58199999999999996</v>
      </c>
      <c r="T1685" s="15">
        <f t="shared" si="1711"/>
        <v>0.26950000000000002</v>
      </c>
      <c r="U1685" s="15">
        <f t="shared" si="1711"/>
        <v>0.313</v>
      </c>
      <c r="V1685" s="5">
        <v>1</v>
      </c>
      <c r="X1685" s="15">
        <f t="shared" si="1556"/>
        <v>13.5</v>
      </c>
      <c r="AB1685" s="15">
        <f t="shared" si="1557"/>
        <v>11.500530831727973</v>
      </c>
      <c r="AC1685" s="15">
        <f t="shared" si="1558"/>
        <v>3.9978769548704309</v>
      </c>
    </row>
    <row r="1686" spans="1:29">
      <c r="A1686" s="5" t="s">
        <v>208</v>
      </c>
      <c r="B1686" s="5">
        <v>0.62</v>
      </c>
      <c r="C1686" s="5">
        <v>0.47</v>
      </c>
      <c r="D1686" s="5">
        <v>0.14000000000000001</v>
      </c>
      <c r="E1686" s="5">
        <v>0.85650000000000004</v>
      </c>
      <c r="F1686" s="5">
        <v>0.35949999999999999</v>
      </c>
      <c r="G1686" s="5">
        <v>0.16</v>
      </c>
      <c r="H1686" s="48">
        <v>0.29499999999999998</v>
      </c>
      <c r="I1686" s="5">
        <v>9</v>
      </c>
      <c r="N1686" s="15">
        <f t="shared" si="1554"/>
        <v>-2</v>
      </c>
      <c r="O1686" s="15">
        <f t="shared" ref="O1686:U1686" si="1712">B1686</f>
        <v>0.62</v>
      </c>
      <c r="P1686" s="15">
        <f t="shared" si="1712"/>
        <v>0.47</v>
      </c>
      <c r="Q1686" s="15">
        <f t="shared" si="1712"/>
        <v>0.14000000000000001</v>
      </c>
      <c r="R1686" s="15">
        <f t="shared" si="1712"/>
        <v>0.85650000000000004</v>
      </c>
      <c r="S1686" s="15">
        <f t="shared" si="1712"/>
        <v>0.35949999999999999</v>
      </c>
      <c r="T1686" s="15">
        <f t="shared" si="1712"/>
        <v>0.16</v>
      </c>
      <c r="U1686" s="15">
        <f t="shared" si="1712"/>
        <v>0.29499999999999998</v>
      </c>
      <c r="V1686" s="5">
        <v>1</v>
      </c>
      <c r="X1686" s="15">
        <f t="shared" si="1556"/>
        <v>10.5</v>
      </c>
      <c r="AB1686" s="15">
        <f t="shared" si="1557"/>
        <v>12.611907123404865</v>
      </c>
      <c r="AC1686" s="15">
        <f t="shared" si="1558"/>
        <v>4.4601516978882136</v>
      </c>
    </row>
    <row r="1687" spans="1:29">
      <c r="A1687" s="5" t="s">
        <v>208</v>
      </c>
      <c r="B1687" s="5">
        <v>0.62</v>
      </c>
      <c r="C1687" s="5">
        <v>0.45</v>
      </c>
      <c r="D1687" s="5">
        <v>0.13500000000000001</v>
      </c>
      <c r="E1687" s="5">
        <v>0.92400000000000004</v>
      </c>
      <c r="F1687" s="5">
        <v>0.35799999999999998</v>
      </c>
      <c r="G1687" s="5">
        <v>0.22650000000000001</v>
      </c>
      <c r="H1687" s="48">
        <v>0.29649999999999999</v>
      </c>
      <c r="I1687" s="5">
        <v>10</v>
      </c>
      <c r="N1687" s="15">
        <f t="shared" si="1554"/>
        <v>-2</v>
      </c>
      <c r="O1687" s="15">
        <f t="shared" ref="O1687:U1687" si="1713">B1687</f>
        <v>0.62</v>
      </c>
      <c r="P1687" s="15">
        <f t="shared" si="1713"/>
        <v>0.45</v>
      </c>
      <c r="Q1687" s="15">
        <f t="shared" si="1713"/>
        <v>0.13500000000000001</v>
      </c>
      <c r="R1687" s="15">
        <f t="shared" si="1713"/>
        <v>0.92400000000000004</v>
      </c>
      <c r="S1687" s="15">
        <f t="shared" si="1713"/>
        <v>0.35799999999999998</v>
      </c>
      <c r="T1687" s="15">
        <f t="shared" si="1713"/>
        <v>0.22650000000000001</v>
      </c>
      <c r="U1687" s="15">
        <f t="shared" si="1713"/>
        <v>0.29649999999999999</v>
      </c>
      <c r="V1687" s="5">
        <v>1</v>
      </c>
      <c r="X1687" s="15">
        <f t="shared" si="1556"/>
        <v>11.5</v>
      </c>
      <c r="AB1687" s="15">
        <f t="shared" si="1557"/>
        <v>12.29505531514593</v>
      </c>
      <c r="AC1687" s="15">
        <f t="shared" si="1558"/>
        <v>0.63211295414179458</v>
      </c>
    </row>
    <row r="1688" spans="1:29">
      <c r="A1688" s="5" t="s">
        <v>206</v>
      </c>
      <c r="B1688" s="5">
        <v>0.62</v>
      </c>
      <c r="C1688" s="5">
        <v>0.48</v>
      </c>
      <c r="D1688" s="5">
        <v>0.15</v>
      </c>
      <c r="E1688" s="5">
        <v>1.266</v>
      </c>
      <c r="F1688" s="5">
        <v>0.62849999999999995</v>
      </c>
      <c r="G1688" s="5">
        <v>0.25750000000000001</v>
      </c>
      <c r="H1688" s="48">
        <v>0.309</v>
      </c>
      <c r="I1688" s="5">
        <v>12</v>
      </c>
      <c r="N1688" s="15">
        <f t="shared" si="1554"/>
        <v>3</v>
      </c>
      <c r="O1688" s="15">
        <f t="shared" ref="O1688:U1688" si="1714">B1688</f>
        <v>0.62</v>
      </c>
      <c r="P1688" s="15">
        <f t="shared" si="1714"/>
        <v>0.48</v>
      </c>
      <c r="Q1688" s="15">
        <f t="shared" si="1714"/>
        <v>0.15</v>
      </c>
      <c r="R1688" s="15">
        <f t="shared" si="1714"/>
        <v>1.266</v>
      </c>
      <c r="S1688" s="15">
        <f t="shared" si="1714"/>
        <v>0.62849999999999995</v>
      </c>
      <c r="T1688" s="15">
        <f t="shared" si="1714"/>
        <v>0.25750000000000001</v>
      </c>
      <c r="U1688" s="15">
        <f t="shared" si="1714"/>
        <v>0.309</v>
      </c>
      <c r="V1688" s="5">
        <v>1</v>
      </c>
      <c r="X1688" s="15">
        <f t="shared" si="1556"/>
        <v>13.5</v>
      </c>
      <c r="AB1688" s="15">
        <f t="shared" si="1557"/>
        <v>11.089009839135713</v>
      </c>
      <c r="AC1688" s="15">
        <f t="shared" si="1558"/>
        <v>5.8128735557844013</v>
      </c>
    </row>
    <row r="1689" spans="1:29">
      <c r="A1689" s="5" t="s">
        <v>207</v>
      </c>
      <c r="B1689" s="5">
        <v>0.62</v>
      </c>
      <c r="C1689" s="5">
        <v>0.48</v>
      </c>
      <c r="D1689" s="5">
        <v>0.17499999999999999</v>
      </c>
      <c r="E1689" s="5">
        <v>1.0405</v>
      </c>
      <c r="F1689" s="5">
        <v>0.46400000000000002</v>
      </c>
      <c r="G1689" s="5">
        <v>0.2225</v>
      </c>
      <c r="H1689" s="48">
        <v>0.3</v>
      </c>
      <c r="I1689" s="5">
        <v>9</v>
      </c>
      <c r="N1689" s="15">
        <f t="shared" si="1554"/>
        <v>0.75</v>
      </c>
      <c r="O1689" s="15">
        <f t="shared" ref="O1689:U1689" si="1715">B1689</f>
        <v>0.62</v>
      </c>
      <c r="P1689" s="15">
        <f t="shared" si="1715"/>
        <v>0.48</v>
      </c>
      <c r="Q1689" s="15">
        <f t="shared" si="1715"/>
        <v>0.17499999999999999</v>
      </c>
      <c r="R1689" s="15">
        <f t="shared" si="1715"/>
        <v>1.0405</v>
      </c>
      <c r="S1689" s="15">
        <f t="shared" si="1715"/>
        <v>0.46400000000000002</v>
      </c>
      <c r="T1689" s="15">
        <f t="shared" si="1715"/>
        <v>0.2225</v>
      </c>
      <c r="U1689" s="15">
        <f t="shared" si="1715"/>
        <v>0.3</v>
      </c>
      <c r="V1689" s="5">
        <v>1</v>
      </c>
      <c r="X1689" s="15">
        <f t="shared" si="1556"/>
        <v>10.5</v>
      </c>
      <c r="AB1689" s="15">
        <f t="shared" si="1557"/>
        <v>12.540722426446406</v>
      </c>
      <c r="AC1689" s="15">
        <f t="shared" si="1558"/>
        <v>4.1645480218013065</v>
      </c>
    </row>
    <row r="1690" spans="1:29">
      <c r="A1690" s="5" t="s">
        <v>206</v>
      </c>
      <c r="B1690" s="5">
        <v>0.625</v>
      </c>
      <c r="C1690" s="5">
        <v>0.49</v>
      </c>
      <c r="D1690" s="5">
        <v>0.16500000000000001</v>
      </c>
      <c r="E1690" s="5">
        <v>1.1165</v>
      </c>
      <c r="F1690" s="5">
        <v>0.48949999999999999</v>
      </c>
      <c r="G1690" s="5">
        <v>0.26150000000000001</v>
      </c>
      <c r="H1690" s="48">
        <v>0.33250000000000002</v>
      </c>
      <c r="I1690" s="5">
        <v>11</v>
      </c>
      <c r="N1690" s="15">
        <f t="shared" si="1554"/>
        <v>3</v>
      </c>
      <c r="O1690" s="15">
        <f t="shared" ref="O1690:U1690" si="1716">B1690</f>
        <v>0.625</v>
      </c>
      <c r="P1690" s="15">
        <f t="shared" si="1716"/>
        <v>0.49</v>
      </c>
      <c r="Q1690" s="15">
        <f t="shared" si="1716"/>
        <v>0.16500000000000001</v>
      </c>
      <c r="R1690" s="15">
        <f t="shared" si="1716"/>
        <v>1.1165</v>
      </c>
      <c r="S1690" s="15">
        <f t="shared" si="1716"/>
        <v>0.48949999999999999</v>
      </c>
      <c r="T1690" s="15">
        <f t="shared" si="1716"/>
        <v>0.26150000000000001</v>
      </c>
      <c r="U1690" s="15">
        <f t="shared" si="1716"/>
        <v>0.33250000000000002</v>
      </c>
      <c r="V1690" s="5">
        <v>1</v>
      </c>
      <c r="X1690" s="15">
        <f t="shared" si="1556"/>
        <v>12.5</v>
      </c>
      <c r="AB1690" s="15">
        <f t="shared" si="1557"/>
        <v>12.970280352523801</v>
      </c>
      <c r="AC1690" s="15">
        <f t="shared" si="1558"/>
        <v>0.22116360996991061</v>
      </c>
    </row>
    <row r="1691" spans="1:29">
      <c r="A1691" s="5" t="s">
        <v>206</v>
      </c>
      <c r="B1691" s="5">
        <v>0.625</v>
      </c>
      <c r="C1691" s="5">
        <v>0.47499999999999998</v>
      </c>
      <c r="D1691" s="5">
        <v>0.16</v>
      </c>
      <c r="E1691" s="5">
        <v>1.0845</v>
      </c>
      <c r="F1691" s="5">
        <v>0.50049999999999994</v>
      </c>
      <c r="G1691" s="5">
        <v>0.23549999999999999</v>
      </c>
      <c r="H1691" s="48">
        <v>0.3105</v>
      </c>
      <c r="I1691" s="5">
        <v>10</v>
      </c>
      <c r="N1691" s="15">
        <f t="shared" si="1554"/>
        <v>3</v>
      </c>
      <c r="O1691" s="15">
        <f t="shared" ref="O1691:U1691" si="1717">B1691</f>
        <v>0.625</v>
      </c>
      <c r="P1691" s="15">
        <f t="shared" si="1717"/>
        <v>0.47499999999999998</v>
      </c>
      <c r="Q1691" s="15">
        <f t="shared" si="1717"/>
        <v>0.16</v>
      </c>
      <c r="R1691" s="15">
        <f t="shared" si="1717"/>
        <v>1.0845</v>
      </c>
      <c r="S1691" s="15">
        <f t="shared" si="1717"/>
        <v>0.50049999999999994</v>
      </c>
      <c r="T1691" s="15">
        <f t="shared" si="1717"/>
        <v>0.23549999999999999</v>
      </c>
      <c r="U1691" s="15">
        <f t="shared" si="1717"/>
        <v>0.3105</v>
      </c>
      <c r="V1691" s="5">
        <v>1</v>
      </c>
      <c r="X1691" s="15">
        <f t="shared" si="1556"/>
        <v>11.5</v>
      </c>
      <c r="AB1691" s="15">
        <f t="shared" si="1557"/>
        <v>12.300515338374792</v>
      </c>
      <c r="AC1691" s="15">
        <f t="shared" si="1558"/>
        <v>0.64082480697330779</v>
      </c>
    </row>
    <row r="1692" spans="1:29">
      <c r="A1692" s="5" t="s">
        <v>206</v>
      </c>
      <c r="B1692" s="5">
        <v>0.625</v>
      </c>
      <c r="C1692" s="5">
        <v>0.5</v>
      </c>
      <c r="D1692" s="5">
        <v>0.17</v>
      </c>
      <c r="E1692" s="5">
        <v>1.0985</v>
      </c>
      <c r="F1692" s="5">
        <v>0.46450000000000002</v>
      </c>
      <c r="G1692" s="5">
        <v>0.22</v>
      </c>
      <c r="H1692" s="48">
        <v>0.35399999999999998</v>
      </c>
      <c r="I1692" s="5">
        <v>9</v>
      </c>
      <c r="N1692" s="15">
        <f t="shared" si="1554"/>
        <v>3</v>
      </c>
      <c r="O1692" s="15">
        <f t="shared" ref="O1692:U1692" si="1718">B1692</f>
        <v>0.625</v>
      </c>
      <c r="P1692" s="15">
        <f t="shared" si="1718"/>
        <v>0.5</v>
      </c>
      <c r="Q1692" s="15">
        <f t="shared" si="1718"/>
        <v>0.17</v>
      </c>
      <c r="R1692" s="15">
        <f t="shared" si="1718"/>
        <v>1.0985</v>
      </c>
      <c r="S1692" s="15">
        <f t="shared" si="1718"/>
        <v>0.46450000000000002</v>
      </c>
      <c r="T1692" s="15">
        <f t="shared" si="1718"/>
        <v>0.22</v>
      </c>
      <c r="U1692" s="15">
        <f t="shared" si="1718"/>
        <v>0.35399999999999998</v>
      </c>
      <c r="V1692" s="5">
        <v>1</v>
      </c>
      <c r="X1692" s="15">
        <f t="shared" si="1556"/>
        <v>10.5</v>
      </c>
      <c r="AB1692" s="15">
        <f t="shared" si="1557"/>
        <v>14.09395897302586</v>
      </c>
      <c r="AC1692" s="15">
        <f t="shared" si="1558"/>
        <v>12.916541099793092</v>
      </c>
    </row>
    <row r="1693" spans="1:29">
      <c r="A1693" s="5" t="s">
        <v>208</v>
      </c>
      <c r="B1693" s="5">
        <v>0.625</v>
      </c>
      <c r="C1693" s="5">
        <v>0.47</v>
      </c>
      <c r="D1693" s="5">
        <v>0.155</v>
      </c>
      <c r="E1693" s="5">
        <v>1.1955</v>
      </c>
      <c r="F1693" s="5">
        <v>0.64300000000000002</v>
      </c>
      <c r="G1693" s="5">
        <v>0.20549999999999999</v>
      </c>
      <c r="H1693" s="48">
        <v>0.3145</v>
      </c>
      <c r="I1693" s="5">
        <v>12</v>
      </c>
      <c r="N1693" s="15">
        <f t="shared" si="1554"/>
        <v>-2</v>
      </c>
      <c r="O1693" s="15">
        <f t="shared" ref="O1693:U1693" si="1719">B1693</f>
        <v>0.625</v>
      </c>
      <c r="P1693" s="15">
        <f t="shared" si="1719"/>
        <v>0.47</v>
      </c>
      <c r="Q1693" s="15">
        <f t="shared" si="1719"/>
        <v>0.155</v>
      </c>
      <c r="R1693" s="15">
        <f t="shared" si="1719"/>
        <v>1.1955</v>
      </c>
      <c r="S1693" s="15">
        <f t="shared" si="1719"/>
        <v>0.64300000000000002</v>
      </c>
      <c r="T1693" s="15">
        <f t="shared" si="1719"/>
        <v>0.20549999999999999</v>
      </c>
      <c r="U1693" s="15">
        <f t="shared" si="1719"/>
        <v>0.3145</v>
      </c>
      <c r="V1693" s="5">
        <v>1</v>
      </c>
      <c r="X1693" s="15">
        <f t="shared" si="1556"/>
        <v>13.5</v>
      </c>
      <c r="AB1693" s="15">
        <f t="shared" si="1557"/>
        <v>9.8604293591546863</v>
      </c>
      <c r="AC1693" s="15">
        <f t="shared" si="1558"/>
        <v>13.246474449703168</v>
      </c>
    </row>
    <row r="1694" spans="1:29">
      <c r="A1694" s="5" t="s">
        <v>207</v>
      </c>
      <c r="B1694" s="5">
        <v>0.625</v>
      </c>
      <c r="C1694" s="5">
        <v>0.48499999999999999</v>
      </c>
      <c r="D1694" s="5">
        <v>0.17499999999999999</v>
      </c>
      <c r="E1694" s="5">
        <v>1.3620000000000001</v>
      </c>
      <c r="F1694" s="5">
        <v>0.67649999999999999</v>
      </c>
      <c r="G1694" s="5">
        <v>0.26150000000000001</v>
      </c>
      <c r="H1694" s="48">
        <v>0.3705</v>
      </c>
      <c r="I1694" s="5">
        <v>10</v>
      </c>
      <c r="N1694" s="15">
        <f t="shared" si="1554"/>
        <v>0.75</v>
      </c>
      <c r="O1694" s="15">
        <f t="shared" ref="O1694:U1694" si="1720">B1694</f>
        <v>0.625</v>
      </c>
      <c r="P1694" s="15">
        <f t="shared" si="1720"/>
        <v>0.48499999999999999</v>
      </c>
      <c r="Q1694" s="15">
        <f t="shared" si="1720"/>
        <v>0.17499999999999999</v>
      </c>
      <c r="R1694" s="15">
        <f t="shared" si="1720"/>
        <v>1.3620000000000001</v>
      </c>
      <c r="S1694" s="15">
        <f t="shared" si="1720"/>
        <v>0.67649999999999999</v>
      </c>
      <c r="T1694" s="15">
        <f t="shared" si="1720"/>
        <v>0.26150000000000001</v>
      </c>
      <c r="U1694" s="15">
        <f t="shared" si="1720"/>
        <v>0.3705</v>
      </c>
      <c r="V1694" s="5">
        <v>1</v>
      </c>
      <c r="X1694" s="15">
        <f t="shared" si="1556"/>
        <v>11.5</v>
      </c>
      <c r="AB1694" s="15">
        <f t="shared" si="1557"/>
        <v>11.458282117600277</v>
      </c>
      <c r="AC1694" s="15">
        <f t="shared" si="1558"/>
        <v>1.7403817119171425E-3</v>
      </c>
    </row>
    <row r="1695" spans="1:29">
      <c r="A1695" s="5" t="s">
        <v>208</v>
      </c>
      <c r="B1695" s="5">
        <v>0.625</v>
      </c>
      <c r="C1695" s="5">
        <v>0.48499999999999999</v>
      </c>
      <c r="D1695" s="5">
        <v>0.15</v>
      </c>
      <c r="E1695" s="5">
        <v>1.044</v>
      </c>
      <c r="F1695" s="5">
        <v>0.438</v>
      </c>
      <c r="G1695" s="5">
        <v>0.28649999999999998</v>
      </c>
      <c r="H1695" s="48">
        <v>0.27800000000000002</v>
      </c>
      <c r="I1695" s="5">
        <v>9</v>
      </c>
      <c r="N1695" s="15">
        <f t="shared" si="1554"/>
        <v>-2</v>
      </c>
      <c r="O1695" s="15">
        <f t="shared" ref="O1695:U1695" si="1721">B1695</f>
        <v>0.625</v>
      </c>
      <c r="P1695" s="15">
        <f t="shared" si="1721"/>
        <v>0.48499999999999999</v>
      </c>
      <c r="Q1695" s="15">
        <f t="shared" si="1721"/>
        <v>0.15</v>
      </c>
      <c r="R1695" s="15">
        <f t="shared" si="1721"/>
        <v>1.044</v>
      </c>
      <c r="S1695" s="15">
        <f t="shared" si="1721"/>
        <v>0.438</v>
      </c>
      <c r="T1695" s="15">
        <f t="shared" si="1721"/>
        <v>0.28649999999999998</v>
      </c>
      <c r="U1695" s="15">
        <f t="shared" si="1721"/>
        <v>0.27800000000000002</v>
      </c>
      <c r="V1695" s="5">
        <v>1</v>
      </c>
      <c r="X1695" s="15">
        <f t="shared" si="1556"/>
        <v>10.5</v>
      </c>
      <c r="AB1695" s="15">
        <f t="shared" si="1557"/>
        <v>11.579610157826981</v>
      </c>
      <c r="AC1695" s="15">
        <f t="shared" si="1558"/>
        <v>1.1655580928831979</v>
      </c>
    </row>
    <row r="1696" spans="1:29">
      <c r="A1696" s="5" t="s">
        <v>206</v>
      </c>
      <c r="B1696" s="5">
        <v>0.63</v>
      </c>
      <c r="C1696" s="5">
        <v>0.505</v>
      </c>
      <c r="D1696" s="5">
        <v>0.17</v>
      </c>
      <c r="E1696" s="5">
        <v>1.0914999999999999</v>
      </c>
      <c r="F1696" s="5">
        <v>0.46150000000000002</v>
      </c>
      <c r="G1696" s="5">
        <v>0.26600000000000001</v>
      </c>
      <c r="H1696" s="48">
        <v>0.3</v>
      </c>
      <c r="I1696" s="5">
        <v>9</v>
      </c>
      <c r="N1696" s="15">
        <f t="shared" si="1554"/>
        <v>3</v>
      </c>
      <c r="O1696" s="15">
        <f t="shared" ref="O1696:U1696" si="1722">B1696</f>
        <v>0.63</v>
      </c>
      <c r="P1696" s="15">
        <f t="shared" si="1722"/>
        <v>0.505</v>
      </c>
      <c r="Q1696" s="15">
        <f t="shared" si="1722"/>
        <v>0.17</v>
      </c>
      <c r="R1696" s="15">
        <f t="shared" si="1722"/>
        <v>1.0914999999999999</v>
      </c>
      <c r="S1696" s="15">
        <f t="shared" si="1722"/>
        <v>0.46150000000000002</v>
      </c>
      <c r="T1696" s="15">
        <f t="shared" si="1722"/>
        <v>0.26600000000000001</v>
      </c>
      <c r="U1696" s="15">
        <f t="shared" si="1722"/>
        <v>0.3</v>
      </c>
      <c r="V1696" s="5">
        <v>1</v>
      </c>
      <c r="X1696" s="15">
        <f t="shared" si="1556"/>
        <v>10.5</v>
      </c>
      <c r="AB1696" s="15">
        <f t="shared" si="1557"/>
        <v>13.20613667710982</v>
      </c>
      <c r="AC1696" s="15">
        <f t="shared" si="1558"/>
        <v>7.3231757151989765</v>
      </c>
    </row>
    <row r="1697" spans="1:29">
      <c r="A1697" s="5" t="s">
        <v>207</v>
      </c>
      <c r="B1697" s="5">
        <v>0.63</v>
      </c>
      <c r="C1697" s="5">
        <v>0.5</v>
      </c>
      <c r="D1697" s="5">
        <v>0.18</v>
      </c>
      <c r="E1697" s="5">
        <v>1.1964999999999999</v>
      </c>
      <c r="F1697" s="5">
        <v>0.51400000000000001</v>
      </c>
      <c r="G1697" s="5">
        <v>0.23250000000000001</v>
      </c>
      <c r="H1697" s="48">
        <v>0.39950000000000002</v>
      </c>
      <c r="I1697" s="5">
        <v>8</v>
      </c>
      <c r="N1697" s="15">
        <f t="shared" si="1554"/>
        <v>0.75</v>
      </c>
      <c r="O1697" s="15">
        <f t="shared" ref="O1697:U1697" si="1723">B1697</f>
        <v>0.63</v>
      </c>
      <c r="P1697" s="15">
        <f t="shared" si="1723"/>
        <v>0.5</v>
      </c>
      <c r="Q1697" s="15">
        <f t="shared" si="1723"/>
        <v>0.18</v>
      </c>
      <c r="R1697" s="15">
        <f t="shared" si="1723"/>
        <v>1.1964999999999999</v>
      </c>
      <c r="S1697" s="15">
        <f t="shared" si="1723"/>
        <v>0.51400000000000001</v>
      </c>
      <c r="T1697" s="15">
        <f t="shared" si="1723"/>
        <v>0.23250000000000001</v>
      </c>
      <c r="U1697" s="15">
        <f t="shared" si="1723"/>
        <v>0.39950000000000002</v>
      </c>
      <c r="V1697" s="5">
        <v>1</v>
      </c>
      <c r="X1697" s="15">
        <f t="shared" si="1556"/>
        <v>9.5</v>
      </c>
      <c r="AB1697" s="15">
        <f t="shared" si="1557"/>
        <v>13.998883189059161</v>
      </c>
      <c r="AC1697" s="15">
        <f t="shared" si="1558"/>
        <v>20.239949948799122</v>
      </c>
    </row>
    <row r="1698" spans="1:29">
      <c r="A1698" s="5" t="s">
        <v>206</v>
      </c>
      <c r="B1698" s="5">
        <v>0.63</v>
      </c>
      <c r="C1698" s="5">
        <v>0.49</v>
      </c>
      <c r="D1698" s="5">
        <v>0.17</v>
      </c>
      <c r="E1698" s="5">
        <v>1.1745000000000001</v>
      </c>
      <c r="F1698" s="5">
        <v>0.52549999999999997</v>
      </c>
      <c r="G1698" s="5">
        <v>0.27300000000000002</v>
      </c>
      <c r="H1698" s="48">
        <v>0.33900000000000002</v>
      </c>
      <c r="I1698" s="5">
        <v>11</v>
      </c>
      <c r="N1698" s="15">
        <f t="shared" si="1554"/>
        <v>3</v>
      </c>
      <c r="O1698" s="15">
        <f t="shared" ref="O1698:U1698" si="1724">B1698</f>
        <v>0.63</v>
      </c>
      <c r="P1698" s="15">
        <f t="shared" si="1724"/>
        <v>0.49</v>
      </c>
      <c r="Q1698" s="15">
        <f t="shared" si="1724"/>
        <v>0.17</v>
      </c>
      <c r="R1698" s="15">
        <f t="shared" si="1724"/>
        <v>1.1745000000000001</v>
      </c>
      <c r="S1698" s="15">
        <f t="shared" si="1724"/>
        <v>0.52549999999999997</v>
      </c>
      <c r="T1698" s="15">
        <f t="shared" si="1724"/>
        <v>0.27300000000000002</v>
      </c>
      <c r="U1698" s="15">
        <f t="shared" si="1724"/>
        <v>0.33900000000000002</v>
      </c>
      <c r="V1698" s="5">
        <v>1</v>
      </c>
      <c r="X1698" s="15">
        <f t="shared" si="1556"/>
        <v>12.5</v>
      </c>
      <c r="AB1698" s="15">
        <f t="shared" si="1557"/>
        <v>12.76403569545692</v>
      </c>
      <c r="AC1698" s="15">
        <f t="shared" si="1558"/>
        <v>6.9714848475419561E-2</v>
      </c>
    </row>
    <row r="1699" spans="1:29">
      <c r="A1699" s="5" t="s">
        <v>206</v>
      </c>
      <c r="B1699" s="5">
        <v>0.63</v>
      </c>
      <c r="C1699" s="5">
        <v>0.48499999999999999</v>
      </c>
      <c r="D1699" s="5">
        <v>0.16500000000000001</v>
      </c>
      <c r="E1699" s="5">
        <v>1.2330000000000001</v>
      </c>
      <c r="F1699" s="5">
        <v>0.65649999999999997</v>
      </c>
      <c r="G1699" s="5">
        <v>0.23150000000000001</v>
      </c>
      <c r="H1699" s="48">
        <v>0.30349999999999999</v>
      </c>
      <c r="I1699" s="5">
        <v>10</v>
      </c>
      <c r="N1699" s="15">
        <f t="shared" si="1554"/>
        <v>3</v>
      </c>
      <c r="O1699" s="15">
        <f t="shared" ref="O1699:U1699" si="1725">B1699</f>
        <v>0.63</v>
      </c>
      <c r="P1699" s="15">
        <f t="shared" si="1725"/>
        <v>0.48499999999999999</v>
      </c>
      <c r="Q1699" s="15">
        <f t="shared" si="1725"/>
        <v>0.16500000000000001</v>
      </c>
      <c r="R1699" s="15">
        <f t="shared" si="1725"/>
        <v>1.2330000000000001</v>
      </c>
      <c r="S1699" s="15">
        <f t="shared" si="1725"/>
        <v>0.65649999999999997</v>
      </c>
      <c r="T1699" s="15">
        <f t="shared" si="1725"/>
        <v>0.23150000000000001</v>
      </c>
      <c r="U1699" s="15">
        <f t="shared" si="1725"/>
        <v>0.30349999999999999</v>
      </c>
      <c r="V1699" s="5">
        <v>1</v>
      </c>
      <c r="X1699" s="15">
        <f t="shared" si="1556"/>
        <v>11.5</v>
      </c>
      <c r="AB1699" s="15">
        <f t="shared" si="1557"/>
        <v>10.664399408338403</v>
      </c>
      <c r="AC1699" s="15">
        <f t="shared" si="1558"/>
        <v>0.69822834878521167</v>
      </c>
    </row>
    <row r="1700" spans="1:29">
      <c r="A1700" s="5" t="s">
        <v>206</v>
      </c>
      <c r="B1700" s="5">
        <v>0.63</v>
      </c>
      <c r="C1700" s="5">
        <v>0.495</v>
      </c>
      <c r="D1700" s="5">
        <v>0.17499999999999999</v>
      </c>
      <c r="E1700" s="5">
        <v>1.2695000000000001</v>
      </c>
      <c r="F1700" s="5">
        <v>0.60499999999999998</v>
      </c>
      <c r="G1700" s="5">
        <v>0.27100000000000002</v>
      </c>
      <c r="H1700" s="48">
        <v>0.32800000000000001</v>
      </c>
      <c r="I1700" s="5">
        <v>11</v>
      </c>
      <c r="N1700" s="15">
        <f t="shared" si="1554"/>
        <v>3</v>
      </c>
      <c r="O1700" s="15">
        <f t="shared" ref="O1700:U1700" si="1726">B1700</f>
        <v>0.63</v>
      </c>
      <c r="P1700" s="15">
        <f t="shared" si="1726"/>
        <v>0.495</v>
      </c>
      <c r="Q1700" s="15">
        <f t="shared" si="1726"/>
        <v>0.17499999999999999</v>
      </c>
      <c r="R1700" s="15">
        <f t="shared" si="1726"/>
        <v>1.2695000000000001</v>
      </c>
      <c r="S1700" s="15">
        <f t="shared" si="1726"/>
        <v>0.60499999999999998</v>
      </c>
      <c r="T1700" s="15">
        <f t="shared" si="1726"/>
        <v>0.27100000000000002</v>
      </c>
      <c r="U1700" s="15">
        <f t="shared" si="1726"/>
        <v>0.32800000000000001</v>
      </c>
      <c r="V1700" s="5">
        <v>1</v>
      </c>
      <c r="X1700" s="15">
        <f t="shared" si="1556"/>
        <v>12.5</v>
      </c>
      <c r="AB1700" s="15">
        <f t="shared" si="1557"/>
        <v>12.068202199906629</v>
      </c>
      <c r="AC1700" s="15">
        <f t="shared" si="1558"/>
        <v>0.18644934016547449</v>
      </c>
    </row>
    <row r="1701" spans="1:29">
      <c r="A1701" s="5" t="s">
        <v>208</v>
      </c>
      <c r="B1701" s="5">
        <v>0.63500000000000001</v>
      </c>
      <c r="C1701" s="5">
        <v>0.5</v>
      </c>
      <c r="D1701" s="5">
        <v>0.16500000000000001</v>
      </c>
      <c r="E1701" s="5">
        <v>1.4890000000000001</v>
      </c>
      <c r="F1701" s="5">
        <v>0.71499999999999997</v>
      </c>
      <c r="G1701" s="5">
        <v>0.34449999999999997</v>
      </c>
      <c r="H1701" s="48">
        <v>0.36149999999999999</v>
      </c>
      <c r="I1701" s="5">
        <v>13</v>
      </c>
      <c r="N1701" s="15">
        <f t="shared" si="1554"/>
        <v>-2</v>
      </c>
      <c r="O1701" s="15">
        <f t="shared" ref="O1701:U1701" si="1727">B1701</f>
        <v>0.63500000000000001</v>
      </c>
      <c r="P1701" s="15">
        <f t="shared" si="1727"/>
        <v>0.5</v>
      </c>
      <c r="Q1701" s="15">
        <f t="shared" si="1727"/>
        <v>0.16500000000000001</v>
      </c>
      <c r="R1701" s="15">
        <f t="shared" si="1727"/>
        <v>1.4890000000000001</v>
      </c>
      <c r="S1701" s="15">
        <f t="shared" si="1727"/>
        <v>0.71499999999999997</v>
      </c>
      <c r="T1701" s="15">
        <f t="shared" si="1727"/>
        <v>0.34449999999999997</v>
      </c>
      <c r="U1701" s="15">
        <f t="shared" si="1727"/>
        <v>0.36149999999999999</v>
      </c>
      <c r="V1701" s="5">
        <v>1</v>
      </c>
      <c r="X1701" s="15">
        <f t="shared" si="1556"/>
        <v>14.5</v>
      </c>
      <c r="AB1701" s="15">
        <f t="shared" si="1557"/>
        <v>10.521746726640171</v>
      </c>
      <c r="AC1701" s="15">
        <f t="shared" si="1558"/>
        <v>15.826499106998199</v>
      </c>
    </row>
    <row r="1702" spans="1:29">
      <c r="A1702" s="5" t="s">
        <v>206</v>
      </c>
      <c r="B1702" s="5">
        <v>0.63500000000000001</v>
      </c>
      <c r="C1702" s="5">
        <v>0.5</v>
      </c>
      <c r="D1702" s="5">
        <v>0.17</v>
      </c>
      <c r="E1702" s="5">
        <v>1.4345000000000001</v>
      </c>
      <c r="F1702" s="5">
        <v>0.61099999999999999</v>
      </c>
      <c r="G1702" s="5">
        <v>0.309</v>
      </c>
      <c r="H1702" s="48">
        <v>0.41799999999999998</v>
      </c>
      <c r="I1702" s="5">
        <v>12</v>
      </c>
      <c r="N1702" s="15">
        <f t="shared" si="1554"/>
        <v>3</v>
      </c>
      <c r="O1702" s="15">
        <f t="shared" ref="O1702:U1702" si="1728">B1702</f>
        <v>0.63500000000000001</v>
      </c>
      <c r="P1702" s="15">
        <f t="shared" si="1728"/>
        <v>0.5</v>
      </c>
      <c r="Q1702" s="15">
        <f t="shared" si="1728"/>
        <v>0.17</v>
      </c>
      <c r="R1702" s="15">
        <f t="shared" si="1728"/>
        <v>1.4345000000000001</v>
      </c>
      <c r="S1702" s="15">
        <f t="shared" si="1728"/>
        <v>0.61099999999999999</v>
      </c>
      <c r="T1702" s="15">
        <f t="shared" si="1728"/>
        <v>0.309</v>
      </c>
      <c r="U1702" s="15">
        <f t="shared" si="1728"/>
        <v>0.41799999999999998</v>
      </c>
      <c r="V1702" s="5">
        <v>1</v>
      </c>
      <c r="X1702" s="15">
        <f t="shared" si="1556"/>
        <v>13.5</v>
      </c>
      <c r="AB1702" s="15">
        <f t="shared" si="1557"/>
        <v>13.837297340096061</v>
      </c>
      <c r="AC1702" s="15">
        <f t="shared" si="1558"/>
        <v>0.11376949563587788</v>
      </c>
    </row>
    <row r="1703" spans="1:29">
      <c r="A1703" s="5" t="s">
        <v>207</v>
      </c>
      <c r="B1703" s="5">
        <v>0.63500000000000001</v>
      </c>
      <c r="C1703" s="5">
        <v>0.49</v>
      </c>
      <c r="D1703" s="5">
        <v>0.17499999999999999</v>
      </c>
      <c r="E1703" s="5">
        <v>1.2435</v>
      </c>
      <c r="F1703" s="5">
        <v>0.58050000000000002</v>
      </c>
      <c r="G1703" s="5">
        <v>0.313</v>
      </c>
      <c r="H1703" s="48">
        <v>0.30499999999999999</v>
      </c>
      <c r="I1703" s="5">
        <v>10</v>
      </c>
      <c r="N1703" s="15">
        <f t="shared" si="1554"/>
        <v>0.75</v>
      </c>
      <c r="O1703" s="15">
        <f t="shared" ref="O1703:U1703" si="1729">B1703</f>
        <v>0.63500000000000001</v>
      </c>
      <c r="P1703" s="15">
        <f t="shared" si="1729"/>
        <v>0.49</v>
      </c>
      <c r="Q1703" s="15">
        <f t="shared" si="1729"/>
        <v>0.17499999999999999</v>
      </c>
      <c r="R1703" s="15">
        <f t="shared" si="1729"/>
        <v>1.2435</v>
      </c>
      <c r="S1703" s="15">
        <f t="shared" si="1729"/>
        <v>0.58050000000000002</v>
      </c>
      <c r="T1703" s="15">
        <f t="shared" si="1729"/>
        <v>0.313</v>
      </c>
      <c r="U1703" s="15">
        <f t="shared" si="1729"/>
        <v>0.30499999999999999</v>
      </c>
      <c r="V1703" s="5">
        <v>1</v>
      </c>
      <c r="X1703" s="15">
        <f t="shared" si="1556"/>
        <v>11.5</v>
      </c>
      <c r="AB1703" s="15">
        <f t="shared" si="1557"/>
        <v>11.267137999346275</v>
      </c>
      <c r="AC1703" s="15">
        <f t="shared" si="1558"/>
        <v>5.4224711348455412E-2</v>
      </c>
    </row>
    <row r="1704" spans="1:29">
      <c r="A1704" s="5" t="s">
        <v>207</v>
      </c>
      <c r="B1704" s="5">
        <v>0.63500000000000001</v>
      </c>
      <c r="C1704" s="5">
        <v>0.49</v>
      </c>
      <c r="D1704" s="5">
        <v>0.17</v>
      </c>
      <c r="E1704" s="5">
        <v>1.2615000000000001</v>
      </c>
      <c r="F1704" s="5">
        <v>0.53849999999999998</v>
      </c>
      <c r="G1704" s="5">
        <v>0.26650000000000001</v>
      </c>
      <c r="H1704" s="48">
        <v>0.38</v>
      </c>
      <c r="I1704" s="5">
        <v>9</v>
      </c>
      <c r="N1704" s="15">
        <f t="shared" si="1554"/>
        <v>0.75</v>
      </c>
      <c r="O1704" s="15">
        <f t="shared" ref="O1704:U1704" si="1730">B1704</f>
        <v>0.63500000000000001</v>
      </c>
      <c r="P1704" s="15">
        <f t="shared" si="1730"/>
        <v>0.49</v>
      </c>
      <c r="Q1704" s="15">
        <f t="shared" si="1730"/>
        <v>0.17</v>
      </c>
      <c r="R1704" s="15">
        <f t="shared" si="1730"/>
        <v>1.2615000000000001</v>
      </c>
      <c r="S1704" s="15">
        <f t="shared" si="1730"/>
        <v>0.53849999999999998</v>
      </c>
      <c r="T1704" s="15">
        <f t="shared" si="1730"/>
        <v>0.26650000000000001</v>
      </c>
      <c r="U1704" s="15">
        <f t="shared" si="1730"/>
        <v>0.38</v>
      </c>
      <c r="V1704" s="5">
        <v>1</v>
      </c>
      <c r="X1704" s="15">
        <f t="shared" si="1556"/>
        <v>10.5</v>
      </c>
      <c r="AB1704" s="15">
        <f t="shared" si="1557"/>
        <v>13.34529114928705</v>
      </c>
      <c r="AC1704" s="15">
        <f t="shared" si="1558"/>
        <v>8.0956817242112216</v>
      </c>
    </row>
    <row r="1705" spans="1:29">
      <c r="A1705" s="5" t="s">
        <v>207</v>
      </c>
      <c r="B1705" s="5">
        <v>0.64</v>
      </c>
      <c r="C1705" s="5">
        <v>0.505</v>
      </c>
      <c r="D1705" s="5">
        <v>0.16500000000000001</v>
      </c>
      <c r="E1705" s="5">
        <v>1.2235</v>
      </c>
      <c r="F1705" s="5">
        <v>0.52149999999999996</v>
      </c>
      <c r="G1705" s="5">
        <v>0.26950000000000002</v>
      </c>
      <c r="H1705" s="48">
        <v>0.36</v>
      </c>
      <c r="I1705" s="5">
        <v>10</v>
      </c>
      <c r="N1705" s="15">
        <f t="shared" si="1554"/>
        <v>0.75</v>
      </c>
      <c r="O1705" s="15">
        <f t="shared" ref="O1705:U1705" si="1731">B1705</f>
        <v>0.64</v>
      </c>
      <c r="P1705" s="15">
        <f t="shared" si="1731"/>
        <v>0.505</v>
      </c>
      <c r="Q1705" s="15">
        <f t="shared" si="1731"/>
        <v>0.16500000000000001</v>
      </c>
      <c r="R1705" s="15">
        <f t="shared" si="1731"/>
        <v>1.2235</v>
      </c>
      <c r="S1705" s="15">
        <f t="shared" si="1731"/>
        <v>0.52149999999999996</v>
      </c>
      <c r="T1705" s="15">
        <f t="shared" si="1731"/>
        <v>0.26950000000000002</v>
      </c>
      <c r="U1705" s="15">
        <f t="shared" si="1731"/>
        <v>0.36</v>
      </c>
      <c r="V1705" s="5">
        <v>1</v>
      </c>
      <c r="X1705" s="15">
        <f t="shared" si="1556"/>
        <v>11.5</v>
      </c>
      <c r="AB1705" s="15">
        <f t="shared" si="1557"/>
        <v>13.255466149020364</v>
      </c>
      <c r="AC1705" s="15">
        <f t="shared" si="1558"/>
        <v>3.0816614003563876</v>
      </c>
    </row>
    <row r="1706" spans="1:29">
      <c r="A1706" s="5" t="s">
        <v>206</v>
      </c>
      <c r="B1706" s="5">
        <v>0.64</v>
      </c>
      <c r="C1706" s="5">
        <v>0.51500000000000001</v>
      </c>
      <c r="D1706" s="5">
        <v>0.18</v>
      </c>
      <c r="E1706" s="5">
        <v>1.2470000000000001</v>
      </c>
      <c r="F1706" s="5">
        <v>0.54749999999999999</v>
      </c>
      <c r="G1706" s="5">
        <v>0.29249999999999998</v>
      </c>
      <c r="H1706" s="48">
        <v>0.36849999999999999</v>
      </c>
      <c r="I1706" s="5">
        <v>10</v>
      </c>
      <c r="N1706" s="15">
        <f t="shared" si="1554"/>
        <v>3</v>
      </c>
      <c r="O1706" s="15">
        <f t="shared" ref="O1706:U1706" si="1732">B1706</f>
        <v>0.64</v>
      </c>
      <c r="P1706" s="15">
        <f t="shared" si="1732"/>
        <v>0.51500000000000001</v>
      </c>
      <c r="Q1706" s="15">
        <f t="shared" si="1732"/>
        <v>0.18</v>
      </c>
      <c r="R1706" s="15">
        <f t="shared" si="1732"/>
        <v>1.2470000000000001</v>
      </c>
      <c r="S1706" s="15">
        <f t="shared" si="1732"/>
        <v>0.54749999999999999</v>
      </c>
      <c r="T1706" s="15">
        <f t="shared" si="1732"/>
        <v>0.29249999999999998</v>
      </c>
      <c r="U1706" s="15">
        <f t="shared" si="1732"/>
        <v>0.36849999999999999</v>
      </c>
      <c r="V1706" s="5">
        <v>1</v>
      </c>
      <c r="X1706" s="15">
        <f t="shared" si="1556"/>
        <v>11.5</v>
      </c>
      <c r="AB1706" s="15">
        <f t="shared" si="1557"/>
        <v>13.436247599651988</v>
      </c>
      <c r="AC1706" s="15">
        <f t="shared" si="1558"/>
        <v>3.7490547671580865</v>
      </c>
    </row>
    <row r="1707" spans="1:29">
      <c r="A1707" s="5" t="s">
        <v>206</v>
      </c>
      <c r="B1707" s="5">
        <v>0.64</v>
      </c>
      <c r="C1707" s="5">
        <v>0.52500000000000002</v>
      </c>
      <c r="D1707" s="5">
        <v>0.185</v>
      </c>
      <c r="E1707" s="5">
        <v>1.7070000000000001</v>
      </c>
      <c r="F1707" s="5">
        <v>0.76300000000000001</v>
      </c>
      <c r="G1707" s="5">
        <v>0.42049999999999998</v>
      </c>
      <c r="H1707" s="48">
        <v>0.44350000000000001</v>
      </c>
      <c r="I1707" s="5">
        <v>11</v>
      </c>
      <c r="N1707" s="15">
        <f t="shared" si="1554"/>
        <v>3</v>
      </c>
      <c r="O1707" s="15">
        <f t="shared" ref="O1707:U1707" si="1733">B1707</f>
        <v>0.64</v>
      </c>
      <c r="P1707" s="15">
        <f t="shared" si="1733"/>
        <v>0.52500000000000002</v>
      </c>
      <c r="Q1707" s="15">
        <f t="shared" si="1733"/>
        <v>0.185</v>
      </c>
      <c r="R1707" s="15">
        <f t="shared" si="1733"/>
        <v>1.7070000000000001</v>
      </c>
      <c r="S1707" s="15">
        <f t="shared" si="1733"/>
        <v>0.76300000000000001</v>
      </c>
      <c r="T1707" s="15">
        <f t="shared" si="1733"/>
        <v>0.42049999999999998</v>
      </c>
      <c r="U1707" s="15">
        <f t="shared" si="1733"/>
        <v>0.44350000000000001</v>
      </c>
      <c r="V1707" s="5">
        <v>1</v>
      </c>
      <c r="X1707" s="15">
        <f t="shared" si="1556"/>
        <v>12.5</v>
      </c>
      <c r="AB1707" s="15">
        <f t="shared" si="1557"/>
        <v>12.796844643008965</v>
      </c>
      <c r="AC1707" s="15">
        <f t="shared" si="1558"/>
        <v>8.811674208312005E-2</v>
      </c>
    </row>
    <row r="1708" spans="1:29">
      <c r="A1708" s="5" t="s">
        <v>206</v>
      </c>
      <c r="B1708" s="5">
        <v>0.64500000000000002</v>
      </c>
      <c r="C1708" s="5">
        <v>0.505</v>
      </c>
      <c r="D1708" s="5">
        <v>0.15</v>
      </c>
      <c r="E1708" s="5">
        <v>1.1605000000000001</v>
      </c>
      <c r="F1708" s="5">
        <v>0.51900000000000002</v>
      </c>
      <c r="G1708" s="5">
        <v>0.26150000000000001</v>
      </c>
      <c r="H1708" s="48">
        <v>0.33500000000000002</v>
      </c>
      <c r="I1708" s="5">
        <v>10</v>
      </c>
      <c r="N1708" s="15">
        <f t="shared" si="1554"/>
        <v>3</v>
      </c>
      <c r="O1708" s="15">
        <f t="shared" ref="O1708:U1708" si="1734">B1708</f>
        <v>0.64500000000000002</v>
      </c>
      <c r="P1708" s="15">
        <f t="shared" si="1734"/>
        <v>0.505</v>
      </c>
      <c r="Q1708" s="15">
        <f t="shared" si="1734"/>
        <v>0.15</v>
      </c>
      <c r="R1708" s="15">
        <f t="shared" si="1734"/>
        <v>1.1605000000000001</v>
      </c>
      <c r="S1708" s="15">
        <f t="shared" si="1734"/>
        <v>0.51900000000000002</v>
      </c>
      <c r="T1708" s="15">
        <f t="shared" si="1734"/>
        <v>0.26150000000000001</v>
      </c>
      <c r="U1708" s="15">
        <f t="shared" si="1734"/>
        <v>0.33500000000000002</v>
      </c>
      <c r="V1708" s="5">
        <v>1</v>
      </c>
      <c r="X1708" s="15">
        <f t="shared" si="1556"/>
        <v>11.5</v>
      </c>
      <c r="AB1708" s="15">
        <f t="shared" si="1557"/>
        <v>12.793462336143019</v>
      </c>
      <c r="AC1708" s="15">
        <f t="shared" si="1558"/>
        <v>1.6730448150205566</v>
      </c>
    </row>
    <row r="1709" spans="1:29">
      <c r="A1709" s="5" t="s">
        <v>206</v>
      </c>
      <c r="B1709" s="5">
        <v>0.64500000000000002</v>
      </c>
      <c r="C1709" s="5">
        <v>0.5</v>
      </c>
      <c r="D1709" s="5">
        <v>0.17499999999999999</v>
      </c>
      <c r="E1709" s="5">
        <v>1.286</v>
      </c>
      <c r="F1709" s="5">
        <v>0.5645</v>
      </c>
      <c r="G1709" s="5">
        <v>0.28799999999999998</v>
      </c>
      <c r="H1709" s="48">
        <v>0.38600000000000001</v>
      </c>
      <c r="I1709" s="5">
        <v>12</v>
      </c>
      <c r="N1709" s="15">
        <f t="shared" si="1554"/>
        <v>3</v>
      </c>
      <c r="O1709" s="15">
        <f t="shared" ref="O1709:U1709" si="1735">B1709</f>
        <v>0.64500000000000002</v>
      </c>
      <c r="P1709" s="15">
        <f t="shared" si="1735"/>
        <v>0.5</v>
      </c>
      <c r="Q1709" s="15">
        <f t="shared" si="1735"/>
        <v>0.17499999999999999</v>
      </c>
      <c r="R1709" s="15">
        <f t="shared" si="1735"/>
        <v>1.286</v>
      </c>
      <c r="S1709" s="15">
        <f t="shared" si="1735"/>
        <v>0.5645</v>
      </c>
      <c r="T1709" s="15">
        <f t="shared" si="1735"/>
        <v>0.28799999999999998</v>
      </c>
      <c r="U1709" s="15">
        <f t="shared" si="1735"/>
        <v>0.38600000000000001</v>
      </c>
      <c r="V1709" s="5">
        <v>1</v>
      </c>
      <c r="X1709" s="15">
        <f t="shared" si="1556"/>
        <v>13.5</v>
      </c>
      <c r="AB1709" s="15">
        <f t="shared" si="1557"/>
        <v>13.409631998033435</v>
      </c>
      <c r="AC1709" s="15">
        <f t="shared" si="1558"/>
        <v>8.1663757794291601E-3</v>
      </c>
    </row>
    <row r="1710" spans="1:29">
      <c r="A1710" s="5" t="s">
        <v>206</v>
      </c>
      <c r="B1710" s="5">
        <v>0.64500000000000002</v>
      </c>
      <c r="C1710" s="5">
        <v>0.5</v>
      </c>
      <c r="D1710" s="5">
        <v>0.19</v>
      </c>
      <c r="E1710" s="5">
        <v>1.5595000000000001</v>
      </c>
      <c r="F1710" s="5">
        <v>0.74099999999999999</v>
      </c>
      <c r="G1710" s="5">
        <v>0.3715</v>
      </c>
      <c r="H1710" s="48">
        <v>0.38450000000000001</v>
      </c>
      <c r="I1710" s="5">
        <v>14</v>
      </c>
      <c r="N1710" s="15">
        <f t="shared" si="1554"/>
        <v>3</v>
      </c>
      <c r="O1710" s="15">
        <f t="shared" ref="O1710:U1710" si="1736">B1710</f>
        <v>0.64500000000000002</v>
      </c>
      <c r="P1710" s="15">
        <f t="shared" si="1736"/>
        <v>0.5</v>
      </c>
      <c r="Q1710" s="15">
        <f t="shared" si="1736"/>
        <v>0.19</v>
      </c>
      <c r="R1710" s="15">
        <f t="shared" si="1736"/>
        <v>1.5595000000000001</v>
      </c>
      <c r="S1710" s="15">
        <f t="shared" si="1736"/>
        <v>0.74099999999999999</v>
      </c>
      <c r="T1710" s="15">
        <f t="shared" si="1736"/>
        <v>0.3715</v>
      </c>
      <c r="U1710" s="15">
        <f t="shared" si="1736"/>
        <v>0.38450000000000001</v>
      </c>
      <c r="V1710" s="5">
        <v>1</v>
      </c>
      <c r="X1710" s="15">
        <f t="shared" si="1556"/>
        <v>15.5</v>
      </c>
      <c r="AB1710" s="15">
        <f t="shared" si="1557"/>
        <v>11.645406060485501</v>
      </c>
      <c r="AC1710" s="15">
        <f t="shared" si="1558"/>
        <v>14.857894438541908</v>
      </c>
    </row>
    <row r="1711" spans="1:29">
      <c r="A1711" s="5" t="s">
        <v>206</v>
      </c>
      <c r="B1711" s="5">
        <v>0.64500000000000002</v>
      </c>
      <c r="C1711" s="5">
        <v>0.51</v>
      </c>
      <c r="D1711" s="5">
        <v>0.19</v>
      </c>
      <c r="E1711" s="5">
        <v>1.4744999999999999</v>
      </c>
      <c r="F1711" s="5">
        <v>0.60499999999999998</v>
      </c>
      <c r="G1711" s="5">
        <v>0.34499999999999997</v>
      </c>
      <c r="H1711" s="48">
        <v>0.48</v>
      </c>
      <c r="I1711" s="5">
        <v>9</v>
      </c>
      <c r="N1711" s="15">
        <f t="shared" si="1554"/>
        <v>3</v>
      </c>
      <c r="O1711" s="15">
        <f t="shared" ref="O1711:U1711" si="1737">B1711</f>
        <v>0.64500000000000002</v>
      </c>
      <c r="P1711" s="15">
        <f t="shared" si="1737"/>
        <v>0.51</v>
      </c>
      <c r="Q1711" s="15">
        <f t="shared" si="1737"/>
        <v>0.19</v>
      </c>
      <c r="R1711" s="15">
        <f t="shared" si="1737"/>
        <v>1.4744999999999999</v>
      </c>
      <c r="S1711" s="15">
        <f t="shared" si="1737"/>
        <v>0.60499999999999998</v>
      </c>
      <c r="T1711" s="15">
        <f t="shared" si="1737"/>
        <v>0.34499999999999997</v>
      </c>
      <c r="U1711" s="15">
        <f t="shared" si="1737"/>
        <v>0.48</v>
      </c>
      <c r="V1711" s="5">
        <v>1</v>
      </c>
      <c r="X1711" s="15">
        <f t="shared" si="1556"/>
        <v>10.5</v>
      </c>
      <c r="AB1711" s="15">
        <f t="shared" si="1557"/>
        <v>14.82571660355546</v>
      </c>
      <c r="AC1711" s="15">
        <f t="shared" si="1558"/>
        <v>18.711824134275382</v>
      </c>
    </row>
    <row r="1712" spans="1:29">
      <c r="A1712" s="5" t="s">
        <v>206</v>
      </c>
      <c r="B1712" s="5">
        <v>0.64500000000000002</v>
      </c>
      <c r="C1712" s="5">
        <v>0.51</v>
      </c>
      <c r="D1712" s="5">
        <v>0.19500000000000001</v>
      </c>
      <c r="E1712" s="5">
        <v>1.226</v>
      </c>
      <c r="F1712" s="5">
        <v>0.58850000000000002</v>
      </c>
      <c r="G1712" s="5">
        <v>0.2215</v>
      </c>
      <c r="H1712" s="48">
        <v>0.3745</v>
      </c>
      <c r="I1712" s="5">
        <v>10</v>
      </c>
      <c r="N1712" s="15">
        <f t="shared" si="1554"/>
        <v>3</v>
      </c>
      <c r="O1712" s="15">
        <f t="shared" ref="O1712:U1712" si="1738">B1712</f>
        <v>0.64500000000000002</v>
      </c>
      <c r="P1712" s="15">
        <f t="shared" si="1738"/>
        <v>0.51</v>
      </c>
      <c r="Q1712" s="15">
        <f t="shared" si="1738"/>
        <v>0.19500000000000001</v>
      </c>
      <c r="R1712" s="15">
        <f t="shared" si="1738"/>
        <v>1.226</v>
      </c>
      <c r="S1712" s="15">
        <f t="shared" si="1738"/>
        <v>0.58850000000000002</v>
      </c>
      <c r="T1712" s="15">
        <f t="shared" si="1738"/>
        <v>0.2215</v>
      </c>
      <c r="U1712" s="15">
        <f t="shared" si="1738"/>
        <v>0.3745</v>
      </c>
      <c r="V1712" s="5">
        <v>1</v>
      </c>
      <c r="X1712" s="15">
        <f t="shared" si="1556"/>
        <v>11.5</v>
      </c>
      <c r="AB1712" s="15">
        <f t="shared" si="1557"/>
        <v>13.304553221878871</v>
      </c>
      <c r="AC1712" s="15">
        <f t="shared" si="1558"/>
        <v>3.2564123305934145</v>
      </c>
    </row>
    <row r="1713" spans="1:29">
      <c r="A1713" s="5" t="s">
        <v>206</v>
      </c>
      <c r="B1713" s="5">
        <v>0.64500000000000002</v>
      </c>
      <c r="C1713" s="5">
        <v>0.51</v>
      </c>
      <c r="D1713" s="5">
        <v>0.16</v>
      </c>
      <c r="E1713" s="5">
        <v>1.33</v>
      </c>
      <c r="F1713" s="5">
        <v>0.66649999999999998</v>
      </c>
      <c r="G1713" s="5">
        <v>0.309</v>
      </c>
      <c r="H1713" s="48">
        <v>0.317</v>
      </c>
      <c r="I1713" s="5">
        <v>9</v>
      </c>
      <c r="N1713" s="15">
        <f t="shared" si="1554"/>
        <v>3</v>
      </c>
      <c r="O1713" s="15">
        <f t="shared" ref="O1713:U1713" si="1739">B1713</f>
        <v>0.64500000000000002</v>
      </c>
      <c r="P1713" s="15">
        <f t="shared" si="1739"/>
        <v>0.51</v>
      </c>
      <c r="Q1713" s="15">
        <f t="shared" si="1739"/>
        <v>0.16</v>
      </c>
      <c r="R1713" s="15">
        <f t="shared" si="1739"/>
        <v>1.33</v>
      </c>
      <c r="S1713" s="15">
        <f t="shared" si="1739"/>
        <v>0.66649999999999998</v>
      </c>
      <c r="T1713" s="15">
        <f t="shared" si="1739"/>
        <v>0.309</v>
      </c>
      <c r="U1713" s="15">
        <f t="shared" si="1739"/>
        <v>0.317</v>
      </c>
      <c r="V1713" s="5">
        <v>1</v>
      </c>
      <c r="X1713" s="15">
        <f t="shared" si="1556"/>
        <v>10.5</v>
      </c>
      <c r="AB1713" s="15">
        <f t="shared" si="1557"/>
        <v>10.896844720387003</v>
      </c>
      <c r="AC1713" s="15">
        <f t="shared" si="1558"/>
        <v>0.15748573209903871</v>
      </c>
    </row>
    <row r="1714" spans="1:29">
      <c r="A1714" s="5" t="s">
        <v>207</v>
      </c>
      <c r="B1714" s="5">
        <v>0.64500000000000002</v>
      </c>
      <c r="C1714" s="5">
        <v>0.51</v>
      </c>
      <c r="D1714" s="5">
        <v>0.16</v>
      </c>
      <c r="E1714" s="5">
        <v>1.2415</v>
      </c>
      <c r="F1714" s="5">
        <v>0.58150000000000002</v>
      </c>
      <c r="G1714" s="5">
        <v>0.27600000000000002</v>
      </c>
      <c r="H1714" s="48">
        <v>0.315</v>
      </c>
      <c r="I1714" s="5">
        <v>9</v>
      </c>
      <c r="N1714" s="15">
        <f t="shared" si="1554"/>
        <v>0.75</v>
      </c>
      <c r="O1714" s="15">
        <f t="shared" ref="O1714:U1714" si="1740">B1714</f>
        <v>0.64500000000000002</v>
      </c>
      <c r="P1714" s="15">
        <f t="shared" si="1740"/>
        <v>0.51</v>
      </c>
      <c r="Q1714" s="15">
        <f t="shared" si="1740"/>
        <v>0.16</v>
      </c>
      <c r="R1714" s="15">
        <f t="shared" si="1740"/>
        <v>1.2415</v>
      </c>
      <c r="S1714" s="15">
        <f t="shared" si="1740"/>
        <v>0.58150000000000002</v>
      </c>
      <c r="T1714" s="15">
        <f t="shared" si="1740"/>
        <v>0.27600000000000002</v>
      </c>
      <c r="U1714" s="15">
        <f t="shared" si="1740"/>
        <v>0.315</v>
      </c>
      <c r="V1714" s="5">
        <v>1</v>
      </c>
      <c r="X1714" s="15">
        <f t="shared" si="1556"/>
        <v>10.5</v>
      </c>
      <c r="AB1714" s="15">
        <f t="shared" si="1557"/>
        <v>11.755647609852208</v>
      </c>
      <c r="AC1714" s="15">
        <f t="shared" si="1558"/>
        <v>1.5766509201275618</v>
      </c>
    </row>
    <row r="1715" spans="1:29">
      <c r="A1715" s="5" t="s">
        <v>206</v>
      </c>
      <c r="B1715" s="5">
        <v>0.64500000000000002</v>
      </c>
      <c r="C1715" s="5">
        <v>0.5</v>
      </c>
      <c r="D1715" s="5">
        <v>0.17499999999999999</v>
      </c>
      <c r="E1715" s="5">
        <v>1.3374999999999999</v>
      </c>
      <c r="F1715" s="5">
        <v>0.55400000000000005</v>
      </c>
      <c r="G1715" s="5">
        <v>0.308</v>
      </c>
      <c r="H1715" s="48">
        <v>0.41499999999999998</v>
      </c>
      <c r="I1715" s="5">
        <v>10</v>
      </c>
      <c r="N1715" s="15">
        <f t="shared" si="1554"/>
        <v>3</v>
      </c>
      <c r="O1715" s="15">
        <f t="shared" ref="O1715:U1715" si="1741">B1715</f>
        <v>0.64500000000000002</v>
      </c>
      <c r="P1715" s="15">
        <f t="shared" si="1741"/>
        <v>0.5</v>
      </c>
      <c r="Q1715" s="15">
        <f t="shared" si="1741"/>
        <v>0.17499999999999999</v>
      </c>
      <c r="R1715" s="15">
        <f t="shared" si="1741"/>
        <v>1.3374999999999999</v>
      </c>
      <c r="S1715" s="15">
        <f t="shared" si="1741"/>
        <v>0.55400000000000005</v>
      </c>
      <c r="T1715" s="15">
        <f t="shared" si="1741"/>
        <v>0.308</v>
      </c>
      <c r="U1715" s="15">
        <f t="shared" si="1741"/>
        <v>0.41499999999999998</v>
      </c>
      <c r="V1715" s="5">
        <v>1</v>
      </c>
      <c r="X1715" s="15">
        <f t="shared" si="1556"/>
        <v>11.5</v>
      </c>
      <c r="AB1715" s="15">
        <f t="shared" si="1557"/>
        <v>14.135045853236964</v>
      </c>
      <c r="AC1715" s="15">
        <f t="shared" si="1558"/>
        <v>6.9434666486613175</v>
      </c>
    </row>
    <row r="1716" spans="1:29">
      <c r="A1716" s="5" t="s">
        <v>207</v>
      </c>
      <c r="B1716" s="5">
        <v>0.64500000000000002</v>
      </c>
      <c r="C1716" s="5">
        <v>0.51</v>
      </c>
      <c r="D1716" s="5">
        <v>0.19</v>
      </c>
      <c r="E1716" s="5">
        <v>1.363</v>
      </c>
      <c r="F1716" s="5">
        <v>0.57299999999999995</v>
      </c>
      <c r="G1716" s="5">
        <v>0.36199999999999999</v>
      </c>
      <c r="H1716" s="48">
        <v>0.36</v>
      </c>
      <c r="I1716" s="5">
        <v>10</v>
      </c>
      <c r="N1716" s="15">
        <f t="shared" si="1554"/>
        <v>0.75</v>
      </c>
      <c r="O1716" s="15">
        <f t="shared" ref="O1716:U1716" si="1742">B1716</f>
        <v>0.64500000000000002</v>
      </c>
      <c r="P1716" s="15">
        <f t="shared" si="1742"/>
        <v>0.51</v>
      </c>
      <c r="Q1716" s="15">
        <f t="shared" si="1742"/>
        <v>0.19</v>
      </c>
      <c r="R1716" s="15">
        <f t="shared" si="1742"/>
        <v>1.363</v>
      </c>
      <c r="S1716" s="15">
        <f t="shared" si="1742"/>
        <v>0.57299999999999995</v>
      </c>
      <c r="T1716" s="15">
        <f t="shared" si="1742"/>
        <v>0.36199999999999999</v>
      </c>
      <c r="U1716" s="15">
        <f t="shared" si="1742"/>
        <v>0.36</v>
      </c>
      <c r="V1716" s="5">
        <v>1</v>
      </c>
      <c r="X1716" s="15">
        <f t="shared" si="1556"/>
        <v>11.5</v>
      </c>
      <c r="AB1716" s="15">
        <f t="shared" si="1557"/>
        <v>12.874407522001958</v>
      </c>
      <c r="AC1716" s="15">
        <f t="shared" si="1558"/>
        <v>1.8889960365355623</v>
      </c>
    </row>
    <row r="1717" spans="1:29">
      <c r="A1717" s="5" t="s">
        <v>206</v>
      </c>
      <c r="B1717" s="5">
        <v>0.64500000000000002</v>
      </c>
      <c r="C1717" s="5">
        <v>0.48499999999999999</v>
      </c>
      <c r="D1717" s="5">
        <v>0.15</v>
      </c>
      <c r="E1717" s="5">
        <v>1.2215</v>
      </c>
      <c r="F1717" s="5">
        <v>0.56950000000000001</v>
      </c>
      <c r="G1717" s="5">
        <v>0.27350000000000002</v>
      </c>
      <c r="H1717" s="48">
        <v>0.33</v>
      </c>
      <c r="I1717" s="5">
        <v>9</v>
      </c>
      <c r="N1717" s="15">
        <f t="shared" si="1554"/>
        <v>3</v>
      </c>
      <c r="O1717" s="15">
        <f t="shared" ref="O1717:U1717" si="1743">B1717</f>
        <v>0.64500000000000002</v>
      </c>
      <c r="P1717" s="15">
        <f t="shared" si="1743"/>
        <v>0.48499999999999999</v>
      </c>
      <c r="Q1717" s="15">
        <f t="shared" si="1743"/>
        <v>0.15</v>
      </c>
      <c r="R1717" s="15">
        <f t="shared" si="1743"/>
        <v>1.2215</v>
      </c>
      <c r="S1717" s="15">
        <f t="shared" si="1743"/>
        <v>0.56950000000000001</v>
      </c>
      <c r="T1717" s="15">
        <f t="shared" si="1743"/>
        <v>0.27350000000000002</v>
      </c>
      <c r="U1717" s="15">
        <f t="shared" si="1743"/>
        <v>0.33</v>
      </c>
      <c r="V1717" s="5">
        <v>1</v>
      </c>
      <c r="X1717" s="15">
        <f t="shared" si="1556"/>
        <v>10.5</v>
      </c>
      <c r="AB1717" s="15">
        <f t="shared" si="1557"/>
        <v>11.929694714763514</v>
      </c>
      <c r="AC1717" s="15">
        <f t="shared" si="1558"/>
        <v>2.0440269774227251</v>
      </c>
    </row>
    <row r="1718" spans="1:29">
      <c r="A1718" s="5" t="s">
        <v>207</v>
      </c>
      <c r="B1718" s="5">
        <v>0.64500000000000002</v>
      </c>
      <c r="C1718" s="5">
        <v>0.48</v>
      </c>
      <c r="D1718" s="5">
        <v>0.19</v>
      </c>
      <c r="E1718" s="5">
        <v>1.371</v>
      </c>
      <c r="F1718" s="5">
        <v>0.6925</v>
      </c>
      <c r="G1718" s="5">
        <v>0.29049999999999998</v>
      </c>
      <c r="H1718" s="48">
        <v>0.35</v>
      </c>
      <c r="I1718" s="5">
        <v>12</v>
      </c>
      <c r="N1718" s="15">
        <f t="shared" si="1554"/>
        <v>0.75</v>
      </c>
      <c r="O1718" s="15">
        <f t="shared" ref="O1718:U1718" si="1744">B1718</f>
        <v>0.64500000000000002</v>
      </c>
      <c r="P1718" s="15">
        <f t="shared" si="1744"/>
        <v>0.48</v>
      </c>
      <c r="Q1718" s="15">
        <f t="shared" si="1744"/>
        <v>0.19</v>
      </c>
      <c r="R1718" s="15">
        <f t="shared" si="1744"/>
        <v>1.371</v>
      </c>
      <c r="S1718" s="15">
        <f t="shared" si="1744"/>
        <v>0.6925</v>
      </c>
      <c r="T1718" s="15">
        <f t="shared" si="1744"/>
        <v>0.29049999999999998</v>
      </c>
      <c r="U1718" s="15">
        <f t="shared" si="1744"/>
        <v>0.35</v>
      </c>
      <c r="V1718" s="5">
        <v>1</v>
      </c>
      <c r="X1718" s="15">
        <f t="shared" si="1556"/>
        <v>13.5</v>
      </c>
      <c r="AB1718" s="15">
        <f t="shared" si="1557"/>
        <v>10.836684380853731</v>
      </c>
      <c r="AC1718" s="15">
        <f t="shared" si="1558"/>
        <v>7.0932500871884754</v>
      </c>
    </row>
    <row r="1719" spans="1:29">
      <c r="A1719" s="5" t="s">
        <v>207</v>
      </c>
      <c r="B1719" s="5">
        <v>0.65</v>
      </c>
      <c r="C1719" s="5">
        <v>0.495</v>
      </c>
      <c r="D1719" s="5">
        <v>0.155</v>
      </c>
      <c r="E1719" s="5">
        <v>1.337</v>
      </c>
      <c r="F1719" s="5">
        <v>0.61499999999999999</v>
      </c>
      <c r="G1719" s="5">
        <v>0.31950000000000001</v>
      </c>
      <c r="H1719" s="48">
        <v>0.33500000000000002</v>
      </c>
      <c r="I1719" s="5">
        <v>9</v>
      </c>
      <c r="N1719" s="15">
        <f t="shared" si="1554"/>
        <v>0.75</v>
      </c>
      <c r="O1719" s="15">
        <f t="shared" ref="O1719:U1719" si="1745">B1719</f>
        <v>0.65</v>
      </c>
      <c r="P1719" s="15">
        <f t="shared" si="1745"/>
        <v>0.495</v>
      </c>
      <c r="Q1719" s="15">
        <f t="shared" si="1745"/>
        <v>0.155</v>
      </c>
      <c r="R1719" s="15">
        <f t="shared" si="1745"/>
        <v>1.337</v>
      </c>
      <c r="S1719" s="15">
        <f t="shared" si="1745"/>
        <v>0.61499999999999999</v>
      </c>
      <c r="T1719" s="15">
        <f t="shared" si="1745"/>
        <v>0.31950000000000001</v>
      </c>
      <c r="U1719" s="15">
        <f t="shared" si="1745"/>
        <v>0.33500000000000002</v>
      </c>
      <c r="V1719" s="5">
        <v>1</v>
      </c>
      <c r="X1719" s="15">
        <f t="shared" si="1556"/>
        <v>10.5</v>
      </c>
      <c r="AB1719" s="15">
        <f t="shared" si="1557"/>
        <v>11.441178259842777</v>
      </c>
      <c r="AC1719" s="15">
        <f t="shared" si="1558"/>
        <v>0.88581651680067852</v>
      </c>
    </row>
    <row r="1720" spans="1:29">
      <c r="A1720" s="5" t="s">
        <v>206</v>
      </c>
      <c r="B1720" s="5">
        <v>0.65</v>
      </c>
      <c r="C1720" s="5">
        <v>0.505</v>
      </c>
      <c r="D1720" s="5">
        <v>0.19</v>
      </c>
      <c r="E1720" s="5">
        <v>1.274</v>
      </c>
      <c r="F1720" s="5">
        <v>0.59</v>
      </c>
      <c r="G1720" s="5">
        <v>0.23</v>
      </c>
      <c r="H1720" s="48">
        <v>0.39100000000000001</v>
      </c>
      <c r="I1720" s="5">
        <v>11</v>
      </c>
      <c r="N1720" s="15">
        <f t="shared" si="1554"/>
        <v>3</v>
      </c>
      <c r="O1720" s="15">
        <f t="shared" ref="O1720:U1720" si="1746">B1720</f>
        <v>0.65</v>
      </c>
      <c r="P1720" s="15">
        <f t="shared" si="1746"/>
        <v>0.505</v>
      </c>
      <c r="Q1720" s="15">
        <f t="shared" si="1746"/>
        <v>0.19</v>
      </c>
      <c r="R1720" s="15">
        <f t="shared" si="1746"/>
        <v>1.274</v>
      </c>
      <c r="S1720" s="15">
        <f t="shared" si="1746"/>
        <v>0.59</v>
      </c>
      <c r="T1720" s="15">
        <f t="shared" si="1746"/>
        <v>0.23</v>
      </c>
      <c r="U1720" s="15">
        <f t="shared" si="1746"/>
        <v>0.39100000000000001</v>
      </c>
      <c r="V1720" s="5">
        <v>1</v>
      </c>
      <c r="X1720" s="15">
        <f t="shared" si="1556"/>
        <v>12.5</v>
      </c>
      <c r="AB1720" s="15">
        <f t="shared" si="1557"/>
        <v>13.647339475225497</v>
      </c>
      <c r="AC1720" s="15">
        <f t="shared" si="1558"/>
        <v>1.3163878714107184</v>
      </c>
    </row>
    <row r="1721" spans="1:29">
      <c r="A1721" s="5" t="s">
        <v>206</v>
      </c>
      <c r="B1721" s="5">
        <v>0.65</v>
      </c>
      <c r="C1721" s="5">
        <v>0.52500000000000002</v>
      </c>
      <c r="D1721" s="5">
        <v>0.185</v>
      </c>
      <c r="E1721" s="5">
        <v>1.488</v>
      </c>
      <c r="F1721" s="5">
        <v>0.66500000000000004</v>
      </c>
      <c r="G1721" s="5">
        <v>0.33700000000000002</v>
      </c>
      <c r="H1721" s="48">
        <v>0.378</v>
      </c>
      <c r="I1721" s="5">
        <v>11</v>
      </c>
      <c r="N1721" s="15">
        <f t="shared" si="1554"/>
        <v>3</v>
      </c>
      <c r="O1721" s="15">
        <f t="shared" ref="O1721:U1721" si="1747">B1721</f>
        <v>0.65</v>
      </c>
      <c r="P1721" s="15">
        <f t="shared" si="1747"/>
        <v>0.52500000000000002</v>
      </c>
      <c r="Q1721" s="15">
        <f t="shared" si="1747"/>
        <v>0.185</v>
      </c>
      <c r="R1721" s="15">
        <f t="shared" si="1747"/>
        <v>1.488</v>
      </c>
      <c r="S1721" s="15">
        <f t="shared" si="1747"/>
        <v>0.66500000000000004</v>
      </c>
      <c r="T1721" s="15">
        <f t="shared" si="1747"/>
        <v>0.33700000000000002</v>
      </c>
      <c r="U1721" s="15">
        <f t="shared" si="1747"/>
        <v>0.378</v>
      </c>
      <c r="V1721" s="5">
        <v>1</v>
      </c>
      <c r="X1721" s="15">
        <f t="shared" si="1556"/>
        <v>12.5</v>
      </c>
      <c r="AB1721" s="15">
        <f t="shared" si="1557"/>
        <v>13.055051504383442</v>
      </c>
      <c r="AC1721" s="15">
        <f t="shared" si="1558"/>
        <v>0.30808217251832248</v>
      </c>
    </row>
    <row r="1722" spans="1:29">
      <c r="A1722" s="5" t="s">
        <v>206</v>
      </c>
      <c r="B1722" s="5">
        <v>0.65</v>
      </c>
      <c r="C1722" s="5">
        <v>0.51</v>
      </c>
      <c r="D1722" s="5">
        <v>0.16</v>
      </c>
      <c r="E1722" s="5">
        <v>1.3835</v>
      </c>
      <c r="F1722" s="5">
        <v>0.63849999999999996</v>
      </c>
      <c r="G1722" s="5">
        <v>0.29049999999999998</v>
      </c>
      <c r="H1722" s="48">
        <v>0.36649999999999999</v>
      </c>
      <c r="I1722" s="5">
        <v>9</v>
      </c>
      <c r="N1722" s="15">
        <f t="shared" si="1554"/>
        <v>3</v>
      </c>
      <c r="O1722" s="15">
        <f t="shared" ref="O1722:U1722" si="1748">B1722</f>
        <v>0.65</v>
      </c>
      <c r="P1722" s="15">
        <f t="shared" si="1748"/>
        <v>0.51</v>
      </c>
      <c r="Q1722" s="15">
        <f t="shared" si="1748"/>
        <v>0.16</v>
      </c>
      <c r="R1722" s="15">
        <f t="shared" si="1748"/>
        <v>1.3835</v>
      </c>
      <c r="S1722" s="15">
        <f t="shared" si="1748"/>
        <v>0.63849999999999996</v>
      </c>
      <c r="T1722" s="15">
        <f t="shared" si="1748"/>
        <v>0.29049999999999998</v>
      </c>
      <c r="U1722" s="15">
        <f t="shared" si="1748"/>
        <v>0.36649999999999999</v>
      </c>
      <c r="V1722" s="5">
        <v>1</v>
      </c>
      <c r="X1722" s="15">
        <f t="shared" si="1556"/>
        <v>10.5</v>
      </c>
      <c r="AB1722" s="15">
        <f t="shared" si="1557"/>
        <v>12.55937960967854</v>
      </c>
      <c r="AC1722" s="15">
        <f t="shared" si="1558"/>
        <v>4.2410443767597377</v>
      </c>
    </row>
    <row r="1723" spans="1:29">
      <c r="A1723" s="5" t="s">
        <v>206</v>
      </c>
      <c r="B1723" s="5">
        <v>0.65500000000000003</v>
      </c>
      <c r="C1723" s="5">
        <v>0.55000000000000004</v>
      </c>
      <c r="D1723" s="5">
        <v>0.18</v>
      </c>
      <c r="E1723" s="5">
        <v>1.274</v>
      </c>
      <c r="F1723" s="5">
        <v>0.58599999999999997</v>
      </c>
      <c r="G1723" s="5">
        <v>0.28100000000000003</v>
      </c>
      <c r="H1723" s="48">
        <v>0.36499999999999999</v>
      </c>
      <c r="I1723" s="5">
        <v>10</v>
      </c>
      <c r="N1723" s="15">
        <f t="shared" si="1554"/>
        <v>3</v>
      </c>
      <c r="O1723" s="15">
        <f t="shared" ref="O1723:U1723" si="1749">B1723</f>
        <v>0.65500000000000003</v>
      </c>
      <c r="P1723" s="15">
        <f t="shared" si="1749"/>
        <v>0.55000000000000004</v>
      </c>
      <c r="Q1723" s="15">
        <f t="shared" si="1749"/>
        <v>0.18</v>
      </c>
      <c r="R1723" s="15">
        <f t="shared" si="1749"/>
        <v>1.274</v>
      </c>
      <c r="S1723" s="15">
        <f t="shared" si="1749"/>
        <v>0.58599999999999997</v>
      </c>
      <c r="T1723" s="15">
        <f t="shared" si="1749"/>
        <v>0.28100000000000003</v>
      </c>
      <c r="U1723" s="15">
        <f t="shared" si="1749"/>
        <v>0.36499999999999999</v>
      </c>
      <c r="V1723" s="5">
        <v>1</v>
      </c>
      <c r="X1723" s="15">
        <f t="shared" si="1556"/>
        <v>11.5</v>
      </c>
      <c r="AB1723" s="15">
        <f t="shared" si="1557"/>
        <v>13.397498730213282</v>
      </c>
      <c r="AC1723" s="15">
        <f t="shared" si="1558"/>
        <v>3.6005014311610193</v>
      </c>
    </row>
    <row r="1724" spans="1:29">
      <c r="A1724" s="5" t="s">
        <v>207</v>
      </c>
      <c r="B1724" s="5">
        <v>0.65500000000000003</v>
      </c>
      <c r="C1724" s="5">
        <v>0.51</v>
      </c>
      <c r="D1724" s="5">
        <v>0.15</v>
      </c>
      <c r="E1724" s="5">
        <v>1.0429999999999999</v>
      </c>
      <c r="F1724" s="5">
        <v>0.47949999999999998</v>
      </c>
      <c r="G1724" s="5">
        <v>0.223</v>
      </c>
      <c r="H1724" s="48">
        <v>0.30499999999999999</v>
      </c>
      <c r="I1724" s="5">
        <v>9</v>
      </c>
      <c r="N1724" s="15">
        <f t="shared" si="1554"/>
        <v>0.75</v>
      </c>
      <c r="O1724" s="15">
        <f t="shared" ref="O1724:U1724" si="1750">B1724</f>
        <v>0.65500000000000003</v>
      </c>
      <c r="P1724" s="15">
        <f t="shared" si="1750"/>
        <v>0.51</v>
      </c>
      <c r="Q1724" s="15">
        <f t="shared" si="1750"/>
        <v>0.15</v>
      </c>
      <c r="R1724" s="15">
        <f t="shared" si="1750"/>
        <v>1.0429999999999999</v>
      </c>
      <c r="S1724" s="15">
        <f t="shared" si="1750"/>
        <v>0.47949999999999998</v>
      </c>
      <c r="T1724" s="15">
        <f t="shared" si="1750"/>
        <v>0.223</v>
      </c>
      <c r="U1724" s="15">
        <f t="shared" si="1750"/>
        <v>0.30499999999999999</v>
      </c>
      <c r="V1724" s="5">
        <v>1</v>
      </c>
      <c r="X1724" s="15">
        <f t="shared" si="1556"/>
        <v>10.5</v>
      </c>
      <c r="AB1724" s="15">
        <f t="shared" si="1557"/>
        <v>12.340318710396652</v>
      </c>
      <c r="AC1724" s="15">
        <f t="shared" si="1558"/>
        <v>3.3867729558359949</v>
      </c>
    </row>
    <row r="1725" spans="1:29">
      <c r="A1725" s="5" t="s">
        <v>207</v>
      </c>
      <c r="B1725" s="5">
        <v>0.65500000000000003</v>
      </c>
      <c r="C1725" s="5">
        <v>0.505</v>
      </c>
      <c r="D1725" s="5">
        <v>0.19</v>
      </c>
      <c r="E1725" s="5">
        <v>1.3485</v>
      </c>
      <c r="F1725" s="5">
        <v>0.59350000000000003</v>
      </c>
      <c r="G1725" s="5">
        <v>0.27450000000000002</v>
      </c>
      <c r="H1725" s="48">
        <v>0.42499999999999999</v>
      </c>
      <c r="I1725" s="5">
        <v>12</v>
      </c>
      <c r="N1725" s="15">
        <f t="shared" si="1554"/>
        <v>0.75</v>
      </c>
      <c r="O1725" s="15">
        <f t="shared" ref="O1725:U1725" si="1751">B1725</f>
        <v>0.65500000000000003</v>
      </c>
      <c r="P1725" s="15">
        <f t="shared" si="1751"/>
        <v>0.505</v>
      </c>
      <c r="Q1725" s="15">
        <f t="shared" si="1751"/>
        <v>0.19</v>
      </c>
      <c r="R1725" s="15">
        <f t="shared" si="1751"/>
        <v>1.3485</v>
      </c>
      <c r="S1725" s="15">
        <f t="shared" si="1751"/>
        <v>0.59350000000000003</v>
      </c>
      <c r="T1725" s="15">
        <f t="shared" si="1751"/>
        <v>0.27450000000000002</v>
      </c>
      <c r="U1725" s="15">
        <f t="shared" si="1751"/>
        <v>0.42499999999999999</v>
      </c>
      <c r="V1725" s="5">
        <v>1</v>
      </c>
      <c r="X1725" s="15">
        <f t="shared" si="1556"/>
        <v>13.5</v>
      </c>
      <c r="AB1725" s="15">
        <f t="shared" si="1557"/>
        <v>13.724387464274592</v>
      </c>
      <c r="AC1725" s="15">
        <f t="shared" si="1558"/>
        <v>5.0349734123581402E-2</v>
      </c>
    </row>
    <row r="1726" spans="1:29">
      <c r="A1726" s="5" t="s">
        <v>207</v>
      </c>
      <c r="B1726" s="5">
        <v>0.65500000000000003</v>
      </c>
      <c r="C1726" s="5">
        <v>0.505</v>
      </c>
      <c r="D1726" s="5">
        <v>0.19500000000000001</v>
      </c>
      <c r="E1726" s="5">
        <v>1.4404999999999999</v>
      </c>
      <c r="F1726" s="5">
        <v>0.68799999999999994</v>
      </c>
      <c r="G1726" s="5">
        <v>0.3805</v>
      </c>
      <c r="H1726" s="48">
        <v>0.36299999999999999</v>
      </c>
      <c r="I1726" s="5">
        <v>11</v>
      </c>
      <c r="N1726" s="15">
        <f t="shared" si="1554"/>
        <v>0.75</v>
      </c>
      <c r="O1726" s="15">
        <f t="shared" ref="O1726:U1726" si="1752">B1726</f>
        <v>0.65500000000000003</v>
      </c>
      <c r="P1726" s="15">
        <f t="shared" si="1752"/>
        <v>0.505</v>
      </c>
      <c r="Q1726" s="15">
        <f t="shared" si="1752"/>
        <v>0.19500000000000001</v>
      </c>
      <c r="R1726" s="15">
        <f t="shared" si="1752"/>
        <v>1.4404999999999999</v>
      </c>
      <c r="S1726" s="15">
        <f t="shared" si="1752"/>
        <v>0.68799999999999994</v>
      </c>
      <c r="T1726" s="15">
        <f t="shared" si="1752"/>
        <v>0.3805</v>
      </c>
      <c r="U1726" s="15">
        <f t="shared" si="1752"/>
        <v>0.36299999999999999</v>
      </c>
      <c r="V1726" s="5">
        <v>1</v>
      </c>
      <c r="X1726" s="15">
        <f t="shared" si="1556"/>
        <v>12.5</v>
      </c>
      <c r="AB1726" s="15">
        <f t="shared" si="1557"/>
        <v>11.094356360828165</v>
      </c>
      <c r="AC1726" s="15">
        <f t="shared" si="1558"/>
        <v>1.9758340403442398</v>
      </c>
    </row>
    <row r="1727" spans="1:29">
      <c r="A1727" s="5" t="s">
        <v>206</v>
      </c>
      <c r="B1727" s="5">
        <v>0.66</v>
      </c>
      <c r="C1727" s="5">
        <v>0.5</v>
      </c>
      <c r="D1727" s="5">
        <v>0.16500000000000001</v>
      </c>
      <c r="E1727" s="5">
        <v>1.3194999999999999</v>
      </c>
      <c r="F1727" s="5">
        <v>0.66700000000000004</v>
      </c>
      <c r="G1727" s="5">
        <v>0.26900000000000002</v>
      </c>
      <c r="H1727" s="48">
        <v>0.34100000000000003</v>
      </c>
      <c r="I1727" s="5">
        <v>9</v>
      </c>
      <c r="N1727" s="15">
        <f t="shared" si="1554"/>
        <v>3</v>
      </c>
      <c r="O1727" s="15">
        <f t="shared" ref="O1727:U1727" si="1753">B1727</f>
        <v>0.66</v>
      </c>
      <c r="P1727" s="15">
        <f t="shared" si="1753"/>
        <v>0.5</v>
      </c>
      <c r="Q1727" s="15">
        <f t="shared" si="1753"/>
        <v>0.16500000000000001</v>
      </c>
      <c r="R1727" s="15">
        <f t="shared" si="1753"/>
        <v>1.3194999999999999</v>
      </c>
      <c r="S1727" s="15">
        <f t="shared" si="1753"/>
        <v>0.66700000000000004</v>
      </c>
      <c r="T1727" s="15">
        <f t="shared" si="1753"/>
        <v>0.26900000000000002</v>
      </c>
      <c r="U1727" s="15">
        <f t="shared" si="1753"/>
        <v>0.34100000000000003</v>
      </c>
      <c r="V1727" s="5">
        <v>1</v>
      </c>
      <c r="X1727" s="15">
        <f t="shared" si="1556"/>
        <v>10.5</v>
      </c>
      <c r="AB1727" s="15">
        <f t="shared" si="1557"/>
        <v>11.335101197964592</v>
      </c>
      <c r="AC1727" s="15">
        <f t="shared" si="1558"/>
        <v>0.69739401084189689</v>
      </c>
    </row>
    <row r="1728" spans="1:29">
      <c r="A1728" s="5" t="s">
        <v>207</v>
      </c>
      <c r="B1728" s="5">
        <v>0.66</v>
      </c>
      <c r="C1728" s="5">
        <v>0.53500000000000003</v>
      </c>
      <c r="D1728" s="5">
        <v>0.17499999999999999</v>
      </c>
      <c r="E1728" s="5">
        <v>1.5175000000000001</v>
      </c>
      <c r="F1728" s="5">
        <v>0.71099999999999997</v>
      </c>
      <c r="G1728" s="5">
        <v>0.3125</v>
      </c>
      <c r="H1728" s="48">
        <v>0.41499999999999998</v>
      </c>
      <c r="I1728" s="5">
        <v>12</v>
      </c>
      <c r="N1728" s="15">
        <f t="shared" si="1554"/>
        <v>0.75</v>
      </c>
      <c r="O1728" s="15">
        <f t="shared" ref="O1728:U1728" si="1754">B1728</f>
        <v>0.66</v>
      </c>
      <c r="P1728" s="15">
        <f t="shared" si="1754"/>
        <v>0.53500000000000003</v>
      </c>
      <c r="Q1728" s="15">
        <f t="shared" si="1754"/>
        <v>0.17499999999999999</v>
      </c>
      <c r="R1728" s="15">
        <f t="shared" si="1754"/>
        <v>1.5175000000000001</v>
      </c>
      <c r="S1728" s="15">
        <f t="shared" si="1754"/>
        <v>0.71099999999999997</v>
      </c>
      <c r="T1728" s="15">
        <f t="shared" si="1754"/>
        <v>0.3125</v>
      </c>
      <c r="U1728" s="15">
        <f t="shared" si="1754"/>
        <v>0.41499999999999998</v>
      </c>
      <c r="V1728" s="5">
        <v>1</v>
      </c>
      <c r="X1728" s="15">
        <f t="shared" si="1556"/>
        <v>13.5</v>
      </c>
      <c r="AB1728" s="15">
        <f t="shared" si="1557"/>
        <v>12.60538331198476</v>
      </c>
      <c r="AC1728" s="15">
        <f t="shared" si="1558"/>
        <v>0.80033901847535804</v>
      </c>
    </row>
    <row r="1729" spans="1:29">
      <c r="A1729" s="5" t="s">
        <v>206</v>
      </c>
      <c r="B1729" s="5">
        <v>0.66</v>
      </c>
      <c r="C1729" s="5">
        <v>0.53</v>
      </c>
      <c r="D1729" s="5">
        <v>0.19500000000000001</v>
      </c>
      <c r="E1729" s="5">
        <v>1.5505</v>
      </c>
      <c r="F1729" s="5">
        <v>0.65049999999999997</v>
      </c>
      <c r="G1729" s="5">
        <v>0.32950000000000002</v>
      </c>
      <c r="H1729" s="48">
        <v>0.495</v>
      </c>
      <c r="I1729" s="5">
        <v>10</v>
      </c>
      <c r="N1729" s="15">
        <f t="shared" si="1554"/>
        <v>3</v>
      </c>
      <c r="O1729" s="15">
        <f t="shared" ref="O1729:U1729" si="1755">B1729</f>
        <v>0.66</v>
      </c>
      <c r="P1729" s="15">
        <f t="shared" si="1755"/>
        <v>0.53</v>
      </c>
      <c r="Q1729" s="15">
        <f t="shared" si="1755"/>
        <v>0.19500000000000001</v>
      </c>
      <c r="R1729" s="15">
        <f t="shared" si="1755"/>
        <v>1.5505</v>
      </c>
      <c r="S1729" s="15">
        <f t="shared" si="1755"/>
        <v>0.65049999999999997</v>
      </c>
      <c r="T1729" s="15">
        <f t="shared" si="1755"/>
        <v>0.32950000000000002</v>
      </c>
      <c r="U1729" s="15">
        <f t="shared" si="1755"/>
        <v>0.495</v>
      </c>
      <c r="V1729" s="5">
        <v>1</v>
      </c>
      <c r="X1729" s="15">
        <f t="shared" si="1556"/>
        <v>11.5</v>
      </c>
      <c r="AB1729" s="15">
        <f t="shared" si="1557"/>
        <v>15.170408586515986</v>
      </c>
      <c r="AC1729" s="15">
        <f t="shared" si="1558"/>
        <v>13.471899191970278</v>
      </c>
    </row>
    <row r="1730" spans="1:29">
      <c r="A1730" s="5" t="s">
        <v>206</v>
      </c>
      <c r="B1730" s="5">
        <v>0.66</v>
      </c>
      <c r="C1730" s="5">
        <v>0.51</v>
      </c>
      <c r="D1730" s="5">
        <v>0.16500000000000001</v>
      </c>
      <c r="E1730" s="5">
        <v>1.6375</v>
      </c>
      <c r="F1730" s="5">
        <v>0.76849999999999996</v>
      </c>
      <c r="G1730" s="5">
        <v>0.35449999999999998</v>
      </c>
      <c r="H1730" s="48">
        <v>0.39250000000000002</v>
      </c>
      <c r="I1730" s="5">
        <v>14</v>
      </c>
      <c r="N1730" s="15">
        <f t="shared" si="1554"/>
        <v>3</v>
      </c>
      <c r="O1730" s="15">
        <f t="shared" ref="O1730:U1730" si="1756">B1730</f>
        <v>0.66</v>
      </c>
      <c r="P1730" s="15">
        <f t="shared" si="1756"/>
        <v>0.51</v>
      </c>
      <c r="Q1730" s="15">
        <f t="shared" si="1756"/>
        <v>0.16500000000000001</v>
      </c>
      <c r="R1730" s="15">
        <f t="shared" si="1756"/>
        <v>1.6375</v>
      </c>
      <c r="S1730" s="15">
        <f t="shared" si="1756"/>
        <v>0.76849999999999996</v>
      </c>
      <c r="T1730" s="15">
        <f t="shared" si="1756"/>
        <v>0.35449999999999998</v>
      </c>
      <c r="U1730" s="15">
        <f t="shared" si="1756"/>
        <v>0.39250000000000002</v>
      </c>
      <c r="V1730" s="5">
        <v>1</v>
      </c>
      <c r="X1730" s="15">
        <f t="shared" si="1556"/>
        <v>15.5</v>
      </c>
      <c r="AB1730" s="15">
        <f t="shared" si="1557"/>
        <v>11.871359764981644</v>
      </c>
      <c r="AC1730" s="15">
        <f t="shared" si="1558"/>
        <v>13.167029955194067</v>
      </c>
    </row>
    <row r="1731" spans="1:29">
      <c r="A1731" s="5" t="s">
        <v>206</v>
      </c>
      <c r="B1731" s="5">
        <v>0.66500000000000004</v>
      </c>
      <c r="C1731" s="5">
        <v>0.52500000000000002</v>
      </c>
      <c r="D1731" s="5">
        <v>0.17499999999999999</v>
      </c>
      <c r="E1731" s="5">
        <v>1.4430000000000001</v>
      </c>
      <c r="F1731" s="5">
        <v>0.66349999999999998</v>
      </c>
      <c r="G1731" s="5">
        <v>0.38450000000000001</v>
      </c>
      <c r="H1731" s="48">
        <v>0.35299999999999998</v>
      </c>
      <c r="I1731" s="5">
        <v>11</v>
      </c>
      <c r="N1731" s="15">
        <f t="shared" si="1554"/>
        <v>3</v>
      </c>
      <c r="O1731" s="15">
        <f t="shared" ref="O1731:U1731" si="1757">B1731</f>
        <v>0.66500000000000004</v>
      </c>
      <c r="P1731" s="15">
        <f t="shared" si="1757"/>
        <v>0.52500000000000002</v>
      </c>
      <c r="Q1731" s="15">
        <f t="shared" si="1757"/>
        <v>0.17499999999999999</v>
      </c>
      <c r="R1731" s="15">
        <f t="shared" si="1757"/>
        <v>1.4430000000000001</v>
      </c>
      <c r="S1731" s="15">
        <f t="shared" si="1757"/>
        <v>0.66349999999999998</v>
      </c>
      <c r="T1731" s="15">
        <f t="shared" si="1757"/>
        <v>0.38450000000000001</v>
      </c>
      <c r="U1731" s="15">
        <f t="shared" si="1757"/>
        <v>0.35299999999999998</v>
      </c>
      <c r="V1731" s="5">
        <v>1</v>
      </c>
      <c r="X1731" s="15">
        <f t="shared" si="1556"/>
        <v>12.5</v>
      </c>
      <c r="AB1731" s="15">
        <f t="shared" si="1557"/>
        <v>11.852117088786008</v>
      </c>
      <c r="AC1731" s="15">
        <f t="shared" si="1558"/>
        <v>0.41975226664311788</v>
      </c>
    </row>
    <row r="1732" spans="1:29">
      <c r="A1732" s="5" t="s">
        <v>206</v>
      </c>
      <c r="B1732" s="5">
        <v>0.66500000000000004</v>
      </c>
      <c r="C1732" s="5">
        <v>0.505</v>
      </c>
      <c r="D1732" s="5">
        <v>0.16</v>
      </c>
      <c r="E1732" s="5">
        <v>1.2889999999999999</v>
      </c>
      <c r="F1732" s="5">
        <v>0.61450000000000005</v>
      </c>
      <c r="G1732" s="5">
        <v>0.253</v>
      </c>
      <c r="H1732" s="48">
        <v>0.36649999999999999</v>
      </c>
      <c r="I1732" s="5">
        <v>11</v>
      </c>
      <c r="N1732" s="15">
        <f t="shared" si="1554"/>
        <v>3</v>
      </c>
      <c r="O1732" s="15">
        <f t="shared" ref="O1732:U1732" si="1758">B1732</f>
        <v>0.66500000000000004</v>
      </c>
      <c r="P1732" s="15">
        <f t="shared" si="1758"/>
        <v>0.505</v>
      </c>
      <c r="Q1732" s="15">
        <f t="shared" si="1758"/>
        <v>0.16</v>
      </c>
      <c r="R1732" s="15">
        <f t="shared" si="1758"/>
        <v>1.2889999999999999</v>
      </c>
      <c r="S1732" s="15">
        <f t="shared" si="1758"/>
        <v>0.61450000000000005</v>
      </c>
      <c r="T1732" s="15">
        <f t="shared" si="1758"/>
        <v>0.253</v>
      </c>
      <c r="U1732" s="15">
        <f t="shared" si="1758"/>
        <v>0.36649999999999999</v>
      </c>
      <c r="V1732" s="5">
        <v>1</v>
      </c>
      <c r="X1732" s="15">
        <f t="shared" si="1556"/>
        <v>12.5</v>
      </c>
      <c r="AB1732" s="15">
        <f t="shared" si="1557"/>
        <v>12.497622753011038</v>
      </c>
      <c r="AC1732" s="15">
        <f t="shared" si="1558"/>
        <v>5.6513032465279486E-6</v>
      </c>
    </row>
    <row r="1733" spans="1:29">
      <c r="A1733" s="5" t="s">
        <v>207</v>
      </c>
      <c r="B1733" s="5">
        <v>0.66500000000000004</v>
      </c>
      <c r="C1733" s="5">
        <v>0.505</v>
      </c>
      <c r="D1733" s="5">
        <v>0.16</v>
      </c>
      <c r="E1733" s="5">
        <v>1.2915000000000001</v>
      </c>
      <c r="F1733" s="5">
        <v>0.63100000000000001</v>
      </c>
      <c r="G1733" s="5">
        <v>0.29249999999999998</v>
      </c>
      <c r="H1733" s="48">
        <v>0.32</v>
      </c>
      <c r="I1733" s="5">
        <v>11</v>
      </c>
      <c r="N1733" s="15">
        <f t="shared" si="1554"/>
        <v>0.75</v>
      </c>
      <c r="O1733" s="15">
        <f t="shared" ref="O1733:U1733" si="1759">B1733</f>
        <v>0.66500000000000004</v>
      </c>
      <c r="P1733" s="15">
        <f t="shared" si="1759"/>
        <v>0.505</v>
      </c>
      <c r="Q1733" s="15">
        <f t="shared" si="1759"/>
        <v>0.16</v>
      </c>
      <c r="R1733" s="15">
        <f t="shared" si="1759"/>
        <v>1.2915000000000001</v>
      </c>
      <c r="S1733" s="15">
        <f t="shared" si="1759"/>
        <v>0.63100000000000001</v>
      </c>
      <c r="T1733" s="15">
        <f t="shared" si="1759"/>
        <v>0.29249999999999998</v>
      </c>
      <c r="U1733" s="15">
        <f t="shared" si="1759"/>
        <v>0.32</v>
      </c>
      <c r="V1733" s="5">
        <v>1</v>
      </c>
      <c r="X1733" s="15">
        <f t="shared" si="1556"/>
        <v>12.5</v>
      </c>
      <c r="AB1733" s="15">
        <f t="shared" si="1557"/>
        <v>11.015610404011554</v>
      </c>
      <c r="AC1733" s="15">
        <f t="shared" si="1558"/>
        <v>2.203412472678743</v>
      </c>
    </row>
    <row r="1734" spans="1:29">
      <c r="A1734" s="5" t="s">
        <v>206</v>
      </c>
      <c r="B1734" s="5">
        <v>0.66500000000000004</v>
      </c>
      <c r="C1734" s="5">
        <v>0.52</v>
      </c>
      <c r="D1734" s="5">
        <v>0.17499999999999999</v>
      </c>
      <c r="E1734" s="5">
        <v>1.3725000000000001</v>
      </c>
      <c r="F1734" s="5">
        <v>0.60599999999999998</v>
      </c>
      <c r="G1734" s="5">
        <v>0.32</v>
      </c>
      <c r="H1734" s="48">
        <v>0.39500000000000002</v>
      </c>
      <c r="I1734" s="5">
        <v>12</v>
      </c>
      <c r="N1734" s="15">
        <f t="shared" si="1554"/>
        <v>3</v>
      </c>
      <c r="O1734" s="15">
        <f t="shared" ref="O1734:U1734" si="1760">B1734</f>
        <v>0.66500000000000004</v>
      </c>
      <c r="P1734" s="15">
        <f t="shared" si="1760"/>
        <v>0.52</v>
      </c>
      <c r="Q1734" s="15">
        <f t="shared" si="1760"/>
        <v>0.17499999999999999</v>
      </c>
      <c r="R1734" s="15">
        <f t="shared" si="1760"/>
        <v>1.3725000000000001</v>
      </c>
      <c r="S1734" s="15">
        <f t="shared" si="1760"/>
        <v>0.60599999999999998</v>
      </c>
      <c r="T1734" s="15">
        <f t="shared" si="1760"/>
        <v>0.32</v>
      </c>
      <c r="U1734" s="15">
        <f t="shared" si="1760"/>
        <v>0.39500000000000002</v>
      </c>
      <c r="V1734" s="5">
        <v>1</v>
      </c>
      <c r="X1734" s="15">
        <f t="shared" si="1556"/>
        <v>13.5</v>
      </c>
      <c r="AB1734" s="15">
        <f t="shared" si="1557"/>
        <v>13.332923108896409</v>
      </c>
      <c r="AC1734" s="15">
        <f t="shared" si="1558"/>
        <v>2.7914687540841105E-2</v>
      </c>
    </row>
    <row r="1735" spans="1:29">
      <c r="A1735" s="5" t="s">
        <v>206</v>
      </c>
      <c r="B1735" s="5">
        <v>0.66500000000000004</v>
      </c>
      <c r="C1735" s="5">
        <v>0.5</v>
      </c>
      <c r="D1735" s="5">
        <v>0.17499999999999999</v>
      </c>
      <c r="E1735" s="5">
        <v>1.2975000000000001</v>
      </c>
      <c r="F1735" s="5">
        <v>0.60750000000000004</v>
      </c>
      <c r="G1735" s="5">
        <v>0.314</v>
      </c>
      <c r="H1735" s="48">
        <v>0.315</v>
      </c>
      <c r="I1735" s="5">
        <v>9</v>
      </c>
      <c r="N1735" s="15">
        <f t="shared" si="1554"/>
        <v>3</v>
      </c>
      <c r="O1735" s="15">
        <f t="shared" ref="O1735:U1735" si="1761">B1735</f>
        <v>0.66500000000000004</v>
      </c>
      <c r="P1735" s="15">
        <f t="shared" si="1761"/>
        <v>0.5</v>
      </c>
      <c r="Q1735" s="15">
        <f t="shared" si="1761"/>
        <v>0.17499999999999999</v>
      </c>
      <c r="R1735" s="15">
        <f t="shared" si="1761"/>
        <v>1.2975000000000001</v>
      </c>
      <c r="S1735" s="15">
        <f t="shared" si="1761"/>
        <v>0.60750000000000004</v>
      </c>
      <c r="T1735" s="15">
        <f t="shared" si="1761"/>
        <v>0.314</v>
      </c>
      <c r="U1735" s="15">
        <f t="shared" si="1761"/>
        <v>0.315</v>
      </c>
      <c r="V1735" s="5">
        <v>1</v>
      </c>
      <c r="X1735" s="15">
        <f t="shared" si="1556"/>
        <v>10.5</v>
      </c>
      <c r="AB1735" s="15">
        <f t="shared" si="1557"/>
        <v>11.751677978904281</v>
      </c>
      <c r="AC1735" s="15">
        <f t="shared" si="1558"/>
        <v>1.5666977628739061</v>
      </c>
    </row>
    <row r="1736" spans="1:29">
      <c r="A1736" s="5" t="s">
        <v>206</v>
      </c>
      <c r="B1736" s="5">
        <v>0.67</v>
      </c>
      <c r="C1736" s="5">
        <v>0.505</v>
      </c>
      <c r="D1736" s="5">
        <v>0.16</v>
      </c>
      <c r="E1736" s="5">
        <v>1.2585</v>
      </c>
      <c r="F1736" s="5">
        <v>0.62549999999999994</v>
      </c>
      <c r="G1736" s="5">
        <v>0.311</v>
      </c>
      <c r="H1736" s="48">
        <v>0.308</v>
      </c>
      <c r="I1736" s="5">
        <v>12</v>
      </c>
      <c r="N1736" s="15">
        <f t="shared" si="1554"/>
        <v>3</v>
      </c>
      <c r="O1736" s="15">
        <f t="shared" ref="O1736:U1736" si="1762">B1736</f>
        <v>0.67</v>
      </c>
      <c r="P1736" s="15">
        <f t="shared" si="1762"/>
        <v>0.505</v>
      </c>
      <c r="Q1736" s="15">
        <f t="shared" si="1762"/>
        <v>0.16</v>
      </c>
      <c r="R1736" s="15">
        <f t="shared" si="1762"/>
        <v>1.2585</v>
      </c>
      <c r="S1736" s="15">
        <f t="shared" si="1762"/>
        <v>0.62549999999999994</v>
      </c>
      <c r="T1736" s="15">
        <f t="shared" si="1762"/>
        <v>0.311</v>
      </c>
      <c r="U1736" s="15">
        <f t="shared" si="1762"/>
        <v>0.308</v>
      </c>
      <c r="V1736" s="5">
        <v>1</v>
      </c>
      <c r="X1736" s="15">
        <f t="shared" si="1556"/>
        <v>13.5</v>
      </c>
      <c r="AB1736" s="15">
        <f t="shared" si="1557"/>
        <v>10.895193408331735</v>
      </c>
      <c r="AC1736" s="15">
        <f t="shared" si="1558"/>
        <v>6.7850173799984415</v>
      </c>
    </row>
    <row r="1737" spans="1:29">
      <c r="A1737" s="5" t="s">
        <v>206</v>
      </c>
      <c r="B1737" s="5">
        <v>0.67</v>
      </c>
      <c r="C1737" s="5">
        <v>0.52</v>
      </c>
      <c r="D1737" s="5">
        <v>0.16500000000000001</v>
      </c>
      <c r="E1737" s="5">
        <v>1.39</v>
      </c>
      <c r="F1737" s="5">
        <v>0.71099999999999997</v>
      </c>
      <c r="G1737" s="5">
        <v>0.28649999999999998</v>
      </c>
      <c r="H1737" s="48">
        <v>0.3</v>
      </c>
      <c r="I1737" s="5">
        <v>11</v>
      </c>
      <c r="N1737" s="15">
        <f t="shared" si="1554"/>
        <v>3</v>
      </c>
      <c r="O1737" s="15">
        <f t="shared" ref="O1737:U1737" si="1763">B1737</f>
        <v>0.67</v>
      </c>
      <c r="P1737" s="15">
        <f t="shared" si="1763"/>
        <v>0.52</v>
      </c>
      <c r="Q1737" s="15">
        <f t="shared" si="1763"/>
        <v>0.16500000000000001</v>
      </c>
      <c r="R1737" s="15">
        <f t="shared" si="1763"/>
        <v>1.39</v>
      </c>
      <c r="S1737" s="15">
        <f t="shared" si="1763"/>
        <v>0.71099999999999997</v>
      </c>
      <c r="T1737" s="15">
        <f t="shared" si="1763"/>
        <v>0.28649999999999998</v>
      </c>
      <c r="U1737" s="15">
        <f t="shared" si="1763"/>
        <v>0.3</v>
      </c>
      <c r="V1737" s="5">
        <v>1</v>
      </c>
      <c r="X1737" s="15">
        <f t="shared" si="1556"/>
        <v>12.5</v>
      </c>
      <c r="AB1737" s="15">
        <f t="shared" si="1557"/>
        <v>10.783578448276094</v>
      </c>
      <c r="AC1737" s="15">
        <f t="shared" si="1558"/>
        <v>2.9461029432223018</v>
      </c>
    </row>
    <row r="1738" spans="1:29">
      <c r="A1738" s="5" t="s">
        <v>207</v>
      </c>
      <c r="B1738" s="5">
        <v>0.67</v>
      </c>
      <c r="C1738" s="5">
        <v>0.52</v>
      </c>
      <c r="D1738" s="5">
        <v>0.19</v>
      </c>
      <c r="E1738" s="5">
        <v>1.32</v>
      </c>
      <c r="F1738" s="5">
        <v>0.52349999999999997</v>
      </c>
      <c r="G1738" s="5">
        <v>0.3095</v>
      </c>
      <c r="H1738" s="48">
        <v>0.42749999999999999</v>
      </c>
      <c r="I1738" s="5">
        <v>13</v>
      </c>
      <c r="N1738" s="15">
        <f t="shared" si="1554"/>
        <v>0.75</v>
      </c>
      <c r="O1738" s="15">
        <f t="shared" ref="O1738:U1738" si="1764">B1738</f>
        <v>0.67</v>
      </c>
      <c r="P1738" s="15">
        <f t="shared" si="1764"/>
        <v>0.52</v>
      </c>
      <c r="Q1738" s="15">
        <f t="shared" si="1764"/>
        <v>0.19</v>
      </c>
      <c r="R1738" s="15">
        <f t="shared" si="1764"/>
        <v>1.32</v>
      </c>
      <c r="S1738" s="15">
        <f t="shared" si="1764"/>
        <v>0.52349999999999997</v>
      </c>
      <c r="T1738" s="15">
        <f t="shared" si="1764"/>
        <v>0.3095</v>
      </c>
      <c r="U1738" s="15">
        <f t="shared" si="1764"/>
        <v>0.42749999999999999</v>
      </c>
      <c r="V1738" s="5">
        <v>1</v>
      </c>
      <c r="X1738" s="15">
        <f t="shared" si="1556"/>
        <v>14.5</v>
      </c>
      <c r="AB1738" s="15">
        <f t="shared" si="1557"/>
        <v>14.701524928196584</v>
      </c>
      <c r="AC1738" s="15">
        <f t="shared" si="1558"/>
        <v>4.0612296684638186E-2</v>
      </c>
    </row>
    <row r="1739" spans="1:29">
      <c r="A1739" s="5" t="s">
        <v>207</v>
      </c>
      <c r="B1739" s="5">
        <v>0.67</v>
      </c>
      <c r="C1739" s="5">
        <v>0.55000000000000004</v>
      </c>
      <c r="D1739" s="5">
        <v>0.155</v>
      </c>
      <c r="E1739" s="5">
        <v>1.5660000000000001</v>
      </c>
      <c r="F1739" s="5">
        <v>0.85799999999999998</v>
      </c>
      <c r="G1739" s="5">
        <v>0.33900000000000002</v>
      </c>
      <c r="H1739" s="48">
        <v>0.35399999999999998</v>
      </c>
      <c r="I1739" s="5">
        <v>10</v>
      </c>
      <c r="N1739" s="15">
        <f t="shared" si="1554"/>
        <v>0.75</v>
      </c>
      <c r="O1739" s="15">
        <f t="shared" ref="O1739:U1739" si="1765">B1739</f>
        <v>0.67</v>
      </c>
      <c r="P1739" s="15">
        <f t="shared" si="1765"/>
        <v>0.55000000000000004</v>
      </c>
      <c r="Q1739" s="15">
        <f t="shared" si="1765"/>
        <v>0.155</v>
      </c>
      <c r="R1739" s="15">
        <f t="shared" si="1765"/>
        <v>1.5660000000000001</v>
      </c>
      <c r="S1739" s="15">
        <f t="shared" si="1765"/>
        <v>0.85799999999999998</v>
      </c>
      <c r="T1739" s="15">
        <f t="shared" si="1765"/>
        <v>0.33900000000000002</v>
      </c>
      <c r="U1739" s="15">
        <f t="shared" si="1765"/>
        <v>0.35399999999999998</v>
      </c>
      <c r="V1739" s="5">
        <v>1</v>
      </c>
      <c r="X1739" s="15">
        <f t="shared" si="1556"/>
        <v>11.5</v>
      </c>
      <c r="AB1739" s="15">
        <f t="shared" si="1557"/>
        <v>9.2395463285762247</v>
      </c>
      <c r="AC1739" s="15">
        <f t="shared" si="1558"/>
        <v>5.1096508006532249</v>
      </c>
    </row>
    <row r="1740" spans="1:29">
      <c r="A1740" s="5" t="s">
        <v>207</v>
      </c>
      <c r="B1740" s="5">
        <v>0.67</v>
      </c>
      <c r="C1740" s="5">
        <v>0.54</v>
      </c>
      <c r="D1740" s="5">
        <v>0.19500000000000001</v>
      </c>
      <c r="E1740" s="5">
        <v>1.619</v>
      </c>
      <c r="F1740" s="5">
        <v>0.74</v>
      </c>
      <c r="G1740" s="5">
        <v>0.33050000000000002</v>
      </c>
      <c r="H1740" s="48">
        <v>0.46500000000000002</v>
      </c>
      <c r="I1740" s="5">
        <v>11</v>
      </c>
      <c r="N1740" s="15">
        <f t="shared" si="1554"/>
        <v>0.75</v>
      </c>
      <c r="O1740" s="15">
        <f t="shared" ref="O1740:U1740" si="1766">B1740</f>
        <v>0.67</v>
      </c>
      <c r="P1740" s="15">
        <f t="shared" si="1766"/>
        <v>0.54</v>
      </c>
      <c r="Q1740" s="15">
        <f t="shared" si="1766"/>
        <v>0.19500000000000001</v>
      </c>
      <c r="R1740" s="15">
        <f t="shared" si="1766"/>
        <v>1.619</v>
      </c>
      <c r="S1740" s="15">
        <f t="shared" si="1766"/>
        <v>0.74</v>
      </c>
      <c r="T1740" s="15">
        <f t="shared" si="1766"/>
        <v>0.33050000000000002</v>
      </c>
      <c r="U1740" s="15">
        <f t="shared" si="1766"/>
        <v>0.46500000000000002</v>
      </c>
      <c r="V1740" s="5">
        <v>1</v>
      </c>
      <c r="X1740" s="15">
        <f t="shared" si="1556"/>
        <v>12.5</v>
      </c>
      <c r="AB1740" s="15">
        <f t="shared" si="1557"/>
        <v>13.468388121759702</v>
      </c>
      <c r="AC1740" s="15">
        <f t="shared" si="1558"/>
        <v>0.93777555436528326</v>
      </c>
    </row>
    <row r="1741" spans="1:29">
      <c r="A1741" s="5" t="s">
        <v>206</v>
      </c>
      <c r="B1741" s="5">
        <v>0.67500000000000004</v>
      </c>
      <c r="C1741" s="5">
        <v>0.52500000000000002</v>
      </c>
      <c r="D1741" s="5">
        <v>0.16</v>
      </c>
      <c r="E1741" s="5">
        <v>1.2835000000000001</v>
      </c>
      <c r="F1741" s="5">
        <v>0.57199999999999995</v>
      </c>
      <c r="G1741" s="5">
        <v>0.27550000000000002</v>
      </c>
      <c r="H1741" s="48">
        <v>0.35449999999999998</v>
      </c>
      <c r="I1741" s="5">
        <v>13</v>
      </c>
      <c r="N1741" s="15">
        <f t="shared" si="1554"/>
        <v>3</v>
      </c>
      <c r="O1741" s="15">
        <f t="shared" ref="O1741:U1741" si="1767">B1741</f>
        <v>0.67500000000000004</v>
      </c>
      <c r="P1741" s="15">
        <f t="shared" si="1767"/>
        <v>0.52500000000000002</v>
      </c>
      <c r="Q1741" s="15">
        <f t="shared" si="1767"/>
        <v>0.16</v>
      </c>
      <c r="R1741" s="15">
        <f t="shared" si="1767"/>
        <v>1.2835000000000001</v>
      </c>
      <c r="S1741" s="15">
        <f t="shared" si="1767"/>
        <v>0.57199999999999995</v>
      </c>
      <c r="T1741" s="15">
        <f t="shared" si="1767"/>
        <v>0.27550000000000002</v>
      </c>
      <c r="U1741" s="15">
        <f t="shared" si="1767"/>
        <v>0.35449999999999998</v>
      </c>
      <c r="V1741" s="5">
        <v>1</v>
      </c>
      <c r="X1741" s="15">
        <f t="shared" si="1556"/>
        <v>14.5</v>
      </c>
      <c r="AB1741" s="15">
        <f t="shared" si="1557"/>
        <v>13.195427008179111</v>
      </c>
      <c r="AC1741" s="15">
        <f t="shared" si="1558"/>
        <v>1.7019106909885049</v>
      </c>
    </row>
    <row r="1742" spans="1:29">
      <c r="A1742" s="5" t="s">
        <v>207</v>
      </c>
      <c r="B1742" s="5">
        <v>0.67500000000000004</v>
      </c>
      <c r="C1742" s="5">
        <v>0.51</v>
      </c>
      <c r="D1742" s="5">
        <v>0.19500000000000001</v>
      </c>
      <c r="E1742" s="5">
        <v>1.3819999999999999</v>
      </c>
      <c r="F1742" s="5">
        <v>0.60450000000000004</v>
      </c>
      <c r="G1742" s="5">
        <v>0.3175</v>
      </c>
      <c r="H1742" s="48">
        <v>0.39650000000000002</v>
      </c>
      <c r="I1742" s="5">
        <v>10</v>
      </c>
      <c r="N1742" s="15">
        <f t="shared" si="1554"/>
        <v>0.75</v>
      </c>
      <c r="O1742" s="15">
        <f t="shared" ref="O1742:U1742" si="1768">B1742</f>
        <v>0.67500000000000004</v>
      </c>
      <c r="P1742" s="15">
        <f t="shared" si="1768"/>
        <v>0.51</v>
      </c>
      <c r="Q1742" s="15">
        <f t="shared" si="1768"/>
        <v>0.19500000000000001</v>
      </c>
      <c r="R1742" s="15">
        <f t="shared" si="1768"/>
        <v>1.3819999999999999</v>
      </c>
      <c r="S1742" s="15">
        <f t="shared" si="1768"/>
        <v>0.60450000000000004</v>
      </c>
      <c r="T1742" s="15">
        <f t="shared" si="1768"/>
        <v>0.3175</v>
      </c>
      <c r="U1742" s="15">
        <f t="shared" si="1768"/>
        <v>0.39650000000000002</v>
      </c>
      <c r="V1742" s="5">
        <v>1</v>
      </c>
      <c r="X1742" s="15">
        <f t="shared" si="1556"/>
        <v>11.5</v>
      </c>
      <c r="AB1742" s="15">
        <f t="shared" si="1557"/>
        <v>13.219252989546016</v>
      </c>
      <c r="AC1742" s="15">
        <f t="shared" si="1558"/>
        <v>2.9558308420629129</v>
      </c>
    </row>
    <row r="1743" spans="1:29">
      <c r="A1743" s="5" t="s">
        <v>206</v>
      </c>
      <c r="B1743" s="5">
        <v>0.68</v>
      </c>
      <c r="C1743" s="5">
        <v>0.52</v>
      </c>
      <c r="D1743" s="5">
        <v>0.19500000000000001</v>
      </c>
      <c r="E1743" s="5">
        <v>1.4535</v>
      </c>
      <c r="F1743" s="5">
        <v>0.59199999999999997</v>
      </c>
      <c r="G1743" s="5">
        <v>0.39100000000000001</v>
      </c>
      <c r="H1743" s="48">
        <v>0.41249999999999998</v>
      </c>
      <c r="I1743" s="5">
        <v>10</v>
      </c>
      <c r="N1743" s="15">
        <f t="shared" si="1554"/>
        <v>3</v>
      </c>
      <c r="O1743" s="15">
        <f t="shared" ref="O1743:U1743" si="1769">B1743</f>
        <v>0.68</v>
      </c>
      <c r="P1743" s="15">
        <f t="shared" si="1769"/>
        <v>0.52</v>
      </c>
      <c r="Q1743" s="15">
        <f t="shared" si="1769"/>
        <v>0.19500000000000001</v>
      </c>
      <c r="R1743" s="15">
        <f t="shared" si="1769"/>
        <v>1.4535</v>
      </c>
      <c r="S1743" s="15">
        <f t="shared" si="1769"/>
        <v>0.59199999999999997</v>
      </c>
      <c r="T1743" s="15">
        <f t="shared" si="1769"/>
        <v>0.39100000000000001</v>
      </c>
      <c r="U1743" s="15">
        <f t="shared" si="1769"/>
        <v>0.41249999999999998</v>
      </c>
      <c r="V1743" s="5">
        <v>1</v>
      </c>
      <c r="X1743" s="15">
        <f t="shared" si="1556"/>
        <v>11.5</v>
      </c>
      <c r="AB1743" s="15">
        <f t="shared" si="1557"/>
        <v>13.986129119857113</v>
      </c>
      <c r="AC1743" s="15">
        <f t="shared" si="1558"/>
        <v>6.1808380006015016</v>
      </c>
    </row>
    <row r="1744" spans="1:29">
      <c r="A1744" s="5" t="s">
        <v>207</v>
      </c>
      <c r="B1744" s="5">
        <v>0.68</v>
      </c>
      <c r="C1744" s="5">
        <v>0.51</v>
      </c>
      <c r="D1744" s="5">
        <v>0.2</v>
      </c>
      <c r="E1744" s="5">
        <v>1.6074999999999999</v>
      </c>
      <c r="F1744" s="5">
        <v>0.71399999999999997</v>
      </c>
      <c r="G1744" s="5">
        <v>0.33900000000000002</v>
      </c>
      <c r="H1744" s="48">
        <v>0.47049999999999997</v>
      </c>
      <c r="I1744" s="5">
        <v>11</v>
      </c>
      <c r="N1744" s="15">
        <f t="shared" si="1554"/>
        <v>0.75</v>
      </c>
      <c r="O1744" s="15">
        <f t="shared" ref="O1744:U1744" si="1770">B1744</f>
        <v>0.68</v>
      </c>
      <c r="P1744" s="15">
        <f t="shared" si="1770"/>
        <v>0.51</v>
      </c>
      <c r="Q1744" s="15">
        <f t="shared" si="1770"/>
        <v>0.2</v>
      </c>
      <c r="R1744" s="15">
        <f t="shared" si="1770"/>
        <v>1.6074999999999999</v>
      </c>
      <c r="S1744" s="15">
        <f t="shared" si="1770"/>
        <v>0.71399999999999997</v>
      </c>
      <c r="T1744" s="15">
        <f t="shared" si="1770"/>
        <v>0.33900000000000002</v>
      </c>
      <c r="U1744" s="15">
        <f t="shared" si="1770"/>
        <v>0.47049999999999997</v>
      </c>
      <c r="V1744" s="5">
        <v>1</v>
      </c>
      <c r="X1744" s="15">
        <f t="shared" si="1556"/>
        <v>12.5</v>
      </c>
      <c r="AB1744" s="15">
        <f t="shared" si="1557"/>
        <v>13.540381507673304</v>
      </c>
      <c r="AC1744" s="15">
        <f t="shared" si="1558"/>
        <v>1.0823936815085777</v>
      </c>
    </row>
    <row r="1745" spans="1:29">
      <c r="A1745" s="5" t="s">
        <v>206</v>
      </c>
      <c r="B1745" s="5">
        <v>0.68500000000000005</v>
      </c>
      <c r="C1745" s="5">
        <v>0.52</v>
      </c>
      <c r="D1745" s="5">
        <v>0.15</v>
      </c>
      <c r="E1745" s="5">
        <v>1.3734999999999999</v>
      </c>
      <c r="F1745" s="5">
        <v>0.71850000000000003</v>
      </c>
      <c r="G1745" s="5">
        <v>0.29299999999999998</v>
      </c>
      <c r="H1745" s="48">
        <v>0.32</v>
      </c>
      <c r="I1745" s="5">
        <v>11</v>
      </c>
      <c r="N1745" s="15">
        <f t="shared" si="1554"/>
        <v>3</v>
      </c>
      <c r="O1745" s="15">
        <f t="shared" ref="O1745:U1745" si="1771">B1745</f>
        <v>0.68500000000000005</v>
      </c>
      <c r="P1745" s="15">
        <f t="shared" si="1771"/>
        <v>0.52</v>
      </c>
      <c r="Q1745" s="15">
        <f t="shared" si="1771"/>
        <v>0.15</v>
      </c>
      <c r="R1745" s="15">
        <f t="shared" si="1771"/>
        <v>1.3734999999999999</v>
      </c>
      <c r="S1745" s="15">
        <f t="shared" si="1771"/>
        <v>0.71850000000000003</v>
      </c>
      <c r="T1745" s="15">
        <f t="shared" si="1771"/>
        <v>0.29299999999999998</v>
      </c>
      <c r="U1745" s="15">
        <f t="shared" si="1771"/>
        <v>0.32</v>
      </c>
      <c r="V1745" s="5">
        <v>1</v>
      </c>
      <c r="X1745" s="15">
        <f t="shared" si="1556"/>
        <v>12.5</v>
      </c>
      <c r="AB1745" s="15">
        <f t="shared" si="1557"/>
        <v>10.412917315982433</v>
      </c>
      <c r="AC1745" s="15">
        <f t="shared" si="1558"/>
        <v>4.3559141299259698</v>
      </c>
    </row>
    <row r="1746" spans="1:29">
      <c r="A1746" s="5" t="s">
        <v>207</v>
      </c>
      <c r="B1746" s="5">
        <v>0.68500000000000005</v>
      </c>
      <c r="C1746" s="5">
        <v>0.56499999999999995</v>
      </c>
      <c r="D1746" s="5">
        <v>0.17499999999999999</v>
      </c>
      <c r="E1746" s="5">
        <v>1.6379999999999999</v>
      </c>
      <c r="F1746" s="5">
        <v>0.77749999999999997</v>
      </c>
      <c r="G1746" s="5">
        <v>0.375</v>
      </c>
      <c r="H1746" s="48">
        <v>0.438</v>
      </c>
      <c r="I1746" s="5">
        <v>11</v>
      </c>
      <c r="N1746" s="15">
        <f t="shared" si="1554"/>
        <v>0.75</v>
      </c>
      <c r="O1746" s="15">
        <f t="shared" ref="O1746:U1746" si="1772">B1746</f>
        <v>0.68500000000000005</v>
      </c>
      <c r="P1746" s="15">
        <f t="shared" si="1772"/>
        <v>0.56499999999999995</v>
      </c>
      <c r="Q1746" s="15">
        <f t="shared" si="1772"/>
        <v>0.17499999999999999</v>
      </c>
      <c r="R1746" s="15">
        <f t="shared" si="1772"/>
        <v>1.6379999999999999</v>
      </c>
      <c r="S1746" s="15">
        <f t="shared" si="1772"/>
        <v>0.77749999999999997</v>
      </c>
      <c r="T1746" s="15">
        <f t="shared" si="1772"/>
        <v>0.375</v>
      </c>
      <c r="U1746" s="15">
        <f t="shared" si="1772"/>
        <v>0.438</v>
      </c>
      <c r="V1746" s="5">
        <v>1</v>
      </c>
      <c r="X1746" s="15">
        <f t="shared" si="1556"/>
        <v>12.5</v>
      </c>
      <c r="AB1746" s="15">
        <f t="shared" si="1557"/>
        <v>12.259784778197707</v>
      </c>
      <c r="AC1746" s="15">
        <f t="shared" si="1558"/>
        <v>5.7703352785524846E-2</v>
      </c>
    </row>
    <row r="1747" spans="1:29">
      <c r="A1747" s="5" t="s">
        <v>207</v>
      </c>
      <c r="B1747" s="5">
        <v>0.69</v>
      </c>
      <c r="C1747" s="5">
        <v>0.55000000000000004</v>
      </c>
      <c r="D1747" s="5">
        <v>0.2</v>
      </c>
      <c r="E1747" s="5">
        <v>1.569</v>
      </c>
      <c r="F1747" s="5">
        <v>0.68700000000000006</v>
      </c>
      <c r="G1747" s="5">
        <v>0.36749999999999999</v>
      </c>
      <c r="H1747" s="48">
        <v>0.46</v>
      </c>
      <c r="I1747" s="5">
        <v>12</v>
      </c>
      <c r="N1747" s="15">
        <f t="shared" si="1554"/>
        <v>0.75</v>
      </c>
      <c r="O1747" s="15">
        <f t="shared" ref="O1747:U1747" si="1773">B1747</f>
        <v>0.69</v>
      </c>
      <c r="P1747" s="15">
        <f t="shared" si="1773"/>
        <v>0.55000000000000004</v>
      </c>
      <c r="Q1747" s="15">
        <f t="shared" si="1773"/>
        <v>0.2</v>
      </c>
      <c r="R1747" s="15">
        <f t="shared" si="1773"/>
        <v>1.569</v>
      </c>
      <c r="S1747" s="15">
        <f t="shared" si="1773"/>
        <v>0.68700000000000006</v>
      </c>
      <c r="T1747" s="15">
        <f t="shared" si="1773"/>
        <v>0.36749999999999999</v>
      </c>
      <c r="U1747" s="15">
        <f t="shared" si="1773"/>
        <v>0.46</v>
      </c>
      <c r="V1747" s="5">
        <v>1</v>
      </c>
      <c r="X1747" s="15">
        <f t="shared" si="1556"/>
        <v>13.5</v>
      </c>
      <c r="AB1747" s="15">
        <f t="shared" si="1557"/>
        <v>13.816663739785131</v>
      </c>
      <c r="AC1747" s="15">
        <f t="shared" si="1558"/>
        <v>0.1002759240947052</v>
      </c>
    </row>
    <row r="1748" spans="1:29">
      <c r="A1748" s="5" t="s">
        <v>206</v>
      </c>
      <c r="B1748" s="5">
        <v>0.7</v>
      </c>
      <c r="C1748" s="5">
        <v>0.56499999999999995</v>
      </c>
      <c r="D1748" s="5">
        <v>0.17499999999999999</v>
      </c>
      <c r="E1748" s="5">
        <v>1.8565</v>
      </c>
      <c r="F1748" s="5">
        <v>0.84450000000000003</v>
      </c>
      <c r="G1748" s="5">
        <v>0.39350000000000002</v>
      </c>
      <c r="H1748" s="48">
        <v>0.54</v>
      </c>
      <c r="I1748" s="5">
        <v>10</v>
      </c>
      <c r="N1748" s="15">
        <f t="shared" si="1554"/>
        <v>3</v>
      </c>
      <c r="O1748" s="15">
        <f t="shared" ref="O1748:U1748" si="1774">B1748</f>
        <v>0.7</v>
      </c>
      <c r="P1748" s="15">
        <f t="shared" si="1774"/>
        <v>0.56499999999999995</v>
      </c>
      <c r="Q1748" s="15">
        <f t="shared" si="1774"/>
        <v>0.17499999999999999</v>
      </c>
      <c r="R1748" s="15">
        <f t="shared" si="1774"/>
        <v>1.8565</v>
      </c>
      <c r="S1748" s="15">
        <f t="shared" si="1774"/>
        <v>0.84450000000000003</v>
      </c>
      <c r="T1748" s="15">
        <f t="shared" si="1774"/>
        <v>0.39350000000000002</v>
      </c>
      <c r="U1748" s="15">
        <f t="shared" si="1774"/>
        <v>0.54</v>
      </c>
      <c r="V1748" s="5">
        <v>1</v>
      </c>
      <c r="X1748" s="15">
        <f t="shared" si="1556"/>
        <v>11.5</v>
      </c>
      <c r="AB1748" s="15">
        <f t="shared" si="1557"/>
        <v>13.946844243536711</v>
      </c>
      <c r="AC1748" s="15">
        <f t="shared" si="1558"/>
        <v>5.9870467521287409</v>
      </c>
    </row>
    <row r="1749" spans="1:29">
      <c r="A1749" s="5" t="s">
        <v>207</v>
      </c>
      <c r="B1749" s="5">
        <v>0.7</v>
      </c>
      <c r="C1749" s="5">
        <v>0.53500000000000003</v>
      </c>
      <c r="D1749" s="5">
        <v>0.17499999999999999</v>
      </c>
      <c r="E1749" s="5">
        <v>1.7729999999999999</v>
      </c>
      <c r="F1749" s="5">
        <v>0.68049999999999999</v>
      </c>
      <c r="G1749" s="5">
        <v>0.48</v>
      </c>
      <c r="H1749" s="48">
        <v>0.51200000000000001</v>
      </c>
      <c r="I1749" s="5">
        <v>15</v>
      </c>
      <c r="N1749" s="15">
        <f t="shared" si="1554"/>
        <v>0.75</v>
      </c>
      <c r="O1749" s="15">
        <f t="shared" ref="O1749:U1749" si="1775">B1749</f>
        <v>0.7</v>
      </c>
      <c r="P1749" s="15">
        <f t="shared" si="1775"/>
        <v>0.53500000000000003</v>
      </c>
      <c r="Q1749" s="15">
        <f t="shared" si="1775"/>
        <v>0.17499999999999999</v>
      </c>
      <c r="R1749" s="15">
        <f t="shared" si="1775"/>
        <v>1.7729999999999999</v>
      </c>
      <c r="S1749" s="15">
        <f t="shared" si="1775"/>
        <v>0.68049999999999999</v>
      </c>
      <c r="T1749" s="15">
        <f t="shared" si="1775"/>
        <v>0.48</v>
      </c>
      <c r="U1749" s="15">
        <f t="shared" si="1775"/>
        <v>0.51200000000000001</v>
      </c>
      <c r="V1749" s="5">
        <v>1</v>
      </c>
      <c r="X1749" s="15">
        <f t="shared" si="1556"/>
        <v>16.5</v>
      </c>
      <c r="AB1749" s="15">
        <f t="shared" si="1557"/>
        <v>14.635003992483014</v>
      </c>
      <c r="AC1749" s="15">
        <f t="shared" si="1558"/>
        <v>3.4782101080542969</v>
      </c>
    </row>
    <row r="1750" spans="1:29">
      <c r="A1750" s="5" t="s">
        <v>207</v>
      </c>
      <c r="B1750" s="5">
        <v>0.70499999999999996</v>
      </c>
      <c r="C1750" s="5">
        <v>0.54500000000000004</v>
      </c>
      <c r="D1750" s="5">
        <v>0.17</v>
      </c>
      <c r="E1750" s="5">
        <v>1.58</v>
      </c>
      <c r="F1750" s="5">
        <v>0.64349999999999996</v>
      </c>
      <c r="G1750" s="5">
        <v>0.45650000000000002</v>
      </c>
      <c r="H1750" s="48">
        <v>0.26500000000000001</v>
      </c>
      <c r="I1750" s="5">
        <v>11</v>
      </c>
      <c r="N1750" s="15">
        <f t="shared" si="1554"/>
        <v>0.75</v>
      </c>
      <c r="O1750" s="15">
        <f t="shared" ref="O1750:U1750" si="1776">B1750</f>
        <v>0.70499999999999996</v>
      </c>
      <c r="P1750" s="15">
        <f t="shared" si="1776"/>
        <v>0.54500000000000004</v>
      </c>
      <c r="Q1750" s="15">
        <f t="shared" si="1776"/>
        <v>0.17</v>
      </c>
      <c r="R1750" s="15">
        <f t="shared" si="1776"/>
        <v>1.58</v>
      </c>
      <c r="S1750" s="15">
        <f t="shared" si="1776"/>
        <v>0.64349999999999996</v>
      </c>
      <c r="T1750" s="15">
        <f t="shared" si="1776"/>
        <v>0.45650000000000002</v>
      </c>
      <c r="U1750" s="15">
        <f t="shared" si="1776"/>
        <v>0.26500000000000001</v>
      </c>
      <c r="V1750" s="5">
        <v>1</v>
      </c>
      <c r="X1750" s="15">
        <f t="shared" si="1556"/>
        <v>12.5</v>
      </c>
      <c r="AB1750" s="15">
        <f t="shared" si="1557"/>
        <v>11.77750625550639</v>
      </c>
      <c r="AC1750" s="15">
        <f t="shared" si="1558"/>
        <v>0.5219972108323977</v>
      </c>
    </row>
    <row r="1751" spans="1:29">
      <c r="A1751" s="5" t="s">
        <v>206</v>
      </c>
      <c r="B1751" s="5">
        <v>0.71</v>
      </c>
      <c r="C1751" s="5">
        <v>0.57499999999999996</v>
      </c>
      <c r="D1751" s="5">
        <v>0.215</v>
      </c>
      <c r="E1751" s="5">
        <v>2.0089999999999999</v>
      </c>
      <c r="F1751" s="5">
        <v>0.98950000000000005</v>
      </c>
      <c r="G1751" s="5">
        <v>0.44750000000000001</v>
      </c>
      <c r="H1751" s="48">
        <v>0.502</v>
      </c>
      <c r="I1751" s="5">
        <v>11</v>
      </c>
      <c r="N1751" s="15">
        <f t="shared" si="1554"/>
        <v>3</v>
      </c>
      <c r="O1751" s="15">
        <f t="shared" ref="O1751:U1751" si="1777">B1751</f>
        <v>0.71</v>
      </c>
      <c r="P1751" s="15">
        <f t="shared" si="1777"/>
        <v>0.57499999999999996</v>
      </c>
      <c r="Q1751" s="15">
        <f t="shared" si="1777"/>
        <v>0.215</v>
      </c>
      <c r="R1751" s="15">
        <f t="shared" si="1777"/>
        <v>2.0089999999999999</v>
      </c>
      <c r="S1751" s="15">
        <f t="shared" si="1777"/>
        <v>0.98950000000000005</v>
      </c>
      <c r="T1751" s="15">
        <f t="shared" si="1777"/>
        <v>0.44750000000000001</v>
      </c>
      <c r="U1751" s="15">
        <f t="shared" si="1777"/>
        <v>0.502</v>
      </c>
      <c r="V1751" s="5">
        <v>1</v>
      </c>
      <c r="X1751" s="15">
        <f t="shared" si="1556"/>
        <v>12.5</v>
      </c>
      <c r="AB1751" s="15">
        <f t="shared" si="1557"/>
        <v>12.09157275521161</v>
      </c>
      <c r="AC1751" s="15">
        <f t="shared" si="1558"/>
        <v>0.16681281428543554</v>
      </c>
    </row>
    <row r="1752" spans="1:29">
      <c r="A1752" s="5" t="s">
        <v>207</v>
      </c>
      <c r="B1752" s="5">
        <v>0.71</v>
      </c>
      <c r="C1752" s="5">
        <v>0.56999999999999995</v>
      </c>
      <c r="D1752" s="5">
        <v>0.19500000000000001</v>
      </c>
      <c r="E1752" s="5">
        <v>1.9804999999999999</v>
      </c>
      <c r="F1752" s="5">
        <v>0.99250000000000005</v>
      </c>
      <c r="G1752" s="5">
        <v>0.49249999999999999</v>
      </c>
      <c r="H1752" s="48">
        <v>0.48</v>
      </c>
      <c r="I1752" s="5">
        <v>12</v>
      </c>
      <c r="N1752" s="15">
        <f t="shared" si="1554"/>
        <v>0.75</v>
      </c>
      <c r="O1752" s="15">
        <f t="shared" ref="O1752:U1752" si="1778">B1752</f>
        <v>0.71</v>
      </c>
      <c r="P1752" s="15">
        <f t="shared" si="1778"/>
        <v>0.56999999999999995</v>
      </c>
      <c r="Q1752" s="15">
        <f t="shared" si="1778"/>
        <v>0.19500000000000001</v>
      </c>
      <c r="R1752" s="15">
        <f t="shared" si="1778"/>
        <v>1.9804999999999999</v>
      </c>
      <c r="S1752" s="15">
        <f t="shared" si="1778"/>
        <v>0.99250000000000005</v>
      </c>
      <c r="T1752" s="15">
        <f t="shared" si="1778"/>
        <v>0.49249999999999999</v>
      </c>
      <c r="U1752" s="15">
        <f t="shared" si="1778"/>
        <v>0.48</v>
      </c>
      <c r="V1752" s="5">
        <v>1</v>
      </c>
      <c r="X1752" s="15">
        <f t="shared" si="1556"/>
        <v>13.5</v>
      </c>
      <c r="AB1752" s="15">
        <f t="shared" si="1557"/>
        <v>10.47509783394851</v>
      </c>
      <c r="AC1752" s="15">
        <f t="shared" si="1558"/>
        <v>9.150033114182996</v>
      </c>
    </row>
    <row r="1753" spans="1:29">
      <c r="A1753" s="5" t="s">
        <v>207</v>
      </c>
      <c r="B1753" s="5">
        <v>0.71</v>
      </c>
      <c r="C1753" s="5">
        <v>0.54</v>
      </c>
      <c r="D1753" s="5">
        <v>0.20499999999999999</v>
      </c>
      <c r="E1753" s="5">
        <v>1.5805</v>
      </c>
      <c r="F1753" s="5">
        <v>0.80200000000000005</v>
      </c>
      <c r="G1753" s="5">
        <v>0.28699999999999998</v>
      </c>
      <c r="H1753" s="48">
        <v>0.435</v>
      </c>
      <c r="I1753" s="5">
        <v>10</v>
      </c>
      <c r="N1753" s="15">
        <f t="shared" si="1554"/>
        <v>0.75</v>
      </c>
      <c r="O1753" s="15">
        <f t="shared" ref="O1753:U1753" si="1779">B1753</f>
        <v>0.71</v>
      </c>
      <c r="P1753" s="15">
        <f t="shared" si="1779"/>
        <v>0.54</v>
      </c>
      <c r="Q1753" s="15">
        <f t="shared" si="1779"/>
        <v>0.20499999999999999</v>
      </c>
      <c r="R1753" s="15">
        <f t="shared" si="1779"/>
        <v>1.5805</v>
      </c>
      <c r="S1753" s="15">
        <f t="shared" si="1779"/>
        <v>0.80200000000000005</v>
      </c>
      <c r="T1753" s="15">
        <f t="shared" si="1779"/>
        <v>0.28699999999999998</v>
      </c>
      <c r="U1753" s="15">
        <f t="shared" si="1779"/>
        <v>0.435</v>
      </c>
      <c r="V1753" s="5">
        <v>1</v>
      </c>
      <c r="X1753" s="15">
        <f t="shared" si="1556"/>
        <v>11.5</v>
      </c>
      <c r="AB1753" s="15">
        <f t="shared" si="1557"/>
        <v>12.139147313672494</v>
      </c>
      <c r="AC1753" s="15">
        <f t="shared" si="1558"/>
        <v>0.40850928857476498</v>
      </c>
    </row>
    <row r="1754" spans="1:29">
      <c r="A1754" s="5" t="s">
        <v>206</v>
      </c>
      <c r="B1754" s="5">
        <v>0.71</v>
      </c>
      <c r="C1754" s="5">
        <v>0.56000000000000005</v>
      </c>
      <c r="D1754" s="5">
        <v>0.22</v>
      </c>
      <c r="E1754" s="5">
        <v>2.0150000000000001</v>
      </c>
      <c r="F1754" s="5">
        <v>0.92149999999999999</v>
      </c>
      <c r="G1754" s="5">
        <v>0.45400000000000001</v>
      </c>
      <c r="H1754" s="48">
        <v>0.56599999999999995</v>
      </c>
      <c r="I1754" s="5">
        <v>11</v>
      </c>
      <c r="N1754" s="15">
        <f t="shared" si="1554"/>
        <v>3</v>
      </c>
      <c r="O1754" s="15">
        <f t="shared" ref="O1754:U1754" si="1780">B1754</f>
        <v>0.71</v>
      </c>
      <c r="P1754" s="15">
        <f t="shared" si="1780"/>
        <v>0.56000000000000005</v>
      </c>
      <c r="Q1754" s="15">
        <f t="shared" si="1780"/>
        <v>0.22</v>
      </c>
      <c r="R1754" s="15">
        <f t="shared" si="1780"/>
        <v>2.0150000000000001</v>
      </c>
      <c r="S1754" s="15">
        <f t="shared" si="1780"/>
        <v>0.92149999999999999</v>
      </c>
      <c r="T1754" s="15">
        <f t="shared" si="1780"/>
        <v>0.45400000000000001</v>
      </c>
      <c r="U1754" s="15">
        <f t="shared" si="1780"/>
        <v>0.56599999999999995</v>
      </c>
      <c r="V1754" s="5">
        <v>1</v>
      </c>
      <c r="X1754" s="15">
        <f t="shared" si="1556"/>
        <v>12.5</v>
      </c>
      <c r="AB1754" s="15">
        <f t="shared" si="1557"/>
        <v>13.879901238846308</v>
      </c>
      <c r="AC1754" s="15">
        <f t="shared" si="1558"/>
        <v>1.9041274289695764</v>
      </c>
    </row>
    <row r="1755" spans="1:29">
      <c r="A1755" s="5" t="s">
        <v>206</v>
      </c>
      <c r="B1755" s="5">
        <v>0.72</v>
      </c>
      <c r="C1755" s="5">
        <v>0.56999999999999995</v>
      </c>
      <c r="D1755" s="5">
        <v>0.2</v>
      </c>
      <c r="E1755" s="5">
        <v>1.8274999999999999</v>
      </c>
      <c r="F1755" s="5">
        <v>0.91900000000000004</v>
      </c>
      <c r="G1755" s="5">
        <v>0.36599999999999999</v>
      </c>
      <c r="H1755" s="48">
        <v>0.48499999999999999</v>
      </c>
      <c r="I1755" s="5">
        <v>10</v>
      </c>
      <c r="N1755" s="15">
        <f t="shared" si="1554"/>
        <v>3</v>
      </c>
      <c r="O1755" s="15">
        <f t="shared" ref="O1755:U1755" si="1781">B1755</f>
        <v>0.72</v>
      </c>
      <c r="P1755" s="15">
        <f t="shared" si="1781"/>
        <v>0.56999999999999995</v>
      </c>
      <c r="Q1755" s="15">
        <f t="shared" si="1781"/>
        <v>0.2</v>
      </c>
      <c r="R1755" s="15">
        <f t="shared" si="1781"/>
        <v>1.8274999999999999</v>
      </c>
      <c r="S1755" s="15">
        <f t="shared" si="1781"/>
        <v>0.91900000000000004</v>
      </c>
      <c r="T1755" s="15">
        <f t="shared" si="1781"/>
        <v>0.36599999999999999</v>
      </c>
      <c r="U1755" s="15">
        <f t="shared" si="1781"/>
        <v>0.48499999999999999</v>
      </c>
      <c r="V1755" s="5">
        <v>1</v>
      </c>
      <c r="X1755" s="15">
        <f t="shared" si="1556"/>
        <v>11.5</v>
      </c>
      <c r="AB1755" s="15">
        <f t="shared" si="1557"/>
        <v>12.313189176875667</v>
      </c>
      <c r="AC1755" s="15">
        <f t="shared" si="1558"/>
        <v>0.66127663738772546</v>
      </c>
    </row>
    <row r="1756" spans="1:29">
      <c r="A1756" s="5" t="s">
        <v>206</v>
      </c>
      <c r="B1756" s="5">
        <v>0.72</v>
      </c>
      <c r="C1756" s="5">
        <v>0.55000000000000004</v>
      </c>
      <c r="D1756" s="5">
        <v>0.20499999999999999</v>
      </c>
      <c r="E1756" s="5">
        <v>2.125</v>
      </c>
      <c r="F1756" s="5">
        <v>1.1455</v>
      </c>
      <c r="G1756" s="5">
        <v>0.4425</v>
      </c>
      <c r="H1756" s="48">
        <v>0.51100000000000001</v>
      </c>
      <c r="I1756" s="5">
        <v>13</v>
      </c>
      <c r="N1756" s="15">
        <f t="shared" si="1554"/>
        <v>3</v>
      </c>
      <c r="O1756" s="15">
        <f t="shared" ref="O1756:U1756" si="1782">B1756</f>
        <v>0.72</v>
      </c>
      <c r="P1756" s="15">
        <f t="shared" si="1782"/>
        <v>0.55000000000000004</v>
      </c>
      <c r="Q1756" s="15">
        <f t="shared" si="1782"/>
        <v>0.20499999999999999</v>
      </c>
      <c r="R1756" s="15">
        <f t="shared" si="1782"/>
        <v>2.125</v>
      </c>
      <c r="S1756" s="15">
        <f t="shared" si="1782"/>
        <v>1.1455</v>
      </c>
      <c r="T1756" s="15">
        <f t="shared" si="1782"/>
        <v>0.4425</v>
      </c>
      <c r="U1756" s="15">
        <f t="shared" si="1782"/>
        <v>0.51100000000000001</v>
      </c>
      <c r="V1756" s="5">
        <v>1</v>
      </c>
      <c r="X1756" s="15">
        <f t="shared" si="1556"/>
        <v>14.5</v>
      </c>
      <c r="AB1756" s="15">
        <f t="shared" si="1557"/>
        <v>9.7258534371096701</v>
      </c>
      <c r="AC1756" s="15">
        <f t="shared" si="1558"/>
        <v>22.79247540395755</v>
      </c>
    </row>
    <row r="1757" spans="1:29">
      <c r="A1757" s="5" t="s">
        <v>207</v>
      </c>
      <c r="B1757" s="5">
        <v>0.72</v>
      </c>
      <c r="C1757" s="5">
        <v>0.52500000000000002</v>
      </c>
      <c r="D1757" s="5">
        <v>0.18</v>
      </c>
      <c r="E1757" s="5">
        <v>1.4450000000000001</v>
      </c>
      <c r="F1757" s="5">
        <v>0.63100000000000001</v>
      </c>
      <c r="G1757" s="5">
        <v>0.32150000000000001</v>
      </c>
      <c r="H1757" s="48">
        <v>0.435</v>
      </c>
      <c r="I1757" s="5">
        <v>7</v>
      </c>
      <c r="N1757" s="15">
        <f t="shared" si="1554"/>
        <v>0.75</v>
      </c>
      <c r="O1757" s="15">
        <f t="shared" ref="O1757:U1757" si="1783">B1757</f>
        <v>0.72</v>
      </c>
      <c r="P1757" s="15">
        <f t="shared" si="1783"/>
        <v>0.52500000000000002</v>
      </c>
      <c r="Q1757" s="15">
        <f t="shared" si="1783"/>
        <v>0.18</v>
      </c>
      <c r="R1757" s="15">
        <f t="shared" si="1783"/>
        <v>1.4450000000000001</v>
      </c>
      <c r="S1757" s="15">
        <f t="shared" si="1783"/>
        <v>0.63100000000000001</v>
      </c>
      <c r="T1757" s="15">
        <f t="shared" si="1783"/>
        <v>0.32150000000000001</v>
      </c>
      <c r="U1757" s="15">
        <f t="shared" si="1783"/>
        <v>0.435</v>
      </c>
      <c r="V1757" s="5">
        <v>1</v>
      </c>
      <c r="X1757" s="15">
        <f t="shared" si="1556"/>
        <v>8.5</v>
      </c>
      <c r="AB1757" s="15">
        <f t="shared" si="1557"/>
        <v>13.528251324324186</v>
      </c>
      <c r="AC1757" s="15">
        <f t="shared" si="1558"/>
        <v>25.283311380567934</v>
      </c>
    </row>
    <row r="1758" spans="1:29">
      <c r="A1758" s="5" t="s">
        <v>207</v>
      </c>
      <c r="B1758" s="5">
        <v>0.72499999999999998</v>
      </c>
      <c r="C1758" s="5">
        <v>0.56499999999999995</v>
      </c>
      <c r="D1758" s="5">
        <v>0.21</v>
      </c>
      <c r="E1758" s="5">
        <v>2.1425000000000001</v>
      </c>
      <c r="F1758" s="5">
        <v>1.03</v>
      </c>
      <c r="G1758" s="5">
        <v>0.48699999999999999</v>
      </c>
      <c r="H1758" s="48">
        <v>0.503</v>
      </c>
      <c r="I1758" s="5">
        <v>14</v>
      </c>
      <c r="N1758" s="15">
        <f t="shared" si="1554"/>
        <v>0.75</v>
      </c>
      <c r="O1758" s="15">
        <f t="shared" ref="O1758:U1758" si="1784">B1758</f>
        <v>0.72499999999999998</v>
      </c>
      <c r="P1758" s="15">
        <f t="shared" si="1784"/>
        <v>0.56499999999999995</v>
      </c>
      <c r="Q1758" s="15">
        <f t="shared" si="1784"/>
        <v>0.21</v>
      </c>
      <c r="R1758" s="15">
        <f t="shared" si="1784"/>
        <v>2.1425000000000001</v>
      </c>
      <c r="S1758" s="15">
        <f t="shared" si="1784"/>
        <v>1.03</v>
      </c>
      <c r="T1758" s="15">
        <f t="shared" si="1784"/>
        <v>0.48699999999999999</v>
      </c>
      <c r="U1758" s="15">
        <f t="shared" si="1784"/>
        <v>0.503</v>
      </c>
      <c r="V1758" s="5">
        <v>1</v>
      </c>
      <c r="X1758" s="15">
        <f t="shared" si="1556"/>
        <v>15.5</v>
      </c>
      <c r="AB1758" s="15">
        <f t="shared" si="1557"/>
        <v>11.542324799575159</v>
      </c>
      <c r="AC1758" s="15">
        <f t="shared" si="1558"/>
        <v>15.663192992057807</v>
      </c>
    </row>
    <row r="1759" spans="1:29">
      <c r="A1759" s="5" t="s">
        <v>207</v>
      </c>
      <c r="B1759" s="5">
        <v>0.73</v>
      </c>
      <c r="C1759" s="5">
        <v>0.56000000000000005</v>
      </c>
      <c r="D1759" s="5">
        <v>0.19</v>
      </c>
      <c r="E1759" s="5">
        <v>1.9424999999999999</v>
      </c>
      <c r="F1759" s="5">
        <v>0.79900000000000004</v>
      </c>
      <c r="G1759" s="5">
        <v>0.51949999999999996</v>
      </c>
      <c r="H1759" s="48">
        <v>0.5655</v>
      </c>
      <c r="I1759" s="5">
        <v>11</v>
      </c>
      <c r="N1759" s="15">
        <f t="shared" si="1554"/>
        <v>0.75</v>
      </c>
      <c r="O1759" s="15">
        <f t="shared" ref="O1759:U1759" si="1785">B1759</f>
        <v>0.73</v>
      </c>
      <c r="P1759" s="15">
        <f t="shared" si="1785"/>
        <v>0.56000000000000005</v>
      </c>
      <c r="Q1759" s="15">
        <f t="shared" si="1785"/>
        <v>0.19</v>
      </c>
      <c r="R1759" s="15">
        <f t="shared" si="1785"/>
        <v>1.9424999999999999</v>
      </c>
      <c r="S1759" s="15">
        <f t="shared" si="1785"/>
        <v>0.79900000000000004</v>
      </c>
      <c r="T1759" s="15">
        <f t="shared" si="1785"/>
        <v>0.51949999999999996</v>
      </c>
      <c r="U1759" s="15">
        <f t="shared" si="1785"/>
        <v>0.5655</v>
      </c>
      <c r="V1759" s="5">
        <v>1</v>
      </c>
      <c r="X1759" s="15">
        <f t="shared" si="1556"/>
        <v>12.5</v>
      </c>
      <c r="AB1759" s="15">
        <f t="shared" si="1557"/>
        <v>14.294079676248973</v>
      </c>
      <c r="AC1759" s="15">
        <f t="shared" si="1558"/>
        <v>3.2187218847296206</v>
      </c>
    </row>
    <row r="1760" spans="1:29">
      <c r="A1760" s="5" t="s">
        <v>206</v>
      </c>
      <c r="B1760" s="5">
        <v>0.73499999999999999</v>
      </c>
      <c r="C1760" s="5">
        <v>0.59</v>
      </c>
      <c r="D1760" s="5">
        <v>0.215</v>
      </c>
      <c r="E1760" s="5">
        <v>1.7470000000000001</v>
      </c>
      <c r="F1760" s="5">
        <v>0.72750000000000004</v>
      </c>
      <c r="G1760" s="5">
        <v>0.40300000000000002</v>
      </c>
      <c r="H1760" s="48">
        <v>0.55700000000000005</v>
      </c>
      <c r="I1760" s="5">
        <v>11</v>
      </c>
      <c r="N1760" s="15">
        <f t="shared" si="1554"/>
        <v>3</v>
      </c>
      <c r="O1760" s="15">
        <f t="shared" ref="O1760:U1760" si="1786">B1760</f>
        <v>0.73499999999999999</v>
      </c>
      <c r="P1760" s="15">
        <f t="shared" si="1786"/>
        <v>0.59</v>
      </c>
      <c r="Q1760" s="15">
        <f t="shared" si="1786"/>
        <v>0.215</v>
      </c>
      <c r="R1760" s="15">
        <f t="shared" si="1786"/>
        <v>1.7470000000000001</v>
      </c>
      <c r="S1760" s="15">
        <f t="shared" si="1786"/>
        <v>0.72750000000000004</v>
      </c>
      <c r="T1760" s="15">
        <f t="shared" si="1786"/>
        <v>0.40300000000000002</v>
      </c>
      <c r="U1760" s="15">
        <f t="shared" si="1786"/>
        <v>0.55700000000000005</v>
      </c>
      <c r="V1760" s="5">
        <v>1</v>
      </c>
      <c r="X1760" s="15">
        <f t="shared" si="1556"/>
        <v>12.5</v>
      </c>
      <c r="AB1760" s="15">
        <f t="shared" si="1557"/>
        <v>16.068961871018658</v>
      </c>
      <c r="AC1760" s="15">
        <f t="shared" si="1558"/>
        <v>12.737488836784999</v>
      </c>
    </row>
    <row r="1761" spans="1:29">
      <c r="A1761" s="5" t="s">
        <v>207</v>
      </c>
      <c r="B1761" s="5">
        <v>0.74</v>
      </c>
      <c r="C1761" s="5">
        <v>0.56499999999999995</v>
      </c>
      <c r="D1761" s="5">
        <v>0.20499999999999999</v>
      </c>
      <c r="E1761" s="5">
        <v>2.1190000000000002</v>
      </c>
      <c r="F1761" s="5">
        <v>0.96550000000000002</v>
      </c>
      <c r="G1761" s="5">
        <v>0.51849999999999996</v>
      </c>
      <c r="H1761" s="48">
        <v>0.48199999999999998</v>
      </c>
      <c r="I1761" s="5">
        <v>12</v>
      </c>
      <c r="N1761" s="15">
        <f t="shared" si="1554"/>
        <v>0.75</v>
      </c>
      <c r="O1761" s="15">
        <f t="shared" ref="O1761:U1761" si="1787">B1761</f>
        <v>0.74</v>
      </c>
      <c r="P1761" s="15">
        <f t="shared" si="1787"/>
        <v>0.56499999999999995</v>
      </c>
      <c r="Q1761" s="15">
        <f t="shared" si="1787"/>
        <v>0.20499999999999999</v>
      </c>
      <c r="R1761" s="15">
        <f t="shared" si="1787"/>
        <v>2.1190000000000002</v>
      </c>
      <c r="S1761" s="15">
        <f t="shared" si="1787"/>
        <v>0.96550000000000002</v>
      </c>
      <c r="T1761" s="15">
        <f t="shared" si="1787"/>
        <v>0.51849999999999996</v>
      </c>
      <c r="U1761" s="15">
        <f t="shared" si="1787"/>
        <v>0.48199999999999998</v>
      </c>
      <c r="V1761" s="5">
        <v>1</v>
      </c>
      <c r="X1761" s="15">
        <f t="shared" si="1556"/>
        <v>13.5</v>
      </c>
      <c r="AB1761" s="15">
        <f t="shared" si="1557"/>
        <v>12.052315188326105</v>
      </c>
      <c r="AC1761" s="15">
        <f t="shared" si="1558"/>
        <v>2.0957913139512807</v>
      </c>
    </row>
    <row r="1762" spans="1:29">
      <c r="A1762" s="5" t="s">
        <v>207</v>
      </c>
      <c r="B1762" s="5">
        <v>0.75</v>
      </c>
      <c r="C1762" s="5">
        <v>0.56499999999999995</v>
      </c>
      <c r="D1762" s="5">
        <v>0.215</v>
      </c>
      <c r="E1762" s="5">
        <v>1.9379999999999999</v>
      </c>
      <c r="F1762" s="5">
        <v>0.77349999999999997</v>
      </c>
      <c r="G1762" s="5">
        <v>0.48249999999999998</v>
      </c>
      <c r="H1762" s="48">
        <v>0.57499999999999996</v>
      </c>
      <c r="I1762" s="5">
        <v>11</v>
      </c>
      <c r="N1762" s="15">
        <f t="shared" si="1554"/>
        <v>0.75</v>
      </c>
      <c r="O1762" s="15">
        <f t="shared" ref="O1762:U1762" si="1788">B1762</f>
        <v>0.75</v>
      </c>
      <c r="P1762" s="15">
        <f t="shared" si="1788"/>
        <v>0.56499999999999995</v>
      </c>
      <c r="Q1762" s="15">
        <f t="shared" si="1788"/>
        <v>0.215</v>
      </c>
      <c r="R1762" s="15">
        <f t="shared" si="1788"/>
        <v>1.9379999999999999</v>
      </c>
      <c r="S1762" s="15">
        <f t="shared" si="1788"/>
        <v>0.77349999999999997</v>
      </c>
      <c r="T1762" s="15">
        <f t="shared" si="1788"/>
        <v>0.48249999999999998</v>
      </c>
      <c r="U1762" s="15">
        <f t="shared" si="1788"/>
        <v>0.57499999999999996</v>
      </c>
      <c r="V1762" s="5">
        <v>1</v>
      </c>
      <c r="X1762" s="15">
        <f t="shared" si="1556"/>
        <v>12.5</v>
      </c>
      <c r="AB1762" s="15">
        <f t="shared" si="1557"/>
        <v>15.547916909812169</v>
      </c>
      <c r="AC1762" s="15">
        <f t="shared" si="1558"/>
        <v>9.2897974891189641</v>
      </c>
    </row>
    <row r="1763" spans="1:29">
      <c r="A1763" s="5" t="s">
        <v>206</v>
      </c>
      <c r="B1763" s="5">
        <v>0.75</v>
      </c>
      <c r="C1763" s="5">
        <v>0.59499999999999997</v>
      </c>
      <c r="D1763" s="5">
        <v>0.20499999999999999</v>
      </c>
      <c r="E1763" s="5">
        <v>2.2204999999999999</v>
      </c>
      <c r="F1763" s="5">
        <v>1.083</v>
      </c>
      <c r="G1763" s="5">
        <v>0.42099999999999999</v>
      </c>
      <c r="H1763" s="48">
        <v>0.63</v>
      </c>
      <c r="I1763" s="5">
        <v>12</v>
      </c>
      <c r="N1763" s="15">
        <f t="shared" si="1554"/>
        <v>3</v>
      </c>
      <c r="O1763" s="15">
        <f t="shared" ref="O1763:U1763" si="1789">B1763</f>
        <v>0.75</v>
      </c>
      <c r="P1763" s="15">
        <f t="shared" si="1789"/>
        <v>0.59499999999999997</v>
      </c>
      <c r="Q1763" s="15">
        <f t="shared" si="1789"/>
        <v>0.20499999999999999</v>
      </c>
      <c r="R1763" s="15">
        <f t="shared" si="1789"/>
        <v>2.2204999999999999</v>
      </c>
      <c r="S1763" s="15">
        <f t="shared" si="1789"/>
        <v>1.083</v>
      </c>
      <c r="T1763" s="15">
        <f t="shared" si="1789"/>
        <v>0.42099999999999999</v>
      </c>
      <c r="U1763" s="15">
        <f t="shared" si="1789"/>
        <v>0.63</v>
      </c>
      <c r="V1763" s="5">
        <v>1</v>
      </c>
      <c r="X1763" s="15">
        <f t="shared" si="1556"/>
        <v>13.5</v>
      </c>
      <c r="AB1763" s="15">
        <f t="shared" si="1557"/>
        <v>13.610119913232486</v>
      </c>
      <c r="AC1763" s="15">
        <f t="shared" si="1558"/>
        <v>1.2126395290330279E-2</v>
      </c>
    </row>
    <row r="1764" spans="1:29">
      <c r="A1764" s="5" t="s">
        <v>206</v>
      </c>
      <c r="B1764" s="5">
        <v>0.77</v>
      </c>
      <c r="C1764" s="5">
        <v>0.62</v>
      </c>
      <c r="D1764" s="5">
        <v>0.19500000000000001</v>
      </c>
      <c r="E1764" s="5">
        <v>2.5154999999999998</v>
      </c>
      <c r="F1764" s="5">
        <v>1.1154999999999999</v>
      </c>
      <c r="G1764" s="5">
        <v>0.64149999999999996</v>
      </c>
      <c r="H1764" s="48">
        <v>0.64200000000000002</v>
      </c>
      <c r="I1764" s="5">
        <v>12</v>
      </c>
      <c r="N1764" s="15">
        <f t="shared" si="1554"/>
        <v>3</v>
      </c>
      <c r="O1764" s="15">
        <f t="shared" ref="O1764:U1764" si="1790">B1764</f>
        <v>0.77</v>
      </c>
      <c r="P1764" s="15">
        <f t="shared" si="1790"/>
        <v>0.62</v>
      </c>
      <c r="Q1764" s="15">
        <f t="shared" si="1790"/>
        <v>0.19500000000000001</v>
      </c>
      <c r="R1764" s="15">
        <f t="shared" si="1790"/>
        <v>2.5154999999999998</v>
      </c>
      <c r="S1764" s="15">
        <f t="shared" si="1790"/>
        <v>1.1154999999999999</v>
      </c>
      <c r="T1764" s="15">
        <f t="shared" si="1790"/>
        <v>0.64149999999999996</v>
      </c>
      <c r="U1764" s="15">
        <f t="shared" si="1790"/>
        <v>0.64200000000000002</v>
      </c>
      <c r="V1764" s="5">
        <v>1</v>
      </c>
      <c r="X1764" s="15">
        <f t="shared" si="1556"/>
        <v>13.5</v>
      </c>
      <c r="AB1764" s="15">
        <f t="shared" si="1557"/>
        <v>13.651241016862965</v>
      </c>
      <c r="AC1764" s="15">
        <f t="shared" si="1558"/>
        <v>2.2873845181743659E-2</v>
      </c>
    </row>
    <row r="1765" spans="1:29">
      <c r="A1765" s="5" t="s">
        <v>206</v>
      </c>
      <c r="B1765" s="5">
        <v>0.77500000000000002</v>
      </c>
      <c r="C1765" s="5">
        <v>0.63</v>
      </c>
      <c r="D1765" s="5">
        <v>0.25</v>
      </c>
      <c r="E1765" s="5">
        <v>2.7795000000000001</v>
      </c>
      <c r="F1765" s="5">
        <v>1.3485</v>
      </c>
      <c r="G1765" s="5">
        <v>0.76</v>
      </c>
      <c r="H1765" s="48">
        <v>0.57799999999999996</v>
      </c>
      <c r="I1765" s="5">
        <v>12</v>
      </c>
      <c r="N1765" s="15">
        <f t="shared" si="1554"/>
        <v>3</v>
      </c>
      <c r="O1765" s="15">
        <f t="shared" ref="O1765:U1765" si="1791">B1765</f>
        <v>0.77500000000000002</v>
      </c>
      <c r="P1765" s="15">
        <f t="shared" si="1791"/>
        <v>0.63</v>
      </c>
      <c r="Q1765" s="15">
        <f t="shared" si="1791"/>
        <v>0.25</v>
      </c>
      <c r="R1765" s="15">
        <f t="shared" si="1791"/>
        <v>2.7795000000000001</v>
      </c>
      <c r="S1765" s="15">
        <f t="shared" si="1791"/>
        <v>1.3485</v>
      </c>
      <c r="T1765" s="15">
        <f t="shared" si="1791"/>
        <v>0.76</v>
      </c>
      <c r="U1765" s="15">
        <f t="shared" si="1791"/>
        <v>0.57799999999999996</v>
      </c>
      <c r="V1765" s="5">
        <v>1</v>
      </c>
      <c r="X1765" s="15">
        <f t="shared" si="1556"/>
        <v>13.5</v>
      </c>
      <c r="AB1765" s="15">
        <f t="shared" si="1557"/>
        <v>10.325418968864104</v>
      </c>
      <c r="AC1765" s="15">
        <f t="shared" si="1558"/>
        <v>10.077964723247845</v>
      </c>
    </row>
    <row r="1766" spans="1:29">
      <c r="A1766" s="5" t="s">
        <v>208</v>
      </c>
      <c r="B1766" s="5">
        <v>0.27500000000000002</v>
      </c>
      <c r="C1766" s="5">
        <v>0.17499999999999999</v>
      </c>
      <c r="D1766" s="5">
        <v>0.09</v>
      </c>
      <c r="E1766" s="5">
        <v>0.23150000000000001</v>
      </c>
      <c r="F1766" s="5">
        <v>9.6000000000000002E-2</v>
      </c>
      <c r="G1766" s="5">
        <v>5.7000000000000002E-2</v>
      </c>
      <c r="H1766" s="48">
        <v>7.0499999999999993E-2</v>
      </c>
      <c r="I1766" s="5">
        <v>5</v>
      </c>
      <c r="N1766" s="15">
        <f t="shared" si="1554"/>
        <v>-2</v>
      </c>
      <c r="O1766" s="15">
        <f t="shared" ref="O1766:U1766" si="1792">B1766</f>
        <v>0.27500000000000002</v>
      </c>
      <c r="P1766" s="15">
        <f t="shared" si="1792"/>
        <v>0.17499999999999999</v>
      </c>
      <c r="Q1766" s="15">
        <f t="shared" si="1792"/>
        <v>0.09</v>
      </c>
      <c r="R1766" s="15">
        <f t="shared" si="1792"/>
        <v>0.23150000000000001</v>
      </c>
      <c r="S1766" s="15">
        <f t="shared" si="1792"/>
        <v>9.6000000000000002E-2</v>
      </c>
      <c r="T1766" s="15">
        <f t="shared" si="1792"/>
        <v>5.7000000000000002E-2</v>
      </c>
      <c r="U1766" s="15">
        <f t="shared" si="1792"/>
        <v>7.0499999999999993E-2</v>
      </c>
      <c r="V1766" s="5">
        <v>1</v>
      </c>
      <c r="X1766" s="15">
        <f t="shared" si="1556"/>
        <v>6.5</v>
      </c>
      <c r="AB1766" s="15">
        <f t="shared" si="1557"/>
        <v>7.5550452454267898</v>
      </c>
      <c r="AC1766" s="15">
        <f t="shared" si="1558"/>
        <v>1.1131204698976751</v>
      </c>
    </row>
    <row r="1767" spans="1:29">
      <c r="A1767" s="5" t="s">
        <v>208</v>
      </c>
      <c r="B1767" s="5">
        <v>0.375</v>
      </c>
      <c r="C1767" s="5">
        <v>0.245</v>
      </c>
      <c r="D1767" s="5">
        <v>0.1</v>
      </c>
      <c r="E1767" s="5">
        <v>0.39400000000000002</v>
      </c>
      <c r="F1767" s="5">
        <v>0.16600000000000001</v>
      </c>
      <c r="G1767" s="5">
        <v>9.0999999999999998E-2</v>
      </c>
      <c r="H1767" s="48">
        <v>0.1125</v>
      </c>
      <c r="I1767" s="5">
        <v>6</v>
      </c>
      <c r="N1767" s="15">
        <f t="shared" si="1554"/>
        <v>-2</v>
      </c>
      <c r="O1767" s="15">
        <f t="shared" ref="O1767:U1767" si="1793">B1767</f>
        <v>0.375</v>
      </c>
      <c r="P1767" s="15">
        <f t="shared" si="1793"/>
        <v>0.245</v>
      </c>
      <c r="Q1767" s="15">
        <f t="shared" si="1793"/>
        <v>0.1</v>
      </c>
      <c r="R1767" s="15">
        <f t="shared" si="1793"/>
        <v>0.39400000000000002</v>
      </c>
      <c r="S1767" s="15">
        <f t="shared" si="1793"/>
        <v>0.16600000000000001</v>
      </c>
      <c r="T1767" s="15">
        <f t="shared" si="1793"/>
        <v>9.0999999999999998E-2</v>
      </c>
      <c r="U1767" s="15">
        <f t="shared" si="1793"/>
        <v>0.1125</v>
      </c>
      <c r="V1767" s="5">
        <v>1</v>
      </c>
      <c r="X1767" s="15">
        <f t="shared" si="1556"/>
        <v>7.5</v>
      </c>
      <c r="AB1767" s="15">
        <f t="shared" si="1557"/>
        <v>8.5030989927638654</v>
      </c>
      <c r="AC1767" s="15">
        <f t="shared" si="1558"/>
        <v>1.0062075892838813</v>
      </c>
    </row>
    <row r="1768" spans="1:29">
      <c r="A1768" s="5" t="s">
        <v>207</v>
      </c>
      <c r="B1768" s="5">
        <v>0.375</v>
      </c>
      <c r="C1768" s="5">
        <v>0.27</v>
      </c>
      <c r="D1768" s="5">
        <v>0.13500000000000001</v>
      </c>
      <c r="E1768" s="5">
        <v>0.59699999999999998</v>
      </c>
      <c r="F1768" s="5">
        <v>0.27200000000000002</v>
      </c>
      <c r="G1768" s="5">
        <v>0.13100000000000001</v>
      </c>
      <c r="H1768" s="48">
        <v>0.16750000000000001</v>
      </c>
      <c r="I1768" s="5">
        <v>7</v>
      </c>
      <c r="N1768" s="15">
        <f t="shared" si="1554"/>
        <v>0.75</v>
      </c>
      <c r="O1768" s="15">
        <f t="shared" ref="O1768:U1768" si="1794">B1768</f>
        <v>0.375</v>
      </c>
      <c r="P1768" s="15">
        <f t="shared" si="1794"/>
        <v>0.27</v>
      </c>
      <c r="Q1768" s="15">
        <f t="shared" si="1794"/>
        <v>0.13500000000000001</v>
      </c>
      <c r="R1768" s="15">
        <f t="shared" si="1794"/>
        <v>0.59699999999999998</v>
      </c>
      <c r="S1768" s="15">
        <f t="shared" si="1794"/>
        <v>0.27200000000000002</v>
      </c>
      <c r="T1768" s="15">
        <f t="shared" si="1794"/>
        <v>0.13100000000000001</v>
      </c>
      <c r="U1768" s="15">
        <f t="shared" si="1794"/>
        <v>0.16750000000000001</v>
      </c>
      <c r="V1768" s="5">
        <v>1</v>
      </c>
      <c r="X1768" s="15">
        <f t="shared" si="1556"/>
        <v>8.5</v>
      </c>
      <c r="AB1768" s="15">
        <f t="shared" si="1557"/>
        <v>9.4164549182577773</v>
      </c>
      <c r="AC1768" s="15">
        <f t="shared" si="1558"/>
        <v>0.83988961719886923</v>
      </c>
    </row>
    <row r="1769" spans="1:29">
      <c r="A1769" s="5" t="s">
        <v>206</v>
      </c>
      <c r="B1769" s="5">
        <v>0.39</v>
      </c>
      <c r="C1769" s="5">
        <v>0.28000000000000003</v>
      </c>
      <c r="D1769" s="5">
        <v>0.125</v>
      </c>
      <c r="E1769" s="5">
        <v>0.56399999999999995</v>
      </c>
      <c r="F1769" s="5">
        <v>0.30349999999999999</v>
      </c>
      <c r="G1769" s="5">
        <v>9.5500000000000002E-2</v>
      </c>
      <c r="H1769" s="48">
        <v>0.14299999999999999</v>
      </c>
      <c r="I1769" s="5">
        <v>7</v>
      </c>
      <c r="N1769" s="15">
        <f t="shared" si="1554"/>
        <v>3</v>
      </c>
      <c r="O1769" s="15">
        <f t="shared" ref="O1769:U1769" si="1795">B1769</f>
        <v>0.39</v>
      </c>
      <c r="P1769" s="15">
        <f t="shared" si="1795"/>
        <v>0.28000000000000003</v>
      </c>
      <c r="Q1769" s="15">
        <f t="shared" si="1795"/>
        <v>0.125</v>
      </c>
      <c r="R1769" s="15">
        <f t="shared" si="1795"/>
        <v>0.56399999999999995</v>
      </c>
      <c r="S1769" s="15">
        <f t="shared" si="1795"/>
        <v>0.30349999999999999</v>
      </c>
      <c r="T1769" s="15">
        <f t="shared" si="1795"/>
        <v>9.5500000000000002E-2</v>
      </c>
      <c r="U1769" s="15">
        <f t="shared" si="1795"/>
        <v>0.14299999999999999</v>
      </c>
      <c r="V1769" s="5">
        <v>1</v>
      </c>
      <c r="X1769" s="15">
        <f t="shared" si="1556"/>
        <v>8.5</v>
      </c>
      <c r="AB1769" s="15">
        <f t="shared" si="1557"/>
        <v>8.995200704714911</v>
      </c>
      <c r="AC1769" s="15">
        <f t="shared" si="1558"/>
        <v>0.24522373795014443</v>
      </c>
    </row>
    <row r="1770" spans="1:29">
      <c r="A1770" s="5" t="s">
        <v>208</v>
      </c>
      <c r="B1770" s="5">
        <v>0.435</v>
      </c>
      <c r="C1770" s="5">
        <v>0.3</v>
      </c>
      <c r="D1770" s="5">
        <v>0.12</v>
      </c>
      <c r="E1770" s="5">
        <v>0.59650000000000003</v>
      </c>
      <c r="F1770" s="5">
        <v>0.25900000000000001</v>
      </c>
      <c r="G1770" s="5">
        <v>0.13900000000000001</v>
      </c>
      <c r="H1770" s="48">
        <v>0.16450000000000001</v>
      </c>
      <c r="I1770" s="5">
        <v>8</v>
      </c>
      <c r="N1770" s="15">
        <f t="shared" si="1554"/>
        <v>-2</v>
      </c>
      <c r="O1770" s="15">
        <f t="shared" ref="O1770:U1770" si="1796">B1770</f>
        <v>0.435</v>
      </c>
      <c r="P1770" s="15">
        <f t="shared" si="1796"/>
        <v>0.3</v>
      </c>
      <c r="Q1770" s="15">
        <f t="shared" si="1796"/>
        <v>0.12</v>
      </c>
      <c r="R1770" s="15">
        <f t="shared" si="1796"/>
        <v>0.59650000000000003</v>
      </c>
      <c r="S1770" s="15">
        <f t="shared" si="1796"/>
        <v>0.25900000000000001</v>
      </c>
      <c r="T1770" s="15">
        <f t="shared" si="1796"/>
        <v>0.13900000000000001</v>
      </c>
      <c r="U1770" s="15">
        <f t="shared" si="1796"/>
        <v>0.16450000000000001</v>
      </c>
      <c r="V1770" s="5">
        <v>1</v>
      </c>
      <c r="X1770" s="15">
        <f t="shared" si="1556"/>
        <v>9.5</v>
      </c>
      <c r="AB1770" s="15">
        <f t="shared" si="1557"/>
        <v>9.2604758703874737</v>
      </c>
      <c r="AC1770" s="15">
        <f t="shared" si="1558"/>
        <v>5.7371808666638317E-2</v>
      </c>
    </row>
    <row r="1771" spans="1:29">
      <c r="A1771" s="5" t="s">
        <v>206</v>
      </c>
      <c r="B1771" s="5">
        <v>0.44500000000000001</v>
      </c>
      <c r="C1771" s="5">
        <v>0.32</v>
      </c>
      <c r="D1771" s="5">
        <v>0.12</v>
      </c>
      <c r="E1771" s="5">
        <v>0.41399999999999998</v>
      </c>
      <c r="F1771" s="5">
        <v>0.19900000000000001</v>
      </c>
      <c r="G1771" s="5">
        <v>0.09</v>
      </c>
      <c r="H1771" s="48">
        <v>0.11700000000000001</v>
      </c>
      <c r="I1771" s="5">
        <v>7</v>
      </c>
      <c r="N1771" s="15">
        <f t="shared" si="1554"/>
        <v>3</v>
      </c>
      <c r="O1771" s="15">
        <f t="shared" ref="O1771:U1771" si="1797">B1771</f>
        <v>0.44500000000000001</v>
      </c>
      <c r="P1771" s="15">
        <f t="shared" si="1797"/>
        <v>0.32</v>
      </c>
      <c r="Q1771" s="15">
        <f t="shared" si="1797"/>
        <v>0.12</v>
      </c>
      <c r="R1771" s="15">
        <f t="shared" si="1797"/>
        <v>0.41399999999999998</v>
      </c>
      <c r="S1771" s="15">
        <f t="shared" si="1797"/>
        <v>0.19900000000000001</v>
      </c>
      <c r="T1771" s="15">
        <f t="shared" si="1797"/>
        <v>0.09</v>
      </c>
      <c r="U1771" s="15">
        <f t="shared" si="1797"/>
        <v>0.11700000000000001</v>
      </c>
      <c r="V1771" s="5">
        <v>1</v>
      </c>
      <c r="X1771" s="15">
        <f t="shared" si="1556"/>
        <v>8.5</v>
      </c>
      <c r="AB1771" s="15">
        <f t="shared" si="1557"/>
        <v>9.939260531468582</v>
      </c>
      <c r="AC1771" s="15">
        <f t="shared" si="1558"/>
        <v>2.0714708774432253</v>
      </c>
    </row>
    <row r="1772" spans="1:29">
      <c r="A1772" s="5" t="s">
        <v>208</v>
      </c>
      <c r="B1772" s="5">
        <v>0.45500000000000002</v>
      </c>
      <c r="C1772" s="5">
        <v>0.33500000000000002</v>
      </c>
      <c r="D1772" s="5">
        <v>0.105</v>
      </c>
      <c r="E1772" s="5">
        <v>0.42199999999999999</v>
      </c>
      <c r="F1772" s="5">
        <v>0.22900000000000001</v>
      </c>
      <c r="G1772" s="5">
        <v>8.6499999999999994E-2</v>
      </c>
      <c r="H1772" s="48">
        <v>0.1</v>
      </c>
      <c r="I1772" s="5">
        <v>6</v>
      </c>
      <c r="N1772" s="15">
        <f t="shared" si="1554"/>
        <v>-2</v>
      </c>
      <c r="O1772" s="15">
        <f t="shared" ref="O1772:U1772" si="1798">B1772</f>
        <v>0.45500000000000002</v>
      </c>
      <c r="P1772" s="15">
        <f t="shared" si="1798"/>
        <v>0.33500000000000002</v>
      </c>
      <c r="Q1772" s="15">
        <f t="shared" si="1798"/>
        <v>0.105</v>
      </c>
      <c r="R1772" s="15">
        <f t="shared" si="1798"/>
        <v>0.42199999999999999</v>
      </c>
      <c r="S1772" s="15">
        <f t="shared" si="1798"/>
        <v>0.22900000000000001</v>
      </c>
      <c r="T1772" s="15">
        <f t="shared" si="1798"/>
        <v>8.6499999999999994E-2</v>
      </c>
      <c r="U1772" s="15">
        <f t="shared" si="1798"/>
        <v>0.1</v>
      </c>
      <c r="V1772" s="5">
        <v>1</v>
      </c>
      <c r="X1772" s="15">
        <f t="shared" si="1556"/>
        <v>7.5</v>
      </c>
      <c r="AB1772" s="15">
        <f t="shared" si="1557"/>
        <v>8.4883594086290159</v>
      </c>
      <c r="AC1772" s="15">
        <f t="shared" si="1558"/>
        <v>0.97685432062549815</v>
      </c>
    </row>
    <row r="1773" spans="1:29">
      <c r="A1773" s="5" t="s">
        <v>208</v>
      </c>
      <c r="B1773" s="5">
        <v>0.45500000000000002</v>
      </c>
      <c r="C1773" s="5">
        <v>0.32500000000000001</v>
      </c>
      <c r="D1773" s="5">
        <v>0.13500000000000001</v>
      </c>
      <c r="E1773" s="5">
        <v>0.82</v>
      </c>
      <c r="F1773" s="5">
        <v>0.40050000000000002</v>
      </c>
      <c r="G1773" s="5">
        <v>0.17150000000000001</v>
      </c>
      <c r="H1773" s="48">
        <v>0.21099999999999999</v>
      </c>
      <c r="I1773" s="5">
        <v>8</v>
      </c>
      <c r="N1773" s="15">
        <f t="shared" si="1554"/>
        <v>-2</v>
      </c>
      <c r="O1773" s="15">
        <f t="shared" ref="O1773:U1773" si="1799">B1773</f>
        <v>0.45500000000000002</v>
      </c>
      <c r="P1773" s="15">
        <f t="shared" si="1799"/>
        <v>0.32500000000000001</v>
      </c>
      <c r="Q1773" s="15">
        <f t="shared" si="1799"/>
        <v>0.13500000000000001</v>
      </c>
      <c r="R1773" s="15">
        <f t="shared" si="1799"/>
        <v>0.82</v>
      </c>
      <c r="S1773" s="15">
        <f t="shared" si="1799"/>
        <v>0.40050000000000002</v>
      </c>
      <c r="T1773" s="15">
        <f t="shared" si="1799"/>
        <v>0.17150000000000001</v>
      </c>
      <c r="U1773" s="15">
        <f t="shared" si="1799"/>
        <v>0.21099999999999999</v>
      </c>
      <c r="V1773" s="5">
        <v>1</v>
      </c>
      <c r="X1773" s="15">
        <f t="shared" si="1556"/>
        <v>9.5</v>
      </c>
      <c r="AB1773" s="15">
        <f t="shared" si="1557"/>
        <v>8.9650781829202408</v>
      </c>
      <c r="AC1773" s="15">
        <f t="shared" si="1558"/>
        <v>0.28614135038791133</v>
      </c>
    </row>
    <row r="1774" spans="1:29">
      <c r="A1774" s="5" t="s">
        <v>208</v>
      </c>
      <c r="B1774" s="5">
        <v>0.45500000000000002</v>
      </c>
      <c r="C1774" s="5">
        <v>0.34499999999999997</v>
      </c>
      <c r="D1774" s="5">
        <v>0.11</v>
      </c>
      <c r="E1774" s="5">
        <v>0.434</v>
      </c>
      <c r="F1774" s="5">
        <v>0.20699999999999999</v>
      </c>
      <c r="G1774" s="5">
        <v>8.5500000000000007E-2</v>
      </c>
      <c r="H1774" s="48">
        <v>0.1215</v>
      </c>
      <c r="I1774" s="5">
        <v>8</v>
      </c>
      <c r="N1774" s="15">
        <f t="shared" si="1554"/>
        <v>-2</v>
      </c>
      <c r="O1774" s="15">
        <f t="shared" ref="O1774:U1774" si="1800">B1774</f>
        <v>0.45500000000000002</v>
      </c>
      <c r="P1774" s="15">
        <f t="shared" si="1800"/>
        <v>0.34499999999999997</v>
      </c>
      <c r="Q1774" s="15">
        <f t="shared" si="1800"/>
        <v>0.11</v>
      </c>
      <c r="R1774" s="15">
        <f t="shared" si="1800"/>
        <v>0.434</v>
      </c>
      <c r="S1774" s="15">
        <f t="shared" si="1800"/>
        <v>0.20699999999999999</v>
      </c>
      <c r="T1774" s="15">
        <f t="shared" si="1800"/>
        <v>8.5500000000000007E-2</v>
      </c>
      <c r="U1774" s="15">
        <f t="shared" si="1800"/>
        <v>0.1215</v>
      </c>
      <c r="V1774" s="5">
        <v>1</v>
      </c>
      <c r="X1774" s="15">
        <f t="shared" si="1556"/>
        <v>9.5</v>
      </c>
      <c r="AB1774" s="15">
        <f t="shared" si="1557"/>
        <v>9.40996702028378</v>
      </c>
      <c r="AC1774" s="15">
        <f t="shared" si="1558"/>
        <v>8.105937436581289E-3</v>
      </c>
    </row>
    <row r="1775" spans="1:29">
      <c r="A1775" s="5" t="s">
        <v>208</v>
      </c>
      <c r="B1775" s="5">
        <v>0.46500000000000002</v>
      </c>
      <c r="C1775" s="5">
        <v>0.32500000000000001</v>
      </c>
      <c r="D1775" s="5">
        <v>0.14000000000000001</v>
      </c>
      <c r="E1775" s="5">
        <v>0.76149999999999995</v>
      </c>
      <c r="F1775" s="5">
        <v>0.36199999999999999</v>
      </c>
      <c r="G1775" s="5">
        <v>0.1535</v>
      </c>
      <c r="H1775" s="48">
        <v>0.20899999999999999</v>
      </c>
      <c r="I1775" s="5">
        <v>10</v>
      </c>
      <c r="N1775" s="15">
        <f t="shared" si="1554"/>
        <v>-2</v>
      </c>
      <c r="O1775" s="15">
        <f t="shared" ref="O1775:U1775" si="1801">B1775</f>
        <v>0.46500000000000002</v>
      </c>
      <c r="P1775" s="15">
        <f t="shared" si="1801"/>
        <v>0.32500000000000001</v>
      </c>
      <c r="Q1775" s="15">
        <f t="shared" si="1801"/>
        <v>0.14000000000000001</v>
      </c>
      <c r="R1775" s="15">
        <f t="shared" si="1801"/>
        <v>0.76149999999999995</v>
      </c>
      <c r="S1775" s="15">
        <f t="shared" si="1801"/>
        <v>0.36199999999999999</v>
      </c>
      <c r="T1775" s="15">
        <f t="shared" si="1801"/>
        <v>0.1535</v>
      </c>
      <c r="U1775" s="15">
        <f t="shared" si="1801"/>
        <v>0.20899999999999999</v>
      </c>
      <c r="V1775" s="5">
        <v>1</v>
      </c>
      <c r="X1775" s="15">
        <f t="shared" si="1556"/>
        <v>11.5</v>
      </c>
      <c r="AB1775" s="15">
        <f t="shared" si="1557"/>
        <v>9.4224396410015689</v>
      </c>
      <c r="AC1775" s="15">
        <f t="shared" si="1558"/>
        <v>4.3162570452816897</v>
      </c>
    </row>
    <row r="1776" spans="1:29">
      <c r="A1776" s="5" t="s">
        <v>206</v>
      </c>
      <c r="B1776" s="5">
        <v>0.46500000000000002</v>
      </c>
      <c r="C1776" s="5">
        <v>0.36</v>
      </c>
      <c r="D1776" s="5">
        <v>0.115</v>
      </c>
      <c r="E1776" s="5">
        <v>0.57950000000000002</v>
      </c>
      <c r="F1776" s="5">
        <v>0.29499999999999998</v>
      </c>
      <c r="G1776" s="5">
        <v>0.13950000000000001</v>
      </c>
      <c r="H1776" s="48">
        <v>0.12</v>
      </c>
      <c r="I1776" s="5">
        <v>7</v>
      </c>
      <c r="N1776" s="15">
        <f t="shared" si="1554"/>
        <v>3</v>
      </c>
      <c r="O1776" s="15">
        <f t="shared" ref="O1776:U1776" si="1802">B1776</f>
        <v>0.46500000000000002</v>
      </c>
      <c r="P1776" s="15">
        <f t="shared" si="1802"/>
        <v>0.36</v>
      </c>
      <c r="Q1776" s="15">
        <f t="shared" si="1802"/>
        <v>0.115</v>
      </c>
      <c r="R1776" s="15">
        <f t="shared" si="1802"/>
        <v>0.57950000000000002</v>
      </c>
      <c r="S1776" s="15">
        <f t="shared" si="1802"/>
        <v>0.29499999999999998</v>
      </c>
      <c r="T1776" s="15">
        <f t="shared" si="1802"/>
        <v>0.13950000000000001</v>
      </c>
      <c r="U1776" s="15">
        <f t="shared" si="1802"/>
        <v>0.12</v>
      </c>
      <c r="V1776" s="5">
        <v>1</v>
      </c>
      <c r="X1776" s="15">
        <f t="shared" si="1556"/>
        <v>8.5</v>
      </c>
      <c r="AB1776" s="15">
        <f t="shared" si="1557"/>
        <v>9.4340458485750176</v>
      </c>
      <c r="AC1776" s="15">
        <f t="shared" si="1558"/>
        <v>0.87244164724022466</v>
      </c>
    </row>
    <row r="1777" spans="1:29">
      <c r="A1777" s="5" t="s">
        <v>208</v>
      </c>
      <c r="B1777" s="5">
        <v>0.48499999999999999</v>
      </c>
      <c r="C1777" s="5">
        <v>0.36499999999999999</v>
      </c>
      <c r="D1777" s="5">
        <v>0.105</v>
      </c>
      <c r="E1777" s="5">
        <v>0.52049999999999996</v>
      </c>
      <c r="F1777" s="5">
        <v>0.19500000000000001</v>
      </c>
      <c r="G1777" s="5">
        <v>0.123</v>
      </c>
      <c r="H1777" s="48">
        <v>0.182</v>
      </c>
      <c r="I1777" s="5">
        <v>8</v>
      </c>
      <c r="N1777" s="15">
        <f t="shared" si="1554"/>
        <v>-2</v>
      </c>
      <c r="O1777" s="15">
        <f t="shared" ref="O1777:U1777" si="1803">B1777</f>
        <v>0.48499999999999999</v>
      </c>
      <c r="P1777" s="15">
        <f t="shared" si="1803"/>
        <v>0.36499999999999999</v>
      </c>
      <c r="Q1777" s="15">
        <f t="shared" si="1803"/>
        <v>0.105</v>
      </c>
      <c r="R1777" s="15">
        <f t="shared" si="1803"/>
        <v>0.52049999999999996</v>
      </c>
      <c r="S1777" s="15">
        <f t="shared" si="1803"/>
        <v>0.19500000000000001</v>
      </c>
      <c r="T1777" s="15">
        <f t="shared" si="1803"/>
        <v>0.123</v>
      </c>
      <c r="U1777" s="15">
        <f t="shared" si="1803"/>
        <v>0.182</v>
      </c>
      <c r="V1777" s="5">
        <v>1</v>
      </c>
      <c r="X1777" s="15">
        <f t="shared" si="1556"/>
        <v>9.5</v>
      </c>
      <c r="AB1777" s="15">
        <f t="shared" si="1557"/>
        <v>10.735979608161575</v>
      </c>
      <c r="AC1777" s="15">
        <f t="shared" si="1558"/>
        <v>1.5276455917912399</v>
      </c>
    </row>
    <row r="1778" spans="1:29">
      <c r="A1778" s="5" t="s">
        <v>206</v>
      </c>
      <c r="B1778" s="5">
        <v>0.48499999999999999</v>
      </c>
      <c r="C1778" s="5">
        <v>0.37</v>
      </c>
      <c r="D1778" s="5">
        <v>0.155</v>
      </c>
      <c r="E1778" s="5">
        <v>0.96799999999999997</v>
      </c>
      <c r="F1778" s="5">
        <v>0.41899999999999998</v>
      </c>
      <c r="G1778" s="5">
        <v>0.2455</v>
      </c>
      <c r="H1778" s="48">
        <v>0.23649999999999999</v>
      </c>
      <c r="I1778" s="5">
        <v>9</v>
      </c>
      <c r="N1778" s="15">
        <f t="shared" si="1554"/>
        <v>3</v>
      </c>
      <c r="O1778" s="15">
        <f t="shared" ref="O1778:U1778" si="1804">B1778</f>
        <v>0.48499999999999999</v>
      </c>
      <c r="P1778" s="15">
        <f t="shared" si="1804"/>
        <v>0.37</v>
      </c>
      <c r="Q1778" s="15">
        <f t="shared" si="1804"/>
        <v>0.155</v>
      </c>
      <c r="R1778" s="15">
        <f t="shared" si="1804"/>
        <v>0.96799999999999997</v>
      </c>
      <c r="S1778" s="15">
        <f t="shared" si="1804"/>
        <v>0.41899999999999998</v>
      </c>
      <c r="T1778" s="15">
        <f t="shared" si="1804"/>
        <v>0.2455</v>
      </c>
      <c r="U1778" s="15">
        <f t="shared" si="1804"/>
        <v>0.23649999999999999</v>
      </c>
      <c r="V1778" s="5">
        <v>1</v>
      </c>
      <c r="X1778" s="15">
        <f t="shared" si="1556"/>
        <v>10.5</v>
      </c>
      <c r="AB1778" s="15">
        <f t="shared" si="1557"/>
        <v>10.944160164793812</v>
      </c>
      <c r="AC1778" s="15">
        <f t="shared" si="1558"/>
        <v>0.19727825198966667</v>
      </c>
    </row>
    <row r="1779" spans="1:29">
      <c r="A1779" s="5" t="s">
        <v>208</v>
      </c>
      <c r="B1779" s="5">
        <v>0.48499999999999999</v>
      </c>
      <c r="C1779" s="5">
        <v>0.34499999999999997</v>
      </c>
      <c r="D1779" s="5">
        <v>0.16</v>
      </c>
      <c r="E1779" s="5">
        <v>0.86899999999999999</v>
      </c>
      <c r="F1779" s="5">
        <v>0.3085</v>
      </c>
      <c r="G1779" s="5">
        <v>0.185</v>
      </c>
      <c r="H1779" s="48">
        <v>0.31900000000000001</v>
      </c>
      <c r="I1779" s="5">
        <v>9</v>
      </c>
      <c r="N1779" s="15">
        <f t="shared" si="1554"/>
        <v>-2</v>
      </c>
      <c r="O1779" s="15">
        <f t="shared" ref="O1779:U1779" si="1805">B1779</f>
        <v>0.48499999999999999</v>
      </c>
      <c r="P1779" s="15">
        <f t="shared" si="1805"/>
        <v>0.34499999999999997</v>
      </c>
      <c r="Q1779" s="15">
        <f t="shared" si="1805"/>
        <v>0.16</v>
      </c>
      <c r="R1779" s="15">
        <f t="shared" si="1805"/>
        <v>0.86899999999999999</v>
      </c>
      <c r="S1779" s="15">
        <f t="shared" si="1805"/>
        <v>0.3085</v>
      </c>
      <c r="T1779" s="15">
        <f t="shared" si="1805"/>
        <v>0.185</v>
      </c>
      <c r="U1779" s="15">
        <f t="shared" si="1805"/>
        <v>0.31900000000000001</v>
      </c>
      <c r="V1779" s="5">
        <v>1</v>
      </c>
      <c r="X1779" s="15">
        <f t="shared" si="1556"/>
        <v>10.5</v>
      </c>
      <c r="AB1779" s="15">
        <f t="shared" si="1557"/>
        <v>12.549956919534921</v>
      </c>
      <c r="AC1779" s="15">
        <f t="shared" si="1558"/>
        <v>4.2023233719491024</v>
      </c>
    </row>
    <row r="1780" spans="1:29">
      <c r="A1780" s="5" t="s">
        <v>207</v>
      </c>
      <c r="B1780" s="5">
        <v>0.49</v>
      </c>
      <c r="C1780" s="5">
        <v>0.35499999999999998</v>
      </c>
      <c r="D1780" s="5">
        <v>0.16</v>
      </c>
      <c r="E1780" s="5">
        <v>0.87949999999999995</v>
      </c>
      <c r="F1780" s="5">
        <v>0.34849999999999998</v>
      </c>
      <c r="G1780" s="5">
        <v>0.215</v>
      </c>
      <c r="H1780" s="48">
        <v>0.28249999999999997</v>
      </c>
      <c r="I1780" s="5">
        <v>8</v>
      </c>
      <c r="N1780" s="15">
        <f t="shared" si="1554"/>
        <v>0.75</v>
      </c>
      <c r="O1780" s="15">
        <f t="shared" ref="O1780:U1780" si="1806">B1780</f>
        <v>0.49</v>
      </c>
      <c r="P1780" s="15">
        <f t="shared" si="1806"/>
        <v>0.35499999999999998</v>
      </c>
      <c r="Q1780" s="15">
        <f t="shared" si="1806"/>
        <v>0.16</v>
      </c>
      <c r="R1780" s="15">
        <f t="shared" si="1806"/>
        <v>0.87949999999999995</v>
      </c>
      <c r="S1780" s="15">
        <f t="shared" si="1806"/>
        <v>0.34849999999999998</v>
      </c>
      <c r="T1780" s="15">
        <f t="shared" si="1806"/>
        <v>0.215</v>
      </c>
      <c r="U1780" s="15">
        <f t="shared" si="1806"/>
        <v>0.28249999999999997</v>
      </c>
      <c r="V1780" s="5">
        <v>1</v>
      </c>
      <c r="X1780" s="15">
        <f t="shared" si="1556"/>
        <v>9.5</v>
      </c>
      <c r="AB1780" s="15">
        <f t="shared" si="1557"/>
        <v>11.778929988564556</v>
      </c>
      <c r="AC1780" s="15">
        <f t="shared" si="1558"/>
        <v>5.1935218927788487</v>
      </c>
    </row>
    <row r="1781" spans="1:29">
      <c r="A1781" s="5" t="s">
        <v>206</v>
      </c>
      <c r="B1781" s="5">
        <v>0.5</v>
      </c>
      <c r="C1781" s="5">
        <v>0.37</v>
      </c>
      <c r="D1781" s="5">
        <v>0.15</v>
      </c>
      <c r="E1781" s="5">
        <v>1.0615000000000001</v>
      </c>
      <c r="F1781" s="5">
        <v>0.49399999999999999</v>
      </c>
      <c r="G1781" s="5">
        <v>0.223</v>
      </c>
      <c r="H1781" s="48">
        <v>0.29599999999999999</v>
      </c>
      <c r="I1781" s="5">
        <v>9</v>
      </c>
      <c r="N1781" s="15">
        <f t="shared" si="1554"/>
        <v>3</v>
      </c>
      <c r="O1781" s="15">
        <f t="shared" ref="O1781:U1781" si="1807">B1781</f>
        <v>0.5</v>
      </c>
      <c r="P1781" s="15">
        <f t="shared" si="1807"/>
        <v>0.37</v>
      </c>
      <c r="Q1781" s="15">
        <f t="shared" si="1807"/>
        <v>0.15</v>
      </c>
      <c r="R1781" s="15">
        <f t="shared" si="1807"/>
        <v>1.0615000000000001</v>
      </c>
      <c r="S1781" s="15">
        <f t="shared" si="1807"/>
        <v>0.49399999999999999</v>
      </c>
      <c r="T1781" s="15">
        <f t="shared" si="1807"/>
        <v>0.223</v>
      </c>
      <c r="U1781" s="15">
        <f t="shared" si="1807"/>
        <v>0.29599999999999999</v>
      </c>
      <c r="V1781" s="5">
        <v>1</v>
      </c>
      <c r="X1781" s="15">
        <f t="shared" si="1556"/>
        <v>10.5</v>
      </c>
      <c r="AB1781" s="15">
        <f t="shared" si="1557"/>
        <v>10.966358849433682</v>
      </c>
      <c r="AC1781" s="15">
        <f t="shared" si="1558"/>
        <v>0.21749057644510777</v>
      </c>
    </row>
    <row r="1782" spans="1:29">
      <c r="A1782" s="5" t="s">
        <v>206</v>
      </c>
      <c r="B1782" s="5">
        <v>0.51500000000000001</v>
      </c>
      <c r="C1782" s="5">
        <v>0.35</v>
      </c>
      <c r="D1782" s="5">
        <v>0.155</v>
      </c>
      <c r="E1782" s="5">
        <v>0.92249999999999999</v>
      </c>
      <c r="F1782" s="5">
        <v>0.41849999999999998</v>
      </c>
      <c r="G1782" s="5">
        <v>0.19800000000000001</v>
      </c>
      <c r="H1782" s="48">
        <v>0.27300000000000002</v>
      </c>
      <c r="I1782" s="5">
        <v>9</v>
      </c>
      <c r="N1782" s="15">
        <f t="shared" si="1554"/>
        <v>3</v>
      </c>
      <c r="O1782" s="15">
        <f t="shared" ref="O1782:U1782" si="1808">B1782</f>
        <v>0.51500000000000001</v>
      </c>
      <c r="P1782" s="15">
        <f t="shared" si="1808"/>
        <v>0.35</v>
      </c>
      <c r="Q1782" s="15">
        <f t="shared" si="1808"/>
        <v>0.155</v>
      </c>
      <c r="R1782" s="15">
        <f t="shared" si="1808"/>
        <v>0.92249999999999999</v>
      </c>
      <c r="S1782" s="15">
        <f t="shared" si="1808"/>
        <v>0.41849999999999998</v>
      </c>
      <c r="T1782" s="15">
        <f t="shared" si="1808"/>
        <v>0.19800000000000001</v>
      </c>
      <c r="U1782" s="15">
        <f t="shared" si="1808"/>
        <v>0.27300000000000002</v>
      </c>
      <c r="V1782" s="5">
        <v>1</v>
      </c>
      <c r="X1782" s="15">
        <f t="shared" si="1556"/>
        <v>10.5</v>
      </c>
      <c r="AB1782" s="15">
        <f t="shared" si="1557"/>
        <v>11.085561755298762</v>
      </c>
      <c r="AC1782" s="15">
        <f t="shared" si="1558"/>
        <v>0.34288256926856769</v>
      </c>
    </row>
    <row r="1783" spans="1:29">
      <c r="A1783" s="5" t="s">
        <v>206</v>
      </c>
      <c r="B1783" s="5">
        <v>0.51500000000000001</v>
      </c>
      <c r="C1783" s="5">
        <v>0.39500000000000002</v>
      </c>
      <c r="D1783" s="5">
        <v>0.13500000000000001</v>
      </c>
      <c r="E1783" s="5">
        <v>1.0069999999999999</v>
      </c>
      <c r="F1783" s="5">
        <v>0.47199999999999998</v>
      </c>
      <c r="G1783" s="5">
        <v>0.2495</v>
      </c>
      <c r="H1783" s="48">
        <v>0.252</v>
      </c>
      <c r="I1783" s="5">
        <v>8</v>
      </c>
      <c r="N1783" s="15">
        <f t="shared" si="1554"/>
        <v>3</v>
      </c>
      <c r="O1783" s="15">
        <f t="shared" ref="O1783:U1783" si="1809">B1783</f>
        <v>0.51500000000000001</v>
      </c>
      <c r="P1783" s="15">
        <f t="shared" si="1809"/>
        <v>0.39500000000000002</v>
      </c>
      <c r="Q1783" s="15">
        <f t="shared" si="1809"/>
        <v>0.13500000000000001</v>
      </c>
      <c r="R1783" s="15">
        <f t="shared" si="1809"/>
        <v>1.0069999999999999</v>
      </c>
      <c r="S1783" s="15">
        <f t="shared" si="1809"/>
        <v>0.47199999999999998</v>
      </c>
      <c r="T1783" s="15">
        <f t="shared" si="1809"/>
        <v>0.2495</v>
      </c>
      <c r="U1783" s="15">
        <f t="shared" si="1809"/>
        <v>0.252</v>
      </c>
      <c r="V1783" s="5">
        <v>1</v>
      </c>
      <c r="X1783" s="15">
        <f t="shared" si="1556"/>
        <v>9.5</v>
      </c>
      <c r="AB1783" s="15">
        <f t="shared" si="1557"/>
        <v>10.377757243963829</v>
      </c>
      <c r="AC1783" s="15">
        <f t="shared" si="1558"/>
        <v>0.7704577793309777</v>
      </c>
    </row>
    <row r="1784" spans="1:29">
      <c r="A1784" s="5" t="s">
        <v>206</v>
      </c>
      <c r="B1784" s="5">
        <v>0.52500000000000002</v>
      </c>
      <c r="C1784" s="5">
        <v>0.36499999999999999</v>
      </c>
      <c r="D1784" s="5">
        <v>0.17</v>
      </c>
      <c r="E1784" s="5">
        <v>0.96050000000000002</v>
      </c>
      <c r="F1784" s="5">
        <v>0.438</v>
      </c>
      <c r="G1784" s="5">
        <v>0.2225</v>
      </c>
      <c r="H1784" s="48">
        <v>0.27600000000000002</v>
      </c>
      <c r="I1784" s="5">
        <v>10</v>
      </c>
      <c r="N1784" s="15">
        <f t="shared" si="1554"/>
        <v>3</v>
      </c>
      <c r="O1784" s="15">
        <f t="shared" ref="O1784:U1784" si="1810">B1784</f>
        <v>0.52500000000000002</v>
      </c>
      <c r="P1784" s="15">
        <f t="shared" si="1810"/>
        <v>0.36499999999999999</v>
      </c>
      <c r="Q1784" s="15">
        <f t="shared" si="1810"/>
        <v>0.17</v>
      </c>
      <c r="R1784" s="15">
        <f t="shared" si="1810"/>
        <v>0.96050000000000002</v>
      </c>
      <c r="S1784" s="15">
        <f t="shared" si="1810"/>
        <v>0.438</v>
      </c>
      <c r="T1784" s="15">
        <f t="shared" si="1810"/>
        <v>0.2225</v>
      </c>
      <c r="U1784" s="15">
        <f t="shared" si="1810"/>
        <v>0.27600000000000002</v>
      </c>
      <c r="V1784" s="5">
        <v>1</v>
      </c>
      <c r="X1784" s="15">
        <f t="shared" si="1556"/>
        <v>11.5</v>
      </c>
      <c r="AB1784" s="15">
        <f t="shared" si="1557"/>
        <v>11.151127694037273</v>
      </c>
      <c r="AC1784" s="15">
        <f t="shared" si="1558"/>
        <v>0.12171188586775075</v>
      </c>
    </row>
    <row r="1785" spans="1:29">
      <c r="A1785" s="5" t="s">
        <v>206</v>
      </c>
      <c r="B1785" s="5">
        <v>0.52500000000000002</v>
      </c>
      <c r="C1785" s="5">
        <v>0.38</v>
      </c>
      <c r="D1785" s="5">
        <v>0.125</v>
      </c>
      <c r="E1785" s="5">
        <v>0.65</v>
      </c>
      <c r="F1785" s="5">
        <v>0.30299999999999999</v>
      </c>
      <c r="G1785" s="5">
        <v>0.155</v>
      </c>
      <c r="H1785" s="48">
        <v>0.159</v>
      </c>
      <c r="I1785" s="5">
        <v>7</v>
      </c>
      <c r="N1785" s="15">
        <f t="shared" si="1554"/>
        <v>3</v>
      </c>
      <c r="O1785" s="15">
        <f t="shared" ref="O1785:U1785" si="1811">B1785</f>
        <v>0.52500000000000002</v>
      </c>
      <c r="P1785" s="15">
        <f t="shared" si="1811"/>
        <v>0.38</v>
      </c>
      <c r="Q1785" s="15">
        <f t="shared" si="1811"/>
        <v>0.125</v>
      </c>
      <c r="R1785" s="15">
        <f t="shared" si="1811"/>
        <v>0.65</v>
      </c>
      <c r="S1785" s="15">
        <f t="shared" si="1811"/>
        <v>0.30299999999999999</v>
      </c>
      <c r="T1785" s="15">
        <f t="shared" si="1811"/>
        <v>0.155</v>
      </c>
      <c r="U1785" s="15">
        <f t="shared" si="1811"/>
        <v>0.159</v>
      </c>
      <c r="V1785" s="5">
        <v>1</v>
      </c>
      <c r="X1785" s="15">
        <f t="shared" si="1556"/>
        <v>8.5</v>
      </c>
      <c r="AB1785" s="15">
        <f t="shared" si="1557"/>
        <v>10.395308361057712</v>
      </c>
      <c r="AC1785" s="15">
        <f t="shared" si="1558"/>
        <v>3.5921937834952695</v>
      </c>
    </row>
    <row r="1786" spans="1:29">
      <c r="A1786" s="5" t="s">
        <v>206</v>
      </c>
      <c r="B1786" s="5">
        <v>0.53</v>
      </c>
      <c r="C1786" s="5">
        <v>0.41</v>
      </c>
      <c r="D1786" s="5">
        <v>0.14000000000000001</v>
      </c>
      <c r="E1786" s="5">
        <v>0.75449999999999995</v>
      </c>
      <c r="F1786" s="5">
        <v>0.34949999999999998</v>
      </c>
      <c r="G1786" s="5">
        <v>0.17150000000000001</v>
      </c>
      <c r="H1786" s="48">
        <v>0.21049999999999999</v>
      </c>
      <c r="I1786" s="5">
        <v>8</v>
      </c>
      <c r="N1786" s="15">
        <f t="shared" si="1554"/>
        <v>3</v>
      </c>
      <c r="O1786" s="15">
        <f t="shared" ref="O1786:U1786" si="1812">B1786</f>
        <v>0.53</v>
      </c>
      <c r="P1786" s="15">
        <f t="shared" si="1812"/>
        <v>0.41</v>
      </c>
      <c r="Q1786" s="15">
        <f t="shared" si="1812"/>
        <v>0.14000000000000001</v>
      </c>
      <c r="R1786" s="15">
        <f t="shared" si="1812"/>
        <v>0.75449999999999995</v>
      </c>
      <c r="S1786" s="15">
        <f t="shared" si="1812"/>
        <v>0.34949999999999998</v>
      </c>
      <c r="T1786" s="15">
        <f t="shared" si="1812"/>
        <v>0.17150000000000001</v>
      </c>
      <c r="U1786" s="15">
        <f t="shared" si="1812"/>
        <v>0.21049999999999999</v>
      </c>
      <c r="V1786" s="5">
        <v>1</v>
      </c>
      <c r="X1786" s="15">
        <f t="shared" si="1556"/>
        <v>9.5</v>
      </c>
      <c r="AB1786" s="15">
        <f t="shared" si="1557"/>
        <v>11.206471499381664</v>
      </c>
      <c r="AC1786" s="15">
        <f t="shared" si="1558"/>
        <v>2.9120449782019033</v>
      </c>
    </row>
    <row r="1787" spans="1:29">
      <c r="A1787" s="5" t="s">
        <v>207</v>
      </c>
      <c r="B1787" s="5">
        <v>0.53500000000000003</v>
      </c>
      <c r="C1787" s="5">
        <v>0.42499999999999999</v>
      </c>
      <c r="D1787" s="5">
        <v>0.13500000000000001</v>
      </c>
      <c r="E1787" s="5">
        <v>0.77100000000000002</v>
      </c>
      <c r="F1787" s="5">
        <v>0.3765</v>
      </c>
      <c r="G1787" s="5">
        <v>0.18149999999999999</v>
      </c>
      <c r="H1787" s="48">
        <v>0.17949999999999999</v>
      </c>
      <c r="I1787" s="5">
        <v>8</v>
      </c>
      <c r="N1787" s="15">
        <f t="shared" ref="N1787:N2041" si="1813">IF(A1787="M",$L$1,IF(A1787="F",$L$2,$L$3))</f>
        <v>0.75</v>
      </c>
      <c r="O1787" s="15">
        <f t="shared" ref="O1787:U1787" si="1814">B1787</f>
        <v>0.53500000000000003</v>
      </c>
      <c r="P1787" s="15">
        <f t="shared" si="1814"/>
        <v>0.42499999999999999</v>
      </c>
      <c r="Q1787" s="15">
        <f t="shared" si="1814"/>
        <v>0.13500000000000001</v>
      </c>
      <c r="R1787" s="15">
        <f t="shared" si="1814"/>
        <v>0.77100000000000002</v>
      </c>
      <c r="S1787" s="15">
        <f t="shared" si="1814"/>
        <v>0.3765</v>
      </c>
      <c r="T1787" s="15">
        <f t="shared" si="1814"/>
        <v>0.18149999999999999</v>
      </c>
      <c r="U1787" s="15">
        <f t="shared" si="1814"/>
        <v>0.17949999999999999</v>
      </c>
      <c r="V1787" s="5">
        <v>1</v>
      </c>
      <c r="X1787" s="15">
        <f t="shared" ref="X1787:X2041" si="1815">I1787+1.5</f>
        <v>9.5</v>
      </c>
      <c r="AB1787" s="15">
        <f t="shared" ref="AB1787:AB2041" si="1816">MMULT(N1787:V1787,$AA$4:$AA$12)</f>
        <v>10.194588541983677</v>
      </c>
      <c r="AC1787" s="15">
        <f t="shared" ref="AC1787:AC2041" si="1817">(X1787-AB1787)^2</f>
        <v>0.48245324265501027</v>
      </c>
    </row>
    <row r="1788" spans="1:29">
      <c r="A1788" s="5" t="s">
        <v>208</v>
      </c>
      <c r="B1788" s="5">
        <v>0.53500000000000003</v>
      </c>
      <c r="C1788" s="5">
        <v>0.38500000000000001</v>
      </c>
      <c r="D1788" s="5">
        <v>0.18</v>
      </c>
      <c r="E1788" s="5">
        <v>1.0834999999999999</v>
      </c>
      <c r="F1788" s="5">
        <v>0.4955</v>
      </c>
      <c r="G1788" s="5">
        <v>0.22950000000000001</v>
      </c>
      <c r="H1788" s="48">
        <v>0.30399999999999999</v>
      </c>
      <c r="I1788" s="5">
        <v>8</v>
      </c>
      <c r="N1788" s="15">
        <f t="shared" si="1813"/>
        <v>-2</v>
      </c>
      <c r="O1788" s="15">
        <f t="shared" ref="O1788:U1788" si="1818">B1788</f>
        <v>0.53500000000000003</v>
      </c>
      <c r="P1788" s="15">
        <f t="shared" si="1818"/>
        <v>0.38500000000000001</v>
      </c>
      <c r="Q1788" s="15">
        <f t="shared" si="1818"/>
        <v>0.18</v>
      </c>
      <c r="R1788" s="15">
        <f t="shared" si="1818"/>
        <v>1.0834999999999999</v>
      </c>
      <c r="S1788" s="15">
        <f t="shared" si="1818"/>
        <v>0.4955</v>
      </c>
      <c r="T1788" s="15">
        <f t="shared" si="1818"/>
        <v>0.22950000000000001</v>
      </c>
      <c r="U1788" s="15">
        <f t="shared" si="1818"/>
        <v>0.30399999999999999</v>
      </c>
      <c r="V1788" s="5">
        <v>1</v>
      </c>
      <c r="X1788" s="15">
        <f t="shared" si="1815"/>
        <v>9.5</v>
      </c>
      <c r="AB1788" s="15">
        <f t="shared" si="1816"/>
        <v>10.811948297680013</v>
      </c>
      <c r="AC1788" s="15">
        <f t="shared" si="1817"/>
        <v>1.7212083357854846</v>
      </c>
    </row>
    <row r="1789" spans="1:29">
      <c r="A1789" s="5" t="s">
        <v>208</v>
      </c>
      <c r="B1789" s="5">
        <v>0.54500000000000004</v>
      </c>
      <c r="C1789" s="5">
        <v>0.42</v>
      </c>
      <c r="D1789" s="5">
        <v>0.16500000000000001</v>
      </c>
      <c r="E1789" s="5">
        <v>0.89349999999999996</v>
      </c>
      <c r="F1789" s="5">
        <v>0.42349999999999999</v>
      </c>
      <c r="G1789" s="5">
        <v>0.2195</v>
      </c>
      <c r="H1789" s="48">
        <v>0.22800000000000001</v>
      </c>
      <c r="I1789" s="5">
        <v>8</v>
      </c>
      <c r="N1789" s="15">
        <f t="shared" si="1813"/>
        <v>-2</v>
      </c>
      <c r="O1789" s="15">
        <f t="shared" ref="O1789:U1789" si="1819">B1789</f>
        <v>0.54500000000000004</v>
      </c>
      <c r="P1789" s="15">
        <f t="shared" si="1819"/>
        <v>0.42</v>
      </c>
      <c r="Q1789" s="15">
        <f t="shared" si="1819"/>
        <v>0.16500000000000001</v>
      </c>
      <c r="R1789" s="15">
        <f t="shared" si="1819"/>
        <v>0.89349999999999996</v>
      </c>
      <c r="S1789" s="15">
        <f t="shared" si="1819"/>
        <v>0.42349999999999999</v>
      </c>
      <c r="T1789" s="15">
        <f t="shared" si="1819"/>
        <v>0.2195</v>
      </c>
      <c r="U1789" s="15">
        <f t="shared" si="1819"/>
        <v>0.22800000000000001</v>
      </c>
      <c r="V1789" s="5">
        <v>1</v>
      </c>
      <c r="X1789" s="15">
        <f t="shared" si="1815"/>
        <v>9.5</v>
      </c>
      <c r="AB1789" s="15">
        <f t="shared" si="1816"/>
        <v>10.215949478159363</v>
      </c>
      <c r="AC1789" s="15">
        <f t="shared" si="1817"/>
        <v>0.51258365527666416</v>
      </c>
    </row>
    <row r="1790" spans="1:29">
      <c r="A1790" s="5" t="s">
        <v>207</v>
      </c>
      <c r="B1790" s="5">
        <v>0.54500000000000004</v>
      </c>
      <c r="C1790" s="5">
        <v>0.41499999999999998</v>
      </c>
      <c r="D1790" s="5">
        <v>0.2</v>
      </c>
      <c r="E1790" s="5">
        <v>1.3580000000000001</v>
      </c>
      <c r="F1790" s="5">
        <v>0.56699999999999995</v>
      </c>
      <c r="G1790" s="5">
        <v>0.318</v>
      </c>
      <c r="H1790" s="48">
        <v>0.40300000000000002</v>
      </c>
      <c r="I1790" s="5">
        <v>10</v>
      </c>
      <c r="N1790" s="15">
        <f t="shared" si="1813"/>
        <v>0.75</v>
      </c>
      <c r="O1790" s="15">
        <f t="shared" ref="O1790:U1790" si="1820">B1790</f>
        <v>0.54500000000000004</v>
      </c>
      <c r="P1790" s="15">
        <f t="shared" si="1820"/>
        <v>0.41499999999999998</v>
      </c>
      <c r="Q1790" s="15">
        <f t="shared" si="1820"/>
        <v>0.2</v>
      </c>
      <c r="R1790" s="15">
        <f t="shared" si="1820"/>
        <v>1.3580000000000001</v>
      </c>
      <c r="S1790" s="15">
        <f t="shared" si="1820"/>
        <v>0.56699999999999995</v>
      </c>
      <c r="T1790" s="15">
        <f t="shared" si="1820"/>
        <v>0.318</v>
      </c>
      <c r="U1790" s="15">
        <f t="shared" si="1820"/>
        <v>0.40300000000000002</v>
      </c>
      <c r="V1790" s="5">
        <v>1</v>
      </c>
      <c r="X1790" s="15">
        <f t="shared" si="1815"/>
        <v>11.5</v>
      </c>
      <c r="AB1790" s="15">
        <f t="shared" si="1816"/>
        <v>12.837530535258065</v>
      </c>
      <c r="AC1790" s="15">
        <f t="shared" si="1817"/>
        <v>1.7889879327477249</v>
      </c>
    </row>
    <row r="1791" spans="1:29">
      <c r="A1791" s="5" t="s">
        <v>207</v>
      </c>
      <c r="B1791" s="5">
        <v>0.54500000000000004</v>
      </c>
      <c r="C1791" s="5">
        <v>0.38500000000000001</v>
      </c>
      <c r="D1791" s="5">
        <v>0.15</v>
      </c>
      <c r="E1791" s="5">
        <v>1.1185</v>
      </c>
      <c r="F1791" s="5">
        <v>0.54249999999999998</v>
      </c>
      <c r="G1791" s="5">
        <v>0.2445</v>
      </c>
      <c r="H1791" s="48">
        <v>0.28449999999999998</v>
      </c>
      <c r="I1791" s="5">
        <v>9</v>
      </c>
      <c r="N1791" s="15">
        <f t="shared" si="1813"/>
        <v>0.75</v>
      </c>
      <c r="O1791" s="15">
        <f t="shared" ref="O1791:U1791" si="1821">B1791</f>
        <v>0.54500000000000004</v>
      </c>
      <c r="P1791" s="15">
        <f t="shared" si="1821"/>
        <v>0.38500000000000001</v>
      </c>
      <c r="Q1791" s="15">
        <f t="shared" si="1821"/>
        <v>0.15</v>
      </c>
      <c r="R1791" s="15">
        <f t="shared" si="1821"/>
        <v>1.1185</v>
      </c>
      <c r="S1791" s="15">
        <f t="shared" si="1821"/>
        <v>0.54249999999999998</v>
      </c>
      <c r="T1791" s="15">
        <f t="shared" si="1821"/>
        <v>0.2445</v>
      </c>
      <c r="U1791" s="15">
        <f t="shared" si="1821"/>
        <v>0.28449999999999998</v>
      </c>
      <c r="V1791" s="5">
        <v>1</v>
      </c>
      <c r="X1791" s="15">
        <f t="shared" si="1815"/>
        <v>10.5</v>
      </c>
      <c r="AB1791" s="15">
        <f t="shared" si="1816"/>
        <v>9.9672210129268883</v>
      </c>
      <c r="AC1791" s="15">
        <f t="shared" si="1817"/>
        <v>0.28385344906665089</v>
      </c>
    </row>
    <row r="1792" spans="1:29">
      <c r="A1792" s="5" t="s">
        <v>207</v>
      </c>
      <c r="B1792" s="5">
        <v>0.55000000000000004</v>
      </c>
      <c r="C1792" s="5">
        <v>0.38</v>
      </c>
      <c r="D1792" s="5">
        <v>0.16500000000000001</v>
      </c>
      <c r="E1792" s="5">
        <v>1.2050000000000001</v>
      </c>
      <c r="F1792" s="5">
        <v>0.54300000000000004</v>
      </c>
      <c r="G1792" s="5">
        <v>0.29399999999999998</v>
      </c>
      <c r="H1792" s="48">
        <v>0.33450000000000002</v>
      </c>
      <c r="I1792" s="5">
        <v>10</v>
      </c>
      <c r="N1792" s="15">
        <f t="shared" si="1813"/>
        <v>0.75</v>
      </c>
      <c r="O1792" s="15">
        <f t="shared" ref="O1792:U1792" si="1822">B1792</f>
        <v>0.55000000000000004</v>
      </c>
      <c r="P1792" s="15">
        <f t="shared" si="1822"/>
        <v>0.38</v>
      </c>
      <c r="Q1792" s="15">
        <f t="shared" si="1822"/>
        <v>0.16500000000000001</v>
      </c>
      <c r="R1792" s="15">
        <f t="shared" si="1822"/>
        <v>1.2050000000000001</v>
      </c>
      <c r="S1792" s="15">
        <f t="shared" si="1822"/>
        <v>0.54300000000000004</v>
      </c>
      <c r="T1792" s="15">
        <f t="shared" si="1822"/>
        <v>0.29399999999999998</v>
      </c>
      <c r="U1792" s="15">
        <f t="shared" si="1822"/>
        <v>0.33450000000000002</v>
      </c>
      <c r="V1792" s="5">
        <v>1</v>
      </c>
      <c r="X1792" s="15">
        <f t="shared" si="1815"/>
        <v>11.5</v>
      </c>
      <c r="AB1792" s="15">
        <f t="shared" si="1816"/>
        <v>10.774608163532285</v>
      </c>
      <c r="AC1792" s="15">
        <f t="shared" si="1817"/>
        <v>0.5261933164140038</v>
      </c>
    </row>
    <row r="1793" spans="1:29">
      <c r="A1793" s="5" t="s">
        <v>206</v>
      </c>
      <c r="B1793" s="5">
        <v>0.55000000000000004</v>
      </c>
      <c r="C1793" s="5">
        <v>0.42</v>
      </c>
      <c r="D1793" s="5">
        <v>0.16</v>
      </c>
      <c r="E1793" s="5">
        <v>1.3405</v>
      </c>
      <c r="F1793" s="5">
        <v>0.63249999999999995</v>
      </c>
      <c r="G1793" s="5">
        <v>0.311</v>
      </c>
      <c r="H1793" s="48">
        <v>0.34399999999999997</v>
      </c>
      <c r="I1793" s="5">
        <v>10</v>
      </c>
      <c r="N1793" s="15">
        <f t="shared" si="1813"/>
        <v>3</v>
      </c>
      <c r="O1793" s="15">
        <f t="shared" ref="O1793:U1793" si="1823">B1793</f>
        <v>0.55000000000000004</v>
      </c>
      <c r="P1793" s="15">
        <f t="shared" si="1823"/>
        <v>0.42</v>
      </c>
      <c r="Q1793" s="15">
        <f t="shared" si="1823"/>
        <v>0.16</v>
      </c>
      <c r="R1793" s="15">
        <f t="shared" si="1823"/>
        <v>1.3405</v>
      </c>
      <c r="S1793" s="15">
        <f t="shared" si="1823"/>
        <v>0.63249999999999995</v>
      </c>
      <c r="T1793" s="15">
        <f t="shared" si="1823"/>
        <v>0.311</v>
      </c>
      <c r="U1793" s="15">
        <f t="shared" si="1823"/>
        <v>0.34399999999999997</v>
      </c>
      <c r="V1793" s="5">
        <v>1</v>
      </c>
      <c r="X1793" s="15">
        <f t="shared" si="1815"/>
        <v>11.5</v>
      </c>
      <c r="AB1793" s="15">
        <f t="shared" si="1816"/>
        <v>10.897167416125697</v>
      </c>
      <c r="AC1793" s="15">
        <f t="shared" si="1817"/>
        <v>0.36340712418056847</v>
      </c>
    </row>
    <row r="1794" spans="1:29">
      <c r="A1794" s="5" t="s">
        <v>206</v>
      </c>
      <c r="B1794" s="5">
        <v>0.56999999999999995</v>
      </c>
      <c r="C1794" s="5">
        <v>0.45500000000000002</v>
      </c>
      <c r="D1794" s="5">
        <v>0.17499999999999999</v>
      </c>
      <c r="E1794" s="5">
        <v>1.02</v>
      </c>
      <c r="F1794" s="5">
        <v>0.48049999999999998</v>
      </c>
      <c r="G1794" s="5">
        <v>0.2145</v>
      </c>
      <c r="H1794" s="48">
        <v>0.28999999999999998</v>
      </c>
      <c r="I1794" s="5">
        <v>9</v>
      </c>
      <c r="N1794" s="15">
        <f t="shared" si="1813"/>
        <v>3</v>
      </c>
      <c r="O1794" s="15">
        <f t="shared" ref="O1794:U1794" si="1824">B1794</f>
        <v>0.56999999999999995</v>
      </c>
      <c r="P1794" s="15">
        <f t="shared" si="1824"/>
        <v>0.45500000000000002</v>
      </c>
      <c r="Q1794" s="15">
        <f t="shared" si="1824"/>
        <v>0.17499999999999999</v>
      </c>
      <c r="R1794" s="15">
        <f t="shared" si="1824"/>
        <v>1.02</v>
      </c>
      <c r="S1794" s="15">
        <f t="shared" si="1824"/>
        <v>0.48049999999999998</v>
      </c>
      <c r="T1794" s="15">
        <f t="shared" si="1824"/>
        <v>0.2145</v>
      </c>
      <c r="U1794" s="15">
        <f t="shared" si="1824"/>
        <v>0.28999999999999998</v>
      </c>
      <c r="V1794" s="5">
        <v>1</v>
      </c>
      <c r="X1794" s="15">
        <f t="shared" si="1815"/>
        <v>10.5</v>
      </c>
      <c r="AB1794" s="15">
        <f t="shared" si="1816"/>
        <v>12.126332816225085</v>
      </c>
      <c r="AC1794" s="15">
        <f t="shared" si="1817"/>
        <v>2.6449584291306176</v>
      </c>
    </row>
    <row r="1795" spans="1:29">
      <c r="A1795" s="5" t="s">
        <v>206</v>
      </c>
      <c r="B1795" s="5">
        <v>0.57499999999999996</v>
      </c>
      <c r="C1795" s="5">
        <v>0.44</v>
      </c>
      <c r="D1795" s="5">
        <v>0.185</v>
      </c>
      <c r="E1795" s="5">
        <v>1.0249999999999999</v>
      </c>
      <c r="F1795" s="5">
        <v>0.50749999999999995</v>
      </c>
      <c r="G1795" s="5">
        <v>0.22450000000000001</v>
      </c>
      <c r="H1795" s="48">
        <v>0.2485</v>
      </c>
      <c r="I1795" s="5">
        <v>10</v>
      </c>
      <c r="N1795" s="15">
        <f t="shared" si="1813"/>
        <v>3</v>
      </c>
      <c r="O1795" s="15">
        <f t="shared" ref="O1795:U1795" si="1825">B1795</f>
        <v>0.57499999999999996</v>
      </c>
      <c r="P1795" s="15">
        <f t="shared" si="1825"/>
        <v>0.44</v>
      </c>
      <c r="Q1795" s="15">
        <f t="shared" si="1825"/>
        <v>0.185</v>
      </c>
      <c r="R1795" s="15">
        <f t="shared" si="1825"/>
        <v>1.0249999999999999</v>
      </c>
      <c r="S1795" s="15">
        <f t="shared" si="1825"/>
        <v>0.50749999999999995</v>
      </c>
      <c r="T1795" s="15">
        <f t="shared" si="1825"/>
        <v>0.22450000000000001</v>
      </c>
      <c r="U1795" s="15">
        <f t="shared" si="1825"/>
        <v>0.2485</v>
      </c>
      <c r="V1795" s="5">
        <v>1</v>
      </c>
      <c r="X1795" s="15">
        <f t="shared" si="1815"/>
        <v>11.5</v>
      </c>
      <c r="AB1795" s="15">
        <f t="shared" si="1816"/>
        <v>11.096356376353365</v>
      </c>
      <c r="AC1795" s="15">
        <f t="shared" si="1817"/>
        <v>0.16292817491058664</v>
      </c>
    </row>
    <row r="1796" spans="1:29">
      <c r="A1796" s="5" t="s">
        <v>208</v>
      </c>
      <c r="B1796" s="5">
        <v>0.57499999999999996</v>
      </c>
      <c r="C1796" s="5">
        <v>0.45</v>
      </c>
      <c r="D1796" s="5">
        <v>0.13</v>
      </c>
      <c r="E1796" s="5">
        <v>0.8145</v>
      </c>
      <c r="F1796" s="5">
        <v>0.40300000000000002</v>
      </c>
      <c r="G1796" s="5">
        <v>0.17150000000000001</v>
      </c>
      <c r="H1796" s="48">
        <v>0.21299999999999999</v>
      </c>
      <c r="I1796" s="5">
        <v>10</v>
      </c>
      <c r="N1796" s="15">
        <f t="shared" si="1813"/>
        <v>-2</v>
      </c>
      <c r="O1796" s="15">
        <f t="shared" ref="O1796:U1796" si="1826">B1796</f>
        <v>0.57499999999999996</v>
      </c>
      <c r="P1796" s="15">
        <f t="shared" si="1826"/>
        <v>0.45</v>
      </c>
      <c r="Q1796" s="15">
        <f t="shared" si="1826"/>
        <v>0.13</v>
      </c>
      <c r="R1796" s="15">
        <f t="shared" si="1826"/>
        <v>0.8145</v>
      </c>
      <c r="S1796" s="15">
        <f t="shared" si="1826"/>
        <v>0.40300000000000002</v>
      </c>
      <c r="T1796" s="15">
        <f t="shared" si="1826"/>
        <v>0.17150000000000001</v>
      </c>
      <c r="U1796" s="15">
        <f t="shared" si="1826"/>
        <v>0.21299999999999999</v>
      </c>
      <c r="V1796" s="5">
        <v>1</v>
      </c>
      <c r="X1796" s="15">
        <f t="shared" si="1815"/>
        <v>11.5</v>
      </c>
      <c r="AB1796" s="15">
        <f t="shared" si="1816"/>
        <v>10.213506967432693</v>
      </c>
      <c r="AC1796" s="15">
        <f t="shared" si="1817"/>
        <v>1.6550643228442266</v>
      </c>
    </row>
    <row r="1797" spans="1:29">
      <c r="A1797" s="5" t="s">
        <v>207</v>
      </c>
      <c r="B1797" s="5">
        <v>0.57999999999999996</v>
      </c>
      <c r="C1797" s="5">
        <v>0.43</v>
      </c>
      <c r="D1797" s="5">
        <v>0.17</v>
      </c>
      <c r="E1797" s="5">
        <v>1.48</v>
      </c>
      <c r="F1797" s="5">
        <v>0.65349999999999997</v>
      </c>
      <c r="G1797" s="5">
        <v>0.32400000000000001</v>
      </c>
      <c r="H1797" s="48">
        <v>0.41549999999999998</v>
      </c>
      <c r="I1797" s="5">
        <v>10</v>
      </c>
      <c r="N1797" s="15">
        <f t="shared" si="1813"/>
        <v>0.75</v>
      </c>
      <c r="O1797" s="15">
        <f t="shared" ref="O1797:U1797" si="1827">B1797</f>
        <v>0.57999999999999996</v>
      </c>
      <c r="P1797" s="15">
        <f t="shared" si="1827"/>
        <v>0.43</v>
      </c>
      <c r="Q1797" s="15">
        <f t="shared" si="1827"/>
        <v>0.17</v>
      </c>
      <c r="R1797" s="15">
        <f t="shared" si="1827"/>
        <v>1.48</v>
      </c>
      <c r="S1797" s="15">
        <f t="shared" si="1827"/>
        <v>0.65349999999999997</v>
      </c>
      <c r="T1797" s="15">
        <f t="shared" si="1827"/>
        <v>0.32400000000000001</v>
      </c>
      <c r="U1797" s="15">
        <f t="shared" si="1827"/>
        <v>0.41549999999999998</v>
      </c>
      <c r="V1797" s="5">
        <v>1</v>
      </c>
      <c r="X1797" s="15">
        <f t="shared" si="1815"/>
        <v>11.5</v>
      </c>
      <c r="AB1797" s="15">
        <f t="shared" si="1816"/>
        <v>12.07032478559352</v>
      </c>
      <c r="AC1797" s="15">
        <f t="shared" si="1817"/>
        <v>0.3252703610622949</v>
      </c>
    </row>
    <row r="1798" spans="1:29">
      <c r="A1798" s="5" t="s">
        <v>206</v>
      </c>
      <c r="B1798" s="5">
        <v>0.58499999999999996</v>
      </c>
      <c r="C1798" s="5">
        <v>0.45500000000000002</v>
      </c>
      <c r="D1798" s="5">
        <v>0.14499999999999999</v>
      </c>
      <c r="E1798" s="5">
        <v>0.95299999999999996</v>
      </c>
      <c r="F1798" s="5">
        <v>0.39450000000000002</v>
      </c>
      <c r="G1798" s="5">
        <v>0.26850000000000002</v>
      </c>
      <c r="H1798" s="48">
        <v>0.25800000000000001</v>
      </c>
      <c r="I1798" s="5">
        <v>10</v>
      </c>
      <c r="N1798" s="15">
        <f t="shared" si="1813"/>
        <v>3</v>
      </c>
      <c r="O1798" s="15">
        <f t="shared" ref="O1798:U1798" si="1828">B1798</f>
        <v>0.58499999999999996</v>
      </c>
      <c r="P1798" s="15">
        <f t="shared" si="1828"/>
        <v>0.45500000000000002</v>
      </c>
      <c r="Q1798" s="15">
        <f t="shared" si="1828"/>
        <v>0.14499999999999999</v>
      </c>
      <c r="R1798" s="15">
        <f t="shared" si="1828"/>
        <v>0.95299999999999996</v>
      </c>
      <c r="S1798" s="15">
        <f t="shared" si="1828"/>
        <v>0.39450000000000002</v>
      </c>
      <c r="T1798" s="15">
        <f t="shared" si="1828"/>
        <v>0.26850000000000002</v>
      </c>
      <c r="U1798" s="15">
        <f t="shared" si="1828"/>
        <v>0.25800000000000001</v>
      </c>
      <c r="V1798" s="5">
        <v>1</v>
      </c>
      <c r="X1798" s="15">
        <f t="shared" si="1815"/>
        <v>11.5</v>
      </c>
      <c r="AB1798" s="15">
        <f t="shared" si="1816"/>
        <v>12.069925182313863</v>
      </c>
      <c r="AC1798" s="15">
        <f t="shared" si="1817"/>
        <v>0.32481471343549012</v>
      </c>
    </row>
    <row r="1799" spans="1:29">
      <c r="A1799" s="5" t="s">
        <v>208</v>
      </c>
      <c r="B1799" s="5">
        <v>0.58499999999999996</v>
      </c>
      <c r="C1799" s="5">
        <v>0.45</v>
      </c>
      <c r="D1799" s="5">
        <v>0.15</v>
      </c>
      <c r="E1799" s="5">
        <v>0.89149999999999996</v>
      </c>
      <c r="F1799" s="5">
        <v>0.39750000000000002</v>
      </c>
      <c r="G1799" s="5">
        <v>0.20349999999999999</v>
      </c>
      <c r="H1799" s="48">
        <v>0.253</v>
      </c>
      <c r="I1799" s="5">
        <v>8</v>
      </c>
      <c r="N1799" s="15">
        <f t="shared" si="1813"/>
        <v>-2</v>
      </c>
      <c r="O1799" s="15">
        <f t="shared" ref="O1799:U1799" si="1829">B1799</f>
        <v>0.58499999999999996</v>
      </c>
      <c r="P1799" s="15">
        <f t="shared" si="1829"/>
        <v>0.45</v>
      </c>
      <c r="Q1799" s="15">
        <f t="shared" si="1829"/>
        <v>0.15</v>
      </c>
      <c r="R1799" s="15">
        <f t="shared" si="1829"/>
        <v>0.89149999999999996</v>
      </c>
      <c r="S1799" s="15">
        <f t="shared" si="1829"/>
        <v>0.39750000000000002</v>
      </c>
      <c r="T1799" s="15">
        <f t="shared" si="1829"/>
        <v>0.20349999999999999</v>
      </c>
      <c r="U1799" s="15">
        <f t="shared" si="1829"/>
        <v>0.253</v>
      </c>
      <c r="V1799" s="5">
        <v>1</v>
      </c>
      <c r="X1799" s="15">
        <f t="shared" si="1815"/>
        <v>9.5</v>
      </c>
      <c r="AB1799" s="15">
        <f t="shared" si="1816"/>
        <v>11.257880903106965</v>
      </c>
      <c r="AC1799" s="15">
        <f t="shared" si="1817"/>
        <v>3.0901452695081599</v>
      </c>
    </row>
    <row r="1800" spans="1:29">
      <c r="A1800" s="5" t="s">
        <v>206</v>
      </c>
      <c r="B1800" s="5">
        <v>0.6</v>
      </c>
      <c r="C1800" s="5">
        <v>0.495</v>
      </c>
      <c r="D1800" s="5">
        <v>0.17499999999999999</v>
      </c>
      <c r="E1800" s="5">
        <v>1.3005</v>
      </c>
      <c r="F1800" s="5">
        <v>0.61950000000000005</v>
      </c>
      <c r="G1800" s="5">
        <v>0.28399999999999997</v>
      </c>
      <c r="H1800" s="48">
        <v>0.32850000000000001</v>
      </c>
      <c r="I1800" s="5">
        <v>11</v>
      </c>
      <c r="N1800" s="15">
        <f t="shared" si="1813"/>
        <v>3</v>
      </c>
      <c r="O1800" s="15">
        <f t="shared" ref="O1800:U1800" si="1830">B1800</f>
        <v>0.6</v>
      </c>
      <c r="P1800" s="15">
        <f t="shared" si="1830"/>
        <v>0.495</v>
      </c>
      <c r="Q1800" s="15">
        <f t="shared" si="1830"/>
        <v>0.17499999999999999</v>
      </c>
      <c r="R1800" s="15">
        <f t="shared" si="1830"/>
        <v>1.3005</v>
      </c>
      <c r="S1800" s="15">
        <f t="shared" si="1830"/>
        <v>0.61950000000000005</v>
      </c>
      <c r="T1800" s="15">
        <f t="shared" si="1830"/>
        <v>0.28399999999999997</v>
      </c>
      <c r="U1800" s="15">
        <f t="shared" si="1830"/>
        <v>0.32850000000000001</v>
      </c>
      <c r="V1800" s="5">
        <v>1</v>
      </c>
      <c r="X1800" s="15">
        <f t="shared" si="1815"/>
        <v>12.5</v>
      </c>
      <c r="AB1800" s="15">
        <f t="shared" si="1816"/>
        <v>11.95247087158949</v>
      </c>
      <c r="AC1800" s="15">
        <f t="shared" si="1817"/>
        <v>0.29978814645797242</v>
      </c>
    </row>
    <row r="1801" spans="1:29">
      <c r="A1801" s="5" t="s">
        <v>206</v>
      </c>
      <c r="B1801" s="5">
        <v>0.6</v>
      </c>
      <c r="C1801" s="5">
        <v>0.46500000000000002</v>
      </c>
      <c r="D1801" s="5">
        <v>0.16500000000000001</v>
      </c>
      <c r="E1801" s="5">
        <v>1.038</v>
      </c>
      <c r="F1801" s="5">
        <v>0.4975</v>
      </c>
      <c r="G1801" s="5">
        <v>0.2205</v>
      </c>
      <c r="H1801" s="48">
        <v>0.251</v>
      </c>
      <c r="I1801" s="5">
        <v>9</v>
      </c>
      <c r="N1801" s="15">
        <f t="shared" si="1813"/>
        <v>3</v>
      </c>
      <c r="O1801" s="15">
        <f t="shared" ref="O1801:U1801" si="1831">B1801</f>
        <v>0.6</v>
      </c>
      <c r="P1801" s="15">
        <f t="shared" si="1831"/>
        <v>0.46500000000000002</v>
      </c>
      <c r="Q1801" s="15">
        <f t="shared" si="1831"/>
        <v>0.16500000000000001</v>
      </c>
      <c r="R1801" s="15">
        <f t="shared" si="1831"/>
        <v>1.038</v>
      </c>
      <c r="S1801" s="15">
        <f t="shared" si="1831"/>
        <v>0.4975</v>
      </c>
      <c r="T1801" s="15">
        <f t="shared" si="1831"/>
        <v>0.2205</v>
      </c>
      <c r="U1801" s="15">
        <f t="shared" si="1831"/>
        <v>0.251</v>
      </c>
      <c r="V1801" s="5">
        <v>1</v>
      </c>
      <c r="X1801" s="15">
        <f t="shared" si="1815"/>
        <v>10.5</v>
      </c>
      <c r="AB1801" s="15">
        <f t="shared" si="1816"/>
        <v>11.531167603070188</v>
      </c>
      <c r="AC1801" s="15">
        <f t="shared" si="1817"/>
        <v>1.0633066256215158</v>
      </c>
    </row>
    <row r="1802" spans="1:29">
      <c r="A1802" s="5" t="s">
        <v>206</v>
      </c>
      <c r="B1802" s="5">
        <v>0.60499999999999998</v>
      </c>
      <c r="C1802" s="5">
        <v>0.47499999999999998</v>
      </c>
      <c r="D1802" s="5">
        <v>0.17499999999999999</v>
      </c>
      <c r="E1802" s="5">
        <v>1.2524999999999999</v>
      </c>
      <c r="F1802" s="5">
        <v>0.5575</v>
      </c>
      <c r="G1802" s="5">
        <v>0.30549999999999999</v>
      </c>
      <c r="H1802" s="48">
        <v>0.34300000000000003</v>
      </c>
      <c r="I1802" s="5">
        <v>9</v>
      </c>
      <c r="N1802" s="15">
        <f t="shared" si="1813"/>
        <v>3</v>
      </c>
      <c r="O1802" s="15">
        <f t="shared" ref="O1802:U1802" si="1832">B1802</f>
        <v>0.60499999999999998</v>
      </c>
      <c r="P1802" s="15">
        <f t="shared" si="1832"/>
        <v>0.47499999999999998</v>
      </c>
      <c r="Q1802" s="15">
        <f t="shared" si="1832"/>
        <v>0.17499999999999999</v>
      </c>
      <c r="R1802" s="15">
        <f t="shared" si="1832"/>
        <v>1.2524999999999999</v>
      </c>
      <c r="S1802" s="15">
        <f t="shared" si="1832"/>
        <v>0.5575</v>
      </c>
      <c r="T1802" s="15">
        <f t="shared" si="1832"/>
        <v>0.30549999999999999</v>
      </c>
      <c r="U1802" s="15">
        <f t="shared" si="1832"/>
        <v>0.34300000000000003</v>
      </c>
      <c r="V1802" s="5">
        <v>1</v>
      </c>
      <c r="X1802" s="15">
        <f t="shared" si="1815"/>
        <v>10.5</v>
      </c>
      <c r="AB1802" s="15">
        <f t="shared" si="1816"/>
        <v>12.428510528078098</v>
      </c>
      <c r="AC1802" s="15">
        <f t="shared" si="1817"/>
        <v>3.7191528569080639</v>
      </c>
    </row>
    <row r="1803" spans="1:29">
      <c r="A1803" s="5" t="s">
        <v>206</v>
      </c>
      <c r="B1803" s="5">
        <v>0.60499999999999998</v>
      </c>
      <c r="C1803" s="5">
        <v>0.47499999999999998</v>
      </c>
      <c r="D1803" s="5">
        <v>0.15</v>
      </c>
      <c r="E1803" s="5">
        <v>1.1499999999999999</v>
      </c>
      <c r="F1803" s="5">
        <v>0.57499999999999996</v>
      </c>
      <c r="G1803" s="5">
        <v>0.23200000000000001</v>
      </c>
      <c r="H1803" s="48">
        <v>0.29699999999999999</v>
      </c>
      <c r="I1803" s="5">
        <v>10</v>
      </c>
      <c r="N1803" s="15">
        <f t="shared" si="1813"/>
        <v>3</v>
      </c>
      <c r="O1803" s="15">
        <f t="shared" ref="O1803:U1803" si="1833">B1803</f>
        <v>0.60499999999999998</v>
      </c>
      <c r="P1803" s="15">
        <f t="shared" si="1833"/>
        <v>0.47499999999999998</v>
      </c>
      <c r="Q1803" s="15">
        <f t="shared" si="1833"/>
        <v>0.15</v>
      </c>
      <c r="R1803" s="15">
        <f t="shared" si="1833"/>
        <v>1.1499999999999999</v>
      </c>
      <c r="S1803" s="15">
        <f t="shared" si="1833"/>
        <v>0.57499999999999996</v>
      </c>
      <c r="T1803" s="15">
        <f t="shared" si="1833"/>
        <v>0.23200000000000001</v>
      </c>
      <c r="U1803" s="15">
        <f t="shared" si="1833"/>
        <v>0.29699999999999999</v>
      </c>
      <c r="V1803" s="5">
        <v>1</v>
      </c>
      <c r="X1803" s="15">
        <f t="shared" si="1815"/>
        <v>11.5</v>
      </c>
      <c r="AB1803" s="15">
        <f t="shared" si="1816"/>
        <v>11.220529272382279</v>
      </c>
      <c r="AC1803" s="15">
        <f t="shared" si="1817"/>
        <v>7.8103887595178195E-2</v>
      </c>
    </row>
    <row r="1804" spans="1:29">
      <c r="A1804" s="5" t="s">
        <v>207</v>
      </c>
      <c r="B1804" s="5">
        <v>0.61</v>
      </c>
      <c r="C1804" s="5">
        <v>0.47499999999999998</v>
      </c>
      <c r="D1804" s="5">
        <v>0.15</v>
      </c>
      <c r="E1804" s="5">
        <v>1.1134999999999999</v>
      </c>
      <c r="F1804" s="5">
        <v>0.51949999999999996</v>
      </c>
      <c r="G1804" s="5">
        <v>0.25750000000000001</v>
      </c>
      <c r="H1804" s="48">
        <v>0.30049999999999999</v>
      </c>
      <c r="I1804" s="5">
        <v>11</v>
      </c>
      <c r="N1804" s="15">
        <f t="shared" si="1813"/>
        <v>0.75</v>
      </c>
      <c r="O1804" s="15">
        <f t="shared" ref="O1804:U1804" si="1834">B1804</f>
        <v>0.61</v>
      </c>
      <c r="P1804" s="15">
        <f t="shared" si="1834"/>
        <v>0.47499999999999998</v>
      </c>
      <c r="Q1804" s="15">
        <f t="shared" si="1834"/>
        <v>0.15</v>
      </c>
      <c r="R1804" s="15">
        <f t="shared" si="1834"/>
        <v>1.1134999999999999</v>
      </c>
      <c r="S1804" s="15">
        <f t="shared" si="1834"/>
        <v>0.51949999999999996</v>
      </c>
      <c r="T1804" s="15">
        <f t="shared" si="1834"/>
        <v>0.25750000000000001</v>
      </c>
      <c r="U1804" s="15">
        <f t="shared" si="1834"/>
        <v>0.30049999999999999</v>
      </c>
      <c r="V1804" s="5">
        <v>1</v>
      </c>
      <c r="X1804" s="15">
        <f t="shared" si="1815"/>
        <v>12.5</v>
      </c>
      <c r="AB1804" s="15">
        <f t="shared" si="1816"/>
        <v>11.404930360420224</v>
      </c>
      <c r="AC1804" s="15">
        <f t="shared" si="1817"/>
        <v>1.1991775155293811</v>
      </c>
    </row>
    <row r="1805" spans="1:29">
      <c r="A1805" s="5" t="s">
        <v>207</v>
      </c>
      <c r="B1805" s="5">
        <v>0.61499999999999999</v>
      </c>
      <c r="C1805" s="5">
        <v>0.45500000000000002</v>
      </c>
      <c r="D1805" s="5">
        <v>0.14499999999999999</v>
      </c>
      <c r="E1805" s="5">
        <v>1.1154999999999999</v>
      </c>
      <c r="F1805" s="5">
        <v>0.50449999999999995</v>
      </c>
      <c r="G1805" s="5">
        <v>0.23799999999999999</v>
      </c>
      <c r="H1805" s="48">
        <v>0.315</v>
      </c>
      <c r="I1805" s="5">
        <v>10</v>
      </c>
      <c r="N1805" s="15">
        <f t="shared" si="1813"/>
        <v>0.75</v>
      </c>
      <c r="O1805" s="15">
        <f t="shared" ref="O1805:U1805" si="1835">B1805</f>
        <v>0.61499999999999999</v>
      </c>
      <c r="P1805" s="15">
        <f t="shared" si="1835"/>
        <v>0.45500000000000002</v>
      </c>
      <c r="Q1805" s="15">
        <f t="shared" si="1835"/>
        <v>0.14499999999999999</v>
      </c>
      <c r="R1805" s="15">
        <f t="shared" si="1835"/>
        <v>1.1154999999999999</v>
      </c>
      <c r="S1805" s="15">
        <f t="shared" si="1835"/>
        <v>0.50449999999999995</v>
      </c>
      <c r="T1805" s="15">
        <f t="shared" si="1835"/>
        <v>0.23799999999999999</v>
      </c>
      <c r="U1805" s="15">
        <f t="shared" si="1835"/>
        <v>0.315</v>
      </c>
      <c r="V1805" s="5">
        <v>1</v>
      </c>
      <c r="X1805" s="15">
        <f t="shared" si="1815"/>
        <v>11.5</v>
      </c>
      <c r="AB1805" s="15">
        <f t="shared" si="1816"/>
        <v>11.753382578703926</v>
      </c>
      <c r="AC1805" s="15">
        <f t="shared" si="1817"/>
        <v>6.4202731190651202E-2</v>
      </c>
    </row>
    <row r="1806" spans="1:29">
      <c r="A1806" s="5" t="s">
        <v>206</v>
      </c>
      <c r="B1806" s="5">
        <v>0.62</v>
      </c>
      <c r="C1806" s="5">
        <v>0.47</v>
      </c>
      <c r="D1806" s="5">
        <v>0.14499999999999999</v>
      </c>
      <c r="E1806" s="5">
        <v>1.0865</v>
      </c>
      <c r="F1806" s="5">
        <v>0.51100000000000001</v>
      </c>
      <c r="G1806" s="5">
        <v>0.27150000000000002</v>
      </c>
      <c r="H1806" s="48">
        <v>0.25650000000000001</v>
      </c>
      <c r="I1806" s="5">
        <v>10</v>
      </c>
      <c r="N1806" s="15">
        <f t="shared" si="1813"/>
        <v>3</v>
      </c>
      <c r="O1806" s="15">
        <f t="shared" ref="O1806:U1806" si="1836">B1806</f>
        <v>0.62</v>
      </c>
      <c r="P1806" s="15">
        <f t="shared" si="1836"/>
        <v>0.47</v>
      </c>
      <c r="Q1806" s="15">
        <f t="shared" si="1836"/>
        <v>0.14499999999999999</v>
      </c>
      <c r="R1806" s="15">
        <f t="shared" si="1836"/>
        <v>1.0865</v>
      </c>
      <c r="S1806" s="15">
        <f t="shared" si="1836"/>
        <v>0.51100000000000001</v>
      </c>
      <c r="T1806" s="15">
        <f t="shared" si="1836"/>
        <v>0.27150000000000002</v>
      </c>
      <c r="U1806" s="15">
        <f t="shared" si="1836"/>
        <v>0.25650000000000001</v>
      </c>
      <c r="V1806" s="5">
        <v>1</v>
      </c>
      <c r="X1806" s="15">
        <f t="shared" si="1815"/>
        <v>11.5</v>
      </c>
      <c r="AB1806" s="15">
        <f t="shared" si="1816"/>
        <v>11.047643476314946</v>
      </c>
      <c r="AC1806" s="15">
        <f t="shared" si="1817"/>
        <v>0.2046264245204272</v>
      </c>
    </row>
    <row r="1807" spans="1:29">
      <c r="A1807" s="5" t="s">
        <v>206</v>
      </c>
      <c r="B1807" s="5">
        <v>0.625</v>
      </c>
      <c r="C1807" s="5">
        <v>0.495</v>
      </c>
      <c r="D1807" s="5">
        <v>0.17499999999999999</v>
      </c>
      <c r="E1807" s="5">
        <v>1.254</v>
      </c>
      <c r="F1807" s="5">
        <v>0.58150000000000002</v>
      </c>
      <c r="G1807" s="5">
        <v>0.28599999999999998</v>
      </c>
      <c r="H1807" s="48">
        <v>0.31850000000000001</v>
      </c>
      <c r="I1807" s="5">
        <v>9</v>
      </c>
      <c r="N1807" s="15">
        <f t="shared" si="1813"/>
        <v>3</v>
      </c>
      <c r="O1807" s="15">
        <f t="shared" ref="O1807:U1807" si="1837">B1807</f>
        <v>0.625</v>
      </c>
      <c r="P1807" s="15">
        <f t="shared" si="1837"/>
        <v>0.495</v>
      </c>
      <c r="Q1807" s="15">
        <f t="shared" si="1837"/>
        <v>0.17499999999999999</v>
      </c>
      <c r="R1807" s="15">
        <f t="shared" si="1837"/>
        <v>1.254</v>
      </c>
      <c r="S1807" s="15">
        <f t="shared" si="1837"/>
        <v>0.58150000000000002</v>
      </c>
      <c r="T1807" s="15">
        <f t="shared" si="1837"/>
        <v>0.28599999999999998</v>
      </c>
      <c r="U1807" s="15">
        <f t="shared" si="1837"/>
        <v>0.31850000000000001</v>
      </c>
      <c r="V1807" s="5">
        <v>1</v>
      </c>
      <c r="X1807" s="15">
        <f t="shared" si="1815"/>
        <v>10.5</v>
      </c>
      <c r="AB1807" s="15">
        <f t="shared" si="1816"/>
        <v>12.167412473371982</v>
      </c>
      <c r="AC1807" s="15">
        <f t="shared" si="1817"/>
        <v>2.7802643563564713</v>
      </c>
    </row>
    <row r="1808" spans="1:29">
      <c r="A1808" s="5" t="s">
        <v>206</v>
      </c>
      <c r="B1808" s="5">
        <v>0.625</v>
      </c>
      <c r="C1808" s="5">
        <v>0.49</v>
      </c>
      <c r="D1808" s="5">
        <v>0.185</v>
      </c>
      <c r="E1808" s="5">
        <v>1.169</v>
      </c>
      <c r="F1808" s="5">
        <v>0.52749999999999997</v>
      </c>
      <c r="G1808" s="5">
        <v>0.2535</v>
      </c>
      <c r="H1808" s="48">
        <v>0.34399999999999997</v>
      </c>
      <c r="I1808" s="5">
        <v>11</v>
      </c>
      <c r="N1808" s="15">
        <f t="shared" si="1813"/>
        <v>3</v>
      </c>
      <c r="O1808" s="15">
        <f t="shared" ref="O1808:U1808" si="1838">B1808</f>
        <v>0.625</v>
      </c>
      <c r="P1808" s="15">
        <f t="shared" si="1838"/>
        <v>0.49</v>
      </c>
      <c r="Q1808" s="15">
        <f t="shared" si="1838"/>
        <v>0.185</v>
      </c>
      <c r="R1808" s="15">
        <f t="shared" si="1838"/>
        <v>1.169</v>
      </c>
      <c r="S1808" s="15">
        <f t="shared" si="1838"/>
        <v>0.52749999999999997</v>
      </c>
      <c r="T1808" s="15">
        <f t="shared" si="1838"/>
        <v>0.2535</v>
      </c>
      <c r="U1808" s="15">
        <f t="shared" si="1838"/>
        <v>0.34399999999999997</v>
      </c>
      <c r="V1808" s="5">
        <v>1</v>
      </c>
      <c r="X1808" s="15">
        <f t="shared" si="1815"/>
        <v>12.5</v>
      </c>
      <c r="AB1808" s="15">
        <f t="shared" si="1816"/>
        <v>13.087645706461718</v>
      </c>
      <c r="AC1808" s="15">
        <f t="shared" si="1817"/>
        <v>0.34532747632289135</v>
      </c>
    </row>
    <row r="1809" spans="1:29">
      <c r="A1809" s="5" t="s">
        <v>206</v>
      </c>
      <c r="B1809" s="5">
        <v>0.63500000000000001</v>
      </c>
      <c r="C1809" s="5">
        <v>0.495</v>
      </c>
      <c r="D1809" s="5">
        <v>0.19500000000000001</v>
      </c>
      <c r="E1809" s="5">
        <v>1.1719999999999999</v>
      </c>
      <c r="F1809" s="5">
        <v>0.44500000000000001</v>
      </c>
      <c r="G1809" s="5">
        <v>0.3115</v>
      </c>
      <c r="H1809" s="48">
        <v>0.34749999999999998</v>
      </c>
      <c r="I1809" s="5">
        <v>11</v>
      </c>
      <c r="N1809" s="15">
        <f t="shared" si="1813"/>
        <v>3</v>
      </c>
      <c r="O1809" s="15">
        <f t="shared" ref="O1809:U1809" si="1839">B1809</f>
        <v>0.63500000000000001</v>
      </c>
      <c r="P1809" s="15">
        <f t="shared" si="1839"/>
        <v>0.495</v>
      </c>
      <c r="Q1809" s="15">
        <f t="shared" si="1839"/>
        <v>0.19500000000000001</v>
      </c>
      <c r="R1809" s="15">
        <f t="shared" si="1839"/>
        <v>1.1719999999999999</v>
      </c>
      <c r="S1809" s="15">
        <f t="shared" si="1839"/>
        <v>0.44500000000000001</v>
      </c>
      <c r="T1809" s="15">
        <f t="shared" si="1839"/>
        <v>0.3115</v>
      </c>
      <c r="U1809" s="15">
        <f t="shared" si="1839"/>
        <v>0.34749999999999998</v>
      </c>
      <c r="V1809" s="5">
        <v>1</v>
      </c>
      <c r="X1809" s="15">
        <f t="shared" si="1815"/>
        <v>12.5</v>
      </c>
      <c r="AB1809" s="15">
        <f t="shared" si="1816"/>
        <v>14.371686664354302</v>
      </c>
      <c r="AC1809" s="15">
        <f t="shared" si="1817"/>
        <v>3.5032109695217328</v>
      </c>
    </row>
    <row r="1810" spans="1:29">
      <c r="A1810" s="5" t="s">
        <v>207</v>
      </c>
      <c r="B1810" s="5">
        <v>0.63500000000000001</v>
      </c>
      <c r="C1810" s="5">
        <v>0.47499999999999998</v>
      </c>
      <c r="D1810" s="5">
        <v>0.15</v>
      </c>
      <c r="E1810" s="5">
        <v>1.1845000000000001</v>
      </c>
      <c r="F1810" s="5">
        <v>0.53300000000000003</v>
      </c>
      <c r="G1810" s="5">
        <v>0.307</v>
      </c>
      <c r="H1810" s="48">
        <v>0.29099999999999998</v>
      </c>
      <c r="I1810" s="5">
        <v>10</v>
      </c>
      <c r="N1810" s="15">
        <f t="shared" si="1813"/>
        <v>0.75</v>
      </c>
      <c r="O1810" s="15">
        <f t="shared" ref="O1810:U1810" si="1840">B1810</f>
        <v>0.63500000000000001</v>
      </c>
      <c r="P1810" s="15">
        <f t="shared" si="1840"/>
        <v>0.47499999999999998</v>
      </c>
      <c r="Q1810" s="15">
        <f t="shared" si="1840"/>
        <v>0.15</v>
      </c>
      <c r="R1810" s="15">
        <f t="shared" si="1840"/>
        <v>1.1845000000000001</v>
      </c>
      <c r="S1810" s="15">
        <f t="shared" si="1840"/>
        <v>0.53300000000000003</v>
      </c>
      <c r="T1810" s="15">
        <f t="shared" si="1840"/>
        <v>0.307</v>
      </c>
      <c r="U1810" s="15">
        <f t="shared" si="1840"/>
        <v>0.29099999999999998</v>
      </c>
      <c r="V1810" s="5">
        <v>1</v>
      </c>
      <c r="X1810" s="15">
        <f t="shared" si="1815"/>
        <v>11.5</v>
      </c>
      <c r="AB1810" s="15">
        <f t="shared" si="1816"/>
        <v>11.169630499558432</v>
      </c>
      <c r="AC1810" s="15">
        <f t="shared" si="1817"/>
        <v>0.10914400682201141</v>
      </c>
    </row>
    <row r="1811" spans="1:29">
      <c r="A1811" s="5" t="s">
        <v>207</v>
      </c>
      <c r="B1811" s="5">
        <v>0.64</v>
      </c>
      <c r="C1811" s="5">
        <v>0.47499999999999998</v>
      </c>
      <c r="D1811" s="5">
        <v>0.14000000000000001</v>
      </c>
      <c r="E1811" s="5">
        <v>1.0725</v>
      </c>
      <c r="F1811" s="5">
        <v>0.48949999999999999</v>
      </c>
      <c r="G1811" s="5">
        <v>0.22950000000000001</v>
      </c>
      <c r="H1811" s="48">
        <v>0.31</v>
      </c>
      <c r="I1811" s="5">
        <v>8</v>
      </c>
      <c r="N1811" s="15">
        <f t="shared" si="1813"/>
        <v>0.75</v>
      </c>
      <c r="O1811" s="15">
        <f t="shared" ref="O1811:U1811" si="1841">B1811</f>
        <v>0.64</v>
      </c>
      <c r="P1811" s="15">
        <f t="shared" si="1841"/>
        <v>0.47499999999999998</v>
      </c>
      <c r="Q1811" s="15">
        <f t="shared" si="1841"/>
        <v>0.14000000000000001</v>
      </c>
      <c r="R1811" s="15">
        <f t="shared" si="1841"/>
        <v>1.0725</v>
      </c>
      <c r="S1811" s="15">
        <f t="shared" si="1841"/>
        <v>0.48949999999999999</v>
      </c>
      <c r="T1811" s="15">
        <f t="shared" si="1841"/>
        <v>0.22950000000000001</v>
      </c>
      <c r="U1811" s="15">
        <f t="shared" si="1841"/>
        <v>0.31</v>
      </c>
      <c r="V1811" s="5">
        <v>1</v>
      </c>
      <c r="X1811" s="15">
        <f t="shared" si="1815"/>
        <v>9.5</v>
      </c>
      <c r="AB1811" s="15">
        <f t="shared" si="1816"/>
        <v>11.870039367115858</v>
      </c>
      <c r="AC1811" s="15">
        <f t="shared" si="1817"/>
        <v>5.6170866016789365</v>
      </c>
    </row>
    <row r="1812" spans="1:29">
      <c r="A1812" s="5" t="s">
        <v>206</v>
      </c>
      <c r="B1812" s="5">
        <v>0.64500000000000002</v>
      </c>
      <c r="C1812" s="5">
        <v>0.5</v>
      </c>
      <c r="D1812" s="5">
        <v>0.16</v>
      </c>
      <c r="E1812" s="5">
        <v>1.3815</v>
      </c>
      <c r="F1812" s="5">
        <v>0.67200000000000004</v>
      </c>
      <c r="G1812" s="5">
        <v>0.32600000000000001</v>
      </c>
      <c r="H1812" s="48">
        <v>0.315</v>
      </c>
      <c r="I1812" s="5">
        <v>9</v>
      </c>
      <c r="N1812" s="15">
        <f t="shared" si="1813"/>
        <v>3</v>
      </c>
      <c r="O1812" s="15">
        <f t="shared" ref="O1812:U1812" si="1842">B1812</f>
        <v>0.64500000000000002</v>
      </c>
      <c r="P1812" s="15">
        <f t="shared" si="1842"/>
        <v>0.5</v>
      </c>
      <c r="Q1812" s="15">
        <f t="shared" si="1842"/>
        <v>0.16</v>
      </c>
      <c r="R1812" s="15">
        <f t="shared" si="1842"/>
        <v>1.3815</v>
      </c>
      <c r="S1812" s="15">
        <f t="shared" si="1842"/>
        <v>0.67200000000000004</v>
      </c>
      <c r="T1812" s="15">
        <f t="shared" si="1842"/>
        <v>0.32600000000000001</v>
      </c>
      <c r="U1812" s="15">
        <f t="shared" si="1842"/>
        <v>0.315</v>
      </c>
      <c r="V1812" s="5">
        <v>1</v>
      </c>
      <c r="X1812" s="15">
        <f t="shared" si="1815"/>
        <v>10.5</v>
      </c>
      <c r="AB1812" s="15">
        <f t="shared" si="1816"/>
        <v>10.943520770118962</v>
      </c>
      <c r="AC1812" s="15">
        <f t="shared" si="1817"/>
        <v>0.19671067352691701</v>
      </c>
    </row>
    <row r="1813" spans="1:29">
      <c r="A1813" s="5" t="s">
        <v>206</v>
      </c>
      <c r="B1813" s="5">
        <v>0.65</v>
      </c>
      <c r="C1813" s="5">
        <v>0.52500000000000002</v>
      </c>
      <c r="D1813" s="5">
        <v>0.19</v>
      </c>
      <c r="E1813" s="5">
        <v>1.6125</v>
      </c>
      <c r="F1813" s="5">
        <v>0.77700000000000002</v>
      </c>
      <c r="G1813" s="5">
        <v>0.36849999999999999</v>
      </c>
      <c r="H1813" s="48">
        <v>0.39650000000000002</v>
      </c>
      <c r="I1813" s="5">
        <v>11</v>
      </c>
      <c r="N1813" s="15">
        <f t="shared" si="1813"/>
        <v>3</v>
      </c>
      <c r="O1813" s="15">
        <f t="shared" ref="O1813:U1813" si="1843">B1813</f>
        <v>0.65</v>
      </c>
      <c r="P1813" s="15">
        <f t="shared" si="1843"/>
        <v>0.52500000000000002</v>
      </c>
      <c r="Q1813" s="15">
        <f t="shared" si="1843"/>
        <v>0.19</v>
      </c>
      <c r="R1813" s="15">
        <f t="shared" si="1843"/>
        <v>1.6125</v>
      </c>
      <c r="S1813" s="15">
        <f t="shared" si="1843"/>
        <v>0.77700000000000002</v>
      </c>
      <c r="T1813" s="15">
        <f t="shared" si="1843"/>
        <v>0.36849999999999999</v>
      </c>
      <c r="U1813" s="15">
        <f t="shared" si="1843"/>
        <v>0.39650000000000002</v>
      </c>
      <c r="V1813" s="5">
        <v>1</v>
      </c>
      <c r="X1813" s="15">
        <f t="shared" si="1815"/>
        <v>12.5</v>
      </c>
      <c r="AB1813" s="15">
        <f t="shared" si="1816"/>
        <v>11.829833751156098</v>
      </c>
      <c r="AC1813" s="15">
        <f t="shared" si="1817"/>
        <v>0.44912280108950675</v>
      </c>
    </row>
    <row r="1814" spans="1:29">
      <c r="A1814" s="5" t="s">
        <v>206</v>
      </c>
      <c r="B1814" s="5">
        <v>0.65</v>
      </c>
      <c r="C1814" s="5">
        <v>0.48499999999999999</v>
      </c>
      <c r="D1814" s="5">
        <v>0.16</v>
      </c>
      <c r="E1814" s="5">
        <v>1.7395</v>
      </c>
      <c r="F1814" s="5">
        <v>0.57150000000000001</v>
      </c>
      <c r="G1814" s="5">
        <v>0.27850000000000003</v>
      </c>
      <c r="H1814" s="48">
        <v>0.3075</v>
      </c>
      <c r="I1814" s="5">
        <v>10</v>
      </c>
      <c r="N1814" s="15">
        <f t="shared" si="1813"/>
        <v>3</v>
      </c>
      <c r="O1814" s="15">
        <f t="shared" ref="O1814:U1814" si="1844">B1814</f>
        <v>0.65</v>
      </c>
      <c r="P1814" s="15">
        <f t="shared" si="1844"/>
        <v>0.48499999999999999</v>
      </c>
      <c r="Q1814" s="15">
        <f t="shared" si="1844"/>
        <v>0.16</v>
      </c>
      <c r="R1814" s="15">
        <f t="shared" si="1844"/>
        <v>1.7395</v>
      </c>
      <c r="S1814" s="15">
        <f t="shared" si="1844"/>
        <v>0.57150000000000001</v>
      </c>
      <c r="T1814" s="15">
        <f t="shared" si="1844"/>
        <v>0.27850000000000003</v>
      </c>
      <c r="U1814" s="15">
        <f t="shared" si="1844"/>
        <v>0.3075</v>
      </c>
      <c r="V1814" s="5">
        <v>1</v>
      </c>
      <c r="X1814" s="15">
        <f t="shared" si="1815"/>
        <v>11.5</v>
      </c>
      <c r="AB1814" s="15">
        <f t="shared" si="1816"/>
        <v>16.440512850225783</v>
      </c>
      <c r="AC1814" s="15">
        <f t="shared" si="1817"/>
        <v>24.408667223246091</v>
      </c>
    </row>
    <row r="1815" spans="1:29">
      <c r="A1815" s="5" t="s">
        <v>207</v>
      </c>
      <c r="B1815" s="5">
        <v>0.65500000000000003</v>
      </c>
      <c r="C1815" s="5">
        <v>0.52</v>
      </c>
      <c r="D1815" s="5">
        <v>0.2</v>
      </c>
      <c r="E1815" s="5">
        <v>1.5475000000000001</v>
      </c>
      <c r="F1815" s="5">
        <v>0.71299999999999997</v>
      </c>
      <c r="G1815" s="5">
        <v>0.314</v>
      </c>
      <c r="H1815" s="48">
        <v>0.46600000000000003</v>
      </c>
      <c r="I1815" s="5">
        <v>9</v>
      </c>
      <c r="N1815" s="15">
        <f t="shared" si="1813"/>
        <v>0.75</v>
      </c>
      <c r="O1815" s="15">
        <f t="shared" ref="O1815:U1815" si="1845">B1815</f>
        <v>0.65500000000000003</v>
      </c>
      <c r="P1815" s="15">
        <f t="shared" si="1845"/>
        <v>0.52</v>
      </c>
      <c r="Q1815" s="15">
        <f t="shared" si="1845"/>
        <v>0.2</v>
      </c>
      <c r="R1815" s="15">
        <f t="shared" si="1845"/>
        <v>1.5475000000000001</v>
      </c>
      <c r="S1815" s="15">
        <f t="shared" si="1845"/>
        <v>0.71299999999999997</v>
      </c>
      <c r="T1815" s="15">
        <f t="shared" si="1845"/>
        <v>0.314</v>
      </c>
      <c r="U1815" s="15">
        <f t="shared" si="1845"/>
        <v>0.46600000000000003</v>
      </c>
      <c r="V1815" s="5">
        <v>1</v>
      </c>
      <c r="X1815" s="15">
        <f t="shared" si="1815"/>
        <v>10.5</v>
      </c>
      <c r="AB1815" s="15">
        <f t="shared" si="1816"/>
        <v>13.370622464967969</v>
      </c>
      <c r="AC1815" s="15">
        <f t="shared" si="1817"/>
        <v>8.2404733363787788</v>
      </c>
    </row>
    <row r="1816" spans="1:29">
      <c r="A1816" s="5" t="s">
        <v>206</v>
      </c>
      <c r="B1816" s="5">
        <v>0.65500000000000003</v>
      </c>
      <c r="C1816" s="5">
        <v>0.54500000000000004</v>
      </c>
      <c r="D1816" s="5">
        <v>0.19</v>
      </c>
      <c r="E1816" s="5">
        <v>1.4245000000000001</v>
      </c>
      <c r="F1816" s="5">
        <v>0.63249999999999995</v>
      </c>
      <c r="G1816" s="5">
        <v>0.33300000000000002</v>
      </c>
      <c r="H1816" s="48">
        <v>0.378</v>
      </c>
      <c r="I1816" s="5">
        <v>10</v>
      </c>
      <c r="N1816" s="15">
        <f t="shared" si="1813"/>
        <v>3</v>
      </c>
      <c r="O1816" s="15">
        <f t="shared" ref="O1816:U1816" si="1846">B1816</f>
        <v>0.65500000000000003</v>
      </c>
      <c r="P1816" s="15">
        <f t="shared" si="1846"/>
        <v>0.54500000000000004</v>
      </c>
      <c r="Q1816" s="15">
        <f t="shared" si="1846"/>
        <v>0.19</v>
      </c>
      <c r="R1816" s="15">
        <f t="shared" si="1846"/>
        <v>1.4245000000000001</v>
      </c>
      <c r="S1816" s="15">
        <f t="shared" si="1846"/>
        <v>0.63249999999999995</v>
      </c>
      <c r="T1816" s="15">
        <f t="shared" si="1846"/>
        <v>0.33300000000000002</v>
      </c>
      <c r="U1816" s="15">
        <f t="shared" si="1846"/>
        <v>0.378</v>
      </c>
      <c r="V1816" s="5">
        <v>1</v>
      </c>
      <c r="X1816" s="15">
        <f t="shared" si="1815"/>
        <v>11.5</v>
      </c>
      <c r="AB1816" s="15">
        <f t="shared" si="1816"/>
        <v>13.461581094973205</v>
      </c>
      <c r="AC1816" s="15">
        <f t="shared" si="1817"/>
        <v>3.8478003921562784</v>
      </c>
    </row>
    <row r="1817" spans="1:29">
      <c r="A1817" s="5" t="s">
        <v>207</v>
      </c>
      <c r="B1817" s="5">
        <v>0.66500000000000004</v>
      </c>
      <c r="C1817" s="5">
        <v>0.51500000000000001</v>
      </c>
      <c r="D1817" s="5">
        <v>0.185</v>
      </c>
      <c r="E1817" s="5">
        <v>1.3405</v>
      </c>
      <c r="F1817" s="5">
        <v>0.5595</v>
      </c>
      <c r="G1817" s="5">
        <v>0.29299999999999998</v>
      </c>
      <c r="H1817" s="48">
        <v>0.4375</v>
      </c>
      <c r="I1817" s="5">
        <v>11</v>
      </c>
      <c r="N1817" s="15">
        <f t="shared" si="1813"/>
        <v>0.75</v>
      </c>
      <c r="O1817" s="15">
        <f t="shared" ref="O1817:U1817" si="1847">B1817</f>
        <v>0.66500000000000004</v>
      </c>
      <c r="P1817" s="15">
        <f t="shared" si="1847"/>
        <v>0.51500000000000001</v>
      </c>
      <c r="Q1817" s="15">
        <f t="shared" si="1847"/>
        <v>0.185</v>
      </c>
      <c r="R1817" s="15">
        <f t="shared" si="1847"/>
        <v>1.3405</v>
      </c>
      <c r="S1817" s="15">
        <f t="shared" si="1847"/>
        <v>0.5595</v>
      </c>
      <c r="T1817" s="15">
        <f t="shared" si="1847"/>
        <v>0.29299999999999998</v>
      </c>
      <c r="U1817" s="15">
        <f t="shared" si="1847"/>
        <v>0.4375</v>
      </c>
      <c r="V1817" s="5">
        <v>1</v>
      </c>
      <c r="X1817" s="15">
        <f t="shared" si="1815"/>
        <v>12.5</v>
      </c>
      <c r="AB1817" s="15">
        <f t="shared" si="1816"/>
        <v>14.309210913787933</v>
      </c>
      <c r="AC1817" s="15">
        <f t="shared" si="1817"/>
        <v>3.273244130569366</v>
      </c>
    </row>
    <row r="1818" spans="1:29">
      <c r="A1818" s="5" t="s">
        <v>207</v>
      </c>
      <c r="B1818" s="5">
        <v>0.67500000000000004</v>
      </c>
      <c r="C1818" s="5">
        <v>0.53</v>
      </c>
      <c r="D1818" s="5">
        <v>0.17499999999999999</v>
      </c>
      <c r="E1818" s="5">
        <v>1.4464999999999999</v>
      </c>
      <c r="F1818" s="5">
        <v>0.67749999999999999</v>
      </c>
      <c r="G1818" s="5">
        <v>0.33</v>
      </c>
      <c r="H1818" s="48">
        <v>0.38900000000000001</v>
      </c>
      <c r="I1818" s="5">
        <v>10</v>
      </c>
      <c r="N1818" s="15">
        <f t="shared" si="1813"/>
        <v>0.75</v>
      </c>
      <c r="O1818" s="15">
        <f t="shared" ref="O1818:U1818" si="1848">B1818</f>
        <v>0.67500000000000004</v>
      </c>
      <c r="P1818" s="15">
        <f t="shared" si="1848"/>
        <v>0.53</v>
      </c>
      <c r="Q1818" s="15">
        <f t="shared" si="1848"/>
        <v>0.17499999999999999</v>
      </c>
      <c r="R1818" s="15">
        <f t="shared" si="1848"/>
        <v>1.4464999999999999</v>
      </c>
      <c r="S1818" s="15">
        <f t="shared" si="1848"/>
        <v>0.67749999999999999</v>
      </c>
      <c r="T1818" s="15">
        <f t="shared" si="1848"/>
        <v>0.33</v>
      </c>
      <c r="U1818" s="15">
        <f t="shared" si="1848"/>
        <v>0.38900000000000001</v>
      </c>
      <c r="V1818" s="5">
        <v>1</v>
      </c>
      <c r="X1818" s="15">
        <f t="shared" si="1815"/>
        <v>11.5</v>
      </c>
      <c r="AB1818" s="15">
        <f t="shared" si="1816"/>
        <v>12.159077826852313</v>
      </c>
      <c r="AC1818" s="15">
        <f t="shared" si="1817"/>
        <v>0.43438358184836717</v>
      </c>
    </row>
    <row r="1819" spans="1:29">
      <c r="A1819" s="5" t="s">
        <v>207</v>
      </c>
      <c r="B1819" s="5">
        <v>0.68500000000000005</v>
      </c>
      <c r="C1819" s="5">
        <v>0.53500000000000003</v>
      </c>
      <c r="D1819" s="5">
        <v>0.17499999999999999</v>
      </c>
      <c r="E1819" s="5">
        <v>1.5845</v>
      </c>
      <c r="F1819" s="5">
        <v>0.71750000000000003</v>
      </c>
      <c r="G1819" s="5">
        <v>0.3775</v>
      </c>
      <c r="H1819" s="48">
        <v>0.42149999999999999</v>
      </c>
      <c r="I1819" s="5">
        <v>9</v>
      </c>
      <c r="N1819" s="15">
        <f t="shared" si="1813"/>
        <v>0.75</v>
      </c>
      <c r="O1819" s="15">
        <f t="shared" ref="O1819:U1819" si="1849">B1819</f>
        <v>0.68500000000000005</v>
      </c>
      <c r="P1819" s="15">
        <f t="shared" si="1849"/>
        <v>0.53500000000000003</v>
      </c>
      <c r="Q1819" s="15">
        <f t="shared" si="1849"/>
        <v>0.17499999999999999</v>
      </c>
      <c r="R1819" s="15">
        <f t="shared" si="1849"/>
        <v>1.5845</v>
      </c>
      <c r="S1819" s="15">
        <f t="shared" si="1849"/>
        <v>0.71750000000000003</v>
      </c>
      <c r="T1819" s="15">
        <f t="shared" si="1849"/>
        <v>0.3775</v>
      </c>
      <c r="U1819" s="15">
        <f t="shared" si="1849"/>
        <v>0.42149999999999999</v>
      </c>
      <c r="V1819" s="5">
        <v>1</v>
      </c>
      <c r="X1819" s="15">
        <f t="shared" si="1815"/>
        <v>10.5</v>
      </c>
      <c r="AB1819" s="15">
        <f t="shared" si="1816"/>
        <v>12.45543856217961</v>
      </c>
      <c r="AC1819" s="15">
        <f t="shared" si="1817"/>
        <v>3.8237399704590622</v>
      </c>
    </row>
    <row r="1820" spans="1:29">
      <c r="A1820" s="5" t="s">
        <v>207</v>
      </c>
      <c r="B1820" s="5">
        <v>0.69499999999999995</v>
      </c>
      <c r="C1820" s="5">
        <v>0.55000000000000004</v>
      </c>
      <c r="D1820" s="5">
        <v>0.185</v>
      </c>
      <c r="E1820" s="5">
        <v>1.679</v>
      </c>
      <c r="F1820" s="5">
        <v>0.80500000000000005</v>
      </c>
      <c r="G1820" s="5">
        <v>0.40150000000000002</v>
      </c>
      <c r="H1820" s="48">
        <v>0.39650000000000002</v>
      </c>
      <c r="I1820" s="5">
        <v>10</v>
      </c>
      <c r="N1820" s="15">
        <f t="shared" si="1813"/>
        <v>0.75</v>
      </c>
      <c r="O1820" s="15">
        <f t="shared" ref="O1820:U1820" si="1850">B1820</f>
        <v>0.69499999999999995</v>
      </c>
      <c r="P1820" s="15">
        <f t="shared" si="1850"/>
        <v>0.55000000000000004</v>
      </c>
      <c r="Q1820" s="15">
        <f t="shared" si="1850"/>
        <v>0.185</v>
      </c>
      <c r="R1820" s="15">
        <f t="shared" si="1850"/>
        <v>1.679</v>
      </c>
      <c r="S1820" s="15">
        <f t="shared" si="1850"/>
        <v>0.80500000000000005</v>
      </c>
      <c r="T1820" s="15">
        <f t="shared" si="1850"/>
        <v>0.40150000000000002</v>
      </c>
      <c r="U1820" s="15">
        <f t="shared" si="1850"/>
        <v>0.39650000000000002</v>
      </c>
      <c r="V1820" s="5">
        <v>1</v>
      </c>
      <c r="X1820" s="15">
        <f t="shared" si="1815"/>
        <v>11.5</v>
      </c>
      <c r="AB1820" s="15">
        <f t="shared" si="1816"/>
        <v>11.37345649330527</v>
      </c>
      <c r="AC1820" s="15">
        <f t="shared" si="1817"/>
        <v>1.6013259086599296E-2</v>
      </c>
    </row>
    <row r="1821" spans="1:29">
      <c r="A1821" s="5" t="s">
        <v>206</v>
      </c>
      <c r="B1821" s="5">
        <v>0.69499999999999995</v>
      </c>
      <c r="C1821" s="5">
        <v>0.53</v>
      </c>
      <c r="D1821" s="5">
        <v>0.19</v>
      </c>
      <c r="E1821" s="5">
        <v>1.726</v>
      </c>
      <c r="F1821" s="5">
        <v>0.76249999999999996</v>
      </c>
      <c r="G1821" s="5">
        <v>0.436</v>
      </c>
      <c r="H1821" s="48">
        <v>0.45500000000000002</v>
      </c>
      <c r="I1821" s="5">
        <v>11</v>
      </c>
      <c r="N1821" s="15">
        <f t="shared" si="1813"/>
        <v>3</v>
      </c>
      <c r="O1821" s="15">
        <f t="shared" ref="O1821:U1821" si="1851">B1821</f>
        <v>0.69499999999999995</v>
      </c>
      <c r="P1821" s="15">
        <f t="shared" si="1851"/>
        <v>0.53</v>
      </c>
      <c r="Q1821" s="15">
        <f t="shared" si="1851"/>
        <v>0.19</v>
      </c>
      <c r="R1821" s="15">
        <f t="shared" si="1851"/>
        <v>1.726</v>
      </c>
      <c r="S1821" s="15">
        <f t="shared" si="1851"/>
        <v>0.76249999999999996</v>
      </c>
      <c r="T1821" s="15">
        <f t="shared" si="1851"/>
        <v>0.436</v>
      </c>
      <c r="U1821" s="15">
        <f t="shared" si="1851"/>
        <v>0.45500000000000002</v>
      </c>
      <c r="V1821" s="5">
        <v>1</v>
      </c>
      <c r="X1821" s="15">
        <f t="shared" si="1815"/>
        <v>12.5</v>
      </c>
      <c r="AB1821" s="15">
        <f t="shared" si="1816"/>
        <v>12.993582490827887</v>
      </c>
      <c r="AC1821" s="15">
        <f t="shared" si="1817"/>
        <v>0.24362367525186091</v>
      </c>
    </row>
    <row r="1822" spans="1:29">
      <c r="A1822" s="5" t="s">
        <v>207</v>
      </c>
      <c r="B1822" s="5">
        <v>0.70499999999999996</v>
      </c>
      <c r="C1822" s="5">
        <v>0.54500000000000004</v>
      </c>
      <c r="D1822" s="5">
        <v>0.18</v>
      </c>
      <c r="E1822" s="5">
        <v>1.5395000000000001</v>
      </c>
      <c r="F1822" s="5">
        <v>0.60750000000000004</v>
      </c>
      <c r="G1822" s="5">
        <v>0.36749999999999999</v>
      </c>
      <c r="H1822" s="48">
        <v>0.46450000000000002</v>
      </c>
      <c r="I1822" s="5">
        <v>13</v>
      </c>
      <c r="N1822" s="15">
        <f t="shared" si="1813"/>
        <v>0.75</v>
      </c>
      <c r="O1822" s="15">
        <f t="shared" ref="O1822:U1822" si="1852">B1822</f>
        <v>0.70499999999999996</v>
      </c>
      <c r="P1822" s="15">
        <f t="shared" si="1852"/>
        <v>0.54500000000000004</v>
      </c>
      <c r="Q1822" s="15">
        <f t="shared" si="1852"/>
        <v>0.18</v>
      </c>
      <c r="R1822" s="15">
        <f t="shared" si="1852"/>
        <v>1.5395000000000001</v>
      </c>
      <c r="S1822" s="15">
        <f t="shared" si="1852"/>
        <v>0.60750000000000004</v>
      </c>
      <c r="T1822" s="15">
        <f t="shared" si="1852"/>
        <v>0.36749999999999999</v>
      </c>
      <c r="U1822" s="15">
        <f t="shared" si="1852"/>
        <v>0.46450000000000002</v>
      </c>
      <c r="V1822" s="5">
        <v>1</v>
      </c>
      <c r="X1822" s="15">
        <f t="shared" si="1815"/>
        <v>14.5</v>
      </c>
      <c r="AB1822" s="15">
        <f t="shared" si="1816"/>
        <v>14.890842392396934</v>
      </c>
      <c r="AC1822" s="15">
        <f t="shared" si="1817"/>
        <v>0.15275777569455873</v>
      </c>
    </row>
    <row r="1823" spans="1:29">
      <c r="A1823" s="5" t="s">
        <v>207</v>
      </c>
      <c r="B1823" s="5">
        <v>0.72</v>
      </c>
      <c r="C1823" s="5">
        <v>0.55000000000000004</v>
      </c>
      <c r="D1823" s="5">
        <v>0.19500000000000001</v>
      </c>
      <c r="E1823" s="5">
        <v>2.073</v>
      </c>
      <c r="F1823" s="5">
        <v>1.0714999999999999</v>
      </c>
      <c r="G1823" s="5">
        <v>0.42649999999999999</v>
      </c>
      <c r="H1823" s="48">
        <v>0.50149999999999995</v>
      </c>
      <c r="I1823" s="5">
        <v>9</v>
      </c>
      <c r="N1823" s="15">
        <f t="shared" si="1813"/>
        <v>0.75</v>
      </c>
      <c r="O1823" s="15">
        <f t="shared" ref="O1823:U1823" si="1853">B1823</f>
        <v>0.72</v>
      </c>
      <c r="P1823" s="15">
        <f t="shared" si="1853"/>
        <v>0.55000000000000004</v>
      </c>
      <c r="Q1823" s="15">
        <f t="shared" si="1853"/>
        <v>0.19500000000000001</v>
      </c>
      <c r="R1823" s="15">
        <f t="shared" si="1853"/>
        <v>2.073</v>
      </c>
      <c r="S1823" s="15">
        <f t="shared" si="1853"/>
        <v>1.0714999999999999</v>
      </c>
      <c r="T1823" s="15">
        <f t="shared" si="1853"/>
        <v>0.42649999999999999</v>
      </c>
      <c r="U1823" s="15">
        <f t="shared" si="1853"/>
        <v>0.50149999999999995</v>
      </c>
      <c r="V1823" s="5">
        <v>1</v>
      </c>
      <c r="X1823" s="15">
        <f t="shared" si="1815"/>
        <v>10.5</v>
      </c>
      <c r="AB1823" s="15">
        <f t="shared" si="1816"/>
        <v>10.344118560119709</v>
      </c>
      <c r="AC1823" s="15">
        <f t="shared" si="1817"/>
        <v>2.4299023299152851E-2</v>
      </c>
    </row>
    <row r="1824" spans="1:29">
      <c r="A1824" s="5" t="s">
        <v>206</v>
      </c>
      <c r="B1824" s="5">
        <v>0.72</v>
      </c>
      <c r="C1824" s="5">
        <v>0.56000000000000005</v>
      </c>
      <c r="D1824" s="5">
        <v>0.18</v>
      </c>
      <c r="E1824" s="5">
        <v>1.5865</v>
      </c>
      <c r="F1824" s="5">
        <v>0.69099999999999995</v>
      </c>
      <c r="G1824" s="5">
        <v>0.375</v>
      </c>
      <c r="H1824" s="48">
        <v>0.4425</v>
      </c>
      <c r="I1824" s="5">
        <v>11</v>
      </c>
      <c r="N1824" s="15">
        <f t="shared" si="1813"/>
        <v>3</v>
      </c>
      <c r="O1824" s="15">
        <f t="shared" ref="O1824:U1824" si="1854">B1824</f>
        <v>0.72</v>
      </c>
      <c r="P1824" s="15">
        <f t="shared" si="1854"/>
        <v>0.56000000000000005</v>
      </c>
      <c r="Q1824" s="15">
        <f t="shared" si="1854"/>
        <v>0.18</v>
      </c>
      <c r="R1824" s="15">
        <f t="shared" si="1854"/>
        <v>1.5865</v>
      </c>
      <c r="S1824" s="15">
        <f t="shared" si="1854"/>
        <v>0.69099999999999995</v>
      </c>
      <c r="T1824" s="15">
        <f t="shared" si="1854"/>
        <v>0.375</v>
      </c>
      <c r="U1824" s="15">
        <f t="shared" si="1854"/>
        <v>0.4425</v>
      </c>
      <c r="V1824" s="5">
        <v>1</v>
      </c>
      <c r="X1824" s="15">
        <f t="shared" si="1815"/>
        <v>12.5</v>
      </c>
      <c r="AB1824" s="15">
        <f t="shared" si="1816"/>
        <v>13.903647109877559</v>
      </c>
      <c r="AC1824" s="15">
        <f t="shared" si="1817"/>
        <v>1.970225209067624</v>
      </c>
    </row>
    <row r="1825" spans="1:29">
      <c r="A1825" s="5" t="s">
        <v>206</v>
      </c>
      <c r="B1825" s="5">
        <v>0.73</v>
      </c>
      <c r="C1825" s="5">
        <v>0.57499999999999996</v>
      </c>
      <c r="D1825" s="5">
        <v>0.21</v>
      </c>
      <c r="E1825" s="5">
        <v>2.069</v>
      </c>
      <c r="F1825" s="5">
        <v>0.92849999999999999</v>
      </c>
      <c r="G1825" s="5">
        <v>0.40899999999999997</v>
      </c>
      <c r="H1825" s="48">
        <v>0.64300000000000002</v>
      </c>
      <c r="I1825" s="5">
        <v>11</v>
      </c>
      <c r="N1825" s="15">
        <f t="shared" si="1813"/>
        <v>3</v>
      </c>
      <c r="O1825" s="15">
        <f t="shared" ref="O1825:U1825" si="1855">B1825</f>
        <v>0.73</v>
      </c>
      <c r="P1825" s="15">
        <f t="shared" si="1855"/>
        <v>0.57499999999999996</v>
      </c>
      <c r="Q1825" s="15">
        <f t="shared" si="1855"/>
        <v>0.21</v>
      </c>
      <c r="R1825" s="15">
        <f t="shared" si="1855"/>
        <v>2.069</v>
      </c>
      <c r="S1825" s="15">
        <f t="shared" si="1855"/>
        <v>0.92849999999999999</v>
      </c>
      <c r="T1825" s="15">
        <f t="shared" si="1855"/>
        <v>0.40899999999999997</v>
      </c>
      <c r="U1825" s="15">
        <f t="shared" si="1855"/>
        <v>0.64300000000000002</v>
      </c>
      <c r="V1825" s="5">
        <v>1</v>
      </c>
      <c r="X1825" s="15">
        <f t="shared" si="1815"/>
        <v>12.5</v>
      </c>
      <c r="AB1825" s="15">
        <f t="shared" si="1816"/>
        <v>15.409168829144535</v>
      </c>
      <c r="AC1825" s="15">
        <f t="shared" si="1817"/>
        <v>8.4632632764661881</v>
      </c>
    </row>
    <row r="1826" spans="1:29">
      <c r="A1826" s="5" t="s">
        <v>208</v>
      </c>
      <c r="B1826" s="5">
        <v>0.185</v>
      </c>
      <c r="C1826" s="5">
        <v>0.13500000000000001</v>
      </c>
      <c r="D1826" s="5">
        <v>0.04</v>
      </c>
      <c r="E1826" s="5">
        <v>2.7E-2</v>
      </c>
      <c r="F1826" s="5">
        <v>1.0500000000000001E-2</v>
      </c>
      <c r="G1826" s="5">
        <v>5.4999999999999997E-3</v>
      </c>
      <c r="H1826" s="48">
        <v>8.9999999999999993E-3</v>
      </c>
      <c r="I1826" s="5">
        <v>5</v>
      </c>
      <c r="N1826" s="15">
        <f t="shared" si="1813"/>
        <v>-2</v>
      </c>
      <c r="O1826" s="15">
        <f t="shared" ref="O1826:U1826" si="1856">B1826</f>
        <v>0.185</v>
      </c>
      <c r="P1826" s="15">
        <f t="shared" si="1856"/>
        <v>0.13500000000000001</v>
      </c>
      <c r="Q1826" s="15">
        <f t="shared" si="1856"/>
        <v>0.04</v>
      </c>
      <c r="R1826" s="15">
        <f t="shared" si="1856"/>
        <v>2.7E-2</v>
      </c>
      <c r="S1826" s="15">
        <f t="shared" si="1856"/>
        <v>1.0500000000000001E-2</v>
      </c>
      <c r="T1826" s="15">
        <f t="shared" si="1856"/>
        <v>5.4999999999999997E-3</v>
      </c>
      <c r="U1826" s="15">
        <f t="shared" si="1856"/>
        <v>8.9999999999999993E-3</v>
      </c>
      <c r="V1826" s="5">
        <v>1</v>
      </c>
      <c r="X1826" s="15">
        <f t="shared" si="1815"/>
        <v>6.5</v>
      </c>
      <c r="AB1826" s="15">
        <f t="shared" si="1816"/>
        <v>6.4482373015041672</v>
      </c>
      <c r="AC1826" s="15">
        <f t="shared" si="1817"/>
        <v>2.6793769555704928E-3</v>
      </c>
    </row>
    <row r="1827" spans="1:29">
      <c r="A1827" s="5" t="s">
        <v>208</v>
      </c>
      <c r="B1827" s="5">
        <v>0.24</v>
      </c>
      <c r="C1827" s="5">
        <v>0.18</v>
      </c>
      <c r="D1827" s="5">
        <v>5.5E-2</v>
      </c>
      <c r="E1827" s="5">
        <v>5.5500000000000001E-2</v>
      </c>
      <c r="F1827" s="5">
        <v>2.35E-2</v>
      </c>
      <c r="G1827" s="5">
        <v>1.2999999999999999E-2</v>
      </c>
      <c r="H1827" s="48">
        <v>1.7999999999999999E-2</v>
      </c>
      <c r="I1827" s="5">
        <v>4</v>
      </c>
      <c r="N1827" s="15">
        <f t="shared" si="1813"/>
        <v>-2</v>
      </c>
      <c r="O1827" s="15">
        <f t="shared" ref="O1827:U1827" si="1857">B1827</f>
        <v>0.24</v>
      </c>
      <c r="P1827" s="15">
        <f t="shared" si="1857"/>
        <v>0.18</v>
      </c>
      <c r="Q1827" s="15">
        <f t="shared" si="1857"/>
        <v>5.5E-2</v>
      </c>
      <c r="R1827" s="15">
        <f t="shared" si="1857"/>
        <v>5.5500000000000001E-2</v>
      </c>
      <c r="S1827" s="15">
        <f t="shared" si="1857"/>
        <v>2.35E-2</v>
      </c>
      <c r="T1827" s="15">
        <f t="shared" si="1857"/>
        <v>1.2999999999999999E-2</v>
      </c>
      <c r="U1827" s="15">
        <f t="shared" si="1857"/>
        <v>1.7999999999999999E-2</v>
      </c>
      <c r="V1827" s="5">
        <v>1</v>
      </c>
      <c r="X1827" s="15">
        <f t="shared" si="1815"/>
        <v>5.5</v>
      </c>
      <c r="AB1827" s="15">
        <f t="shared" si="1816"/>
        <v>7.1044693735495521</v>
      </c>
      <c r="AC1827" s="15">
        <f t="shared" si="1817"/>
        <v>2.5743219706584921</v>
      </c>
    </row>
    <row r="1828" spans="1:29">
      <c r="A1828" s="5" t="s">
        <v>208</v>
      </c>
      <c r="B1828" s="5">
        <v>0.31</v>
      </c>
      <c r="C1828" s="5">
        <v>0.215</v>
      </c>
      <c r="D1828" s="5">
        <v>7.4999999999999997E-2</v>
      </c>
      <c r="E1828" s="5">
        <v>0.1275</v>
      </c>
      <c r="F1828" s="5">
        <v>5.6500000000000002E-2</v>
      </c>
      <c r="G1828" s="5">
        <v>2.75E-2</v>
      </c>
      <c r="H1828" s="48">
        <v>3.5999999999999997E-2</v>
      </c>
      <c r="I1828" s="5">
        <v>7</v>
      </c>
      <c r="N1828" s="15">
        <f t="shared" si="1813"/>
        <v>-2</v>
      </c>
      <c r="O1828" s="15">
        <f t="shared" ref="O1828:U1828" si="1858">B1828</f>
        <v>0.31</v>
      </c>
      <c r="P1828" s="15">
        <f t="shared" si="1858"/>
        <v>0.215</v>
      </c>
      <c r="Q1828" s="15">
        <f t="shared" si="1858"/>
        <v>7.4999999999999997E-2</v>
      </c>
      <c r="R1828" s="15">
        <f t="shared" si="1858"/>
        <v>0.1275</v>
      </c>
      <c r="S1828" s="15">
        <f t="shared" si="1858"/>
        <v>5.6500000000000002E-2</v>
      </c>
      <c r="T1828" s="15">
        <f t="shared" si="1858"/>
        <v>2.75E-2</v>
      </c>
      <c r="U1828" s="15">
        <f t="shared" si="1858"/>
        <v>3.5999999999999997E-2</v>
      </c>
      <c r="V1828" s="5">
        <v>1</v>
      </c>
      <c r="X1828" s="15">
        <f t="shared" si="1815"/>
        <v>8.5</v>
      </c>
      <c r="AB1828" s="15">
        <f t="shared" si="1816"/>
        <v>7.6860591072023619</v>
      </c>
      <c r="AC1828" s="15">
        <f t="shared" si="1817"/>
        <v>0.66249977696821627</v>
      </c>
    </row>
    <row r="1829" spans="1:29">
      <c r="A1829" s="5" t="s">
        <v>208</v>
      </c>
      <c r="B1829" s="5">
        <v>0.34</v>
      </c>
      <c r="C1829" s="5">
        <v>0.26</v>
      </c>
      <c r="D1829" s="5">
        <v>8.5000000000000006E-2</v>
      </c>
      <c r="E1829" s="5">
        <v>0.1885</v>
      </c>
      <c r="F1829" s="5">
        <v>8.1500000000000003E-2</v>
      </c>
      <c r="G1829" s="5">
        <v>3.3500000000000002E-2</v>
      </c>
      <c r="H1829" s="48">
        <v>0.06</v>
      </c>
      <c r="I1829" s="5">
        <v>6</v>
      </c>
      <c r="N1829" s="15">
        <f t="shared" si="1813"/>
        <v>-2</v>
      </c>
      <c r="O1829" s="15">
        <f t="shared" ref="O1829:U1829" si="1859">B1829</f>
        <v>0.34</v>
      </c>
      <c r="P1829" s="15">
        <f t="shared" si="1859"/>
        <v>0.26</v>
      </c>
      <c r="Q1829" s="15">
        <f t="shared" si="1859"/>
        <v>8.5000000000000006E-2</v>
      </c>
      <c r="R1829" s="15">
        <f t="shared" si="1859"/>
        <v>0.1885</v>
      </c>
      <c r="S1829" s="15">
        <f t="shared" si="1859"/>
        <v>8.1500000000000003E-2</v>
      </c>
      <c r="T1829" s="15">
        <f t="shared" si="1859"/>
        <v>3.3500000000000002E-2</v>
      </c>
      <c r="U1829" s="15">
        <f t="shared" si="1859"/>
        <v>0.06</v>
      </c>
      <c r="V1829" s="5">
        <v>1</v>
      </c>
      <c r="X1829" s="15">
        <f t="shared" si="1815"/>
        <v>7.5</v>
      </c>
      <c r="AB1829" s="15">
        <f t="shared" si="1816"/>
        <v>8.5051255082011767</v>
      </c>
      <c r="AC1829" s="15">
        <f t="shared" si="1817"/>
        <v>1.0102772872366739</v>
      </c>
    </row>
    <row r="1830" spans="1:29">
      <c r="A1830" s="5" t="s">
        <v>208</v>
      </c>
      <c r="B1830" s="5">
        <v>0.35</v>
      </c>
      <c r="C1830" s="5">
        <v>0.26500000000000001</v>
      </c>
      <c r="D1830" s="5">
        <v>0.08</v>
      </c>
      <c r="E1830" s="5">
        <v>0.2</v>
      </c>
      <c r="F1830" s="5">
        <v>0.09</v>
      </c>
      <c r="G1830" s="5">
        <v>4.2000000000000003E-2</v>
      </c>
      <c r="H1830" s="48">
        <v>0.06</v>
      </c>
      <c r="I1830" s="5">
        <v>7</v>
      </c>
      <c r="N1830" s="15">
        <f t="shared" si="1813"/>
        <v>-2</v>
      </c>
      <c r="O1830" s="15">
        <f t="shared" ref="O1830:U1830" si="1860">B1830</f>
        <v>0.35</v>
      </c>
      <c r="P1830" s="15">
        <f t="shared" si="1860"/>
        <v>0.26500000000000001</v>
      </c>
      <c r="Q1830" s="15">
        <f t="shared" si="1860"/>
        <v>0.08</v>
      </c>
      <c r="R1830" s="15">
        <f t="shared" si="1860"/>
        <v>0.2</v>
      </c>
      <c r="S1830" s="15">
        <f t="shared" si="1860"/>
        <v>0.09</v>
      </c>
      <c r="T1830" s="15">
        <f t="shared" si="1860"/>
        <v>4.2000000000000003E-2</v>
      </c>
      <c r="U1830" s="15">
        <f t="shared" si="1860"/>
        <v>0.06</v>
      </c>
      <c r="V1830" s="5">
        <v>1</v>
      </c>
      <c r="X1830" s="15">
        <f t="shared" si="1815"/>
        <v>8.5</v>
      </c>
      <c r="AB1830" s="15">
        <f t="shared" si="1816"/>
        <v>8.3476782444552349</v>
      </c>
      <c r="AC1830" s="15">
        <f t="shared" si="1817"/>
        <v>2.3201917212239184E-2</v>
      </c>
    </row>
    <row r="1831" spans="1:29">
      <c r="A1831" s="5" t="s">
        <v>208</v>
      </c>
      <c r="B1831" s="5">
        <v>0.36499999999999999</v>
      </c>
      <c r="C1831" s="5">
        <v>0.27</v>
      </c>
      <c r="D1831" s="5">
        <v>8.5000000000000006E-2</v>
      </c>
      <c r="E1831" s="5">
        <v>0.19700000000000001</v>
      </c>
      <c r="F1831" s="5">
        <v>8.1500000000000003E-2</v>
      </c>
      <c r="G1831" s="5">
        <v>3.2500000000000001E-2</v>
      </c>
      <c r="H1831" s="48">
        <v>6.5000000000000002E-2</v>
      </c>
      <c r="I1831" s="5">
        <v>6</v>
      </c>
      <c r="N1831" s="15">
        <f t="shared" si="1813"/>
        <v>-2</v>
      </c>
      <c r="O1831" s="15">
        <f t="shared" ref="O1831:U1831" si="1861">B1831</f>
        <v>0.36499999999999999</v>
      </c>
      <c r="P1831" s="15">
        <f t="shared" si="1861"/>
        <v>0.27</v>
      </c>
      <c r="Q1831" s="15">
        <f t="shared" si="1861"/>
        <v>8.5000000000000006E-2</v>
      </c>
      <c r="R1831" s="15">
        <f t="shared" si="1861"/>
        <v>0.19700000000000001</v>
      </c>
      <c r="S1831" s="15">
        <f t="shared" si="1861"/>
        <v>8.1500000000000003E-2</v>
      </c>
      <c r="T1831" s="15">
        <f t="shared" si="1861"/>
        <v>3.2500000000000001E-2</v>
      </c>
      <c r="U1831" s="15">
        <f t="shared" si="1861"/>
        <v>6.5000000000000002E-2</v>
      </c>
      <c r="V1831" s="5">
        <v>1</v>
      </c>
      <c r="X1831" s="15">
        <f t="shared" si="1815"/>
        <v>7.5</v>
      </c>
      <c r="AB1831" s="15">
        <f t="shared" si="1816"/>
        <v>8.735002066575964</v>
      </c>
      <c r="AC1831" s="15">
        <f t="shared" si="1817"/>
        <v>1.5252301044469019</v>
      </c>
    </row>
    <row r="1832" spans="1:29">
      <c r="A1832" s="5" t="s">
        <v>208</v>
      </c>
      <c r="B1832" s="5">
        <v>0.36499999999999999</v>
      </c>
      <c r="C1832" s="5">
        <v>0.27500000000000002</v>
      </c>
      <c r="D1832" s="5">
        <v>8.5000000000000006E-2</v>
      </c>
      <c r="E1832" s="5">
        <v>0.223</v>
      </c>
      <c r="F1832" s="5">
        <v>9.8000000000000004E-2</v>
      </c>
      <c r="G1832" s="5">
        <v>3.7499999999999999E-2</v>
      </c>
      <c r="H1832" s="48">
        <v>7.4999999999999997E-2</v>
      </c>
      <c r="I1832" s="5">
        <v>7</v>
      </c>
      <c r="N1832" s="15">
        <f t="shared" si="1813"/>
        <v>-2</v>
      </c>
      <c r="O1832" s="15">
        <f t="shared" ref="O1832:U1832" si="1862">B1832</f>
        <v>0.36499999999999999</v>
      </c>
      <c r="P1832" s="15">
        <f t="shared" si="1862"/>
        <v>0.27500000000000002</v>
      </c>
      <c r="Q1832" s="15">
        <f t="shared" si="1862"/>
        <v>8.5000000000000006E-2</v>
      </c>
      <c r="R1832" s="15">
        <f t="shared" si="1862"/>
        <v>0.223</v>
      </c>
      <c r="S1832" s="15">
        <f t="shared" si="1862"/>
        <v>9.8000000000000004E-2</v>
      </c>
      <c r="T1832" s="15">
        <f t="shared" si="1862"/>
        <v>3.7499999999999999E-2</v>
      </c>
      <c r="U1832" s="15">
        <f t="shared" si="1862"/>
        <v>7.4999999999999997E-2</v>
      </c>
      <c r="V1832" s="5">
        <v>1</v>
      </c>
      <c r="X1832" s="15">
        <f t="shared" si="1815"/>
        <v>8.5</v>
      </c>
      <c r="AB1832" s="15">
        <f t="shared" si="1816"/>
        <v>8.7344674859765927</v>
      </c>
      <c r="AC1832" s="15">
        <f t="shared" si="1817"/>
        <v>5.4975001980183708E-2</v>
      </c>
    </row>
    <row r="1833" spans="1:29">
      <c r="A1833" s="5" t="s">
        <v>208</v>
      </c>
      <c r="B1833" s="5">
        <v>0.36499999999999999</v>
      </c>
      <c r="C1833" s="5">
        <v>0.27</v>
      </c>
      <c r="D1833" s="5">
        <v>7.4999999999999997E-2</v>
      </c>
      <c r="E1833" s="5">
        <v>0.2215</v>
      </c>
      <c r="F1833" s="5">
        <v>9.5000000000000001E-2</v>
      </c>
      <c r="G1833" s="5">
        <v>4.4499999999999998E-2</v>
      </c>
      <c r="H1833" s="48">
        <v>7.0000000000000007E-2</v>
      </c>
      <c r="I1833" s="5">
        <v>6</v>
      </c>
      <c r="N1833" s="15">
        <f t="shared" si="1813"/>
        <v>-2</v>
      </c>
      <c r="O1833" s="15">
        <f t="shared" ref="O1833:U1833" si="1863">B1833</f>
        <v>0.36499999999999999</v>
      </c>
      <c r="P1833" s="15">
        <f t="shared" si="1863"/>
        <v>0.27</v>
      </c>
      <c r="Q1833" s="15">
        <f t="shared" si="1863"/>
        <v>7.4999999999999997E-2</v>
      </c>
      <c r="R1833" s="15">
        <f t="shared" si="1863"/>
        <v>0.2215</v>
      </c>
      <c r="S1833" s="15">
        <f t="shared" si="1863"/>
        <v>9.5000000000000001E-2</v>
      </c>
      <c r="T1833" s="15">
        <f t="shared" si="1863"/>
        <v>4.4499999999999998E-2</v>
      </c>
      <c r="U1833" s="15">
        <f t="shared" si="1863"/>
        <v>7.0000000000000007E-2</v>
      </c>
      <c r="V1833" s="5">
        <v>1</v>
      </c>
      <c r="X1833" s="15">
        <f t="shared" si="1815"/>
        <v>7.5</v>
      </c>
      <c r="AB1833" s="15">
        <f t="shared" si="1816"/>
        <v>8.4955488844707396</v>
      </c>
      <c r="AC1833" s="15">
        <f t="shared" si="1817"/>
        <v>0.99111758137093409</v>
      </c>
    </row>
    <row r="1834" spans="1:29">
      <c r="A1834" s="5" t="s">
        <v>208</v>
      </c>
      <c r="B1834" s="5">
        <v>0.39</v>
      </c>
      <c r="C1834" s="5">
        <v>0.31</v>
      </c>
      <c r="D1834" s="5">
        <v>0.105</v>
      </c>
      <c r="E1834" s="5">
        <v>0.26650000000000001</v>
      </c>
      <c r="F1834" s="5">
        <v>0.11849999999999999</v>
      </c>
      <c r="G1834" s="5">
        <v>5.2499999999999998E-2</v>
      </c>
      <c r="H1834" s="48">
        <v>8.1000000000000003E-2</v>
      </c>
      <c r="I1834" s="5">
        <v>8</v>
      </c>
      <c r="N1834" s="15">
        <f t="shared" si="1813"/>
        <v>-2</v>
      </c>
      <c r="O1834" s="15">
        <f t="shared" ref="O1834:U1834" si="1864">B1834</f>
        <v>0.39</v>
      </c>
      <c r="P1834" s="15">
        <f t="shared" si="1864"/>
        <v>0.31</v>
      </c>
      <c r="Q1834" s="15">
        <f t="shared" si="1864"/>
        <v>0.105</v>
      </c>
      <c r="R1834" s="15">
        <f t="shared" si="1864"/>
        <v>0.26650000000000001</v>
      </c>
      <c r="S1834" s="15">
        <f t="shared" si="1864"/>
        <v>0.11849999999999999</v>
      </c>
      <c r="T1834" s="15">
        <f t="shared" si="1864"/>
        <v>5.2499999999999998E-2</v>
      </c>
      <c r="U1834" s="15">
        <f t="shared" si="1864"/>
        <v>8.1000000000000003E-2</v>
      </c>
      <c r="V1834" s="5">
        <v>1</v>
      </c>
      <c r="X1834" s="15">
        <f t="shared" si="1815"/>
        <v>9.5</v>
      </c>
      <c r="AB1834" s="15">
        <f t="shared" si="1816"/>
        <v>9.233664712560854</v>
      </c>
      <c r="AC1834" s="15">
        <f t="shared" si="1817"/>
        <v>7.0934485335292535E-2</v>
      </c>
    </row>
    <row r="1835" spans="1:29">
      <c r="A1835" s="5" t="s">
        <v>208</v>
      </c>
      <c r="B1835" s="5">
        <v>0.40500000000000003</v>
      </c>
      <c r="C1835" s="5">
        <v>0.3</v>
      </c>
      <c r="D1835" s="5">
        <v>0.09</v>
      </c>
      <c r="E1835" s="5">
        <v>0.26900000000000002</v>
      </c>
      <c r="F1835" s="5">
        <v>0.10299999999999999</v>
      </c>
      <c r="G1835" s="5">
        <v>6.7000000000000004E-2</v>
      </c>
      <c r="H1835" s="48">
        <v>0.11</v>
      </c>
      <c r="I1835" s="5">
        <v>6</v>
      </c>
      <c r="N1835" s="15">
        <f t="shared" si="1813"/>
        <v>-2</v>
      </c>
      <c r="O1835" s="15">
        <f t="shared" ref="O1835:U1835" si="1865">B1835</f>
        <v>0.40500000000000003</v>
      </c>
      <c r="P1835" s="15">
        <f t="shared" si="1865"/>
        <v>0.3</v>
      </c>
      <c r="Q1835" s="15">
        <f t="shared" si="1865"/>
        <v>0.09</v>
      </c>
      <c r="R1835" s="15">
        <f t="shared" si="1865"/>
        <v>0.26900000000000002</v>
      </c>
      <c r="S1835" s="15">
        <f t="shared" si="1865"/>
        <v>0.10299999999999999</v>
      </c>
      <c r="T1835" s="15">
        <f t="shared" si="1865"/>
        <v>6.7000000000000004E-2</v>
      </c>
      <c r="U1835" s="15">
        <f t="shared" si="1865"/>
        <v>0.11</v>
      </c>
      <c r="V1835" s="5">
        <v>1</v>
      </c>
      <c r="X1835" s="15">
        <f t="shared" si="1815"/>
        <v>7.5</v>
      </c>
      <c r="AB1835" s="15">
        <f t="shared" si="1816"/>
        <v>9.3750591714717224</v>
      </c>
      <c r="AC1835" s="15">
        <f t="shared" si="1817"/>
        <v>3.5158468965202223</v>
      </c>
    </row>
    <row r="1836" spans="1:29">
      <c r="A1836" s="5" t="s">
        <v>208</v>
      </c>
      <c r="B1836" s="5">
        <v>0.41</v>
      </c>
      <c r="C1836" s="5">
        <v>0.315</v>
      </c>
      <c r="D1836" s="5">
        <v>9.5000000000000001E-2</v>
      </c>
      <c r="E1836" s="5">
        <v>0.28050000000000003</v>
      </c>
      <c r="F1836" s="5">
        <v>0.114</v>
      </c>
      <c r="G1836" s="5">
        <v>3.4500000000000003E-2</v>
      </c>
      <c r="H1836" s="48">
        <v>0.11</v>
      </c>
      <c r="I1836" s="5">
        <v>7</v>
      </c>
      <c r="N1836" s="15">
        <f t="shared" si="1813"/>
        <v>-2</v>
      </c>
      <c r="O1836" s="15">
        <f t="shared" ref="O1836:U1836" si="1866">B1836</f>
        <v>0.41</v>
      </c>
      <c r="P1836" s="15">
        <f t="shared" si="1866"/>
        <v>0.315</v>
      </c>
      <c r="Q1836" s="15">
        <f t="shared" si="1866"/>
        <v>9.5000000000000001E-2</v>
      </c>
      <c r="R1836" s="15">
        <f t="shared" si="1866"/>
        <v>0.28050000000000003</v>
      </c>
      <c r="S1836" s="15">
        <f t="shared" si="1866"/>
        <v>0.114</v>
      </c>
      <c r="T1836" s="15">
        <f t="shared" si="1866"/>
        <v>3.4500000000000003E-2</v>
      </c>
      <c r="U1836" s="15">
        <f t="shared" si="1866"/>
        <v>0.11</v>
      </c>
      <c r="V1836" s="5">
        <v>1</v>
      </c>
      <c r="X1836" s="15">
        <f t="shared" si="1815"/>
        <v>8.5</v>
      </c>
      <c r="AB1836" s="15">
        <f t="shared" si="1816"/>
        <v>9.8195431812614871</v>
      </c>
      <c r="AC1836" s="15">
        <f t="shared" si="1817"/>
        <v>1.7411942072136857</v>
      </c>
    </row>
    <row r="1837" spans="1:29">
      <c r="A1837" s="5" t="s">
        <v>208</v>
      </c>
      <c r="B1837" s="5">
        <v>0.41</v>
      </c>
      <c r="C1837" s="5">
        <v>0.33500000000000002</v>
      </c>
      <c r="D1837" s="5">
        <v>0.105</v>
      </c>
      <c r="E1837" s="5">
        <v>0.33050000000000002</v>
      </c>
      <c r="F1837" s="5">
        <v>0.14050000000000001</v>
      </c>
      <c r="G1837" s="5">
        <v>6.4000000000000001E-2</v>
      </c>
      <c r="H1837" s="48">
        <v>0.105</v>
      </c>
      <c r="I1837" s="5">
        <v>7</v>
      </c>
      <c r="N1837" s="15">
        <f t="shared" si="1813"/>
        <v>-2</v>
      </c>
      <c r="O1837" s="15">
        <f t="shared" ref="O1837:U1837" si="1867">B1837</f>
        <v>0.41</v>
      </c>
      <c r="P1837" s="15">
        <f t="shared" si="1867"/>
        <v>0.33500000000000002</v>
      </c>
      <c r="Q1837" s="15">
        <f t="shared" si="1867"/>
        <v>0.105</v>
      </c>
      <c r="R1837" s="15">
        <f t="shared" si="1867"/>
        <v>0.33050000000000002</v>
      </c>
      <c r="S1837" s="15">
        <f t="shared" si="1867"/>
        <v>0.14050000000000001</v>
      </c>
      <c r="T1837" s="15">
        <f t="shared" si="1867"/>
        <v>6.4000000000000001E-2</v>
      </c>
      <c r="U1837" s="15">
        <f t="shared" si="1867"/>
        <v>0.105</v>
      </c>
      <c r="V1837" s="5">
        <v>1</v>
      </c>
      <c r="X1837" s="15">
        <f t="shared" si="1815"/>
        <v>8.5</v>
      </c>
      <c r="AB1837" s="15">
        <f t="shared" si="1816"/>
        <v>9.743653165679504</v>
      </c>
      <c r="AC1837" s="15">
        <f t="shared" si="1817"/>
        <v>1.5466731965046518</v>
      </c>
    </row>
    <row r="1838" spans="1:29">
      <c r="A1838" s="5" t="s">
        <v>208</v>
      </c>
      <c r="B1838" s="5">
        <v>0.41499999999999998</v>
      </c>
      <c r="C1838" s="5">
        <v>0.31</v>
      </c>
      <c r="D1838" s="5">
        <v>0.09</v>
      </c>
      <c r="E1838" s="5">
        <v>0.28149999999999997</v>
      </c>
      <c r="F1838" s="5">
        <v>0.1245</v>
      </c>
      <c r="G1838" s="5">
        <v>6.1499999999999999E-2</v>
      </c>
      <c r="H1838" s="48">
        <v>8.5000000000000006E-2</v>
      </c>
      <c r="I1838" s="5">
        <v>6</v>
      </c>
      <c r="N1838" s="15">
        <f t="shared" si="1813"/>
        <v>-2</v>
      </c>
      <c r="O1838" s="15">
        <f t="shared" ref="O1838:U1838" si="1868">B1838</f>
        <v>0.41499999999999998</v>
      </c>
      <c r="P1838" s="15">
        <f t="shared" si="1868"/>
        <v>0.31</v>
      </c>
      <c r="Q1838" s="15">
        <f t="shared" si="1868"/>
        <v>0.09</v>
      </c>
      <c r="R1838" s="15">
        <f t="shared" si="1868"/>
        <v>0.28149999999999997</v>
      </c>
      <c r="S1838" s="15">
        <f t="shared" si="1868"/>
        <v>0.1245</v>
      </c>
      <c r="T1838" s="15">
        <f t="shared" si="1868"/>
        <v>6.1499999999999999E-2</v>
      </c>
      <c r="U1838" s="15">
        <f t="shared" si="1868"/>
        <v>8.5000000000000006E-2</v>
      </c>
      <c r="V1838" s="5">
        <v>1</v>
      </c>
      <c r="X1838" s="15">
        <f t="shared" si="1815"/>
        <v>7.5</v>
      </c>
      <c r="AB1838" s="15">
        <f t="shared" si="1816"/>
        <v>9.0058128346154493</v>
      </c>
      <c r="AC1838" s="15">
        <f t="shared" si="1817"/>
        <v>2.2674722928926148</v>
      </c>
    </row>
    <row r="1839" spans="1:29">
      <c r="A1839" s="5" t="s">
        <v>208</v>
      </c>
      <c r="B1839" s="5">
        <v>0.41499999999999998</v>
      </c>
      <c r="C1839" s="5">
        <v>0.31</v>
      </c>
      <c r="D1839" s="5">
        <v>0.1</v>
      </c>
      <c r="E1839" s="5">
        <v>0.28050000000000003</v>
      </c>
      <c r="F1839" s="5">
        <v>0.114</v>
      </c>
      <c r="G1839" s="5">
        <v>5.6500000000000002E-2</v>
      </c>
      <c r="H1839" s="48">
        <v>9.7500000000000003E-2</v>
      </c>
      <c r="I1839" s="5">
        <v>6</v>
      </c>
      <c r="N1839" s="15">
        <f t="shared" si="1813"/>
        <v>-2</v>
      </c>
      <c r="O1839" s="15">
        <f t="shared" ref="O1839:U1839" si="1869">B1839</f>
        <v>0.41499999999999998</v>
      </c>
      <c r="P1839" s="15">
        <f t="shared" si="1869"/>
        <v>0.31</v>
      </c>
      <c r="Q1839" s="15">
        <f t="shared" si="1869"/>
        <v>0.1</v>
      </c>
      <c r="R1839" s="15">
        <f t="shared" si="1869"/>
        <v>0.28050000000000003</v>
      </c>
      <c r="S1839" s="15">
        <f t="shared" si="1869"/>
        <v>0.114</v>
      </c>
      <c r="T1839" s="15">
        <f t="shared" si="1869"/>
        <v>5.6500000000000002E-2</v>
      </c>
      <c r="U1839" s="15">
        <f t="shared" si="1869"/>
        <v>9.7500000000000003E-2</v>
      </c>
      <c r="V1839" s="5">
        <v>1</v>
      </c>
      <c r="X1839" s="15">
        <f t="shared" si="1815"/>
        <v>7.5</v>
      </c>
      <c r="AB1839" s="15">
        <f t="shared" si="1816"/>
        <v>9.4787872685697945</v>
      </c>
      <c r="AC1839" s="15">
        <f t="shared" si="1817"/>
        <v>3.9155990542539079</v>
      </c>
    </row>
    <row r="1840" spans="1:29">
      <c r="A1840" s="5" t="s">
        <v>208</v>
      </c>
      <c r="B1840" s="5">
        <v>0.41499999999999998</v>
      </c>
      <c r="C1840" s="5">
        <v>0.31</v>
      </c>
      <c r="D1840" s="5">
        <v>9.5000000000000001E-2</v>
      </c>
      <c r="E1840" s="5">
        <v>0.311</v>
      </c>
      <c r="F1840" s="5">
        <v>0.1125</v>
      </c>
      <c r="G1840" s="5">
        <v>6.25E-2</v>
      </c>
      <c r="H1840" s="48">
        <v>0.115</v>
      </c>
      <c r="I1840" s="5">
        <v>8</v>
      </c>
      <c r="N1840" s="15">
        <f t="shared" si="1813"/>
        <v>-2</v>
      </c>
      <c r="O1840" s="15">
        <f t="shared" ref="O1840:U1840" si="1870">B1840</f>
        <v>0.41499999999999998</v>
      </c>
      <c r="P1840" s="15">
        <f t="shared" si="1870"/>
        <v>0.31</v>
      </c>
      <c r="Q1840" s="15">
        <f t="shared" si="1870"/>
        <v>9.5000000000000001E-2</v>
      </c>
      <c r="R1840" s="15">
        <f t="shared" si="1870"/>
        <v>0.311</v>
      </c>
      <c r="S1840" s="15">
        <f t="shared" si="1870"/>
        <v>0.1125</v>
      </c>
      <c r="T1840" s="15">
        <f t="shared" si="1870"/>
        <v>6.25E-2</v>
      </c>
      <c r="U1840" s="15">
        <f t="shared" si="1870"/>
        <v>0.115</v>
      </c>
      <c r="V1840" s="5">
        <v>1</v>
      </c>
      <c r="X1840" s="15">
        <f t="shared" si="1815"/>
        <v>9.5</v>
      </c>
      <c r="AB1840" s="15">
        <f t="shared" si="1816"/>
        <v>9.8205191811487715</v>
      </c>
      <c r="AC1840" s="15">
        <f t="shared" si="1817"/>
        <v>0.10273254548427903</v>
      </c>
    </row>
    <row r="1841" spans="1:29">
      <c r="A1841" s="5" t="s">
        <v>208</v>
      </c>
      <c r="B1841" s="5">
        <v>0.42</v>
      </c>
      <c r="C1841" s="5">
        <v>0.32500000000000001</v>
      </c>
      <c r="D1841" s="5">
        <v>0.1</v>
      </c>
      <c r="E1841" s="5">
        <v>0.36799999999999999</v>
      </c>
      <c r="F1841" s="5">
        <v>0.16750000000000001</v>
      </c>
      <c r="G1841" s="5">
        <v>6.25E-2</v>
      </c>
      <c r="H1841" s="48">
        <v>0.1135</v>
      </c>
      <c r="I1841" s="5">
        <v>11</v>
      </c>
      <c r="N1841" s="15">
        <f t="shared" si="1813"/>
        <v>-2</v>
      </c>
      <c r="O1841" s="15">
        <f t="shared" ref="O1841:U1841" si="1871">B1841</f>
        <v>0.42</v>
      </c>
      <c r="P1841" s="15">
        <f t="shared" si="1871"/>
        <v>0.32500000000000001</v>
      </c>
      <c r="Q1841" s="15">
        <f t="shared" si="1871"/>
        <v>0.1</v>
      </c>
      <c r="R1841" s="15">
        <f t="shared" si="1871"/>
        <v>0.36799999999999999</v>
      </c>
      <c r="S1841" s="15">
        <f t="shared" si="1871"/>
        <v>0.16750000000000001</v>
      </c>
      <c r="T1841" s="15">
        <f t="shared" si="1871"/>
        <v>6.25E-2</v>
      </c>
      <c r="U1841" s="15">
        <f t="shared" si="1871"/>
        <v>0.1135</v>
      </c>
      <c r="V1841" s="5">
        <v>1</v>
      </c>
      <c r="X1841" s="15">
        <f t="shared" si="1815"/>
        <v>12.5</v>
      </c>
      <c r="AB1841" s="15">
        <f t="shared" si="1816"/>
        <v>9.4490654893097563</v>
      </c>
      <c r="AC1841" s="15">
        <f t="shared" si="1817"/>
        <v>9.3082013885207164</v>
      </c>
    </row>
    <row r="1842" spans="1:29">
      <c r="A1842" s="5" t="s">
        <v>208</v>
      </c>
      <c r="B1842" s="5">
        <v>0.43</v>
      </c>
      <c r="C1842" s="5">
        <v>0.34</v>
      </c>
      <c r="D1842" s="5">
        <v>0.1</v>
      </c>
      <c r="E1842" s="5">
        <v>0.34050000000000002</v>
      </c>
      <c r="F1842" s="5">
        <v>0.13950000000000001</v>
      </c>
      <c r="G1842" s="5">
        <v>6.6500000000000004E-2</v>
      </c>
      <c r="H1842" s="48">
        <v>0.12</v>
      </c>
      <c r="I1842" s="5">
        <v>8</v>
      </c>
      <c r="N1842" s="15">
        <f t="shared" si="1813"/>
        <v>-2</v>
      </c>
      <c r="O1842" s="15">
        <f t="shared" ref="O1842:U1842" si="1872">B1842</f>
        <v>0.43</v>
      </c>
      <c r="P1842" s="15">
        <f t="shared" si="1872"/>
        <v>0.34</v>
      </c>
      <c r="Q1842" s="15">
        <f t="shared" si="1872"/>
        <v>0.1</v>
      </c>
      <c r="R1842" s="15">
        <f t="shared" si="1872"/>
        <v>0.34050000000000002</v>
      </c>
      <c r="S1842" s="15">
        <f t="shared" si="1872"/>
        <v>0.13950000000000001</v>
      </c>
      <c r="T1842" s="15">
        <f t="shared" si="1872"/>
        <v>6.6500000000000004E-2</v>
      </c>
      <c r="U1842" s="15">
        <f t="shared" si="1872"/>
        <v>0.12</v>
      </c>
      <c r="V1842" s="5">
        <v>1</v>
      </c>
      <c r="X1842" s="15">
        <f t="shared" si="1815"/>
        <v>9.5</v>
      </c>
      <c r="AB1842" s="15">
        <f t="shared" si="1816"/>
        <v>9.9475292790726009</v>
      </c>
      <c r="AC1842" s="15">
        <f t="shared" si="1817"/>
        <v>0.20028245562724187</v>
      </c>
    </row>
    <row r="1843" spans="1:29">
      <c r="A1843" s="5" t="s">
        <v>208</v>
      </c>
      <c r="B1843" s="5">
        <v>0.435</v>
      </c>
      <c r="C1843" s="5">
        <v>0.33500000000000002</v>
      </c>
      <c r="D1843" s="5">
        <v>0.1</v>
      </c>
      <c r="E1843" s="5">
        <v>0.32450000000000001</v>
      </c>
      <c r="F1843" s="5">
        <v>0.13500000000000001</v>
      </c>
      <c r="G1843" s="5">
        <v>7.85E-2</v>
      </c>
      <c r="H1843" s="48">
        <v>9.8000000000000004E-2</v>
      </c>
      <c r="I1843" s="5">
        <v>7</v>
      </c>
      <c r="N1843" s="15">
        <f t="shared" si="1813"/>
        <v>-2</v>
      </c>
      <c r="O1843" s="15">
        <f t="shared" ref="O1843:U1843" si="1873">B1843</f>
        <v>0.435</v>
      </c>
      <c r="P1843" s="15">
        <f t="shared" si="1873"/>
        <v>0.33500000000000002</v>
      </c>
      <c r="Q1843" s="15">
        <f t="shared" si="1873"/>
        <v>0.1</v>
      </c>
      <c r="R1843" s="15">
        <f t="shared" si="1873"/>
        <v>0.32450000000000001</v>
      </c>
      <c r="S1843" s="15">
        <f t="shared" si="1873"/>
        <v>0.13500000000000001</v>
      </c>
      <c r="T1843" s="15">
        <f t="shared" si="1873"/>
        <v>7.85E-2</v>
      </c>
      <c r="U1843" s="15">
        <f t="shared" si="1873"/>
        <v>9.8000000000000004E-2</v>
      </c>
      <c r="V1843" s="5">
        <v>1</v>
      </c>
      <c r="X1843" s="15">
        <f t="shared" si="1815"/>
        <v>8.5</v>
      </c>
      <c r="AB1843" s="15">
        <f t="shared" si="1816"/>
        <v>9.5158765309415401</v>
      </c>
      <c r="AC1843" s="15">
        <f t="shared" si="1817"/>
        <v>1.0320051261178178</v>
      </c>
    </row>
    <row r="1844" spans="1:29">
      <c r="A1844" s="5" t="s">
        <v>208</v>
      </c>
      <c r="B1844" s="5">
        <v>0.435</v>
      </c>
      <c r="C1844" s="5">
        <v>0.33</v>
      </c>
      <c r="D1844" s="5">
        <v>0.11</v>
      </c>
      <c r="E1844" s="5">
        <v>0.38</v>
      </c>
      <c r="F1844" s="5">
        <v>0.1515</v>
      </c>
      <c r="G1844" s="5">
        <v>9.4500000000000001E-2</v>
      </c>
      <c r="H1844" s="48">
        <v>0.11</v>
      </c>
      <c r="I1844" s="5">
        <v>7</v>
      </c>
      <c r="N1844" s="15">
        <f t="shared" si="1813"/>
        <v>-2</v>
      </c>
      <c r="O1844" s="15">
        <f t="shared" ref="O1844:U1844" si="1874">B1844</f>
        <v>0.435</v>
      </c>
      <c r="P1844" s="15">
        <f t="shared" si="1874"/>
        <v>0.33</v>
      </c>
      <c r="Q1844" s="15">
        <f t="shared" si="1874"/>
        <v>0.11</v>
      </c>
      <c r="R1844" s="15">
        <f t="shared" si="1874"/>
        <v>0.38</v>
      </c>
      <c r="S1844" s="15">
        <f t="shared" si="1874"/>
        <v>0.1515</v>
      </c>
      <c r="T1844" s="15">
        <f t="shared" si="1874"/>
        <v>9.4500000000000001E-2</v>
      </c>
      <c r="U1844" s="15">
        <f t="shared" si="1874"/>
        <v>0.11</v>
      </c>
      <c r="V1844" s="5">
        <v>1</v>
      </c>
      <c r="X1844" s="15">
        <f t="shared" si="1815"/>
        <v>8.5</v>
      </c>
      <c r="AB1844" s="15">
        <f t="shared" si="1816"/>
        <v>9.6806775569663266</v>
      </c>
      <c r="AC1844" s="15">
        <f t="shared" si="1817"/>
        <v>1.3939994935239735</v>
      </c>
    </row>
    <row r="1845" spans="1:29">
      <c r="A1845" s="5" t="s">
        <v>208</v>
      </c>
      <c r="B1845" s="5">
        <v>0.435</v>
      </c>
      <c r="C1845" s="5">
        <v>0.33</v>
      </c>
      <c r="D1845" s="5">
        <v>0.105</v>
      </c>
      <c r="E1845" s="5">
        <v>0.33500000000000002</v>
      </c>
      <c r="F1845" s="5">
        <v>0.156</v>
      </c>
      <c r="G1845" s="5">
        <v>5.5500000000000001E-2</v>
      </c>
      <c r="H1845" s="48">
        <v>0.105</v>
      </c>
      <c r="I1845" s="5">
        <v>8</v>
      </c>
      <c r="N1845" s="15">
        <f t="shared" si="1813"/>
        <v>-2</v>
      </c>
      <c r="O1845" s="15">
        <f t="shared" ref="O1845:U1845" si="1875">B1845</f>
        <v>0.435</v>
      </c>
      <c r="P1845" s="15">
        <f t="shared" si="1875"/>
        <v>0.33</v>
      </c>
      <c r="Q1845" s="15">
        <f t="shared" si="1875"/>
        <v>0.105</v>
      </c>
      <c r="R1845" s="15">
        <f t="shared" si="1875"/>
        <v>0.33500000000000002</v>
      </c>
      <c r="S1845" s="15">
        <f t="shared" si="1875"/>
        <v>0.156</v>
      </c>
      <c r="T1845" s="15">
        <f t="shared" si="1875"/>
        <v>5.5500000000000001E-2</v>
      </c>
      <c r="U1845" s="15">
        <f t="shared" si="1875"/>
        <v>0.105</v>
      </c>
      <c r="V1845" s="5">
        <v>1</v>
      </c>
      <c r="X1845" s="15">
        <f t="shared" si="1815"/>
        <v>9.5</v>
      </c>
      <c r="AB1845" s="15">
        <f t="shared" si="1816"/>
        <v>9.4818526281392366</v>
      </c>
      <c r="AC1845" s="15">
        <f t="shared" si="1817"/>
        <v>3.293271054528283E-4</v>
      </c>
    </row>
    <row r="1846" spans="1:29">
      <c r="A1846" s="5" t="s">
        <v>208</v>
      </c>
      <c r="B1846" s="5">
        <v>0.435</v>
      </c>
      <c r="C1846" s="5">
        <v>0.34499999999999997</v>
      </c>
      <c r="D1846" s="5">
        <v>0.12</v>
      </c>
      <c r="E1846" s="5">
        <v>0.32150000000000001</v>
      </c>
      <c r="F1846" s="5">
        <v>0.13</v>
      </c>
      <c r="G1846" s="5">
        <v>5.6000000000000001E-2</v>
      </c>
      <c r="H1846" s="48">
        <v>0.11849999999999999</v>
      </c>
      <c r="I1846" s="5">
        <v>7</v>
      </c>
      <c r="N1846" s="15">
        <f t="shared" si="1813"/>
        <v>-2</v>
      </c>
      <c r="O1846" s="15">
        <f t="shared" ref="O1846:U1846" si="1876">B1846</f>
        <v>0.435</v>
      </c>
      <c r="P1846" s="15">
        <f t="shared" si="1876"/>
        <v>0.34499999999999997</v>
      </c>
      <c r="Q1846" s="15">
        <f t="shared" si="1876"/>
        <v>0.12</v>
      </c>
      <c r="R1846" s="15">
        <f t="shared" si="1876"/>
        <v>0.32150000000000001</v>
      </c>
      <c r="S1846" s="15">
        <f t="shared" si="1876"/>
        <v>0.13</v>
      </c>
      <c r="T1846" s="15">
        <f t="shared" si="1876"/>
        <v>5.6000000000000001E-2</v>
      </c>
      <c r="U1846" s="15">
        <f t="shared" si="1876"/>
        <v>0.11849999999999999</v>
      </c>
      <c r="V1846" s="5">
        <v>1</v>
      </c>
      <c r="X1846" s="15">
        <f t="shared" si="1815"/>
        <v>8.5</v>
      </c>
      <c r="AB1846" s="15">
        <f t="shared" si="1816"/>
        <v>10.338377144815064</v>
      </c>
      <c r="AC1846" s="15">
        <f t="shared" si="1817"/>
        <v>3.3796305265783881</v>
      </c>
    </row>
    <row r="1847" spans="1:29">
      <c r="A1847" s="5" t="s">
        <v>208</v>
      </c>
      <c r="B1847" s="5">
        <v>0.44500000000000001</v>
      </c>
      <c r="C1847" s="5">
        <v>0.33</v>
      </c>
      <c r="D1847" s="5">
        <v>0.11</v>
      </c>
      <c r="E1847" s="5">
        <v>0.35799999999999998</v>
      </c>
      <c r="F1847" s="5">
        <v>0.1525</v>
      </c>
      <c r="G1847" s="5">
        <v>6.7000000000000004E-2</v>
      </c>
      <c r="H1847" s="48">
        <v>0.11849999999999999</v>
      </c>
      <c r="I1847" s="5">
        <v>8</v>
      </c>
      <c r="N1847" s="15">
        <f t="shared" si="1813"/>
        <v>-2</v>
      </c>
      <c r="O1847" s="15">
        <f t="shared" ref="O1847:U1847" si="1877">B1847</f>
        <v>0.44500000000000001</v>
      </c>
      <c r="P1847" s="15">
        <f t="shared" si="1877"/>
        <v>0.33</v>
      </c>
      <c r="Q1847" s="15">
        <f t="shared" si="1877"/>
        <v>0.11</v>
      </c>
      <c r="R1847" s="15">
        <f t="shared" si="1877"/>
        <v>0.35799999999999998</v>
      </c>
      <c r="S1847" s="15">
        <f t="shared" si="1877"/>
        <v>0.1525</v>
      </c>
      <c r="T1847" s="15">
        <f t="shared" si="1877"/>
        <v>6.7000000000000004E-2</v>
      </c>
      <c r="U1847" s="15">
        <f t="shared" si="1877"/>
        <v>0.11849999999999999</v>
      </c>
      <c r="V1847" s="5">
        <v>1</v>
      </c>
      <c r="X1847" s="15">
        <f t="shared" si="1815"/>
        <v>9.5</v>
      </c>
      <c r="AB1847" s="15">
        <f t="shared" si="1816"/>
        <v>9.8085585043001213</v>
      </c>
      <c r="AC1847" s="15">
        <f t="shared" si="1817"/>
        <v>9.5208350575927997E-2</v>
      </c>
    </row>
    <row r="1848" spans="1:29">
      <c r="A1848" s="5" t="s">
        <v>208</v>
      </c>
      <c r="B1848" s="5">
        <v>0.46500000000000002</v>
      </c>
      <c r="C1848" s="5">
        <v>0.37</v>
      </c>
      <c r="D1848" s="5">
        <v>0.11</v>
      </c>
      <c r="E1848" s="5">
        <v>0.44500000000000001</v>
      </c>
      <c r="F1848" s="5">
        <v>0.16350000000000001</v>
      </c>
      <c r="G1848" s="5">
        <v>9.6000000000000002E-2</v>
      </c>
      <c r="H1848" s="48">
        <v>0.16600000000000001</v>
      </c>
      <c r="I1848" s="5">
        <v>7</v>
      </c>
      <c r="N1848" s="15">
        <f t="shared" si="1813"/>
        <v>-2</v>
      </c>
      <c r="O1848" s="15">
        <f t="shared" ref="O1848:U1848" si="1878">B1848</f>
        <v>0.46500000000000002</v>
      </c>
      <c r="P1848" s="15">
        <f t="shared" si="1878"/>
        <v>0.37</v>
      </c>
      <c r="Q1848" s="15">
        <f t="shared" si="1878"/>
        <v>0.11</v>
      </c>
      <c r="R1848" s="15">
        <f t="shared" si="1878"/>
        <v>0.44500000000000001</v>
      </c>
      <c r="S1848" s="15">
        <f t="shared" si="1878"/>
        <v>0.16350000000000001</v>
      </c>
      <c r="T1848" s="15">
        <f t="shared" si="1878"/>
        <v>9.6000000000000002E-2</v>
      </c>
      <c r="U1848" s="15">
        <f t="shared" si="1878"/>
        <v>0.16600000000000001</v>
      </c>
      <c r="V1848" s="5">
        <v>1</v>
      </c>
      <c r="X1848" s="15">
        <f t="shared" si="1815"/>
        <v>8.5</v>
      </c>
      <c r="AB1848" s="15">
        <f t="shared" si="1816"/>
        <v>10.950973859311322</v>
      </c>
      <c r="AC1848" s="15">
        <f t="shared" si="1817"/>
        <v>6.0072728590274354</v>
      </c>
    </row>
    <row r="1849" spans="1:29">
      <c r="A1849" s="5" t="s">
        <v>208</v>
      </c>
      <c r="B1849" s="5">
        <v>0.47</v>
      </c>
      <c r="C1849" s="5">
        <v>0.375</v>
      </c>
      <c r="D1849" s="5">
        <v>0.12</v>
      </c>
      <c r="E1849" s="5">
        <v>0.48699999999999999</v>
      </c>
      <c r="F1849" s="5">
        <v>0.19600000000000001</v>
      </c>
      <c r="G1849" s="5">
        <v>9.9000000000000005E-2</v>
      </c>
      <c r="H1849" s="48">
        <v>0.13500000000000001</v>
      </c>
      <c r="I1849" s="5">
        <v>8</v>
      </c>
      <c r="N1849" s="15">
        <f t="shared" si="1813"/>
        <v>-2</v>
      </c>
      <c r="O1849" s="15">
        <f t="shared" ref="O1849:U1849" si="1879">B1849</f>
        <v>0.47</v>
      </c>
      <c r="P1849" s="15">
        <f t="shared" si="1879"/>
        <v>0.375</v>
      </c>
      <c r="Q1849" s="15">
        <f t="shared" si="1879"/>
        <v>0.12</v>
      </c>
      <c r="R1849" s="15">
        <f t="shared" si="1879"/>
        <v>0.48699999999999999</v>
      </c>
      <c r="S1849" s="15">
        <f t="shared" si="1879"/>
        <v>0.19600000000000001</v>
      </c>
      <c r="T1849" s="15">
        <f t="shared" si="1879"/>
        <v>9.9000000000000005E-2</v>
      </c>
      <c r="U1849" s="15">
        <f t="shared" si="1879"/>
        <v>0.13500000000000001</v>
      </c>
      <c r="V1849" s="5">
        <v>1</v>
      </c>
      <c r="X1849" s="15">
        <f t="shared" si="1815"/>
        <v>9.5</v>
      </c>
      <c r="AB1849" s="15">
        <f t="shared" si="1816"/>
        <v>10.545118057301629</v>
      </c>
      <c r="AC1849" s="15">
        <f t="shared" si="1817"/>
        <v>1.0922717536979305</v>
      </c>
    </row>
    <row r="1850" spans="1:29">
      <c r="A1850" s="5" t="s">
        <v>208</v>
      </c>
      <c r="B1850" s="5">
        <v>0.47499999999999998</v>
      </c>
      <c r="C1850" s="5">
        <v>0.34</v>
      </c>
      <c r="D1850" s="5">
        <v>0.105</v>
      </c>
      <c r="E1850" s="5">
        <v>0.45350000000000001</v>
      </c>
      <c r="F1850" s="5">
        <v>0.20300000000000001</v>
      </c>
      <c r="G1850" s="5">
        <v>0.08</v>
      </c>
      <c r="H1850" s="48">
        <v>0.14649999999999999</v>
      </c>
      <c r="I1850" s="5">
        <v>9</v>
      </c>
      <c r="N1850" s="15">
        <f t="shared" si="1813"/>
        <v>-2</v>
      </c>
      <c r="O1850" s="15">
        <f t="shared" ref="O1850:U1850" si="1880">B1850</f>
        <v>0.47499999999999998</v>
      </c>
      <c r="P1850" s="15">
        <f t="shared" si="1880"/>
        <v>0.34</v>
      </c>
      <c r="Q1850" s="15">
        <f t="shared" si="1880"/>
        <v>0.105</v>
      </c>
      <c r="R1850" s="15">
        <f t="shared" si="1880"/>
        <v>0.45350000000000001</v>
      </c>
      <c r="S1850" s="15">
        <f t="shared" si="1880"/>
        <v>0.20300000000000001</v>
      </c>
      <c r="T1850" s="15">
        <f t="shared" si="1880"/>
        <v>0.08</v>
      </c>
      <c r="U1850" s="15">
        <f t="shared" si="1880"/>
        <v>0.14649999999999999</v>
      </c>
      <c r="V1850" s="5">
        <v>1</v>
      </c>
      <c r="X1850" s="15">
        <f t="shared" si="1815"/>
        <v>10.5</v>
      </c>
      <c r="AB1850" s="15">
        <f t="shared" si="1816"/>
        <v>9.8105662901804642</v>
      </c>
      <c r="AC1850" s="15">
        <f t="shared" si="1817"/>
        <v>0.47531884023552784</v>
      </c>
    </row>
    <row r="1851" spans="1:29">
      <c r="A1851" s="5" t="s">
        <v>208</v>
      </c>
      <c r="B1851" s="5">
        <v>0.48499999999999999</v>
      </c>
      <c r="C1851" s="5">
        <v>0.38500000000000001</v>
      </c>
      <c r="D1851" s="5">
        <v>0.13</v>
      </c>
      <c r="E1851" s="5">
        <v>0.56799999999999995</v>
      </c>
      <c r="F1851" s="5">
        <v>0.2505</v>
      </c>
      <c r="G1851" s="5">
        <v>0.17799999999999999</v>
      </c>
      <c r="H1851" s="48">
        <v>0.154</v>
      </c>
      <c r="I1851" s="5">
        <v>7</v>
      </c>
      <c r="N1851" s="15">
        <f t="shared" si="1813"/>
        <v>-2</v>
      </c>
      <c r="O1851" s="15">
        <f t="shared" ref="O1851:U1851" si="1881">B1851</f>
        <v>0.48499999999999999</v>
      </c>
      <c r="P1851" s="15">
        <f t="shared" si="1881"/>
        <v>0.38500000000000001</v>
      </c>
      <c r="Q1851" s="15">
        <f t="shared" si="1881"/>
        <v>0.13</v>
      </c>
      <c r="R1851" s="15">
        <f t="shared" si="1881"/>
        <v>0.56799999999999995</v>
      </c>
      <c r="S1851" s="15">
        <f t="shared" si="1881"/>
        <v>0.2505</v>
      </c>
      <c r="T1851" s="15">
        <f t="shared" si="1881"/>
        <v>0.17799999999999999</v>
      </c>
      <c r="U1851" s="15">
        <f t="shared" si="1881"/>
        <v>0.154</v>
      </c>
      <c r="V1851" s="5">
        <v>1</v>
      </c>
      <c r="X1851" s="15">
        <f t="shared" si="1815"/>
        <v>8.5</v>
      </c>
      <c r="AB1851" s="15">
        <f t="shared" si="1816"/>
        <v>9.7618625093032403</v>
      </c>
      <c r="AC1851" s="15">
        <f t="shared" si="1817"/>
        <v>1.5922969923850703</v>
      </c>
    </row>
    <row r="1852" spans="1:29">
      <c r="A1852" s="5" t="s">
        <v>208</v>
      </c>
      <c r="B1852" s="5">
        <v>0.48499999999999999</v>
      </c>
      <c r="C1852" s="5">
        <v>0.36</v>
      </c>
      <c r="D1852" s="5">
        <v>0.12</v>
      </c>
      <c r="E1852" s="5">
        <v>0.51549999999999996</v>
      </c>
      <c r="F1852" s="5">
        <v>0.2465</v>
      </c>
      <c r="G1852" s="5">
        <v>0.10249999999999999</v>
      </c>
      <c r="H1852" s="48">
        <v>0.14699999999999999</v>
      </c>
      <c r="I1852" s="5">
        <v>8</v>
      </c>
      <c r="N1852" s="15">
        <f t="shared" si="1813"/>
        <v>-2</v>
      </c>
      <c r="O1852" s="15">
        <f t="shared" ref="O1852:U1852" si="1882">B1852</f>
        <v>0.48499999999999999</v>
      </c>
      <c r="P1852" s="15">
        <f t="shared" si="1882"/>
        <v>0.36</v>
      </c>
      <c r="Q1852" s="15">
        <f t="shared" si="1882"/>
        <v>0.12</v>
      </c>
      <c r="R1852" s="15">
        <f t="shared" si="1882"/>
        <v>0.51549999999999996</v>
      </c>
      <c r="S1852" s="15">
        <f t="shared" si="1882"/>
        <v>0.2465</v>
      </c>
      <c r="T1852" s="15">
        <f t="shared" si="1882"/>
        <v>0.10249999999999999</v>
      </c>
      <c r="U1852" s="15">
        <f t="shared" si="1882"/>
        <v>0.14699999999999999</v>
      </c>
      <c r="V1852" s="5">
        <v>1</v>
      </c>
      <c r="X1852" s="15">
        <f t="shared" si="1815"/>
        <v>9.5</v>
      </c>
      <c r="AB1852" s="15">
        <f t="shared" si="1816"/>
        <v>9.6695754571227717</v>
      </c>
      <c r="AC1852" s="15">
        <f t="shared" si="1817"/>
        <v>2.8755835658396973E-2</v>
      </c>
    </row>
    <row r="1853" spans="1:29">
      <c r="A1853" s="5" t="s">
        <v>208</v>
      </c>
      <c r="B1853" s="5">
        <v>0.48499999999999999</v>
      </c>
      <c r="C1853" s="5">
        <v>0.37</v>
      </c>
      <c r="D1853" s="5">
        <v>0.115</v>
      </c>
      <c r="E1853" s="5">
        <v>0.45700000000000002</v>
      </c>
      <c r="F1853" s="5">
        <v>0.1885</v>
      </c>
      <c r="G1853" s="5">
        <v>9.6500000000000002E-2</v>
      </c>
      <c r="H1853" s="48">
        <v>0.15</v>
      </c>
      <c r="I1853" s="5">
        <v>9</v>
      </c>
      <c r="N1853" s="15">
        <f t="shared" si="1813"/>
        <v>-2</v>
      </c>
      <c r="O1853" s="15">
        <f t="shared" ref="O1853:U1853" si="1883">B1853</f>
        <v>0.48499999999999999</v>
      </c>
      <c r="P1853" s="15">
        <f t="shared" si="1883"/>
        <v>0.37</v>
      </c>
      <c r="Q1853" s="15">
        <f t="shared" si="1883"/>
        <v>0.115</v>
      </c>
      <c r="R1853" s="15">
        <f t="shared" si="1883"/>
        <v>0.45700000000000002</v>
      </c>
      <c r="S1853" s="15">
        <f t="shared" si="1883"/>
        <v>0.1885</v>
      </c>
      <c r="T1853" s="15">
        <f t="shared" si="1883"/>
        <v>9.6500000000000002E-2</v>
      </c>
      <c r="U1853" s="15">
        <f t="shared" si="1883"/>
        <v>0.15</v>
      </c>
      <c r="V1853" s="5">
        <v>1</v>
      </c>
      <c r="X1853" s="15">
        <f t="shared" si="1815"/>
        <v>10.5</v>
      </c>
      <c r="AB1853" s="15">
        <f t="shared" si="1816"/>
        <v>10.453847814766988</v>
      </c>
      <c r="AC1853" s="15">
        <f t="shared" si="1817"/>
        <v>2.1300242017822722E-3</v>
      </c>
    </row>
    <row r="1854" spans="1:29">
      <c r="A1854" s="5" t="s">
        <v>208</v>
      </c>
      <c r="B1854" s="5">
        <v>0.495</v>
      </c>
      <c r="C1854" s="5">
        <v>0.38</v>
      </c>
      <c r="D1854" s="5">
        <v>0.13500000000000001</v>
      </c>
      <c r="E1854" s="5">
        <v>0.50949999999999995</v>
      </c>
      <c r="F1854" s="5">
        <v>0.20649999999999999</v>
      </c>
      <c r="G1854" s="5">
        <v>0.11650000000000001</v>
      </c>
      <c r="H1854" s="48">
        <v>0.16500000000000001</v>
      </c>
      <c r="I1854" s="5">
        <v>8</v>
      </c>
      <c r="N1854" s="15">
        <f t="shared" si="1813"/>
        <v>-2</v>
      </c>
      <c r="O1854" s="15">
        <f t="shared" ref="O1854:U1854" si="1884">B1854</f>
        <v>0.495</v>
      </c>
      <c r="P1854" s="15">
        <f t="shared" si="1884"/>
        <v>0.38</v>
      </c>
      <c r="Q1854" s="15">
        <f t="shared" si="1884"/>
        <v>0.13500000000000001</v>
      </c>
      <c r="R1854" s="15">
        <f t="shared" si="1884"/>
        <v>0.50949999999999995</v>
      </c>
      <c r="S1854" s="15">
        <f t="shared" si="1884"/>
        <v>0.20649999999999999</v>
      </c>
      <c r="T1854" s="15">
        <f t="shared" si="1884"/>
        <v>0.11650000000000001</v>
      </c>
      <c r="U1854" s="15">
        <f t="shared" si="1884"/>
        <v>0.16500000000000001</v>
      </c>
      <c r="V1854" s="5">
        <v>1</v>
      </c>
      <c r="X1854" s="15">
        <f t="shared" si="1815"/>
        <v>9.5</v>
      </c>
      <c r="AB1854" s="15">
        <f t="shared" si="1816"/>
        <v>10.827823418713754</v>
      </c>
      <c r="AC1854" s="15">
        <f t="shared" si="1817"/>
        <v>1.7631150312846808</v>
      </c>
    </row>
    <row r="1855" spans="1:29">
      <c r="A1855" s="5" t="s">
        <v>208</v>
      </c>
      <c r="B1855" s="5">
        <v>0.495</v>
      </c>
      <c r="C1855" s="5">
        <v>0.38</v>
      </c>
      <c r="D1855" s="5">
        <v>0.14499999999999999</v>
      </c>
      <c r="E1855" s="5">
        <v>0.5</v>
      </c>
      <c r="F1855" s="5">
        <v>0.20499999999999999</v>
      </c>
      <c r="G1855" s="5">
        <v>0.14799999999999999</v>
      </c>
      <c r="H1855" s="48">
        <v>0.15049999999999999</v>
      </c>
      <c r="I1855" s="5">
        <v>8</v>
      </c>
      <c r="N1855" s="15">
        <f t="shared" si="1813"/>
        <v>-2</v>
      </c>
      <c r="O1855" s="15">
        <f t="shared" ref="O1855:U1855" si="1885">B1855</f>
        <v>0.495</v>
      </c>
      <c r="P1855" s="15">
        <f t="shared" si="1885"/>
        <v>0.38</v>
      </c>
      <c r="Q1855" s="15">
        <f t="shared" si="1885"/>
        <v>0.14499999999999999</v>
      </c>
      <c r="R1855" s="15">
        <f t="shared" si="1885"/>
        <v>0.5</v>
      </c>
      <c r="S1855" s="15">
        <f t="shared" si="1885"/>
        <v>0.20499999999999999</v>
      </c>
      <c r="T1855" s="15">
        <f t="shared" si="1885"/>
        <v>0.14799999999999999</v>
      </c>
      <c r="U1855" s="15">
        <f t="shared" si="1885"/>
        <v>0.15049999999999999</v>
      </c>
      <c r="V1855" s="5">
        <v>1</v>
      </c>
      <c r="X1855" s="15">
        <f t="shared" si="1815"/>
        <v>9.5</v>
      </c>
      <c r="AB1855" s="15">
        <f t="shared" si="1816"/>
        <v>10.435393712143899</v>
      </c>
      <c r="AC1855" s="15">
        <f t="shared" si="1817"/>
        <v>0.87496139671834317</v>
      </c>
    </row>
    <row r="1856" spans="1:29">
      <c r="A1856" s="5" t="s">
        <v>208</v>
      </c>
      <c r="B1856" s="5">
        <v>0.495</v>
      </c>
      <c r="C1856" s="5">
        <v>0.375</v>
      </c>
      <c r="D1856" s="5">
        <v>0.14000000000000001</v>
      </c>
      <c r="E1856" s="5">
        <v>0.49399999999999999</v>
      </c>
      <c r="F1856" s="5">
        <v>0.18099999999999999</v>
      </c>
      <c r="G1856" s="5">
        <v>9.7500000000000003E-2</v>
      </c>
      <c r="H1856" s="48">
        <v>0.191</v>
      </c>
      <c r="I1856" s="5">
        <v>8</v>
      </c>
      <c r="N1856" s="15">
        <f t="shared" si="1813"/>
        <v>-2</v>
      </c>
      <c r="O1856" s="15">
        <f t="shared" ref="O1856:U1856" si="1886">B1856</f>
        <v>0.495</v>
      </c>
      <c r="P1856" s="15">
        <f t="shared" si="1886"/>
        <v>0.375</v>
      </c>
      <c r="Q1856" s="15">
        <f t="shared" si="1886"/>
        <v>0.14000000000000001</v>
      </c>
      <c r="R1856" s="15">
        <f t="shared" si="1886"/>
        <v>0.49399999999999999</v>
      </c>
      <c r="S1856" s="15">
        <f t="shared" si="1886"/>
        <v>0.18099999999999999</v>
      </c>
      <c r="T1856" s="15">
        <f t="shared" si="1886"/>
        <v>9.7500000000000003E-2</v>
      </c>
      <c r="U1856" s="15">
        <f t="shared" si="1886"/>
        <v>0.191</v>
      </c>
      <c r="V1856" s="5">
        <v>1</v>
      </c>
      <c r="X1856" s="15">
        <f t="shared" si="1815"/>
        <v>9.5</v>
      </c>
      <c r="AB1856" s="15">
        <f t="shared" si="1816"/>
        <v>11.616221737083682</v>
      </c>
      <c r="AC1856" s="15">
        <f t="shared" si="1817"/>
        <v>4.4783944405054781</v>
      </c>
    </row>
    <row r="1857" spans="1:29">
      <c r="A1857" s="5" t="s">
        <v>208</v>
      </c>
      <c r="B1857" s="5">
        <v>0.5</v>
      </c>
      <c r="C1857" s="5">
        <v>0.38</v>
      </c>
      <c r="D1857" s="5">
        <v>0.11</v>
      </c>
      <c r="E1857" s="5">
        <v>0.5605</v>
      </c>
      <c r="F1857" s="5">
        <v>0.28000000000000003</v>
      </c>
      <c r="G1857" s="5">
        <v>0.106</v>
      </c>
      <c r="H1857" s="48">
        <v>0.15</v>
      </c>
      <c r="I1857" s="5">
        <v>9</v>
      </c>
      <c r="N1857" s="15">
        <f t="shared" si="1813"/>
        <v>-2</v>
      </c>
      <c r="O1857" s="15">
        <f t="shared" ref="O1857:U1857" si="1887">B1857</f>
        <v>0.5</v>
      </c>
      <c r="P1857" s="15">
        <f t="shared" si="1887"/>
        <v>0.38</v>
      </c>
      <c r="Q1857" s="15">
        <f t="shared" si="1887"/>
        <v>0.11</v>
      </c>
      <c r="R1857" s="15">
        <f t="shared" si="1887"/>
        <v>0.5605</v>
      </c>
      <c r="S1857" s="15">
        <f t="shared" si="1887"/>
        <v>0.28000000000000003</v>
      </c>
      <c r="T1857" s="15">
        <f t="shared" si="1887"/>
        <v>0.106</v>
      </c>
      <c r="U1857" s="15">
        <f t="shared" si="1887"/>
        <v>0.15</v>
      </c>
      <c r="V1857" s="5">
        <v>1</v>
      </c>
      <c r="X1857" s="15">
        <f t="shared" si="1815"/>
        <v>10.5</v>
      </c>
      <c r="AB1857" s="15">
        <f t="shared" si="1816"/>
        <v>9.508812706305898</v>
      </c>
      <c r="AC1857" s="15">
        <f t="shared" si="1817"/>
        <v>0.98245225118063795</v>
      </c>
    </row>
    <row r="1858" spans="1:29">
      <c r="A1858" s="5" t="s">
        <v>208</v>
      </c>
      <c r="B1858" s="5">
        <v>0.505</v>
      </c>
      <c r="C1858" s="5">
        <v>0.40500000000000003</v>
      </c>
      <c r="D1858" s="5">
        <v>0.13</v>
      </c>
      <c r="E1858" s="5">
        <v>0.59899999999999998</v>
      </c>
      <c r="F1858" s="5">
        <v>0.22450000000000001</v>
      </c>
      <c r="G1858" s="5">
        <v>0.11749999999999999</v>
      </c>
      <c r="H1858" s="48">
        <v>0.22500000000000001</v>
      </c>
      <c r="I1858" s="5">
        <v>11</v>
      </c>
      <c r="N1858" s="15">
        <f t="shared" si="1813"/>
        <v>-2</v>
      </c>
      <c r="O1858" s="15">
        <f t="shared" ref="O1858:U1858" si="1888">B1858</f>
        <v>0.505</v>
      </c>
      <c r="P1858" s="15">
        <f t="shared" si="1888"/>
        <v>0.40500000000000003</v>
      </c>
      <c r="Q1858" s="15">
        <f t="shared" si="1888"/>
        <v>0.13</v>
      </c>
      <c r="R1858" s="15">
        <f t="shared" si="1888"/>
        <v>0.59899999999999998</v>
      </c>
      <c r="S1858" s="15">
        <f t="shared" si="1888"/>
        <v>0.22450000000000001</v>
      </c>
      <c r="T1858" s="15">
        <f t="shared" si="1888"/>
        <v>0.11749999999999999</v>
      </c>
      <c r="U1858" s="15">
        <f t="shared" si="1888"/>
        <v>0.22500000000000001</v>
      </c>
      <c r="V1858" s="5">
        <v>1</v>
      </c>
      <c r="X1858" s="15">
        <f t="shared" si="1815"/>
        <v>12.5</v>
      </c>
      <c r="AB1858" s="15">
        <f t="shared" si="1816"/>
        <v>12.021678001940248</v>
      </c>
      <c r="AC1858" s="15">
        <f t="shared" si="1817"/>
        <v>0.22879193382787291</v>
      </c>
    </row>
    <row r="1859" spans="1:29">
      <c r="A1859" s="5" t="s">
        <v>208</v>
      </c>
      <c r="B1859" s="5">
        <v>0.505</v>
      </c>
      <c r="C1859" s="5">
        <v>0.4</v>
      </c>
      <c r="D1859" s="5">
        <v>0.14499999999999999</v>
      </c>
      <c r="E1859" s="5">
        <v>0.70450000000000002</v>
      </c>
      <c r="F1859" s="5">
        <v>0.33400000000000002</v>
      </c>
      <c r="G1859" s="5">
        <v>0.14249999999999999</v>
      </c>
      <c r="H1859" s="48">
        <v>0.20699999999999999</v>
      </c>
      <c r="I1859" s="5">
        <v>8</v>
      </c>
      <c r="N1859" s="15">
        <f t="shared" si="1813"/>
        <v>-2</v>
      </c>
      <c r="O1859" s="15">
        <f t="shared" ref="O1859:U1859" si="1889">B1859</f>
        <v>0.505</v>
      </c>
      <c r="P1859" s="15">
        <f t="shared" si="1889"/>
        <v>0.4</v>
      </c>
      <c r="Q1859" s="15">
        <f t="shared" si="1889"/>
        <v>0.14499999999999999</v>
      </c>
      <c r="R1859" s="15">
        <f t="shared" si="1889"/>
        <v>0.70450000000000002</v>
      </c>
      <c r="S1859" s="15">
        <f t="shared" si="1889"/>
        <v>0.33400000000000002</v>
      </c>
      <c r="T1859" s="15">
        <f t="shared" si="1889"/>
        <v>0.14249999999999999</v>
      </c>
      <c r="U1859" s="15">
        <f t="shared" si="1889"/>
        <v>0.20699999999999999</v>
      </c>
      <c r="V1859" s="5">
        <v>1</v>
      </c>
      <c r="X1859" s="15">
        <f t="shared" si="1815"/>
        <v>9.5</v>
      </c>
      <c r="AB1859" s="15">
        <f t="shared" si="1816"/>
        <v>10.47532116301845</v>
      </c>
      <c r="AC1859" s="15">
        <f t="shared" si="1817"/>
        <v>0.95125137103166102</v>
      </c>
    </row>
    <row r="1860" spans="1:29">
      <c r="A1860" s="5" t="s">
        <v>207</v>
      </c>
      <c r="B1860" s="5">
        <v>0.51</v>
      </c>
      <c r="C1860" s="5">
        <v>0.4</v>
      </c>
      <c r="D1860" s="5">
        <v>0.12</v>
      </c>
      <c r="E1860" s="5">
        <v>0.70050000000000001</v>
      </c>
      <c r="F1860" s="5">
        <v>0.34699999999999998</v>
      </c>
      <c r="G1860" s="5">
        <v>0.1105</v>
      </c>
      <c r="H1860" s="48">
        <v>0.19500000000000001</v>
      </c>
      <c r="I1860" s="5">
        <v>10</v>
      </c>
      <c r="N1860" s="15">
        <f t="shared" si="1813"/>
        <v>0.75</v>
      </c>
      <c r="O1860" s="15">
        <f t="shared" ref="O1860:U1860" si="1890">B1860</f>
        <v>0.51</v>
      </c>
      <c r="P1860" s="15">
        <f t="shared" si="1890"/>
        <v>0.4</v>
      </c>
      <c r="Q1860" s="15">
        <f t="shared" si="1890"/>
        <v>0.12</v>
      </c>
      <c r="R1860" s="15">
        <f t="shared" si="1890"/>
        <v>0.70050000000000001</v>
      </c>
      <c r="S1860" s="15">
        <f t="shared" si="1890"/>
        <v>0.34699999999999998</v>
      </c>
      <c r="T1860" s="15">
        <f t="shared" si="1890"/>
        <v>0.1105</v>
      </c>
      <c r="U1860" s="15">
        <f t="shared" si="1890"/>
        <v>0.19500000000000001</v>
      </c>
      <c r="V1860" s="5">
        <v>1</v>
      </c>
      <c r="X1860" s="15">
        <f t="shared" si="1815"/>
        <v>11.5</v>
      </c>
      <c r="AB1860" s="15">
        <f t="shared" si="1816"/>
        <v>10.564517027967524</v>
      </c>
      <c r="AC1860" s="15">
        <f t="shared" si="1817"/>
        <v>0.87512839096271466</v>
      </c>
    </row>
    <row r="1861" spans="1:29">
      <c r="A1861" s="5" t="s">
        <v>208</v>
      </c>
      <c r="B1861" s="5">
        <v>0.51500000000000001</v>
      </c>
      <c r="C1861" s="5">
        <v>0.41499999999999998</v>
      </c>
      <c r="D1861" s="5">
        <v>0.13500000000000001</v>
      </c>
      <c r="E1861" s="5">
        <v>0.71250000000000002</v>
      </c>
      <c r="F1861" s="5">
        <v>0.28499999999999998</v>
      </c>
      <c r="G1861" s="5">
        <v>0.152</v>
      </c>
      <c r="H1861" s="48">
        <v>0.245</v>
      </c>
      <c r="I1861" s="5">
        <v>10</v>
      </c>
      <c r="N1861" s="15">
        <f t="shared" si="1813"/>
        <v>-2</v>
      </c>
      <c r="O1861" s="15">
        <f t="shared" ref="O1861:U1861" si="1891">B1861</f>
        <v>0.51500000000000001</v>
      </c>
      <c r="P1861" s="15">
        <f t="shared" si="1891"/>
        <v>0.41499999999999998</v>
      </c>
      <c r="Q1861" s="15">
        <f t="shared" si="1891"/>
        <v>0.13500000000000001</v>
      </c>
      <c r="R1861" s="15">
        <f t="shared" si="1891"/>
        <v>0.71250000000000002</v>
      </c>
      <c r="S1861" s="15">
        <f t="shared" si="1891"/>
        <v>0.28499999999999998</v>
      </c>
      <c r="T1861" s="15">
        <f t="shared" si="1891"/>
        <v>0.152</v>
      </c>
      <c r="U1861" s="15">
        <f t="shared" si="1891"/>
        <v>0.245</v>
      </c>
      <c r="V1861" s="5">
        <v>1</v>
      </c>
      <c r="X1861" s="15">
        <f t="shared" si="1815"/>
        <v>11.5</v>
      </c>
      <c r="AB1861" s="15">
        <f t="shared" si="1816"/>
        <v>11.823478053380521</v>
      </c>
      <c r="AC1861" s="15">
        <f t="shared" si="1817"/>
        <v>0.10463805101885122</v>
      </c>
    </row>
    <row r="1862" spans="1:29">
      <c r="A1862" s="5" t="s">
        <v>208</v>
      </c>
      <c r="B1862" s="5">
        <v>0.51500000000000001</v>
      </c>
      <c r="C1862" s="5">
        <v>0.42</v>
      </c>
      <c r="D1862" s="5">
        <v>0.15</v>
      </c>
      <c r="E1862" s="5">
        <v>0.67249999999999999</v>
      </c>
      <c r="F1862" s="5">
        <v>0.2555</v>
      </c>
      <c r="G1862" s="5">
        <v>0.13350000000000001</v>
      </c>
      <c r="H1862" s="48">
        <v>0.23499999999999999</v>
      </c>
      <c r="I1862" s="5">
        <v>10</v>
      </c>
      <c r="N1862" s="15">
        <f t="shared" si="1813"/>
        <v>-2</v>
      </c>
      <c r="O1862" s="15">
        <f t="shared" ref="O1862:U1862" si="1892">B1862</f>
        <v>0.51500000000000001</v>
      </c>
      <c r="P1862" s="15">
        <f t="shared" si="1892"/>
        <v>0.42</v>
      </c>
      <c r="Q1862" s="15">
        <f t="shared" si="1892"/>
        <v>0.15</v>
      </c>
      <c r="R1862" s="15">
        <f t="shared" si="1892"/>
        <v>0.67249999999999999</v>
      </c>
      <c r="S1862" s="15">
        <f t="shared" si="1892"/>
        <v>0.2555</v>
      </c>
      <c r="T1862" s="15">
        <f t="shared" si="1892"/>
        <v>0.13350000000000001</v>
      </c>
      <c r="U1862" s="15">
        <f t="shared" si="1892"/>
        <v>0.23499999999999999</v>
      </c>
      <c r="V1862" s="5">
        <v>1</v>
      </c>
      <c r="X1862" s="15">
        <f t="shared" si="1815"/>
        <v>11.5</v>
      </c>
      <c r="AB1862" s="15">
        <f t="shared" si="1816"/>
        <v>12.381339739954441</v>
      </c>
      <c r="AC1862" s="15">
        <f t="shared" si="1817"/>
        <v>0.77675973722296232</v>
      </c>
    </row>
    <row r="1863" spans="1:29">
      <c r="A1863" s="5" t="s">
        <v>206</v>
      </c>
      <c r="B1863" s="5">
        <v>0.51500000000000001</v>
      </c>
      <c r="C1863" s="5">
        <v>0.38500000000000001</v>
      </c>
      <c r="D1863" s="5">
        <v>0.11</v>
      </c>
      <c r="E1863" s="5">
        <v>0.57850000000000001</v>
      </c>
      <c r="F1863" s="5">
        <v>0.253</v>
      </c>
      <c r="G1863" s="5">
        <v>0.16</v>
      </c>
      <c r="H1863" s="48">
        <v>0.14000000000000001</v>
      </c>
      <c r="I1863" s="5">
        <v>8</v>
      </c>
      <c r="N1863" s="15">
        <f t="shared" si="1813"/>
        <v>3</v>
      </c>
      <c r="O1863" s="15">
        <f t="shared" ref="O1863:U1863" si="1893">B1863</f>
        <v>0.51500000000000001</v>
      </c>
      <c r="P1863" s="15">
        <f t="shared" si="1893"/>
        <v>0.38500000000000001</v>
      </c>
      <c r="Q1863" s="15">
        <f t="shared" si="1893"/>
        <v>0.11</v>
      </c>
      <c r="R1863" s="15">
        <f t="shared" si="1893"/>
        <v>0.57850000000000001</v>
      </c>
      <c r="S1863" s="15">
        <f t="shared" si="1893"/>
        <v>0.253</v>
      </c>
      <c r="T1863" s="15">
        <f t="shared" si="1893"/>
        <v>0.16</v>
      </c>
      <c r="U1863" s="15">
        <f t="shared" si="1893"/>
        <v>0.14000000000000001</v>
      </c>
      <c r="V1863" s="5">
        <v>1</v>
      </c>
      <c r="X1863" s="15">
        <f t="shared" si="1815"/>
        <v>9.5</v>
      </c>
      <c r="AB1863" s="15">
        <f t="shared" si="1816"/>
        <v>10.434524142608435</v>
      </c>
      <c r="AC1863" s="15">
        <f t="shared" si="1817"/>
        <v>0.87333537311803056</v>
      </c>
    </row>
    <row r="1864" spans="1:29">
      <c r="A1864" s="5" t="s">
        <v>208</v>
      </c>
      <c r="B1864" s="5">
        <v>0.52</v>
      </c>
      <c r="C1864" s="5">
        <v>0.41</v>
      </c>
      <c r="D1864" s="5">
        <v>0.11</v>
      </c>
      <c r="E1864" s="5">
        <v>0.51849999999999996</v>
      </c>
      <c r="F1864" s="5">
        <v>0.2165</v>
      </c>
      <c r="G1864" s="5">
        <v>9.1499999999999998E-2</v>
      </c>
      <c r="H1864" s="48">
        <v>0.184</v>
      </c>
      <c r="I1864" s="5">
        <v>8</v>
      </c>
      <c r="N1864" s="15">
        <f t="shared" si="1813"/>
        <v>-2</v>
      </c>
      <c r="O1864" s="15">
        <f t="shared" ref="O1864:U1864" si="1894">B1864</f>
        <v>0.52</v>
      </c>
      <c r="P1864" s="15">
        <f t="shared" si="1894"/>
        <v>0.41</v>
      </c>
      <c r="Q1864" s="15">
        <f t="shared" si="1894"/>
        <v>0.11</v>
      </c>
      <c r="R1864" s="15">
        <f t="shared" si="1894"/>
        <v>0.51849999999999996</v>
      </c>
      <c r="S1864" s="15">
        <f t="shared" si="1894"/>
        <v>0.2165</v>
      </c>
      <c r="T1864" s="15">
        <f t="shared" si="1894"/>
        <v>9.1499999999999998E-2</v>
      </c>
      <c r="U1864" s="15">
        <f t="shared" si="1894"/>
        <v>0.184</v>
      </c>
      <c r="V1864" s="5">
        <v>1</v>
      </c>
      <c r="X1864" s="15">
        <f t="shared" si="1815"/>
        <v>9.5</v>
      </c>
      <c r="AB1864" s="15">
        <f t="shared" si="1816"/>
        <v>11.186591165604572</v>
      </c>
      <c r="AC1864" s="15">
        <f t="shared" si="1817"/>
        <v>2.844589759895388</v>
      </c>
    </row>
    <row r="1865" spans="1:29">
      <c r="A1865" s="5" t="s">
        <v>208</v>
      </c>
      <c r="B1865" s="5">
        <v>0.52</v>
      </c>
      <c r="C1865" s="5">
        <v>0.41499999999999998</v>
      </c>
      <c r="D1865" s="5">
        <v>0.14000000000000001</v>
      </c>
      <c r="E1865" s="5">
        <v>0.63749999999999996</v>
      </c>
      <c r="F1865" s="5">
        <v>0.308</v>
      </c>
      <c r="G1865" s="5">
        <v>0.13350000000000001</v>
      </c>
      <c r="H1865" s="48">
        <v>0.16800000000000001</v>
      </c>
      <c r="I1865" s="5">
        <v>9</v>
      </c>
      <c r="N1865" s="15">
        <f t="shared" si="1813"/>
        <v>-2</v>
      </c>
      <c r="O1865" s="15">
        <f t="shared" ref="O1865:U1865" si="1895">B1865</f>
        <v>0.52</v>
      </c>
      <c r="P1865" s="15">
        <f t="shared" si="1895"/>
        <v>0.41499999999999998</v>
      </c>
      <c r="Q1865" s="15">
        <f t="shared" si="1895"/>
        <v>0.14000000000000001</v>
      </c>
      <c r="R1865" s="15">
        <f t="shared" si="1895"/>
        <v>0.63749999999999996</v>
      </c>
      <c r="S1865" s="15">
        <f t="shared" si="1895"/>
        <v>0.308</v>
      </c>
      <c r="T1865" s="15">
        <f t="shared" si="1895"/>
        <v>0.13350000000000001</v>
      </c>
      <c r="U1865" s="15">
        <f t="shared" si="1895"/>
        <v>0.16800000000000001</v>
      </c>
      <c r="V1865" s="5">
        <v>1</v>
      </c>
      <c r="X1865" s="15">
        <f t="shared" si="1815"/>
        <v>10.5</v>
      </c>
      <c r="AB1865" s="15">
        <f t="shared" si="1816"/>
        <v>10.252925444247602</v>
      </c>
      <c r="AC1865" s="15">
        <f t="shared" si="1817"/>
        <v>6.1045836100244992E-2</v>
      </c>
    </row>
    <row r="1866" spans="1:29">
      <c r="A1866" s="5" t="s">
        <v>208</v>
      </c>
      <c r="B1866" s="5">
        <v>0.52</v>
      </c>
      <c r="C1866" s="5">
        <v>0.39500000000000002</v>
      </c>
      <c r="D1866" s="5">
        <v>0.125</v>
      </c>
      <c r="E1866" s="5">
        <v>0.58050000000000002</v>
      </c>
      <c r="F1866" s="5">
        <v>0.2445</v>
      </c>
      <c r="G1866" s="5">
        <v>0.14599999999999999</v>
      </c>
      <c r="H1866" s="48">
        <v>0.16500000000000001</v>
      </c>
      <c r="I1866" s="5">
        <v>9</v>
      </c>
      <c r="N1866" s="15">
        <f t="shared" si="1813"/>
        <v>-2</v>
      </c>
      <c r="O1866" s="15">
        <f t="shared" ref="O1866:U1866" si="1896">B1866</f>
        <v>0.52</v>
      </c>
      <c r="P1866" s="15">
        <f t="shared" si="1896"/>
        <v>0.39500000000000002</v>
      </c>
      <c r="Q1866" s="15">
        <f t="shared" si="1896"/>
        <v>0.125</v>
      </c>
      <c r="R1866" s="15">
        <f t="shared" si="1896"/>
        <v>0.58050000000000002</v>
      </c>
      <c r="S1866" s="15">
        <f t="shared" si="1896"/>
        <v>0.2445</v>
      </c>
      <c r="T1866" s="15">
        <f t="shared" si="1896"/>
        <v>0.14599999999999999</v>
      </c>
      <c r="U1866" s="15">
        <f t="shared" si="1896"/>
        <v>0.16500000000000001</v>
      </c>
      <c r="V1866" s="5">
        <v>1</v>
      </c>
      <c r="X1866" s="15">
        <f t="shared" si="1815"/>
        <v>10.5</v>
      </c>
      <c r="AB1866" s="15">
        <f t="shared" si="1816"/>
        <v>10.453797378664655</v>
      </c>
      <c r="AC1866" s="15">
        <f t="shared" si="1817"/>
        <v>2.1346822182572796E-3</v>
      </c>
    </row>
    <row r="1867" spans="1:29">
      <c r="A1867" s="5" t="s">
        <v>208</v>
      </c>
      <c r="B1867" s="5">
        <v>0.52</v>
      </c>
      <c r="C1867" s="5">
        <v>0.38</v>
      </c>
      <c r="D1867" s="5">
        <v>0.115</v>
      </c>
      <c r="E1867" s="5">
        <v>0.66449999999999998</v>
      </c>
      <c r="F1867" s="5">
        <v>0.32850000000000001</v>
      </c>
      <c r="G1867" s="5">
        <v>0.17</v>
      </c>
      <c r="H1867" s="48">
        <v>0.14249999999999999</v>
      </c>
      <c r="I1867" s="5">
        <v>7</v>
      </c>
      <c r="N1867" s="15">
        <f t="shared" si="1813"/>
        <v>-2</v>
      </c>
      <c r="O1867" s="15">
        <f t="shared" ref="O1867:U1867" si="1897">B1867</f>
        <v>0.52</v>
      </c>
      <c r="P1867" s="15">
        <f t="shared" si="1897"/>
        <v>0.38</v>
      </c>
      <c r="Q1867" s="15">
        <f t="shared" si="1897"/>
        <v>0.115</v>
      </c>
      <c r="R1867" s="15">
        <f t="shared" si="1897"/>
        <v>0.66449999999999998</v>
      </c>
      <c r="S1867" s="15">
        <f t="shared" si="1897"/>
        <v>0.32850000000000001</v>
      </c>
      <c r="T1867" s="15">
        <f t="shared" si="1897"/>
        <v>0.17</v>
      </c>
      <c r="U1867" s="15">
        <f t="shared" si="1897"/>
        <v>0.14249999999999999</v>
      </c>
      <c r="V1867" s="5">
        <v>1</v>
      </c>
      <c r="X1867" s="15">
        <f t="shared" si="1815"/>
        <v>8.5</v>
      </c>
      <c r="AB1867" s="15">
        <f t="shared" si="1816"/>
        <v>8.7987942720699834</v>
      </c>
      <c r="AC1867" s="15">
        <f t="shared" si="1817"/>
        <v>8.9278017021831288E-2</v>
      </c>
    </row>
    <row r="1868" spans="1:29">
      <c r="A1868" s="5" t="s">
        <v>208</v>
      </c>
      <c r="B1868" s="5">
        <v>0.52</v>
      </c>
      <c r="C1868" s="5">
        <v>0.38500000000000001</v>
      </c>
      <c r="D1868" s="5">
        <v>0.115</v>
      </c>
      <c r="E1868" s="5">
        <v>0.58099999999999996</v>
      </c>
      <c r="F1868" s="5">
        <v>0.2555</v>
      </c>
      <c r="G1868" s="5">
        <v>0.156</v>
      </c>
      <c r="H1868" s="48">
        <v>0.14299999999999999</v>
      </c>
      <c r="I1868" s="5">
        <v>10</v>
      </c>
      <c r="N1868" s="15">
        <f t="shared" si="1813"/>
        <v>-2</v>
      </c>
      <c r="O1868" s="15">
        <f t="shared" ref="O1868:U1868" si="1898">B1868</f>
        <v>0.52</v>
      </c>
      <c r="P1868" s="15">
        <f t="shared" si="1898"/>
        <v>0.38500000000000001</v>
      </c>
      <c r="Q1868" s="15">
        <f t="shared" si="1898"/>
        <v>0.115</v>
      </c>
      <c r="R1868" s="15">
        <f t="shared" si="1898"/>
        <v>0.58099999999999996</v>
      </c>
      <c r="S1868" s="15">
        <f t="shared" si="1898"/>
        <v>0.2555</v>
      </c>
      <c r="T1868" s="15">
        <f t="shared" si="1898"/>
        <v>0.156</v>
      </c>
      <c r="U1868" s="15">
        <f t="shared" si="1898"/>
        <v>0.14299999999999999</v>
      </c>
      <c r="V1868" s="5">
        <v>1</v>
      </c>
      <c r="X1868" s="15">
        <f t="shared" si="1815"/>
        <v>11.5</v>
      </c>
      <c r="AB1868" s="15">
        <f t="shared" si="1816"/>
        <v>9.7141957184740662</v>
      </c>
      <c r="AC1868" s="15">
        <f t="shared" si="1817"/>
        <v>3.1890969319163567</v>
      </c>
    </row>
    <row r="1869" spans="1:29">
      <c r="A1869" s="5" t="s">
        <v>208</v>
      </c>
      <c r="B1869" s="5">
        <v>0.52500000000000002</v>
      </c>
      <c r="C1869" s="5">
        <v>0.41499999999999998</v>
      </c>
      <c r="D1869" s="5">
        <v>0.12</v>
      </c>
      <c r="E1869" s="5">
        <v>0.59599999999999997</v>
      </c>
      <c r="F1869" s="5">
        <v>0.28050000000000003</v>
      </c>
      <c r="G1869" s="5">
        <v>0.12</v>
      </c>
      <c r="H1869" s="48">
        <v>0.16950000000000001</v>
      </c>
      <c r="I1869" s="5">
        <v>9</v>
      </c>
      <c r="N1869" s="15">
        <f t="shared" si="1813"/>
        <v>-2</v>
      </c>
      <c r="O1869" s="15">
        <f t="shared" ref="O1869:U1869" si="1899">B1869</f>
        <v>0.52500000000000002</v>
      </c>
      <c r="P1869" s="15">
        <f t="shared" si="1899"/>
        <v>0.41499999999999998</v>
      </c>
      <c r="Q1869" s="15">
        <f t="shared" si="1899"/>
        <v>0.12</v>
      </c>
      <c r="R1869" s="15">
        <f t="shared" si="1899"/>
        <v>0.59599999999999997</v>
      </c>
      <c r="S1869" s="15">
        <f t="shared" si="1899"/>
        <v>0.28050000000000003</v>
      </c>
      <c r="T1869" s="15">
        <f t="shared" si="1899"/>
        <v>0.12</v>
      </c>
      <c r="U1869" s="15">
        <f t="shared" si="1899"/>
        <v>0.16950000000000001</v>
      </c>
      <c r="V1869" s="5">
        <v>1</v>
      </c>
      <c r="X1869" s="15">
        <f t="shared" si="1815"/>
        <v>10.5</v>
      </c>
      <c r="AB1869" s="15">
        <f t="shared" si="1816"/>
        <v>10.353349202944131</v>
      </c>
      <c r="AC1869" s="15">
        <f t="shared" si="1817"/>
        <v>2.1506456277121815E-2</v>
      </c>
    </row>
    <row r="1870" spans="1:29">
      <c r="A1870" s="5" t="s">
        <v>208</v>
      </c>
      <c r="B1870" s="5">
        <v>0.52500000000000002</v>
      </c>
      <c r="C1870" s="5">
        <v>0.40500000000000003</v>
      </c>
      <c r="D1870" s="5">
        <v>0.14499999999999999</v>
      </c>
      <c r="E1870" s="5">
        <v>0.69650000000000001</v>
      </c>
      <c r="F1870" s="5">
        <v>0.30449999999999999</v>
      </c>
      <c r="G1870" s="5">
        <v>0.1535</v>
      </c>
      <c r="H1870" s="48">
        <v>0.21</v>
      </c>
      <c r="I1870" s="5">
        <v>8</v>
      </c>
      <c r="N1870" s="15">
        <f t="shared" si="1813"/>
        <v>-2</v>
      </c>
      <c r="O1870" s="15">
        <f t="shared" ref="O1870:U1870" si="1900">B1870</f>
        <v>0.52500000000000002</v>
      </c>
      <c r="P1870" s="15">
        <f t="shared" si="1900"/>
        <v>0.40500000000000003</v>
      </c>
      <c r="Q1870" s="15">
        <f t="shared" si="1900"/>
        <v>0.14499999999999999</v>
      </c>
      <c r="R1870" s="15">
        <f t="shared" si="1900"/>
        <v>0.69650000000000001</v>
      </c>
      <c r="S1870" s="15">
        <f t="shared" si="1900"/>
        <v>0.30449999999999999</v>
      </c>
      <c r="T1870" s="15">
        <f t="shared" si="1900"/>
        <v>0.1535</v>
      </c>
      <c r="U1870" s="15">
        <f t="shared" si="1900"/>
        <v>0.21</v>
      </c>
      <c r="V1870" s="5">
        <v>1</v>
      </c>
      <c r="X1870" s="15">
        <f t="shared" si="1815"/>
        <v>9.5</v>
      </c>
      <c r="AB1870" s="15">
        <f t="shared" si="1816"/>
        <v>10.952578188988483</v>
      </c>
      <c r="AC1870" s="15">
        <f t="shared" si="1817"/>
        <v>2.1099833951250599</v>
      </c>
    </row>
    <row r="1871" spans="1:29">
      <c r="A1871" s="5" t="s">
        <v>208</v>
      </c>
      <c r="B1871" s="5">
        <v>0.52500000000000002</v>
      </c>
      <c r="C1871" s="5">
        <v>0.4</v>
      </c>
      <c r="D1871" s="5">
        <v>0.14499999999999999</v>
      </c>
      <c r="E1871" s="5">
        <v>0.60950000000000004</v>
      </c>
      <c r="F1871" s="5">
        <v>0.248</v>
      </c>
      <c r="G1871" s="5">
        <v>0.159</v>
      </c>
      <c r="H1871" s="48">
        <v>0.17499999999999999</v>
      </c>
      <c r="I1871" s="5">
        <v>9</v>
      </c>
      <c r="N1871" s="15">
        <f t="shared" si="1813"/>
        <v>-2</v>
      </c>
      <c r="O1871" s="15">
        <f t="shared" ref="O1871:U1871" si="1901">B1871</f>
        <v>0.52500000000000002</v>
      </c>
      <c r="P1871" s="15">
        <f t="shared" si="1901"/>
        <v>0.4</v>
      </c>
      <c r="Q1871" s="15">
        <f t="shared" si="1901"/>
        <v>0.14499999999999999</v>
      </c>
      <c r="R1871" s="15">
        <f t="shared" si="1901"/>
        <v>0.60950000000000004</v>
      </c>
      <c r="S1871" s="15">
        <f t="shared" si="1901"/>
        <v>0.248</v>
      </c>
      <c r="T1871" s="15">
        <f t="shared" si="1901"/>
        <v>0.159</v>
      </c>
      <c r="U1871" s="15">
        <f t="shared" si="1901"/>
        <v>0.17499999999999999</v>
      </c>
      <c r="V1871" s="5">
        <v>1</v>
      </c>
      <c r="X1871" s="15">
        <f t="shared" si="1815"/>
        <v>10.5</v>
      </c>
      <c r="AB1871" s="15">
        <f t="shared" si="1816"/>
        <v>10.878597125001935</v>
      </c>
      <c r="AC1871" s="15">
        <f t="shared" si="1817"/>
        <v>0.14333578305973088</v>
      </c>
    </row>
    <row r="1872" spans="1:29">
      <c r="A1872" s="5" t="s">
        <v>208</v>
      </c>
      <c r="B1872" s="5">
        <v>0.53</v>
      </c>
      <c r="C1872" s="5">
        <v>0.43</v>
      </c>
      <c r="D1872" s="5">
        <v>0.14000000000000001</v>
      </c>
      <c r="E1872" s="5">
        <v>0.67700000000000005</v>
      </c>
      <c r="F1872" s="5">
        <v>0.29799999999999999</v>
      </c>
      <c r="G1872" s="5">
        <v>9.6500000000000002E-2</v>
      </c>
      <c r="H1872" s="48">
        <v>0.23</v>
      </c>
      <c r="I1872" s="5">
        <v>8</v>
      </c>
      <c r="N1872" s="15">
        <f t="shared" si="1813"/>
        <v>-2</v>
      </c>
      <c r="O1872" s="15">
        <f t="shared" ref="O1872:U1872" si="1902">B1872</f>
        <v>0.53</v>
      </c>
      <c r="P1872" s="15">
        <f t="shared" si="1902"/>
        <v>0.43</v>
      </c>
      <c r="Q1872" s="15">
        <f t="shared" si="1902"/>
        <v>0.14000000000000001</v>
      </c>
      <c r="R1872" s="15">
        <f t="shared" si="1902"/>
        <v>0.67700000000000005</v>
      </c>
      <c r="S1872" s="15">
        <f t="shared" si="1902"/>
        <v>0.29799999999999999</v>
      </c>
      <c r="T1872" s="15">
        <f t="shared" si="1902"/>
        <v>9.6500000000000002E-2</v>
      </c>
      <c r="U1872" s="15">
        <f t="shared" si="1902"/>
        <v>0.23</v>
      </c>
      <c r="V1872" s="5">
        <v>1</v>
      </c>
      <c r="X1872" s="15">
        <f t="shared" si="1815"/>
        <v>9.5</v>
      </c>
      <c r="AB1872" s="15">
        <f t="shared" si="1816"/>
        <v>11.89879198925324</v>
      </c>
      <c r="AC1872" s="15">
        <f t="shared" si="1817"/>
        <v>5.7542030077055175</v>
      </c>
    </row>
    <row r="1873" spans="1:29">
      <c r="A1873" s="5" t="s">
        <v>208</v>
      </c>
      <c r="B1873" s="5">
        <v>0.53</v>
      </c>
      <c r="C1873" s="5">
        <v>0.43</v>
      </c>
      <c r="D1873" s="5">
        <v>0.16</v>
      </c>
      <c r="E1873" s="5">
        <v>0.72450000000000003</v>
      </c>
      <c r="F1873" s="5">
        <v>0.32100000000000001</v>
      </c>
      <c r="G1873" s="5">
        <v>0.1275</v>
      </c>
      <c r="H1873" s="48">
        <v>0.24</v>
      </c>
      <c r="I1873" s="5">
        <v>9</v>
      </c>
      <c r="N1873" s="15">
        <f t="shared" si="1813"/>
        <v>-2</v>
      </c>
      <c r="O1873" s="15">
        <f t="shared" ref="O1873:U1873" si="1903">B1873</f>
        <v>0.53</v>
      </c>
      <c r="P1873" s="15">
        <f t="shared" si="1903"/>
        <v>0.43</v>
      </c>
      <c r="Q1873" s="15">
        <f t="shared" si="1903"/>
        <v>0.16</v>
      </c>
      <c r="R1873" s="15">
        <f t="shared" si="1903"/>
        <v>0.72450000000000003</v>
      </c>
      <c r="S1873" s="15">
        <f t="shared" si="1903"/>
        <v>0.32100000000000001</v>
      </c>
      <c r="T1873" s="15">
        <f t="shared" si="1903"/>
        <v>0.1275</v>
      </c>
      <c r="U1873" s="15">
        <f t="shared" si="1903"/>
        <v>0.24</v>
      </c>
      <c r="V1873" s="5">
        <v>1</v>
      </c>
      <c r="X1873" s="15">
        <f t="shared" si="1815"/>
        <v>10.5</v>
      </c>
      <c r="AB1873" s="15">
        <f t="shared" si="1816"/>
        <v>11.860662712106105</v>
      </c>
      <c r="AC1873" s="15">
        <f t="shared" si="1817"/>
        <v>1.8514030161159418</v>
      </c>
    </row>
    <row r="1874" spans="1:29">
      <c r="A1874" s="5" t="s">
        <v>208</v>
      </c>
      <c r="B1874" s="5">
        <v>0.53</v>
      </c>
      <c r="C1874" s="5">
        <v>0.39500000000000002</v>
      </c>
      <c r="D1874" s="5">
        <v>0.13</v>
      </c>
      <c r="E1874" s="5">
        <v>0.57499999999999996</v>
      </c>
      <c r="F1874" s="5">
        <v>0.247</v>
      </c>
      <c r="G1874" s="5">
        <v>0.115</v>
      </c>
      <c r="H1874" s="48">
        <v>0.183</v>
      </c>
      <c r="I1874" s="5">
        <v>9</v>
      </c>
      <c r="N1874" s="15">
        <f t="shared" si="1813"/>
        <v>-2</v>
      </c>
      <c r="O1874" s="15">
        <f t="shared" ref="O1874:U1874" si="1904">B1874</f>
        <v>0.53</v>
      </c>
      <c r="P1874" s="15">
        <f t="shared" si="1904"/>
        <v>0.39500000000000002</v>
      </c>
      <c r="Q1874" s="15">
        <f t="shared" si="1904"/>
        <v>0.13</v>
      </c>
      <c r="R1874" s="15">
        <f t="shared" si="1904"/>
        <v>0.57499999999999996</v>
      </c>
      <c r="S1874" s="15">
        <f t="shared" si="1904"/>
        <v>0.247</v>
      </c>
      <c r="T1874" s="15">
        <f t="shared" si="1904"/>
        <v>0.115</v>
      </c>
      <c r="U1874" s="15">
        <f t="shared" si="1904"/>
        <v>0.183</v>
      </c>
      <c r="V1874" s="5">
        <v>1</v>
      </c>
      <c r="X1874" s="15">
        <f t="shared" si="1815"/>
        <v>10.5</v>
      </c>
      <c r="AB1874" s="15">
        <f t="shared" si="1816"/>
        <v>10.875146048562307</v>
      </c>
      <c r="AC1874" s="15">
        <f t="shared" si="1817"/>
        <v>0.14073455775191285</v>
      </c>
    </row>
    <row r="1875" spans="1:29">
      <c r="A1875" s="5" t="s">
        <v>208</v>
      </c>
      <c r="B1875" s="5">
        <v>0.53</v>
      </c>
      <c r="C1875" s="5">
        <v>0.40500000000000003</v>
      </c>
      <c r="D1875" s="5">
        <v>0.12</v>
      </c>
      <c r="E1875" s="5">
        <v>0.63200000000000001</v>
      </c>
      <c r="F1875" s="5">
        <v>0.27150000000000002</v>
      </c>
      <c r="G1875" s="5">
        <v>0.14799999999999999</v>
      </c>
      <c r="H1875" s="48">
        <v>0.1875</v>
      </c>
      <c r="I1875" s="5">
        <v>9</v>
      </c>
      <c r="N1875" s="15">
        <f t="shared" si="1813"/>
        <v>-2</v>
      </c>
      <c r="O1875" s="15">
        <f t="shared" ref="O1875:U1875" si="1905">B1875</f>
        <v>0.53</v>
      </c>
      <c r="P1875" s="15">
        <f t="shared" si="1905"/>
        <v>0.40500000000000003</v>
      </c>
      <c r="Q1875" s="15">
        <f t="shared" si="1905"/>
        <v>0.12</v>
      </c>
      <c r="R1875" s="15">
        <f t="shared" si="1905"/>
        <v>0.63200000000000001</v>
      </c>
      <c r="S1875" s="15">
        <f t="shared" si="1905"/>
        <v>0.27150000000000002</v>
      </c>
      <c r="T1875" s="15">
        <f t="shared" si="1905"/>
        <v>0.14799999999999999</v>
      </c>
      <c r="U1875" s="15">
        <f t="shared" si="1905"/>
        <v>0.1875</v>
      </c>
      <c r="V1875" s="5">
        <v>1</v>
      </c>
      <c r="X1875" s="15">
        <f t="shared" si="1815"/>
        <v>10.5</v>
      </c>
      <c r="AB1875" s="15">
        <f t="shared" si="1816"/>
        <v>10.608725695425743</v>
      </c>
      <c r="AC1875" s="15">
        <f t="shared" si="1817"/>
        <v>1.1821276845811518E-2</v>
      </c>
    </row>
    <row r="1876" spans="1:29">
      <c r="A1876" s="5" t="s">
        <v>208</v>
      </c>
      <c r="B1876" s="5">
        <v>0.53500000000000003</v>
      </c>
      <c r="C1876" s="5">
        <v>0.45500000000000002</v>
      </c>
      <c r="D1876" s="5">
        <v>0.14000000000000001</v>
      </c>
      <c r="E1876" s="5">
        <v>1.0015000000000001</v>
      </c>
      <c r="F1876" s="5">
        <v>0.53</v>
      </c>
      <c r="G1876" s="5">
        <v>0.17649999999999999</v>
      </c>
      <c r="H1876" s="48">
        <v>0.24399999999999999</v>
      </c>
      <c r="I1876" s="5">
        <v>9</v>
      </c>
      <c r="N1876" s="15">
        <f t="shared" si="1813"/>
        <v>-2</v>
      </c>
      <c r="O1876" s="15">
        <f t="shared" ref="O1876:U1876" si="1906">B1876</f>
        <v>0.53500000000000003</v>
      </c>
      <c r="P1876" s="15">
        <f t="shared" si="1906"/>
        <v>0.45500000000000002</v>
      </c>
      <c r="Q1876" s="15">
        <f t="shared" si="1906"/>
        <v>0.14000000000000001</v>
      </c>
      <c r="R1876" s="15">
        <f t="shared" si="1906"/>
        <v>1.0015000000000001</v>
      </c>
      <c r="S1876" s="15">
        <f t="shared" si="1906"/>
        <v>0.53</v>
      </c>
      <c r="T1876" s="15">
        <f t="shared" si="1906"/>
        <v>0.17649999999999999</v>
      </c>
      <c r="U1876" s="15">
        <f t="shared" si="1906"/>
        <v>0.24399999999999999</v>
      </c>
      <c r="V1876" s="5">
        <v>1</v>
      </c>
      <c r="X1876" s="15">
        <f t="shared" si="1815"/>
        <v>10.5</v>
      </c>
      <c r="AB1876" s="15">
        <f t="shared" si="1816"/>
        <v>9.778041136720649</v>
      </c>
      <c r="AC1876" s="15">
        <f t="shared" si="1817"/>
        <v>0.52122460026761264</v>
      </c>
    </row>
    <row r="1877" spans="1:29">
      <c r="A1877" s="5" t="s">
        <v>207</v>
      </c>
      <c r="B1877" s="5">
        <v>0.54</v>
      </c>
      <c r="C1877" s="5">
        <v>0.42499999999999999</v>
      </c>
      <c r="D1877" s="5">
        <v>0.16</v>
      </c>
      <c r="E1877" s="5">
        <v>0.94550000000000001</v>
      </c>
      <c r="F1877" s="5">
        <v>0.36749999999999999</v>
      </c>
      <c r="G1877" s="5">
        <v>0.20050000000000001</v>
      </c>
      <c r="H1877" s="48">
        <v>0.29499999999999998</v>
      </c>
      <c r="I1877" s="5">
        <v>9</v>
      </c>
      <c r="N1877" s="15">
        <f t="shared" si="1813"/>
        <v>0.75</v>
      </c>
      <c r="O1877" s="15">
        <f t="shared" ref="O1877:U1877" si="1907">B1877</f>
        <v>0.54</v>
      </c>
      <c r="P1877" s="15">
        <f t="shared" si="1907"/>
        <v>0.42499999999999999</v>
      </c>
      <c r="Q1877" s="15">
        <f t="shared" si="1907"/>
        <v>0.16</v>
      </c>
      <c r="R1877" s="15">
        <f t="shared" si="1907"/>
        <v>0.94550000000000001</v>
      </c>
      <c r="S1877" s="15">
        <f t="shared" si="1907"/>
        <v>0.36749999999999999</v>
      </c>
      <c r="T1877" s="15">
        <f t="shared" si="1907"/>
        <v>0.20050000000000001</v>
      </c>
      <c r="U1877" s="15">
        <f t="shared" si="1907"/>
        <v>0.29499999999999998</v>
      </c>
      <c r="V1877" s="5">
        <v>1</v>
      </c>
      <c r="X1877" s="15">
        <f t="shared" si="1815"/>
        <v>10.5</v>
      </c>
      <c r="AB1877" s="15">
        <f t="shared" si="1816"/>
        <v>13.041843358449405</v>
      </c>
      <c r="AC1877" s="15">
        <f t="shared" si="1817"/>
        <v>6.4609676588933524</v>
      </c>
    </row>
    <row r="1878" spans="1:29">
      <c r="A1878" s="5" t="s">
        <v>208</v>
      </c>
      <c r="B1878" s="5">
        <v>0.54</v>
      </c>
      <c r="C1878" s="5">
        <v>0.39500000000000002</v>
      </c>
      <c r="D1878" s="5">
        <v>0.13500000000000001</v>
      </c>
      <c r="E1878" s="5">
        <v>0.65549999999999997</v>
      </c>
      <c r="F1878" s="5">
        <v>0.27050000000000002</v>
      </c>
      <c r="G1878" s="5">
        <v>0.155</v>
      </c>
      <c r="H1878" s="48">
        <v>0.192</v>
      </c>
      <c r="I1878" s="5">
        <v>9</v>
      </c>
      <c r="N1878" s="15">
        <f t="shared" si="1813"/>
        <v>-2</v>
      </c>
      <c r="O1878" s="15">
        <f t="shared" ref="O1878:U1878" si="1908">B1878</f>
        <v>0.54</v>
      </c>
      <c r="P1878" s="15">
        <f t="shared" si="1908"/>
        <v>0.39500000000000002</v>
      </c>
      <c r="Q1878" s="15">
        <f t="shared" si="1908"/>
        <v>0.13500000000000001</v>
      </c>
      <c r="R1878" s="15">
        <f t="shared" si="1908"/>
        <v>0.65549999999999997</v>
      </c>
      <c r="S1878" s="15">
        <f t="shared" si="1908"/>
        <v>0.27050000000000002</v>
      </c>
      <c r="T1878" s="15">
        <f t="shared" si="1908"/>
        <v>0.155</v>
      </c>
      <c r="U1878" s="15">
        <f t="shared" si="1908"/>
        <v>0.192</v>
      </c>
      <c r="V1878" s="5">
        <v>1</v>
      </c>
      <c r="X1878" s="15">
        <f t="shared" si="1815"/>
        <v>10.5</v>
      </c>
      <c r="AB1878" s="15">
        <f t="shared" si="1816"/>
        <v>10.850459734901362</v>
      </c>
      <c r="AC1878" s="15">
        <f t="shared" si="1817"/>
        <v>0.12282202578713282</v>
      </c>
    </row>
    <row r="1879" spans="1:29">
      <c r="A1879" s="5" t="s">
        <v>208</v>
      </c>
      <c r="B1879" s="5">
        <v>0.54</v>
      </c>
      <c r="C1879" s="5">
        <v>0.39</v>
      </c>
      <c r="D1879" s="5">
        <v>0.125</v>
      </c>
      <c r="E1879" s="5">
        <v>0.62549999999999994</v>
      </c>
      <c r="F1879" s="5">
        <v>0.2525</v>
      </c>
      <c r="G1879" s="5">
        <v>0.158</v>
      </c>
      <c r="H1879" s="48">
        <v>0.19</v>
      </c>
      <c r="I1879" s="5">
        <v>8</v>
      </c>
      <c r="N1879" s="15">
        <f t="shared" si="1813"/>
        <v>-2</v>
      </c>
      <c r="O1879" s="15">
        <f t="shared" ref="O1879:U1879" si="1909">B1879</f>
        <v>0.54</v>
      </c>
      <c r="P1879" s="15">
        <f t="shared" si="1909"/>
        <v>0.39</v>
      </c>
      <c r="Q1879" s="15">
        <f t="shared" si="1909"/>
        <v>0.125</v>
      </c>
      <c r="R1879" s="15">
        <f t="shared" si="1909"/>
        <v>0.62549999999999994</v>
      </c>
      <c r="S1879" s="15">
        <f t="shared" si="1909"/>
        <v>0.2525</v>
      </c>
      <c r="T1879" s="15">
        <f t="shared" si="1909"/>
        <v>0.158</v>
      </c>
      <c r="U1879" s="15">
        <f t="shared" si="1909"/>
        <v>0.19</v>
      </c>
      <c r="V1879" s="5">
        <v>1</v>
      </c>
      <c r="X1879" s="15">
        <f t="shared" si="1815"/>
        <v>9.5</v>
      </c>
      <c r="AB1879" s="15">
        <f t="shared" si="1816"/>
        <v>10.721483110278456</v>
      </c>
      <c r="AC1879" s="15">
        <f t="shared" si="1817"/>
        <v>1.4920209886955302</v>
      </c>
    </row>
    <row r="1880" spans="1:29">
      <c r="A1880" s="5" t="s">
        <v>208</v>
      </c>
      <c r="B1880" s="5">
        <v>0.54500000000000004</v>
      </c>
      <c r="C1880" s="5">
        <v>0.42499999999999999</v>
      </c>
      <c r="D1880" s="5">
        <v>0.14000000000000001</v>
      </c>
      <c r="E1880" s="5">
        <v>0.8145</v>
      </c>
      <c r="F1880" s="5">
        <v>0.30499999999999999</v>
      </c>
      <c r="G1880" s="5">
        <v>0.23100000000000001</v>
      </c>
      <c r="H1880" s="48">
        <v>0.24399999999999999</v>
      </c>
      <c r="I1880" s="5">
        <v>10</v>
      </c>
      <c r="N1880" s="15">
        <f t="shared" si="1813"/>
        <v>-2</v>
      </c>
      <c r="O1880" s="15">
        <f t="shared" ref="O1880:U1880" si="1910">B1880</f>
        <v>0.54500000000000004</v>
      </c>
      <c r="P1880" s="15">
        <f t="shared" si="1910"/>
        <v>0.42499999999999999</v>
      </c>
      <c r="Q1880" s="15">
        <f t="shared" si="1910"/>
        <v>0.14000000000000001</v>
      </c>
      <c r="R1880" s="15">
        <f t="shared" si="1910"/>
        <v>0.8145</v>
      </c>
      <c r="S1880" s="15">
        <f t="shared" si="1910"/>
        <v>0.30499999999999999</v>
      </c>
      <c r="T1880" s="15">
        <f t="shared" si="1910"/>
        <v>0.23100000000000001</v>
      </c>
      <c r="U1880" s="15">
        <f t="shared" si="1910"/>
        <v>0.24399999999999999</v>
      </c>
      <c r="V1880" s="5">
        <v>1</v>
      </c>
      <c r="X1880" s="15">
        <f t="shared" si="1815"/>
        <v>11.5</v>
      </c>
      <c r="AB1880" s="15">
        <f t="shared" si="1816"/>
        <v>11.681406298891378</v>
      </c>
      <c r="AC1880" s="15">
        <f t="shared" si="1817"/>
        <v>3.2908245277468072E-2</v>
      </c>
    </row>
    <row r="1881" spans="1:29">
      <c r="A1881" s="5" t="s">
        <v>208</v>
      </c>
      <c r="B1881" s="5">
        <v>0.54500000000000004</v>
      </c>
      <c r="C1881" s="5">
        <v>0.43</v>
      </c>
      <c r="D1881" s="5">
        <v>0.14000000000000001</v>
      </c>
      <c r="E1881" s="5">
        <v>0.68700000000000006</v>
      </c>
      <c r="F1881" s="5">
        <v>0.26150000000000001</v>
      </c>
      <c r="G1881" s="5">
        <v>0.14050000000000001</v>
      </c>
      <c r="H1881" s="48">
        <v>0.25</v>
      </c>
      <c r="I1881" s="5">
        <v>9</v>
      </c>
      <c r="N1881" s="15">
        <f t="shared" si="1813"/>
        <v>-2</v>
      </c>
      <c r="O1881" s="15">
        <f t="shared" ref="O1881:U1881" si="1911">B1881</f>
        <v>0.54500000000000004</v>
      </c>
      <c r="P1881" s="15">
        <f t="shared" si="1911"/>
        <v>0.43</v>
      </c>
      <c r="Q1881" s="15">
        <f t="shared" si="1911"/>
        <v>0.14000000000000001</v>
      </c>
      <c r="R1881" s="15">
        <f t="shared" si="1911"/>
        <v>0.68700000000000006</v>
      </c>
      <c r="S1881" s="15">
        <f t="shared" si="1911"/>
        <v>0.26150000000000001</v>
      </c>
      <c r="T1881" s="15">
        <f t="shared" si="1911"/>
        <v>0.14050000000000001</v>
      </c>
      <c r="U1881" s="15">
        <f t="shared" si="1911"/>
        <v>0.25</v>
      </c>
      <c r="V1881" s="5">
        <v>1</v>
      </c>
      <c r="X1881" s="15">
        <f t="shared" si="1815"/>
        <v>10.5</v>
      </c>
      <c r="AB1881" s="15">
        <f t="shared" si="1816"/>
        <v>12.43532881203565</v>
      </c>
      <c r="AC1881" s="15">
        <f t="shared" si="1817"/>
        <v>3.7454976106953186</v>
      </c>
    </row>
    <row r="1882" spans="1:29">
      <c r="A1882" s="5" t="s">
        <v>208</v>
      </c>
      <c r="B1882" s="5">
        <v>0.55000000000000004</v>
      </c>
      <c r="C1882" s="5">
        <v>0.435</v>
      </c>
      <c r="D1882" s="5">
        <v>0.14000000000000001</v>
      </c>
      <c r="E1882" s="5">
        <v>0.79949999999999999</v>
      </c>
      <c r="F1882" s="5">
        <v>0.29499999999999998</v>
      </c>
      <c r="G1882" s="5">
        <v>0.1905</v>
      </c>
      <c r="H1882" s="48">
        <v>0.23799999999999999</v>
      </c>
      <c r="I1882" s="5">
        <v>10</v>
      </c>
      <c r="N1882" s="15">
        <f t="shared" si="1813"/>
        <v>-2</v>
      </c>
      <c r="O1882" s="15">
        <f t="shared" ref="O1882:U1882" si="1912">B1882</f>
        <v>0.55000000000000004</v>
      </c>
      <c r="P1882" s="15">
        <f t="shared" si="1912"/>
        <v>0.435</v>
      </c>
      <c r="Q1882" s="15">
        <f t="shared" si="1912"/>
        <v>0.14000000000000001</v>
      </c>
      <c r="R1882" s="15">
        <f t="shared" si="1912"/>
        <v>0.79949999999999999</v>
      </c>
      <c r="S1882" s="15">
        <f t="shared" si="1912"/>
        <v>0.29499999999999998</v>
      </c>
      <c r="T1882" s="15">
        <f t="shared" si="1912"/>
        <v>0.1905</v>
      </c>
      <c r="U1882" s="15">
        <f t="shared" si="1912"/>
        <v>0.23799999999999999</v>
      </c>
      <c r="V1882" s="5">
        <v>1</v>
      </c>
      <c r="X1882" s="15">
        <f t="shared" si="1815"/>
        <v>11.5</v>
      </c>
      <c r="AB1882" s="15">
        <f t="shared" si="1816"/>
        <v>12.221981274844072</v>
      </c>
      <c r="AC1882" s="15">
        <f t="shared" si="1817"/>
        <v>0.52125696122547194</v>
      </c>
    </row>
    <row r="1883" spans="1:29">
      <c r="A1883" s="5" t="s">
        <v>208</v>
      </c>
      <c r="B1883" s="5">
        <v>0.55000000000000004</v>
      </c>
      <c r="C1883" s="5">
        <v>0.45</v>
      </c>
      <c r="D1883" s="5">
        <v>0.13</v>
      </c>
      <c r="E1883" s="5">
        <v>0.80400000000000005</v>
      </c>
      <c r="F1883" s="5">
        <v>0.33750000000000002</v>
      </c>
      <c r="G1883" s="5">
        <v>0.14050000000000001</v>
      </c>
      <c r="H1883" s="48">
        <v>0.23</v>
      </c>
      <c r="I1883" s="5">
        <v>6</v>
      </c>
      <c r="N1883" s="15">
        <f t="shared" si="1813"/>
        <v>-2</v>
      </c>
      <c r="O1883" s="15">
        <f t="shared" ref="O1883:U1883" si="1913">B1883</f>
        <v>0.55000000000000004</v>
      </c>
      <c r="P1883" s="15">
        <f t="shared" si="1913"/>
        <v>0.45</v>
      </c>
      <c r="Q1883" s="15">
        <f t="shared" si="1913"/>
        <v>0.13</v>
      </c>
      <c r="R1883" s="15">
        <f t="shared" si="1913"/>
        <v>0.80400000000000005</v>
      </c>
      <c r="S1883" s="15">
        <f t="shared" si="1913"/>
        <v>0.33750000000000002</v>
      </c>
      <c r="T1883" s="15">
        <f t="shared" si="1913"/>
        <v>0.14050000000000001</v>
      </c>
      <c r="U1883" s="15">
        <f t="shared" si="1913"/>
        <v>0.23</v>
      </c>
      <c r="V1883" s="5">
        <v>1</v>
      </c>
      <c r="X1883" s="15">
        <f t="shared" si="1815"/>
        <v>7.5</v>
      </c>
      <c r="AB1883" s="15">
        <f t="shared" si="1816"/>
        <v>11.916649676622214</v>
      </c>
      <c r="AC1883" s="15">
        <f t="shared" si="1817"/>
        <v>19.506794366007107</v>
      </c>
    </row>
    <row r="1884" spans="1:29">
      <c r="A1884" s="5" t="s">
        <v>206</v>
      </c>
      <c r="B1884" s="5">
        <v>0.55500000000000005</v>
      </c>
      <c r="C1884" s="5">
        <v>0.435</v>
      </c>
      <c r="D1884" s="5">
        <v>0.14000000000000001</v>
      </c>
      <c r="E1884" s="5">
        <v>0.74950000000000006</v>
      </c>
      <c r="F1884" s="5">
        <v>0.34100000000000003</v>
      </c>
      <c r="G1884" s="5">
        <v>0.16450000000000001</v>
      </c>
      <c r="H1884" s="48">
        <v>0.214</v>
      </c>
      <c r="I1884" s="5">
        <v>8</v>
      </c>
      <c r="N1884" s="15">
        <f t="shared" si="1813"/>
        <v>3</v>
      </c>
      <c r="O1884" s="15">
        <f t="shared" ref="O1884:U1884" si="1914">B1884</f>
        <v>0.55500000000000005</v>
      </c>
      <c r="P1884" s="15">
        <f t="shared" si="1914"/>
        <v>0.435</v>
      </c>
      <c r="Q1884" s="15">
        <f t="shared" si="1914"/>
        <v>0.14000000000000001</v>
      </c>
      <c r="R1884" s="15">
        <f t="shared" si="1914"/>
        <v>0.74950000000000006</v>
      </c>
      <c r="S1884" s="15">
        <f t="shared" si="1914"/>
        <v>0.34100000000000003</v>
      </c>
      <c r="T1884" s="15">
        <f t="shared" si="1914"/>
        <v>0.16450000000000001</v>
      </c>
      <c r="U1884" s="15">
        <f t="shared" si="1914"/>
        <v>0.214</v>
      </c>
      <c r="V1884" s="5">
        <v>1</v>
      </c>
      <c r="X1884" s="15">
        <f t="shared" si="1815"/>
        <v>9.5</v>
      </c>
      <c r="AB1884" s="15">
        <f t="shared" si="1816"/>
        <v>11.710308392958803</v>
      </c>
      <c r="AC1884" s="15">
        <f t="shared" si="1817"/>
        <v>4.8854631919841252</v>
      </c>
    </row>
    <row r="1885" spans="1:29">
      <c r="A1885" s="5" t="s">
        <v>206</v>
      </c>
      <c r="B1885" s="5">
        <v>0.55500000000000005</v>
      </c>
      <c r="C1885" s="5">
        <v>0.41</v>
      </c>
      <c r="D1885" s="5">
        <v>0.125</v>
      </c>
      <c r="E1885" s="5">
        <v>0.59899999999999998</v>
      </c>
      <c r="F1885" s="5">
        <v>0.23449999999999999</v>
      </c>
      <c r="G1885" s="5">
        <v>0.14649999999999999</v>
      </c>
      <c r="H1885" s="48">
        <v>0.19400000000000001</v>
      </c>
      <c r="I1885" s="5">
        <v>8</v>
      </c>
      <c r="N1885" s="15">
        <f t="shared" si="1813"/>
        <v>3</v>
      </c>
      <c r="O1885" s="15">
        <f t="shared" ref="O1885:U1885" si="1915">B1885</f>
        <v>0.55500000000000005</v>
      </c>
      <c r="P1885" s="15">
        <f t="shared" si="1915"/>
        <v>0.41</v>
      </c>
      <c r="Q1885" s="15">
        <f t="shared" si="1915"/>
        <v>0.125</v>
      </c>
      <c r="R1885" s="15">
        <f t="shared" si="1915"/>
        <v>0.59899999999999998</v>
      </c>
      <c r="S1885" s="15">
        <f t="shared" si="1915"/>
        <v>0.23449999999999999</v>
      </c>
      <c r="T1885" s="15">
        <f t="shared" si="1915"/>
        <v>0.14649999999999999</v>
      </c>
      <c r="U1885" s="15">
        <f t="shared" si="1915"/>
        <v>0.19400000000000001</v>
      </c>
      <c r="V1885" s="5">
        <v>1</v>
      </c>
      <c r="X1885" s="15">
        <f t="shared" si="1815"/>
        <v>9.5</v>
      </c>
      <c r="AB1885" s="15">
        <f t="shared" si="1816"/>
        <v>12.031738384048452</v>
      </c>
      <c r="AC1885" s="15">
        <f t="shared" si="1817"/>
        <v>6.4096992452642692</v>
      </c>
    </row>
    <row r="1886" spans="1:29">
      <c r="A1886" s="5" t="s">
        <v>206</v>
      </c>
      <c r="B1886" s="5">
        <v>0.55500000000000005</v>
      </c>
      <c r="C1886" s="5">
        <v>0.4</v>
      </c>
      <c r="D1886" s="5">
        <v>0.13</v>
      </c>
      <c r="E1886" s="5">
        <v>0.70750000000000002</v>
      </c>
      <c r="F1886" s="5">
        <v>0.33200000000000002</v>
      </c>
      <c r="G1886" s="5">
        <v>0.1585</v>
      </c>
      <c r="H1886" s="48">
        <v>0.18</v>
      </c>
      <c r="I1886" s="5">
        <v>7</v>
      </c>
      <c r="N1886" s="15">
        <f t="shared" si="1813"/>
        <v>3</v>
      </c>
      <c r="O1886" s="15">
        <f t="shared" ref="O1886:U1886" si="1916">B1886</f>
        <v>0.55500000000000005</v>
      </c>
      <c r="P1886" s="15">
        <f t="shared" si="1916"/>
        <v>0.4</v>
      </c>
      <c r="Q1886" s="15">
        <f t="shared" si="1916"/>
        <v>0.13</v>
      </c>
      <c r="R1886" s="15">
        <f t="shared" si="1916"/>
        <v>0.70750000000000002</v>
      </c>
      <c r="S1886" s="15">
        <f t="shared" si="1916"/>
        <v>0.33200000000000002</v>
      </c>
      <c r="T1886" s="15">
        <f t="shared" si="1916"/>
        <v>0.1585</v>
      </c>
      <c r="U1886" s="15">
        <f t="shared" si="1916"/>
        <v>0.18</v>
      </c>
      <c r="V1886" s="5">
        <v>1</v>
      </c>
      <c r="X1886" s="15">
        <f t="shared" si="1815"/>
        <v>8.5</v>
      </c>
      <c r="AB1886" s="15">
        <f t="shared" si="1816"/>
        <v>10.750416011887079</v>
      </c>
      <c r="AC1886" s="15">
        <f t="shared" si="1817"/>
        <v>5.0643722265577473</v>
      </c>
    </row>
    <row r="1887" spans="1:29">
      <c r="A1887" s="5" t="s">
        <v>208</v>
      </c>
      <c r="B1887" s="5">
        <v>0.55500000000000005</v>
      </c>
      <c r="C1887" s="5">
        <v>0.45</v>
      </c>
      <c r="D1887" s="5">
        <v>0.17499999999999999</v>
      </c>
      <c r="E1887" s="5">
        <v>0.73799999999999999</v>
      </c>
      <c r="F1887" s="5">
        <v>0.30399999999999999</v>
      </c>
      <c r="G1887" s="5">
        <v>0.17549999999999999</v>
      </c>
      <c r="H1887" s="48">
        <v>0.22</v>
      </c>
      <c r="I1887" s="5">
        <v>9</v>
      </c>
      <c r="N1887" s="15">
        <f t="shared" si="1813"/>
        <v>-2</v>
      </c>
      <c r="O1887" s="15">
        <f t="shared" ref="O1887:U1887" si="1917">B1887</f>
        <v>0.55500000000000005</v>
      </c>
      <c r="P1887" s="15">
        <f t="shared" si="1917"/>
        <v>0.45</v>
      </c>
      <c r="Q1887" s="15">
        <f t="shared" si="1917"/>
        <v>0.17499999999999999</v>
      </c>
      <c r="R1887" s="15">
        <f t="shared" si="1917"/>
        <v>0.73799999999999999</v>
      </c>
      <c r="S1887" s="15">
        <f t="shared" si="1917"/>
        <v>0.30399999999999999</v>
      </c>
      <c r="T1887" s="15">
        <f t="shared" si="1917"/>
        <v>0.17549999999999999</v>
      </c>
      <c r="U1887" s="15">
        <f t="shared" si="1917"/>
        <v>0.22</v>
      </c>
      <c r="V1887" s="5">
        <v>1</v>
      </c>
      <c r="X1887" s="15">
        <f t="shared" si="1815"/>
        <v>10.5</v>
      </c>
      <c r="AB1887" s="15">
        <f t="shared" si="1816"/>
        <v>12.044324489169579</v>
      </c>
      <c r="AC1887" s="15">
        <f t="shared" si="1817"/>
        <v>2.3849381278488813</v>
      </c>
    </row>
    <row r="1888" spans="1:29">
      <c r="A1888" s="5" t="s">
        <v>206</v>
      </c>
      <c r="B1888" s="5">
        <v>0.55500000000000005</v>
      </c>
      <c r="C1888" s="5">
        <v>0.45500000000000002</v>
      </c>
      <c r="D1888" s="5">
        <v>0.13500000000000001</v>
      </c>
      <c r="E1888" s="5">
        <v>0.83699999999999997</v>
      </c>
      <c r="F1888" s="5">
        <v>0.38200000000000001</v>
      </c>
      <c r="G1888" s="5">
        <v>0.17100000000000001</v>
      </c>
      <c r="H1888" s="48">
        <v>0.23499999999999999</v>
      </c>
      <c r="I1888" s="5">
        <v>9</v>
      </c>
      <c r="N1888" s="15">
        <f t="shared" si="1813"/>
        <v>3</v>
      </c>
      <c r="O1888" s="15">
        <f t="shared" ref="O1888:U1888" si="1918">B1888</f>
        <v>0.55500000000000005</v>
      </c>
      <c r="P1888" s="15">
        <f t="shared" si="1918"/>
        <v>0.45500000000000002</v>
      </c>
      <c r="Q1888" s="15">
        <f t="shared" si="1918"/>
        <v>0.13500000000000001</v>
      </c>
      <c r="R1888" s="15">
        <f t="shared" si="1918"/>
        <v>0.83699999999999997</v>
      </c>
      <c r="S1888" s="15">
        <f t="shared" si="1918"/>
        <v>0.38200000000000001</v>
      </c>
      <c r="T1888" s="15">
        <f t="shared" si="1918"/>
        <v>0.17100000000000001</v>
      </c>
      <c r="U1888" s="15">
        <f t="shared" si="1918"/>
        <v>0.23499999999999999</v>
      </c>
      <c r="V1888" s="5">
        <v>1</v>
      </c>
      <c r="X1888" s="15">
        <f t="shared" si="1815"/>
        <v>10.5</v>
      </c>
      <c r="AB1888" s="15">
        <f t="shared" si="1816"/>
        <v>11.97716054459298</v>
      </c>
      <c r="AC1888" s="15">
        <f t="shared" si="1817"/>
        <v>2.1820032745022293</v>
      </c>
    </row>
    <row r="1889" spans="1:29">
      <c r="A1889" s="5" t="s">
        <v>208</v>
      </c>
      <c r="B1889" s="5">
        <v>0.56000000000000005</v>
      </c>
      <c r="C1889" s="5">
        <v>0.44500000000000001</v>
      </c>
      <c r="D1889" s="5">
        <v>0.16500000000000001</v>
      </c>
      <c r="E1889" s="5">
        <v>0.83199999999999996</v>
      </c>
      <c r="F1889" s="5">
        <v>0.34549999999999997</v>
      </c>
      <c r="G1889" s="5">
        <v>0.17899999999999999</v>
      </c>
      <c r="H1889" s="48">
        <v>0.27900000000000003</v>
      </c>
      <c r="I1889" s="5">
        <v>9</v>
      </c>
      <c r="N1889" s="15">
        <f t="shared" si="1813"/>
        <v>-2</v>
      </c>
      <c r="O1889" s="15">
        <f t="shared" ref="O1889:U1889" si="1919">B1889</f>
        <v>0.56000000000000005</v>
      </c>
      <c r="P1889" s="15">
        <f t="shared" si="1919"/>
        <v>0.44500000000000001</v>
      </c>
      <c r="Q1889" s="15">
        <f t="shared" si="1919"/>
        <v>0.16500000000000001</v>
      </c>
      <c r="R1889" s="15">
        <f t="shared" si="1919"/>
        <v>0.83199999999999996</v>
      </c>
      <c r="S1889" s="15">
        <f t="shared" si="1919"/>
        <v>0.34549999999999997</v>
      </c>
      <c r="T1889" s="15">
        <f t="shared" si="1919"/>
        <v>0.17899999999999999</v>
      </c>
      <c r="U1889" s="15">
        <f t="shared" si="1919"/>
        <v>0.27900000000000003</v>
      </c>
      <c r="V1889" s="5">
        <v>1</v>
      </c>
      <c r="X1889" s="15">
        <f t="shared" si="1815"/>
        <v>10.5</v>
      </c>
      <c r="AB1889" s="15">
        <f t="shared" si="1816"/>
        <v>12.366365112367536</v>
      </c>
      <c r="AC1889" s="15">
        <f t="shared" si="1817"/>
        <v>3.4833187326626844</v>
      </c>
    </row>
    <row r="1890" spans="1:29">
      <c r="A1890" s="5" t="s">
        <v>207</v>
      </c>
      <c r="B1890" s="5">
        <v>0.56499999999999995</v>
      </c>
      <c r="C1890" s="5">
        <v>0.44500000000000001</v>
      </c>
      <c r="D1890" s="5">
        <v>0.125</v>
      </c>
      <c r="E1890" s="5">
        <v>0.83050000000000002</v>
      </c>
      <c r="F1890" s="5">
        <v>0.3135</v>
      </c>
      <c r="G1890" s="5">
        <v>0.17849999999999999</v>
      </c>
      <c r="H1890" s="48">
        <v>0.23</v>
      </c>
      <c r="I1890" s="5">
        <v>11</v>
      </c>
      <c r="N1890" s="15">
        <f t="shared" si="1813"/>
        <v>0.75</v>
      </c>
      <c r="O1890" s="15">
        <f t="shared" ref="O1890:U1890" si="1920">B1890</f>
        <v>0.56499999999999995</v>
      </c>
      <c r="P1890" s="15">
        <f t="shared" si="1920"/>
        <v>0.44500000000000001</v>
      </c>
      <c r="Q1890" s="15">
        <f t="shared" si="1920"/>
        <v>0.125</v>
      </c>
      <c r="R1890" s="15">
        <f t="shared" si="1920"/>
        <v>0.83050000000000002</v>
      </c>
      <c r="S1890" s="15">
        <f t="shared" si="1920"/>
        <v>0.3135</v>
      </c>
      <c r="T1890" s="15">
        <f t="shared" si="1920"/>
        <v>0.17849999999999999</v>
      </c>
      <c r="U1890" s="15">
        <f t="shared" si="1920"/>
        <v>0.23</v>
      </c>
      <c r="V1890" s="5">
        <v>1</v>
      </c>
      <c r="X1890" s="15">
        <f t="shared" si="1815"/>
        <v>12.5</v>
      </c>
      <c r="AB1890" s="15">
        <f t="shared" si="1816"/>
        <v>12.570367706386492</v>
      </c>
      <c r="AC1890" s="15">
        <f t="shared" si="1817"/>
        <v>4.9516141020954892E-3</v>
      </c>
    </row>
    <row r="1891" spans="1:29">
      <c r="A1891" s="5" t="s">
        <v>206</v>
      </c>
      <c r="B1891" s="5">
        <v>0.56499999999999995</v>
      </c>
      <c r="C1891" s="5">
        <v>0.41499999999999998</v>
      </c>
      <c r="D1891" s="5">
        <v>0.125</v>
      </c>
      <c r="E1891" s="5">
        <v>0.66700000000000004</v>
      </c>
      <c r="F1891" s="5">
        <v>0.30199999999999999</v>
      </c>
      <c r="G1891" s="5">
        <v>0.1545</v>
      </c>
      <c r="H1891" s="48">
        <v>0.185</v>
      </c>
      <c r="I1891" s="5">
        <v>7</v>
      </c>
      <c r="N1891" s="15">
        <f t="shared" si="1813"/>
        <v>3</v>
      </c>
      <c r="O1891" s="15">
        <f t="shared" ref="O1891:U1891" si="1921">B1891</f>
        <v>0.56499999999999995</v>
      </c>
      <c r="P1891" s="15">
        <f t="shared" si="1921"/>
        <v>0.41499999999999998</v>
      </c>
      <c r="Q1891" s="15">
        <f t="shared" si="1921"/>
        <v>0.125</v>
      </c>
      <c r="R1891" s="15">
        <f t="shared" si="1921"/>
        <v>0.66700000000000004</v>
      </c>
      <c r="S1891" s="15">
        <f t="shared" si="1921"/>
        <v>0.30199999999999999</v>
      </c>
      <c r="T1891" s="15">
        <f t="shared" si="1921"/>
        <v>0.1545</v>
      </c>
      <c r="U1891" s="15">
        <f t="shared" si="1921"/>
        <v>0.185</v>
      </c>
      <c r="V1891" s="5">
        <v>1</v>
      </c>
      <c r="X1891" s="15">
        <f t="shared" si="1815"/>
        <v>8.5</v>
      </c>
      <c r="AB1891" s="15">
        <f t="shared" si="1816"/>
        <v>11.184227998166067</v>
      </c>
      <c r="AC1891" s="15">
        <f t="shared" si="1817"/>
        <v>7.2050799461386115</v>
      </c>
    </row>
    <row r="1892" spans="1:29">
      <c r="A1892" s="5" t="s">
        <v>206</v>
      </c>
      <c r="B1892" s="5">
        <v>0.56499999999999995</v>
      </c>
      <c r="C1892" s="5">
        <v>0.45500000000000002</v>
      </c>
      <c r="D1892" s="5">
        <v>0.155</v>
      </c>
      <c r="E1892" s="5">
        <v>0.9355</v>
      </c>
      <c r="F1892" s="5">
        <v>0.42099999999999999</v>
      </c>
      <c r="G1892" s="5">
        <v>0.183</v>
      </c>
      <c r="H1892" s="48">
        <v>0.26</v>
      </c>
      <c r="I1892" s="5">
        <v>11</v>
      </c>
      <c r="N1892" s="15">
        <f t="shared" si="1813"/>
        <v>3</v>
      </c>
      <c r="O1892" s="15">
        <f t="shared" ref="O1892:U1892" si="1922">B1892</f>
        <v>0.56499999999999995</v>
      </c>
      <c r="P1892" s="15">
        <f t="shared" si="1922"/>
        <v>0.45500000000000002</v>
      </c>
      <c r="Q1892" s="15">
        <f t="shared" si="1922"/>
        <v>0.155</v>
      </c>
      <c r="R1892" s="15">
        <f t="shared" si="1922"/>
        <v>0.9355</v>
      </c>
      <c r="S1892" s="15">
        <f t="shared" si="1922"/>
        <v>0.42099999999999999</v>
      </c>
      <c r="T1892" s="15">
        <f t="shared" si="1922"/>
        <v>0.183</v>
      </c>
      <c r="U1892" s="15">
        <f t="shared" si="1922"/>
        <v>0.26</v>
      </c>
      <c r="V1892" s="5">
        <v>1</v>
      </c>
      <c r="X1892" s="15">
        <f t="shared" si="1815"/>
        <v>12.5</v>
      </c>
      <c r="AB1892" s="15">
        <f t="shared" si="1816"/>
        <v>12.396701870817308</v>
      </c>
      <c r="AC1892" s="15">
        <f t="shared" si="1817"/>
        <v>1.0670503492644076E-2</v>
      </c>
    </row>
    <row r="1893" spans="1:29">
      <c r="A1893" s="5" t="s">
        <v>208</v>
      </c>
      <c r="B1893" s="5">
        <v>0.56499999999999995</v>
      </c>
      <c r="C1893" s="5">
        <v>0.435</v>
      </c>
      <c r="D1893" s="5">
        <v>0.14499999999999999</v>
      </c>
      <c r="E1893" s="5">
        <v>0.84450000000000003</v>
      </c>
      <c r="F1893" s="5">
        <v>0.39750000000000002</v>
      </c>
      <c r="G1893" s="5">
        <v>0.158</v>
      </c>
      <c r="H1893" s="48">
        <v>0.255</v>
      </c>
      <c r="I1893" s="5">
        <v>9</v>
      </c>
      <c r="N1893" s="15">
        <f t="shared" si="1813"/>
        <v>-2</v>
      </c>
      <c r="O1893" s="15">
        <f t="shared" ref="O1893:U1893" si="1923">B1893</f>
        <v>0.56499999999999995</v>
      </c>
      <c r="P1893" s="15">
        <f t="shared" si="1923"/>
        <v>0.435</v>
      </c>
      <c r="Q1893" s="15">
        <f t="shared" si="1923"/>
        <v>0.14499999999999999</v>
      </c>
      <c r="R1893" s="15">
        <f t="shared" si="1923"/>
        <v>0.84450000000000003</v>
      </c>
      <c r="S1893" s="15">
        <f t="shared" si="1923"/>
        <v>0.39750000000000002</v>
      </c>
      <c r="T1893" s="15">
        <f t="shared" si="1923"/>
        <v>0.158</v>
      </c>
      <c r="U1893" s="15">
        <f t="shared" si="1923"/>
        <v>0.255</v>
      </c>
      <c r="V1893" s="5">
        <v>1</v>
      </c>
      <c r="X1893" s="15">
        <f t="shared" si="1815"/>
        <v>10.5</v>
      </c>
      <c r="AB1893" s="15">
        <f t="shared" si="1816"/>
        <v>11.096469258760909</v>
      </c>
      <c r="AC1893" s="15">
        <f t="shared" si="1817"/>
        <v>0.35577557664678777</v>
      </c>
    </row>
    <row r="1894" spans="1:29">
      <c r="A1894" s="5" t="s">
        <v>206</v>
      </c>
      <c r="B1894" s="5">
        <v>0.56499999999999995</v>
      </c>
      <c r="C1894" s="5">
        <v>0.45</v>
      </c>
      <c r="D1894" s="5">
        <v>0.16</v>
      </c>
      <c r="E1894" s="5">
        <v>0.89500000000000002</v>
      </c>
      <c r="F1894" s="5">
        <v>0.41499999999999998</v>
      </c>
      <c r="G1894" s="5">
        <v>0.19500000000000001</v>
      </c>
      <c r="H1894" s="48">
        <v>0.246</v>
      </c>
      <c r="I1894" s="5">
        <v>9</v>
      </c>
      <c r="N1894" s="15">
        <f t="shared" si="1813"/>
        <v>3</v>
      </c>
      <c r="O1894" s="15">
        <f t="shared" ref="O1894:U1894" si="1924">B1894</f>
        <v>0.56499999999999995</v>
      </c>
      <c r="P1894" s="15">
        <f t="shared" si="1924"/>
        <v>0.45</v>
      </c>
      <c r="Q1894" s="15">
        <f t="shared" si="1924"/>
        <v>0.16</v>
      </c>
      <c r="R1894" s="15">
        <f t="shared" si="1924"/>
        <v>0.89500000000000002</v>
      </c>
      <c r="S1894" s="15">
        <f t="shared" si="1924"/>
        <v>0.41499999999999998</v>
      </c>
      <c r="T1894" s="15">
        <f t="shared" si="1924"/>
        <v>0.19500000000000001</v>
      </c>
      <c r="U1894" s="15">
        <f t="shared" si="1924"/>
        <v>0.246</v>
      </c>
      <c r="V1894" s="5">
        <v>1</v>
      </c>
      <c r="X1894" s="15">
        <f t="shared" si="1815"/>
        <v>10.5</v>
      </c>
      <c r="AB1894" s="15">
        <f t="shared" si="1816"/>
        <v>11.902501841893191</v>
      </c>
      <c r="AC1894" s="15">
        <f t="shared" si="1817"/>
        <v>1.9670114165137926</v>
      </c>
    </row>
    <row r="1895" spans="1:29">
      <c r="A1895" s="5" t="s">
        <v>208</v>
      </c>
      <c r="B1895" s="5">
        <v>0.56499999999999995</v>
      </c>
      <c r="C1895" s="5">
        <v>0.46</v>
      </c>
      <c r="D1895" s="5">
        <v>0.155</v>
      </c>
      <c r="E1895" s="5">
        <v>0.87150000000000005</v>
      </c>
      <c r="F1895" s="5">
        <v>0.3755</v>
      </c>
      <c r="G1895" s="5">
        <v>0.215</v>
      </c>
      <c r="H1895" s="48">
        <v>0.25</v>
      </c>
      <c r="I1895" s="5">
        <v>10</v>
      </c>
      <c r="N1895" s="15">
        <f t="shared" si="1813"/>
        <v>-2</v>
      </c>
      <c r="O1895" s="15">
        <f t="shared" ref="O1895:U1895" si="1925">B1895</f>
        <v>0.56499999999999995</v>
      </c>
      <c r="P1895" s="15">
        <f t="shared" si="1925"/>
        <v>0.46</v>
      </c>
      <c r="Q1895" s="15">
        <f t="shared" si="1925"/>
        <v>0.155</v>
      </c>
      <c r="R1895" s="15">
        <f t="shared" si="1925"/>
        <v>0.87150000000000005</v>
      </c>
      <c r="S1895" s="15">
        <f t="shared" si="1925"/>
        <v>0.3755</v>
      </c>
      <c r="T1895" s="15">
        <f t="shared" si="1925"/>
        <v>0.215</v>
      </c>
      <c r="U1895" s="15">
        <f t="shared" si="1925"/>
        <v>0.25</v>
      </c>
      <c r="V1895" s="5">
        <v>1</v>
      </c>
      <c r="X1895" s="15">
        <f t="shared" si="1815"/>
        <v>11.5</v>
      </c>
      <c r="AB1895" s="15">
        <f t="shared" si="1816"/>
        <v>11.564031381522561</v>
      </c>
      <c r="AC1895" s="15">
        <f t="shared" si="1817"/>
        <v>4.1000178196877726E-3</v>
      </c>
    </row>
    <row r="1896" spans="1:29">
      <c r="A1896" s="5" t="s">
        <v>206</v>
      </c>
      <c r="B1896" s="5">
        <v>0.56999999999999995</v>
      </c>
      <c r="C1896" s="5">
        <v>0.46</v>
      </c>
      <c r="D1896" s="5">
        <v>0.155</v>
      </c>
      <c r="E1896" s="5">
        <v>1.0004999999999999</v>
      </c>
      <c r="F1896" s="5">
        <v>0.45400000000000001</v>
      </c>
      <c r="G1896" s="5">
        <v>0.20499999999999999</v>
      </c>
      <c r="H1896" s="48">
        <v>0.26500000000000001</v>
      </c>
      <c r="I1896" s="5">
        <v>11</v>
      </c>
      <c r="N1896" s="15">
        <f t="shared" si="1813"/>
        <v>3</v>
      </c>
      <c r="O1896" s="15">
        <f t="shared" ref="O1896:U1896" si="1926">B1896</f>
        <v>0.56999999999999995</v>
      </c>
      <c r="P1896" s="15">
        <f t="shared" si="1926"/>
        <v>0.46</v>
      </c>
      <c r="Q1896" s="15">
        <f t="shared" si="1926"/>
        <v>0.155</v>
      </c>
      <c r="R1896" s="15">
        <f t="shared" si="1926"/>
        <v>1.0004999999999999</v>
      </c>
      <c r="S1896" s="15">
        <f t="shared" si="1926"/>
        <v>0.45400000000000001</v>
      </c>
      <c r="T1896" s="15">
        <f t="shared" si="1926"/>
        <v>0.20499999999999999</v>
      </c>
      <c r="U1896" s="15">
        <f t="shared" si="1926"/>
        <v>0.26500000000000001</v>
      </c>
      <c r="V1896" s="5">
        <v>1</v>
      </c>
      <c r="X1896" s="15">
        <f t="shared" si="1815"/>
        <v>12.5</v>
      </c>
      <c r="AB1896" s="15">
        <f t="shared" si="1816"/>
        <v>12.197223231315093</v>
      </c>
      <c r="AC1896" s="15">
        <f t="shared" si="1817"/>
        <v>9.1673771655273947E-2</v>
      </c>
    </row>
    <row r="1897" spans="1:29">
      <c r="A1897" s="5" t="s">
        <v>206</v>
      </c>
      <c r="B1897" s="5">
        <v>0.56999999999999995</v>
      </c>
      <c r="C1897" s="5">
        <v>0.45500000000000002</v>
      </c>
      <c r="D1897" s="5">
        <v>0.155</v>
      </c>
      <c r="E1897" s="5">
        <v>0.83199999999999996</v>
      </c>
      <c r="F1897" s="5">
        <v>0.35849999999999999</v>
      </c>
      <c r="G1897" s="5">
        <v>0.17399999999999999</v>
      </c>
      <c r="H1897" s="48">
        <v>0.27700000000000002</v>
      </c>
      <c r="I1897" s="5">
        <v>11</v>
      </c>
      <c r="N1897" s="15">
        <f t="shared" si="1813"/>
        <v>3</v>
      </c>
      <c r="O1897" s="15">
        <f t="shared" ref="O1897:U1897" si="1927">B1897</f>
        <v>0.56999999999999995</v>
      </c>
      <c r="P1897" s="15">
        <f t="shared" si="1927"/>
        <v>0.45500000000000002</v>
      </c>
      <c r="Q1897" s="15">
        <f t="shared" si="1927"/>
        <v>0.155</v>
      </c>
      <c r="R1897" s="15">
        <f t="shared" si="1927"/>
        <v>0.83199999999999996</v>
      </c>
      <c r="S1897" s="15">
        <f t="shared" si="1927"/>
        <v>0.35849999999999999</v>
      </c>
      <c r="T1897" s="15">
        <f t="shared" si="1927"/>
        <v>0.17399999999999999</v>
      </c>
      <c r="U1897" s="15">
        <f t="shared" si="1927"/>
        <v>0.27700000000000002</v>
      </c>
      <c r="V1897" s="5">
        <v>1</v>
      </c>
      <c r="X1897" s="15">
        <f t="shared" si="1815"/>
        <v>12.5</v>
      </c>
      <c r="AB1897" s="15">
        <f t="shared" si="1816"/>
        <v>12.949968944241954</v>
      </c>
      <c r="AC1897" s="15">
        <f t="shared" si="1817"/>
        <v>0.2024720507822188</v>
      </c>
    </row>
    <row r="1898" spans="1:29">
      <c r="A1898" s="5" t="s">
        <v>206</v>
      </c>
      <c r="B1898" s="5">
        <v>0.56999999999999995</v>
      </c>
      <c r="C1898" s="5">
        <v>0.44</v>
      </c>
      <c r="D1898" s="5">
        <v>0.17499999999999999</v>
      </c>
      <c r="E1898" s="5">
        <v>0.9415</v>
      </c>
      <c r="F1898" s="5">
        <v>0.3805</v>
      </c>
      <c r="G1898" s="5">
        <v>0.22850000000000001</v>
      </c>
      <c r="H1898" s="48">
        <v>0.28299999999999997</v>
      </c>
      <c r="I1898" s="5">
        <v>9</v>
      </c>
      <c r="N1898" s="15">
        <f t="shared" si="1813"/>
        <v>3</v>
      </c>
      <c r="O1898" s="15">
        <f t="shared" ref="O1898:U1898" si="1928">B1898</f>
        <v>0.56999999999999995</v>
      </c>
      <c r="P1898" s="15">
        <f t="shared" si="1928"/>
        <v>0.44</v>
      </c>
      <c r="Q1898" s="15">
        <f t="shared" si="1928"/>
        <v>0.17499999999999999</v>
      </c>
      <c r="R1898" s="15">
        <f t="shared" si="1928"/>
        <v>0.9415</v>
      </c>
      <c r="S1898" s="15">
        <f t="shared" si="1928"/>
        <v>0.3805</v>
      </c>
      <c r="T1898" s="15">
        <f t="shared" si="1928"/>
        <v>0.22850000000000001</v>
      </c>
      <c r="U1898" s="15">
        <f t="shared" si="1928"/>
        <v>0.28299999999999997</v>
      </c>
      <c r="V1898" s="5">
        <v>1</v>
      </c>
      <c r="X1898" s="15">
        <f t="shared" si="1815"/>
        <v>10.5</v>
      </c>
      <c r="AB1898" s="15">
        <f t="shared" si="1816"/>
        <v>13.041117875249384</v>
      </c>
      <c r="AC1898" s="15">
        <f t="shared" si="1817"/>
        <v>6.4572800559119434</v>
      </c>
    </row>
    <row r="1899" spans="1:29">
      <c r="A1899" s="5" t="s">
        <v>206</v>
      </c>
      <c r="B1899" s="5">
        <v>0.56999999999999995</v>
      </c>
      <c r="C1899" s="5">
        <v>0.41499999999999998</v>
      </c>
      <c r="D1899" s="5">
        <v>0.13</v>
      </c>
      <c r="E1899" s="5">
        <v>0.88</v>
      </c>
      <c r="F1899" s="5">
        <v>0.42749999999999999</v>
      </c>
      <c r="G1899" s="5">
        <v>0.19550000000000001</v>
      </c>
      <c r="H1899" s="48">
        <v>0.23799999999999999</v>
      </c>
      <c r="I1899" s="5">
        <v>13</v>
      </c>
      <c r="N1899" s="15">
        <f t="shared" si="1813"/>
        <v>3</v>
      </c>
      <c r="O1899" s="15">
        <f t="shared" ref="O1899:U1899" si="1929">B1899</f>
        <v>0.56999999999999995</v>
      </c>
      <c r="P1899" s="15">
        <f t="shared" si="1929"/>
        <v>0.41499999999999998</v>
      </c>
      <c r="Q1899" s="15">
        <f t="shared" si="1929"/>
        <v>0.13</v>
      </c>
      <c r="R1899" s="15">
        <f t="shared" si="1929"/>
        <v>0.88</v>
      </c>
      <c r="S1899" s="15">
        <f t="shared" si="1929"/>
        <v>0.42749999999999999</v>
      </c>
      <c r="T1899" s="15">
        <f t="shared" si="1929"/>
        <v>0.19550000000000001</v>
      </c>
      <c r="U1899" s="15">
        <f t="shared" si="1929"/>
        <v>0.23799999999999999</v>
      </c>
      <c r="V1899" s="5">
        <v>1</v>
      </c>
      <c r="X1899" s="15">
        <f t="shared" si="1815"/>
        <v>14.5</v>
      </c>
      <c r="AB1899" s="15">
        <f t="shared" si="1816"/>
        <v>10.689075894551351</v>
      </c>
      <c r="AC1899" s="15">
        <f t="shared" si="1817"/>
        <v>14.523142537489585</v>
      </c>
    </row>
    <row r="1900" spans="1:29">
      <c r="A1900" s="5" t="s">
        <v>207</v>
      </c>
      <c r="B1900" s="5">
        <v>0.56999999999999995</v>
      </c>
      <c r="C1900" s="5">
        <v>0.44</v>
      </c>
      <c r="D1900" s="5">
        <v>0.12</v>
      </c>
      <c r="E1900" s="5">
        <v>0.80300000000000005</v>
      </c>
      <c r="F1900" s="5">
        <v>0.38200000000000001</v>
      </c>
      <c r="G1900" s="5">
        <v>0.1525</v>
      </c>
      <c r="H1900" s="48">
        <v>0.23400000000000001</v>
      </c>
      <c r="I1900" s="5">
        <v>9</v>
      </c>
      <c r="N1900" s="15">
        <f t="shared" si="1813"/>
        <v>0.75</v>
      </c>
      <c r="O1900" s="15">
        <f t="shared" ref="O1900:U1900" si="1930">B1900</f>
        <v>0.56999999999999995</v>
      </c>
      <c r="P1900" s="15">
        <f t="shared" si="1930"/>
        <v>0.44</v>
      </c>
      <c r="Q1900" s="15">
        <f t="shared" si="1930"/>
        <v>0.12</v>
      </c>
      <c r="R1900" s="15">
        <f t="shared" si="1930"/>
        <v>0.80300000000000005</v>
      </c>
      <c r="S1900" s="15">
        <f t="shared" si="1930"/>
        <v>0.38200000000000001</v>
      </c>
      <c r="T1900" s="15">
        <f t="shared" si="1930"/>
        <v>0.1525</v>
      </c>
      <c r="U1900" s="15">
        <f t="shared" si="1930"/>
        <v>0.23400000000000001</v>
      </c>
      <c r="V1900" s="5">
        <v>1</v>
      </c>
      <c r="X1900" s="15">
        <f t="shared" si="1815"/>
        <v>10.5</v>
      </c>
      <c r="AB1900" s="15">
        <f t="shared" si="1816"/>
        <v>11.128267551057654</v>
      </c>
      <c r="AC1900" s="15">
        <f t="shared" si="1817"/>
        <v>0.39472011571198168</v>
      </c>
    </row>
    <row r="1901" spans="1:29">
      <c r="A1901" s="5" t="s">
        <v>206</v>
      </c>
      <c r="B1901" s="5">
        <v>0.57499999999999996</v>
      </c>
      <c r="C1901" s="5">
        <v>0.45</v>
      </c>
      <c r="D1901" s="5">
        <v>0.13</v>
      </c>
      <c r="E1901" s="5">
        <v>0.78500000000000003</v>
      </c>
      <c r="F1901" s="5">
        <v>0.318</v>
      </c>
      <c r="G1901" s="5">
        <v>0.193</v>
      </c>
      <c r="H1901" s="48">
        <v>0.22650000000000001</v>
      </c>
      <c r="I1901" s="5">
        <v>9</v>
      </c>
      <c r="N1901" s="15">
        <f t="shared" si="1813"/>
        <v>3</v>
      </c>
      <c r="O1901" s="15">
        <f t="shared" ref="O1901:U1901" si="1931">B1901</f>
        <v>0.57499999999999996</v>
      </c>
      <c r="P1901" s="15">
        <f t="shared" si="1931"/>
        <v>0.45</v>
      </c>
      <c r="Q1901" s="15">
        <f t="shared" si="1931"/>
        <v>0.13</v>
      </c>
      <c r="R1901" s="15">
        <f t="shared" si="1931"/>
        <v>0.78500000000000003</v>
      </c>
      <c r="S1901" s="15">
        <f t="shared" si="1931"/>
        <v>0.318</v>
      </c>
      <c r="T1901" s="15">
        <f t="shared" si="1931"/>
        <v>0.193</v>
      </c>
      <c r="U1901" s="15">
        <f t="shared" si="1931"/>
        <v>0.22650000000000001</v>
      </c>
      <c r="V1901" s="5">
        <v>1</v>
      </c>
      <c r="X1901" s="15">
        <f t="shared" si="1815"/>
        <v>10.5</v>
      </c>
      <c r="AB1901" s="15">
        <f t="shared" si="1816"/>
        <v>12.361951105032842</v>
      </c>
      <c r="AC1901" s="15">
        <f t="shared" si="1817"/>
        <v>3.4668619175330226</v>
      </c>
    </row>
    <row r="1902" spans="1:29">
      <c r="A1902" s="5" t="s">
        <v>206</v>
      </c>
      <c r="B1902" s="5">
        <v>0.57499999999999996</v>
      </c>
      <c r="C1902" s="5">
        <v>0.45</v>
      </c>
      <c r="D1902" s="5">
        <v>0.155</v>
      </c>
      <c r="E1902" s="5">
        <v>0.97650000000000003</v>
      </c>
      <c r="F1902" s="5">
        <v>0.495</v>
      </c>
      <c r="G1902" s="5">
        <v>0.2145</v>
      </c>
      <c r="H1902" s="48">
        <v>0.23499999999999999</v>
      </c>
      <c r="I1902" s="5">
        <v>9</v>
      </c>
      <c r="N1902" s="15">
        <f t="shared" si="1813"/>
        <v>3</v>
      </c>
      <c r="O1902" s="15">
        <f t="shared" ref="O1902:U1902" si="1932">B1902</f>
        <v>0.57499999999999996</v>
      </c>
      <c r="P1902" s="15">
        <f t="shared" si="1932"/>
        <v>0.45</v>
      </c>
      <c r="Q1902" s="15">
        <f t="shared" si="1932"/>
        <v>0.155</v>
      </c>
      <c r="R1902" s="15">
        <f t="shared" si="1932"/>
        <v>0.97650000000000003</v>
      </c>
      <c r="S1902" s="15">
        <f t="shared" si="1932"/>
        <v>0.495</v>
      </c>
      <c r="T1902" s="15">
        <f t="shared" si="1932"/>
        <v>0.2145</v>
      </c>
      <c r="U1902" s="15">
        <f t="shared" si="1932"/>
        <v>0.23499999999999999</v>
      </c>
      <c r="V1902" s="5">
        <v>1</v>
      </c>
      <c r="X1902" s="15">
        <f t="shared" si="1815"/>
        <v>10.5</v>
      </c>
      <c r="AB1902" s="15">
        <f t="shared" si="1816"/>
        <v>10.676700441433107</v>
      </c>
      <c r="AC1902" s="15">
        <f t="shared" si="1817"/>
        <v>3.1223046002654967E-2</v>
      </c>
    </row>
    <row r="1903" spans="1:29">
      <c r="A1903" s="5" t="s">
        <v>206</v>
      </c>
      <c r="B1903" s="5">
        <v>0.57499999999999996</v>
      </c>
      <c r="C1903" s="5">
        <v>0.435</v>
      </c>
      <c r="D1903" s="5">
        <v>0.13500000000000001</v>
      </c>
      <c r="E1903" s="5">
        <v>0.99199999999999999</v>
      </c>
      <c r="F1903" s="5">
        <v>0.432</v>
      </c>
      <c r="G1903" s="5">
        <v>0.2225</v>
      </c>
      <c r="H1903" s="48">
        <v>0.23899999999999999</v>
      </c>
      <c r="I1903" s="5">
        <v>10</v>
      </c>
      <c r="N1903" s="15">
        <f t="shared" si="1813"/>
        <v>3</v>
      </c>
      <c r="O1903" s="15">
        <f t="shared" ref="O1903:U1903" si="1933">B1903</f>
        <v>0.57499999999999996</v>
      </c>
      <c r="P1903" s="15">
        <f t="shared" si="1933"/>
        <v>0.435</v>
      </c>
      <c r="Q1903" s="15">
        <f t="shared" si="1933"/>
        <v>0.13500000000000001</v>
      </c>
      <c r="R1903" s="15">
        <f t="shared" si="1933"/>
        <v>0.99199999999999999</v>
      </c>
      <c r="S1903" s="15">
        <f t="shared" si="1933"/>
        <v>0.432</v>
      </c>
      <c r="T1903" s="15">
        <f t="shared" si="1933"/>
        <v>0.2225</v>
      </c>
      <c r="U1903" s="15">
        <f t="shared" si="1933"/>
        <v>0.23899999999999999</v>
      </c>
      <c r="V1903" s="5">
        <v>1</v>
      </c>
      <c r="X1903" s="15">
        <f t="shared" si="1815"/>
        <v>11.5</v>
      </c>
      <c r="AB1903" s="15">
        <f t="shared" si="1816"/>
        <v>11.634366969264462</v>
      </c>
      <c r="AC1903" s="15">
        <f t="shared" si="1817"/>
        <v>1.8054482429316999E-2</v>
      </c>
    </row>
    <row r="1904" spans="1:29">
      <c r="A1904" s="5" t="s">
        <v>206</v>
      </c>
      <c r="B1904" s="5">
        <v>0.57499999999999996</v>
      </c>
      <c r="C1904" s="5">
        <v>0.45500000000000002</v>
      </c>
      <c r="D1904" s="5">
        <v>0.155</v>
      </c>
      <c r="E1904" s="5">
        <v>1.0129999999999999</v>
      </c>
      <c r="F1904" s="5">
        <v>0.46850000000000003</v>
      </c>
      <c r="G1904" s="5">
        <v>0.20849999999999999</v>
      </c>
      <c r="H1904" s="48">
        <v>0.29499999999999998</v>
      </c>
      <c r="I1904" s="5">
        <v>11</v>
      </c>
      <c r="N1904" s="15">
        <f t="shared" si="1813"/>
        <v>3</v>
      </c>
      <c r="O1904" s="15">
        <f t="shared" ref="O1904:U1904" si="1934">B1904</f>
        <v>0.57499999999999996</v>
      </c>
      <c r="P1904" s="15">
        <f t="shared" si="1934"/>
        <v>0.45500000000000002</v>
      </c>
      <c r="Q1904" s="15">
        <f t="shared" si="1934"/>
        <v>0.155</v>
      </c>
      <c r="R1904" s="15">
        <f t="shared" si="1934"/>
        <v>1.0129999999999999</v>
      </c>
      <c r="S1904" s="15">
        <f t="shared" si="1934"/>
        <v>0.46850000000000003</v>
      </c>
      <c r="T1904" s="15">
        <f t="shared" si="1934"/>
        <v>0.20849999999999999</v>
      </c>
      <c r="U1904" s="15">
        <f t="shared" si="1934"/>
        <v>0.29499999999999998</v>
      </c>
      <c r="V1904" s="5">
        <v>1</v>
      </c>
      <c r="X1904" s="15">
        <f t="shared" si="1815"/>
        <v>12.5</v>
      </c>
      <c r="AB1904" s="15">
        <f t="shared" si="1816"/>
        <v>12.181983413307496</v>
      </c>
      <c r="AC1904" s="15">
        <f t="shared" si="1817"/>
        <v>0.10113454941155119</v>
      </c>
    </row>
    <row r="1905" spans="1:29">
      <c r="A1905" s="5" t="s">
        <v>206</v>
      </c>
      <c r="B1905" s="5">
        <v>0.57499999999999996</v>
      </c>
      <c r="C1905" s="5">
        <v>0.44500000000000001</v>
      </c>
      <c r="D1905" s="5">
        <v>0.14499999999999999</v>
      </c>
      <c r="E1905" s="5">
        <v>0.876</v>
      </c>
      <c r="F1905" s="5">
        <v>0.3795</v>
      </c>
      <c r="G1905" s="5">
        <v>0.1615</v>
      </c>
      <c r="H1905" s="48">
        <v>0.27</v>
      </c>
      <c r="I1905" s="5">
        <v>10</v>
      </c>
      <c r="N1905" s="15">
        <f t="shared" si="1813"/>
        <v>3</v>
      </c>
      <c r="O1905" s="15">
        <f t="shared" ref="O1905:U1905" si="1935">B1905</f>
        <v>0.57499999999999996</v>
      </c>
      <c r="P1905" s="15">
        <f t="shared" si="1935"/>
        <v>0.44500000000000001</v>
      </c>
      <c r="Q1905" s="15">
        <f t="shared" si="1935"/>
        <v>0.14499999999999999</v>
      </c>
      <c r="R1905" s="15">
        <f t="shared" si="1935"/>
        <v>0.876</v>
      </c>
      <c r="S1905" s="15">
        <f t="shared" si="1935"/>
        <v>0.3795</v>
      </c>
      <c r="T1905" s="15">
        <f t="shared" si="1935"/>
        <v>0.1615</v>
      </c>
      <c r="U1905" s="15">
        <f t="shared" si="1935"/>
        <v>0.27</v>
      </c>
      <c r="V1905" s="5">
        <v>1</v>
      </c>
      <c r="X1905" s="15">
        <f t="shared" si="1815"/>
        <v>11.5</v>
      </c>
      <c r="AB1905" s="15">
        <f t="shared" si="1816"/>
        <v>12.760101244232175</v>
      </c>
      <c r="AC1905" s="15">
        <f t="shared" si="1817"/>
        <v>1.5878551457154746</v>
      </c>
    </row>
    <row r="1906" spans="1:29">
      <c r="A1906" s="5" t="s">
        <v>207</v>
      </c>
      <c r="B1906" s="5">
        <v>0.57499999999999996</v>
      </c>
      <c r="C1906" s="5">
        <v>0.46500000000000002</v>
      </c>
      <c r="D1906" s="5">
        <v>0.17499999999999999</v>
      </c>
      <c r="E1906" s="5">
        <v>1.099</v>
      </c>
      <c r="F1906" s="5">
        <v>0.47349999999999998</v>
      </c>
      <c r="G1906" s="5">
        <v>0.20200000000000001</v>
      </c>
      <c r="H1906" s="48">
        <v>0.35</v>
      </c>
      <c r="I1906" s="5">
        <v>9</v>
      </c>
      <c r="N1906" s="15">
        <f t="shared" si="1813"/>
        <v>0.75</v>
      </c>
      <c r="O1906" s="15">
        <f t="shared" ref="O1906:U1906" si="1936">B1906</f>
        <v>0.57499999999999996</v>
      </c>
      <c r="P1906" s="15">
        <f t="shared" si="1936"/>
        <v>0.46500000000000002</v>
      </c>
      <c r="Q1906" s="15">
        <f t="shared" si="1936"/>
        <v>0.17499999999999999</v>
      </c>
      <c r="R1906" s="15">
        <f t="shared" si="1936"/>
        <v>1.099</v>
      </c>
      <c r="S1906" s="15">
        <f t="shared" si="1936"/>
        <v>0.47349999999999998</v>
      </c>
      <c r="T1906" s="15">
        <f t="shared" si="1936"/>
        <v>0.20200000000000001</v>
      </c>
      <c r="U1906" s="15">
        <f t="shared" si="1936"/>
        <v>0.35</v>
      </c>
      <c r="V1906" s="5">
        <v>1</v>
      </c>
      <c r="X1906" s="15">
        <f t="shared" si="1815"/>
        <v>10.5</v>
      </c>
      <c r="AB1906" s="15">
        <f t="shared" si="1816"/>
        <v>13.381544426779204</v>
      </c>
      <c r="AC1906" s="15">
        <f t="shared" si="1817"/>
        <v>8.3032982835022899</v>
      </c>
    </row>
    <row r="1907" spans="1:29">
      <c r="A1907" s="5" t="s">
        <v>208</v>
      </c>
      <c r="B1907" s="5">
        <v>0.57499999999999996</v>
      </c>
      <c r="C1907" s="5">
        <v>0.45</v>
      </c>
      <c r="D1907" s="5">
        <v>0.13500000000000001</v>
      </c>
      <c r="E1907" s="5">
        <v>0.87150000000000005</v>
      </c>
      <c r="F1907" s="5">
        <v>0.45</v>
      </c>
      <c r="G1907" s="5">
        <v>0.16200000000000001</v>
      </c>
      <c r="H1907" s="48">
        <v>0.22500000000000001</v>
      </c>
      <c r="I1907" s="5">
        <v>10</v>
      </c>
      <c r="N1907" s="15">
        <f t="shared" si="1813"/>
        <v>-2</v>
      </c>
      <c r="O1907" s="15">
        <f t="shared" ref="O1907:U1907" si="1937">B1907</f>
        <v>0.57499999999999996</v>
      </c>
      <c r="P1907" s="15">
        <f t="shared" si="1937"/>
        <v>0.45</v>
      </c>
      <c r="Q1907" s="15">
        <f t="shared" si="1937"/>
        <v>0.13500000000000001</v>
      </c>
      <c r="R1907" s="15">
        <f t="shared" si="1937"/>
        <v>0.87150000000000005</v>
      </c>
      <c r="S1907" s="15">
        <f t="shared" si="1937"/>
        <v>0.45</v>
      </c>
      <c r="T1907" s="15">
        <f t="shared" si="1937"/>
        <v>0.16200000000000001</v>
      </c>
      <c r="U1907" s="15">
        <f t="shared" si="1937"/>
        <v>0.22500000000000001</v>
      </c>
      <c r="V1907" s="5">
        <v>1</v>
      </c>
      <c r="X1907" s="15">
        <f t="shared" si="1815"/>
        <v>11.5</v>
      </c>
      <c r="AB1907" s="15">
        <f t="shared" si="1816"/>
        <v>10.043584233382369</v>
      </c>
      <c r="AC1907" s="15">
        <f t="shared" si="1817"/>
        <v>2.1211468852524229</v>
      </c>
    </row>
    <row r="1908" spans="1:29">
      <c r="A1908" s="5" t="s">
        <v>208</v>
      </c>
      <c r="B1908" s="5">
        <v>0.57499999999999996</v>
      </c>
      <c r="C1908" s="5">
        <v>0.45</v>
      </c>
      <c r="D1908" s="5">
        <v>0.13500000000000001</v>
      </c>
      <c r="E1908" s="5">
        <v>0.82450000000000001</v>
      </c>
      <c r="F1908" s="5">
        <v>0.33750000000000002</v>
      </c>
      <c r="G1908" s="5">
        <v>0.21149999999999999</v>
      </c>
      <c r="H1908" s="48">
        <v>0.23899999999999999</v>
      </c>
      <c r="I1908" s="5">
        <v>11</v>
      </c>
      <c r="N1908" s="15">
        <f t="shared" si="1813"/>
        <v>-2</v>
      </c>
      <c r="O1908" s="15">
        <f t="shared" ref="O1908:U1908" si="1938">B1908</f>
        <v>0.57499999999999996</v>
      </c>
      <c r="P1908" s="15">
        <f t="shared" si="1938"/>
        <v>0.45</v>
      </c>
      <c r="Q1908" s="15">
        <f t="shared" si="1938"/>
        <v>0.13500000000000001</v>
      </c>
      <c r="R1908" s="15">
        <f t="shared" si="1938"/>
        <v>0.82450000000000001</v>
      </c>
      <c r="S1908" s="15">
        <f t="shared" si="1938"/>
        <v>0.33750000000000002</v>
      </c>
      <c r="T1908" s="15">
        <f t="shared" si="1938"/>
        <v>0.21149999999999999</v>
      </c>
      <c r="U1908" s="15">
        <f t="shared" si="1938"/>
        <v>0.23899999999999999</v>
      </c>
      <c r="V1908" s="5">
        <v>1</v>
      </c>
      <c r="X1908" s="15">
        <f t="shared" si="1815"/>
        <v>12.5</v>
      </c>
      <c r="AB1908" s="15">
        <f t="shared" si="1816"/>
        <v>11.492311369746915</v>
      </c>
      <c r="AC1908" s="15">
        <f t="shared" si="1817"/>
        <v>1.0154363755413391</v>
      </c>
    </row>
    <row r="1909" spans="1:29">
      <c r="A1909" s="5" t="s">
        <v>207</v>
      </c>
      <c r="B1909" s="5">
        <v>0.57499999999999996</v>
      </c>
      <c r="C1909" s="5">
        <v>0.43</v>
      </c>
      <c r="D1909" s="5">
        <v>0.155</v>
      </c>
      <c r="E1909" s="5">
        <v>0.79549999999999998</v>
      </c>
      <c r="F1909" s="5">
        <v>0.34849999999999998</v>
      </c>
      <c r="G1909" s="5">
        <v>0.1925</v>
      </c>
      <c r="H1909" s="48">
        <v>0.22</v>
      </c>
      <c r="I1909" s="5">
        <v>9</v>
      </c>
      <c r="N1909" s="15">
        <f t="shared" si="1813"/>
        <v>0.75</v>
      </c>
      <c r="O1909" s="15">
        <f t="shared" ref="O1909:U1909" si="1939">B1909</f>
        <v>0.57499999999999996</v>
      </c>
      <c r="P1909" s="15">
        <f t="shared" si="1939"/>
        <v>0.43</v>
      </c>
      <c r="Q1909" s="15">
        <f t="shared" si="1939"/>
        <v>0.155</v>
      </c>
      <c r="R1909" s="15">
        <f t="shared" si="1939"/>
        <v>0.79549999999999998</v>
      </c>
      <c r="S1909" s="15">
        <f t="shared" si="1939"/>
        <v>0.34849999999999998</v>
      </c>
      <c r="T1909" s="15">
        <f t="shared" si="1939"/>
        <v>0.1925</v>
      </c>
      <c r="U1909" s="15">
        <f t="shared" si="1939"/>
        <v>0.22</v>
      </c>
      <c r="V1909" s="5">
        <v>1</v>
      </c>
      <c r="X1909" s="15">
        <f t="shared" si="1815"/>
        <v>10.5</v>
      </c>
      <c r="AB1909" s="15">
        <f t="shared" si="1816"/>
        <v>11.470096560297028</v>
      </c>
      <c r="AC1909" s="15">
        <f t="shared" si="1817"/>
        <v>0.94108733630012564</v>
      </c>
    </row>
    <row r="1910" spans="1:29">
      <c r="A1910" s="5" t="s">
        <v>206</v>
      </c>
      <c r="B1910" s="5">
        <v>0.57499999999999996</v>
      </c>
      <c r="C1910" s="5">
        <v>0.47499999999999998</v>
      </c>
      <c r="D1910" s="5">
        <v>0.14499999999999999</v>
      </c>
      <c r="E1910" s="5">
        <v>0.85699999999999998</v>
      </c>
      <c r="F1910" s="5">
        <v>0.36649999999999999</v>
      </c>
      <c r="G1910" s="5">
        <v>0.17299999999999999</v>
      </c>
      <c r="H1910" s="48">
        <v>0.26900000000000002</v>
      </c>
      <c r="I1910" s="5">
        <v>9</v>
      </c>
      <c r="N1910" s="15">
        <f t="shared" si="1813"/>
        <v>3</v>
      </c>
      <c r="O1910" s="15">
        <f t="shared" ref="O1910:U1910" si="1940">B1910</f>
        <v>0.57499999999999996</v>
      </c>
      <c r="P1910" s="15">
        <f t="shared" si="1940"/>
        <v>0.47499999999999998</v>
      </c>
      <c r="Q1910" s="15">
        <f t="shared" si="1940"/>
        <v>0.14499999999999999</v>
      </c>
      <c r="R1910" s="15">
        <f t="shared" si="1940"/>
        <v>0.85699999999999998</v>
      </c>
      <c r="S1910" s="15">
        <f t="shared" si="1940"/>
        <v>0.36649999999999999</v>
      </c>
      <c r="T1910" s="15">
        <f t="shared" si="1940"/>
        <v>0.17299999999999999</v>
      </c>
      <c r="U1910" s="15">
        <f t="shared" si="1940"/>
        <v>0.26900000000000002</v>
      </c>
      <c r="V1910" s="5">
        <v>1</v>
      </c>
      <c r="X1910" s="15">
        <f t="shared" si="1815"/>
        <v>10.5</v>
      </c>
      <c r="AB1910" s="15">
        <f t="shared" si="1816"/>
        <v>13.077665458272508</v>
      </c>
      <c r="AC1910" s="15">
        <f t="shared" si="1817"/>
        <v>6.6443592147712165</v>
      </c>
    </row>
    <row r="1911" spans="1:29">
      <c r="A1911" s="5" t="s">
        <v>207</v>
      </c>
      <c r="B1911" s="5">
        <v>0.57999999999999996</v>
      </c>
      <c r="C1911" s="5">
        <v>0.45</v>
      </c>
      <c r="D1911" s="5">
        <v>0.19500000000000001</v>
      </c>
      <c r="E1911" s="5">
        <v>0.82650000000000001</v>
      </c>
      <c r="F1911" s="5">
        <v>0.40350000000000003</v>
      </c>
      <c r="G1911" s="5">
        <v>0.17299999999999999</v>
      </c>
      <c r="H1911" s="48">
        <v>0.22500000000000001</v>
      </c>
      <c r="I1911" s="5">
        <v>9</v>
      </c>
      <c r="N1911" s="15">
        <f t="shared" si="1813"/>
        <v>0.75</v>
      </c>
      <c r="O1911" s="15">
        <f t="shared" ref="O1911:U1911" si="1941">B1911</f>
        <v>0.57999999999999996</v>
      </c>
      <c r="P1911" s="15">
        <f t="shared" si="1941"/>
        <v>0.45</v>
      </c>
      <c r="Q1911" s="15">
        <f t="shared" si="1941"/>
        <v>0.19500000000000001</v>
      </c>
      <c r="R1911" s="15">
        <f t="shared" si="1941"/>
        <v>0.82650000000000001</v>
      </c>
      <c r="S1911" s="15">
        <f t="shared" si="1941"/>
        <v>0.40350000000000003</v>
      </c>
      <c r="T1911" s="15">
        <f t="shared" si="1941"/>
        <v>0.17299999999999999</v>
      </c>
      <c r="U1911" s="15">
        <f t="shared" si="1941"/>
        <v>0.22500000000000001</v>
      </c>
      <c r="V1911" s="5">
        <v>1</v>
      </c>
      <c r="X1911" s="15">
        <f t="shared" si="1815"/>
        <v>10.5</v>
      </c>
      <c r="AB1911" s="15">
        <f t="shared" si="1816"/>
        <v>11.567921866355384</v>
      </c>
      <c r="AC1911" s="15">
        <f t="shared" si="1817"/>
        <v>1.1404571126399667</v>
      </c>
    </row>
    <row r="1912" spans="1:29">
      <c r="A1912" s="5" t="s">
        <v>207</v>
      </c>
      <c r="B1912" s="5">
        <v>0.57999999999999996</v>
      </c>
      <c r="C1912" s="5">
        <v>0.5</v>
      </c>
      <c r="D1912" s="5">
        <v>0.16500000000000001</v>
      </c>
      <c r="E1912" s="5">
        <v>0.92500000000000004</v>
      </c>
      <c r="F1912" s="5">
        <v>0.37</v>
      </c>
      <c r="G1912" s="5">
        <v>0.185</v>
      </c>
      <c r="H1912" s="48">
        <v>0.30049999999999999</v>
      </c>
      <c r="I1912" s="5">
        <v>10</v>
      </c>
      <c r="N1912" s="15">
        <f t="shared" si="1813"/>
        <v>0.75</v>
      </c>
      <c r="O1912" s="15">
        <f t="shared" ref="O1912:U1912" si="1942">B1912</f>
        <v>0.57999999999999996</v>
      </c>
      <c r="P1912" s="15">
        <f t="shared" si="1942"/>
        <v>0.5</v>
      </c>
      <c r="Q1912" s="15">
        <f t="shared" si="1942"/>
        <v>0.16500000000000001</v>
      </c>
      <c r="R1912" s="15">
        <f t="shared" si="1942"/>
        <v>0.92500000000000004</v>
      </c>
      <c r="S1912" s="15">
        <f t="shared" si="1942"/>
        <v>0.37</v>
      </c>
      <c r="T1912" s="15">
        <f t="shared" si="1942"/>
        <v>0.185</v>
      </c>
      <c r="U1912" s="15">
        <f t="shared" si="1942"/>
        <v>0.30049999999999999</v>
      </c>
      <c r="V1912" s="5">
        <v>1</v>
      </c>
      <c r="X1912" s="15">
        <f t="shared" si="1815"/>
        <v>11.5</v>
      </c>
      <c r="AB1912" s="15">
        <f t="shared" si="1816"/>
        <v>13.924382534083811</v>
      </c>
      <c r="AC1912" s="15">
        <f t="shared" si="1817"/>
        <v>5.8776306715706435</v>
      </c>
    </row>
    <row r="1913" spans="1:29">
      <c r="A1913" s="5" t="s">
        <v>206</v>
      </c>
      <c r="B1913" s="5">
        <v>0.57999999999999996</v>
      </c>
      <c r="C1913" s="5">
        <v>0.44</v>
      </c>
      <c r="D1913" s="5">
        <v>0.15</v>
      </c>
      <c r="E1913" s="5">
        <v>1.0465</v>
      </c>
      <c r="F1913" s="5">
        <v>0.51800000000000002</v>
      </c>
      <c r="G1913" s="5">
        <v>0.2185</v>
      </c>
      <c r="H1913" s="48">
        <v>0.27950000000000003</v>
      </c>
      <c r="I1913" s="5">
        <v>10</v>
      </c>
      <c r="N1913" s="15">
        <f t="shared" si="1813"/>
        <v>3</v>
      </c>
      <c r="O1913" s="15">
        <f t="shared" ref="O1913:U1913" si="1943">B1913</f>
        <v>0.57999999999999996</v>
      </c>
      <c r="P1913" s="15">
        <f t="shared" si="1943"/>
        <v>0.44</v>
      </c>
      <c r="Q1913" s="15">
        <f t="shared" si="1943"/>
        <v>0.15</v>
      </c>
      <c r="R1913" s="15">
        <f t="shared" si="1943"/>
        <v>1.0465</v>
      </c>
      <c r="S1913" s="15">
        <f t="shared" si="1943"/>
        <v>0.51800000000000002</v>
      </c>
      <c r="T1913" s="15">
        <f t="shared" si="1943"/>
        <v>0.2185</v>
      </c>
      <c r="U1913" s="15">
        <f t="shared" si="1943"/>
        <v>0.27950000000000003</v>
      </c>
      <c r="V1913" s="5">
        <v>1</v>
      </c>
      <c r="X1913" s="15">
        <f t="shared" si="1815"/>
        <v>11.5</v>
      </c>
      <c r="AB1913" s="15">
        <f t="shared" si="1816"/>
        <v>11.017870888027874</v>
      </c>
      <c r="AC1913" s="15">
        <f t="shared" si="1817"/>
        <v>0.23244848061103107</v>
      </c>
    </row>
    <row r="1914" spans="1:29">
      <c r="A1914" s="5" t="s">
        <v>208</v>
      </c>
      <c r="B1914" s="5">
        <v>0.57999999999999996</v>
      </c>
      <c r="C1914" s="5">
        <v>0.44</v>
      </c>
      <c r="D1914" s="5">
        <v>0.14499999999999999</v>
      </c>
      <c r="E1914" s="5">
        <v>0.79049999999999998</v>
      </c>
      <c r="F1914" s="5">
        <v>0.35249999999999998</v>
      </c>
      <c r="G1914" s="5">
        <v>0.16450000000000001</v>
      </c>
      <c r="H1914" s="48">
        <v>0.24199999999999999</v>
      </c>
      <c r="I1914" s="5">
        <v>10</v>
      </c>
      <c r="N1914" s="15">
        <f t="shared" si="1813"/>
        <v>-2</v>
      </c>
      <c r="O1914" s="15">
        <f t="shared" ref="O1914:U1914" si="1944">B1914</f>
        <v>0.57999999999999996</v>
      </c>
      <c r="P1914" s="15">
        <f t="shared" si="1944"/>
        <v>0.44</v>
      </c>
      <c r="Q1914" s="15">
        <f t="shared" si="1944"/>
        <v>0.14499999999999999</v>
      </c>
      <c r="R1914" s="15">
        <f t="shared" si="1944"/>
        <v>0.79049999999999998</v>
      </c>
      <c r="S1914" s="15">
        <f t="shared" si="1944"/>
        <v>0.35249999999999998</v>
      </c>
      <c r="T1914" s="15">
        <f t="shared" si="1944"/>
        <v>0.16450000000000001</v>
      </c>
      <c r="U1914" s="15">
        <f t="shared" si="1944"/>
        <v>0.24199999999999999</v>
      </c>
      <c r="V1914" s="5">
        <v>1</v>
      </c>
      <c r="X1914" s="15">
        <f t="shared" si="1815"/>
        <v>11.5</v>
      </c>
      <c r="AB1914" s="15">
        <f t="shared" si="1816"/>
        <v>11.378698468572626</v>
      </c>
      <c r="AC1914" s="15">
        <f t="shared" si="1817"/>
        <v>1.47140615266262E-2</v>
      </c>
    </row>
    <row r="1915" spans="1:29">
      <c r="A1915" s="5" t="s">
        <v>206</v>
      </c>
      <c r="B1915" s="5">
        <v>0.57999999999999996</v>
      </c>
      <c r="C1915" s="5">
        <v>0.44</v>
      </c>
      <c r="D1915" s="5">
        <v>0.16</v>
      </c>
      <c r="E1915" s="5">
        <v>0.82950000000000002</v>
      </c>
      <c r="F1915" s="5">
        <v>0.33650000000000002</v>
      </c>
      <c r="G1915" s="5">
        <v>0.20050000000000001</v>
      </c>
      <c r="H1915" s="48">
        <v>0.2485</v>
      </c>
      <c r="I1915" s="5">
        <v>9</v>
      </c>
      <c r="N1915" s="15">
        <f t="shared" si="1813"/>
        <v>3</v>
      </c>
      <c r="O1915" s="15">
        <f t="shared" ref="O1915:U1915" si="1945">B1915</f>
        <v>0.57999999999999996</v>
      </c>
      <c r="P1915" s="15">
        <f t="shared" si="1945"/>
        <v>0.44</v>
      </c>
      <c r="Q1915" s="15">
        <f t="shared" si="1945"/>
        <v>0.16</v>
      </c>
      <c r="R1915" s="15">
        <f t="shared" si="1945"/>
        <v>0.82950000000000002</v>
      </c>
      <c r="S1915" s="15">
        <f t="shared" si="1945"/>
        <v>0.33650000000000002</v>
      </c>
      <c r="T1915" s="15">
        <f t="shared" si="1945"/>
        <v>0.20050000000000001</v>
      </c>
      <c r="U1915" s="15">
        <f t="shared" si="1945"/>
        <v>0.2485</v>
      </c>
      <c r="V1915" s="5">
        <v>1</v>
      </c>
      <c r="X1915" s="15">
        <f t="shared" si="1815"/>
        <v>10.5</v>
      </c>
      <c r="AB1915" s="15">
        <f t="shared" si="1816"/>
        <v>12.720701786879735</v>
      </c>
      <c r="AC1915" s="15">
        <f t="shared" si="1817"/>
        <v>4.9315164262508464</v>
      </c>
    </row>
    <row r="1916" spans="1:29">
      <c r="A1916" s="5" t="s">
        <v>206</v>
      </c>
      <c r="B1916" s="5">
        <v>0.59499999999999997</v>
      </c>
      <c r="C1916" s="5">
        <v>0.45500000000000002</v>
      </c>
      <c r="D1916" s="5">
        <v>0.15</v>
      </c>
      <c r="E1916" s="5">
        <v>0.88600000000000001</v>
      </c>
      <c r="F1916" s="5">
        <v>0.43149999999999999</v>
      </c>
      <c r="G1916" s="5">
        <v>0.20100000000000001</v>
      </c>
      <c r="H1916" s="48">
        <v>0.223</v>
      </c>
      <c r="I1916" s="5">
        <v>10</v>
      </c>
      <c r="N1916" s="15">
        <f t="shared" si="1813"/>
        <v>3</v>
      </c>
      <c r="O1916" s="15">
        <f t="shared" ref="O1916:U1916" si="1946">B1916</f>
        <v>0.59499999999999997</v>
      </c>
      <c r="P1916" s="15">
        <f t="shared" si="1946"/>
        <v>0.45500000000000002</v>
      </c>
      <c r="Q1916" s="15">
        <f t="shared" si="1946"/>
        <v>0.15</v>
      </c>
      <c r="R1916" s="15">
        <f t="shared" si="1946"/>
        <v>0.88600000000000001</v>
      </c>
      <c r="S1916" s="15">
        <f t="shared" si="1946"/>
        <v>0.43149999999999999</v>
      </c>
      <c r="T1916" s="15">
        <f t="shared" si="1946"/>
        <v>0.20100000000000001</v>
      </c>
      <c r="U1916" s="15">
        <f t="shared" si="1946"/>
        <v>0.223</v>
      </c>
      <c r="V1916" s="5">
        <v>1</v>
      </c>
      <c r="X1916" s="15">
        <f t="shared" si="1815"/>
        <v>11.5</v>
      </c>
      <c r="AB1916" s="15">
        <f t="shared" si="1816"/>
        <v>11.153099096025455</v>
      </c>
      <c r="AC1916" s="15">
        <f t="shared" si="1817"/>
        <v>0.12034023717835632</v>
      </c>
    </row>
    <row r="1917" spans="1:29">
      <c r="A1917" s="5" t="s">
        <v>207</v>
      </c>
      <c r="B1917" s="5">
        <v>0.6</v>
      </c>
      <c r="C1917" s="5">
        <v>0.47</v>
      </c>
      <c r="D1917" s="5">
        <v>0.13500000000000001</v>
      </c>
      <c r="E1917" s="5">
        <v>0.97</v>
      </c>
      <c r="F1917" s="5">
        <v>0.46550000000000002</v>
      </c>
      <c r="G1917" s="5">
        <v>0.19550000000000001</v>
      </c>
      <c r="H1917" s="48">
        <v>0.26400000000000001</v>
      </c>
      <c r="I1917" s="5">
        <v>11</v>
      </c>
      <c r="N1917" s="15">
        <f t="shared" si="1813"/>
        <v>0.75</v>
      </c>
      <c r="O1917" s="15">
        <f t="shared" ref="O1917:U1917" si="1947">B1917</f>
        <v>0.6</v>
      </c>
      <c r="P1917" s="15">
        <f t="shared" si="1947"/>
        <v>0.47</v>
      </c>
      <c r="Q1917" s="15">
        <f t="shared" si="1947"/>
        <v>0.13500000000000001</v>
      </c>
      <c r="R1917" s="15">
        <f t="shared" si="1947"/>
        <v>0.97</v>
      </c>
      <c r="S1917" s="15">
        <f t="shared" si="1947"/>
        <v>0.46550000000000002</v>
      </c>
      <c r="T1917" s="15">
        <f t="shared" si="1947"/>
        <v>0.19550000000000001</v>
      </c>
      <c r="U1917" s="15">
        <f t="shared" si="1947"/>
        <v>0.26400000000000001</v>
      </c>
      <c r="V1917" s="5">
        <v>1</v>
      </c>
      <c r="X1917" s="15">
        <f t="shared" si="1815"/>
        <v>12.5</v>
      </c>
      <c r="AB1917" s="15">
        <f t="shared" si="1816"/>
        <v>11.285862515065386</v>
      </c>
      <c r="AC1917" s="15">
        <f t="shared" si="1817"/>
        <v>1.4741298323233507</v>
      </c>
    </row>
    <row r="1918" spans="1:29">
      <c r="A1918" s="5" t="s">
        <v>206</v>
      </c>
      <c r="B1918" s="5">
        <v>0.6</v>
      </c>
      <c r="C1918" s="5">
        <v>0.46</v>
      </c>
      <c r="D1918" s="5">
        <v>0.17</v>
      </c>
      <c r="E1918" s="5">
        <v>1.1805000000000001</v>
      </c>
      <c r="F1918" s="5">
        <v>0.45600000000000002</v>
      </c>
      <c r="G1918" s="5">
        <v>0.33700000000000002</v>
      </c>
      <c r="H1918" s="48">
        <v>0.32900000000000001</v>
      </c>
      <c r="I1918" s="5">
        <v>11</v>
      </c>
      <c r="N1918" s="15">
        <f t="shared" si="1813"/>
        <v>3</v>
      </c>
      <c r="O1918" s="15">
        <f t="shared" ref="O1918:U1918" si="1948">B1918</f>
        <v>0.6</v>
      </c>
      <c r="P1918" s="15">
        <f t="shared" si="1948"/>
        <v>0.46</v>
      </c>
      <c r="Q1918" s="15">
        <f t="shared" si="1948"/>
        <v>0.17</v>
      </c>
      <c r="R1918" s="15">
        <f t="shared" si="1948"/>
        <v>1.1805000000000001</v>
      </c>
      <c r="S1918" s="15">
        <f t="shared" si="1948"/>
        <v>0.45600000000000002</v>
      </c>
      <c r="T1918" s="15">
        <f t="shared" si="1948"/>
        <v>0.33700000000000002</v>
      </c>
      <c r="U1918" s="15">
        <f t="shared" si="1948"/>
        <v>0.32900000000000001</v>
      </c>
      <c r="V1918" s="5">
        <v>1</v>
      </c>
      <c r="X1918" s="15">
        <f t="shared" si="1815"/>
        <v>12.5</v>
      </c>
      <c r="AB1918" s="15">
        <f t="shared" si="1816"/>
        <v>13.140745234515315</v>
      </c>
      <c r="AC1918" s="15">
        <f t="shared" si="1817"/>
        <v>0.41055445555408554</v>
      </c>
    </row>
    <row r="1919" spans="1:29">
      <c r="A1919" s="5" t="s">
        <v>206</v>
      </c>
      <c r="B1919" s="5">
        <v>0.6</v>
      </c>
      <c r="C1919" s="5">
        <v>0.47499999999999998</v>
      </c>
      <c r="D1919" s="5">
        <v>0.15</v>
      </c>
      <c r="E1919" s="5">
        <v>0.99</v>
      </c>
      <c r="F1919" s="5">
        <v>0.38600000000000001</v>
      </c>
      <c r="G1919" s="5">
        <v>0.2195</v>
      </c>
      <c r="H1919" s="48">
        <v>0.3105</v>
      </c>
      <c r="I1919" s="5">
        <v>10</v>
      </c>
      <c r="N1919" s="15">
        <f t="shared" si="1813"/>
        <v>3</v>
      </c>
      <c r="O1919" s="15">
        <f t="shared" ref="O1919:U1919" si="1949">B1919</f>
        <v>0.6</v>
      </c>
      <c r="P1919" s="15">
        <f t="shared" si="1949"/>
        <v>0.47499999999999998</v>
      </c>
      <c r="Q1919" s="15">
        <f t="shared" si="1949"/>
        <v>0.15</v>
      </c>
      <c r="R1919" s="15">
        <f t="shared" si="1949"/>
        <v>0.99</v>
      </c>
      <c r="S1919" s="15">
        <f t="shared" si="1949"/>
        <v>0.38600000000000001</v>
      </c>
      <c r="T1919" s="15">
        <f t="shared" si="1949"/>
        <v>0.2195</v>
      </c>
      <c r="U1919" s="15">
        <f t="shared" si="1949"/>
        <v>0.3105</v>
      </c>
      <c r="V1919" s="5">
        <v>1</v>
      </c>
      <c r="X1919" s="15">
        <f t="shared" si="1815"/>
        <v>11.5</v>
      </c>
      <c r="AB1919" s="15">
        <f t="shared" si="1816"/>
        <v>13.813843112171231</v>
      </c>
      <c r="AC1919" s="15">
        <f t="shared" si="1817"/>
        <v>5.3538699477422469</v>
      </c>
    </row>
    <row r="1920" spans="1:29">
      <c r="A1920" s="5" t="s">
        <v>207</v>
      </c>
      <c r="B1920" s="5">
        <v>0.6</v>
      </c>
      <c r="C1920" s="5">
        <v>0.46500000000000002</v>
      </c>
      <c r="D1920" s="5">
        <v>0.16</v>
      </c>
      <c r="E1920" s="5">
        <v>1.133</v>
      </c>
      <c r="F1920" s="5">
        <v>0.46600000000000003</v>
      </c>
      <c r="G1920" s="5">
        <v>0.28849999999999998</v>
      </c>
      <c r="H1920" s="48">
        <v>0.29799999999999999</v>
      </c>
      <c r="I1920" s="5">
        <v>11</v>
      </c>
      <c r="N1920" s="15">
        <f t="shared" si="1813"/>
        <v>0.75</v>
      </c>
      <c r="O1920" s="15">
        <f t="shared" ref="O1920:U1920" si="1950">B1920</f>
        <v>0.6</v>
      </c>
      <c r="P1920" s="15">
        <f t="shared" si="1950"/>
        <v>0.46500000000000002</v>
      </c>
      <c r="Q1920" s="15">
        <f t="shared" si="1950"/>
        <v>0.16</v>
      </c>
      <c r="R1920" s="15">
        <f t="shared" si="1950"/>
        <v>1.133</v>
      </c>
      <c r="S1920" s="15">
        <f t="shared" si="1950"/>
        <v>0.46600000000000003</v>
      </c>
      <c r="T1920" s="15">
        <f t="shared" si="1950"/>
        <v>0.28849999999999998</v>
      </c>
      <c r="U1920" s="15">
        <f t="shared" si="1950"/>
        <v>0.29799999999999999</v>
      </c>
      <c r="V1920" s="5">
        <v>1</v>
      </c>
      <c r="X1920" s="15">
        <f t="shared" si="1815"/>
        <v>12.5</v>
      </c>
      <c r="AB1920" s="15">
        <f t="shared" si="1816"/>
        <v>12.31767111126115</v>
      </c>
      <c r="AC1920" s="15">
        <f t="shared" si="1817"/>
        <v>3.3243823668743823E-2</v>
      </c>
    </row>
    <row r="1921" spans="1:29">
      <c r="A1921" s="5" t="s">
        <v>208</v>
      </c>
      <c r="B1921" s="5">
        <v>0.60499999999999998</v>
      </c>
      <c r="C1921" s="5">
        <v>0.49</v>
      </c>
      <c r="D1921" s="5">
        <v>0.16500000000000001</v>
      </c>
      <c r="E1921" s="5">
        <v>1.071</v>
      </c>
      <c r="F1921" s="5">
        <v>0.48199999999999998</v>
      </c>
      <c r="G1921" s="5">
        <v>0.19350000000000001</v>
      </c>
      <c r="H1921" s="48">
        <v>0.35199999999999998</v>
      </c>
      <c r="I1921" s="5">
        <v>10</v>
      </c>
      <c r="N1921" s="15">
        <f t="shared" si="1813"/>
        <v>-2</v>
      </c>
      <c r="O1921" s="15">
        <f t="shared" ref="O1921:U1921" si="1951">B1921</f>
        <v>0.60499999999999998</v>
      </c>
      <c r="P1921" s="15">
        <f t="shared" si="1951"/>
        <v>0.49</v>
      </c>
      <c r="Q1921" s="15">
        <f t="shared" si="1951"/>
        <v>0.16500000000000001</v>
      </c>
      <c r="R1921" s="15">
        <f t="shared" si="1951"/>
        <v>1.071</v>
      </c>
      <c r="S1921" s="15">
        <f t="shared" si="1951"/>
        <v>0.48199999999999998</v>
      </c>
      <c r="T1921" s="15">
        <f t="shared" si="1951"/>
        <v>0.19350000000000001</v>
      </c>
      <c r="U1921" s="15">
        <f t="shared" si="1951"/>
        <v>0.35199999999999998</v>
      </c>
      <c r="V1921" s="5">
        <v>1</v>
      </c>
      <c r="X1921" s="15">
        <f t="shared" si="1815"/>
        <v>11.5</v>
      </c>
      <c r="AB1921" s="15">
        <f t="shared" si="1816"/>
        <v>12.776587263378504</v>
      </c>
      <c r="AC1921" s="15">
        <f t="shared" si="1817"/>
        <v>1.6296750410202181</v>
      </c>
    </row>
    <row r="1922" spans="1:29">
      <c r="A1922" s="5" t="s">
        <v>207</v>
      </c>
      <c r="B1922" s="5">
        <v>0.60499999999999998</v>
      </c>
      <c r="C1922" s="5">
        <v>0.45500000000000002</v>
      </c>
      <c r="D1922" s="5">
        <v>0.14499999999999999</v>
      </c>
      <c r="E1922" s="5">
        <v>0.86199999999999999</v>
      </c>
      <c r="F1922" s="5">
        <v>0.33400000000000002</v>
      </c>
      <c r="G1922" s="5">
        <v>0.19850000000000001</v>
      </c>
      <c r="H1922" s="48">
        <v>0.3</v>
      </c>
      <c r="I1922" s="5">
        <v>9</v>
      </c>
      <c r="N1922" s="15">
        <f t="shared" si="1813"/>
        <v>0.75</v>
      </c>
      <c r="O1922" s="15">
        <f t="shared" ref="O1922:U1922" si="1952">B1922</f>
        <v>0.60499999999999998</v>
      </c>
      <c r="P1922" s="15">
        <f t="shared" si="1952"/>
        <v>0.45500000000000002</v>
      </c>
      <c r="Q1922" s="15">
        <f t="shared" si="1952"/>
        <v>0.14499999999999999</v>
      </c>
      <c r="R1922" s="15">
        <f t="shared" si="1952"/>
        <v>0.86199999999999999</v>
      </c>
      <c r="S1922" s="15">
        <f t="shared" si="1952"/>
        <v>0.33400000000000002</v>
      </c>
      <c r="T1922" s="15">
        <f t="shared" si="1952"/>
        <v>0.19850000000000001</v>
      </c>
      <c r="U1922" s="15">
        <f t="shared" si="1952"/>
        <v>0.3</v>
      </c>
      <c r="V1922" s="5">
        <v>1</v>
      </c>
      <c r="X1922" s="15">
        <f t="shared" si="1815"/>
        <v>10.5</v>
      </c>
      <c r="AB1922" s="15">
        <f t="shared" si="1816"/>
        <v>13.160076825291918</v>
      </c>
      <c r="AC1922" s="15">
        <f t="shared" si="1817"/>
        <v>7.0760087164551315</v>
      </c>
    </row>
    <row r="1923" spans="1:29">
      <c r="A1923" s="5" t="s">
        <v>206</v>
      </c>
      <c r="B1923" s="5">
        <v>0.60499999999999998</v>
      </c>
      <c r="C1923" s="5">
        <v>0.47</v>
      </c>
      <c r="D1923" s="5">
        <v>0.18</v>
      </c>
      <c r="E1923" s="5">
        <v>1.1154999999999999</v>
      </c>
      <c r="F1923" s="5">
        <v>0.47899999999999998</v>
      </c>
      <c r="G1923" s="5">
        <v>0.25650000000000001</v>
      </c>
      <c r="H1923" s="48">
        <v>0.32100000000000001</v>
      </c>
      <c r="I1923" s="5">
        <v>10</v>
      </c>
      <c r="N1923" s="15">
        <f t="shared" si="1813"/>
        <v>3</v>
      </c>
      <c r="O1923" s="15">
        <f t="shared" ref="O1923:U1923" si="1953">B1923</f>
        <v>0.60499999999999998</v>
      </c>
      <c r="P1923" s="15">
        <f t="shared" si="1953"/>
        <v>0.47</v>
      </c>
      <c r="Q1923" s="15">
        <f t="shared" si="1953"/>
        <v>0.18</v>
      </c>
      <c r="R1923" s="15">
        <f t="shared" si="1953"/>
        <v>1.1154999999999999</v>
      </c>
      <c r="S1923" s="15">
        <f t="shared" si="1953"/>
        <v>0.47899999999999998</v>
      </c>
      <c r="T1923" s="15">
        <f t="shared" si="1953"/>
        <v>0.25650000000000001</v>
      </c>
      <c r="U1923" s="15">
        <f t="shared" si="1953"/>
        <v>0.32100000000000001</v>
      </c>
      <c r="V1923" s="5">
        <v>1</v>
      </c>
      <c r="X1923" s="15">
        <f t="shared" si="1815"/>
        <v>11.5</v>
      </c>
      <c r="AB1923" s="15">
        <f t="shared" si="1816"/>
        <v>13.068671804641829</v>
      </c>
      <c r="AC1923" s="15">
        <f t="shared" si="1817"/>
        <v>2.4607312306782521</v>
      </c>
    </row>
    <row r="1924" spans="1:29">
      <c r="A1924" s="5" t="s">
        <v>206</v>
      </c>
      <c r="B1924" s="5">
        <v>0.61</v>
      </c>
      <c r="C1924" s="5">
        <v>0.48</v>
      </c>
      <c r="D1924" s="5">
        <v>0.14000000000000001</v>
      </c>
      <c r="E1924" s="5">
        <v>1.0309999999999999</v>
      </c>
      <c r="F1924" s="5">
        <v>0.4375</v>
      </c>
      <c r="G1924" s="5">
        <v>0.26150000000000001</v>
      </c>
      <c r="H1924" s="48">
        <v>0.27</v>
      </c>
      <c r="I1924" s="5">
        <v>8</v>
      </c>
      <c r="N1924" s="15">
        <f t="shared" si="1813"/>
        <v>3</v>
      </c>
      <c r="O1924" s="15">
        <f t="shared" ref="O1924:U1924" si="1954">B1924</f>
        <v>0.61</v>
      </c>
      <c r="P1924" s="15">
        <f t="shared" si="1954"/>
        <v>0.48</v>
      </c>
      <c r="Q1924" s="15">
        <f t="shared" si="1954"/>
        <v>0.14000000000000001</v>
      </c>
      <c r="R1924" s="15">
        <f t="shared" si="1954"/>
        <v>1.0309999999999999</v>
      </c>
      <c r="S1924" s="15">
        <f t="shared" si="1954"/>
        <v>0.4375</v>
      </c>
      <c r="T1924" s="15">
        <f t="shared" si="1954"/>
        <v>0.26150000000000001</v>
      </c>
      <c r="U1924" s="15">
        <f t="shared" si="1954"/>
        <v>0.27</v>
      </c>
      <c r="V1924" s="5">
        <v>1</v>
      </c>
      <c r="X1924" s="15">
        <f t="shared" si="1815"/>
        <v>9.5</v>
      </c>
      <c r="AB1924" s="15">
        <f t="shared" si="1816"/>
        <v>12.310087489401086</v>
      </c>
      <c r="AC1924" s="15">
        <f t="shared" si="1817"/>
        <v>7.8965916980884989</v>
      </c>
    </row>
    <row r="1925" spans="1:29">
      <c r="A1925" s="5" t="s">
        <v>207</v>
      </c>
      <c r="B1925" s="5">
        <v>0.61</v>
      </c>
      <c r="C1925" s="5">
        <v>0.46</v>
      </c>
      <c r="D1925" s="5">
        <v>0.14499999999999999</v>
      </c>
      <c r="E1925" s="5">
        <v>1.1185</v>
      </c>
      <c r="F1925" s="5">
        <v>0.47799999999999998</v>
      </c>
      <c r="G1925" s="5">
        <v>0.29449999999999998</v>
      </c>
      <c r="H1925" s="48">
        <v>0.29849999999999999</v>
      </c>
      <c r="I1925" s="5">
        <v>10</v>
      </c>
      <c r="N1925" s="15">
        <f t="shared" si="1813"/>
        <v>0.75</v>
      </c>
      <c r="O1925" s="15">
        <f t="shared" ref="O1925:U1925" si="1955">B1925</f>
        <v>0.61</v>
      </c>
      <c r="P1925" s="15">
        <f t="shared" si="1955"/>
        <v>0.46</v>
      </c>
      <c r="Q1925" s="15">
        <f t="shared" si="1955"/>
        <v>0.14499999999999999</v>
      </c>
      <c r="R1925" s="15">
        <f t="shared" si="1955"/>
        <v>1.1185</v>
      </c>
      <c r="S1925" s="15">
        <f t="shared" si="1955"/>
        <v>0.47799999999999998</v>
      </c>
      <c r="T1925" s="15">
        <f t="shared" si="1955"/>
        <v>0.29449999999999998</v>
      </c>
      <c r="U1925" s="15">
        <f t="shared" si="1955"/>
        <v>0.29849999999999999</v>
      </c>
      <c r="V1925" s="5">
        <v>1</v>
      </c>
      <c r="X1925" s="15">
        <f t="shared" si="1815"/>
        <v>11.5</v>
      </c>
      <c r="AB1925" s="15">
        <f t="shared" si="1816"/>
        <v>11.654770378193543</v>
      </c>
      <c r="AC1925" s="15">
        <f t="shared" si="1817"/>
        <v>2.3953869966172398E-2</v>
      </c>
    </row>
    <row r="1926" spans="1:29">
      <c r="A1926" s="5" t="s">
        <v>207</v>
      </c>
      <c r="B1926" s="5">
        <v>0.61</v>
      </c>
      <c r="C1926" s="5">
        <v>0.46</v>
      </c>
      <c r="D1926" s="5">
        <v>0.155</v>
      </c>
      <c r="E1926" s="5">
        <v>0.95699999999999996</v>
      </c>
      <c r="F1926" s="5">
        <v>0.42549999999999999</v>
      </c>
      <c r="G1926" s="5">
        <v>0.19750000000000001</v>
      </c>
      <c r="H1926" s="48">
        <v>0.26500000000000001</v>
      </c>
      <c r="I1926" s="5">
        <v>8</v>
      </c>
      <c r="N1926" s="15">
        <f t="shared" si="1813"/>
        <v>0.75</v>
      </c>
      <c r="O1926" s="15">
        <f t="shared" ref="O1926:U1926" si="1956">B1926</f>
        <v>0.61</v>
      </c>
      <c r="P1926" s="15">
        <f t="shared" si="1956"/>
        <v>0.46</v>
      </c>
      <c r="Q1926" s="15">
        <f t="shared" si="1956"/>
        <v>0.155</v>
      </c>
      <c r="R1926" s="15">
        <f t="shared" si="1956"/>
        <v>0.95699999999999996</v>
      </c>
      <c r="S1926" s="15">
        <f t="shared" si="1956"/>
        <v>0.42549999999999999</v>
      </c>
      <c r="T1926" s="15">
        <f t="shared" si="1956"/>
        <v>0.19750000000000001</v>
      </c>
      <c r="U1926" s="15">
        <f t="shared" si="1956"/>
        <v>0.26500000000000001</v>
      </c>
      <c r="V1926" s="5">
        <v>1</v>
      </c>
      <c r="X1926" s="15">
        <f t="shared" si="1815"/>
        <v>9.5</v>
      </c>
      <c r="AB1926" s="15">
        <f t="shared" si="1816"/>
        <v>12.056053056721723</v>
      </c>
      <c r="AC1926" s="15">
        <f t="shared" si="1817"/>
        <v>6.5334072287764622</v>
      </c>
    </row>
    <row r="1927" spans="1:29">
      <c r="A1927" s="5" t="s">
        <v>207</v>
      </c>
      <c r="B1927" s="5">
        <v>0.61</v>
      </c>
      <c r="C1927" s="5">
        <v>0.47</v>
      </c>
      <c r="D1927" s="5">
        <v>0.16500000000000001</v>
      </c>
      <c r="E1927" s="5">
        <v>1.1785000000000001</v>
      </c>
      <c r="F1927" s="5">
        <v>0.56599999999999995</v>
      </c>
      <c r="G1927" s="5">
        <v>0.27850000000000003</v>
      </c>
      <c r="H1927" s="48">
        <v>0.29399999999999998</v>
      </c>
      <c r="I1927" s="5">
        <v>11</v>
      </c>
      <c r="N1927" s="15">
        <f t="shared" si="1813"/>
        <v>0.75</v>
      </c>
      <c r="O1927" s="15">
        <f t="shared" ref="O1927:U1927" si="1957">B1927</f>
        <v>0.61</v>
      </c>
      <c r="P1927" s="15">
        <f t="shared" si="1957"/>
        <v>0.47</v>
      </c>
      <c r="Q1927" s="15">
        <f t="shared" si="1957"/>
        <v>0.16500000000000001</v>
      </c>
      <c r="R1927" s="15">
        <f t="shared" si="1957"/>
        <v>1.1785000000000001</v>
      </c>
      <c r="S1927" s="15">
        <f t="shared" si="1957"/>
        <v>0.56599999999999995</v>
      </c>
      <c r="T1927" s="15">
        <f t="shared" si="1957"/>
        <v>0.27850000000000003</v>
      </c>
      <c r="U1927" s="15">
        <f t="shared" si="1957"/>
        <v>0.29399999999999998</v>
      </c>
      <c r="V1927" s="5">
        <v>1</v>
      </c>
      <c r="X1927" s="15">
        <f t="shared" si="1815"/>
        <v>12.5</v>
      </c>
      <c r="AB1927" s="15">
        <f t="shared" si="1816"/>
        <v>10.897202821319713</v>
      </c>
      <c r="AC1927" s="15">
        <f t="shared" si="1817"/>
        <v>2.5689587959854885</v>
      </c>
    </row>
    <row r="1928" spans="1:29">
      <c r="A1928" s="5" t="s">
        <v>206</v>
      </c>
      <c r="B1928" s="5">
        <v>0.61499999999999999</v>
      </c>
      <c r="C1928" s="5">
        <v>0.47</v>
      </c>
      <c r="D1928" s="5">
        <v>0.14499999999999999</v>
      </c>
      <c r="E1928" s="5">
        <v>1.0285</v>
      </c>
      <c r="F1928" s="5">
        <v>0.44350000000000001</v>
      </c>
      <c r="G1928" s="5">
        <v>0.28249999999999997</v>
      </c>
      <c r="H1928" s="48">
        <v>0.28499999999999998</v>
      </c>
      <c r="I1928" s="5">
        <v>11</v>
      </c>
      <c r="N1928" s="15">
        <f t="shared" si="1813"/>
        <v>3</v>
      </c>
      <c r="O1928" s="15">
        <f t="shared" ref="O1928:U1928" si="1958">B1928</f>
        <v>0.61499999999999999</v>
      </c>
      <c r="P1928" s="15">
        <f t="shared" si="1958"/>
        <v>0.47</v>
      </c>
      <c r="Q1928" s="15">
        <f t="shared" si="1958"/>
        <v>0.14499999999999999</v>
      </c>
      <c r="R1928" s="15">
        <f t="shared" si="1958"/>
        <v>1.0285</v>
      </c>
      <c r="S1928" s="15">
        <f t="shared" si="1958"/>
        <v>0.44350000000000001</v>
      </c>
      <c r="T1928" s="15">
        <f t="shared" si="1958"/>
        <v>0.28249999999999997</v>
      </c>
      <c r="U1928" s="15">
        <f t="shared" si="1958"/>
        <v>0.28499999999999998</v>
      </c>
      <c r="V1928" s="5">
        <v>1</v>
      </c>
      <c r="X1928" s="15">
        <f t="shared" si="1815"/>
        <v>12.5</v>
      </c>
      <c r="AB1928" s="15">
        <f t="shared" si="1816"/>
        <v>12.016853809361169</v>
      </c>
      <c r="AC1928" s="15">
        <f t="shared" si="1817"/>
        <v>0.23343024152881323</v>
      </c>
    </row>
    <row r="1929" spans="1:29">
      <c r="A1929" s="5" t="s">
        <v>206</v>
      </c>
      <c r="B1929" s="5">
        <v>0.61499999999999999</v>
      </c>
      <c r="C1929" s="5">
        <v>0.47</v>
      </c>
      <c r="D1929" s="5">
        <v>0.15</v>
      </c>
      <c r="E1929" s="5">
        <v>1.0874999999999999</v>
      </c>
      <c r="F1929" s="5">
        <v>0.4975</v>
      </c>
      <c r="G1929" s="5">
        <v>0.28299999999999997</v>
      </c>
      <c r="H1929" s="48">
        <v>0.26850000000000002</v>
      </c>
      <c r="I1929" s="5">
        <v>9</v>
      </c>
      <c r="N1929" s="15">
        <f t="shared" si="1813"/>
        <v>3</v>
      </c>
      <c r="O1929" s="15">
        <f t="shared" ref="O1929:U1929" si="1959">B1929</f>
        <v>0.61499999999999999</v>
      </c>
      <c r="P1929" s="15">
        <f t="shared" si="1959"/>
        <v>0.47</v>
      </c>
      <c r="Q1929" s="15">
        <f t="shared" si="1959"/>
        <v>0.15</v>
      </c>
      <c r="R1929" s="15">
        <f t="shared" si="1959"/>
        <v>1.0874999999999999</v>
      </c>
      <c r="S1929" s="15">
        <f t="shared" si="1959"/>
        <v>0.4975</v>
      </c>
      <c r="T1929" s="15">
        <f t="shared" si="1959"/>
        <v>0.28299999999999997</v>
      </c>
      <c r="U1929" s="15">
        <f t="shared" si="1959"/>
        <v>0.26850000000000002</v>
      </c>
      <c r="V1929" s="5">
        <v>1</v>
      </c>
      <c r="X1929" s="15">
        <f t="shared" si="1815"/>
        <v>10.5</v>
      </c>
      <c r="AB1929" s="15">
        <f t="shared" si="1816"/>
        <v>11.374244301724932</v>
      </c>
      <c r="AC1929" s="15">
        <f t="shared" si="1817"/>
        <v>0.76430309909851424</v>
      </c>
    </row>
    <row r="1930" spans="1:29">
      <c r="A1930" s="5" t="s">
        <v>207</v>
      </c>
      <c r="B1930" s="5">
        <v>0.61499999999999999</v>
      </c>
      <c r="C1930" s="5">
        <v>0.495</v>
      </c>
      <c r="D1930" s="5">
        <v>0.16</v>
      </c>
      <c r="E1930" s="5">
        <v>1.2549999999999999</v>
      </c>
      <c r="F1930" s="5">
        <v>0.58150000000000002</v>
      </c>
      <c r="G1930" s="5">
        <v>0.31950000000000001</v>
      </c>
      <c r="H1930" s="48">
        <v>0.32250000000000001</v>
      </c>
      <c r="I1930" s="5">
        <v>12</v>
      </c>
      <c r="N1930" s="15">
        <f t="shared" si="1813"/>
        <v>0.75</v>
      </c>
      <c r="O1930" s="15">
        <f t="shared" ref="O1930:U1930" si="1960">B1930</f>
        <v>0.61499999999999999</v>
      </c>
      <c r="P1930" s="15">
        <f t="shared" si="1960"/>
        <v>0.495</v>
      </c>
      <c r="Q1930" s="15">
        <f t="shared" si="1960"/>
        <v>0.16</v>
      </c>
      <c r="R1930" s="15">
        <f t="shared" si="1960"/>
        <v>1.2549999999999999</v>
      </c>
      <c r="S1930" s="15">
        <f t="shared" si="1960"/>
        <v>0.58150000000000002</v>
      </c>
      <c r="T1930" s="15">
        <f t="shared" si="1960"/>
        <v>0.31950000000000001</v>
      </c>
      <c r="U1930" s="15">
        <f t="shared" si="1960"/>
        <v>0.32250000000000001</v>
      </c>
      <c r="V1930" s="5">
        <v>1</v>
      </c>
      <c r="X1930" s="15">
        <f t="shared" si="1815"/>
        <v>13.5</v>
      </c>
      <c r="AB1930" s="15">
        <f t="shared" si="1816"/>
        <v>11.34459924952515</v>
      </c>
      <c r="AC1930" s="15">
        <f t="shared" si="1817"/>
        <v>4.6457523951475483</v>
      </c>
    </row>
    <row r="1931" spans="1:29">
      <c r="A1931" s="5" t="s">
        <v>206</v>
      </c>
      <c r="B1931" s="5">
        <v>0.61499999999999999</v>
      </c>
      <c r="C1931" s="5">
        <v>0.495</v>
      </c>
      <c r="D1931" s="5">
        <v>0.2</v>
      </c>
      <c r="E1931" s="5">
        <v>1.2190000000000001</v>
      </c>
      <c r="F1931" s="5">
        <v>0.56399999999999995</v>
      </c>
      <c r="G1931" s="5">
        <v>0.22700000000000001</v>
      </c>
      <c r="H1931" s="48">
        <v>0.38850000000000001</v>
      </c>
      <c r="I1931" s="5">
        <v>10</v>
      </c>
      <c r="N1931" s="15">
        <f t="shared" si="1813"/>
        <v>3</v>
      </c>
      <c r="O1931" s="15">
        <f t="shared" ref="O1931:U1931" si="1961">B1931</f>
        <v>0.61499999999999999</v>
      </c>
      <c r="P1931" s="15">
        <f t="shared" si="1961"/>
        <v>0.495</v>
      </c>
      <c r="Q1931" s="15">
        <f t="shared" si="1961"/>
        <v>0.2</v>
      </c>
      <c r="R1931" s="15">
        <f t="shared" si="1961"/>
        <v>1.2190000000000001</v>
      </c>
      <c r="S1931" s="15">
        <f t="shared" si="1961"/>
        <v>0.56399999999999995</v>
      </c>
      <c r="T1931" s="15">
        <f t="shared" si="1961"/>
        <v>0.22700000000000001</v>
      </c>
      <c r="U1931" s="15">
        <f t="shared" si="1961"/>
        <v>0.38850000000000001</v>
      </c>
      <c r="V1931" s="5">
        <v>1</v>
      </c>
      <c r="X1931" s="15">
        <f t="shared" si="1815"/>
        <v>11.5</v>
      </c>
      <c r="AB1931" s="15">
        <f t="shared" si="1816"/>
        <v>13.699861205671446</v>
      </c>
      <c r="AC1931" s="15">
        <f t="shared" si="1817"/>
        <v>4.8393893242182298</v>
      </c>
    </row>
    <row r="1932" spans="1:29">
      <c r="A1932" s="5" t="s">
        <v>206</v>
      </c>
      <c r="B1932" s="5">
        <v>0.62</v>
      </c>
      <c r="C1932" s="5">
        <v>0.49</v>
      </c>
      <c r="D1932" s="5">
        <v>0.16</v>
      </c>
      <c r="E1932" s="5">
        <v>1.0349999999999999</v>
      </c>
      <c r="F1932" s="5">
        <v>0.44</v>
      </c>
      <c r="G1932" s="5">
        <v>0.2525</v>
      </c>
      <c r="H1932" s="48">
        <v>0.28499999999999998</v>
      </c>
      <c r="I1932" s="5">
        <v>11</v>
      </c>
      <c r="N1932" s="15">
        <f t="shared" si="1813"/>
        <v>3</v>
      </c>
      <c r="O1932" s="15">
        <f t="shared" ref="O1932:U1932" si="1962">B1932</f>
        <v>0.62</v>
      </c>
      <c r="P1932" s="15">
        <f t="shared" si="1962"/>
        <v>0.49</v>
      </c>
      <c r="Q1932" s="15">
        <f t="shared" si="1962"/>
        <v>0.16</v>
      </c>
      <c r="R1932" s="15">
        <f t="shared" si="1962"/>
        <v>1.0349999999999999</v>
      </c>
      <c r="S1932" s="15">
        <f t="shared" si="1962"/>
        <v>0.44</v>
      </c>
      <c r="T1932" s="15">
        <f t="shared" si="1962"/>
        <v>0.2525</v>
      </c>
      <c r="U1932" s="15">
        <f t="shared" si="1962"/>
        <v>0.28499999999999998</v>
      </c>
      <c r="V1932" s="5">
        <v>1</v>
      </c>
      <c r="X1932" s="15">
        <f t="shared" si="1815"/>
        <v>12.5</v>
      </c>
      <c r="AB1932" s="15">
        <f t="shared" si="1816"/>
        <v>12.852067684497529</v>
      </c>
      <c r="AC1932" s="15">
        <f t="shared" si="1817"/>
        <v>0.12395165446745147</v>
      </c>
    </row>
    <row r="1933" spans="1:29">
      <c r="A1933" s="5" t="s">
        <v>206</v>
      </c>
      <c r="B1933" s="5">
        <v>0.62</v>
      </c>
      <c r="C1933" s="5">
        <v>0.49</v>
      </c>
      <c r="D1933" s="5">
        <v>0.15</v>
      </c>
      <c r="E1933" s="5">
        <v>1.1950000000000001</v>
      </c>
      <c r="F1933" s="5">
        <v>0.46050000000000002</v>
      </c>
      <c r="G1933" s="5">
        <v>0.30199999999999999</v>
      </c>
      <c r="H1933" s="48">
        <v>0.35499999999999998</v>
      </c>
      <c r="I1933" s="5">
        <v>9</v>
      </c>
      <c r="N1933" s="15">
        <f t="shared" si="1813"/>
        <v>3</v>
      </c>
      <c r="O1933" s="15">
        <f t="shared" ref="O1933:U1933" si="1963">B1933</f>
        <v>0.62</v>
      </c>
      <c r="P1933" s="15">
        <f t="shared" si="1963"/>
        <v>0.49</v>
      </c>
      <c r="Q1933" s="15">
        <f t="shared" si="1963"/>
        <v>0.15</v>
      </c>
      <c r="R1933" s="15">
        <f t="shared" si="1963"/>
        <v>1.1950000000000001</v>
      </c>
      <c r="S1933" s="15">
        <f t="shared" si="1963"/>
        <v>0.46050000000000002</v>
      </c>
      <c r="T1933" s="15">
        <f t="shared" si="1963"/>
        <v>0.30199999999999999</v>
      </c>
      <c r="U1933" s="15">
        <f t="shared" si="1963"/>
        <v>0.35499999999999998</v>
      </c>
      <c r="V1933" s="5">
        <v>1</v>
      </c>
      <c r="X1933" s="15">
        <f t="shared" si="1815"/>
        <v>10.5</v>
      </c>
      <c r="AB1933" s="15">
        <f t="shared" si="1816"/>
        <v>13.882278567436192</v>
      </c>
      <c r="AC1933" s="15">
        <f t="shared" si="1817"/>
        <v>11.439808307738216</v>
      </c>
    </row>
    <row r="1934" spans="1:29">
      <c r="A1934" s="5" t="s">
        <v>207</v>
      </c>
      <c r="B1934" s="5">
        <v>0.62</v>
      </c>
      <c r="C1934" s="5">
        <v>0.495</v>
      </c>
      <c r="D1934" s="5">
        <v>0.17</v>
      </c>
      <c r="E1934" s="5">
        <v>1.0620000000000001</v>
      </c>
      <c r="F1934" s="5">
        <v>0.372</v>
      </c>
      <c r="G1934" s="5">
        <v>0.21299999999999999</v>
      </c>
      <c r="H1934" s="48">
        <v>0.34</v>
      </c>
      <c r="I1934" s="5">
        <v>11</v>
      </c>
      <c r="N1934" s="15">
        <f t="shared" si="1813"/>
        <v>0.75</v>
      </c>
      <c r="O1934" s="15">
        <f t="shared" ref="O1934:U1934" si="1964">B1934</f>
        <v>0.62</v>
      </c>
      <c r="P1934" s="15">
        <f t="shared" si="1964"/>
        <v>0.495</v>
      </c>
      <c r="Q1934" s="15">
        <f t="shared" si="1964"/>
        <v>0.17</v>
      </c>
      <c r="R1934" s="15">
        <f t="shared" si="1964"/>
        <v>1.0620000000000001</v>
      </c>
      <c r="S1934" s="15">
        <f t="shared" si="1964"/>
        <v>0.372</v>
      </c>
      <c r="T1934" s="15">
        <f t="shared" si="1964"/>
        <v>0.21299999999999999</v>
      </c>
      <c r="U1934" s="15">
        <f t="shared" si="1964"/>
        <v>0.34</v>
      </c>
      <c r="V1934" s="5">
        <v>1</v>
      </c>
      <c r="X1934" s="15">
        <f t="shared" si="1815"/>
        <v>12.5</v>
      </c>
      <c r="AB1934" s="15">
        <f t="shared" si="1816"/>
        <v>15.148844470119101</v>
      </c>
      <c r="AC1934" s="15">
        <f t="shared" si="1817"/>
        <v>7.0163770268805434</v>
      </c>
    </row>
    <row r="1935" spans="1:29">
      <c r="A1935" s="5" t="s">
        <v>206</v>
      </c>
      <c r="B1935" s="5">
        <v>0.62</v>
      </c>
      <c r="C1935" s="5">
        <v>0.495</v>
      </c>
      <c r="D1935" s="5">
        <v>0.19500000000000001</v>
      </c>
      <c r="E1935" s="5">
        <v>1.5145</v>
      </c>
      <c r="F1935" s="5">
        <v>0.57899999999999996</v>
      </c>
      <c r="G1935" s="5">
        <v>0.34599999999999997</v>
      </c>
      <c r="H1935" s="48">
        <v>0.51949999999999996</v>
      </c>
      <c r="I1935" s="5">
        <v>15</v>
      </c>
      <c r="N1935" s="15">
        <f t="shared" si="1813"/>
        <v>3</v>
      </c>
      <c r="O1935" s="15">
        <f t="shared" ref="O1935:U1935" si="1965">B1935</f>
        <v>0.62</v>
      </c>
      <c r="P1935" s="15">
        <f t="shared" si="1965"/>
        <v>0.495</v>
      </c>
      <c r="Q1935" s="15">
        <f t="shared" si="1965"/>
        <v>0.19500000000000001</v>
      </c>
      <c r="R1935" s="15">
        <f t="shared" si="1965"/>
        <v>1.5145</v>
      </c>
      <c r="S1935" s="15">
        <f t="shared" si="1965"/>
        <v>0.57899999999999996</v>
      </c>
      <c r="T1935" s="15">
        <f t="shared" si="1965"/>
        <v>0.34599999999999997</v>
      </c>
      <c r="U1935" s="15">
        <f t="shared" si="1965"/>
        <v>0.51949999999999996</v>
      </c>
      <c r="V1935" s="5">
        <v>1</v>
      </c>
      <c r="X1935" s="15">
        <f t="shared" si="1815"/>
        <v>16.5</v>
      </c>
      <c r="AB1935" s="15">
        <f t="shared" si="1816"/>
        <v>15.94091009329769</v>
      </c>
      <c r="AC1935" s="15">
        <f t="shared" si="1817"/>
        <v>0.31258152377639753</v>
      </c>
    </row>
    <row r="1936" spans="1:29">
      <c r="A1936" s="5" t="s">
        <v>206</v>
      </c>
      <c r="B1936" s="5">
        <v>0.62</v>
      </c>
      <c r="C1936" s="5">
        <v>0.47</v>
      </c>
      <c r="D1936" s="5">
        <v>0.15</v>
      </c>
      <c r="E1936" s="5">
        <v>1.3089999999999999</v>
      </c>
      <c r="F1936" s="5">
        <v>0.58699999999999997</v>
      </c>
      <c r="G1936" s="5">
        <v>0.4405</v>
      </c>
      <c r="H1936" s="48">
        <v>0.32500000000000001</v>
      </c>
      <c r="I1936" s="5">
        <v>9</v>
      </c>
      <c r="N1936" s="15">
        <f t="shared" si="1813"/>
        <v>3</v>
      </c>
      <c r="O1936" s="15">
        <f t="shared" ref="O1936:U1936" si="1966">B1936</f>
        <v>0.62</v>
      </c>
      <c r="P1936" s="15">
        <f t="shared" si="1966"/>
        <v>0.47</v>
      </c>
      <c r="Q1936" s="15">
        <f t="shared" si="1966"/>
        <v>0.15</v>
      </c>
      <c r="R1936" s="15">
        <f t="shared" si="1966"/>
        <v>1.3089999999999999</v>
      </c>
      <c r="S1936" s="15">
        <f t="shared" si="1966"/>
        <v>0.58699999999999997</v>
      </c>
      <c r="T1936" s="15">
        <f t="shared" si="1966"/>
        <v>0.4405</v>
      </c>
      <c r="U1936" s="15">
        <f t="shared" si="1966"/>
        <v>0.32500000000000001</v>
      </c>
      <c r="V1936" s="5">
        <v>1</v>
      </c>
      <c r="X1936" s="15">
        <f t="shared" si="1815"/>
        <v>10.5</v>
      </c>
      <c r="AB1936" s="15">
        <f t="shared" si="1816"/>
        <v>10.463859093621471</v>
      </c>
      <c r="AC1936" s="15">
        <f t="shared" si="1817"/>
        <v>1.3061651138616113E-3</v>
      </c>
    </row>
    <row r="1937" spans="1:29">
      <c r="A1937" s="5" t="s">
        <v>206</v>
      </c>
      <c r="B1937" s="5">
        <v>0.62</v>
      </c>
      <c r="C1937" s="5">
        <v>0.48499999999999999</v>
      </c>
      <c r="D1937" s="5">
        <v>0.155</v>
      </c>
      <c r="E1937" s="5">
        <v>1.0295000000000001</v>
      </c>
      <c r="F1937" s="5">
        <v>0.42499999999999999</v>
      </c>
      <c r="G1937" s="5">
        <v>0.23150000000000001</v>
      </c>
      <c r="H1937" s="48">
        <v>0.33500000000000002</v>
      </c>
      <c r="I1937" s="5">
        <v>12</v>
      </c>
      <c r="N1937" s="15">
        <f t="shared" si="1813"/>
        <v>3</v>
      </c>
      <c r="O1937" s="15">
        <f t="shared" ref="O1937:U1937" si="1967">B1937</f>
        <v>0.62</v>
      </c>
      <c r="P1937" s="15">
        <f t="shared" si="1967"/>
        <v>0.48499999999999999</v>
      </c>
      <c r="Q1937" s="15">
        <f t="shared" si="1967"/>
        <v>0.155</v>
      </c>
      <c r="R1937" s="15">
        <f t="shared" si="1967"/>
        <v>1.0295000000000001</v>
      </c>
      <c r="S1937" s="15">
        <f t="shared" si="1967"/>
        <v>0.42499999999999999</v>
      </c>
      <c r="T1937" s="15">
        <f t="shared" si="1967"/>
        <v>0.23150000000000001</v>
      </c>
      <c r="U1937" s="15">
        <f t="shared" si="1967"/>
        <v>0.33500000000000002</v>
      </c>
      <c r="V1937" s="5">
        <v>1</v>
      </c>
      <c r="X1937" s="15">
        <f t="shared" si="1815"/>
        <v>13.5</v>
      </c>
      <c r="AB1937" s="15">
        <f t="shared" si="1816"/>
        <v>13.638340912361135</v>
      </c>
      <c r="AC1937" s="15">
        <f t="shared" si="1817"/>
        <v>1.9138208032911355E-2</v>
      </c>
    </row>
    <row r="1938" spans="1:29">
      <c r="A1938" s="5" t="s">
        <v>206</v>
      </c>
      <c r="B1938" s="5">
        <v>0.625</v>
      </c>
      <c r="C1938" s="5">
        <v>0.495</v>
      </c>
      <c r="D1938" s="5">
        <v>0.155</v>
      </c>
      <c r="E1938" s="5">
        <v>1.0485</v>
      </c>
      <c r="F1938" s="5">
        <v>0.48699999999999999</v>
      </c>
      <c r="G1938" s="5">
        <v>0.21199999999999999</v>
      </c>
      <c r="H1938" s="48">
        <v>0.32150000000000001</v>
      </c>
      <c r="I1938" s="5">
        <v>11</v>
      </c>
      <c r="N1938" s="15">
        <f t="shared" si="1813"/>
        <v>3</v>
      </c>
      <c r="O1938" s="15">
        <f t="shared" ref="O1938:U1938" si="1968">B1938</f>
        <v>0.625</v>
      </c>
      <c r="P1938" s="15">
        <f t="shared" si="1968"/>
        <v>0.495</v>
      </c>
      <c r="Q1938" s="15">
        <f t="shared" si="1968"/>
        <v>0.155</v>
      </c>
      <c r="R1938" s="15">
        <f t="shared" si="1968"/>
        <v>1.0485</v>
      </c>
      <c r="S1938" s="15">
        <f t="shared" si="1968"/>
        <v>0.48699999999999999</v>
      </c>
      <c r="T1938" s="15">
        <f t="shared" si="1968"/>
        <v>0.21199999999999999</v>
      </c>
      <c r="U1938" s="15">
        <f t="shared" si="1968"/>
        <v>0.32150000000000001</v>
      </c>
      <c r="V1938" s="5">
        <v>1</v>
      </c>
      <c r="X1938" s="15">
        <f t="shared" si="1815"/>
        <v>12.5</v>
      </c>
      <c r="AB1938" s="15">
        <f t="shared" si="1816"/>
        <v>12.762073552060658</v>
      </c>
      <c r="AC1938" s="15">
        <f t="shared" si="1817"/>
        <v>6.8682546689690233E-2</v>
      </c>
    </row>
    <row r="1939" spans="1:29">
      <c r="A1939" s="5" t="s">
        <v>206</v>
      </c>
      <c r="B1939" s="5">
        <v>0.625</v>
      </c>
      <c r="C1939" s="5">
        <v>0.51500000000000001</v>
      </c>
      <c r="D1939" s="5">
        <v>0.17</v>
      </c>
      <c r="E1939" s="5">
        <v>1.331</v>
      </c>
      <c r="F1939" s="5">
        <v>0.57250000000000001</v>
      </c>
      <c r="G1939" s="5">
        <v>0.30049999999999999</v>
      </c>
      <c r="H1939" s="48">
        <v>0.36099999999999999</v>
      </c>
      <c r="I1939" s="5">
        <v>9</v>
      </c>
      <c r="N1939" s="15">
        <f t="shared" si="1813"/>
        <v>3</v>
      </c>
      <c r="O1939" s="15">
        <f t="shared" ref="O1939:U1939" si="1969">B1939</f>
        <v>0.625</v>
      </c>
      <c r="P1939" s="15">
        <f t="shared" si="1969"/>
        <v>0.51500000000000001</v>
      </c>
      <c r="Q1939" s="15">
        <f t="shared" si="1969"/>
        <v>0.17</v>
      </c>
      <c r="R1939" s="15">
        <f t="shared" si="1969"/>
        <v>1.331</v>
      </c>
      <c r="S1939" s="15">
        <f t="shared" si="1969"/>
        <v>0.57250000000000001</v>
      </c>
      <c r="T1939" s="15">
        <f t="shared" si="1969"/>
        <v>0.30049999999999999</v>
      </c>
      <c r="U1939" s="15">
        <f t="shared" si="1969"/>
        <v>0.36099999999999999</v>
      </c>
      <c r="V1939" s="5">
        <v>1</v>
      </c>
      <c r="X1939" s="15">
        <f t="shared" si="1815"/>
        <v>10.5</v>
      </c>
      <c r="AB1939" s="15">
        <f t="shared" si="1816"/>
        <v>13.448211144791234</v>
      </c>
      <c r="AC1939" s="15">
        <f t="shared" si="1817"/>
        <v>8.691948954271238</v>
      </c>
    </row>
    <row r="1940" spans="1:29">
      <c r="A1940" s="5" t="s">
        <v>206</v>
      </c>
      <c r="B1940" s="5">
        <v>0.625</v>
      </c>
      <c r="C1940" s="5">
        <v>0.505</v>
      </c>
      <c r="D1940" s="5">
        <v>0.185</v>
      </c>
      <c r="E1940" s="5">
        <v>1.1565000000000001</v>
      </c>
      <c r="F1940" s="5">
        <v>0.52</v>
      </c>
      <c r="G1940" s="5">
        <v>0.24049999999999999</v>
      </c>
      <c r="H1940" s="48">
        <v>0.35349999999999998</v>
      </c>
      <c r="I1940" s="5">
        <v>10</v>
      </c>
      <c r="N1940" s="15">
        <f t="shared" si="1813"/>
        <v>3</v>
      </c>
      <c r="O1940" s="15">
        <f t="shared" ref="O1940:U1940" si="1970">B1940</f>
        <v>0.625</v>
      </c>
      <c r="P1940" s="15">
        <f t="shared" si="1970"/>
        <v>0.505</v>
      </c>
      <c r="Q1940" s="15">
        <f t="shared" si="1970"/>
        <v>0.185</v>
      </c>
      <c r="R1940" s="15">
        <f t="shared" si="1970"/>
        <v>1.1565000000000001</v>
      </c>
      <c r="S1940" s="15">
        <f t="shared" si="1970"/>
        <v>0.52</v>
      </c>
      <c r="T1940" s="15">
        <f t="shared" si="1970"/>
        <v>0.24049999999999999</v>
      </c>
      <c r="U1940" s="15">
        <f t="shared" si="1970"/>
        <v>0.35349999999999998</v>
      </c>
      <c r="V1940" s="5">
        <v>1</v>
      </c>
      <c r="X1940" s="15">
        <f t="shared" si="1815"/>
        <v>11.5</v>
      </c>
      <c r="AB1940" s="15">
        <f t="shared" si="1816"/>
        <v>13.517863411578645</v>
      </c>
      <c r="AC1940" s="15">
        <f t="shared" si="1817"/>
        <v>4.0717727477878087</v>
      </c>
    </row>
    <row r="1941" spans="1:29">
      <c r="A1941" s="5" t="s">
        <v>207</v>
      </c>
      <c r="B1941" s="5">
        <v>0.625</v>
      </c>
      <c r="C1941" s="5">
        <v>0.44500000000000001</v>
      </c>
      <c r="D1941" s="5">
        <v>0.16</v>
      </c>
      <c r="E1941" s="5">
        <v>1.0900000000000001</v>
      </c>
      <c r="F1941" s="5">
        <v>0.46</v>
      </c>
      <c r="G1941" s="5">
        <v>0.29649999999999999</v>
      </c>
      <c r="H1941" s="48">
        <v>0.30399999999999999</v>
      </c>
      <c r="I1941" s="5">
        <v>11</v>
      </c>
      <c r="N1941" s="15">
        <f t="shared" si="1813"/>
        <v>0.75</v>
      </c>
      <c r="O1941" s="15">
        <f t="shared" ref="O1941:U1941" si="1971">B1941</f>
        <v>0.625</v>
      </c>
      <c r="P1941" s="15">
        <f t="shared" si="1971"/>
        <v>0.44500000000000001</v>
      </c>
      <c r="Q1941" s="15">
        <f t="shared" si="1971"/>
        <v>0.16</v>
      </c>
      <c r="R1941" s="15">
        <f t="shared" si="1971"/>
        <v>1.0900000000000001</v>
      </c>
      <c r="S1941" s="15">
        <f t="shared" si="1971"/>
        <v>0.46</v>
      </c>
      <c r="T1941" s="15">
        <f t="shared" si="1971"/>
        <v>0.29649999999999999</v>
      </c>
      <c r="U1941" s="15">
        <f t="shared" si="1971"/>
        <v>0.30399999999999999</v>
      </c>
      <c r="V1941" s="5">
        <v>1</v>
      </c>
      <c r="X1941" s="15">
        <f t="shared" si="1815"/>
        <v>12.5</v>
      </c>
      <c r="AB1941" s="15">
        <f t="shared" si="1816"/>
        <v>11.763624529751281</v>
      </c>
      <c r="AC1941" s="15">
        <f t="shared" si="1817"/>
        <v>0.54224883318402184</v>
      </c>
    </row>
    <row r="1942" spans="1:29">
      <c r="A1942" s="5" t="s">
        <v>207</v>
      </c>
      <c r="B1942" s="5">
        <v>0.625</v>
      </c>
      <c r="C1942" s="5">
        <v>0.52</v>
      </c>
      <c r="D1942" s="5">
        <v>0.18</v>
      </c>
      <c r="E1942" s="5">
        <v>1.3540000000000001</v>
      </c>
      <c r="F1942" s="5">
        <v>0.48449999999999999</v>
      </c>
      <c r="G1942" s="5">
        <v>0.35099999999999998</v>
      </c>
      <c r="H1942" s="48">
        <v>0.375</v>
      </c>
      <c r="I1942" s="5">
        <v>11</v>
      </c>
      <c r="N1942" s="15">
        <f t="shared" si="1813"/>
        <v>0.75</v>
      </c>
      <c r="O1942" s="15">
        <f t="shared" ref="O1942:U1942" si="1972">B1942</f>
        <v>0.625</v>
      </c>
      <c r="P1942" s="15">
        <f t="shared" si="1972"/>
        <v>0.52</v>
      </c>
      <c r="Q1942" s="15">
        <f t="shared" si="1972"/>
        <v>0.18</v>
      </c>
      <c r="R1942" s="15">
        <f t="shared" si="1972"/>
        <v>1.3540000000000001</v>
      </c>
      <c r="S1942" s="15">
        <f t="shared" si="1972"/>
        <v>0.48449999999999999</v>
      </c>
      <c r="T1942" s="15">
        <f t="shared" si="1972"/>
        <v>0.35099999999999998</v>
      </c>
      <c r="U1942" s="15">
        <f t="shared" si="1972"/>
        <v>0.375</v>
      </c>
      <c r="V1942" s="5">
        <v>1</v>
      </c>
      <c r="X1942" s="15">
        <f t="shared" si="1815"/>
        <v>12.5</v>
      </c>
      <c r="AB1942" s="15">
        <f t="shared" si="1816"/>
        <v>14.834166431522744</v>
      </c>
      <c r="AC1942" s="15">
        <f t="shared" si="1817"/>
        <v>5.4483329300476226</v>
      </c>
    </row>
    <row r="1943" spans="1:29">
      <c r="A1943" s="5" t="s">
        <v>207</v>
      </c>
      <c r="B1943" s="5">
        <v>0.625</v>
      </c>
      <c r="C1943" s="5">
        <v>0.47</v>
      </c>
      <c r="D1943" s="5">
        <v>0.14499999999999999</v>
      </c>
      <c r="E1943" s="5">
        <v>0.98399999999999999</v>
      </c>
      <c r="F1943" s="5">
        <v>0.47499999999999998</v>
      </c>
      <c r="G1943" s="5">
        <v>0.2</v>
      </c>
      <c r="H1943" s="48">
        <v>0.26500000000000001</v>
      </c>
      <c r="I1943" s="5">
        <v>11</v>
      </c>
      <c r="N1943" s="15">
        <f t="shared" si="1813"/>
        <v>0.75</v>
      </c>
      <c r="O1943" s="15">
        <f t="shared" ref="O1943:U1943" si="1973">B1943</f>
        <v>0.625</v>
      </c>
      <c r="P1943" s="15">
        <f t="shared" si="1973"/>
        <v>0.47</v>
      </c>
      <c r="Q1943" s="15">
        <f t="shared" si="1973"/>
        <v>0.14499999999999999</v>
      </c>
      <c r="R1943" s="15">
        <f t="shared" si="1973"/>
        <v>0.98399999999999999</v>
      </c>
      <c r="S1943" s="15">
        <f t="shared" si="1973"/>
        <v>0.47499999999999998</v>
      </c>
      <c r="T1943" s="15">
        <f t="shared" si="1973"/>
        <v>0.2</v>
      </c>
      <c r="U1943" s="15">
        <f t="shared" si="1973"/>
        <v>0.26500000000000001</v>
      </c>
      <c r="V1943" s="5">
        <v>1</v>
      </c>
      <c r="X1943" s="15">
        <f t="shared" si="1815"/>
        <v>12.5</v>
      </c>
      <c r="AB1943" s="15">
        <f t="shared" si="1816"/>
        <v>11.277002694616289</v>
      </c>
      <c r="AC1943" s="15">
        <f t="shared" si="1817"/>
        <v>1.4957224089758172</v>
      </c>
    </row>
    <row r="1944" spans="1:29">
      <c r="A1944" s="5" t="s">
        <v>206</v>
      </c>
      <c r="B1944" s="5">
        <v>0.63</v>
      </c>
      <c r="C1944" s="5">
        <v>0.49</v>
      </c>
      <c r="D1944" s="5">
        <v>0.155</v>
      </c>
      <c r="E1944" s="5">
        <v>1.2524999999999999</v>
      </c>
      <c r="F1944" s="5">
        <v>0.63</v>
      </c>
      <c r="G1944" s="5">
        <v>0.246</v>
      </c>
      <c r="H1944" s="48">
        <v>0.28899999999999998</v>
      </c>
      <c r="I1944" s="5">
        <v>9</v>
      </c>
      <c r="N1944" s="15">
        <f t="shared" si="1813"/>
        <v>3</v>
      </c>
      <c r="O1944" s="15">
        <f t="shared" ref="O1944:U1944" si="1974">B1944</f>
        <v>0.63</v>
      </c>
      <c r="P1944" s="15">
        <f t="shared" si="1974"/>
        <v>0.49</v>
      </c>
      <c r="Q1944" s="15">
        <f t="shared" si="1974"/>
        <v>0.155</v>
      </c>
      <c r="R1944" s="15">
        <f t="shared" si="1974"/>
        <v>1.2524999999999999</v>
      </c>
      <c r="S1944" s="15">
        <f t="shared" si="1974"/>
        <v>0.63</v>
      </c>
      <c r="T1944" s="15">
        <f t="shared" si="1974"/>
        <v>0.246</v>
      </c>
      <c r="U1944" s="15">
        <f t="shared" si="1974"/>
        <v>0.28899999999999998</v>
      </c>
      <c r="V1944" s="5">
        <v>1</v>
      </c>
      <c r="X1944" s="15">
        <f t="shared" si="1815"/>
        <v>10.5</v>
      </c>
      <c r="AB1944" s="15">
        <f t="shared" si="1816"/>
        <v>11.046220810281682</v>
      </c>
      <c r="AC1944" s="15">
        <f t="shared" si="1817"/>
        <v>0.29835717358477687</v>
      </c>
    </row>
    <row r="1945" spans="1:29">
      <c r="A1945" s="5" t="s">
        <v>207</v>
      </c>
      <c r="B1945" s="5">
        <v>0.63500000000000001</v>
      </c>
      <c r="C1945" s="5">
        <v>0.48499999999999999</v>
      </c>
      <c r="D1945" s="5">
        <v>0.16500000000000001</v>
      </c>
      <c r="E1945" s="5">
        <v>1.2695000000000001</v>
      </c>
      <c r="F1945" s="5">
        <v>0.5635</v>
      </c>
      <c r="G1945" s="5">
        <v>0.30649999999999999</v>
      </c>
      <c r="H1945" s="48">
        <v>0.33950000000000002</v>
      </c>
      <c r="I1945" s="5">
        <v>11</v>
      </c>
      <c r="N1945" s="15">
        <f t="shared" si="1813"/>
        <v>0.75</v>
      </c>
      <c r="O1945" s="15">
        <f t="shared" ref="O1945:U1945" si="1975">B1945</f>
        <v>0.63500000000000001</v>
      </c>
      <c r="P1945" s="15">
        <f t="shared" si="1975"/>
        <v>0.48499999999999999</v>
      </c>
      <c r="Q1945" s="15">
        <f t="shared" si="1975"/>
        <v>0.16500000000000001</v>
      </c>
      <c r="R1945" s="15">
        <f t="shared" si="1975"/>
        <v>1.2695000000000001</v>
      </c>
      <c r="S1945" s="15">
        <f t="shared" si="1975"/>
        <v>0.5635</v>
      </c>
      <c r="T1945" s="15">
        <f t="shared" si="1975"/>
        <v>0.30649999999999999</v>
      </c>
      <c r="U1945" s="15">
        <f t="shared" si="1975"/>
        <v>0.33950000000000002</v>
      </c>
      <c r="V1945" s="5">
        <v>1</v>
      </c>
      <c r="X1945" s="15">
        <f t="shared" si="1815"/>
        <v>12.5</v>
      </c>
      <c r="AB1945" s="15">
        <f t="shared" si="1816"/>
        <v>12.04004363226181</v>
      </c>
      <c r="AC1945" s="15">
        <f t="shared" si="1817"/>
        <v>0.21155986022290921</v>
      </c>
    </row>
    <row r="1946" spans="1:29">
      <c r="A1946" s="5" t="s">
        <v>207</v>
      </c>
      <c r="B1946" s="5">
        <v>0.63500000000000001</v>
      </c>
      <c r="C1946" s="5">
        <v>0.52</v>
      </c>
      <c r="D1946" s="5">
        <v>0.16500000000000001</v>
      </c>
      <c r="E1946" s="5">
        <v>1.3405</v>
      </c>
      <c r="F1946" s="5">
        <v>0.50649999999999995</v>
      </c>
      <c r="G1946" s="5">
        <v>0.29599999999999999</v>
      </c>
      <c r="H1946" s="48">
        <v>0.41199999999999998</v>
      </c>
      <c r="I1946" s="5">
        <v>11</v>
      </c>
      <c r="N1946" s="15">
        <f t="shared" si="1813"/>
        <v>0.75</v>
      </c>
      <c r="O1946" s="15">
        <f t="shared" ref="O1946:U1946" si="1976">B1946</f>
        <v>0.63500000000000001</v>
      </c>
      <c r="P1946" s="15">
        <f t="shared" si="1976"/>
        <v>0.52</v>
      </c>
      <c r="Q1946" s="15">
        <f t="shared" si="1976"/>
        <v>0.16500000000000001</v>
      </c>
      <c r="R1946" s="15">
        <f t="shared" si="1976"/>
        <v>1.3405</v>
      </c>
      <c r="S1946" s="15">
        <f t="shared" si="1976"/>
        <v>0.50649999999999995</v>
      </c>
      <c r="T1946" s="15">
        <f t="shared" si="1976"/>
        <v>0.29599999999999999</v>
      </c>
      <c r="U1946" s="15">
        <f t="shared" si="1976"/>
        <v>0.41199999999999998</v>
      </c>
      <c r="V1946" s="5">
        <v>1</v>
      </c>
      <c r="X1946" s="15">
        <f t="shared" si="1815"/>
        <v>12.5</v>
      </c>
      <c r="AB1946" s="15">
        <f t="shared" si="1816"/>
        <v>14.979468755196832</v>
      </c>
      <c r="AC1946" s="15">
        <f t="shared" si="1817"/>
        <v>6.1477653079973278</v>
      </c>
    </row>
    <row r="1947" spans="1:29">
      <c r="A1947" s="5" t="s">
        <v>207</v>
      </c>
      <c r="B1947" s="5">
        <v>0.63500000000000001</v>
      </c>
      <c r="C1947" s="5">
        <v>0.505</v>
      </c>
      <c r="D1947" s="5">
        <v>0.155</v>
      </c>
      <c r="E1947" s="5">
        <v>1.2895000000000001</v>
      </c>
      <c r="F1947" s="5">
        <v>0.59399999999999997</v>
      </c>
      <c r="G1947" s="5">
        <v>0.314</v>
      </c>
      <c r="H1947" s="48">
        <v>0.34499999999999997</v>
      </c>
      <c r="I1947" s="5">
        <v>11</v>
      </c>
      <c r="N1947" s="15">
        <f t="shared" si="1813"/>
        <v>0.75</v>
      </c>
      <c r="O1947" s="15">
        <f t="shared" ref="O1947:U1947" si="1977">B1947</f>
        <v>0.63500000000000001</v>
      </c>
      <c r="P1947" s="15">
        <f t="shared" si="1977"/>
        <v>0.505</v>
      </c>
      <c r="Q1947" s="15">
        <f t="shared" si="1977"/>
        <v>0.155</v>
      </c>
      <c r="R1947" s="15">
        <f t="shared" si="1977"/>
        <v>1.2895000000000001</v>
      </c>
      <c r="S1947" s="15">
        <f t="shared" si="1977"/>
        <v>0.59399999999999997</v>
      </c>
      <c r="T1947" s="15">
        <f t="shared" si="1977"/>
        <v>0.314</v>
      </c>
      <c r="U1947" s="15">
        <f t="shared" si="1977"/>
        <v>0.34499999999999997</v>
      </c>
      <c r="V1947" s="5">
        <v>1</v>
      </c>
      <c r="X1947" s="15">
        <f t="shared" si="1815"/>
        <v>12.5</v>
      </c>
      <c r="AB1947" s="15">
        <f t="shared" si="1816"/>
        <v>11.705524008610585</v>
      </c>
      <c r="AC1947" s="15">
        <f t="shared" si="1817"/>
        <v>0.6311921008941942</v>
      </c>
    </row>
    <row r="1948" spans="1:29">
      <c r="A1948" s="5" t="s">
        <v>206</v>
      </c>
      <c r="B1948" s="5">
        <v>0.63500000000000001</v>
      </c>
      <c r="C1948" s="5">
        <v>0.52500000000000002</v>
      </c>
      <c r="D1948" s="5">
        <v>0.16</v>
      </c>
      <c r="E1948" s="5">
        <v>1.1950000000000001</v>
      </c>
      <c r="F1948" s="5">
        <v>0.54349999999999998</v>
      </c>
      <c r="G1948" s="5">
        <v>0.246</v>
      </c>
      <c r="H1948" s="48">
        <v>0.33500000000000002</v>
      </c>
      <c r="I1948" s="5">
        <v>12</v>
      </c>
      <c r="N1948" s="15">
        <f t="shared" si="1813"/>
        <v>3</v>
      </c>
      <c r="O1948" s="15">
        <f t="shared" ref="O1948:U1948" si="1978">B1948</f>
        <v>0.63500000000000001</v>
      </c>
      <c r="P1948" s="15">
        <f t="shared" si="1978"/>
        <v>0.52500000000000002</v>
      </c>
      <c r="Q1948" s="15">
        <f t="shared" si="1978"/>
        <v>0.16</v>
      </c>
      <c r="R1948" s="15">
        <f t="shared" si="1978"/>
        <v>1.1950000000000001</v>
      </c>
      <c r="S1948" s="15">
        <f t="shared" si="1978"/>
        <v>0.54349999999999998</v>
      </c>
      <c r="T1948" s="15">
        <f t="shared" si="1978"/>
        <v>0.246</v>
      </c>
      <c r="U1948" s="15">
        <f t="shared" si="1978"/>
        <v>0.33500000000000002</v>
      </c>
      <c r="V1948" s="5">
        <v>1</v>
      </c>
      <c r="X1948" s="15">
        <f t="shared" si="1815"/>
        <v>13.5</v>
      </c>
      <c r="AB1948" s="15">
        <f t="shared" si="1816"/>
        <v>13.128009727851792</v>
      </c>
      <c r="AC1948" s="15">
        <f t="shared" si="1817"/>
        <v>0.13837676257289802</v>
      </c>
    </row>
    <row r="1949" spans="1:29">
      <c r="A1949" s="5" t="s">
        <v>206</v>
      </c>
      <c r="B1949" s="5">
        <v>0.63500000000000001</v>
      </c>
      <c r="C1949" s="5">
        <v>0.5</v>
      </c>
      <c r="D1949" s="5">
        <v>0.16500000000000001</v>
      </c>
      <c r="E1949" s="5">
        <v>1.2729999999999999</v>
      </c>
      <c r="F1949" s="5">
        <v>0.65349999999999997</v>
      </c>
      <c r="G1949" s="5">
        <v>0.21299999999999999</v>
      </c>
      <c r="H1949" s="48">
        <v>0.36499999999999999</v>
      </c>
      <c r="I1949" s="5">
        <v>12</v>
      </c>
      <c r="N1949" s="15">
        <f t="shared" si="1813"/>
        <v>3</v>
      </c>
      <c r="O1949" s="15">
        <f t="shared" ref="O1949:U1949" si="1979">B1949</f>
        <v>0.63500000000000001</v>
      </c>
      <c r="P1949" s="15">
        <f t="shared" si="1979"/>
        <v>0.5</v>
      </c>
      <c r="Q1949" s="15">
        <f t="shared" si="1979"/>
        <v>0.16500000000000001</v>
      </c>
      <c r="R1949" s="15">
        <f t="shared" si="1979"/>
        <v>1.2729999999999999</v>
      </c>
      <c r="S1949" s="15">
        <f t="shared" si="1979"/>
        <v>0.65349999999999997</v>
      </c>
      <c r="T1949" s="15">
        <f t="shared" si="1979"/>
        <v>0.21299999999999999</v>
      </c>
      <c r="U1949" s="15">
        <f t="shared" si="1979"/>
        <v>0.36499999999999999</v>
      </c>
      <c r="V1949" s="5">
        <v>1</v>
      </c>
      <c r="X1949" s="15">
        <f t="shared" si="1815"/>
        <v>13.5</v>
      </c>
      <c r="AB1949" s="15">
        <f t="shared" si="1816"/>
        <v>11.984893050557442</v>
      </c>
      <c r="AC1949" s="15">
        <f t="shared" si="1817"/>
        <v>2.2955490682491333</v>
      </c>
    </row>
    <row r="1950" spans="1:29">
      <c r="A1950" s="5" t="s">
        <v>206</v>
      </c>
      <c r="B1950" s="5">
        <v>0.63500000000000001</v>
      </c>
      <c r="C1950" s="5">
        <v>0.51500000000000001</v>
      </c>
      <c r="D1950" s="5">
        <v>0.16500000000000001</v>
      </c>
      <c r="E1950" s="5">
        <v>1.2290000000000001</v>
      </c>
      <c r="F1950" s="5">
        <v>0.50549999999999995</v>
      </c>
      <c r="G1950" s="5">
        <v>0.29749999999999999</v>
      </c>
      <c r="H1950" s="48">
        <v>0.35349999999999998</v>
      </c>
      <c r="I1950" s="5">
        <v>10</v>
      </c>
      <c r="N1950" s="15">
        <f t="shared" si="1813"/>
        <v>3</v>
      </c>
      <c r="O1950" s="15">
        <f t="shared" ref="O1950:U1950" si="1980">B1950</f>
        <v>0.63500000000000001</v>
      </c>
      <c r="P1950" s="15">
        <f t="shared" si="1980"/>
        <v>0.51500000000000001</v>
      </c>
      <c r="Q1950" s="15">
        <f t="shared" si="1980"/>
        <v>0.16500000000000001</v>
      </c>
      <c r="R1950" s="15">
        <f t="shared" si="1980"/>
        <v>1.2290000000000001</v>
      </c>
      <c r="S1950" s="15">
        <f t="shared" si="1980"/>
        <v>0.50549999999999995</v>
      </c>
      <c r="T1950" s="15">
        <f t="shared" si="1980"/>
        <v>0.29749999999999999</v>
      </c>
      <c r="U1950" s="15">
        <f t="shared" si="1980"/>
        <v>0.35349999999999998</v>
      </c>
      <c r="V1950" s="5">
        <v>1</v>
      </c>
      <c r="X1950" s="15">
        <f t="shared" si="1815"/>
        <v>11.5</v>
      </c>
      <c r="AB1950" s="15">
        <f t="shared" si="1816"/>
        <v>13.771217058172837</v>
      </c>
      <c r="AC1950" s="15">
        <f t="shared" si="1817"/>
        <v>5.1584269253352772</v>
      </c>
    </row>
    <row r="1951" spans="1:29">
      <c r="A1951" s="5" t="s">
        <v>206</v>
      </c>
      <c r="B1951" s="5">
        <v>0.64</v>
      </c>
      <c r="C1951" s="5">
        <v>0.53</v>
      </c>
      <c r="D1951" s="5">
        <v>0.16500000000000001</v>
      </c>
      <c r="E1951" s="5">
        <v>1.1895</v>
      </c>
      <c r="F1951" s="5">
        <v>0.47649999999999998</v>
      </c>
      <c r="G1951" s="5">
        <v>0.3</v>
      </c>
      <c r="H1951" s="48">
        <v>0.35</v>
      </c>
      <c r="I1951" s="5">
        <v>11</v>
      </c>
      <c r="N1951" s="15">
        <f t="shared" si="1813"/>
        <v>3</v>
      </c>
      <c r="O1951" s="15">
        <f t="shared" ref="O1951:U1951" si="1981">B1951</f>
        <v>0.64</v>
      </c>
      <c r="P1951" s="15">
        <f t="shared" si="1981"/>
        <v>0.53</v>
      </c>
      <c r="Q1951" s="15">
        <f t="shared" si="1981"/>
        <v>0.16500000000000001</v>
      </c>
      <c r="R1951" s="15">
        <f t="shared" si="1981"/>
        <v>1.1895</v>
      </c>
      <c r="S1951" s="15">
        <f t="shared" si="1981"/>
        <v>0.47649999999999998</v>
      </c>
      <c r="T1951" s="15">
        <f t="shared" si="1981"/>
        <v>0.3</v>
      </c>
      <c r="U1951" s="15">
        <f t="shared" si="1981"/>
        <v>0.35</v>
      </c>
      <c r="V1951" s="5">
        <v>1</v>
      </c>
      <c r="X1951" s="15">
        <f t="shared" si="1815"/>
        <v>12.5</v>
      </c>
      <c r="AB1951" s="15">
        <f t="shared" si="1816"/>
        <v>14.113139915482448</v>
      </c>
      <c r="AC1951" s="15">
        <f t="shared" si="1817"/>
        <v>2.6022203869227178</v>
      </c>
    </row>
    <row r="1952" spans="1:29">
      <c r="A1952" s="5" t="s">
        <v>207</v>
      </c>
      <c r="B1952" s="5">
        <v>0.64</v>
      </c>
      <c r="C1952" s="5">
        <v>0.48</v>
      </c>
      <c r="D1952" s="5">
        <v>0.14499999999999999</v>
      </c>
      <c r="E1952" s="5">
        <v>1.1145</v>
      </c>
      <c r="F1952" s="5">
        <v>0.50800000000000001</v>
      </c>
      <c r="G1952" s="5">
        <v>0.24</v>
      </c>
      <c r="H1952" s="48">
        <v>0.34</v>
      </c>
      <c r="I1952" s="5">
        <v>10</v>
      </c>
      <c r="N1952" s="15">
        <f t="shared" si="1813"/>
        <v>0.75</v>
      </c>
      <c r="O1952" s="15">
        <f t="shared" ref="O1952:U1952" si="1982">B1952</f>
        <v>0.64</v>
      </c>
      <c r="P1952" s="15">
        <f t="shared" si="1982"/>
        <v>0.48</v>
      </c>
      <c r="Q1952" s="15">
        <f t="shared" si="1982"/>
        <v>0.14499999999999999</v>
      </c>
      <c r="R1952" s="15">
        <f t="shared" si="1982"/>
        <v>1.1145</v>
      </c>
      <c r="S1952" s="15">
        <f t="shared" si="1982"/>
        <v>0.50800000000000001</v>
      </c>
      <c r="T1952" s="15">
        <f t="shared" si="1982"/>
        <v>0.24</v>
      </c>
      <c r="U1952" s="15">
        <f t="shared" si="1982"/>
        <v>0.34</v>
      </c>
      <c r="V1952" s="5">
        <v>1</v>
      </c>
      <c r="X1952" s="15">
        <f t="shared" si="1815"/>
        <v>11.5</v>
      </c>
      <c r="AB1952" s="15">
        <f t="shared" si="1816"/>
        <v>12.147966234463061</v>
      </c>
      <c r="AC1952" s="15">
        <f t="shared" si="1817"/>
        <v>0.41986024100423824</v>
      </c>
    </row>
    <row r="1953" spans="1:29">
      <c r="A1953" s="5" t="s">
        <v>207</v>
      </c>
      <c r="B1953" s="5">
        <v>0.64</v>
      </c>
      <c r="C1953" s="5">
        <v>0.51500000000000001</v>
      </c>
      <c r="D1953" s="5">
        <v>0.16500000000000001</v>
      </c>
      <c r="E1953" s="5">
        <v>1.3115000000000001</v>
      </c>
      <c r="F1953" s="5">
        <v>0.4945</v>
      </c>
      <c r="G1953" s="5">
        <v>0.2555</v>
      </c>
      <c r="H1953" s="48">
        <v>0.41</v>
      </c>
      <c r="I1953" s="5">
        <v>10</v>
      </c>
      <c r="N1953" s="15">
        <f t="shared" si="1813"/>
        <v>0.75</v>
      </c>
      <c r="O1953" s="15">
        <f t="shared" ref="O1953:U1953" si="1983">B1953</f>
        <v>0.64</v>
      </c>
      <c r="P1953" s="15">
        <f t="shared" si="1983"/>
        <v>0.51500000000000001</v>
      </c>
      <c r="Q1953" s="15">
        <f t="shared" si="1983"/>
        <v>0.16500000000000001</v>
      </c>
      <c r="R1953" s="15">
        <f t="shared" si="1983"/>
        <v>1.3115000000000001</v>
      </c>
      <c r="S1953" s="15">
        <f t="shared" si="1983"/>
        <v>0.4945</v>
      </c>
      <c r="T1953" s="15">
        <f t="shared" si="1983"/>
        <v>0.2555</v>
      </c>
      <c r="U1953" s="15">
        <f t="shared" si="1983"/>
        <v>0.41</v>
      </c>
      <c r="V1953" s="5">
        <v>1</v>
      </c>
      <c r="X1953" s="15">
        <f t="shared" si="1815"/>
        <v>11.5</v>
      </c>
      <c r="AB1953" s="15">
        <f t="shared" si="1816"/>
        <v>15.290834793671161</v>
      </c>
      <c r="AC1953" s="15">
        <f t="shared" si="1817"/>
        <v>14.370428432907874</v>
      </c>
    </row>
    <row r="1954" spans="1:29">
      <c r="A1954" s="5" t="s">
        <v>208</v>
      </c>
      <c r="B1954" s="5">
        <v>0.64</v>
      </c>
      <c r="C1954" s="5">
        <v>0.49</v>
      </c>
      <c r="D1954" s="5">
        <v>0.13500000000000001</v>
      </c>
      <c r="E1954" s="5">
        <v>1.1000000000000001</v>
      </c>
      <c r="F1954" s="5">
        <v>0.48799999999999999</v>
      </c>
      <c r="G1954" s="5">
        <v>0.2505</v>
      </c>
      <c r="H1954" s="48">
        <v>0.29249999999999998</v>
      </c>
      <c r="I1954" s="5">
        <v>10</v>
      </c>
      <c r="N1954" s="15">
        <f t="shared" si="1813"/>
        <v>-2</v>
      </c>
      <c r="O1954" s="15">
        <f t="shared" ref="O1954:U1954" si="1984">B1954</f>
        <v>0.64</v>
      </c>
      <c r="P1954" s="15">
        <f t="shared" si="1984"/>
        <v>0.49</v>
      </c>
      <c r="Q1954" s="15">
        <f t="shared" si="1984"/>
        <v>0.13500000000000001</v>
      </c>
      <c r="R1954" s="15">
        <f t="shared" si="1984"/>
        <v>1.1000000000000001</v>
      </c>
      <c r="S1954" s="15">
        <f t="shared" si="1984"/>
        <v>0.48799999999999999</v>
      </c>
      <c r="T1954" s="15">
        <f t="shared" si="1984"/>
        <v>0.2505</v>
      </c>
      <c r="U1954" s="15">
        <f t="shared" si="1984"/>
        <v>0.29249999999999998</v>
      </c>
      <c r="V1954" s="5">
        <v>1</v>
      </c>
      <c r="X1954" s="15">
        <f t="shared" si="1815"/>
        <v>11.5</v>
      </c>
      <c r="AB1954" s="15">
        <f t="shared" si="1816"/>
        <v>11.457653715507726</v>
      </c>
      <c r="AC1954" s="15">
        <f t="shared" si="1817"/>
        <v>1.7932078103005641E-3</v>
      </c>
    </row>
    <row r="1955" spans="1:29">
      <c r="A1955" s="5" t="s">
        <v>206</v>
      </c>
      <c r="B1955" s="5">
        <v>0.64</v>
      </c>
      <c r="C1955" s="5">
        <v>0.49</v>
      </c>
      <c r="D1955" s="5">
        <v>0.155</v>
      </c>
      <c r="E1955" s="5">
        <v>1.1285000000000001</v>
      </c>
      <c r="F1955" s="5">
        <v>0.47699999999999998</v>
      </c>
      <c r="G1955" s="5">
        <v>0.26900000000000002</v>
      </c>
      <c r="H1955" s="48">
        <v>0.34</v>
      </c>
      <c r="I1955" s="5">
        <v>9</v>
      </c>
      <c r="N1955" s="15">
        <f t="shared" si="1813"/>
        <v>3</v>
      </c>
      <c r="O1955" s="15">
        <f t="shared" ref="O1955:U1955" si="1985">B1955</f>
        <v>0.64</v>
      </c>
      <c r="P1955" s="15">
        <f t="shared" si="1985"/>
        <v>0.49</v>
      </c>
      <c r="Q1955" s="15">
        <f t="shared" si="1985"/>
        <v>0.155</v>
      </c>
      <c r="R1955" s="15">
        <f t="shared" si="1985"/>
        <v>1.1285000000000001</v>
      </c>
      <c r="S1955" s="15">
        <f t="shared" si="1985"/>
        <v>0.47699999999999998</v>
      </c>
      <c r="T1955" s="15">
        <f t="shared" si="1985"/>
        <v>0.26900000000000002</v>
      </c>
      <c r="U1955" s="15">
        <f t="shared" si="1985"/>
        <v>0.34</v>
      </c>
      <c r="V1955" s="5">
        <v>1</v>
      </c>
      <c r="X1955" s="15">
        <f t="shared" si="1815"/>
        <v>10.5</v>
      </c>
      <c r="AB1955" s="15">
        <f t="shared" si="1816"/>
        <v>13.195683163834895</v>
      </c>
      <c r="AC1955" s="15">
        <f t="shared" si="1817"/>
        <v>7.2667077197829082</v>
      </c>
    </row>
    <row r="1956" spans="1:29">
      <c r="A1956" s="5" t="s">
        <v>207</v>
      </c>
      <c r="B1956" s="5">
        <v>0.64</v>
      </c>
      <c r="C1956" s="5">
        <v>0.48499999999999999</v>
      </c>
      <c r="D1956" s="5">
        <v>0.185</v>
      </c>
      <c r="E1956" s="5">
        <v>1.4195</v>
      </c>
      <c r="F1956" s="5">
        <v>0.67349999999999999</v>
      </c>
      <c r="G1956" s="5">
        <v>0.34649999999999997</v>
      </c>
      <c r="H1956" s="48">
        <v>0.32550000000000001</v>
      </c>
      <c r="I1956" s="5">
        <v>11</v>
      </c>
      <c r="N1956" s="15">
        <f t="shared" si="1813"/>
        <v>0.75</v>
      </c>
      <c r="O1956" s="15">
        <f t="shared" ref="O1956:U1956" si="1986">B1956</f>
        <v>0.64</v>
      </c>
      <c r="P1956" s="15">
        <f t="shared" si="1986"/>
        <v>0.48499999999999999</v>
      </c>
      <c r="Q1956" s="15">
        <f t="shared" si="1986"/>
        <v>0.185</v>
      </c>
      <c r="R1956" s="15">
        <f t="shared" si="1986"/>
        <v>1.4195</v>
      </c>
      <c r="S1956" s="15">
        <f t="shared" si="1986"/>
        <v>0.67349999999999999</v>
      </c>
      <c r="T1956" s="15">
        <f t="shared" si="1986"/>
        <v>0.34649999999999997</v>
      </c>
      <c r="U1956" s="15">
        <f t="shared" si="1986"/>
        <v>0.32550000000000001</v>
      </c>
      <c r="V1956" s="5">
        <v>1</v>
      </c>
      <c r="X1956" s="15">
        <f t="shared" si="1815"/>
        <v>12.5</v>
      </c>
      <c r="AB1956" s="15">
        <f t="shared" si="1816"/>
        <v>10.879285808067305</v>
      </c>
      <c r="AC1956" s="15">
        <f t="shared" si="1817"/>
        <v>2.6267144919320486</v>
      </c>
    </row>
    <row r="1957" spans="1:29">
      <c r="A1957" s="5" t="s">
        <v>207</v>
      </c>
      <c r="B1957" s="5">
        <v>0.64500000000000002</v>
      </c>
      <c r="C1957" s="5">
        <v>0.51</v>
      </c>
      <c r="D1957" s="5">
        <v>0.18</v>
      </c>
      <c r="E1957" s="5">
        <v>1.6194999999999999</v>
      </c>
      <c r="F1957" s="5">
        <v>0.78149999999999997</v>
      </c>
      <c r="G1957" s="5">
        <v>0.32200000000000001</v>
      </c>
      <c r="H1957" s="48">
        <v>0.46750000000000003</v>
      </c>
      <c r="I1957" s="5">
        <v>12</v>
      </c>
      <c r="N1957" s="15">
        <f t="shared" si="1813"/>
        <v>0.75</v>
      </c>
      <c r="O1957" s="15">
        <f t="shared" ref="O1957:U1957" si="1987">B1957</f>
        <v>0.64500000000000002</v>
      </c>
      <c r="P1957" s="15">
        <f t="shared" si="1987"/>
        <v>0.51</v>
      </c>
      <c r="Q1957" s="15">
        <f t="shared" si="1987"/>
        <v>0.18</v>
      </c>
      <c r="R1957" s="15">
        <f t="shared" si="1987"/>
        <v>1.6194999999999999</v>
      </c>
      <c r="S1957" s="15">
        <f t="shared" si="1987"/>
        <v>0.78149999999999997</v>
      </c>
      <c r="T1957" s="15">
        <f t="shared" si="1987"/>
        <v>0.32200000000000001</v>
      </c>
      <c r="U1957" s="15">
        <f t="shared" si="1987"/>
        <v>0.46750000000000003</v>
      </c>
      <c r="V1957" s="5">
        <v>1</v>
      </c>
      <c r="X1957" s="15">
        <f t="shared" si="1815"/>
        <v>13.5</v>
      </c>
      <c r="AB1957" s="15">
        <f t="shared" si="1816"/>
        <v>12.245814079386482</v>
      </c>
      <c r="AC1957" s="15">
        <f t="shared" si="1817"/>
        <v>1.5729823234651765</v>
      </c>
    </row>
    <row r="1958" spans="1:29">
      <c r="A1958" s="5" t="s">
        <v>206</v>
      </c>
      <c r="B1958" s="5">
        <v>0.64500000000000002</v>
      </c>
      <c r="C1958" s="5">
        <v>0.49</v>
      </c>
      <c r="D1958" s="5">
        <v>0.17499999999999999</v>
      </c>
      <c r="E1958" s="5">
        <v>1.32</v>
      </c>
      <c r="F1958" s="5">
        <v>0.65249999999999997</v>
      </c>
      <c r="G1958" s="5">
        <v>0.23749999999999999</v>
      </c>
      <c r="H1958" s="48">
        <v>0.33850000000000002</v>
      </c>
      <c r="I1958" s="5">
        <v>11</v>
      </c>
      <c r="N1958" s="15">
        <f t="shared" si="1813"/>
        <v>3</v>
      </c>
      <c r="O1958" s="15">
        <f t="shared" ref="O1958:U1958" si="1988">B1958</f>
        <v>0.64500000000000002</v>
      </c>
      <c r="P1958" s="15">
        <f t="shared" si="1988"/>
        <v>0.49</v>
      </c>
      <c r="Q1958" s="15">
        <f t="shared" si="1988"/>
        <v>0.17499999999999999</v>
      </c>
      <c r="R1958" s="15">
        <f t="shared" si="1988"/>
        <v>1.32</v>
      </c>
      <c r="S1958" s="15">
        <f t="shared" si="1988"/>
        <v>0.65249999999999997</v>
      </c>
      <c r="T1958" s="15">
        <f t="shared" si="1988"/>
        <v>0.23749999999999999</v>
      </c>
      <c r="U1958" s="15">
        <f t="shared" si="1988"/>
        <v>0.33850000000000002</v>
      </c>
      <c r="V1958" s="5">
        <v>1</v>
      </c>
      <c r="X1958" s="15">
        <f t="shared" si="1815"/>
        <v>12.5</v>
      </c>
      <c r="AB1958" s="15">
        <f t="shared" si="1816"/>
        <v>11.935060025181222</v>
      </c>
      <c r="AC1958" s="15">
        <f t="shared" si="1817"/>
        <v>0.31915717514824105</v>
      </c>
    </row>
    <row r="1959" spans="1:29">
      <c r="A1959" s="5" t="s">
        <v>207</v>
      </c>
      <c r="B1959" s="5">
        <v>0.64500000000000002</v>
      </c>
      <c r="C1959" s="5">
        <v>0.52</v>
      </c>
      <c r="D1959" s="5">
        <v>0.21</v>
      </c>
      <c r="E1959" s="5">
        <v>1.5535000000000001</v>
      </c>
      <c r="F1959" s="5">
        <v>0.61599999999999999</v>
      </c>
      <c r="G1959" s="5">
        <v>0.36549999999999999</v>
      </c>
      <c r="H1959" s="48">
        <v>0.47399999999999998</v>
      </c>
      <c r="I1959" s="5">
        <v>16</v>
      </c>
      <c r="N1959" s="15">
        <f t="shared" si="1813"/>
        <v>0.75</v>
      </c>
      <c r="O1959" s="15">
        <f t="shared" ref="O1959:U1959" si="1989">B1959</f>
        <v>0.64500000000000002</v>
      </c>
      <c r="P1959" s="15">
        <f t="shared" si="1989"/>
        <v>0.52</v>
      </c>
      <c r="Q1959" s="15">
        <f t="shared" si="1989"/>
        <v>0.21</v>
      </c>
      <c r="R1959" s="15">
        <f t="shared" si="1989"/>
        <v>1.5535000000000001</v>
      </c>
      <c r="S1959" s="15">
        <f t="shared" si="1989"/>
        <v>0.61599999999999999</v>
      </c>
      <c r="T1959" s="15">
        <f t="shared" si="1989"/>
        <v>0.36549999999999999</v>
      </c>
      <c r="U1959" s="15">
        <f t="shared" si="1989"/>
        <v>0.47399999999999998</v>
      </c>
      <c r="V1959" s="5">
        <v>1</v>
      </c>
      <c r="X1959" s="15">
        <f t="shared" si="1815"/>
        <v>17.5</v>
      </c>
      <c r="AB1959" s="15">
        <f t="shared" si="1816"/>
        <v>15.034546500066437</v>
      </c>
      <c r="AC1959" s="15">
        <f t="shared" si="1817"/>
        <v>6.078460960334656</v>
      </c>
    </row>
    <row r="1960" spans="1:29">
      <c r="A1960" s="5" t="s">
        <v>208</v>
      </c>
      <c r="B1960" s="5">
        <v>0.65</v>
      </c>
      <c r="C1960" s="5">
        <v>0.52</v>
      </c>
      <c r="D1960" s="5">
        <v>0.15</v>
      </c>
      <c r="E1960" s="5">
        <v>1.238</v>
      </c>
      <c r="F1960" s="5">
        <v>0.54949999999999999</v>
      </c>
      <c r="G1960" s="5">
        <v>0.29599999999999999</v>
      </c>
      <c r="H1960" s="48">
        <v>0.33050000000000002</v>
      </c>
      <c r="I1960" s="5">
        <v>10</v>
      </c>
      <c r="N1960" s="15">
        <f t="shared" si="1813"/>
        <v>-2</v>
      </c>
      <c r="O1960" s="15">
        <f t="shared" ref="O1960:U1960" si="1990">B1960</f>
        <v>0.65</v>
      </c>
      <c r="P1960" s="15">
        <f t="shared" si="1990"/>
        <v>0.52</v>
      </c>
      <c r="Q1960" s="15">
        <f t="shared" si="1990"/>
        <v>0.15</v>
      </c>
      <c r="R1960" s="15">
        <f t="shared" si="1990"/>
        <v>1.238</v>
      </c>
      <c r="S1960" s="15">
        <f t="shared" si="1990"/>
        <v>0.54949999999999999</v>
      </c>
      <c r="T1960" s="15">
        <f t="shared" si="1990"/>
        <v>0.29599999999999999</v>
      </c>
      <c r="U1960" s="15">
        <f t="shared" si="1990"/>
        <v>0.33050000000000002</v>
      </c>
      <c r="V1960" s="5">
        <v>1</v>
      </c>
      <c r="X1960" s="15">
        <f t="shared" si="1815"/>
        <v>11.5</v>
      </c>
      <c r="AB1960" s="15">
        <f t="shared" si="1816"/>
        <v>11.853625802759712</v>
      </c>
      <c r="AC1960" s="15">
        <f t="shared" si="1817"/>
        <v>0.12505120837745082</v>
      </c>
    </row>
    <row r="1961" spans="1:29">
      <c r="A1961" s="5" t="s">
        <v>207</v>
      </c>
      <c r="B1961" s="5">
        <v>0.65</v>
      </c>
      <c r="C1961" s="5">
        <v>0.51</v>
      </c>
      <c r="D1961" s="5">
        <v>0.155</v>
      </c>
      <c r="E1961" s="5">
        <v>1.1890000000000001</v>
      </c>
      <c r="F1961" s="5">
        <v>0.48299999999999998</v>
      </c>
      <c r="G1961" s="5">
        <v>0.27800000000000002</v>
      </c>
      <c r="H1961" s="48">
        <v>0.36449999999999999</v>
      </c>
      <c r="I1961" s="5">
        <v>13</v>
      </c>
      <c r="N1961" s="15">
        <f t="shared" si="1813"/>
        <v>0.75</v>
      </c>
      <c r="O1961" s="15">
        <f t="shared" ref="O1961:U1961" si="1991">B1961</f>
        <v>0.65</v>
      </c>
      <c r="P1961" s="15">
        <f t="shared" si="1991"/>
        <v>0.51</v>
      </c>
      <c r="Q1961" s="15">
        <f t="shared" si="1991"/>
        <v>0.155</v>
      </c>
      <c r="R1961" s="15">
        <f t="shared" si="1991"/>
        <v>1.1890000000000001</v>
      </c>
      <c r="S1961" s="15">
        <f t="shared" si="1991"/>
        <v>0.48299999999999998</v>
      </c>
      <c r="T1961" s="15">
        <f t="shared" si="1991"/>
        <v>0.27800000000000002</v>
      </c>
      <c r="U1961" s="15">
        <f t="shared" si="1991"/>
        <v>0.36449999999999999</v>
      </c>
      <c r="V1961" s="5">
        <v>1</v>
      </c>
      <c r="X1961" s="15">
        <f t="shared" si="1815"/>
        <v>14.5</v>
      </c>
      <c r="AB1961" s="15">
        <f t="shared" si="1816"/>
        <v>13.608242093697937</v>
      </c>
      <c r="AC1961" s="15">
        <f t="shared" si="1817"/>
        <v>0.79523216345223868</v>
      </c>
    </row>
    <row r="1962" spans="1:29">
      <c r="A1962" s="5" t="s">
        <v>207</v>
      </c>
      <c r="B1962" s="5">
        <v>0.65</v>
      </c>
      <c r="C1962" s="5">
        <v>0.51</v>
      </c>
      <c r="D1962" s="5">
        <v>0.185</v>
      </c>
      <c r="E1962" s="5">
        <v>1.375</v>
      </c>
      <c r="F1962" s="5">
        <v>0.53100000000000003</v>
      </c>
      <c r="G1962" s="5">
        <v>0.38400000000000001</v>
      </c>
      <c r="H1962" s="48">
        <v>0.39850000000000002</v>
      </c>
      <c r="I1962" s="5">
        <v>10</v>
      </c>
      <c r="N1962" s="15">
        <f t="shared" si="1813"/>
        <v>0.75</v>
      </c>
      <c r="O1962" s="15">
        <f t="shared" ref="O1962:U1962" si="1992">B1962</f>
        <v>0.65</v>
      </c>
      <c r="P1962" s="15">
        <f t="shared" si="1992"/>
        <v>0.51</v>
      </c>
      <c r="Q1962" s="15">
        <f t="shared" si="1992"/>
        <v>0.185</v>
      </c>
      <c r="R1962" s="15">
        <f t="shared" si="1992"/>
        <v>1.375</v>
      </c>
      <c r="S1962" s="15">
        <f t="shared" si="1992"/>
        <v>0.53100000000000003</v>
      </c>
      <c r="T1962" s="15">
        <f t="shared" si="1992"/>
        <v>0.38400000000000001</v>
      </c>
      <c r="U1962" s="15">
        <f t="shared" si="1992"/>
        <v>0.39850000000000002</v>
      </c>
      <c r="V1962" s="5">
        <v>1</v>
      </c>
      <c r="X1962" s="15">
        <f t="shared" si="1815"/>
        <v>11.5</v>
      </c>
      <c r="AB1962" s="15">
        <f t="shared" si="1816"/>
        <v>13.877130946531565</v>
      </c>
      <c r="AC1962" s="15">
        <f t="shared" si="1817"/>
        <v>5.6507515369580554</v>
      </c>
    </row>
    <row r="1963" spans="1:29">
      <c r="A1963" s="5" t="s">
        <v>207</v>
      </c>
      <c r="B1963" s="5">
        <v>0.65500000000000003</v>
      </c>
      <c r="C1963" s="5">
        <v>0.51500000000000001</v>
      </c>
      <c r="D1963" s="5">
        <v>0.18</v>
      </c>
      <c r="E1963" s="5">
        <v>1.4119999999999999</v>
      </c>
      <c r="F1963" s="5">
        <v>0.61950000000000005</v>
      </c>
      <c r="G1963" s="5">
        <v>0.2485</v>
      </c>
      <c r="H1963" s="48">
        <v>0.497</v>
      </c>
      <c r="I1963" s="5">
        <v>11</v>
      </c>
      <c r="N1963" s="15">
        <f t="shared" si="1813"/>
        <v>0.75</v>
      </c>
      <c r="O1963" s="15">
        <f t="shared" ref="O1963:U1963" si="1993">B1963</f>
        <v>0.65500000000000003</v>
      </c>
      <c r="P1963" s="15">
        <f t="shared" si="1993"/>
        <v>0.51500000000000001</v>
      </c>
      <c r="Q1963" s="15">
        <f t="shared" si="1993"/>
        <v>0.18</v>
      </c>
      <c r="R1963" s="15">
        <f t="shared" si="1993"/>
        <v>1.4119999999999999</v>
      </c>
      <c r="S1963" s="15">
        <f t="shared" si="1993"/>
        <v>0.61950000000000005</v>
      </c>
      <c r="T1963" s="15">
        <f t="shared" si="1993"/>
        <v>0.2485</v>
      </c>
      <c r="U1963" s="15">
        <f t="shared" si="1993"/>
        <v>0.497</v>
      </c>
      <c r="V1963" s="5">
        <v>1</v>
      </c>
      <c r="X1963" s="15">
        <f t="shared" si="1815"/>
        <v>12.5</v>
      </c>
      <c r="AB1963" s="15">
        <f t="shared" si="1816"/>
        <v>14.676984957419236</v>
      </c>
      <c r="AC1963" s="15">
        <f t="shared" si="1817"/>
        <v>4.7392635048296343</v>
      </c>
    </row>
    <row r="1964" spans="1:29">
      <c r="A1964" s="5" t="s">
        <v>207</v>
      </c>
      <c r="B1964" s="5">
        <v>0.65500000000000003</v>
      </c>
      <c r="C1964" s="5">
        <v>0.52500000000000002</v>
      </c>
      <c r="D1964" s="5">
        <v>0.17499999999999999</v>
      </c>
      <c r="E1964" s="5">
        <v>1.3480000000000001</v>
      </c>
      <c r="F1964" s="5">
        <v>0.58550000000000002</v>
      </c>
      <c r="G1964" s="5">
        <v>0.26050000000000001</v>
      </c>
      <c r="H1964" s="48">
        <v>0.39400000000000002</v>
      </c>
      <c r="I1964" s="5">
        <v>10</v>
      </c>
      <c r="N1964" s="15">
        <f t="shared" si="1813"/>
        <v>0.75</v>
      </c>
      <c r="O1964" s="15">
        <f t="shared" ref="O1964:U1964" si="1994">B1964</f>
        <v>0.65500000000000003</v>
      </c>
      <c r="P1964" s="15">
        <f t="shared" si="1994"/>
        <v>0.52500000000000002</v>
      </c>
      <c r="Q1964" s="15">
        <f t="shared" si="1994"/>
        <v>0.17499999999999999</v>
      </c>
      <c r="R1964" s="15">
        <f t="shared" si="1994"/>
        <v>1.3480000000000001</v>
      </c>
      <c r="S1964" s="15">
        <f t="shared" si="1994"/>
        <v>0.58550000000000002</v>
      </c>
      <c r="T1964" s="15">
        <f t="shared" si="1994"/>
        <v>0.26050000000000001</v>
      </c>
      <c r="U1964" s="15">
        <f t="shared" si="1994"/>
        <v>0.39400000000000002</v>
      </c>
      <c r="V1964" s="5">
        <v>1</v>
      </c>
      <c r="X1964" s="15">
        <f t="shared" si="1815"/>
        <v>11.5</v>
      </c>
      <c r="AB1964" s="15">
        <f t="shared" si="1816"/>
        <v>13.822841874634623</v>
      </c>
      <c r="AC1964" s="15">
        <f t="shared" si="1817"/>
        <v>5.3955943745560893</v>
      </c>
    </row>
    <row r="1965" spans="1:29">
      <c r="A1965" s="5" t="s">
        <v>206</v>
      </c>
      <c r="B1965" s="5">
        <v>0.65500000000000003</v>
      </c>
      <c r="C1965" s="5">
        <v>0.52</v>
      </c>
      <c r="D1965" s="5">
        <v>0.17</v>
      </c>
      <c r="E1965" s="5">
        <v>1.1445000000000001</v>
      </c>
      <c r="F1965" s="5">
        <v>0.53</v>
      </c>
      <c r="G1965" s="5">
        <v>0.223</v>
      </c>
      <c r="H1965" s="48">
        <v>0.34799999999999998</v>
      </c>
      <c r="I1965" s="5">
        <v>9</v>
      </c>
      <c r="N1965" s="15">
        <f t="shared" si="1813"/>
        <v>3</v>
      </c>
      <c r="O1965" s="15">
        <f t="shared" ref="O1965:U1965" si="1995">B1965</f>
        <v>0.65500000000000003</v>
      </c>
      <c r="P1965" s="15">
        <f t="shared" si="1995"/>
        <v>0.52</v>
      </c>
      <c r="Q1965" s="15">
        <f t="shared" si="1995"/>
        <v>0.17</v>
      </c>
      <c r="R1965" s="15">
        <f t="shared" si="1995"/>
        <v>1.1445000000000001</v>
      </c>
      <c r="S1965" s="15">
        <f t="shared" si="1995"/>
        <v>0.53</v>
      </c>
      <c r="T1965" s="15">
        <f t="shared" si="1995"/>
        <v>0.223</v>
      </c>
      <c r="U1965" s="15">
        <f t="shared" si="1995"/>
        <v>0.34799999999999998</v>
      </c>
      <c r="V1965" s="5">
        <v>1</v>
      </c>
      <c r="X1965" s="15">
        <f t="shared" si="1815"/>
        <v>10.5</v>
      </c>
      <c r="AB1965" s="15">
        <f t="shared" si="1816"/>
        <v>13.326676531497721</v>
      </c>
      <c r="AC1965" s="15">
        <f t="shared" si="1817"/>
        <v>7.9901002137199884</v>
      </c>
    </row>
    <row r="1966" spans="1:29">
      <c r="A1966" s="5" t="s">
        <v>207</v>
      </c>
      <c r="B1966" s="5">
        <v>0.66</v>
      </c>
      <c r="C1966" s="5">
        <v>0.53500000000000003</v>
      </c>
      <c r="D1966" s="5">
        <v>0.20499999999999999</v>
      </c>
      <c r="E1966" s="5">
        <v>1.4415</v>
      </c>
      <c r="F1966" s="5">
        <v>0.59250000000000003</v>
      </c>
      <c r="G1966" s="5">
        <v>0.27750000000000002</v>
      </c>
      <c r="H1966" s="48">
        <v>0.49</v>
      </c>
      <c r="I1966" s="5">
        <v>10</v>
      </c>
      <c r="N1966" s="15">
        <f t="shared" si="1813"/>
        <v>0.75</v>
      </c>
      <c r="O1966" s="15">
        <f t="shared" ref="O1966:U1966" si="1996">B1966</f>
        <v>0.66</v>
      </c>
      <c r="P1966" s="15">
        <f t="shared" si="1996"/>
        <v>0.53500000000000003</v>
      </c>
      <c r="Q1966" s="15">
        <f t="shared" si="1996"/>
        <v>0.20499999999999999</v>
      </c>
      <c r="R1966" s="15">
        <f t="shared" si="1996"/>
        <v>1.4415</v>
      </c>
      <c r="S1966" s="15">
        <f t="shared" si="1996"/>
        <v>0.59250000000000003</v>
      </c>
      <c r="T1966" s="15">
        <f t="shared" si="1996"/>
        <v>0.27750000000000002</v>
      </c>
      <c r="U1966" s="15">
        <f t="shared" si="1996"/>
        <v>0.49</v>
      </c>
      <c r="V1966" s="5">
        <v>1</v>
      </c>
      <c r="X1966" s="15">
        <f t="shared" si="1815"/>
        <v>11.5</v>
      </c>
      <c r="AB1966" s="15">
        <f t="shared" si="1816"/>
        <v>15.640112871035637</v>
      </c>
      <c r="AC1966" s="15">
        <f t="shared" si="1817"/>
        <v>17.140534584914942</v>
      </c>
    </row>
    <row r="1967" spans="1:29">
      <c r="A1967" s="5" t="s">
        <v>206</v>
      </c>
      <c r="B1967" s="5">
        <v>0.66</v>
      </c>
      <c r="C1967" s="5">
        <v>0.51</v>
      </c>
      <c r="D1967" s="5">
        <v>0.17499999999999999</v>
      </c>
      <c r="E1967" s="5">
        <v>1.218</v>
      </c>
      <c r="F1967" s="5">
        <v>0.50549999999999995</v>
      </c>
      <c r="G1967" s="5">
        <v>0.30299999999999999</v>
      </c>
      <c r="H1967" s="48">
        <v>0.37</v>
      </c>
      <c r="I1967" s="5">
        <v>11</v>
      </c>
      <c r="N1967" s="15">
        <f t="shared" si="1813"/>
        <v>3</v>
      </c>
      <c r="O1967" s="15">
        <f t="shared" ref="O1967:U1967" si="1997">B1967</f>
        <v>0.66</v>
      </c>
      <c r="P1967" s="15">
        <f t="shared" si="1997"/>
        <v>0.51</v>
      </c>
      <c r="Q1967" s="15">
        <f t="shared" si="1997"/>
        <v>0.17499999999999999</v>
      </c>
      <c r="R1967" s="15">
        <f t="shared" si="1997"/>
        <v>1.218</v>
      </c>
      <c r="S1967" s="15">
        <f t="shared" si="1997"/>
        <v>0.50549999999999995</v>
      </c>
      <c r="T1967" s="15">
        <f t="shared" si="1997"/>
        <v>0.30299999999999999</v>
      </c>
      <c r="U1967" s="15">
        <f t="shared" si="1997"/>
        <v>0.37</v>
      </c>
      <c r="V1967" s="5">
        <v>1</v>
      </c>
      <c r="X1967" s="15">
        <f t="shared" si="1815"/>
        <v>12.5</v>
      </c>
      <c r="AB1967" s="15">
        <f t="shared" si="1816"/>
        <v>13.792286642240992</v>
      </c>
      <c r="AC1967" s="15">
        <f t="shared" si="1817"/>
        <v>1.670004765714497</v>
      </c>
    </row>
    <row r="1968" spans="1:29">
      <c r="A1968" s="5" t="s">
        <v>207</v>
      </c>
      <c r="B1968" s="5">
        <v>0.66500000000000004</v>
      </c>
      <c r="C1968" s="5">
        <v>0.5</v>
      </c>
      <c r="D1968" s="5">
        <v>0.15</v>
      </c>
      <c r="E1968" s="5">
        <v>1.2475000000000001</v>
      </c>
      <c r="F1968" s="5">
        <v>0.46250000000000002</v>
      </c>
      <c r="G1968" s="5">
        <v>0.29549999999999998</v>
      </c>
      <c r="H1968" s="48">
        <v>0.35949999999999999</v>
      </c>
      <c r="I1968" s="5">
        <v>10</v>
      </c>
      <c r="N1968" s="15">
        <f t="shared" si="1813"/>
        <v>0.75</v>
      </c>
      <c r="O1968" s="15">
        <f t="shared" ref="O1968:U1968" si="1998">B1968</f>
        <v>0.66500000000000004</v>
      </c>
      <c r="P1968" s="15">
        <f t="shared" si="1998"/>
        <v>0.5</v>
      </c>
      <c r="Q1968" s="15">
        <f t="shared" si="1998"/>
        <v>0.15</v>
      </c>
      <c r="R1968" s="15">
        <f t="shared" si="1998"/>
        <v>1.2475000000000001</v>
      </c>
      <c r="S1968" s="15">
        <f t="shared" si="1998"/>
        <v>0.46250000000000002</v>
      </c>
      <c r="T1968" s="15">
        <f t="shared" si="1998"/>
        <v>0.29549999999999998</v>
      </c>
      <c r="U1968" s="15">
        <f t="shared" si="1998"/>
        <v>0.35949999999999999</v>
      </c>
      <c r="V1968" s="5">
        <v>1</v>
      </c>
      <c r="X1968" s="15">
        <f t="shared" si="1815"/>
        <v>11.5</v>
      </c>
      <c r="AB1968" s="15">
        <f t="shared" si="1816"/>
        <v>14.141698097343106</v>
      </c>
      <c r="AC1968" s="15">
        <f t="shared" si="1817"/>
        <v>6.9785688375061854</v>
      </c>
    </row>
    <row r="1969" spans="1:29">
      <c r="A1969" s="5" t="s">
        <v>206</v>
      </c>
      <c r="B1969" s="5">
        <v>0.66500000000000004</v>
      </c>
      <c r="C1969" s="5">
        <v>0.51500000000000001</v>
      </c>
      <c r="D1969" s="5">
        <v>0.2</v>
      </c>
      <c r="E1969" s="5">
        <v>1.2695000000000001</v>
      </c>
      <c r="F1969" s="5">
        <v>0.51149999999999995</v>
      </c>
      <c r="G1969" s="5">
        <v>0.26750000000000002</v>
      </c>
      <c r="H1969" s="48">
        <v>0.436</v>
      </c>
      <c r="I1969" s="5">
        <v>12</v>
      </c>
      <c r="N1969" s="15">
        <f t="shared" si="1813"/>
        <v>3</v>
      </c>
      <c r="O1969" s="15">
        <f t="shared" ref="O1969:U1969" si="1999">B1969</f>
        <v>0.66500000000000004</v>
      </c>
      <c r="P1969" s="15">
        <f t="shared" si="1999"/>
        <v>0.51500000000000001</v>
      </c>
      <c r="Q1969" s="15">
        <f t="shared" si="1999"/>
        <v>0.2</v>
      </c>
      <c r="R1969" s="15">
        <f t="shared" si="1999"/>
        <v>1.2695000000000001</v>
      </c>
      <c r="S1969" s="15">
        <f t="shared" si="1999"/>
        <v>0.51149999999999995</v>
      </c>
      <c r="T1969" s="15">
        <f t="shared" si="1999"/>
        <v>0.26750000000000002</v>
      </c>
      <c r="U1969" s="15">
        <f t="shared" si="1999"/>
        <v>0.436</v>
      </c>
      <c r="V1969" s="5">
        <v>1</v>
      </c>
      <c r="X1969" s="15">
        <f t="shared" si="1815"/>
        <v>13.5</v>
      </c>
      <c r="AB1969" s="15">
        <f t="shared" si="1816"/>
        <v>15.409244982075856</v>
      </c>
      <c r="AC1969" s="15">
        <f t="shared" si="1817"/>
        <v>3.6452164015818371</v>
      </c>
    </row>
    <row r="1970" spans="1:29">
      <c r="A1970" s="5" t="s">
        <v>206</v>
      </c>
      <c r="B1970" s="5">
        <v>0.66500000000000004</v>
      </c>
      <c r="C1970" s="5">
        <v>0.52500000000000002</v>
      </c>
      <c r="D1970" s="5">
        <v>0.18</v>
      </c>
      <c r="E1970" s="5">
        <v>1.429</v>
      </c>
      <c r="F1970" s="5">
        <v>0.67149999999999999</v>
      </c>
      <c r="G1970" s="5">
        <v>0.28999999999999998</v>
      </c>
      <c r="H1970" s="48">
        <v>0.4</v>
      </c>
      <c r="I1970" s="5">
        <v>12</v>
      </c>
      <c r="N1970" s="15">
        <f t="shared" si="1813"/>
        <v>3</v>
      </c>
      <c r="O1970" s="15">
        <f t="shared" ref="O1970:U1970" si="2000">B1970</f>
        <v>0.66500000000000004</v>
      </c>
      <c r="P1970" s="15">
        <f t="shared" si="2000"/>
        <v>0.52500000000000002</v>
      </c>
      <c r="Q1970" s="15">
        <f t="shared" si="2000"/>
        <v>0.18</v>
      </c>
      <c r="R1970" s="15">
        <f t="shared" si="2000"/>
        <v>1.429</v>
      </c>
      <c r="S1970" s="15">
        <f t="shared" si="2000"/>
        <v>0.67149999999999999</v>
      </c>
      <c r="T1970" s="15">
        <f t="shared" si="2000"/>
        <v>0.28999999999999998</v>
      </c>
      <c r="U1970" s="15">
        <f t="shared" si="2000"/>
        <v>0.4</v>
      </c>
      <c r="V1970" s="5">
        <v>1</v>
      </c>
      <c r="X1970" s="15">
        <f t="shared" si="1815"/>
        <v>13.5</v>
      </c>
      <c r="AB1970" s="15">
        <f t="shared" si="1816"/>
        <v>12.994675702476126</v>
      </c>
      <c r="AC1970" s="15">
        <f t="shared" si="1817"/>
        <v>0.25535264566799659</v>
      </c>
    </row>
    <row r="1971" spans="1:29">
      <c r="A1971" s="5" t="s">
        <v>207</v>
      </c>
      <c r="B1971" s="5">
        <v>0.67</v>
      </c>
      <c r="C1971" s="5">
        <v>0.53</v>
      </c>
      <c r="D1971" s="5">
        <v>0.20499999999999999</v>
      </c>
      <c r="E1971" s="5">
        <v>1.4015</v>
      </c>
      <c r="F1971" s="5">
        <v>0.64300000000000002</v>
      </c>
      <c r="G1971" s="5">
        <v>0.2465</v>
      </c>
      <c r="H1971" s="48">
        <v>0.41599999999999998</v>
      </c>
      <c r="I1971" s="5">
        <v>12</v>
      </c>
      <c r="N1971" s="15">
        <f t="shared" si="1813"/>
        <v>0.75</v>
      </c>
      <c r="O1971" s="15">
        <f t="shared" ref="O1971:U1971" si="2001">B1971</f>
        <v>0.67</v>
      </c>
      <c r="P1971" s="15">
        <f t="shared" si="2001"/>
        <v>0.53</v>
      </c>
      <c r="Q1971" s="15">
        <f t="shared" si="2001"/>
        <v>0.20499999999999999</v>
      </c>
      <c r="R1971" s="15">
        <f t="shared" si="2001"/>
        <v>1.4015</v>
      </c>
      <c r="S1971" s="15">
        <f t="shared" si="2001"/>
        <v>0.64300000000000002</v>
      </c>
      <c r="T1971" s="15">
        <f t="shared" si="2001"/>
        <v>0.2465</v>
      </c>
      <c r="U1971" s="15">
        <f t="shared" si="2001"/>
        <v>0.41599999999999998</v>
      </c>
      <c r="V1971" s="5">
        <v>1</v>
      </c>
      <c r="X1971" s="15">
        <f t="shared" si="1815"/>
        <v>13.5</v>
      </c>
      <c r="AB1971" s="15">
        <f t="shared" si="1816"/>
        <v>13.869674767394757</v>
      </c>
      <c r="AC1971" s="15">
        <f t="shared" si="1817"/>
        <v>0.13665943364836797</v>
      </c>
    </row>
    <row r="1972" spans="1:29">
      <c r="A1972" s="5" t="s">
        <v>206</v>
      </c>
      <c r="B1972" s="5">
        <v>0.67500000000000004</v>
      </c>
      <c r="C1972" s="5">
        <v>0.51500000000000001</v>
      </c>
      <c r="D1972" s="5">
        <v>0.15</v>
      </c>
      <c r="E1972" s="5">
        <v>1.3120000000000001</v>
      </c>
      <c r="F1972" s="5">
        <v>0.55600000000000005</v>
      </c>
      <c r="G1972" s="5">
        <v>0.28449999999999998</v>
      </c>
      <c r="H1972" s="48">
        <v>0.41149999999999998</v>
      </c>
      <c r="I1972" s="5">
        <v>11</v>
      </c>
      <c r="N1972" s="15">
        <f t="shared" si="1813"/>
        <v>3</v>
      </c>
      <c r="O1972" s="15">
        <f t="shared" ref="O1972:U1972" si="2002">B1972</f>
        <v>0.67500000000000004</v>
      </c>
      <c r="P1972" s="15">
        <f t="shared" si="2002"/>
        <v>0.51500000000000001</v>
      </c>
      <c r="Q1972" s="15">
        <f t="shared" si="2002"/>
        <v>0.15</v>
      </c>
      <c r="R1972" s="15">
        <f t="shared" si="2002"/>
        <v>1.3120000000000001</v>
      </c>
      <c r="S1972" s="15">
        <f t="shared" si="2002"/>
        <v>0.55600000000000005</v>
      </c>
      <c r="T1972" s="15">
        <f t="shared" si="2002"/>
        <v>0.28449999999999998</v>
      </c>
      <c r="U1972" s="15">
        <f t="shared" si="2002"/>
        <v>0.41149999999999998</v>
      </c>
      <c r="V1972" s="5">
        <v>1</v>
      </c>
      <c r="X1972" s="15">
        <f t="shared" si="1815"/>
        <v>12.5</v>
      </c>
      <c r="AB1972" s="15">
        <f t="shared" si="1816"/>
        <v>13.949462195704196</v>
      </c>
      <c r="AC1972" s="15">
        <f t="shared" si="1817"/>
        <v>2.1009406567756304</v>
      </c>
    </row>
    <row r="1973" spans="1:29">
      <c r="A1973" s="5" t="s">
        <v>207</v>
      </c>
      <c r="B1973" s="5">
        <v>0.67500000000000004</v>
      </c>
      <c r="C1973" s="5">
        <v>0.51</v>
      </c>
      <c r="D1973" s="5">
        <v>0.185</v>
      </c>
      <c r="E1973" s="5">
        <v>1.4730000000000001</v>
      </c>
      <c r="F1973" s="5">
        <v>0.62949999999999995</v>
      </c>
      <c r="G1973" s="5">
        <v>0.30249999999999999</v>
      </c>
      <c r="H1973" s="48">
        <v>0.42449999999999999</v>
      </c>
      <c r="I1973" s="5">
        <v>11</v>
      </c>
      <c r="N1973" s="15">
        <f t="shared" si="1813"/>
        <v>0.75</v>
      </c>
      <c r="O1973" s="15">
        <f t="shared" ref="O1973:U1973" si="2003">B1973</f>
        <v>0.67500000000000004</v>
      </c>
      <c r="P1973" s="15">
        <f t="shared" si="2003"/>
        <v>0.51</v>
      </c>
      <c r="Q1973" s="15">
        <f t="shared" si="2003"/>
        <v>0.185</v>
      </c>
      <c r="R1973" s="15">
        <f t="shared" si="2003"/>
        <v>1.4730000000000001</v>
      </c>
      <c r="S1973" s="15">
        <f t="shared" si="2003"/>
        <v>0.62949999999999995</v>
      </c>
      <c r="T1973" s="15">
        <f t="shared" si="2003"/>
        <v>0.30249999999999999</v>
      </c>
      <c r="U1973" s="15">
        <f t="shared" si="2003"/>
        <v>0.42449999999999999</v>
      </c>
      <c r="V1973" s="5">
        <v>1</v>
      </c>
      <c r="X1973" s="15">
        <f t="shared" si="1815"/>
        <v>12.5</v>
      </c>
      <c r="AB1973" s="15">
        <f t="shared" si="1816"/>
        <v>13.827134583367167</v>
      </c>
      <c r="AC1973" s="15">
        <f t="shared" si="1817"/>
        <v>1.761286202369144</v>
      </c>
    </row>
    <row r="1974" spans="1:29">
      <c r="A1974" s="5" t="s">
        <v>206</v>
      </c>
      <c r="B1974" s="5">
        <v>0.68</v>
      </c>
      <c r="C1974" s="5">
        <v>0.54</v>
      </c>
      <c r="D1974" s="5">
        <v>0.19</v>
      </c>
      <c r="E1974" s="5">
        <v>1.623</v>
      </c>
      <c r="F1974" s="5">
        <v>0.71650000000000003</v>
      </c>
      <c r="G1974" s="5">
        <v>0.35399999999999998</v>
      </c>
      <c r="H1974" s="48">
        <v>0.47149999999999997</v>
      </c>
      <c r="I1974" s="5">
        <v>12</v>
      </c>
      <c r="N1974" s="15">
        <f t="shared" si="1813"/>
        <v>3</v>
      </c>
      <c r="O1974" s="15">
        <f t="shared" ref="O1974:U1974" si="2004">B1974</f>
        <v>0.68</v>
      </c>
      <c r="P1974" s="15">
        <f t="shared" si="2004"/>
        <v>0.54</v>
      </c>
      <c r="Q1974" s="15">
        <f t="shared" si="2004"/>
        <v>0.19</v>
      </c>
      <c r="R1974" s="15">
        <f t="shared" si="2004"/>
        <v>1.623</v>
      </c>
      <c r="S1974" s="15">
        <f t="shared" si="2004"/>
        <v>0.71650000000000003</v>
      </c>
      <c r="T1974" s="15">
        <f t="shared" si="2004"/>
        <v>0.35399999999999998</v>
      </c>
      <c r="U1974" s="15">
        <f t="shared" si="2004"/>
        <v>0.47149999999999997</v>
      </c>
      <c r="V1974" s="5">
        <v>1</v>
      </c>
      <c r="X1974" s="15">
        <f t="shared" si="1815"/>
        <v>13.5</v>
      </c>
      <c r="AB1974" s="15">
        <f t="shared" si="1816"/>
        <v>14.094794338530036</v>
      </c>
      <c r="AC1974" s="15">
        <f t="shared" si="1817"/>
        <v>0.3537803051473834</v>
      </c>
    </row>
    <row r="1975" spans="1:29">
      <c r="A1975" s="5" t="s">
        <v>206</v>
      </c>
      <c r="B1975" s="5">
        <v>0.68</v>
      </c>
      <c r="C1975" s="5">
        <v>0.54</v>
      </c>
      <c r="D1975" s="5">
        <v>0.155</v>
      </c>
      <c r="E1975" s="5">
        <v>1.534</v>
      </c>
      <c r="F1975" s="5">
        <v>0.67100000000000004</v>
      </c>
      <c r="G1975" s="5">
        <v>0.379</v>
      </c>
      <c r="H1975" s="48">
        <v>0.38400000000000001</v>
      </c>
      <c r="I1975" s="5">
        <v>10</v>
      </c>
      <c r="N1975" s="15">
        <f t="shared" si="1813"/>
        <v>3</v>
      </c>
      <c r="O1975" s="15">
        <f t="shared" ref="O1975:U1975" si="2005">B1975</f>
        <v>0.68</v>
      </c>
      <c r="P1975" s="15">
        <f t="shared" si="2005"/>
        <v>0.54</v>
      </c>
      <c r="Q1975" s="15">
        <f t="shared" si="2005"/>
        <v>0.155</v>
      </c>
      <c r="R1975" s="15">
        <f t="shared" si="2005"/>
        <v>1.534</v>
      </c>
      <c r="S1975" s="15">
        <f t="shared" si="2005"/>
        <v>0.67100000000000004</v>
      </c>
      <c r="T1975" s="15">
        <f t="shared" si="2005"/>
        <v>0.379</v>
      </c>
      <c r="U1975" s="15">
        <f t="shared" si="2005"/>
        <v>0.38400000000000001</v>
      </c>
      <c r="V1975" s="5">
        <v>1</v>
      </c>
      <c r="X1975" s="15">
        <f t="shared" si="1815"/>
        <v>11.5</v>
      </c>
      <c r="AB1975" s="15">
        <f t="shared" si="1816"/>
        <v>12.794893949352304</v>
      </c>
      <c r="AC1975" s="15">
        <f t="shared" si="1817"/>
        <v>1.6767503400692059</v>
      </c>
    </row>
    <row r="1976" spans="1:29">
      <c r="A1976" s="5" t="s">
        <v>206</v>
      </c>
      <c r="B1976" s="5">
        <v>0.68500000000000005</v>
      </c>
      <c r="C1976" s="5">
        <v>0.53500000000000003</v>
      </c>
      <c r="D1976" s="5">
        <v>0.155</v>
      </c>
      <c r="E1976" s="5">
        <v>1.3845000000000001</v>
      </c>
      <c r="F1976" s="5">
        <v>0.66149999999999998</v>
      </c>
      <c r="G1976" s="5">
        <v>0.2145</v>
      </c>
      <c r="H1976" s="48">
        <v>0.40749999999999997</v>
      </c>
      <c r="I1976" s="5">
        <v>10</v>
      </c>
      <c r="N1976" s="15">
        <f t="shared" si="1813"/>
        <v>3</v>
      </c>
      <c r="O1976" s="15">
        <f t="shared" ref="O1976:U1976" si="2006">B1976</f>
        <v>0.68500000000000005</v>
      </c>
      <c r="P1976" s="15">
        <f t="shared" si="2006"/>
        <v>0.53500000000000003</v>
      </c>
      <c r="Q1976" s="15">
        <f t="shared" si="2006"/>
        <v>0.155</v>
      </c>
      <c r="R1976" s="15">
        <f t="shared" si="2006"/>
        <v>1.3845000000000001</v>
      </c>
      <c r="S1976" s="15">
        <f t="shared" si="2006"/>
        <v>0.66149999999999998</v>
      </c>
      <c r="T1976" s="15">
        <f t="shared" si="2006"/>
        <v>0.2145</v>
      </c>
      <c r="U1976" s="15">
        <f t="shared" si="2006"/>
        <v>0.40749999999999997</v>
      </c>
      <c r="V1976" s="5">
        <v>1</v>
      </c>
      <c r="X1976" s="15">
        <f t="shared" si="1815"/>
        <v>11.5</v>
      </c>
      <c r="AB1976" s="15">
        <f t="shared" si="1816"/>
        <v>13.453115572328787</v>
      </c>
      <c r="AC1976" s="15">
        <f t="shared" si="1817"/>
        <v>3.8146604388732066</v>
      </c>
    </row>
    <row r="1977" spans="1:29">
      <c r="A1977" s="5" t="s">
        <v>206</v>
      </c>
      <c r="B1977" s="5">
        <v>0.69</v>
      </c>
      <c r="C1977" s="5">
        <v>0.55000000000000004</v>
      </c>
      <c r="D1977" s="5">
        <v>0.18</v>
      </c>
      <c r="E1977" s="5">
        <v>1.6915</v>
      </c>
      <c r="F1977" s="5">
        <v>0.66549999999999998</v>
      </c>
      <c r="G1977" s="5">
        <v>0.40200000000000002</v>
      </c>
      <c r="H1977" s="48">
        <v>0.5</v>
      </c>
      <c r="I1977" s="5">
        <v>11</v>
      </c>
      <c r="N1977" s="15">
        <f t="shared" si="1813"/>
        <v>3</v>
      </c>
      <c r="O1977" s="15">
        <f t="shared" ref="O1977:U1977" si="2007">B1977</f>
        <v>0.69</v>
      </c>
      <c r="P1977" s="15">
        <f t="shared" si="2007"/>
        <v>0.55000000000000004</v>
      </c>
      <c r="Q1977" s="15">
        <f t="shared" si="2007"/>
        <v>0.18</v>
      </c>
      <c r="R1977" s="15">
        <f t="shared" si="2007"/>
        <v>1.6915</v>
      </c>
      <c r="S1977" s="15">
        <f t="shared" si="2007"/>
        <v>0.66549999999999998</v>
      </c>
      <c r="T1977" s="15">
        <f t="shared" si="2007"/>
        <v>0.40200000000000002</v>
      </c>
      <c r="U1977" s="15">
        <f t="shared" si="2007"/>
        <v>0.5</v>
      </c>
      <c r="V1977" s="5">
        <v>1</v>
      </c>
      <c r="X1977" s="15">
        <f t="shared" si="1815"/>
        <v>12.5</v>
      </c>
      <c r="AB1977" s="15">
        <f t="shared" si="1816"/>
        <v>15.49594205723767</v>
      </c>
      <c r="AC1977" s="15">
        <f t="shared" si="1817"/>
        <v>8.975668810325482</v>
      </c>
    </row>
    <row r="1978" spans="1:29">
      <c r="A1978" s="5" t="s">
        <v>206</v>
      </c>
      <c r="B1978" s="5">
        <v>0.69499999999999995</v>
      </c>
      <c r="C1978" s="5">
        <v>0.54500000000000004</v>
      </c>
      <c r="D1978" s="5">
        <v>0.185</v>
      </c>
      <c r="E1978" s="5">
        <v>1.5714999999999999</v>
      </c>
      <c r="F1978" s="5">
        <v>0.66449999999999998</v>
      </c>
      <c r="G1978" s="5">
        <v>0.38350000000000001</v>
      </c>
      <c r="H1978" s="48">
        <v>0.45050000000000001</v>
      </c>
      <c r="I1978" s="5">
        <v>13</v>
      </c>
      <c r="N1978" s="15">
        <f t="shared" si="1813"/>
        <v>3</v>
      </c>
      <c r="O1978" s="15">
        <f t="shared" ref="O1978:U1978" si="2008">B1978</f>
        <v>0.69499999999999995</v>
      </c>
      <c r="P1978" s="15">
        <f t="shared" si="2008"/>
        <v>0.54500000000000004</v>
      </c>
      <c r="Q1978" s="15">
        <f t="shared" si="2008"/>
        <v>0.185</v>
      </c>
      <c r="R1978" s="15">
        <f t="shared" si="2008"/>
        <v>1.5714999999999999</v>
      </c>
      <c r="S1978" s="15">
        <f t="shared" si="2008"/>
        <v>0.66449999999999998</v>
      </c>
      <c r="T1978" s="15">
        <f t="shared" si="2008"/>
        <v>0.38350000000000001</v>
      </c>
      <c r="U1978" s="15">
        <f t="shared" si="2008"/>
        <v>0.45050000000000001</v>
      </c>
      <c r="V1978" s="5">
        <v>1</v>
      </c>
      <c r="X1978" s="15">
        <f t="shared" si="1815"/>
        <v>14.5</v>
      </c>
      <c r="AB1978" s="15">
        <f t="shared" si="1816"/>
        <v>14.179944718455417</v>
      </c>
      <c r="AC1978" s="15">
        <f t="shared" si="1817"/>
        <v>0.1024353832445824</v>
      </c>
    </row>
    <row r="1979" spans="1:29">
      <c r="A1979" s="5" t="s">
        <v>207</v>
      </c>
      <c r="B1979" s="5">
        <v>0.7</v>
      </c>
      <c r="C1979" s="5">
        <v>0.57499999999999996</v>
      </c>
      <c r="D1979" s="5">
        <v>0.20499999999999999</v>
      </c>
      <c r="E1979" s="5">
        <v>1.7729999999999999</v>
      </c>
      <c r="F1979" s="5">
        <v>0.60499999999999998</v>
      </c>
      <c r="G1979" s="5">
        <v>0.44700000000000001</v>
      </c>
      <c r="H1979" s="48">
        <v>0.53800000000000003</v>
      </c>
      <c r="I1979" s="5">
        <v>13</v>
      </c>
      <c r="N1979" s="15">
        <f t="shared" si="1813"/>
        <v>0.75</v>
      </c>
      <c r="O1979" s="15">
        <f t="shared" ref="O1979:U1979" si="2009">B1979</f>
        <v>0.7</v>
      </c>
      <c r="P1979" s="15">
        <f t="shared" si="2009"/>
        <v>0.57499999999999996</v>
      </c>
      <c r="Q1979" s="15">
        <f t="shared" si="2009"/>
        <v>0.20499999999999999</v>
      </c>
      <c r="R1979" s="15">
        <f t="shared" si="2009"/>
        <v>1.7729999999999999</v>
      </c>
      <c r="S1979" s="15">
        <f t="shared" si="2009"/>
        <v>0.60499999999999998</v>
      </c>
      <c r="T1979" s="15">
        <f t="shared" si="2009"/>
        <v>0.44700000000000001</v>
      </c>
      <c r="U1979" s="15">
        <f t="shared" si="2009"/>
        <v>0.53800000000000003</v>
      </c>
      <c r="V1979" s="5">
        <v>1</v>
      </c>
      <c r="X1979" s="15">
        <f t="shared" si="1815"/>
        <v>14.5</v>
      </c>
      <c r="AB1979" s="15">
        <f t="shared" si="1816"/>
        <v>17.520868614039443</v>
      </c>
      <c r="AC1979" s="15">
        <f t="shared" si="1817"/>
        <v>9.1256471832885868</v>
      </c>
    </row>
    <row r="1980" spans="1:29">
      <c r="A1980" s="5" t="s">
        <v>206</v>
      </c>
      <c r="B1980" s="5">
        <v>0.7</v>
      </c>
      <c r="C1980" s="5">
        <v>0.55000000000000004</v>
      </c>
      <c r="D1980" s="5">
        <v>0.17499999999999999</v>
      </c>
      <c r="E1980" s="5">
        <v>1.4404999999999999</v>
      </c>
      <c r="F1980" s="5">
        <v>0.65649999999999997</v>
      </c>
      <c r="G1980" s="5">
        <v>0.29849999999999999</v>
      </c>
      <c r="H1980" s="48">
        <v>0.375</v>
      </c>
      <c r="I1980" s="5">
        <v>12</v>
      </c>
      <c r="N1980" s="15">
        <f t="shared" si="1813"/>
        <v>3</v>
      </c>
      <c r="O1980" s="15">
        <f t="shared" ref="O1980:U1980" si="2010">B1980</f>
        <v>0.7</v>
      </c>
      <c r="P1980" s="15">
        <f t="shared" si="2010"/>
        <v>0.55000000000000004</v>
      </c>
      <c r="Q1980" s="15">
        <f t="shared" si="2010"/>
        <v>0.17499999999999999</v>
      </c>
      <c r="R1980" s="15">
        <f t="shared" si="2010"/>
        <v>1.4404999999999999</v>
      </c>
      <c r="S1980" s="15">
        <f t="shared" si="2010"/>
        <v>0.65649999999999997</v>
      </c>
      <c r="T1980" s="15">
        <f t="shared" si="2010"/>
        <v>0.29849999999999999</v>
      </c>
      <c r="U1980" s="15">
        <f t="shared" si="2010"/>
        <v>0.375</v>
      </c>
      <c r="V1980" s="5">
        <v>1</v>
      </c>
      <c r="X1980" s="15">
        <f t="shared" si="1815"/>
        <v>13.5</v>
      </c>
      <c r="AB1980" s="15">
        <f t="shared" si="1816"/>
        <v>13.308554870208701</v>
      </c>
      <c r="AC1980" s="15">
        <f t="shared" si="1817"/>
        <v>3.6651237720807452E-2</v>
      </c>
    </row>
    <row r="1981" spans="1:29">
      <c r="A1981" s="5" t="s">
        <v>206</v>
      </c>
      <c r="B1981" s="5">
        <v>0.7</v>
      </c>
      <c r="C1981" s="5">
        <v>0.55000000000000004</v>
      </c>
      <c r="D1981" s="5">
        <v>0.19500000000000001</v>
      </c>
      <c r="E1981" s="5">
        <v>1.6245000000000001</v>
      </c>
      <c r="F1981" s="5">
        <v>0.67500000000000004</v>
      </c>
      <c r="G1981" s="5">
        <v>0.34699999999999998</v>
      </c>
      <c r="H1981" s="48">
        <v>0.53500000000000003</v>
      </c>
      <c r="I1981" s="5">
        <v>13</v>
      </c>
      <c r="N1981" s="15">
        <f t="shared" si="1813"/>
        <v>3</v>
      </c>
      <c r="O1981" s="15">
        <f t="shared" ref="O1981:U1981" si="2011">B1981</f>
        <v>0.7</v>
      </c>
      <c r="P1981" s="15">
        <f t="shared" si="2011"/>
        <v>0.55000000000000004</v>
      </c>
      <c r="Q1981" s="15">
        <f t="shared" si="2011"/>
        <v>0.19500000000000001</v>
      </c>
      <c r="R1981" s="15">
        <f t="shared" si="2011"/>
        <v>1.6245000000000001</v>
      </c>
      <c r="S1981" s="15">
        <f t="shared" si="2011"/>
        <v>0.67500000000000004</v>
      </c>
      <c r="T1981" s="15">
        <f t="shared" si="2011"/>
        <v>0.34699999999999998</v>
      </c>
      <c r="U1981" s="15">
        <f t="shared" si="2011"/>
        <v>0.53500000000000003</v>
      </c>
      <c r="V1981" s="5">
        <v>1</v>
      </c>
      <c r="X1981" s="15">
        <f t="shared" si="1815"/>
        <v>14.5</v>
      </c>
      <c r="AB1981" s="15">
        <f t="shared" si="1816"/>
        <v>15.724421793349002</v>
      </c>
      <c r="AC1981" s="15">
        <f t="shared" si="1817"/>
        <v>1.4992087280279862</v>
      </c>
    </row>
    <row r="1982" spans="1:29">
      <c r="A1982" s="5" t="s">
        <v>207</v>
      </c>
      <c r="B1982" s="5">
        <v>0.70499999999999996</v>
      </c>
      <c r="C1982" s="5">
        <v>0.53500000000000003</v>
      </c>
      <c r="D1982" s="5">
        <v>0.22</v>
      </c>
      <c r="E1982" s="5">
        <v>1.8660000000000001</v>
      </c>
      <c r="F1982" s="5">
        <v>0.92900000000000005</v>
      </c>
      <c r="G1982" s="5">
        <v>0.38350000000000001</v>
      </c>
      <c r="H1982" s="48">
        <v>0.4395</v>
      </c>
      <c r="I1982" s="5">
        <v>10</v>
      </c>
      <c r="N1982" s="15">
        <f t="shared" si="1813"/>
        <v>0.75</v>
      </c>
      <c r="O1982" s="15">
        <f t="shared" ref="O1982:U1982" si="2012">B1982</f>
        <v>0.70499999999999996</v>
      </c>
      <c r="P1982" s="15">
        <f t="shared" si="2012"/>
        <v>0.53500000000000003</v>
      </c>
      <c r="Q1982" s="15">
        <f t="shared" si="2012"/>
        <v>0.22</v>
      </c>
      <c r="R1982" s="15">
        <f t="shared" si="2012"/>
        <v>1.8660000000000001</v>
      </c>
      <c r="S1982" s="15">
        <f t="shared" si="2012"/>
        <v>0.92900000000000005</v>
      </c>
      <c r="T1982" s="15">
        <f t="shared" si="2012"/>
        <v>0.38350000000000001</v>
      </c>
      <c r="U1982" s="15">
        <f t="shared" si="2012"/>
        <v>0.4395</v>
      </c>
      <c r="V1982" s="5">
        <v>1</v>
      </c>
      <c r="X1982" s="15">
        <f t="shared" si="1815"/>
        <v>11.5</v>
      </c>
      <c r="AB1982" s="15">
        <f t="shared" si="1816"/>
        <v>11.341209927786631</v>
      </c>
      <c r="AC1982" s="15">
        <f t="shared" si="1817"/>
        <v>2.5214287033527027E-2</v>
      </c>
    </row>
    <row r="1983" spans="1:29">
      <c r="A1983" s="5" t="s">
        <v>207</v>
      </c>
      <c r="B1983" s="5">
        <v>0.72</v>
      </c>
      <c r="C1983" s="5">
        <v>0.57499999999999996</v>
      </c>
      <c r="D1983" s="5">
        <v>0.18</v>
      </c>
      <c r="E1983" s="5">
        <v>1.6705000000000001</v>
      </c>
      <c r="F1983" s="5">
        <v>0.73199999999999998</v>
      </c>
      <c r="G1983" s="5">
        <v>0.36049999999999999</v>
      </c>
      <c r="H1983" s="48">
        <v>0.501</v>
      </c>
      <c r="I1983" s="5">
        <v>12</v>
      </c>
      <c r="N1983" s="15">
        <f t="shared" si="1813"/>
        <v>0.75</v>
      </c>
      <c r="O1983" s="15">
        <f t="shared" ref="O1983:U1983" si="2013">B1983</f>
        <v>0.72</v>
      </c>
      <c r="P1983" s="15">
        <f t="shared" si="2013"/>
        <v>0.57499999999999996</v>
      </c>
      <c r="Q1983" s="15">
        <f t="shared" si="2013"/>
        <v>0.18</v>
      </c>
      <c r="R1983" s="15">
        <f t="shared" si="2013"/>
        <v>1.6705000000000001</v>
      </c>
      <c r="S1983" s="15">
        <f t="shared" si="2013"/>
        <v>0.73199999999999998</v>
      </c>
      <c r="T1983" s="15">
        <f t="shared" si="2013"/>
        <v>0.36049999999999999</v>
      </c>
      <c r="U1983" s="15">
        <f t="shared" si="2013"/>
        <v>0.501</v>
      </c>
      <c r="V1983" s="5">
        <v>1</v>
      </c>
      <c r="X1983" s="15">
        <f t="shared" si="1815"/>
        <v>13.5</v>
      </c>
      <c r="AB1983" s="15">
        <f t="shared" si="1816"/>
        <v>14.311135482515951</v>
      </c>
      <c r="AC1983" s="15">
        <f t="shared" si="1817"/>
        <v>0.65794077099638448</v>
      </c>
    </row>
    <row r="1984" spans="1:29">
      <c r="A1984" s="5" t="s">
        <v>206</v>
      </c>
      <c r="B1984" s="5">
        <v>0.72</v>
      </c>
      <c r="C1984" s="5">
        <v>0.56499999999999995</v>
      </c>
      <c r="D1984" s="5">
        <v>0.19</v>
      </c>
      <c r="E1984" s="5">
        <v>2.081</v>
      </c>
      <c r="F1984" s="5">
        <v>1.0814999999999999</v>
      </c>
      <c r="G1984" s="5">
        <v>0.43049999999999999</v>
      </c>
      <c r="H1984" s="48">
        <v>0.503</v>
      </c>
      <c r="I1984" s="5">
        <v>11</v>
      </c>
      <c r="N1984" s="15">
        <f t="shared" si="1813"/>
        <v>3</v>
      </c>
      <c r="O1984" s="15">
        <f t="shared" ref="O1984:U1984" si="2014">B1984</f>
        <v>0.72</v>
      </c>
      <c r="P1984" s="15">
        <f t="shared" si="2014"/>
        <v>0.56499999999999995</v>
      </c>
      <c r="Q1984" s="15">
        <f t="shared" si="2014"/>
        <v>0.19</v>
      </c>
      <c r="R1984" s="15">
        <f t="shared" si="2014"/>
        <v>2.081</v>
      </c>
      <c r="S1984" s="15">
        <f t="shared" si="2014"/>
        <v>1.0814999999999999</v>
      </c>
      <c r="T1984" s="15">
        <f t="shared" si="2014"/>
        <v>0.43049999999999999</v>
      </c>
      <c r="U1984" s="15">
        <f t="shared" si="2014"/>
        <v>0.503</v>
      </c>
      <c r="V1984" s="5">
        <v>1</v>
      </c>
      <c r="X1984" s="15">
        <f t="shared" si="1815"/>
        <v>12.5</v>
      </c>
      <c r="AB1984" s="15">
        <f t="shared" si="1816"/>
        <v>10.675045275041967</v>
      </c>
      <c r="AC1984" s="15">
        <f t="shared" si="1817"/>
        <v>3.3304597481466502</v>
      </c>
    </row>
    <row r="1985" spans="1:29">
      <c r="A1985" s="5" t="s">
        <v>207</v>
      </c>
      <c r="B1985" s="5">
        <v>0.72499999999999998</v>
      </c>
      <c r="C1985" s="5">
        <v>0.56999999999999995</v>
      </c>
      <c r="D1985" s="5">
        <v>0.20499999999999999</v>
      </c>
      <c r="E1985" s="5">
        <v>1.6194999999999999</v>
      </c>
      <c r="F1985" s="5">
        <v>0.74399999999999999</v>
      </c>
      <c r="G1985" s="5">
        <v>0.315</v>
      </c>
      <c r="H1985" s="48">
        <v>0.48799999999999999</v>
      </c>
      <c r="I1985" s="5">
        <v>11</v>
      </c>
      <c r="N1985" s="15">
        <f t="shared" si="1813"/>
        <v>0.75</v>
      </c>
      <c r="O1985" s="15">
        <f t="shared" ref="O1985:U1985" si="2015">B1985</f>
        <v>0.72499999999999998</v>
      </c>
      <c r="P1985" s="15">
        <f t="shared" si="2015"/>
        <v>0.56999999999999995</v>
      </c>
      <c r="Q1985" s="15">
        <f t="shared" si="2015"/>
        <v>0.20499999999999999</v>
      </c>
      <c r="R1985" s="15">
        <f t="shared" si="2015"/>
        <v>1.6194999999999999</v>
      </c>
      <c r="S1985" s="15">
        <f t="shared" si="2015"/>
        <v>0.74399999999999999</v>
      </c>
      <c r="T1985" s="15">
        <f t="shared" si="2015"/>
        <v>0.315</v>
      </c>
      <c r="U1985" s="15">
        <f t="shared" si="2015"/>
        <v>0.48799999999999999</v>
      </c>
      <c r="V1985" s="5">
        <v>1</v>
      </c>
      <c r="X1985" s="15">
        <f t="shared" si="1815"/>
        <v>12.5</v>
      </c>
      <c r="AB1985" s="15">
        <f t="shared" si="1816"/>
        <v>14.175357090870765</v>
      </c>
      <c r="AC1985" s="15">
        <f t="shared" si="1817"/>
        <v>2.8068213819309533</v>
      </c>
    </row>
    <row r="1986" spans="1:29">
      <c r="A1986" s="5" t="s">
        <v>207</v>
      </c>
      <c r="B1986" s="5">
        <v>0.75</v>
      </c>
      <c r="C1986" s="5">
        <v>0.55000000000000004</v>
      </c>
      <c r="D1986" s="5">
        <v>0.19500000000000001</v>
      </c>
      <c r="E1986" s="5">
        <v>1.8325</v>
      </c>
      <c r="F1986" s="5">
        <v>0.83</v>
      </c>
      <c r="G1986" s="5">
        <v>0.36599999999999999</v>
      </c>
      <c r="H1986" s="48">
        <v>0.44</v>
      </c>
      <c r="I1986" s="5">
        <v>11</v>
      </c>
      <c r="N1986" s="15">
        <f t="shared" si="1813"/>
        <v>0.75</v>
      </c>
      <c r="O1986" s="15">
        <f t="shared" ref="O1986:U1986" si="2016">B1986</f>
        <v>0.75</v>
      </c>
      <c r="P1986" s="15">
        <f t="shared" si="2016"/>
        <v>0.55000000000000004</v>
      </c>
      <c r="Q1986" s="15">
        <f t="shared" si="2016"/>
        <v>0.19500000000000001</v>
      </c>
      <c r="R1986" s="15">
        <f t="shared" si="2016"/>
        <v>1.8325</v>
      </c>
      <c r="S1986" s="15">
        <f t="shared" si="2016"/>
        <v>0.83</v>
      </c>
      <c r="T1986" s="15">
        <f t="shared" si="2016"/>
        <v>0.36599999999999999</v>
      </c>
      <c r="U1986" s="15">
        <f t="shared" si="2016"/>
        <v>0.44</v>
      </c>
      <c r="V1986" s="5">
        <v>1</v>
      </c>
      <c r="X1986" s="15">
        <f t="shared" si="1815"/>
        <v>12.5</v>
      </c>
      <c r="AB1986" s="15">
        <f t="shared" si="1816"/>
        <v>13.072269900872998</v>
      </c>
      <c r="AC1986" s="15">
        <f t="shared" si="1817"/>
        <v>0.32749283944519081</v>
      </c>
    </row>
    <row r="1987" spans="1:29">
      <c r="A1987" s="5" t="s">
        <v>206</v>
      </c>
      <c r="B1987" s="5">
        <v>0.76</v>
      </c>
      <c r="C1987" s="5">
        <v>0.60499999999999998</v>
      </c>
      <c r="D1987" s="5">
        <v>0.215</v>
      </c>
      <c r="E1987" s="5">
        <v>2.173</v>
      </c>
      <c r="F1987" s="5">
        <v>0.80100000000000005</v>
      </c>
      <c r="G1987" s="5">
        <v>0.49149999999999999</v>
      </c>
      <c r="H1987" s="48">
        <v>0.64600000000000002</v>
      </c>
      <c r="I1987" s="5">
        <v>13</v>
      </c>
      <c r="N1987" s="15">
        <f t="shared" si="1813"/>
        <v>3</v>
      </c>
      <c r="O1987" s="15">
        <f t="shared" ref="O1987:U1987" si="2017">B1987</f>
        <v>0.76</v>
      </c>
      <c r="P1987" s="15">
        <f t="shared" si="2017"/>
        <v>0.60499999999999998</v>
      </c>
      <c r="Q1987" s="15">
        <f t="shared" si="2017"/>
        <v>0.215</v>
      </c>
      <c r="R1987" s="15">
        <f t="shared" si="2017"/>
        <v>2.173</v>
      </c>
      <c r="S1987" s="15">
        <f t="shared" si="2017"/>
        <v>0.80100000000000005</v>
      </c>
      <c r="T1987" s="15">
        <f t="shared" si="2017"/>
        <v>0.49149999999999999</v>
      </c>
      <c r="U1987" s="15">
        <f t="shared" si="2017"/>
        <v>0.64600000000000002</v>
      </c>
      <c r="V1987" s="5">
        <v>1</v>
      </c>
      <c r="X1987" s="15">
        <f t="shared" si="1815"/>
        <v>14.5</v>
      </c>
      <c r="AB1987" s="15">
        <f t="shared" si="1816"/>
        <v>18.481056600709397</v>
      </c>
      <c r="AC1987" s="15">
        <f t="shared" si="1817"/>
        <v>15.848811658051863</v>
      </c>
    </row>
    <row r="1988" spans="1:29">
      <c r="A1988" s="5" t="s">
        <v>208</v>
      </c>
      <c r="B1988" s="5">
        <v>0.13500000000000001</v>
      </c>
      <c r="C1988" s="5">
        <v>0.13</v>
      </c>
      <c r="D1988" s="5">
        <v>0.04</v>
      </c>
      <c r="E1988" s="5">
        <v>2.9000000000000001E-2</v>
      </c>
      <c r="F1988" s="5">
        <v>1.2500000000000001E-2</v>
      </c>
      <c r="G1988" s="5">
        <v>6.4999999999999997E-3</v>
      </c>
      <c r="H1988" s="48">
        <v>8.0000000000000002E-3</v>
      </c>
      <c r="I1988" s="5">
        <v>4</v>
      </c>
      <c r="N1988" s="15">
        <f t="shared" si="1813"/>
        <v>-2</v>
      </c>
      <c r="O1988" s="15">
        <f t="shared" ref="O1988:U1988" si="2018">B1988</f>
        <v>0.13500000000000001</v>
      </c>
      <c r="P1988" s="15">
        <f t="shared" si="2018"/>
        <v>0.13</v>
      </c>
      <c r="Q1988" s="15">
        <f t="shared" si="2018"/>
        <v>0.04</v>
      </c>
      <c r="R1988" s="15">
        <f t="shared" si="2018"/>
        <v>2.9000000000000001E-2</v>
      </c>
      <c r="S1988" s="15">
        <f t="shared" si="2018"/>
        <v>1.2500000000000001E-2</v>
      </c>
      <c r="T1988" s="15">
        <f t="shared" si="2018"/>
        <v>6.4999999999999997E-3</v>
      </c>
      <c r="U1988" s="15">
        <f t="shared" si="2018"/>
        <v>8.0000000000000002E-3</v>
      </c>
      <c r="V1988" s="5">
        <v>1</v>
      </c>
      <c r="X1988" s="15">
        <f t="shared" si="1815"/>
        <v>5.5</v>
      </c>
      <c r="AB1988" s="15">
        <f t="shared" si="1816"/>
        <v>6.3863967631733427</v>
      </c>
      <c r="AC1988" s="15">
        <f t="shared" si="1817"/>
        <v>0.78569922176417895</v>
      </c>
    </row>
    <row r="1989" spans="1:29">
      <c r="A1989" s="5" t="s">
        <v>208</v>
      </c>
      <c r="B1989" s="5">
        <v>0.16</v>
      </c>
      <c r="C1989" s="5">
        <v>0.11</v>
      </c>
      <c r="D1989" s="5">
        <v>2.5000000000000001E-2</v>
      </c>
      <c r="E1989" s="5">
        <v>1.95E-2</v>
      </c>
      <c r="F1989" s="5">
        <v>7.4999999999999997E-3</v>
      </c>
      <c r="G1989" s="5">
        <v>5.0000000000000001E-3</v>
      </c>
      <c r="H1989" s="48">
        <v>6.0000000000000001E-3</v>
      </c>
      <c r="I1989" s="5">
        <v>4</v>
      </c>
      <c r="N1989" s="15">
        <f t="shared" si="1813"/>
        <v>-2</v>
      </c>
      <c r="O1989" s="15">
        <f t="shared" ref="O1989:U1989" si="2019">B1989</f>
        <v>0.16</v>
      </c>
      <c r="P1989" s="15">
        <f t="shared" si="2019"/>
        <v>0.11</v>
      </c>
      <c r="Q1989" s="15">
        <f t="shared" si="2019"/>
        <v>2.5000000000000001E-2</v>
      </c>
      <c r="R1989" s="15">
        <f t="shared" si="2019"/>
        <v>1.95E-2</v>
      </c>
      <c r="S1989" s="15">
        <f t="shared" si="2019"/>
        <v>7.4999999999999997E-3</v>
      </c>
      <c r="T1989" s="15">
        <f t="shared" si="2019"/>
        <v>5.0000000000000001E-3</v>
      </c>
      <c r="U1989" s="15">
        <f t="shared" si="2019"/>
        <v>6.0000000000000001E-3</v>
      </c>
      <c r="V1989" s="5">
        <v>1</v>
      </c>
      <c r="X1989" s="15">
        <f t="shared" si="1815"/>
        <v>5.5</v>
      </c>
      <c r="AB1989" s="15">
        <f t="shared" si="1816"/>
        <v>5.9758574924928496</v>
      </c>
      <c r="AC1989" s="15">
        <f t="shared" si="1817"/>
        <v>0.2264403531615824</v>
      </c>
    </row>
    <row r="1990" spans="1:29">
      <c r="A1990" s="5" t="s">
        <v>208</v>
      </c>
      <c r="B1990" s="5">
        <v>0.21</v>
      </c>
      <c r="C1990" s="5">
        <v>0.15</v>
      </c>
      <c r="D1990" s="5">
        <v>5.5E-2</v>
      </c>
      <c r="E1990" s="5">
        <v>4.65E-2</v>
      </c>
      <c r="F1990" s="5">
        <v>1.7000000000000001E-2</v>
      </c>
      <c r="G1990" s="5">
        <v>1.2E-2</v>
      </c>
      <c r="H1990" s="48">
        <v>1.4999999999999999E-2</v>
      </c>
      <c r="I1990" s="5">
        <v>5</v>
      </c>
      <c r="N1990" s="15">
        <f t="shared" si="1813"/>
        <v>-2</v>
      </c>
      <c r="O1990" s="15">
        <f t="shared" ref="O1990:U1990" si="2020">B1990</f>
        <v>0.21</v>
      </c>
      <c r="P1990" s="15">
        <f t="shared" si="2020"/>
        <v>0.15</v>
      </c>
      <c r="Q1990" s="15">
        <f t="shared" si="2020"/>
        <v>5.5E-2</v>
      </c>
      <c r="R1990" s="15">
        <f t="shared" si="2020"/>
        <v>4.65E-2</v>
      </c>
      <c r="S1990" s="15">
        <f t="shared" si="2020"/>
        <v>1.7000000000000001E-2</v>
      </c>
      <c r="T1990" s="15">
        <f t="shared" si="2020"/>
        <v>1.2E-2</v>
      </c>
      <c r="U1990" s="15">
        <f t="shared" si="2020"/>
        <v>1.4999999999999999E-2</v>
      </c>
      <c r="V1990" s="5">
        <v>1</v>
      </c>
      <c r="X1990" s="15">
        <f t="shared" si="1815"/>
        <v>6.5</v>
      </c>
      <c r="AB1990" s="15">
        <f t="shared" si="1816"/>
        <v>6.805622632301831</v>
      </c>
      <c r="AC1990" s="15">
        <f t="shared" si="1817"/>
        <v>9.3405193375100171E-2</v>
      </c>
    </row>
    <row r="1991" spans="1:29">
      <c r="A1991" s="5" t="s">
        <v>208</v>
      </c>
      <c r="B1991" s="5">
        <v>0.28000000000000003</v>
      </c>
      <c r="C1991" s="5">
        <v>0.21</v>
      </c>
      <c r="D1991" s="5">
        <v>7.4999999999999997E-2</v>
      </c>
      <c r="E1991" s="5">
        <v>0.1195</v>
      </c>
      <c r="F1991" s="5">
        <v>5.2999999999999999E-2</v>
      </c>
      <c r="G1991" s="5">
        <v>2.6499999999999999E-2</v>
      </c>
      <c r="H1991" s="48">
        <v>0.03</v>
      </c>
      <c r="I1991" s="5">
        <v>6</v>
      </c>
      <c r="N1991" s="15">
        <f t="shared" si="1813"/>
        <v>-2</v>
      </c>
      <c r="O1991" s="15">
        <f t="shared" ref="O1991:U1991" si="2021">B1991</f>
        <v>0.28000000000000003</v>
      </c>
      <c r="P1991" s="15">
        <f t="shared" si="2021"/>
        <v>0.21</v>
      </c>
      <c r="Q1991" s="15">
        <f t="shared" si="2021"/>
        <v>7.4999999999999997E-2</v>
      </c>
      <c r="R1991" s="15">
        <f t="shared" si="2021"/>
        <v>0.1195</v>
      </c>
      <c r="S1991" s="15">
        <f t="shared" si="2021"/>
        <v>5.2999999999999999E-2</v>
      </c>
      <c r="T1991" s="15">
        <f t="shared" si="2021"/>
        <v>2.6499999999999999E-2</v>
      </c>
      <c r="U1991" s="15">
        <f t="shared" si="2021"/>
        <v>0.03</v>
      </c>
      <c r="V1991" s="5">
        <v>1</v>
      </c>
      <c r="X1991" s="15">
        <f t="shared" si="1815"/>
        <v>7.5</v>
      </c>
      <c r="AB1991" s="15">
        <f t="shared" si="1816"/>
        <v>7.6056262081173625</v>
      </c>
      <c r="AC1991" s="15">
        <f t="shared" si="1817"/>
        <v>1.1156895841252366E-2</v>
      </c>
    </row>
    <row r="1992" spans="1:29">
      <c r="A1992" s="5" t="s">
        <v>208</v>
      </c>
      <c r="B1992" s="5">
        <v>0.28000000000000003</v>
      </c>
      <c r="C1992" s="5">
        <v>0.2</v>
      </c>
      <c r="D1992" s="5">
        <v>6.5000000000000002E-2</v>
      </c>
      <c r="E1992" s="5">
        <v>8.9499999999999996E-2</v>
      </c>
      <c r="F1992" s="5">
        <v>3.5999999999999997E-2</v>
      </c>
      <c r="G1992" s="5">
        <v>1.8499999999999999E-2</v>
      </c>
      <c r="H1992" s="48">
        <v>0.03</v>
      </c>
      <c r="I1992" s="5">
        <v>7</v>
      </c>
      <c r="N1992" s="15">
        <f t="shared" si="1813"/>
        <v>-2</v>
      </c>
      <c r="O1992" s="15">
        <f t="shared" ref="O1992:U1992" si="2022">B1992</f>
        <v>0.28000000000000003</v>
      </c>
      <c r="P1992" s="15">
        <f t="shared" si="2022"/>
        <v>0.2</v>
      </c>
      <c r="Q1992" s="15">
        <f t="shared" si="2022"/>
        <v>6.5000000000000002E-2</v>
      </c>
      <c r="R1992" s="15">
        <f t="shared" si="2022"/>
        <v>8.9499999999999996E-2</v>
      </c>
      <c r="S1992" s="15">
        <f t="shared" si="2022"/>
        <v>3.5999999999999997E-2</v>
      </c>
      <c r="T1992" s="15">
        <f t="shared" si="2022"/>
        <v>1.8499999999999999E-2</v>
      </c>
      <c r="U1992" s="15">
        <f t="shared" si="2022"/>
        <v>0.03</v>
      </c>
      <c r="V1992" s="5">
        <v>1</v>
      </c>
      <c r="X1992" s="15">
        <f t="shared" si="1815"/>
        <v>8.5</v>
      </c>
      <c r="AB1992" s="15">
        <f t="shared" si="1816"/>
        <v>7.5271710093769837</v>
      </c>
      <c r="AC1992" s="15">
        <f t="shared" si="1817"/>
        <v>0.9463962449965968</v>
      </c>
    </row>
    <row r="1993" spans="1:29">
      <c r="A1993" s="5" t="s">
        <v>208</v>
      </c>
      <c r="B1993" s="5">
        <v>0.28499999999999998</v>
      </c>
      <c r="C1993" s="5">
        <v>0.215</v>
      </c>
      <c r="D1993" s="5">
        <v>0.06</v>
      </c>
      <c r="E1993" s="5">
        <v>9.35E-2</v>
      </c>
      <c r="F1993" s="5">
        <v>3.1E-2</v>
      </c>
      <c r="G1993" s="5">
        <v>2.3E-2</v>
      </c>
      <c r="H1993" s="48">
        <v>0.03</v>
      </c>
      <c r="I1993" s="5">
        <v>6</v>
      </c>
      <c r="N1993" s="15">
        <f t="shared" si="1813"/>
        <v>-2</v>
      </c>
      <c r="O1993" s="15">
        <f t="shared" ref="O1993:U1993" si="2023">B1993</f>
        <v>0.28499999999999998</v>
      </c>
      <c r="P1993" s="15">
        <f t="shared" si="2023"/>
        <v>0.215</v>
      </c>
      <c r="Q1993" s="15">
        <f t="shared" si="2023"/>
        <v>0.06</v>
      </c>
      <c r="R1993" s="15">
        <f t="shared" si="2023"/>
        <v>9.35E-2</v>
      </c>
      <c r="S1993" s="15">
        <f t="shared" si="2023"/>
        <v>3.1E-2</v>
      </c>
      <c r="T1993" s="15">
        <f t="shared" si="2023"/>
        <v>2.3E-2</v>
      </c>
      <c r="U1993" s="15">
        <f t="shared" si="2023"/>
        <v>0.03</v>
      </c>
      <c r="V1993" s="5">
        <v>1</v>
      </c>
      <c r="X1993" s="15">
        <f t="shared" si="1815"/>
        <v>7.5</v>
      </c>
      <c r="AB1993" s="15">
        <f t="shared" si="1816"/>
        <v>7.7356880081772808</v>
      </c>
      <c r="AC1993" s="15">
        <f t="shared" si="1817"/>
        <v>5.554883719857396E-2</v>
      </c>
    </row>
    <row r="1994" spans="1:29">
      <c r="A1994" s="5" t="s">
        <v>208</v>
      </c>
      <c r="B1994" s="5">
        <v>0.28999999999999998</v>
      </c>
      <c r="C1994" s="5">
        <v>0.21</v>
      </c>
      <c r="D1994" s="5">
        <v>7.0000000000000007E-2</v>
      </c>
      <c r="E1994" s="5">
        <v>0.1115</v>
      </c>
      <c r="F1994" s="5">
        <v>4.8000000000000001E-2</v>
      </c>
      <c r="G1994" s="5">
        <v>2.0500000000000001E-2</v>
      </c>
      <c r="H1994" s="48">
        <v>0.03</v>
      </c>
      <c r="I1994" s="5">
        <v>5</v>
      </c>
      <c r="N1994" s="15">
        <f t="shared" si="1813"/>
        <v>-2</v>
      </c>
      <c r="O1994" s="15">
        <f t="shared" ref="O1994:U1994" si="2024">B1994</f>
        <v>0.28999999999999998</v>
      </c>
      <c r="P1994" s="15">
        <f t="shared" si="2024"/>
        <v>0.21</v>
      </c>
      <c r="Q1994" s="15">
        <f t="shared" si="2024"/>
        <v>7.0000000000000007E-2</v>
      </c>
      <c r="R1994" s="15">
        <f t="shared" si="2024"/>
        <v>0.1115</v>
      </c>
      <c r="S1994" s="15">
        <f t="shared" si="2024"/>
        <v>4.8000000000000001E-2</v>
      </c>
      <c r="T1994" s="15">
        <f t="shared" si="2024"/>
        <v>2.0500000000000001E-2</v>
      </c>
      <c r="U1994" s="15">
        <f t="shared" si="2024"/>
        <v>0.03</v>
      </c>
      <c r="V1994" s="5">
        <v>1</v>
      </c>
      <c r="X1994" s="15">
        <f t="shared" si="1815"/>
        <v>6.5</v>
      </c>
      <c r="AB1994" s="15">
        <f t="shared" si="1816"/>
        <v>7.6314502486487861</v>
      </c>
      <c r="AC1994" s="15">
        <f t="shared" si="1817"/>
        <v>1.2801796651673998</v>
      </c>
    </row>
    <row r="1995" spans="1:29">
      <c r="A1995" s="5" t="s">
        <v>208</v>
      </c>
      <c r="B1995" s="5">
        <v>0.28999999999999998</v>
      </c>
      <c r="C1995" s="5">
        <v>0.21</v>
      </c>
      <c r="D1995" s="5">
        <v>0.06</v>
      </c>
      <c r="E1995" s="5">
        <v>0.1195</v>
      </c>
      <c r="F1995" s="5">
        <v>5.6000000000000001E-2</v>
      </c>
      <c r="G1995" s="5">
        <v>2.35E-2</v>
      </c>
      <c r="H1995" s="48">
        <v>0.03</v>
      </c>
      <c r="I1995" s="5">
        <v>6</v>
      </c>
      <c r="N1995" s="15">
        <f t="shared" si="1813"/>
        <v>-2</v>
      </c>
      <c r="O1995" s="15">
        <f t="shared" ref="O1995:U1995" si="2025">B1995</f>
        <v>0.28999999999999998</v>
      </c>
      <c r="P1995" s="15">
        <f t="shared" si="2025"/>
        <v>0.21</v>
      </c>
      <c r="Q1995" s="15">
        <f t="shared" si="2025"/>
        <v>0.06</v>
      </c>
      <c r="R1995" s="15">
        <f t="shared" si="2025"/>
        <v>0.1195</v>
      </c>
      <c r="S1995" s="15">
        <f t="shared" si="2025"/>
        <v>5.6000000000000001E-2</v>
      </c>
      <c r="T1995" s="15">
        <f t="shared" si="2025"/>
        <v>2.35E-2</v>
      </c>
      <c r="U1995" s="15">
        <f t="shared" si="2025"/>
        <v>0.03</v>
      </c>
      <c r="V1995" s="5">
        <v>1</v>
      </c>
      <c r="X1995" s="15">
        <f t="shared" si="1815"/>
        <v>7.5</v>
      </c>
      <c r="AB1995" s="15">
        <f t="shared" si="1816"/>
        <v>7.401317367007417</v>
      </c>
      <c r="AC1995" s="15">
        <f t="shared" si="1817"/>
        <v>9.7382620543488216E-3</v>
      </c>
    </row>
    <row r="1996" spans="1:29">
      <c r="A1996" s="5" t="s">
        <v>208</v>
      </c>
      <c r="B1996" s="5">
        <v>0.28999999999999998</v>
      </c>
      <c r="C1996" s="5">
        <v>0.21</v>
      </c>
      <c r="D1996" s="5">
        <v>6.5000000000000002E-2</v>
      </c>
      <c r="E1996" s="5">
        <v>9.7000000000000003E-2</v>
      </c>
      <c r="F1996" s="5">
        <v>3.7499999999999999E-2</v>
      </c>
      <c r="G1996" s="5">
        <v>2.1999999999999999E-2</v>
      </c>
      <c r="H1996" s="48">
        <v>0.03</v>
      </c>
      <c r="I1996" s="5">
        <v>6</v>
      </c>
      <c r="N1996" s="15">
        <f t="shared" si="1813"/>
        <v>-2</v>
      </c>
      <c r="O1996" s="15">
        <f t="shared" ref="O1996:U1996" si="2026">B1996</f>
        <v>0.28999999999999998</v>
      </c>
      <c r="P1996" s="15">
        <f t="shared" si="2026"/>
        <v>0.21</v>
      </c>
      <c r="Q1996" s="15">
        <f t="shared" si="2026"/>
        <v>6.5000000000000002E-2</v>
      </c>
      <c r="R1996" s="15">
        <f t="shared" si="2026"/>
        <v>9.7000000000000003E-2</v>
      </c>
      <c r="S1996" s="15">
        <f t="shared" si="2026"/>
        <v>3.7499999999999999E-2</v>
      </c>
      <c r="T1996" s="15">
        <f t="shared" si="2026"/>
        <v>2.1999999999999999E-2</v>
      </c>
      <c r="U1996" s="15">
        <f t="shared" si="2026"/>
        <v>0.03</v>
      </c>
      <c r="V1996" s="5">
        <v>1</v>
      </c>
      <c r="X1996" s="15">
        <f t="shared" si="1815"/>
        <v>7.5</v>
      </c>
      <c r="AB1996" s="15">
        <f t="shared" si="1816"/>
        <v>7.6398715864534177</v>
      </c>
      <c r="AC1996" s="15">
        <f t="shared" si="1817"/>
        <v>1.9564060696995896E-2</v>
      </c>
    </row>
    <row r="1997" spans="1:29">
      <c r="A1997" s="5" t="s">
        <v>208</v>
      </c>
      <c r="B1997" s="5">
        <v>0.32</v>
      </c>
      <c r="C1997" s="5">
        <v>0.24</v>
      </c>
      <c r="D1997" s="5">
        <v>7.0000000000000007E-2</v>
      </c>
      <c r="E1997" s="5">
        <v>0.13300000000000001</v>
      </c>
      <c r="F1997" s="5">
        <v>5.8500000000000003E-2</v>
      </c>
      <c r="G1997" s="5">
        <v>2.5499999999999998E-2</v>
      </c>
      <c r="H1997" s="48">
        <v>4.1000000000000002E-2</v>
      </c>
      <c r="I1997" s="5">
        <v>6</v>
      </c>
      <c r="N1997" s="15">
        <f t="shared" si="1813"/>
        <v>-2</v>
      </c>
      <c r="O1997" s="15">
        <f t="shared" ref="O1997:U1997" si="2027">B1997</f>
        <v>0.32</v>
      </c>
      <c r="P1997" s="15">
        <f t="shared" si="2027"/>
        <v>0.24</v>
      </c>
      <c r="Q1997" s="15">
        <f t="shared" si="2027"/>
        <v>7.0000000000000007E-2</v>
      </c>
      <c r="R1997" s="15">
        <f t="shared" si="2027"/>
        <v>0.13300000000000001</v>
      </c>
      <c r="S1997" s="15">
        <f t="shared" si="2027"/>
        <v>5.8500000000000003E-2</v>
      </c>
      <c r="T1997" s="15">
        <f t="shared" si="2027"/>
        <v>2.5499999999999998E-2</v>
      </c>
      <c r="U1997" s="15">
        <f t="shared" si="2027"/>
        <v>4.1000000000000002E-2</v>
      </c>
      <c r="V1997" s="5">
        <v>1</v>
      </c>
      <c r="X1997" s="15">
        <f t="shared" si="1815"/>
        <v>7.5</v>
      </c>
      <c r="AB1997" s="15">
        <f t="shared" si="1816"/>
        <v>7.9920390344402676</v>
      </c>
      <c r="AC1997" s="15">
        <f t="shared" si="1817"/>
        <v>0.24210241141291089</v>
      </c>
    </row>
    <row r="1998" spans="1:29">
      <c r="A1998" s="5" t="s">
        <v>208</v>
      </c>
      <c r="B1998" s="5">
        <v>0.32500000000000001</v>
      </c>
      <c r="C1998" s="5">
        <v>0.25</v>
      </c>
      <c r="D1998" s="5">
        <v>7.0000000000000007E-2</v>
      </c>
      <c r="E1998" s="5">
        <v>0.17449999999999999</v>
      </c>
      <c r="F1998" s="5">
        <v>8.7499999999999994E-2</v>
      </c>
      <c r="G1998" s="5">
        <v>3.5499999999999997E-2</v>
      </c>
      <c r="H1998" s="48">
        <v>0.04</v>
      </c>
      <c r="I1998" s="5">
        <v>7</v>
      </c>
      <c r="N1998" s="15">
        <f t="shared" si="1813"/>
        <v>-2</v>
      </c>
      <c r="O1998" s="15">
        <f t="shared" ref="O1998:U1998" si="2028">B1998</f>
        <v>0.32500000000000001</v>
      </c>
      <c r="P1998" s="15">
        <f t="shared" si="2028"/>
        <v>0.25</v>
      </c>
      <c r="Q1998" s="15">
        <f t="shared" si="2028"/>
        <v>7.0000000000000007E-2</v>
      </c>
      <c r="R1998" s="15">
        <f t="shared" si="2028"/>
        <v>0.17449999999999999</v>
      </c>
      <c r="S1998" s="15">
        <f t="shared" si="2028"/>
        <v>8.7499999999999994E-2</v>
      </c>
      <c r="T1998" s="15">
        <f t="shared" si="2028"/>
        <v>3.5499999999999997E-2</v>
      </c>
      <c r="U1998" s="15">
        <f t="shared" si="2028"/>
        <v>0.04</v>
      </c>
      <c r="V1998" s="5">
        <v>1</v>
      </c>
      <c r="X1998" s="15">
        <f t="shared" si="1815"/>
        <v>8.5</v>
      </c>
      <c r="AB1998" s="15">
        <f t="shared" si="1816"/>
        <v>7.7894531038418382</v>
      </c>
      <c r="AC1998" s="15">
        <f t="shared" si="1817"/>
        <v>0.5048768916399976</v>
      </c>
    </row>
    <row r="1999" spans="1:29">
      <c r="A1999" s="5" t="s">
        <v>208</v>
      </c>
      <c r="B1999" s="5">
        <v>0.33500000000000002</v>
      </c>
      <c r="C1999" s="5">
        <v>0.25</v>
      </c>
      <c r="D1999" s="5">
        <v>0.08</v>
      </c>
      <c r="E1999" s="5">
        <v>0.16950000000000001</v>
      </c>
      <c r="F1999" s="5">
        <v>6.9500000000000006E-2</v>
      </c>
      <c r="G1999" s="5">
        <v>4.3999999999999997E-2</v>
      </c>
      <c r="H1999" s="48">
        <v>4.9500000000000002E-2</v>
      </c>
      <c r="I1999" s="5">
        <v>6</v>
      </c>
      <c r="N1999" s="15">
        <f t="shared" si="1813"/>
        <v>-2</v>
      </c>
      <c r="O1999" s="15">
        <f t="shared" ref="O1999:U1999" si="2029">B1999</f>
        <v>0.33500000000000002</v>
      </c>
      <c r="P1999" s="15">
        <f t="shared" si="2029"/>
        <v>0.25</v>
      </c>
      <c r="Q1999" s="15">
        <f t="shared" si="2029"/>
        <v>0.08</v>
      </c>
      <c r="R1999" s="15">
        <f t="shared" si="2029"/>
        <v>0.16950000000000001</v>
      </c>
      <c r="S1999" s="15">
        <f t="shared" si="2029"/>
        <v>6.9500000000000006E-2</v>
      </c>
      <c r="T1999" s="15">
        <f t="shared" si="2029"/>
        <v>4.3999999999999997E-2</v>
      </c>
      <c r="U1999" s="15">
        <f t="shared" si="2029"/>
        <v>4.9500000000000002E-2</v>
      </c>
      <c r="V1999" s="5">
        <v>1</v>
      </c>
      <c r="X1999" s="15">
        <f t="shared" si="1815"/>
        <v>7.5</v>
      </c>
      <c r="AB1999" s="15">
        <f t="shared" si="1816"/>
        <v>8.2051136107074729</v>
      </c>
      <c r="AC1999" s="15">
        <f t="shared" si="1817"/>
        <v>0.49718520400492966</v>
      </c>
    </row>
    <row r="2000" spans="1:29">
      <c r="A2000" s="5" t="s">
        <v>208</v>
      </c>
      <c r="B2000" s="5">
        <v>0.35</v>
      </c>
      <c r="C2000" s="5">
        <v>0.23499999999999999</v>
      </c>
      <c r="D2000" s="5">
        <v>0.08</v>
      </c>
      <c r="E2000" s="5">
        <v>0.17</v>
      </c>
      <c r="F2000" s="5">
        <v>7.2499999999999995E-2</v>
      </c>
      <c r="G2000" s="5">
        <v>4.65E-2</v>
      </c>
      <c r="H2000" s="48">
        <v>4.9500000000000002E-2</v>
      </c>
      <c r="I2000" s="5">
        <v>7</v>
      </c>
      <c r="N2000" s="15">
        <f t="shared" si="1813"/>
        <v>-2</v>
      </c>
      <c r="O2000" s="15">
        <f t="shared" ref="O2000:U2000" si="2030">B2000</f>
        <v>0.35</v>
      </c>
      <c r="P2000" s="15">
        <f t="shared" si="2030"/>
        <v>0.23499999999999999</v>
      </c>
      <c r="Q2000" s="15">
        <f t="shared" si="2030"/>
        <v>0.08</v>
      </c>
      <c r="R2000" s="15">
        <f t="shared" si="2030"/>
        <v>0.17</v>
      </c>
      <c r="S2000" s="15">
        <f t="shared" si="2030"/>
        <v>7.2499999999999995E-2</v>
      </c>
      <c r="T2000" s="15">
        <f t="shared" si="2030"/>
        <v>4.65E-2</v>
      </c>
      <c r="U2000" s="15">
        <f t="shared" si="2030"/>
        <v>4.9500000000000002E-2</v>
      </c>
      <c r="V2000" s="5">
        <v>1</v>
      </c>
      <c r="X2000" s="15">
        <f t="shared" si="1815"/>
        <v>8.5</v>
      </c>
      <c r="AB2000" s="15">
        <f t="shared" si="1816"/>
        <v>7.9350183268138315</v>
      </c>
      <c r="AC2000" s="15">
        <f t="shared" si="1817"/>
        <v>0.31920429103624254</v>
      </c>
    </row>
    <row r="2001" spans="1:29">
      <c r="A2001" s="5" t="s">
        <v>208</v>
      </c>
      <c r="B2001" s="5">
        <v>0.35</v>
      </c>
      <c r="C2001" s="5">
        <v>0.25</v>
      </c>
      <c r="D2001" s="5">
        <v>7.0000000000000007E-2</v>
      </c>
      <c r="E2001" s="5">
        <v>0.1605</v>
      </c>
      <c r="F2001" s="5">
        <v>7.1499999999999994E-2</v>
      </c>
      <c r="G2001" s="5">
        <v>3.3500000000000002E-2</v>
      </c>
      <c r="H2001" s="48">
        <v>4.5999999999999999E-2</v>
      </c>
      <c r="I2001" s="5">
        <v>6</v>
      </c>
      <c r="N2001" s="15">
        <f t="shared" si="1813"/>
        <v>-2</v>
      </c>
      <c r="O2001" s="15">
        <f t="shared" ref="O2001:U2001" si="2031">B2001</f>
        <v>0.35</v>
      </c>
      <c r="P2001" s="15">
        <f t="shared" si="2031"/>
        <v>0.25</v>
      </c>
      <c r="Q2001" s="15">
        <f t="shared" si="2031"/>
        <v>7.0000000000000007E-2</v>
      </c>
      <c r="R2001" s="15">
        <f t="shared" si="2031"/>
        <v>0.1605</v>
      </c>
      <c r="S2001" s="15">
        <f t="shared" si="2031"/>
        <v>7.1499999999999994E-2</v>
      </c>
      <c r="T2001" s="15">
        <f t="shared" si="2031"/>
        <v>3.3500000000000002E-2</v>
      </c>
      <c r="U2001" s="15">
        <f t="shared" si="2031"/>
        <v>4.5999999999999999E-2</v>
      </c>
      <c r="V2001" s="5">
        <v>1</v>
      </c>
      <c r="X2001" s="15">
        <f t="shared" si="1815"/>
        <v>7.5</v>
      </c>
      <c r="AB2001" s="15">
        <f t="shared" si="1816"/>
        <v>8.0373435116670642</v>
      </c>
      <c r="AC2001" s="15">
        <f t="shared" si="1817"/>
        <v>0.28873804953069232</v>
      </c>
    </row>
    <row r="2002" spans="1:29">
      <c r="A2002" s="5" t="s">
        <v>208</v>
      </c>
      <c r="B2002" s="5">
        <v>0.35499999999999998</v>
      </c>
      <c r="C2002" s="5">
        <v>0.27</v>
      </c>
      <c r="D2002" s="5">
        <v>0.105</v>
      </c>
      <c r="E2002" s="5">
        <v>0.27100000000000002</v>
      </c>
      <c r="F2002" s="5">
        <v>0.14249999999999999</v>
      </c>
      <c r="G2002" s="5">
        <v>5.2499999999999998E-2</v>
      </c>
      <c r="H2002" s="48">
        <v>7.3499999999999996E-2</v>
      </c>
      <c r="I2002" s="5">
        <v>9</v>
      </c>
      <c r="N2002" s="15">
        <f t="shared" si="1813"/>
        <v>-2</v>
      </c>
      <c r="O2002" s="15">
        <f t="shared" ref="O2002:U2002" si="2032">B2002</f>
        <v>0.35499999999999998</v>
      </c>
      <c r="P2002" s="15">
        <f t="shared" si="2032"/>
        <v>0.27</v>
      </c>
      <c r="Q2002" s="15">
        <f t="shared" si="2032"/>
        <v>0.105</v>
      </c>
      <c r="R2002" s="15">
        <f t="shared" si="2032"/>
        <v>0.27100000000000002</v>
      </c>
      <c r="S2002" s="15">
        <f t="shared" si="2032"/>
        <v>0.14249999999999999</v>
      </c>
      <c r="T2002" s="15">
        <f t="shared" si="2032"/>
        <v>5.2499999999999998E-2</v>
      </c>
      <c r="U2002" s="15">
        <f t="shared" si="2032"/>
        <v>7.3499999999999996E-2</v>
      </c>
      <c r="V2002" s="5">
        <v>1</v>
      </c>
      <c r="X2002" s="15">
        <f t="shared" si="1815"/>
        <v>10.5</v>
      </c>
      <c r="AB2002" s="15">
        <f t="shared" si="1816"/>
        <v>8.2810959722783721</v>
      </c>
      <c r="AC2002" s="15">
        <f t="shared" si="1817"/>
        <v>4.9235350842392629</v>
      </c>
    </row>
    <row r="2003" spans="1:29">
      <c r="A2003" s="5" t="s">
        <v>208</v>
      </c>
      <c r="B2003" s="5">
        <v>0.36</v>
      </c>
      <c r="C2003" s="5">
        <v>0.27</v>
      </c>
      <c r="D2003" s="5">
        <v>8.5000000000000006E-2</v>
      </c>
      <c r="E2003" s="5">
        <v>0.2185</v>
      </c>
      <c r="F2003" s="5">
        <v>0.1065</v>
      </c>
      <c r="G2003" s="5">
        <v>3.7999999999999999E-2</v>
      </c>
      <c r="H2003" s="48">
        <v>6.2E-2</v>
      </c>
      <c r="I2003" s="5">
        <v>6</v>
      </c>
      <c r="N2003" s="15">
        <f t="shared" si="1813"/>
        <v>-2</v>
      </c>
      <c r="O2003" s="15">
        <f t="shared" ref="O2003:U2003" si="2033">B2003</f>
        <v>0.36</v>
      </c>
      <c r="P2003" s="15">
        <f t="shared" si="2033"/>
        <v>0.27</v>
      </c>
      <c r="Q2003" s="15">
        <f t="shared" si="2033"/>
        <v>8.5000000000000006E-2</v>
      </c>
      <c r="R2003" s="15">
        <f t="shared" si="2033"/>
        <v>0.2185</v>
      </c>
      <c r="S2003" s="15">
        <f t="shared" si="2033"/>
        <v>0.1065</v>
      </c>
      <c r="T2003" s="15">
        <f t="shared" si="2033"/>
        <v>3.7999999999999999E-2</v>
      </c>
      <c r="U2003" s="15">
        <f t="shared" si="2033"/>
        <v>6.2E-2</v>
      </c>
      <c r="V2003" s="5">
        <v>1</v>
      </c>
      <c r="X2003" s="15">
        <f t="shared" si="1815"/>
        <v>7.5</v>
      </c>
      <c r="AB2003" s="15">
        <f t="shared" si="1816"/>
        <v>8.3494947176111225</v>
      </c>
      <c r="AC2003" s="15">
        <f t="shared" si="1817"/>
        <v>0.72164127524920074</v>
      </c>
    </row>
    <row r="2004" spans="1:29">
      <c r="A2004" s="5" t="s">
        <v>208</v>
      </c>
      <c r="B2004" s="5">
        <v>0.36</v>
      </c>
      <c r="C2004" s="5">
        <v>0.27</v>
      </c>
      <c r="D2004" s="5">
        <v>8.5000000000000006E-2</v>
      </c>
      <c r="E2004" s="5">
        <v>0.19600000000000001</v>
      </c>
      <c r="F2004" s="5">
        <v>9.0499999999999997E-2</v>
      </c>
      <c r="G2004" s="5">
        <v>3.4000000000000002E-2</v>
      </c>
      <c r="H2004" s="48">
        <v>5.2999999999999999E-2</v>
      </c>
      <c r="I2004" s="5">
        <v>7</v>
      </c>
      <c r="N2004" s="15">
        <f t="shared" si="1813"/>
        <v>-2</v>
      </c>
      <c r="O2004" s="15">
        <f t="shared" ref="O2004:U2004" si="2034">B2004</f>
        <v>0.36</v>
      </c>
      <c r="P2004" s="15">
        <f t="shared" si="2034"/>
        <v>0.27</v>
      </c>
      <c r="Q2004" s="15">
        <f t="shared" si="2034"/>
        <v>8.5000000000000006E-2</v>
      </c>
      <c r="R2004" s="15">
        <f t="shared" si="2034"/>
        <v>0.19600000000000001</v>
      </c>
      <c r="S2004" s="15">
        <f t="shared" si="2034"/>
        <v>9.0499999999999997E-2</v>
      </c>
      <c r="T2004" s="15">
        <f t="shared" si="2034"/>
        <v>3.4000000000000002E-2</v>
      </c>
      <c r="U2004" s="15">
        <f t="shared" si="2034"/>
        <v>5.2999999999999999E-2</v>
      </c>
      <c r="V2004" s="5">
        <v>1</v>
      </c>
      <c r="X2004" s="15">
        <f t="shared" si="1815"/>
        <v>8.5</v>
      </c>
      <c r="AB2004" s="15">
        <f t="shared" si="1816"/>
        <v>8.4293245154893839</v>
      </c>
      <c r="AC2004" s="15">
        <f t="shared" si="1817"/>
        <v>4.9950241108103382E-3</v>
      </c>
    </row>
    <row r="2005" spans="1:29">
      <c r="A2005" s="5" t="s">
        <v>208</v>
      </c>
      <c r="B2005" s="5">
        <v>0.375</v>
      </c>
      <c r="C2005" s="5">
        <v>0.28000000000000003</v>
      </c>
      <c r="D2005" s="5">
        <v>0.08</v>
      </c>
      <c r="E2005" s="5">
        <v>0.22600000000000001</v>
      </c>
      <c r="F2005" s="5">
        <v>0.105</v>
      </c>
      <c r="G2005" s="5">
        <v>4.7E-2</v>
      </c>
      <c r="H2005" s="48">
        <v>6.5000000000000002E-2</v>
      </c>
      <c r="I2005" s="5">
        <v>6</v>
      </c>
      <c r="N2005" s="15">
        <f t="shared" si="1813"/>
        <v>-2</v>
      </c>
      <c r="O2005" s="15">
        <f t="shared" ref="O2005:U2005" si="2035">B2005</f>
        <v>0.375</v>
      </c>
      <c r="P2005" s="15">
        <f t="shared" si="2035"/>
        <v>0.28000000000000003</v>
      </c>
      <c r="Q2005" s="15">
        <f t="shared" si="2035"/>
        <v>0.08</v>
      </c>
      <c r="R2005" s="15">
        <f t="shared" si="2035"/>
        <v>0.22600000000000001</v>
      </c>
      <c r="S2005" s="15">
        <f t="shared" si="2035"/>
        <v>0.105</v>
      </c>
      <c r="T2005" s="15">
        <f t="shared" si="2035"/>
        <v>4.7E-2</v>
      </c>
      <c r="U2005" s="15">
        <f t="shared" si="2035"/>
        <v>6.5000000000000002E-2</v>
      </c>
      <c r="V2005" s="5">
        <v>1</v>
      </c>
      <c r="X2005" s="15">
        <f t="shared" si="1815"/>
        <v>7.5</v>
      </c>
      <c r="AB2005" s="15">
        <f t="shared" si="1816"/>
        <v>8.4328559122017221</v>
      </c>
      <c r="AC2005" s="15">
        <f t="shared" si="1817"/>
        <v>0.87022015292970711</v>
      </c>
    </row>
    <row r="2006" spans="1:29">
      <c r="A2006" s="5" t="s">
        <v>208</v>
      </c>
      <c r="B2006" s="5">
        <v>0.375</v>
      </c>
      <c r="C2006" s="5">
        <v>0.27500000000000002</v>
      </c>
      <c r="D2006" s="5">
        <v>8.5000000000000006E-2</v>
      </c>
      <c r="E2006" s="5">
        <v>0.22</v>
      </c>
      <c r="F2006" s="5">
        <v>0.109</v>
      </c>
      <c r="G2006" s="5">
        <v>0.05</v>
      </c>
      <c r="H2006" s="48">
        <v>6.0499999999999998E-2</v>
      </c>
      <c r="I2006" s="5">
        <v>7</v>
      </c>
      <c r="N2006" s="15">
        <f t="shared" si="1813"/>
        <v>-2</v>
      </c>
      <c r="O2006" s="15">
        <f t="shared" ref="O2006:U2006" si="2036">B2006</f>
        <v>0.375</v>
      </c>
      <c r="P2006" s="15">
        <f t="shared" si="2036"/>
        <v>0.27500000000000002</v>
      </c>
      <c r="Q2006" s="15">
        <f t="shared" si="2036"/>
        <v>8.5000000000000006E-2</v>
      </c>
      <c r="R2006" s="15">
        <f t="shared" si="2036"/>
        <v>0.22</v>
      </c>
      <c r="S2006" s="15">
        <f t="shared" si="2036"/>
        <v>0.109</v>
      </c>
      <c r="T2006" s="15">
        <f t="shared" si="2036"/>
        <v>0.05</v>
      </c>
      <c r="U2006" s="15">
        <f t="shared" si="2036"/>
        <v>6.0499999999999998E-2</v>
      </c>
      <c r="V2006" s="5">
        <v>1</v>
      </c>
      <c r="X2006" s="15">
        <f t="shared" si="1815"/>
        <v>8.5</v>
      </c>
      <c r="AB2006" s="15">
        <f t="shared" si="1816"/>
        <v>8.2249843402256957</v>
      </c>
      <c r="AC2006" s="15">
        <f t="shared" si="1817"/>
        <v>7.56336131210959E-2</v>
      </c>
    </row>
    <row r="2007" spans="1:29">
      <c r="A2007" s="5" t="s">
        <v>208</v>
      </c>
      <c r="B2007" s="5">
        <v>0.39500000000000002</v>
      </c>
      <c r="C2007" s="5">
        <v>0.28999999999999998</v>
      </c>
      <c r="D2007" s="5">
        <v>9.5000000000000001E-2</v>
      </c>
      <c r="E2007" s="5">
        <v>0.3</v>
      </c>
      <c r="F2007" s="5">
        <v>0.158</v>
      </c>
      <c r="G2007" s="5">
        <v>6.8000000000000005E-2</v>
      </c>
      <c r="H2007" s="48">
        <v>7.8E-2</v>
      </c>
      <c r="I2007" s="5">
        <v>7</v>
      </c>
      <c r="N2007" s="15">
        <f t="shared" si="1813"/>
        <v>-2</v>
      </c>
      <c r="O2007" s="15">
        <f t="shared" ref="O2007:U2007" si="2037">B2007</f>
        <v>0.39500000000000002</v>
      </c>
      <c r="P2007" s="15">
        <f t="shared" si="2037"/>
        <v>0.28999999999999998</v>
      </c>
      <c r="Q2007" s="15">
        <f t="shared" si="2037"/>
        <v>9.5000000000000001E-2</v>
      </c>
      <c r="R2007" s="15">
        <f t="shared" si="2037"/>
        <v>0.3</v>
      </c>
      <c r="S2007" s="15">
        <f t="shared" si="2037"/>
        <v>0.158</v>
      </c>
      <c r="T2007" s="15">
        <f t="shared" si="2037"/>
        <v>6.8000000000000005E-2</v>
      </c>
      <c r="U2007" s="15">
        <f t="shared" si="2037"/>
        <v>7.8E-2</v>
      </c>
      <c r="V2007" s="5">
        <v>1</v>
      </c>
      <c r="X2007" s="15">
        <f t="shared" si="1815"/>
        <v>8.5</v>
      </c>
      <c r="AB2007" s="15">
        <f t="shared" si="1816"/>
        <v>8.2081196566574963</v>
      </c>
      <c r="AC2007" s="15">
        <f t="shared" si="1817"/>
        <v>8.5194134829737825E-2</v>
      </c>
    </row>
    <row r="2008" spans="1:29">
      <c r="A2008" s="5" t="s">
        <v>208</v>
      </c>
      <c r="B2008" s="5">
        <v>0.40500000000000003</v>
      </c>
      <c r="C2008" s="5">
        <v>0.25</v>
      </c>
      <c r="D2008" s="5">
        <v>0.09</v>
      </c>
      <c r="E2008" s="5">
        <v>0.28749999999999998</v>
      </c>
      <c r="F2008" s="5">
        <v>0.128</v>
      </c>
      <c r="G2008" s="5">
        <v>6.3E-2</v>
      </c>
      <c r="H2008" s="48">
        <v>8.0500000000000002E-2</v>
      </c>
      <c r="I2008" s="5">
        <v>7</v>
      </c>
      <c r="N2008" s="15">
        <f t="shared" si="1813"/>
        <v>-2</v>
      </c>
      <c r="O2008" s="15">
        <f t="shared" ref="O2008:U2008" si="2038">B2008</f>
        <v>0.40500000000000003</v>
      </c>
      <c r="P2008" s="15">
        <f t="shared" si="2038"/>
        <v>0.25</v>
      </c>
      <c r="Q2008" s="15">
        <f t="shared" si="2038"/>
        <v>0.09</v>
      </c>
      <c r="R2008" s="15">
        <f t="shared" si="2038"/>
        <v>0.28749999999999998</v>
      </c>
      <c r="S2008" s="15">
        <f t="shared" si="2038"/>
        <v>0.128</v>
      </c>
      <c r="T2008" s="15">
        <f t="shared" si="2038"/>
        <v>6.3E-2</v>
      </c>
      <c r="U2008" s="15">
        <f t="shared" si="2038"/>
        <v>8.0500000000000002E-2</v>
      </c>
      <c r="V2008" s="5">
        <v>1</v>
      </c>
      <c r="X2008" s="15">
        <f t="shared" si="1815"/>
        <v>8.5</v>
      </c>
      <c r="AB2008" s="15">
        <f t="shared" si="1816"/>
        <v>8.2333773053415573</v>
      </c>
      <c r="AC2008" s="15">
        <f t="shared" si="1817"/>
        <v>7.1087661306929159E-2</v>
      </c>
    </row>
    <row r="2009" spans="1:29">
      <c r="A2009" s="5" t="s">
        <v>208</v>
      </c>
      <c r="B2009" s="5">
        <v>0.41499999999999998</v>
      </c>
      <c r="C2009" s="5">
        <v>0.32500000000000001</v>
      </c>
      <c r="D2009" s="5">
        <v>0.11</v>
      </c>
      <c r="E2009" s="5">
        <v>0.316</v>
      </c>
      <c r="F2009" s="5">
        <v>0.13850000000000001</v>
      </c>
      <c r="G2009" s="5">
        <v>7.9500000000000001E-2</v>
      </c>
      <c r="H2009" s="48">
        <v>9.2499999999999999E-2</v>
      </c>
      <c r="I2009" s="5">
        <v>8</v>
      </c>
      <c r="N2009" s="15">
        <f t="shared" si="1813"/>
        <v>-2</v>
      </c>
      <c r="O2009" s="15">
        <f t="shared" ref="O2009:U2009" si="2039">B2009</f>
        <v>0.41499999999999998</v>
      </c>
      <c r="P2009" s="15">
        <f t="shared" si="2039"/>
        <v>0.32500000000000001</v>
      </c>
      <c r="Q2009" s="15">
        <f t="shared" si="2039"/>
        <v>0.11</v>
      </c>
      <c r="R2009" s="15">
        <f t="shared" si="2039"/>
        <v>0.316</v>
      </c>
      <c r="S2009" s="15">
        <f t="shared" si="2039"/>
        <v>0.13850000000000001</v>
      </c>
      <c r="T2009" s="15">
        <f t="shared" si="2039"/>
        <v>7.9500000000000001E-2</v>
      </c>
      <c r="U2009" s="15">
        <f t="shared" si="2039"/>
        <v>9.2499999999999999E-2</v>
      </c>
      <c r="V2009" s="5">
        <v>1</v>
      </c>
      <c r="X2009" s="15">
        <f t="shared" si="1815"/>
        <v>9.5</v>
      </c>
      <c r="AB2009" s="15">
        <f t="shared" si="1816"/>
        <v>9.3189672701327595</v>
      </c>
      <c r="AC2009" s="15">
        <f t="shared" si="1817"/>
        <v>3.2772849283185274E-2</v>
      </c>
    </row>
    <row r="2010" spans="1:29">
      <c r="A2010" s="5" t="s">
        <v>208</v>
      </c>
      <c r="B2010" s="5">
        <v>0.42499999999999999</v>
      </c>
      <c r="C2010" s="5">
        <v>0.315</v>
      </c>
      <c r="D2010" s="5">
        <v>9.5000000000000001E-2</v>
      </c>
      <c r="E2010" s="5">
        <v>0.36749999999999999</v>
      </c>
      <c r="F2010" s="5">
        <v>0.1865</v>
      </c>
      <c r="G2010" s="5">
        <v>6.7500000000000004E-2</v>
      </c>
      <c r="H2010" s="48">
        <v>9.8500000000000004E-2</v>
      </c>
      <c r="I2010" s="5">
        <v>7</v>
      </c>
      <c r="N2010" s="15">
        <f t="shared" si="1813"/>
        <v>-2</v>
      </c>
      <c r="O2010" s="15">
        <f t="shared" ref="O2010:U2010" si="2040">B2010</f>
        <v>0.42499999999999999</v>
      </c>
      <c r="P2010" s="15">
        <f t="shared" si="2040"/>
        <v>0.315</v>
      </c>
      <c r="Q2010" s="15">
        <f t="shared" si="2040"/>
        <v>9.5000000000000001E-2</v>
      </c>
      <c r="R2010" s="15">
        <f t="shared" si="2040"/>
        <v>0.36749999999999999</v>
      </c>
      <c r="S2010" s="15">
        <f t="shared" si="2040"/>
        <v>0.1865</v>
      </c>
      <c r="T2010" s="15">
        <f t="shared" si="2040"/>
        <v>6.7500000000000004E-2</v>
      </c>
      <c r="U2010" s="15">
        <f t="shared" si="2040"/>
        <v>9.8500000000000004E-2</v>
      </c>
      <c r="V2010" s="5">
        <v>1</v>
      </c>
      <c r="X2010" s="15">
        <f t="shared" si="1815"/>
        <v>8.5</v>
      </c>
      <c r="AB2010" s="15">
        <f t="shared" si="1816"/>
        <v>8.7037404590456386</v>
      </c>
      <c r="AC2010" s="15">
        <f t="shared" si="1817"/>
        <v>4.1510174652127557E-2</v>
      </c>
    </row>
    <row r="2011" spans="1:29">
      <c r="A2011" s="5" t="s">
        <v>208</v>
      </c>
      <c r="B2011" s="5">
        <v>0.43</v>
      </c>
      <c r="C2011" s="5">
        <v>0.32</v>
      </c>
      <c r="D2011" s="5">
        <v>0.11</v>
      </c>
      <c r="E2011" s="5">
        <v>0.36749999999999999</v>
      </c>
      <c r="F2011" s="5">
        <v>0.16750000000000001</v>
      </c>
      <c r="G2011" s="5">
        <v>0.10199999999999999</v>
      </c>
      <c r="H2011" s="48">
        <v>0.105</v>
      </c>
      <c r="I2011" s="5">
        <v>8</v>
      </c>
      <c r="N2011" s="15">
        <f t="shared" si="1813"/>
        <v>-2</v>
      </c>
      <c r="O2011" s="15">
        <f t="shared" ref="O2011:U2011" si="2041">B2011</f>
        <v>0.43</v>
      </c>
      <c r="P2011" s="15">
        <f t="shared" si="2041"/>
        <v>0.32</v>
      </c>
      <c r="Q2011" s="15">
        <f t="shared" si="2041"/>
        <v>0.11</v>
      </c>
      <c r="R2011" s="15">
        <f t="shared" si="2041"/>
        <v>0.36749999999999999</v>
      </c>
      <c r="S2011" s="15">
        <f t="shared" si="2041"/>
        <v>0.16750000000000001</v>
      </c>
      <c r="T2011" s="15">
        <f t="shared" si="2041"/>
        <v>0.10199999999999999</v>
      </c>
      <c r="U2011" s="15">
        <f t="shared" si="2041"/>
        <v>0.105</v>
      </c>
      <c r="V2011" s="5">
        <v>1</v>
      </c>
      <c r="X2011" s="15">
        <f t="shared" si="1815"/>
        <v>9.5</v>
      </c>
      <c r="AB2011" s="15">
        <f t="shared" si="1816"/>
        <v>9.0118119954469265</v>
      </c>
      <c r="AC2011" s="15">
        <f t="shared" si="1817"/>
        <v>0.23832752778951174</v>
      </c>
    </row>
    <row r="2012" spans="1:29">
      <c r="A2012" s="5" t="s">
        <v>208</v>
      </c>
      <c r="B2012" s="5">
        <v>0.435</v>
      </c>
      <c r="C2012" s="5">
        <v>0.32500000000000001</v>
      </c>
      <c r="D2012" s="5">
        <v>0.12</v>
      </c>
      <c r="E2012" s="5">
        <v>0.34599999999999997</v>
      </c>
      <c r="F2012" s="5">
        <v>0.159</v>
      </c>
      <c r="G2012" s="5">
        <v>8.4000000000000005E-2</v>
      </c>
      <c r="H2012" s="48">
        <v>9.5000000000000001E-2</v>
      </c>
      <c r="I2012" s="5">
        <v>7</v>
      </c>
      <c r="N2012" s="15">
        <f t="shared" si="1813"/>
        <v>-2</v>
      </c>
      <c r="O2012" s="15">
        <f t="shared" ref="O2012:U2012" si="2042">B2012</f>
        <v>0.435</v>
      </c>
      <c r="P2012" s="15">
        <f t="shared" si="2042"/>
        <v>0.32500000000000001</v>
      </c>
      <c r="Q2012" s="15">
        <f t="shared" si="2042"/>
        <v>0.12</v>
      </c>
      <c r="R2012" s="15">
        <f t="shared" si="2042"/>
        <v>0.34599999999999997</v>
      </c>
      <c r="S2012" s="15">
        <f t="shared" si="2042"/>
        <v>0.159</v>
      </c>
      <c r="T2012" s="15">
        <f t="shared" si="2042"/>
        <v>8.4000000000000005E-2</v>
      </c>
      <c r="U2012" s="15">
        <f t="shared" si="2042"/>
        <v>9.5000000000000001E-2</v>
      </c>
      <c r="V2012" s="5">
        <v>1</v>
      </c>
      <c r="X2012" s="15">
        <f t="shared" si="1815"/>
        <v>8.5</v>
      </c>
      <c r="AB2012" s="15">
        <f t="shared" si="1816"/>
        <v>9.2511128696037268</v>
      </c>
      <c r="AC2012" s="15">
        <f t="shared" si="1817"/>
        <v>0.56417054288434509</v>
      </c>
    </row>
    <row r="2013" spans="1:29">
      <c r="A2013" s="5" t="s">
        <v>206</v>
      </c>
      <c r="B2013" s="5">
        <v>0.45</v>
      </c>
      <c r="C2013" s="5">
        <v>0.33</v>
      </c>
      <c r="D2013" s="5">
        <v>0.105</v>
      </c>
      <c r="E2013" s="5">
        <v>0.4955</v>
      </c>
      <c r="F2013" s="5">
        <v>0.25750000000000001</v>
      </c>
      <c r="G2013" s="5">
        <v>8.2000000000000003E-2</v>
      </c>
      <c r="H2013" s="48">
        <v>0.129</v>
      </c>
      <c r="I2013" s="5">
        <v>8</v>
      </c>
      <c r="N2013" s="15">
        <f t="shared" si="1813"/>
        <v>3</v>
      </c>
      <c r="O2013" s="15">
        <f t="shared" ref="O2013:U2013" si="2043">B2013</f>
        <v>0.45</v>
      </c>
      <c r="P2013" s="15">
        <f t="shared" si="2043"/>
        <v>0.33</v>
      </c>
      <c r="Q2013" s="15">
        <f t="shared" si="2043"/>
        <v>0.105</v>
      </c>
      <c r="R2013" s="15">
        <f t="shared" si="2043"/>
        <v>0.4955</v>
      </c>
      <c r="S2013" s="15">
        <f t="shared" si="2043"/>
        <v>0.25750000000000001</v>
      </c>
      <c r="T2013" s="15">
        <f t="shared" si="2043"/>
        <v>8.2000000000000003E-2</v>
      </c>
      <c r="U2013" s="15">
        <f t="shared" si="2043"/>
        <v>0.129</v>
      </c>
      <c r="V2013" s="5">
        <v>1</v>
      </c>
      <c r="X2013" s="15">
        <f t="shared" si="1815"/>
        <v>9.5</v>
      </c>
      <c r="AB2013" s="15">
        <f t="shared" si="1816"/>
        <v>9.6367473707023894</v>
      </c>
      <c r="AC2013" s="15">
        <f t="shared" si="1817"/>
        <v>1.8699843394016709E-2</v>
      </c>
    </row>
    <row r="2014" spans="1:29">
      <c r="A2014" s="5" t="s">
        <v>208</v>
      </c>
      <c r="B2014" s="5">
        <v>0.46</v>
      </c>
      <c r="C2014" s="5">
        <v>0.35</v>
      </c>
      <c r="D2014" s="5">
        <v>0.11</v>
      </c>
      <c r="E2014" s="5">
        <v>0.46750000000000003</v>
      </c>
      <c r="F2014" s="5">
        <v>0.21249999999999999</v>
      </c>
      <c r="G2014" s="5">
        <v>9.9000000000000005E-2</v>
      </c>
      <c r="H2014" s="48">
        <v>0.13750000000000001</v>
      </c>
      <c r="I2014" s="5">
        <v>7</v>
      </c>
      <c r="N2014" s="15">
        <f t="shared" si="1813"/>
        <v>-2</v>
      </c>
      <c r="O2014" s="15">
        <f t="shared" ref="O2014:U2014" si="2044">B2014</f>
        <v>0.46</v>
      </c>
      <c r="P2014" s="15">
        <f t="shared" si="2044"/>
        <v>0.35</v>
      </c>
      <c r="Q2014" s="15">
        <f t="shared" si="2044"/>
        <v>0.11</v>
      </c>
      <c r="R2014" s="15">
        <f t="shared" si="2044"/>
        <v>0.46750000000000003</v>
      </c>
      <c r="S2014" s="15">
        <f t="shared" si="2044"/>
        <v>0.21249999999999999</v>
      </c>
      <c r="T2014" s="15">
        <f t="shared" si="2044"/>
        <v>9.9000000000000005E-2</v>
      </c>
      <c r="U2014" s="15">
        <f t="shared" si="2044"/>
        <v>0.13750000000000001</v>
      </c>
      <c r="V2014" s="5">
        <v>1</v>
      </c>
      <c r="X2014" s="15">
        <f t="shared" si="1815"/>
        <v>8.5</v>
      </c>
      <c r="AB2014" s="15">
        <f t="shared" si="1816"/>
        <v>9.6597485980826487</v>
      </c>
      <c r="AC2014" s="15">
        <f t="shared" si="1817"/>
        <v>1.3450168107546692</v>
      </c>
    </row>
    <row r="2015" spans="1:29">
      <c r="A2015" s="5" t="s">
        <v>206</v>
      </c>
      <c r="B2015" s="5">
        <v>0.47</v>
      </c>
      <c r="C2015" s="5">
        <v>0.36499999999999999</v>
      </c>
      <c r="D2015" s="5">
        <v>0.13500000000000001</v>
      </c>
      <c r="E2015" s="5">
        <v>0.52200000000000002</v>
      </c>
      <c r="F2015" s="5">
        <v>0.23949999999999999</v>
      </c>
      <c r="G2015" s="5">
        <v>0.1525</v>
      </c>
      <c r="H2015" s="48">
        <v>0.14499999999999999</v>
      </c>
      <c r="I2015" s="5">
        <v>10</v>
      </c>
      <c r="N2015" s="15">
        <f t="shared" si="1813"/>
        <v>3</v>
      </c>
      <c r="O2015" s="15">
        <f t="shared" ref="O2015:U2015" si="2045">B2015</f>
        <v>0.47</v>
      </c>
      <c r="P2015" s="15">
        <f t="shared" si="2045"/>
        <v>0.36499999999999999</v>
      </c>
      <c r="Q2015" s="15">
        <f t="shared" si="2045"/>
        <v>0.13500000000000001</v>
      </c>
      <c r="R2015" s="15">
        <f t="shared" si="2045"/>
        <v>0.52200000000000002</v>
      </c>
      <c r="S2015" s="15">
        <f t="shared" si="2045"/>
        <v>0.23949999999999999</v>
      </c>
      <c r="T2015" s="15">
        <f t="shared" si="2045"/>
        <v>0.1525</v>
      </c>
      <c r="U2015" s="15">
        <f t="shared" si="2045"/>
        <v>0.14499999999999999</v>
      </c>
      <c r="V2015" s="5">
        <v>1</v>
      </c>
      <c r="X2015" s="15">
        <f t="shared" si="1815"/>
        <v>11.5</v>
      </c>
      <c r="AB2015" s="15">
        <f t="shared" si="1816"/>
        <v>10.390318295823896</v>
      </c>
      <c r="AC2015" s="15">
        <f t="shared" si="1817"/>
        <v>1.2313934845831829</v>
      </c>
    </row>
    <row r="2016" spans="1:29">
      <c r="A2016" s="5" t="s">
        <v>208</v>
      </c>
      <c r="B2016" s="5">
        <v>0.47</v>
      </c>
      <c r="C2016" s="5">
        <v>0.375</v>
      </c>
      <c r="D2016" s="5">
        <v>0.105</v>
      </c>
      <c r="E2016" s="5">
        <v>0.441</v>
      </c>
      <c r="F2016" s="5">
        <v>0.16700000000000001</v>
      </c>
      <c r="G2016" s="5">
        <v>8.6499999999999994E-2</v>
      </c>
      <c r="H2016" s="48">
        <v>0.14499999999999999</v>
      </c>
      <c r="I2016" s="5">
        <v>10</v>
      </c>
      <c r="N2016" s="15">
        <f t="shared" si="1813"/>
        <v>-2</v>
      </c>
      <c r="O2016" s="15">
        <f t="shared" ref="O2016:U2016" si="2046">B2016</f>
        <v>0.47</v>
      </c>
      <c r="P2016" s="15">
        <f t="shared" si="2046"/>
        <v>0.375</v>
      </c>
      <c r="Q2016" s="15">
        <f t="shared" si="2046"/>
        <v>0.105</v>
      </c>
      <c r="R2016" s="15">
        <f t="shared" si="2046"/>
        <v>0.441</v>
      </c>
      <c r="S2016" s="15">
        <f t="shared" si="2046"/>
        <v>0.16700000000000001</v>
      </c>
      <c r="T2016" s="15">
        <f t="shared" si="2046"/>
        <v>8.6499999999999994E-2</v>
      </c>
      <c r="U2016" s="15">
        <f t="shared" si="2046"/>
        <v>0.14499999999999999</v>
      </c>
      <c r="V2016" s="5">
        <v>1</v>
      </c>
      <c r="X2016" s="15">
        <f t="shared" si="1815"/>
        <v>11.5</v>
      </c>
      <c r="AB2016" s="15">
        <f t="shared" si="1816"/>
        <v>10.758235557118962</v>
      </c>
      <c r="AC2016" s="15">
        <f t="shared" si="1817"/>
        <v>0.55021448872261725</v>
      </c>
    </row>
    <row r="2017" spans="1:29">
      <c r="A2017" s="5" t="s">
        <v>208</v>
      </c>
      <c r="B2017" s="5">
        <v>0.47499999999999998</v>
      </c>
      <c r="C2017" s="5">
        <v>0.36499999999999999</v>
      </c>
      <c r="D2017" s="5">
        <v>0.12</v>
      </c>
      <c r="E2017" s="5">
        <v>0.51849999999999996</v>
      </c>
      <c r="F2017" s="5">
        <v>0.26800000000000002</v>
      </c>
      <c r="G2017" s="5">
        <v>0.1095</v>
      </c>
      <c r="H2017" s="48">
        <v>0.13650000000000001</v>
      </c>
      <c r="I2017" s="5">
        <v>8</v>
      </c>
      <c r="N2017" s="15">
        <f t="shared" si="1813"/>
        <v>-2</v>
      </c>
      <c r="O2017" s="15">
        <f t="shared" ref="O2017:U2017" si="2047">B2017</f>
        <v>0.47499999999999998</v>
      </c>
      <c r="P2017" s="15">
        <f t="shared" si="2047"/>
        <v>0.36499999999999999</v>
      </c>
      <c r="Q2017" s="15">
        <f t="shared" si="2047"/>
        <v>0.12</v>
      </c>
      <c r="R2017" s="15">
        <f t="shared" si="2047"/>
        <v>0.51849999999999996</v>
      </c>
      <c r="S2017" s="15">
        <f t="shared" si="2047"/>
        <v>0.26800000000000002</v>
      </c>
      <c r="T2017" s="15">
        <f t="shared" si="2047"/>
        <v>0.1095</v>
      </c>
      <c r="U2017" s="15">
        <f t="shared" si="2047"/>
        <v>0.13650000000000001</v>
      </c>
      <c r="V2017" s="5">
        <v>1</v>
      </c>
      <c r="X2017" s="15">
        <f t="shared" si="1815"/>
        <v>9.5</v>
      </c>
      <c r="AB2017" s="15">
        <f t="shared" si="1816"/>
        <v>9.1691250667982196</v>
      </c>
      <c r="AC2017" s="15">
        <f t="shared" si="1817"/>
        <v>0.10947822142128265</v>
      </c>
    </row>
    <row r="2018" spans="1:29">
      <c r="A2018" s="5" t="s">
        <v>206</v>
      </c>
      <c r="B2018" s="5">
        <v>0.505</v>
      </c>
      <c r="C2018" s="5">
        <v>0.39</v>
      </c>
      <c r="D2018" s="5">
        <v>0.12</v>
      </c>
      <c r="E2018" s="5">
        <v>0.65300000000000002</v>
      </c>
      <c r="F2018" s="5">
        <v>0.33150000000000002</v>
      </c>
      <c r="G2018" s="5">
        <v>0.13850000000000001</v>
      </c>
      <c r="H2018" s="48">
        <v>0.16700000000000001</v>
      </c>
      <c r="I2018" s="5">
        <v>9</v>
      </c>
      <c r="N2018" s="15">
        <f t="shared" si="1813"/>
        <v>3</v>
      </c>
      <c r="O2018" s="15">
        <f t="shared" ref="O2018:U2018" si="2048">B2018</f>
        <v>0.505</v>
      </c>
      <c r="P2018" s="15">
        <f t="shared" si="2048"/>
        <v>0.39</v>
      </c>
      <c r="Q2018" s="15">
        <f t="shared" si="2048"/>
        <v>0.12</v>
      </c>
      <c r="R2018" s="15">
        <f t="shared" si="2048"/>
        <v>0.65300000000000002</v>
      </c>
      <c r="S2018" s="15">
        <f t="shared" si="2048"/>
        <v>0.33150000000000002</v>
      </c>
      <c r="T2018" s="15">
        <f t="shared" si="2048"/>
        <v>0.13850000000000001</v>
      </c>
      <c r="U2018" s="15">
        <f t="shared" si="2048"/>
        <v>0.16700000000000001</v>
      </c>
      <c r="V2018" s="5">
        <v>1</v>
      </c>
      <c r="X2018" s="15">
        <f t="shared" si="1815"/>
        <v>10.5</v>
      </c>
      <c r="AB2018" s="15">
        <f t="shared" si="1816"/>
        <v>10.166524989100882</v>
      </c>
      <c r="AC2018" s="15">
        <f t="shared" si="1817"/>
        <v>0.11120558289416688</v>
      </c>
    </row>
    <row r="2019" spans="1:29">
      <c r="A2019" s="5" t="s">
        <v>206</v>
      </c>
      <c r="B2019" s="5">
        <v>0.505</v>
      </c>
      <c r="C2019" s="5">
        <v>0.39500000000000002</v>
      </c>
      <c r="D2019" s="5">
        <v>0.13500000000000001</v>
      </c>
      <c r="E2019" s="5">
        <v>0.59150000000000003</v>
      </c>
      <c r="F2019" s="5">
        <v>0.28799999999999998</v>
      </c>
      <c r="G2019" s="5">
        <v>0.13150000000000001</v>
      </c>
      <c r="H2019" s="48">
        <v>0.185</v>
      </c>
      <c r="I2019" s="5">
        <v>12</v>
      </c>
      <c r="N2019" s="15">
        <f t="shared" si="1813"/>
        <v>3</v>
      </c>
      <c r="O2019" s="15">
        <f t="shared" ref="O2019:U2019" si="2049">B2019</f>
        <v>0.505</v>
      </c>
      <c r="P2019" s="15">
        <f t="shared" si="2049"/>
        <v>0.39500000000000002</v>
      </c>
      <c r="Q2019" s="15">
        <f t="shared" si="2049"/>
        <v>0.13500000000000001</v>
      </c>
      <c r="R2019" s="15">
        <f t="shared" si="2049"/>
        <v>0.59150000000000003</v>
      </c>
      <c r="S2019" s="15">
        <f t="shared" si="2049"/>
        <v>0.28799999999999998</v>
      </c>
      <c r="T2019" s="15">
        <f t="shared" si="2049"/>
        <v>0.13150000000000001</v>
      </c>
      <c r="U2019" s="15">
        <f t="shared" si="2049"/>
        <v>0.185</v>
      </c>
      <c r="V2019" s="5">
        <v>1</v>
      </c>
      <c r="X2019" s="15">
        <f t="shared" si="1815"/>
        <v>13.5</v>
      </c>
      <c r="AB2019" s="15">
        <f t="shared" si="1816"/>
        <v>10.937116669165968</v>
      </c>
      <c r="AC2019" s="15">
        <f t="shared" si="1817"/>
        <v>6.5683709674669402</v>
      </c>
    </row>
    <row r="2020" spans="1:29">
      <c r="A2020" s="5" t="s">
        <v>206</v>
      </c>
      <c r="B2020" s="5">
        <v>0.505</v>
      </c>
      <c r="C2020" s="5">
        <v>0.38500000000000001</v>
      </c>
      <c r="D2020" s="5">
        <v>0.115</v>
      </c>
      <c r="E2020" s="5">
        <v>0.48249999999999998</v>
      </c>
      <c r="F2020" s="5">
        <v>0.21</v>
      </c>
      <c r="G2020" s="5">
        <v>0.10349999999999999</v>
      </c>
      <c r="H2020" s="48">
        <v>0.1535</v>
      </c>
      <c r="I2020" s="5">
        <v>10</v>
      </c>
      <c r="N2020" s="15">
        <f t="shared" si="1813"/>
        <v>3</v>
      </c>
      <c r="O2020" s="15">
        <f t="shared" ref="O2020:U2020" si="2050">B2020</f>
        <v>0.505</v>
      </c>
      <c r="P2020" s="15">
        <f t="shared" si="2050"/>
        <v>0.38500000000000001</v>
      </c>
      <c r="Q2020" s="15">
        <f t="shared" si="2050"/>
        <v>0.115</v>
      </c>
      <c r="R2020" s="15">
        <f t="shared" si="2050"/>
        <v>0.48249999999999998</v>
      </c>
      <c r="S2020" s="15">
        <f t="shared" si="2050"/>
        <v>0.21</v>
      </c>
      <c r="T2020" s="15">
        <f t="shared" si="2050"/>
        <v>0.10349999999999999</v>
      </c>
      <c r="U2020" s="15">
        <f t="shared" si="2050"/>
        <v>0.1535</v>
      </c>
      <c r="V2020" s="5">
        <v>1</v>
      </c>
      <c r="X2020" s="15">
        <f t="shared" si="1815"/>
        <v>11.5</v>
      </c>
      <c r="AB2020" s="15">
        <f t="shared" si="1816"/>
        <v>11.186019731124027</v>
      </c>
      <c r="AC2020" s="15">
        <f t="shared" si="1817"/>
        <v>9.858360924342828E-2</v>
      </c>
    </row>
    <row r="2021" spans="1:29">
      <c r="A2021" s="5" t="s">
        <v>208</v>
      </c>
      <c r="B2021" s="5">
        <v>0.51</v>
      </c>
      <c r="C2021" s="5">
        <v>0.45500000000000002</v>
      </c>
      <c r="D2021" s="5">
        <v>0.13500000000000001</v>
      </c>
      <c r="E2021" s="5">
        <v>0.6855</v>
      </c>
      <c r="F2021" s="5">
        <v>0.28749999999999998</v>
      </c>
      <c r="G2021" s="5">
        <v>0.154</v>
      </c>
      <c r="H2021" s="48">
        <v>0.20349999999999999</v>
      </c>
      <c r="I2021" s="5">
        <v>9</v>
      </c>
      <c r="N2021" s="15">
        <f t="shared" si="1813"/>
        <v>-2</v>
      </c>
      <c r="O2021" s="15">
        <f t="shared" ref="O2021:U2021" si="2051">B2021</f>
        <v>0.51</v>
      </c>
      <c r="P2021" s="15">
        <f t="shared" si="2051"/>
        <v>0.45500000000000002</v>
      </c>
      <c r="Q2021" s="15">
        <f t="shared" si="2051"/>
        <v>0.13500000000000001</v>
      </c>
      <c r="R2021" s="15">
        <f t="shared" si="2051"/>
        <v>0.6855</v>
      </c>
      <c r="S2021" s="15">
        <f t="shared" si="2051"/>
        <v>0.28749999999999998</v>
      </c>
      <c r="T2021" s="15">
        <f t="shared" si="2051"/>
        <v>0.154</v>
      </c>
      <c r="U2021" s="15">
        <f t="shared" si="2051"/>
        <v>0.20349999999999999</v>
      </c>
      <c r="V2021" s="5">
        <v>1</v>
      </c>
      <c r="X2021" s="15">
        <f t="shared" si="1815"/>
        <v>10.5</v>
      </c>
      <c r="AB2021" s="15">
        <f t="shared" si="1816"/>
        <v>11.62390841745756</v>
      </c>
      <c r="AC2021" s="15">
        <f t="shared" si="1817"/>
        <v>1.2631701308319574</v>
      </c>
    </row>
    <row r="2022" spans="1:29">
      <c r="A2022" s="5" t="s">
        <v>206</v>
      </c>
      <c r="B2022" s="5">
        <v>0.51500000000000001</v>
      </c>
      <c r="C2022" s="5">
        <v>0.4</v>
      </c>
      <c r="D2022" s="5">
        <v>0.14000000000000001</v>
      </c>
      <c r="E2022" s="5">
        <v>0.63349999999999995</v>
      </c>
      <c r="F2022" s="5">
        <v>0.28799999999999998</v>
      </c>
      <c r="G2022" s="5">
        <v>0.14499999999999999</v>
      </c>
      <c r="H2022" s="48">
        <v>0.16800000000000001</v>
      </c>
      <c r="I2022" s="5">
        <v>9</v>
      </c>
      <c r="N2022" s="15">
        <f t="shared" si="1813"/>
        <v>3</v>
      </c>
      <c r="O2022" s="15">
        <f t="shared" ref="O2022:U2022" si="2052">B2022</f>
        <v>0.51500000000000001</v>
      </c>
      <c r="P2022" s="15">
        <f t="shared" si="2052"/>
        <v>0.4</v>
      </c>
      <c r="Q2022" s="15">
        <f t="shared" si="2052"/>
        <v>0.14000000000000001</v>
      </c>
      <c r="R2022" s="15">
        <f t="shared" si="2052"/>
        <v>0.63349999999999995</v>
      </c>
      <c r="S2022" s="15">
        <f t="shared" si="2052"/>
        <v>0.28799999999999998</v>
      </c>
      <c r="T2022" s="15">
        <f t="shared" si="2052"/>
        <v>0.14499999999999999</v>
      </c>
      <c r="U2022" s="15">
        <f t="shared" si="2052"/>
        <v>0.16800000000000001</v>
      </c>
      <c r="V2022" s="5">
        <v>1</v>
      </c>
      <c r="X2022" s="15">
        <f t="shared" si="1815"/>
        <v>10.5</v>
      </c>
      <c r="AB2022" s="15">
        <f t="shared" si="1816"/>
        <v>11.138710773047372</v>
      </c>
      <c r="AC2022" s="15">
        <f t="shared" si="1817"/>
        <v>0.40795145160677099</v>
      </c>
    </row>
    <row r="2023" spans="1:29">
      <c r="A2023" s="5" t="s">
        <v>206</v>
      </c>
      <c r="B2023" s="5">
        <v>0.52500000000000002</v>
      </c>
      <c r="C2023" s="5">
        <v>0.41</v>
      </c>
      <c r="D2023" s="5">
        <v>0.13</v>
      </c>
      <c r="E2023" s="5">
        <v>0.6875</v>
      </c>
      <c r="F2023" s="5">
        <v>0.34350000000000003</v>
      </c>
      <c r="G2023" s="5">
        <v>0.14949999999999999</v>
      </c>
      <c r="H2023" s="48">
        <v>0.17649999999999999</v>
      </c>
      <c r="I2023" s="5">
        <v>9</v>
      </c>
      <c r="N2023" s="15">
        <f t="shared" si="1813"/>
        <v>3</v>
      </c>
      <c r="O2023" s="15">
        <f t="shared" ref="O2023:U2023" si="2053">B2023</f>
        <v>0.52500000000000002</v>
      </c>
      <c r="P2023" s="15">
        <f t="shared" si="2053"/>
        <v>0.41</v>
      </c>
      <c r="Q2023" s="15">
        <f t="shared" si="2053"/>
        <v>0.13</v>
      </c>
      <c r="R2023" s="15">
        <f t="shared" si="2053"/>
        <v>0.6875</v>
      </c>
      <c r="S2023" s="15">
        <f t="shared" si="2053"/>
        <v>0.34350000000000003</v>
      </c>
      <c r="T2023" s="15">
        <f t="shared" si="2053"/>
        <v>0.14949999999999999</v>
      </c>
      <c r="U2023" s="15">
        <f t="shared" si="2053"/>
        <v>0.17649999999999999</v>
      </c>
      <c r="V2023" s="5">
        <v>1</v>
      </c>
      <c r="X2023" s="15">
        <f t="shared" si="1815"/>
        <v>10.5</v>
      </c>
      <c r="AB2023" s="15">
        <f t="shared" si="1816"/>
        <v>10.541158585512292</v>
      </c>
      <c r="AC2023" s="15">
        <f t="shared" si="1817"/>
        <v>1.6940291613726723E-3</v>
      </c>
    </row>
    <row r="2024" spans="1:29">
      <c r="A2024" s="5" t="s">
        <v>207</v>
      </c>
      <c r="B2024" s="5">
        <v>0.53</v>
      </c>
      <c r="C2024" s="5">
        <v>0.43</v>
      </c>
      <c r="D2024" s="5">
        <v>0.15</v>
      </c>
      <c r="E2024" s="5">
        <v>0.74099999999999999</v>
      </c>
      <c r="F2024" s="5">
        <v>0.32500000000000001</v>
      </c>
      <c r="G2024" s="5">
        <v>0.1855</v>
      </c>
      <c r="H2024" s="48">
        <v>0.19600000000000001</v>
      </c>
      <c r="I2024" s="5">
        <v>9</v>
      </c>
      <c r="N2024" s="15">
        <f t="shared" si="1813"/>
        <v>0.75</v>
      </c>
      <c r="O2024" s="15">
        <f t="shared" ref="O2024:U2024" si="2054">B2024</f>
        <v>0.53</v>
      </c>
      <c r="P2024" s="15">
        <f t="shared" si="2054"/>
        <v>0.43</v>
      </c>
      <c r="Q2024" s="15">
        <f t="shared" si="2054"/>
        <v>0.15</v>
      </c>
      <c r="R2024" s="15">
        <f t="shared" si="2054"/>
        <v>0.74099999999999999</v>
      </c>
      <c r="S2024" s="15">
        <f t="shared" si="2054"/>
        <v>0.32500000000000001</v>
      </c>
      <c r="T2024" s="15">
        <f t="shared" si="2054"/>
        <v>0.1855</v>
      </c>
      <c r="U2024" s="15">
        <f t="shared" si="2054"/>
        <v>0.19600000000000001</v>
      </c>
      <c r="V2024" s="5">
        <v>1</v>
      </c>
      <c r="X2024" s="15">
        <f t="shared" si="1815"/>
        <v>10.5</v>
      </c>
      <c r="AB2024" s="15">
        <f t="shared" si="1816"/>
        <v>11.289409977232104</v>
      </c>
      <c r="AC2024" s="15">
        <f t="shared" si="1817"/>
        <v>0.62316811215359125</v>
      </c>
    </row>
    <row r="2025" spans="1:29">
      <c r="A2025" s="5" t="s">
        <v>207</v>
      </c>
      <c r="B2025" s="5">
        <v>0.53</v>
      </c>
      <c r="C2025" s="5">
        <v>0.40500000000000003</v>
      </c>
      <c r="D2025" s="5">
        <v>0.13</v>
      </c>
      <c r="E2025" s="5">
        <v>0.63549999999999995</v>
      </c>
      <c r="F2025" s="5">
        <v>0.26350000000000001</v>
      </c>
      <c r="G2025" s="5">
        <v>0.1565</v>
      </c>
      <c r="H2025" s="48">
        <v>0.185</v>
      </c>
      <c r="I2025" s="5">
        <v>9</v>
      </c>
      <c r="N2025" s="15">
        <f t="shared" si="1813"/>
        <v>0.75</v>
      </c>
      <c r="O2025" s="15">
        <f t="shared" ref="O2025:U2025" si="2055">B2025</f>
        <v>0.53</v>
      </c>
      <c r="P2025" s="15">
        <f t="shared" si="2055"/>
        <v>0.40500000000000003</v>
      </c>
      <c r="Q2025" s="15">
        <f t="shared" si="2055"/>
        <v>0.13</v>
      </c>
      <c r="R2025" s="15">
        <f t="shared" si="2055"/>
        <v>0.63549999999999995</v>
      </c>
      <c r="S2025" s="15">
        <f t="shared" si="2055"/>
        <v>0.26350000000000001</v>
      </c>
      <c r="T2025" s="15">
        <f t="shared" si="2055"/>
        <v>0.1565</v>
      </c>
      <c r="U2025" s="15">
        <f t="shared" si="2055"/>
        <v>0.185</v>
      </c>
      <c r="V2025" s="5">
        <v>1</v>
      </c>
      <c r="X2025" s="15">
        <f t="shared" si="1815"/>
        <v>10.5</v>
      </c>
      <c r="AB2025" s="15">
        <f t="shared" si="1816"/>
        <v>11.250196734581792</v>
      </c>
      <c r="AC2025" s="15">
        <f t="shared" si="1817"/>
        <v>0.56279514057718327</v>
      </c>
    </row>
    <row r="2026" spans="1:29">
      <c r="A2026" s="5" t="s">
        <v>206</v>
      </c>
      <c r="B2026" s="5">
        <v>0.54500000000000004</v>
      </c>
      <c r="C2026" s="5">
        <v>0.44</v>
      </c>
      <c r="D2026" s="5">
        <v>0.14000000000000001</v>
      </c>
      <c r="E2026" s="5">
        <v>0.83950000000000002</v>
      </c>
      <c r="F2026" s="5">
        <v>0.35599999999999998</v>
      </c>
      <c r="G2026" s="5">
        <v>0.1905</v>
      </c>
      <c r="H2026" s="48">
        <v>0.23849999999999999</v>
      </c>
      <c r="I2026" s="5">
        <v>11</v>
      </c>
      <c r="N2026" s="15">
        <f t="shared" si="1813"/>
        <v>3</v>
      </c>
      <c r="O2026" s="15">
        <f t="shared" ref="O2026:U2026" si="2056">B2026</f>
        <v>0.54500000000000004</v>
      </c>
      <c r="P2026" s="15">
        <f t="shared" si="2056"/>
        <v>0.44</v>
      </c>
      <c r="Q2026" s="15">
        <f t="shared" si="2056"/>
        <v>0.14000000000000001</v>
      </c>
      <c r="R2026" s="15">
        <f t="shared" si="2056"/>
        <v>0.83950000000000002</v>
      </c>
      <c r="S2026" s="15">
        <f t="shared" si="2056"/>
        <v>0.35599999999999998</v>
      </c>
      <c r="T2026" s="15">
        <f t="shared" si="2056"/>
        <v>0.1905</v>
      </c>
      <c r="U2026" s="15">
        <f t="shared" si="2056"/>
        <v>0.23849999999999999</v>
      </c>
      <c r="V2026" s="5">
        <v>1</v>
      </c>
      <c r="X2026" s="15">
        <f t="shared" si="1815"/>
        <v>12.5</v>
      </c>
      <c r="AB2026" s="15">
        <f t="shared" si="1816"/>
        <v>12.238906946979721</v>
      </c>
      <c r="AC2026" s="15">
        <f t="shared" si="1817"/>
        <v>6.8169582335450035E-2</v>
      </c>
    </row>
    <row r="2027" spans="1:29">
      <c r="A2027" s="5" t="s">
        <v>207</v>
      </c>
      <c r="B2027" s="5">
        <v>0.55000000000000004</v>
      </c>
      <c r="C2027" s="5">
        <v>0.47</v>
      </c>
      <c r="D2027" s="5">
        <v>0.15</v>
      </c>
      <c r="E2027" s="5">
        <v>0.92049999999999998</v>
      </c>
      <c r="F2027" s="5">
        <v>0.38100000000000001</v>
      </c>
      <c r="G2027" s="5">
        <v>0.24349999999999999</v>
      </c>
      <c r="H2027" s="48">
        <v>0.26750000000000002</v>
      </c>
      <c r="I2027" s="5">
        <v>10</v>
      </c>
      <c r="N2027" s="15">
        <f t="shared" si="1813"/>
        <v>0.75</v>
      </c>
      <c r="O2027" s="15">
        <f t="shared" ref="O2027:U2027" si="2057">B2027</f>
        <v>0.55000000000000004</v>
      </c>
      <c r="P2027" s="15">
        <f t="shared" si="2057"/>
        <v>0.47</v>
      </c>
      <c r="Q2027" s="15">
        <f t="shared" si="2057"/>
        <v>0.15</v>
      </c>
      <c r="R2027" s="15">
        <f t="shared" si="2057"/>
        <v>0.92049999999999998</v>
      </c>
      <c r="S2027" s="15">
        <f t="shared" si="2057"/>
        <v>0.38100000000000001</v>
      </c>
      <c r="T2027" s="15">
        <f t="shared" si="2057"/>
        <v>0.24349999999999999</v>
      </c>
      <c r="U2027" s="15">
        <f t="shared" si="2057"/>
        <v>0.26750000000000002</v>
      </c>
      <c r="V2027" s="5">
        <v>1</v>
      </c>
      <c r="X2027" s="15">
        <f t="shared" si="1815"/>
        <v>11.5</v>
      </c>
      <c r="AB2027" s="15">
        <f t="shared" si="1816"/>
        <v>12.279214890870984</v>
      </c>
      <c r="AC2027" s="15">
        <f t="shared" si="1817"/>
        <v>0.60717584615507902</v>
      </c>
    </row>
    <row r="2028" spans="1:29">
      <c r="A2028" s="5" t="s">
        <v>207</v>
      </c>
      <c r="B2028" s="5">
        <v>0.56000000000000005</v>
      </c>
      <c r="C2028" s="5">
        <v>0.41</v>
      </c>
      <c r="D2028" s="5">
        <v>0.16</v>
      </c>
      <c r="E2028" s="5">
        <v>0.82150000000000001</v>
      </c>
      <c r="F2028" s="5">
        <v>0.34200000000000003</v>
      </c>
      <c r="G2028" s="5">
        <v>0.184</v>
      </c>
      <c r="H2028" s="48">
        <v>0.253</v>
      </c>
      <c r="I2028" s="5">
        <v>9</v>
      </c>
      <c r="N2028" s="15">
        <f t="shared" si="1813"/>
        <v>0.75</v>
      </c>
      <c r="O2028" s="15">
        <f t="shared" ref="O2028:U2028" si="2058">B2028</f>
        <v>0.56000000000000005</v>
      </c>
      <c r="P2028" s="15">
        <f t="shared" si="2058"/>
        <v>0.41</v>
      </c>
      <c r="Q2028" s="15">
        <f t="shared" si="2058"/>
        <v>0.16</v>
      </c>
      <c r="R2028" s="15">
        <f t="shared" si="2058"/>
        <v>0.82150000000000001</v>
      </c>
      <c r="S2028" s="15">
        <f t="shared" si="2058"/>
        <v>0.34200000000000003</v>
      </c>
      <c r="T2028" s="15">
        <f t="shared" si="2058"/>
        <v>0.184</v>
      </c>
      <c r="U2028" s="15">
        <f t="shared" si="2058"/>
        <v>0.253</v>
      </c>
      <c r="V2028" s="5">
        <v>1</v>
      </c>
      <c r="X2028" s="15">
        <f t="shared" si="1815"/>
        <v>10.5</v>
      </c>
      <c r="AB2028" s="15">
        <f t="shared" si="1816"/>
        <v>12.040773003147708</v>
      </c>
      <c r="AC2028" s="15">
        <f t="shared" si="1817"/>
        <v>2.3739814472288057</v>
      </c>
    </row>
    <row r="2029" spans="1:29">
      <c r="A2029" s="5" t="s">
        <v>206</v>
      </c>
      <c r="B2029" s="5">
        <v>0.56499999999999995</v>
      </c>
      <c r="C2029" s="5">
        <v>0.44500000000000001</v>
      </c>
      <c r="D2029" s="5">
        <v>0.14499999999999999</v>
      </c>
      <c r="E2029" s="5">
        <v>0.92549999999999999</v>
      </c>
      <c r="F2029" s="5">
        <v>0.4345</v>
      </c>
      <c r="G2029" s="5">
        <v>0.21199999999999999</v>
      </c>
      <c r="H2029" s="48">
        <v>0.2475</v>
      </c>
      <c r="I2029" s="5">
        <v>9</v>
      </c>
      <c r="N2029" s="15">
        <f t="shared" si="1813"/>
        <v>3</v>
      </c>
      <c r="O2029" s="15">
        <f t="shared" ref="O2029:U2029" si="2059">B2029</f>
        <v>0.56499999999999995</v>
      </c>
      <c r="P2029" s="15">
        <f t="shared" si="2059"/>
        <v>0.44500000000000001</v>
      </c>
      <c r="Q2029" s="15">
        <f t="shared" si="2059"/>
        <v>0.14499999999999999</v>
      </c>
      <c r="R2029" s="15">
        <f t="shared" si="2059"/>
        <v>0.92549999999999999</v>
      </c>
      <c r="S2029" s="15">
        <f t="shared" si="2059"/>
        <v>0.4345</v>
      </c>
      <c r="T2029" s="15">
        <f t="shared" si="2059"/>
        <v>0.21199999999999999</v>
      </c>
      <c r="U2029" s="15">
        <f t="shared" si="2059"/>
        <v>0.2475</v>
      </c>
      <c r="V2029" s="5">
        <v>1</v>
      </c>
      <c r="X2029" s="15">
        <f t="shared" si="1815"/>
        <v>10.5</v>
      </c>
      <c r="AB2029" s="15">
        <f t="shared" si="1816"/>
        <v>11.400597424095725</v>
      </c>
      <c r="AC2029" s="15">
        <f t="shared" si="1817"/>
        <v>0.81107572028785524</v>
      </c>
    </row>
    <row r="2030" spans="1:29">
      <c r="A2030" s="5" t="s">
        <v>207</v>
      </c>
      <c r="B2030" s="5">
        <v>0.56999999999999995</v>
      </c>
      <c r="C2030" s="5">
        <v>0.435</v>
      </c>
      <c r="D2030" s="5">
        <v>0.15</v>
      </c>
      <c r="E2030" s="5">
        <v>0.82950000000000002</v>
      </c>
      <c r="F2030" s="5">
        <v>0.38750000000000001</v>
      </c>
      <c r="G2030" s="5">
        <v>0.156</v>
      </c>
      <c r="H2030" s="48">
        <v>0.245</v>
      </c>
      <c r="I2030" s="5">
        <v>10</v>
      </c>
      <c r="N2030" s="15">
        <f t="shared" si="1813"/>
        <v>0.75</v>
      </c>
      <c r="O2030" s="15">
        <f t="shared" ref="O2030:U2030" si="2060">B2030</f>
        <v>0.56999999999999995</v>
      </c>
      <c r="P2030" s="15">
        <f t="shared" si="2060"/>
        <v>0.435</v>
      </c>
      <c r="Q2030" s="15">
        <f t="shared" si="2060"/>
        <v>0.15</v>
      </c>
      <c r="R2030" s="15">
        <f t="shared" si="2060"/>
        <v>0.82950000000000002</v>
      </c>
      <c r="S2030" s="15">
        <f t="shared" si="2060"/>
        <v>0.38750000000000001</v>
      </c>
      <c r="T2030" s="15">
        <f t="shared" si="2060"/>
        <v>0.156</v>
      </c>
      <c r="U2030" s="15">
        <f t="shared" si="2060"/>
        <v>0.245</v>
      </c>
      <c r="V2030" s="5">
        <v>1</v>
      </c>
      <c r="X2030" s="15">
        <f t="shared" si="1815"/>
        <v>11.5</v>
      </c>
      <c r="AB2030" s="15">
        <f t="shared" si="1816"/>
        <v>11.592932438752813</v>
      </c>
      <c r="AC2030" s="15">
        <f t="shared" si="1817"/>
        <v>8.6364381725453371E-3</v>
      </c>
    </row>
    <row r="2031" spans="1:29">
      <c r="A2031" s="5" t="s">
        <v>206</v>
      </c>
      <c r="B2031" s="5">
        <v>0.57999999999999996</v>
      </c>
      <c r="C2031" s="5">
        <v>0.46</v>
      </c>
      <c r="D2031" s="5">
        <v>0.16</v>
      </c>
      <c r="E2031" s="5">
        <v>1.0629999999999999</v>
      </c>
      <c r="F2031" s="5">
        <v>0.51300000000000001</v>
      </c>
      <c r="G2031" s="5">
        <v>0.27050000000000002</v>
      </c>
      <c r="H2031" s="48">
        <v>0.26250000000000001</v>
      </c>
      <c r="I2031" s="5">
        <v>9</v>
      </c>
      <c r="N2031" s="15">
        <f t="shared" si="1813"/>
        <v>3</v>
      </c>
      <c r="O2031" s="15">
        <f t="shared" ref="O2031:U2031" si="2061">B2031</f>
        <v>0.57999999999999996</v>
      </c>
      <c r="P2031" s="15">
        <f t="shared" si="2061"/>
        <v>0.46</v>
      </c>
      <c r="Q2031" s="15">
        <f t="shared" si="2061"/>
        <v>0.16</v>
      </c>
      <c r="R2031" s="15">
        <f t="shared" si="2061"/>
        <v>1.0629999999999999</v>
      </c>
      <c r="S2031" s="15">
        <f t="shared" si="2061"/>
        <v>0.51300000000000001</v>
      </c>
      <c r="T2031" s="15">
        <f t="shared" si="2061"/>
        <v>0.27050000000000002</v>
      </c>
      <c r="U2031" s="15">
        <f t="shared" si="2061"/>
        <v>0.26250000000000001</v>
      </c>
      <c r="V2031" s="5">
        <v>1</v>
      </c>
      <c r="X2031" s="15">
        <f t="shared" si="1815"/>
        <v>10.5</v>
      </c>
      <c r="AB2031" s="15">
        <f t="shared" si="1816"/>
        <v>10.936583925957001</v>
      </c>
      <c r="AC2031" s="15">
        <f t="shared" si="1817"/>
        <v>0.19060552440402775</v>
      </c>
    </row>
    <row r="2032" spans="1:29">
      <c r="A2032" s="5" t="s">
        <v>206</v>
      </c>
      <c r="B2032" s="5">
        <v>0.59</v>
      </c>
      <c r="C2032" s="5">
        <v>0.46500000000000002</v>
      </c>
      <c r="D2032" s="5">
        <v>0.16500000000000001</v>
      </c>
      <c r="E2032" s="5">
        <v>1.115</v>
      </c>
      <c r="F2032" s="5">
        <v>0.51649999999999996</v>
      </c>
      <c r="G2032" s="5">
        <v>0.27300000000000002</v>
      </c>
      <c r="H2032" s="48">
        <v>0.27500000000000002</v>
      </c>
      <c r="I2032" s="5">
        <v>10</v>
      </c>
      <c r="N2032" s="15">
        <f t="shared" si="1813"/>
        <v>3</v>
      </c>
      <c r="O2032" s="15">
        <f t="shared" ref="O2032:U2032" si="2062">B2032</f>
        <v>0.59</v>
      </c>
      <c r="P2032" s="15">
        <f t="shared" si="2062"/>
        <v>0.46500000000000002</v>
      </c>
      <c r="Q2032" s="15">
        <f t="shared" si="2062"/>
        <v>0.16500000000000001</v>
      </c>
      <c r="R2032" s="15">
        <f t="shared" si="2062"/>
        <v>1.115</v>
      </c>
      <c r="S2032" s="15">
        <f t="shared" si="2062"/>
        <v>0.51649999999999996</v>
      </c>
      <c r="T2032" s="15">
        <f t="shared" si="2062"/>
        <v>0.27300000000000002</v>
      </c>
      <c r="U2032" s="15">
        <f t="shared" si="2062"/>
        <v>0.27500000000000002</v>
      </c>
      <c r="V2032" s="5">
        <v>1</v>
      </c>
      <c r="X2032" s="15">
        <f t="shared" si="1815"/>
        <v>11.5</v>
      </c>
      <c r="AB2032" s="15">
        <f t="shared" si="1816"/>
        <v>11.527716358548769</v>
      </c>
      <c r="AC2032" s="15">
        <f t="shared" si="1817"/>
        <v>7.6819653120393117E-4</v>
      </c>
    </row>
    <row r="2033" spans="1:29">
      <c r="A2033" s="5" t="s">
        <v>207</v>
      </c>
      <c r="B2033" s="5">
        <v>0.6</v>
      </c>
      <c r="C2033" s="5">
        <v>0.45</v>
      </c>
      <c r="D2033" s="5">
        <v>0.14000000000000001</v>
      </c>
      <c r="E2033" s="5">
        <v>0.83699999999999997</v>
      </c>
      <c r="F2033" s="5">
        <v>0.37</v>
      </c>
      <c r="G2033" s="5">
        <v>0.17699999999999999</v>
      </c>
      <c r="H2033" s="48">
        <v>0.24249999999999999</v>
      </c>
      <c r="I2033" s="5">
        <v>10</v>
      </c>
      <c r="N2033" s="15">
        <f t="shared" si="1813"/>
        <v>0.75</v>
      </c>
      <c r="O2033" s="15">
        <f t="shared" ref="O2033:U2033" si="2063">B2033</f>
        <v>0.6</v>
      </c>
      <c r="P2033" s="15">
        <f t="shared" si="2063"/>
        <v>0.45</v>
      </c>
      <c r="Q2033" s="15">
        <f t="shared" si="2063"/>
        <v>0.14000000000000001</v>
      </c>
      <c r="R2033" s="15">
        <f t="shared" si="2063"/>
        <v>0.83699999999999997</v>
      </c>
      <c r="S2033" s="15">
        <f t="shared" si="2063"/>
        <v>0.37</v>
      </c>
      <c r="T2033" s="15">
        <f t="shared" si="2063"/>
        <v>0.17699999999999999</v>
      </c>
      <c r="U2033" s="15">
        <f t="shared" si="2063"/>
        <v>0.24249999999999999</v>
      </c>
      <c r="V2033" s="5">
        <v>1</v>
      </c>
      <c r="X2033" s="15">
        <f t="shared" si="1815"/>
        <v>11.5</v>
      </c>
      <c r="AB2033" s="15">
        <f t="shared" si="1816"/>
        <v>11.8189485665254</v>
      </c>
      <c r="AC2033" s="15">
        <f t="shared" si="1817"/>
        <v>0.10172818808860733</v>
      </c>
    </row>
    <row r="2034" spans="1:29">
      <c r="A2034" s="5" t="s">
        <v>206</v>
      </c>
      <c r="B2034" s="5">
        <v>0.60499999999999998</v>
      </c>
      <c r="C2034" s="5">
        <v>0.44500000000000001</v>
      </c>
      <c r="D2034" s="5">
        <v>0.14000000000000001</v>
      </c>
      <c r="E2034" s="5">
        <v>0.98199999999999998</v>
      </c>
      <c r="F2034" s="5">
        <v>0.42949999999999999</v>
      </c>
      <c r="G2034" s="5">
        <v>0.20849999999999999</v>
      </c>
      <c r="H2034" s="48">
        <v>0.29499999999999998</v>
      </c>
      <c r="I2034" s="5">
        <v>12</v>
      </c>
      <c r="N2034" s="15">
        <f t="shared" si="1813"/>
        <v>3</v>
      </c>
      <c r="O2034" s="15">
        <f t="shared" ref="O2034:U2034" si="2064">B2034</f>
        <v>0.60499999999999998</v>
      </c>
      <c r="P2034" s="15">
        <f t="shared" si="2064"/>
        <v>0.44500000000000001</v>
      </c>
      <c r="Q2034" s="15">
        <f t="shared" si="2064"/>
        <v>0.14000000000000001</v>
      </c>
      <c r="R2034" s="15">
        <f t="shared" si="2064"/>
        <v>0.98199999999999998</v>
      </c>
      <c r="S2034" s="15">
        <f t="shared" si="2064"/>
        <v>0.42949999999999999</v>
      </c>
      <c r="T2034" s="15">
        <f t="shared" si="2064"/>
        <v>0.20849999999999999</v>
      </c>
      <c r="U2034" s="15">
        <f t="shared" si="2064"/>
        <v>0.29499999999999998</v>
      </c>
      <c r="V2034" s="5">
        <v>1</v>
      </c>
      <c r="X2034" s="15">
        <f t="shared" si="1815"/>
        <v>13.5</v>
      </c>
      <c r="AB2034" s="15">
        <f t="shared" si="1816"/>
        <v>12.375671230976115</v>
      </c>
      <c r="AC2034" s="15">
        <f t="shared" si="1817"/>
        <v>1.2641151808547642</v>
      </c>
    </row>
    <row r="2035" spans="1:29">
      <c r="A2035" s="5" t="s">
        <v>206</v>
      </c>
      <c r="B2035" s="5">
        <v>0.61</v>
      </c>
      <c r="C2035" s="5">
        <v>0.49</v>
      </c>
      <c r="D2035" s="5">
        <v>0.16</v>
      </c>
      <c r="E2035" s="5">
        <v>1.1120000000000001</v>
      </c>
      <c r="F2035" s="5">
        <v>0.46500000000000002</v>
      </c>
      <c r="G2035" s="5">
        <v>0.22800000000000001</v>
      </c>
      <c r="H2035" s="48">
        <v>0.34100000000000003</v>
      </c>
      <c r="I2035" s="5">
        <v>10</v>
      </c>
      <c r="N2035" s="15">
        <f t="shared" si="1813"/>
        <v>3</v>
      </c>
      <c r="O2035" s="15">
        <f t="shared" ref="O2035:U2035" si="2065">B2035</f>
        <v>0.61</v>
      </c>
      <c r="P2035" s="15">
        <f t="shared" si="2065"/>
        <v>0.49</v>
      </c>
      <c r="Q2035" s="15">
        <f t="shared" si="2065"/>
        <v>0.16</v>
      </c>
      <c r="R2035" s="15">
        <f t="shared" si="2065"/>
        <v>1.1120000000000001</v>
      </c>
      <c r="S2035" s="15">
        <f t="shared" si="2065"/>
        <v>0.46500000000000002</v>
      </c>
      <c r="T2035" s="15">
        <f t="shared" si="2065"/>
        <v>0.22800000000000001</v>
      </c>
      <c r="U2035" s="15">
        <f t="shared" si="2065"/>
        <v>0.34100000000000003</v>
      </c>
      <c r="V2035" s="5">
        <v>1</v>
      </c>
      <c r="X2035" s="15">
        <f t="shared" si="1815"/>
        <v>11.5</v>
      </c>
      <c r="AB2035" s="15">
        <f t="shared" si="1816"/>
        <v>13.793072346189707</v>
      </c>
      <c r="AC2035" s="15">
        <f t="shared" si="1817"/>
        <v>5.2581807848599658</v>
      </c>
    </row>
    <row r="2036" spans="1:29">
      <c r="A2036" s="5" t="s">
        <v>207</v>
      </c>
      <c r="B2036" s="5">
        <v>0.625</v>
      </c>
      <c r="C2036" s="5">
        <v>0.51500000000000001</v>
      </c>
      <c r="D2036" s="5">
        <v>0.18</v>
      </c>
      <c r="E2036" s="5">
        <v>1.3485</v>
      </c>
      <c r="F2036" s="5">
        <v>0.52549999999999997</v>
      </c>
      <c r="G2036" s="5">
        <v>0.252</v>
      </c>
      <c r="H2036" s="48">
        <v>0.39250000000000002</v>
      </c>
      <c r="I2036" s="5">
        <v>14</v>
      </c>
      <c r="N2036" s="15">
        <f t="shared" si="1813"/>
        <v>0.75</v>
      </c>
      <c r="O2036" s="15">
        <f t="shared" ref="O2036:U2036" si="2066">B2036</f>
        <v>0.625</v>
      </c>
      <c r="P2036" s="15">
        <f t="shared" si="2066"/>
        <v>0.51500000000000001</v>
      </c>
      <c r="Q2036" s="15">
        <f t="shared" si="2066"/>
        <v>0.18</v>
      </c>
      <c r="R2036" s="15">
        <f t="shared" si="2066"/>
        <v>1.3485</v>
      </c>
      <c r="S2036" s="15">
        <f t="shared" si="2066"/>
        <v>0.52549999999999997</v>
      </c>
      <c r="T2036" s="15">
        <f t="shared" si="2066"/>
        <v>0.252</v>
      </c>
      <c r="U2036" s="15">
        <f t="shared" si="2066"/>
        <v>0.39250000000000002</v>
      </c>
      <c r="V2036" s="5">
        <v>1</v>
      </c>
      <c r="X2036" s="15">
        <f t="shared" si="1815"/>
        <v>15.5</v>
      </c>
      <c r="AB2036" s="15">
        <f t="shared" si="1816"/>
        <v>15.065601937118146</v>
      </c>
      <c r="AC2036" s="15">
        <f t="shared" si="1817"/>
        <v>0.18870167703550739</v>
      </c>
    </row>
    <row r="2037" spans="1:29">
      <c r="A2037" s="5" t="s">
        <v>206</v>
      </c>
      <c r="B2037" s="5">
        <v>0.66</v>
      </c>
      <c r="C2037" s="5">
        <v>0.51500000000000001</v>
      </c>
      <c r="D2037" s="5">
        <v>0.19500000000000001</v>
      </c>
      <c r="E2037" s="5">
        <v>1.5654999999999999</v>
      </c>
      <c r="F2037" s="5">
        <v>0.73450000000000004</v>
      </c>
      <c r="G2037" s="5">
        <v>0.35299999999999998</v>
      </c>
      <c r="H2037" s="48">
        <v>0.38600000000000001</v>
      </c>
      <c r="I2037" s="5">
        <v>9</v>
      </c>
      <c r="N2037" s="15">
        <f t="shared" si="1813"/>
        <v>3</v>
      </c>
      <c r="O2037" s="15">
        <f t="shared" ref="O2037:U2037" si="2067">B2037</f>
        <v>0.66</v>
      </c>
      <c r="P2037" s="15">
        <f t="shared" si="2067"/>
        <v>0.51500000000000001</v>
      </c>
      <c r="Q2037" s="15">
        <f t="shared" si="2067"/>
        <v>0.19500000000000001</v>
      </c>
      <c r="R2037" s="15">
        <f t="shared" si="2067"/>
        <v>1.5654999999999999</v>
      </c>
      <c r="S2037" s="15">
        <f t="shared" si="2067"/>
        <v>0.73450000000000004</v>
      </c>
      <c r="T2037" s="15">
        <f t="shared" si="2067"/>
        <v>0.35299999999999998</v>
      </c>
      <c r="U2037" s="15">
        <f t="shared" si="2067"/>
        <v>0.38600000000000001</v>
      </c>
      <c r="V2037" s="5">
        <v>1</v>
      </c>
      <c r="X2037" s="15">
        <f t="shared" si="1815"/>
        <v>10.5</v>
      </c>
      <c r="AB2037" s="15">
        <f t="shared" si="1816"/>
        <v>12.253771273829525</v>
      </c>
      <c r="AC2037" s="15">
        <f t="shared" si="1817"/>
        <v>3.0757136809096339</v>
      </c>
    </row>
    <row r="2038" spans="1:29">
      <c r="A2038" s="5" t="s">
        <v>208</v>
      </c>
      <c r="B2038" s="5">
        <v>0.255</v>
      </c>
      <c r="C2038" s="5">
        <v>0.19</v>
      </c>
      <c r="D2038" s="5">
        <v>0.06</v>
      </c>
      <c r="E2038" s="5">
        <v>8.5999999999999993E-2</v>
      </c>
      <c r="F2038" s="5">
        <v>0.04</v>
      </c>
      <c r="G2038" s="5">
        <v>1.8499999999999999E-2</v>
      </c>
      <c r="H2038" s="48">
        <v>2.5000000000000001E-2</v>
      </c>
      <c r="I2038" s="5">
        <v>5</v>
      </c>
      <c r="N2038" s="15">
        <f t="shared" si="1813"/>
        <v>-2</v>
      </c>
      <c r="O2038" s="15">
        <f t="shared" ref="O2038:U2038" si="2068">B2038</f>
        <v>0.255</v>
      </c>
      <c r="P2038" s="15">
        <f t="shared" si="2068"/>
        <v>0.19</v>
      </c>
      <c r="Q2038" s="15">
        <f t="shared" si="2068"/>
        <v>0.06</v>
      </c>
      <c r="R2038" s="15">
        <f t="shared" si="2068"/>
        <v>8.5999999999999993E-2</v>
      </c>
      <c r="S2038" s="15">
        <f t="shared" si="2068"/>
        <v>0.04</v>
      </c>
      <c r="T2038" s="15">
        <f t="shared" si="2068"/>
        <v>1.8499999999999999E-2</v>
      </c>
      <c r="U2038" s="15">
        <f t="shared" si="2068"/>
        <v>2.5000000000000001E-2</v>
      </c>
      <c r="V2038" s="5">
        <v>1</v>
      </c>
      <c r="X2038" s="15">
        <f t="shared" si="1815"/>
        <v>6.5</v>
      </c>
      <c r="AB2038" s="15">
        <f t="shared" si="1816"/>
        <v>7.2168080493517373</v>
      </c>
      <c r="AC2038" s="15">
        <f t="shared" si="1817"/>
        <v>0.51381377961544261</v>
      </c>
    </row>
    <row r="2039" spans="1:29">
      <c r="A2039" s="5" t="s">
        <v>208</v>
      </c>
      <c r="B2039" s="5">
        <v>0.27</v>
      </c>
      <c r="C2039" s="5">
        <v>0.19500000000000001</v>
      </c>
      <c r="D2039" s="5">
        <v>6.5000000000000002E-2</v>
      </c>
      <c r="E2039" s="5">
        <v>0.1065</v>
      </c>
      <c r="F2039" s="5">
        <v>4.7500000000000001E-2</v>
      </c>
      <c r="G2039" s="5">
        <v>2.2499999999999999E-2</v>
      </c>
      <c r="H2039" s="48">
        <v>2.8500000000000001E-2</v>
      </c>
      <c r="I2039" s="5">
        <v>5</v>
      </c>
      <c r="N2039" s="15">
        <f t="shared" si="1813"/>
        <v>-2</v>
      </c>
      <c r="O2039" s="15">
        <f t="shared" ref="O2039:U2039" si="2069">B2039</f>
        <v>0.27</v>
      </c>
      <c r="P2039" s="15">
        <f t="shared" si="2069"/>
        <v>0.19500000000000001</v>
      </c>
      <c r="Q2039" s="15">
        <f t="shared" si="2069"/>
        <v>6.5000000000000002E-2</v>
      </c>
      <c r="R2039" s="15">
        <f t="shared" si="2069"/>
        <v>0.1065</v>
      </c>
      <c r="S2039" s="15">
        <f t="shared" si="2069"/>
        <v>4.7500000000000001E-2</v>
      </c>
      <c r="T2039" s="15">
        <f t="shared" si="2069"/>
        <v>2.2499999999999999E-2</v>
      </c>
      <c r="U2039" s="15">
        <f t="shared" si="2069"/>
        <v>2.8500000000000001E-2</v>
      </c>
      <c r="V2039" s="5">
        <v>1</v>
      </c>
      <c r="X2039" s="15">
        <f t="shared" si="1815"/>
        <v>6.5</v>
      </c>
      <c r="AB2039" s="15">
        <f t="shared" si="1816"/>
        <v>7.344914627776423</v>
      </c>
      <c r="AC2039" s="15">
        <f t="shared" si="1817"/>
        <v>0.71388072823057147</v>
      </c>
    </row>
    <row r="2040" spans="1:29">
      <c r="A2040" s="5" t="s">
        <v>208</v>
      </c>
      <c r="B2040" s="5">
        <v>0.28000000000000003</v>
      </c>
      <c r="C2040" s="5">
        <v>0.215</v>
      </c>
      <c r="D2040" s="5">
        <v>0.08</v>
      </c>
      <c r="E2040" s="5">
        <v>0.13200000000000001</v>
      </c>
      <c r="F2040" s="5">
        <v>7.1999999999999995E-2</v>
      </c>
      <c r="G2040" s="5">
        <v>2.1999999999999999E-2</v>
      </c>
      <c r="H2040" s="48">
        <v>3.3000000000000002E-2</v>
      </c>
      <c r="I2040" s="5">
        <v>5</v>
      </c>
      <c r="N2040" s="15">
        <f t="shared" si="1813"/>
        <v>-2</v>
      </c>
      <c r="O2040" s="15">
        <f t="shared" ref="O2040:U2040" si="2070">B2040</f>
        <v>0.28000000000000003</v>
      </c>
      <c r="P2040" s="15">
        <f t="shared" si="2070"/>
        <v>0.215</v>
      </c>
      <c r="Q2040" s="15">
        <f t="shared" si="2070"/>
        <v>0.08</v>
      </c>
      <c r="R2040" s="15">
        <f t="shared" si="2070"/>
        <v>0.13200000000000001</v>
      </c>
      <c r="S2040" s="15">
        <f t="shared" si="2070"/>
        <v>7.1999999999999995E-2</v>
      </c>
      <c r="T2040" s="15">
        <f t="shared" si="2070"/>
        <v>2.1999999999999999E-2</v>
      </c>
      <c r="U2040" s="15">
        <f t="shared" si="2070"/>
        <v>3.3000000000000002E-2</v>
      </c>
      <c r="V2040" s="5">
        <v>1</v>
      </c>
      <c r="X2040" s="15">
        <f t="shared" si="1815"/>
        <v>6.5</v>
      </c>
      <c r="AB2040" s="15">
        <f t="shared" si="1816"/>
        <v>7.524404403806944</v>
      </c>
      <c r="AC2040" s="15">
        <f t="shared" si="1817"/>
        <v>1.0494043825390604</v>
      </c>
    </row>
    <row r="2041" spans="1:29">
      <c r="A2041" s="5" t="s">
        <v>208</v>
      </c>
      <c r="B2041" s="5">
        <v>0.28499999999999998</v>
      </c>
      <c r="C2041" s="5">
        <v>0.215</v>
      </c>
      <c r="D2041" s="5">
        <v>7.0000000000000007E-2</v>
      </c>
      <c r="E2041" s="5">
        <v>0.1075</v>
      </c>
      <c r="F2041" s="5">
        <v>5.0999999999999997E-2</v>
      </c>
      <c r="G2041" s="5">
        <v>2.2499999999999999E-2</v>
      </c>
      <c r="H2041" s="48">
        <v>2.7E-2</v>
      </c>
      <c r="I2041" s="5">
        <v>6</v>
      </c>
      <c r="N2041" s="15">
        <f t="shared" si="1813"/>
        <v>-2</v>
      </c>
      <c r="O2041" s="15">
        <f t="shared" ref="O2041:U2041" si="2071">B2041</f>
        <v>0.28499999999999998</v>
      </c>
      <c r="P2041" s="15">
        <f t="shared" si="2071"/>
        <v>0.215</v>
      </c>
      <c r="Q2041" s="15">
        <f t="shared" si="2071"/>
        <v>7.0000000000000007E-2</v>
      </c>
      <c r="R2041" s="15">
        <f t="shared" si="2071"/>
        <v>0.1075</v>
      </c>
      <c r="S2041" s="15">
        <f t="shared" si="2071"/>
        <v>5.0999999999999997E-2</v>
      </c>
      <c r="T2041" s="15">
        <f t="shared" si="2071"/>
        <v>2.2499999999999999E-2</v>
      </c>
      <c r="U2041" s="15">
        <f t="shared" si="2071"/>
        <v>2.7E-2</v>
      </c>
      <c r="V2041" s="5">
        <v>1</v>
      </c>
      <c r="X2041" s="15">
        <f t="shared" si="1815"/>
        <v>7.5</v>
      </c>
      <c r="AB2041" s="15">
        <f t="shared" si="1816"/>
        <v>7.5514392807130637</v>
      </c>
      <c r="AC2041" s="15">
        <f t="shared" si="1817"/>
        <v>2.6459996002773669E-3</v>
      </c>
    </row>
    <row r="2042" spans="1:29">
      <c r="A2042" s="5" t="s">
        <v>208</v>
      </c>
      <c r="B2042" s="5">
        <v>0.32</v>
      </c>
      <c r="C2042" s="5">
        <v>0.255</v>
      </c>
      <c r="D2042" s="5">
        <v>8.5000000000000006E-2</v>
      </c>
      <c r="E2042" s="5">
        <v>0.17449999999999999</v>
      </c>
      <c r="F2042" s="5">
        <v>7.1999999999999995E-2</v>
      </c>
      <c r="G2042" s="5">
        <v>3.3000000000000002E-2</v>
      </c>
      <c r="H2042" s="48">
        <v>5.7000000000000002E-2</v>
      </c>
      <c r="I2042" s="5">
        <v>8</v>
      </c>
      <c r="N2042" s="15">
        <f t="shared" ref="N2042:N2296" si="2072">IF(A2042="M",$L$1,IF(A2042="F",$L$2,$L$3))</f>
        <v>-2</v>
      </c>
      <c r="O2042" s="15">
        <f t="shared" ref="O2042:U2042" si="2073">B2042</f>
        <v>0.32</v>
      </c>
      <c r="P2042" s="15">
        <f t="shared" si="2073"/>
        <v>0.255</v>
      </c>
      <c r="Q2042" s="15">
        <f t="shared" si="2073"/>
        <v>8.5000000000000006E-2</v>
      </c>
      <c r="R2042" s="15">
        <f t="shared" si="2073"/>
        <v>0.17449999999999999</v>
      </c>
      <c r="S2042" s="15">
        <f t="shared" si="2073"/>
        <v>7.1999999999999995E-2</v>
      </c>
      <c r="T2042" s="15">
        <f t="shared" si="2073"/>
        <v>3.3000000000000002E-2</v>
      </c>
      <c r="U2042" s="15">
        <f t="shared" si="2073"/>
        <v>5.7000000000000002E-2</v>
      </c>
      <c r="V2042" s="5">
        <v>1</v>
      </c>
      <c r="X2042" s="15">
        <f t="shared" ref="X2042:X2296" si="2074">I2042+1.5</f>
        <v>9.5</v>
      </c>
      <c r="AB2042" s="15">
        <f t="shared" ref="AB2042:AB2296" si="2075">MMULT(N2042:V2042,$AA$4:$AA$12)</f>
        <v>8.504151600109882</v>
      </c>
      <c r="AC2042" s="15">
        <f t="shared" ref="AC2042:AC2296" si="2076">(X2042-AB2042)^2</f>
        <v>0.9917140355637083</v>
      </c>
    </row>
    <row r="2043" spans="1:29">
      <c r="A2043" s="5" t="s">
        <v>208</v>
      </c>
      <c r="B2043" s="5">
        <v>0.32500000000000001</v>
      </c>
      <c r="C2043" s="5">
        <v>0.24</v>
      </c>
      <c r="D2043" s="5">
        <v>7.0000000000000007E-2</v>
      </c>
      <c r="E2043" s="5">
        <v>0.152</v>
      </c>
      <c r="F2043" s="5">
        <v>5.6500000000000002E-2</v>
      </c>
      <c r="G2043" s="5">
        <v>3.0499999999999999E-2</v>
      </c>
      <c r="H2043" s="48">
        <v>5.3999999999999999E-2</v>
      </c>
      <c r="I2043" s="5">
        <v>8</v>
      </c>
      <c r="N2043" s="15">
        <f t="shared" si="2072"/>
        <v>-2</v>
      </c>
      <c r="O2043" s="15">
        <f t="shared" ref="O2043:U2043" si="2077">B2043</f>
        <v>0.32500000000000001</v>
      </c>
      <c r="P2043" s="15">
        <f t="shared" si="2077"/>
        <v>0.24</v>
      </c>
      <c r="Q2043" s="15">
        <f t="shared" si="2077"/>
        <v>7.0000000000000007E-2</v>
      </c>
      <c r="R2043" s="15">
        <f t="shared" si="2077"/>
        <v>0.152</v>
      </c>
      <c r="S2043" s="15">
        <f t="shared" si="2077"/>
        <v>5.6500000000000002E-2</v>
      </c>
      <c r="T2043" s="15">
        <f t="shared" si="2077"/>
        <v>3.0499999999999999E-2</v>
      </c>
      <c r="U2043" s="15">
        <f t="shared" si="2077"/>
        <v>5.3999999999999999E-2</v>
      </c>
      <c r="V2043" s="5">
        <v>1</v>
      </c>
      <c r="X2043" s="15">
        <f t="shared" si="2074"/>
        <v>9.5</v>
      </c>
      <c r="AB2043" s="15">
        <f t="shared" si="2075"/>
        <v>8.2625633295314813</v>
      </c>
      <c r="AC2043" s="15">
        <f t="shared" si="2076"/>
        <v>1.5312495134202133</v>
      </c>
    </row>
    <row r="2044" spans="1:29">
      <c r="A2044" s="5" t="s">
        <v>208</v>
      </c>
      <c r="B2044" s="5">
        <v>0.38500000000000001</v>
      </c>
      <c r="C2044" s="5">
        <v>0.28000000000000003</v>
      </c>
      <c r="D2044" s="5">
        <v>0.1</v>
      </c>
      <c r="E2044" s="5">
        <v>0.27550000000000002</v>
      </c>
      <c r="F2044" s="5">
        <v>0.1305</v>
      </c>
      <c r="G2044" s="5">
        <v>6.0999999999999999E-2</v>
      </c>
      <c r="H2044" s="48">
        <v>7.2499999999999995E-2</v>
      </c>
      <c r="I2044" s="5">
        <v>8</v>
      </c>
      <c r="N2044" s="15">
        <f t="shared" si="2072"/>
        <v>-2</v>
      </c>
      <c r="O2044" s="15">
        <f t="shared" ref="O2044:U2044" si="2078">B2044</f>
        <v>0.38500000000000001</v>
      </c>
      <c r="P2044" s="15">
        <f t="shared" si="2078"/>
        <v>0.28000000000000003</v>
      </c>
      <c r="Q2044" s="15">
        <f t="shared" si="2078"/>
        <v>0.1</v>
      </c>
      <c r="R2044" s="15">
        <f t="shared" si="2078"/>
        <v>0.27550000000000002</v>
      </c>
      <c r="S2044" s="15">
        <f t="shared" si="2078"/>
        <v>0.1305</v>
      </c>
      <c r="T2044" s="15">
        <f t="shared" si="2078"/>
        <v>6.0999999999999999E-2</v>
      </c>
      <c r="U2044" s="15">
        <f t="shared" si="2078"/>
        <v>7.2499999999999995E-2</v>
      </c>
      <c r="V2044" s="5">
        <v>1</v>
      </c>
      <c r="X2044" s="15">
        <f t="shared" si="2074"/>
        <v>9.5</v>
      </c>
      <c r="AB2044" s="15">
        <f t="shared" si="2075"/>
        <v>8.5068127881184328</v>
      </c>
      <c r="AC2044" s="15">
        <f t="shared" si="2076"/>
        <v>0.98642083784508106</v>
      </c>
    </row>
    <row r="2045" spans="1:29">
      <c r="A2045" s="5" t="s">
        <v>208</v>
      </c>
      <c r="B2045" s="5">
        <v>0.39500000000000002</v>
      </c>
      <c r="C2045" s="5">
        <v>0.29499999999999998</v>
      </c>
      <c r="D2045" s="5">
        <v>0.1</v>
      </c>
      <c r="E2045" s="5">
        <v>0.29299999999999998</v>
      </c>
      <c r="F2045" s="5">
        <v>0.14000000000000001</v>
      </c>
      <c r="G2045" s="5">
        <v>6.2E-2</v>
      </c>
      <c r="H2045" s="48">
        <v>8.2000000000000003E-2</v>
      </c>
      <c r="I2045" s="5">
        <v>7</v>
      </c>
      <c r="N2045" s="15">
        <f t="shared" si="2072"/>
        <v>-2</v>
      </c>
      <c r="O2045" s="15">
        <f t="shared" ref="O2045:U2045" si="2079">B2045</f>
        <v>0.39500000000000002</v>
      </c>
      <c r="P2045" s="15">
        <f t="shared" si="2079"/>
        <v>0.29499999999999998</v>
      </c>
      <c r="Q2045" s="15">
        <f t="shared" si="2079"/>
        <v>0.1</v>
      </c>
      <c r="R2045" s="15">
        <f t="shared" si="2079"/>
        <v>0.29299999999999998</v>
      </c>
      <c r="S2045" s="15">
        <f t="shared" si="2079"/>
        <v>0.14000000000000001</v>
      </c>
      <c r="T2045" s="15">
        <f t="shared" si="2079"/>
        <v>6.2E-2</v>
      </c>
      <c r="U2045" s="15">
        <f t="shared" si="2079"/>
        <v>8.2000000000000003E-2</v>
      </c>
      <c r="V2045" s="5">
        <v>1</v>
      </c>
      <c r="X2045" s="15">
        <f t="shared" si="2074"/>
        <v>8.5</v>
      </c>
      <c r="AB2045" s="15">
        <f t="shared" si="2075"/>
        <v>8.716910031485904</v>
      </c>
      <c r="AC2045" s="15">
        <f t="shared" si="2076"/>
        <v>4.7049961759215886E-2</v>
      </c>
    </row>
    <row r="2046" spans="1:29">
      <c r="A2046" s="5" t="s">
        <v>207</v>
      </c>
      <c r="B2046" s="5">
        <v>0.4</v>
      </c>
      <c r="C2046" s="5">
        <v>0.30499999999999999</v>
      </c>
      <c r="D2046" s="5">
        <v>0.16</v>
      </c>
      <c r="E2046" s="5">
        <v>0.36799999999999999</v>
      </c>
      <c r="F2046" s="5">
        <v>0.17299999999999999</v>
      </c>
      <c r="G2046" s="5">
        <v>7.0499999999999993E-2</v>
      </c>
      <c r="H2046" s="48">
        <v>0.105</v>
      </c>
      <c r="I2046" s="5">
        <v>7</v>
      </c>
      <c r="N2046" s="15">
        <f t="shared" si="2072"/>
        <v>0.75</v>
      </c>
      <c r="O2046" s="15">
        <f t="shared" ref="O2046:U2046" si="2080">B2046</f>
        <v>0.4</v>
      </c>
      <c r="P2046" s="15">
        <f t="shared" si="2080"/>
        <v>0.30499999999999999</v>
      </c>
      <c r="Q2046" s="15">
        <f t="shared" si="2080"/>
        <v>0.16</v>
      </c>
      <c r="R2046" s="15">
        <f t="shared" si="2080"/>
        <v>0.36799999999999999</v>
      </c>
      <c r="S2046" s="15">
        <f t="shared" si="2080"/>
        <v>0.17299999999999999</v>
      </c>
      <c r="T2046" s="15">
        <f t="shared" si="2080"/>
        <v>7.0499999999999993E-2</v>
      </c>
      <c r="U2046" s="15">
        <f t="shared" si="2080"/>
        <v>0.105</v>
      </c>
      <c r="V2046" s="5">
        <v>1</v>
      </c>
      <c r="X2046" s="15">
        <f t="shared" si="2074"/>
        <v>8.5</v>
      </c>
      <c r="AB2046" s="15">
        <f t="shared" si="2075"/>
        <v>10.076446794535556</v>
      </c>
      <c r="AC2046" s="15">
        <f t="shared" si="2076"/>
        <v>2.4851844960014304</v>
      </c>
    </row>
    <row r="2047" spans="1:29">
      <c r="A2047" s="5" t="s">
        <v>208</v>
      </c>
      <c r="B2047" s="5">
        <v>0.40500000000000003</v>
      </c>
      <c r="C2047" s="5">
        <v>0.31</v>
      </c>
      <c r="D2047" s="5">
        <v>0.09</v>
      </c>
      <c r="E2047" s="5">
        <v>0.312</v>
      </c>
      <c r="F2047" s="5">
        <v>0.13800000000000001</v>
      </c>
      <c r="G2047" s="5">
        <v>0.06</v>
      </c>
      <c r="H2047" s="48">
        <v>8.6999999999999994E-2</v>
      </c>
      <c r="I2047" s="5">
        <v>8</v>
      </c>
      <c r="N2047" s="15">
        <f t="shared" si="2072"/>
        <v>-2</v>
      </c>
      <c r="O2047" s="15">
        <f t="shared" ref="O2047:U2047" si="2081">B2047</f>
        <v>0.40500000000000003</v>
      </c>
      <c r="P2047" s="15">
        <f t="shared" si="2081"/>
        <v>0.31</v>
      </c>
      <c r="Q2047" s="15">
        <f t="shared" si="2081"/>
        <v>0.09</v>
      </c>
      <c r="R2047" s="15">
        <f t="shared" si="2081"/>
        <v>0.312</v>
      </c>
      <c r="S2047" s="15">
        <f t="shared" si="2081"/>
        <v>0.13800000000000001</v>
      </c>
      <c r="T2047" s="15">
        <f t="shared" si="2081"/>
        <v>0.06</v>
      </c>
      <c r="U2047" s="15">
        <f t="shared" si="2081"/>
        <v>8.6999999999999994E-2</v>
      </c>
      <c r="V2047" s="5">
        <v>1</v>
      </c>
      <c r="X2047" s="15">
        <f t="shared" si="2074"/>
        <v>9.5</v>
      </c>
      <c r="AB2047" s="15">
        <f t="shared" si="2075"/>
        <v>9.051434788280261</v>
      </c>
      <c r="AC2047" s="15">
        <f t="shared" si="2076"/>
        <v>0.20121074916517423</v>
      </c>
    </row>
    <row r="2048" spans="1:29">
      <c r="A2048" s="5" t="s">
        <v>208</v>
      </c>
      <c r="B2048" s="5">
        <v>0.41499999999999998</v>
      </c>
      <c r="C2048" s="5">
        <v>0.30499999999999999</v>
      </c>
      <c r="D2048" s="5">
        <v>0.12</v>
      </c>
      <c r="E2048" s="5">
        <v>0.33600000000000002</v>
      </c>
      <c r="F2048" s="5">
        <v>0.16500000000000001</v>
      </c>
      <c r="G2048" s="5">
        <v>7.5999999999999998E-2</v>
      </c>
      <c r="H2048" s="48">
        <v>8.0500000000000002E-2</v>
      </c>
      <c r="I2048" s="5">
        <v>7</v>
      </c>
      <c r="N2048" s="15">
        <f t="shared" si="2072"/>
        <v>-2</v>
      </c>
      <c r="O2048" s="15">
        <f t="shared" ref="O2048:U2048" si="2082">B2048</f>
        <v>0.41499999999999998</v>
      </c>
      <c r="P2048" s="15">
        <f t="shared" si="2082"/>
        <v>0.30499999999999999</v>
      </c>
      <c r="Q2048" s="15">
        <f t="shared" si="2082"/>
        <v>0.12</v>
      </c>
      <c r="R2048" s="15">
        <f t="shared" si="2082"/>
        <v>0.33600000000000002</v>
      </c>
      <c r="S2048" s="15">
        <f t="shared" si="2082"/>
        <v>0.16500000000000001</v>
      </c>
      <c r="T2048" s="15">
        <f t="shared" si="2082"/>
        <v>7.5999999999999998E-2</v>
      </c>
      <c r="U2048" s="15">
        <f t="shared" si="2082"/>
        <v>8.0500000000000002E-2</v>
      </c>
      <c r="V2048" s="5">
        <v>1</v>
      </c>
      <c r="X2048" s="15">
        <f t="shared" si="2074"/>
        <v>8.5</v>
      </c>
      <c r="AB2048" s="15">
        <f t="shared" si="2075"/>
        <v>8.774290757647691</v>
      </c>
      <c r="AC2048" s="15">
        <f t="shared" si="2076"/>
        <v>7.5235419730944331E-2</v>
      </c>
    </row>
    <row r="2049" spans="1:29">
      <c r="A2049" s="5" t="s">
        <v>208</v>
      </c>
      <c r="B2049" s="5">
        <v>0.42</v>
      </c>
      <c r="C2049" s="5">
        <v>0.315</v>
      </c>
      <c r="D2049" s="5">
        <v>0.115</v>
      </c>
      <c r="E2049" s="5">
        <v>0.35499999999999998</v>
      </c>
      <c r="F2049" s="5">
        <v>0.1895</v>
      </c>
      <c r="G2049" s="5">
        <v>6.5000000000000002E-2</v>
      </c>
      <c r="H2049" s="48">
        <v>8.6999999999999994E-2</v>
      </c>
      <c r="I2049" s="5">
        <v>6</v>
      </c>
      <c r="N2049" s="15">
        <f t="shared" si="2072"/>
        <v>-2</v>
      </c>
      <c r="O2049" s="15">
        <f t="shared" ref="O2049:U2049" si="2083">B2049</f>
        <v>0.42</v>
      </c>
      <c r="P2049" s="15">
        <f t="shared" si="2083"/>
        <v>0.315</v>
      </c>
      <c r="Q2049" s="15">
        <f t="shared" si="2083"/>
        <v>0.115</v>
      </c>
      <c r="R2049" s="15">
        <f t="shared" si="2083"/>
        <v>0.35499999999999998</v>
      </c>
      <c r="S2049" s="15">
        <f t="shared" si="2083"/>
        <v>0.1895</v>
      </c>
      <c r="T2049" s="15">
        <f t="shared" si="2083"/>
        <v>6.5000000000000002E-2</v>
      </c>
      <c r="U2049" s="15">
        <f t="shared" si="2083"/>
        <v>8.6999999999999994E-2</v>
      </c>
      <c r="V2049" s="5">
        <v>1</v>
      </c>
      <c r="X2049" s="15">
        <f t="shared" si="2074"/>
        <v>7.5</v>
      </c>
      <c r="AB2049" s="15">
        <f t="shared" si="2075"/>
        <v>8.6823187377051489</v>
      </c>
      <c r="AC2049" s="15">
        <f t="shared" si="2076"/>
        <v>1.3978775975286968</v>
      </c>
    </row>
    <row r="2050" spans="1:29">
      <c r="A2050" s="5" t="s">
        <v>208</v>
      </c>
      <c r="B2050" s="5">
        <v>0.44</v>
      </c>
      <c r="C2050" s="5">
        <v>0.30499999999999999</v>
      </c>
      <c r="D2050" s="5">
        <v>0.115</v>
      </c>
      <c r="E2050" s="5">
        <v>0.379</v>
      </c>
      <c r="F2050" s="5">
        <v>0.16200000000000001</v>
      </c>
      <c r="G2050" s="5">
        <v>9.0999999999999998E-2</v>
      </c>
      <c r="H2050" s="48">
        <v>0.11</v>
      </c>
      <c r="I2050" s="5">
        <v>9</v>
      </c>
      <c r="N2050" s="15">
        <f t="shared" si="2072"/>
        <v>-2</v>
      </c>
      <c r="O2050" s="15">
        <f t="shared" ref="O2050:U2050" si="2084">B2050</f>
        <v>0.44</v>
      </c>
      <c r="P2050" s="15">
        <f t="shared" si="2084"/>
        <v>0.30499999999999999</v>
      </c>
      <c r="Q2050" s="15">
        <f t="shared" si="2084"/>
        <v>0.115</v>
      </c>
      <c r="R2050" s="15">
        <f t="shared" si="2084"/>
        <v>0.379</v>
      </c>
      <c r="S2050" s="15">
        <f t="shared" si="2084"/>
        <v>0.16200000000000001</v>
      </c>
      <c r="T2050" s="15">
        <f t="shared" si="2084"/>
        <v>9.0999999999999998E-2</v>
      </c>
      <c r="U2050" s="15">
        <f t="shared" si="2084"/>
        <v>0.11</v>
      </c>
      <c r="V2050" s="5">
        <v>1</v>
      </c>
      <c r="X2050" s="15">
        <f t="shared" si="2074"/>
        <v>10.5</v>
      </c>
      <c r="AB2050" s="15">
        <f t="shared" si="2075"/>
        <v>9.2528080859120863</v>
      </c>
      <c r="AC2050" s="15">
        <f t="shared" si="2076"/>
        <v>1.5554876705662741</v>
      </c>
    </row>
    <row r="2051" spans="1:29">
      <c r="A2051" s="5" t="s">
        <v>208</v>
      </c>
      <c r="B2051" s="5">
        <v>0.44500000000000001</v>
      </c>
      <c r="C2051" s="5">
        <v>0.32</v>
      </c>
      <c r="D2051" s="5">
        <v>0.12</v>
      </c>
      <c r="E2051" s="5">
        <v>0.378</v>
      </c>
      <c r="F2051" s="5">
        <v>0.152</v>
      </c>
      <c r="G2051" s="5">
        <v>8.2500000000000004E-2</v>
      </c>
      <c r="H2051" s="48">
        <v>0.12</v>
      </c>
      <c r="I2051" s="5">
        <v>8</v>
      </c>
      <c r="N2051" s="15">
        <f t="shared" si="2072"/>
        <v>-2</v>
      </c>
      <c r="O2051" s="15">
        <f t="shared" ref="O2051:U2051" si="2085">B2051</f>
        <v>0.44500000000000001</v>
      </c>
      <c r="P2051" s="15">
        <f t="shared" si="2085"/>
        <v>0.32</v>
      </c>
      <c r="Q2051" s="15">
        <f t="shared" si="2085"/>
        <v>0.12</v>
      </c>
      <c r="R2051" s="15">
        <f t="shared" si="2085"/>
        <v>0.378</v>
      </c>
      <c r="S2051" s="15">
        <f t="shared" si="2085"/>
        <v>0.152</v>
      </c>
      <c r="T2051" s="15">
        <f t="shared" si="2085"/>
        <v>8.2500000000000004E-2</v>
      </c>
      <c r="U2051" s="15">
        <f t="shared" si="2085"/>
        <v>0.12</v>
      </c>
      <c r="V2051" s="5">
        <v>1</v>
      </c>
      <c r="X2051" s="15">
        <f t="shared" si="2074"/>
        <v>9.5</v>
      </c>
      <c r="AB2051" s="15">
        <f t="shared" si="2075"/>
        <v>9.8476078427842495</v>
      </c>
      <c r="AC2051" s="15">
        <f t="shared" si="2076"/>
        <v>0.12083121236511951</v>
      </c>
    </row>
    <row r="2052" spans="1:29">
      <c r="A2052" s="5" t="s">
        <v>206</v>
      </c>
      <c r="B2052" s="5">
        <v>0.45</v>
      </c>
      <c r="C2052" s="5">
        <v>0.35</v>
      </c>
      <c r="D2052" s="5">
        <v>0.13</v>
      </c>
      <c r="E2052" s="5">
        <v>0.46550000000000002</v>
      </c>
      <c r="F2052" s="5">
        <v>0.20749999999999999</v>
      </c>
      <c r="G2052" s="5">
        <v>0.1045</v>
      </c>
      <c r="H2052" s="48">
        <v>0.13500000000000001</v>
      </c>
      <c r="I2052" s="5">
        <v>8</v>
      </c>
      <c r="N2052" s="15">
        <f t="shared" si="2072"/>
        <v>3</v>
      </c>
      <c r="O2052" s="15">
        <f t="shared" ref="O2052:U2052" si="2086">B2052</f>
        <v>0.45</v>
      </c>
      <c r="P2052" s="15">
        <f t="shared" si="2086"/>
        <v>0.35</v>
      </c>
      <c r="Q2052" s="15">
        <f t="shared" si="2086"/>
        <v>0.13</v>
      </c>
      <c r="R2052" s="15">
        <f t="shared" si="2086"/>
        <v>0.46550000000000002</v>
      </c>
      <c r="S2052" s="15">
        <f t="shared" si="2086"/>
        <v>0.20749999999999999</v>
      </c>
      <c r="T2052" s="15">
        <f t="shared" si="2086"/>
        <v>0.1045</v>
      </c>
      <c r="U2052" s="15">
        <f t="shared" si="2086"/>
        <v>0.13500000000000001</v>
      </c>
      <c r="V2052" s="5">
        <v>1</v>
      </c>
      <c r="X2052" s="15">
        <f t="shared" si="2074"/>
        <v>9.5</v>
      </c>
      <c r="AB2052" s="15">
        <f t="shared" si="2075"/>
        <v>10.706112210046552</v>
      </c>
      <c r="AC2052" s="15">
        <f t="shared" si="2076"/>
        <v>1.4547066632233774</v>
      </c>
    </row>
    <row r="2053" spans="1:29">
      <c r="A2053" s="5" t="s">
        <v>207</v>
      </c>
      <c r="B2053" s="5">
        <v>0.45500000000000002</v>
      </c>
      <c r="C2053" s="5">
        <v>0.35499999999999998</v>
      </c>
      <c r="D2053" s="5">
        <v>1.1299999999999999</v>
      </c>
      <c r="E2053" s="5">
        <v>0.59399999999999997</v>
      </c>
      <c r="F2053" s="5">
        <v>0.33200000000000002</v>
      </c>
      <c r="G2053" s="5">
        <v>0.11600000000000001</v>
      </c>
      <c r="H2053" s="48">
        <v>0.13350000000000001</v>
      </c>
      <c r="I2053" s="5">
        <v>8</v>
      </c>
      <c r="N2053" s="15">
        <f t="shared" si="2072"/>
        <v>0.75</v>
      </c>
      <c r="O2053" s="15">
        <f t="shared" ref="O2053:U2053" si="2087">B2053</f>
        <v>0.45500000000000002</v>
      </c>
      <c r="P2053" s="15">
        <f t="shared" si="2087"/>
        <v>0.35499999999999998</v>
      </c>
      <c r="Q2053" s="15">
        <f t="shared" si="2087"/>
        <v>1.1299999999999999</v>
      </c>
      <c r="R2053" s="15">
        <f t="shared" si="2087"/>
        <v>0.59399999999999997</v>
      </c>
      <c r="S2053" s="15">
        <f t="shared" si="2087"/>
        <v>0.33200000000000002</v>
      </c>
      <c r="T2053" s="15">
        <f t="shared" si="2087"/>
        <v>0.11600000000000001</v>
      </c>
      <c r="U2053" s="15">
        <f t="shared" si="2087"/>
        <v>0.13350000000000001</v>
      </c>
      <c r="V2053" s="5">
        <v>1</v>
      </c>
      <c r="X2053" s="15">
        <f t="shared" si="2074"/>
        <v>9.5</v>
      </c>
      <c r="AB2053" s="15">
        <f t="shared" si="2075"/>
        <v>20.069491654192916</v>
      </c>
      <c r="AC2053" s="15">
        <f t="shared" si="2076"/>
        <v>111.71415382805371</v>
      </c>
    </row>
    <row r="2054" spans="1:29">
      <c r="A2054" s="5" t="s">
        <v>206</v>
      </c>
      <c r="B2054" s="5">
        <v>0.46</v>
      </c>
      <c r="C2054" s="5">
        <v>0.34499999999999997</v>
      </c>
      <c r="D2054" s="5">
        <v>0.12</v>
      </c>
      <c r="E2054" s="5">
        <v>0.49349999999999999</v>
      </c>
      <c r="F2054" s="5">
        <v>0.24349999999999999</v>
      </c>
      <c r="G2054" s="5">
        <v>0.11749999999999999</v>
      </c>
      <c r="H2054" s="48">
        <v>0.13200000000000001</v>
      </c>
      <c r="I2054" s="5">
        <v>8</v>
      </c>
      <c r="N2054" s="15">
        <f t="shared" si="2072"/>
        <v>3</v>
      </c>
      <c r="O2054" s="15">
        <f t="shared" ref="O2054:U2054" si="2088">B2054</f>
        <v>0.46</v>
      </c>
      <c r="P2054" s="15">
        <f t="shared" si="2088"/>
        <v>0.34499999999999997</v>
      </c>
      <c r="Q2054" s="15">
        <f t="shared" si="2088"/>
        <v>0.12</v>
      </c>
      <c r="R2054" s="15">
        <f t="shared" si="2088"/>
        <v>0.49349999999999999</v>
      </c>
      <c r="S2054" s="15">
        <f t="shared" si="2088"/>
        <v>0.24349999999999999</v>
      </c>
      <c r="T2054" s="15">
        <f t="shared" si="2088"/>
        <v>0.11749999999999999</v>
      </c>
      <c r="U2054" s="15">
        <f t="shared" si="2088"/>
        <v>0.13200000000000001</v>
      </c>
      <c r="V2054" s="5">
        <v>1</v>
      </c>
      <c r="X2054" s="15">
        <f t="shared" si="2074"/>
        <v>9.5</v>
      </c>
      <c r="AB2054" s="15">
        <f t="shared" si="2075"/>
        <v>9.9001244326054589</v>
      </c>
      <c r="AC2054" s="15">
        <f t="shared" si="2076"/>
        <v>0.16009956156784044</v>
      </c>
    </row>
    <row r="2055" spans="1:29">
      <c r="A2055" s="5" t="s">
        <v>206</v>
      </c>
      <c r="B2055" s="5">
        <v>0.46</v>
      </c>
      <c r="C2055" s="5">
        <v>0.34499999999999997</v>
      </c>
      <c r="D2055" s="5">
        <v>0.11</v>
      </c>
      <c r="E2055" s="5">
        <v>0.45950000000000002</v>
      </c>
      <c r="F2055" s="5">
        <v>0.23499999999999999</v>
      </c>
      <c r="G2055" s="5">
        <v>8.8499999999999995E-2</v>
      </c>
      <c r="H2055" s="48">
        <v>0.11600000000000001</v>
      </c>
      <c r="I2055" s="5">
        <v>7</v>
      </c>
      <c r="N2055" s="15">
        <f t="shared" si="2072"/>
        <v>3</v>
      </c>
      <c r="O2055" s="15">
        <f t="shared" ref="O2055:U2055" si="2089">B2055</f>
        <v>0.46</v>
      </c>
      <c r="P2055" s="15">
        <f t="shared" si="2089"/>
        <v>0.34499999999999997</v>
      </c>
      <c r="Q2055" s="15">
        <f t="shared" si="2089"/>
        <v>0.11</v>
      </c>
      <c r="R2055" s="15">
        <f t="shared" si="2089"/>
        <v>0.45950000000000002</v>
      </c>
      <c r="S2055" s="15">
        <f t="shared" si="2089"/>
        <v>0.23499999999999999</v>
      </c>
      <c r="T2055" s="15">
        <f t="shared" si="2089"/>
        <v>8.8499999999999995E-2</v>
      </c>
      <c r="U2055" s="15">
        <f t="shared" si="2089"/>
        <v>0.11600000000000001</v>
      </c>
      <c r="V2055" s="5">
        <v>1</v>
      </c>
      <c r="X2055" s="15">
        <f t="shared" si="2074"/>
        <v>8.5</v>
      </c>
      <c r="AB2055" s="15">
        <f t="shared" si="2075"/>
        <v>9.8082048853363997</v>
      </c>
      <c r="AC2055" s="15">
        <f t="shared" si="2076"/>
        <v>1.7114000220180225</v>
      </c>
    </row>
    <row r="2056" spans="1:29">
      <c r="A2056" s="5" t="s">
        <v>206</v>
      </c>
      <c r="B2056" s="5">
        <v>0.46500000000000002</v>
      </c>
      <c r="C2056" s="5">
        <v>0.36</v>
      </c>
      <c r="D2056" s="5">
        <v>0.11</v>
      </c>
      <c r="E2056" s="5">
        <v>0.4955</v>
      </c>
      <c r="F2056" s="5">
        <v>0.26650000000000001</v>
      </c>
      <c r="G2056" s="5">
        <v>8.5000000000000006E-2</v>
      </c>
      <c r="H2056" s="48">
        <v>0.121</v>
      </c>
      <c r="I2056" s="5">
        <v>7</v>
      </c>
      <c r="N2056" s="15">
        <f t="shared" si="2072"/>
        <v>3</v>
      </c>
      <c r="O2056" s="15">
        <f t="shared" ref="O2056:U2056" si="2090">B2056</f>
        <v>0.46500000000000002</v>
      </c>
      <c r="P2056" s="15">
        <f t="shared" si="2090"/>
        <v>0.36</v>
      </c>
      <c r="Q2056" s="15">
        <f t="shared" si="2090"/>
        <v>0.11</v>
      </c>
      <c r="R2056" s="15">
        <f t="shared" si="2090"/>
        <v>0.4955</v>
      </c>
      <c r="S2056" s="15">
        <f t="shared" si="2090"/>
        <v>0.26650000000000001</v>
      </c>
      <c r="T2056" s="15">
        <f t="shared" si="2090"/>
        <v>8.5000000000000006E-2</v>
      </c>
      <c r="U2056" s="15">
        <f t="shared" si="2090"/>
        <v>0.121</v>
      </c>
      <c r="V2056" s="5">
        <v>1</v>
      </c>
      <c r="X2056" s="15">
        <f t="shared" si="2074"/>
        <v>8.5</v>
      </c>
      <c r="AB2056" s="15">
        <f t="shared" si="2075"/>
        <v>9.7548746980142926</v>
      </c>
      <c r="AC2056" s="15">
        <f t="shared" si="2076"/>
        <v>1.574710507716462</v>
      </c>
    </row>
    <row r="2057" spans="1:29">
      <c r="A2057" s="5" t="s">
        <v>208</v>
      </c>
      <c r="B2057" s="5">
        <v>0.46500000000000002</v>
      </c>
      <c r="C2057" s="5">
        <v>0.35499999999999998</v>
      </c>
      <c r="D2057" s="5">
        <v>0.09</v>
      </c>
      <c r="E2057" s="5">
        <v>0.4325</v>
      </c>
      <c r="F2057" s="5">
        <v>0.20050000000000001</v>
      </c>
      <c r="G2057" s="5">
        <v>7.3999999999999996E-2</v>
      </c>
      <c r="H2057" s="48">
        <v>0.1275</v>
      </c>
      <c r="I2057" s="5">
        <v>9</v>
      </c>
      <c r="N2057" s="15">
        <f t="shared" si="2072"/>
        <v>-2</v>
      </c>
      <c r="O2057" s="15">
        <f t="shared" ref="O2057:U2057" si="2091">B2057</f>
        <v>0.46500000000000002</v>
      </c>
      <c r="P2057" s="15">
        <f t="shared" si="2091"/>
        <v>0.35499999999999998</v>
      </c>
      <c r="Q2057" s="15">
        <f t="shared" si="2091"/>
        <v>0.09</v>
      </c>
      <c r="R2057" s="15">
        <f t="shared" si="2091"/>
        <v>0.4325</v>
      </c>
      <c r="S2057" s="15">
        <f t="shared" si="2091"/>
        <v>0.20050000000000001</v>
      </c>
      <c r="T2057" s="15">
        <f t="shared" si="2091"/>
        <v>7.3999999999999996E-2</v>
      </c>
      <c r="U2057" s="15">
        <f t="shared" si="2091"/>
        <v>0.1275</v>
      </c>
      <c r="V2057" s="5">
        <v>1</v>
      </c>
      <c r="X2057" s="15">
        <f t="shared" si="2074"/>
        <v>10.5</v>
      </c>
      <c r="AB2057" s="15">
        <f t="shared" si="2075"/>
        <v>9.5843566771791409</v>
      </c>
      <c r="AC2057" s="15">
        <f t="shared" si="2076"/>
        <v>0.83840269462642403</v>
      </c>
    </row>
    <row r="2058" spans="1:29">
      <c r="A2058" s="5" t="s">
        <v>207</v>
      </c>
      <c r="B2058" s="5">
        <v>0.47499999999999998</v>
      </c>
      <c r="C2058" s="5">
        <v>0.38</v>
      </c>
      <c r="D2058" s="5">
        <v>0.14000000000000001</v>
      </c>
      <c r="E2058" s="5">
        <v>0.68899999999999995</v>
      </c>
      <c r="F2058" s="5">
        <v>0.3165</v>
      </c>
      <c r="G2058" s="5">
        <v>0.13150000000000001</v>
      </c>
      <c r="H2058" s="48">
        <v>0.19550000000000001</v>
      </c>
      <c r="I2058" s="5">
        <v>7</v>
      </c>
      <c r="N2058" s="15">
        <f t="shared" si="2072"/>
        <v>0.75</v>
      </c>
      <c r="O2058" s="15">
        <f t="shared" ref="O2058:U2058" si="2092">B2058</f>
        <v>0.47499999999999998</v>
      </c>
      <c r="P2058" s="15">
        <f t="shared" si="2092"/>
        <v>0.38</v>
      </c>
      <c r="Q2058" s="15">
        <f t="shared" si="2092"/>
        <v>0.14000000000000001</v>
      </c>
      <c r="R2058" s="15">
        <f t="shared" si="2092"/>
        <v>0.68899999999999995</v>
      </c>
      <c r="S2058" s="15">
        <f t="shared" si="2092"/>
        <v>0.3165</v>
      </c>
      <c r="T2058" s="15">
        <f t="shared" si="2092"/>
        <v>0.13150000000000001</v>
      </c>
      <c r="U2058" s="15">
        <f t="shared" si="2092"/>
        <v>0.19550000000000001</v>
      </c>
      <c r="V2058" s="5">
        <v>1</v>
      </c>
      <c r="X2058" s="15">
        <f t="shared" si="2074"/>
        <v>8.5</v>
      </c>
      <c r="AB2058" s="15">
        <f t="shared" si="2075"/>
        <v>10.875430983731839</v>
      </c>
      <c r="AC2058" s="15">
        <f t="shared" si="2076"/>
        <v>5.6426723584732112</v>
      </c>
    </row>
    <row r="2059" spans="1:29">
      <c r="A2059" s="5" t="s">
        <v>208</v>
      </c>
      <c r="B2059" s="5">
        <v>0.48</v>
      </c>
      <c r="C2059" s="5">
        <v>0.35</v>
      </c>
      <c r="D2059" s="5">
        <v>0.13500000000000001</v>
      </c>
      <c r="E2059" s="5">
        <v>0.54649999999999999</v>
      </c>
      <c r="F2059" s="5">
        <v>0.27350000000000002</v>
      </c>
      <c r="G2059" s="5">
        <v>9.9500000000000005E-2</v>
      </c>
      <c r="H2059" s="48">
        <v>0.158</v>
      </c>
      <c r="I2059" s="5">
        <v>8</v>
      </c>
      <c r="N2059" s="15">
        <f t="shared" si="2072"/>
        <v>-2</v>
      </c>
      <c r="O2059" s="15">
        <f t="shared" ref="O2059:U2059" si="2093">B2059</f>
        <v>0.48</v>
      </c>
      <c r="P2059" s="15">
        <f t="shared" si="2093"/>
        <v>0.35</v>
      </c>
      <c r="Q2059" s="15">
        <f t="shared" si="2093"/>
        <v>0.13500000000000001</v>
      </c>
      <c r="R2059" s="15">
        <f t="shared" si="2093"/>
        <v>0.54649999999999999</v>
      </c>
      <c r="S2059" s="15">
        <f t="shared" si="2093"/>
        <v>0.27350000000000002</v>
      </c>
      <c r="T2059" s="15">
        <f t="shared" si="2093"/>
        <v>9.9500000000000005E-2</v>
      </c>
      <c r="U2059" s="15">
        <f t="shared" si="2093"/>
        <v>0.158</v>
      </c>
      <c r="V2059" s="5">
        <v>1</v>
      </c>
      <c r="X2059" s="15">
        <f t="shared" si="2074"/>
        <v>9.5</v>
      </c>
      <c r="AB2059" s="15">
        <f t="shared" si="2075"/>
        <v>9.5874700787589173</v>
      </c>
      <c r="AC2059" s="15">
        <f t="shared" si="2076"/>
        <v>7.6510146780911998E-3</v>
      </c>
    </row>
    <row r="2060" spans="1:29">
      <c r="A2060" s="5" t="s">
        <v>206</v>
      </c>
      <c r="B2060" s="5">
        <v>0.48499999999999999</v>
      </c>
      <c r="C2060" s="5">
        <v>0.39</v>
      </c>
      <c r="D2060" s="5">
        <v>0.13500000000000001</v>
      </c>
      <c r="E2060" s="5">
        <v>0.61699999999999999</v>
      </c>
      <c r="F2060" s="5">
        <v>0.25</v>
      </c>
      <c r="G2060" s="5">
        <v>0.13450000000000001</v>
      </c>
      <c r="H2060" s="48">
        <v>0.16350000000000001</v>
      </c>
      <c r="I2060" s="5">
        <v>8</v>
      </c>
      <c r="N2060" s="15">
        <f t="shared" si="2072"/>
        <v>3</v>
      </c>
      <c r="O2060" s="15">
        <f t="shared" ref="O2060:U2060" si="2094">B2060</f>
        <v>0.48499999999999999</v>
      </c>
      <c r="P2060" s="15">
        <f t="shared" si="2094"/>
        <v>0.39</v>
      </c>
      <c r="Q2060" s="15">
        <f t="shared" si="2094"/>
        <v>0.13500000000000001</v>
      </c>
      <c r="R2060" s="15">
        <f t="shared" si="2094"/>
        <v>0.61699999999999999</v>
      </c>
      <c r="S2060" s="15">
        <f t="shared" si="2094"/>
        <v>0.25</v>
      </c>
      <c r="T2060" s="15">
        <f t="shared" si="2094"/>
        <v>0.13450000000000001</v>
      </c>
      <c r="U2060" s="15">
        <f t="shared" si="2094"/>
        <v>0.16350000000000001</v>
      </c>
      <c r="V2060" s="5">
        <v>1</v>
      </c>
      <c r="X2060" s="15">
        <f t="shared" si="2074"/>
        <v>9.5</v>
      </c>
      <c r="AB2060" s="15">
        <f t="shared" si="2075"/>
        <v>11.668922677854564</v>
      </c>
      <c r="AC2060" s="15">
        <f t="shared" si="2076"/>
        <v>4.7042255825118122</v>
      </c>
    </row>
    <row r="2061" spans="1:29">
      <c r="A2061" s="5" t="s">
        <v>208</v>
      </c>
      <c r="B2061" s="5">
        <v>0.49</v>
      </c>
      <c r="C2061" s="5">
        <v>0.37</v>
      </c>
      <c r="D2061" s="5">
        <v>0.11</v>
      </c>
      <c r="E2061" s="5">
        <v>0.53800000000000003</v>
      </c>
      <c r="F2061" s="5">
        <v>0.27100000000000002</v>
      </c>
      <c r="G2061" s="5">
        <v>0.10349999999999999</v>
      </c>
      <c r="H2061" s="48">
        <v>0.13900000000000001</v>
      </c>
      <c r="I2061" s="5">
        <v>8</v>
      </c>
      <c r="N2061" s="15">
        <f t="shared" si="2072"/>
        <v>-2</v>
      </c>
      <c r="O2061" s="15">
        <f t="shared" ref="O2061:U2061" si="2095">B2061</f>
        <v>0.49</v>
      </c>
      <c r="P2061" s="15">
        <f t="shared" si="2095"/>
        <v>0.37</v>
      </c>
      <c r="Q2061" s="15">
        <f t="shared" si="2095"/>
        <v>0.11</v>
      </c>
      <c r="R2061" s="15">
        <f t="shared" si="2095"/>
        <v>0.53800000000000003</v>
      </c>
      <c r="S2061" s="15">
        <f t="shared" si="2095"/>
        <v>0.27100000000000002</v>
      </c>
      <c r="T2061" s="15">
        <f t="shared" si="2095"/>
        <v>0.10349999999999999</v>
      </c>
      <c r="U2061" s="15">
        <f t="shared" si="2095"/>
        <v>0.13900000000000001</v>
      </c>
      <c r="V2061" s="5">
        <v>1</v>
      </c>
      <c r="X2061" s="15">
        <f t="shared" si="2074"/>
        <v>9.5</v>
      </c>
      <c r="AB2061" s="15">
        <f t="shared" si="2075"/>
        <v>9.3047969085164048</v>
      </c>
      <c r="AC2061" s="15">
        <f t="shared" si="2076"/>
        <v>3.8104246924752824E-2</v>
      </c>
    </row>
    <row r="2062" spans="1:29">
      <c r="A2062" s="5" t="s">
        <v>206</v>
      </c>
      <c r="B2062" s="5">
        <v>0.5</v>
      </c>
      <c r="C2062" s="5">
        <v>0.39</v>
      </c>
      <c r="D2062" s="5">
        <v>0.13500000000000001</v>
      </c>
      <c r="E2062" s="5">
        <v>0.78149999999999997</v>
      </c>
      <c r="F2062" s="5">
        <v>0.36099999999999999</v>
      </c>
      <c r="G2062" s="5">
        <v>0.1575</v>
      </c>
      <c r="H2062" s="48">
        <v>0.23849999999999999</v>
      </c>
      <c r="I2062" s="5">
        <v>9</v>
      </c>
      <c r="N2062" s="15">
        <f t="shared" si="2072"/>
        <v>3</v>
      </c>
      <c r="O2062" s="15">
        <f t="shared" ref="O2062:U2062" si="2096">B2062</f>
        <v>0.5</v>
      </c>
      <c r="P2062" s="15">
        <f t="shared" si="2096"/>
        <v>0.39</v>
      </c>
      <c r="Q2062" s="15">
        <f t="shared" si="2096"/>
        <v>0.13500000000000001</v>
      </c>
      <c r="R2062" s="15">
        <f t="shared" si="2096"/>
        <v>0.78149999999999997</v>
      </c>
      <c r="S2062" s="15">
        <f t="shared" si="2096"/>
        <v>0.36099999999999999</v>
      </c>
      <c r="T2062" s="15">
        <f t="shared" si="2096"/>
        <v>0.1575</v>
      </c>
      <c r="U2062" s="15">
        <f t="shared" si="2096"/>
        <v>0.23849999999999999</v>
      </c>
      <c r="V2062" s="5">
        <v>1</v>
      </c>
      <c r="X2062" s="15">
        <f t="shared" si="2074"/>
        <v>10.5</v>
      </c>
      <c r="AB2062" s="15">
        <f t="shared" si="2075"/>
        <v>11.337653824178497</v>
      </c>
      <c r="AC2062" s="15">
        <f t="shared" si="2076"/>
        <v>0.70166392916086107</v>
      </c>
    </row>
    <row r="2063" spans="1:29">
      <c r="A2063" s="5" t="s">
        <v>207</v>
      </c>
      <c r="B2063" s="5">
        <v>0.5</v>
      </c>
      <c r="C2063" s="5">
        <v>0.38</v>
      </c>
      <c r="D2063" s="5">
        <v>0.14000000000000001</v>
      </c>
      <c r="E2063" s="5">
        <v>0.63549999999999995</v>
      </c>
      <c r="F2063" s="5">
        <v>0.27700000000000002</v>
      </c>
      <c r="G2063" s="5">
        <v>0.14299999999999999</v>
      </c>
      <c r="H2063" s="48">
        <v>0.17849999999999999</v>
      </c>
      <c r="I2063" s="5">
        <v>8</v>
      </c>
      <c r="N2063" s="15">
        <f t="shared" si="2072"/>
        <v>0.75</v>
      </c>
      <c r="O2063" s="15">
        <f t="shared" ref="O2063:U2063" si="2097">B2063</f>
        <v>0.5</v>
      </c>
      <c r="P2063" s="15">
        <f t="shared" si="2097"/>
        <v>0.38</v>
      </c>
      <c r="Q2063" s="15">
        <f t="shared" si="2097"/>
        <v>0.14000000000000001</v>
      </c>
      <c r="R2063" s="15">
        <f t="shared" si="2097"/>
        <v>0.63549999999999995</v>
      </c>
      <c r="S2063" s="15">
        <f t="shared" si="2097"/>
        <v>0.27700000000000002</v>
      </c>
      <c r="T2063" s="15">
        <f t="shared" si="2097"/>
        <v>0.14299999999999999</v>
      </c>
      <c r="U2063" s="15">
        <f t="shared" si="2097"/>
        <v>0.17849999999999999</v>
      </c>
      <c r="V2063" s="5">
        <v>1</v>
      </c>
      <c r="X2063" s="15">
        <f t="shared" si="2074"/>
        <v>9.5</v>
      </c>
      <c r="AB2063" s="15">
        <f t="shared" si="2075"/>
        <v>10.899132348316856</v>
      </c>
      <c r="AC2063" s="15">
        <f t="shared" si="2076"/>
        <v>1.9575713281066403</v>
      </c>
    </row>
    <row r="2064" spans="1:29">
      <c r="A2064" s="5" t="s">
        <v>206</v>
      </c>
      <c r="B2064" s="5">
        <v>0.505</v>
      </c>
      <c r="C2064" s="5">
        <v>0.38500000000000001</v>
      </c>
      <c r="D2064" s="5">
        <v>0.13</v>
      </c>
      <c r="E2064" s="5">
        <v>0.64349999999999996</v>
      </c>
      <c r="F2064" s="5">
        <v>0.3135</v>
      </c>
      <c r="G2064" s="5">
        <v>0.14899999999999999</v>
      </c>
      <c r="H2064" s="48">
        <v>0.1515</v>
      </c>
      <c r="I2064" s="5">
        <v>7</v>
      </c>
      <c r="N2064" s="15">
        <f t="shared" si="2072"/>
        <v>3</v>
      </c>
      <c r="O2064" s="15">
        <f t="shared" ref="O2064:U2064" si="2098">B2064</f>
        <v>0.505</v>
      </c>
      <c r="P2064" s="15">
        <f t="shared" si="2098"/>
        <v>0.38500000000000001</v>
      </c>
      <c r="Q2064" s="15">
        <f t="shared" si="2098"/>
        <v>0.13</v>
      </c>
      <c r="R2064" s="15">
        <f t="shared" si="2098"/>
        <v>0.64349999999999996</v>
      </c>
      <c r="S2064" s="15">
        <f t="shared" si="2098"/>
        <v>0.3135</v>
      </c>
      <c r="T2064" s="15">
        <f t="shared" si="2098"/>
        <v>0.14899999999999999</v>
      </c>
      <c r="U2064" s="15">
        <f t="shared" si="2098"/>
        <v>0.1515</v>
      </c>
      <c r="V2064" s="5">
        <v>1</v>
      </c>
      <c r="X2064" s="15">
        <f t="shared" si="2074"/>
        <v>8.5</v>
      </c>
      <c r="AB2064" s="15">
        <f t="shared" si="2075"/>
        <v>10.251799377769295</v>
      </c>
      <c r="AC2064" s="15">
        <f t="shared" si="2076"/>
        <v>3.0688010599528894</v>
      </c>
    </row>
    <row r="2065" spans="1:29">
      <c r="A2065" s="5" t="s">
        <v>206</v>
      </c>
      <c r="B2065" s="5">
        <v>0.52500000000000002</v>
      </c>
      <c r="C2065" s="5">
        <v>0.38500000000000001</v>
      </c>
      <c r="D2065" s="5">
        <v>0.1</v>
      </c>
      <c r="E2065" s="5">
        <v>0.51149999999999995</v>
      </c>
      <c r="F2065" s="5">
        <v>0.246</v>
      </c>
      <c r="G2065" s="5">
        <v>0.10050000000000001</v>
      </c>
      <c r="H2065" s="48">
        <v>0.14549999999999999</v>
      </c>
      <c r="I2065" s="5">
        <v>8</v>
      </c>
      <c r="N2065" s="15">
        <f t="shared" si="2072"/>
        <v>3</v>
      </c>
      <c r="O2065" s="15">
        <f t="shared" ref="O2065:U2065" si="2099">B2065</f>
        <v>0.52500000000000002</v>
      </c>
      <c r="P2065" s="15">
        <f t="shared" si="2099"/>
        <v>0.38500000000000001</v>
      </c>
      <c r="Q2065" s="15">
        <f t="shared" si="2099"/>
        <v>0.1</v>
      </c>
      <c r="R2065" s="15">
        <f t="shared" si="2099"/>
        <v>0.51149999999999995</v>
      </c>
      <c r="S2065" s="15">
        <f t="shared" si="2099"/>
        <v>0.246</v>
      </c>
      <c r="T2065" s="15">
        <f t="shared" si="2099"/>
        <v>0.10050000000000001</v>
      </c>
      <c r="U2065" s="15">
        <f t="shared" si="2099"/>
        <v>0.14549999999999999</v>
      </c>
      <c r="V2065" s="5">
        <v>1</v>
      </c>
      <c r="X2065" s="15">
        <f t="shared" si="2074"/>
        <v>9.5</v>
      </c>
      <c r="AB2065" s="15">
        <f t="shared" si="2075"/>
        <v>10.504697589640777</v>
      </c>
      <c r="AC2065" s="15">
        <f t="shared" si="2076"/>
        <v>1.0094172466299878</v>
      </c>
    </row>
    <row r="2066" spans="1:29">
      <c r="A2066" s="5" t="s">
        <v>206</v>
      </c>
      <c r="B2066" s="5">
        <v>0.53500000000000003</v>
      </c>
      <c r="C2066" s="5">
        <v>0.42</v>
      </c>
      <c r="D2066" s="5">
        <v>0.125</v>
      </c>
      <c r="E2066" s="5">
        <v>0.73799999999999999</v>
      </c>
      <c r="F2066" s="5">
        <v>0.35499999999999998</v>
      </c>
      <c r="G2066" s="5">
        <v>0.1895</v>
      </c>
      <c r="H2066" s="48">
        <v>0.17949999999999999</v>
      </c>
      <c r="I2066" s="5">
        <v>8</v>
      </c>
      <c r="N2066" s="15">
        <f t="shared" si="2072"/>
        <v>3</v>
      </c>
      <c r="O2066" s="15">
        <f t="shared" ref="O2066:U2066" si="2100">B2066</f>
        <v>0.53500000000000003</v>
      </c>
      <c r="P2066" s="15">
        <f t="shared" si="2100"/>
        <v>0.42</v>
      </c>
      <c r="Q2066" s="15">
        <f t="shared" si="2100"/>
        <v>0.125</v>
      </c>
      <c r="R2066" s="15">
        <f t="shared" si="2100"/>
        <v>0.73799999999999999</v>
      </c>
      <c r="S2066" s="15">
        <f t="shared" si="2100"/>
        <v>0.35499999999999998</v>
      </c>
      <c r="T2066" s="15">
        <f t="shared" si="2100"/>
        <v>0.1895</v>
      </c>
      <c r="U2066" s="15">
        <f t="shared" si="2100"/>
        <v>0.17949999999999999</v>
      </c>
      <c r="V2066" s="5">
        <v>1</v>
      </c>
      <c r="X2066" s="15">
        <f t="shared" si="2074"/>
        <v>9.5</v>
      </c>
      <c r="AB2066" s="15">
        <f t="shared" si="2075"/>
        <v>10.440290852407045</v>
      </c>
      <c r="AC2066" s="15">
        <f t="shared" si="2076"/>
        <v>0.88414688712036815</v>
      </c>
    </row>
    <row r="2067" spans="1:29">
      <c r="A2067" s="5" t="s">
        <v>207</v>
      </c>
      <c r="B2067" s="5">
        <v>0.53500000000000003</v>
      </c>
      <c r="C2067" s="5">
        <v>0.42</v>
      </c>
      <c r="D2067" s="5">
        <v>0.13</v>
      </c>
      <c r="E2067" s="5">
        <v>0.69899999999999995</v>
      </c>
      <c r="F2067" s="5">
        <v>0.3125</v>
      </c>
      <c r="G2067" s="5">
        <v>0.1565</v>
      </c>
      <c r="H2067" s="48">
        <v>0.20349999999999999</v>
      </c>
      <c r="I2067" s="5">
        <v>8</v>
      </c>
      <c r="N2067" s="15">
        <f t="shared" si="2072"/>
        <v>0.75</v>
      </c>
      <c r="O2067" s="15">
        <f t="shared" ref="O2067:U2067" si="2101">B2067</f>
        <v>0.53500000000000003</v>
      </c>
      <c r="P2067" s="15">
        <f t="shared" si="2101"/>
        <v>0.42</v>
      </c>
      <c r="Q2067" s="15">
        <f t="shared" si="2101"/>
        <v>0.13</v>
      </c>
      <c r="R2067" s="15">
        <f t="shared" si="2101"/>
        <v>0.69899999999999995</v>
      </c>
      <c r="S2067" s="15">
        <f t="shared" si="2101"/>
        <v>0.3125</v>
      </c>
      <c r="T2067" s="15">
        <f t="shared" si="2101"/>
        <v>0.1565</v>
      </c>
      <c r="U2067" s="15">
        <f t="shared" si="2101"/>
        <v>0.20349999999999999</v>
      </c>
      <c r="V2067" s="5">
        <v>1</v>
      </c>
      <c r="X2067" s="15">
        <f t="shared" si="2074"/>
        <v>9.5</v>
      </c>
      <c r="AB2067" s="15">
        <f t="shared" si="2075"/>
        <v>11.176503599939583</v>
      </c>
      <c r="AC2067" s="15">
        <f t="shared" si="2076"/>
        <v>2.8106643206103805</v>
      </c>
    </row>
    <row r="2068" spans="1:29">
      <c r="A2068" s="5" t="s">
        <v>207</v>
      </c>
      <c r="B2068" s="5">
        <v>0.54</v>
      </c>
      <c r="C2068" s="5">
        <v>0.38500000000000001</v>
      </c>
      <c r="D2068" s="5">
        <v>0.14000000000000001</v>
      </c>
      <c r="E2068" s="5">
        <v>0.76549999999999996</v>
      </c>
      <c r="F2068" s="5">
        <v>0.32650000000000001</v>
      </c>
      <c r="G2068" s="5">
        <v>0.11600000000000001</v>
      </c>
      <c r="H2068" s="48">
        <v>0.23649999999999999</v>
      </c>
      <c r="I2068" s="5">
        <v>10</v>
      </c>
      <c r="N2068" s="15">
        <f t="shared" si="2072"/>
        <v>0.75</v>
      </c>
      <c r="O2068" s="15">
        <f t="shared" ref="O2068:U2068" si="2102">B2068</f>
        <v>0.54</v>
      </c>
      <c r="P2068" s="15">
        <f t="shared" si="2102"/>
        <v>0.38500000000000001</v>
      </c>
      <c r="Q2068" s="15">
        <f t="shared" si="2102"/>
        <v>0.14000000000000001</v>
      </c>
      <c r="R2068" s="15">
        <f t="shared" si="2102"/>
        <v>0.76549999999999996</v>
      </c>
      <c r="S2068" s="15">
        <f t="shared" si="2102"/>
        <v>0.32650000000000001</v>
      </c>
      <c r="T2068" s="15">
        <f t="shared" si="2102"/>
        <v>0.11600000000000001</v>
      </c>
      <c r="U2068" s="15">
        <f t="shared" si="2102"/>
        <v>0.23649999999999999</v>
      </c>
      <c r="V2068" s="5">
        <v>1</v>
      </c>
      <c r="X2068" s="15">
        <f t="shared" si="2074"/>
        <v>11.5</v>
      </c>
      <c r="AB2068" s="15">
        <f t="shared" si="2075"/>
        <v>11.892185936365467</v>
      </c>
      <c r="AC2068" s="15">
        <f t="shared" si="2076"/>
        <v>0.15380980868285773</v>
      </c>
    </row>
    <row r="2069" spans="1:29">
      <c r="A2069" s="5" t="s">
        <v>207</v>
      </c>
      <c r="B2069" s="5">
        <v>0.54</v>
      </c>
      <c r="C2069" s="5">
        <v>0.42</v>
      </c>
      <c r="D2069" s="5">
        <v>0.13</v>
      </c>
      <c r="E2069" s="5">
        <v>0.75049999999999994</v>
      </c>
      <c r="F2069" s="5">
        <v>0.36799999999999999</v>
      </c>
      <c r="G2069" s="5">
        <v>0.16750000000000001</v>
      </c>
      <c r="H2069" s="48">
        <v>0.1845</v>
      </c>
      <c r="I2069" s="5">
        <v>9</v>
      </c>
      <c r="N2069" s="15">
        <f t="shared" si="2072"/>
        <v>0.75</v>
      </c>
      <c r="O2069" s="15">
        <f t="shared" ref="O2069:U2069" si="2103">B2069</f>
        <v>0.54</v>
      </c>
      <c r="P2069" s="15">
        <f t="shared" si="2103"/>
        <v>0.42</v>
      </c>
      <c r="Q2069" s="15">
        <f t="shared" si="2103"/>
        <v>0.13</v>
      </c>
      <c r="R2069" s="15">
        <f t="shared" si="2103"/>
        <v>0.75049999999999994</v>
      </c>
      <c r="S2069" s="15">
        <f t="shared" si="2103"/>
        <v>0.36799999999999999</v>
      </c>
      <c r="T2069" s="15">
        <f t="shared" si="2103"/>
        <v>0.16750000000000001</v>
      </c>
      <c r="U2069" s="15">
        <f t="shared" si="2103"/>
        <v>0.1845</v>
      </c>
      <c r="V2069" s="5">
        <v>1</v>
      </c>
      <c r="X2069" s="15">
        <f t="shared" si="2074"/>
        <v>10.5</v>
      </c>
      <c r="AB2069" s="15">
        <f t="shared" si="2075"/>
        <v>10.247381581019251</v>
      </c>
      <c r="AC2069" s="15">
        <f t="shared" si="2076"/>
        <v>6.3816065608333125E-2</v>
      </c>
    </row>
    <row r="2070" spans="1:29">
      <c r="A2070" s="5" t="s">
        <v>207</v>
      </c>
      <c r="B2070" s="5">
        <v>0.54500000000000004</v>
      </c>
      <c r="C2070" s="5">
        <v>0.43</v>
      </c>
      <c r="D2070" s="5">
        <v>0.16</v>
      </c>
      <c r="E2070" s="5">
        <v>0.84399999999999997</v>
      </c>
      <c r="F2070" s="5">
        <v>0.39450000000000002</v>
      </c>
      <c r="G2070" s="5">
        <v>0.1855</v>
      </c>
      <c r="H2070" s="48">
        <v>0.23100000000000001</v>
      </c>
      <c r="I2070" s="5">
        <v>9</v>
      </c>
      <c r="N2070" s="15">
        <f t="shared" si="2072"/>
        <v>0.75</v>
      </c>
      <c r="O2070" s="15">
        <f t="shared" ref="O2070:U2070" si="2104">B2070</f>
        <v>0.54500000000000004</v>
      </c>
      <c r="P2070" s="15">
        <f t="shared" si="2104"/>
        <v>0.43</v>
      </c>
      <c r="Q2070" s="15">
        <f t="shared" si="2104"/>
        <v>0.16</v>
      </c>
      <c r="R2070" s="15">
        <f t="shared" si="2104"/>
        <v>0.84399999999999997</v>
      </c>
      <c r="S2070" s="15">
        <f t="shared" si="2104"/>
        <v>0.39450000000000002</v>
      </c>
      <c r="T2070" s="15">
        <f t="shared" si="2104"/>
        <v>0.1855</v>
      </c>
      <c r="U2070" s="15">
        <f t="shared" si="2104"/>
        <v>0.23100000000000001</v>
      </c>
      <c r="V2070" s="5">
        <v>1</v>
      </c>
      <c r="X2070" s="15">
        <f t="shared" si="2074"/>
        <v>10.5</v>
      </c>
      <c r="AB2070" s="15">
        <f t="shared" si="2075"/>
        <v>11.231990160616391</v>
      </c>
      <c r="AC2070" s="15">
        <f t="shared" si="2076"/>
        <v>0.5358095952392099</v>
      </c>
    </row>
    <row r="2071" spans="1:29">
      <c r="A2071" s="5" t="s">
        <v>206</v>
      </c>
      <c r="B2071" s="5">
        <v>0.55000000000000004</v>
      </c>
      <c r="C2071" s="5">
        <v>0.41</v>
      </c>
      <c r="D2071" s="5">
        <v>0.13</v>
      </c>
      <c r="E2071" s="5">
        <v>0.87050000000000005</v>
      </c>
      <c r="F2071" s="5">
        <v>0.44550000000000001</v>
      </c>
      <c r="G2071" s="5">
        <v>0.21149999999999999</v>
      </c>
      <c r="H2071" s="48">
        <v>0.21299999999999999</v>
      </c>
      <c r="I2071" s="5">
        <v>9</v>
      </c>
      <c r="N2071" s="15">
        <f t="shared" si="2072"/>
        <v>3</v>
      </c>
      <c r="O2071" s="15">
        <f t="shared" ref="O2071:U2071" si="2105">B2071</f>
        <v>0.55000000000000004</v>
      </c>
      <c r="P2071" s="15">
        <f t="shared" si="2105"/>
        <v>0.41</v>
      </c>
      <c r="Q2071" s="15">
        <f t="shared" si="2105"/>
        <v>0.13</v>
      </c>
      <c r="R2071" s="15">
        <f t="shared" si="2105"/>
        <v>0.87050000000000005</v>
      </c>
      <c r="S2071" s="15">
        <f t="shared" si="2105"/>
        <v>0.44550000000000001</v>
      </c>
      <c r="T2071" s="15">
        <f t="shared" si="2105"/>
        <v>0.21149999999999999</v>
      </c>
      <c r="U2071" s="15">
        <f t="shared" si="2105"/>
        <v>0.21299999999999999</v>
      </c>
      <c r="V2071" s="5">
        <v>1</v>
      </c>
      <c r="X2071" s="15">
        <f t="shared" si="2074"/>
        <v>10.5</v>
      </c>
      <c r="AB2071" s="15">
        <f t="shared" si="2075"/>
        <v>9.8168797385401128</v>
      </c>
      <c r="AC2071" s="15">
        <f t="shared" si="2076"/>
        <v>0.46665329161702473</v>
      </c>
    </row>
    <row r="2072" spans="1:29">
      <c r="A2072" s="5" t="s">
        <v>208</v>
      </c>
      <c r="B2072" s="5">
        <v>0.55000000000000004</v>
      </c>
      <c r="C2072" s="5">
        <v>0.42</v>
      </c>
      <c r="D2072" s="5">
        <v>0.115</v>
      </c>
      <c r="E2072" s="5">
        <v>0.66800000000000004</v>
      </c>
      <c r="F2072" s="5">
        <v>0.29249999999999998</v>
      </c>
      <c r="G2072" s="5">
        <v>0.13700000000000001</v>
      </c>
      <c r="H2072" s="48">
        <v>0.20899999999999999</v>
      </c>
      <c r="I2072" s="5">
        <v>11</v>
      </c>
      <c r="N2072" s="15">
        <f t="shared" si="2072"/>
        <v>-2</v>
      </c>
      <c r="O2072" s="15">
        <f t="shared" ref="O2072:U2072" si="2106">B2072</f>
        <v>0.55000000000000004</v>
      </c>
      <c r="P2072" s="15">
        <f t="shared" si="2106"/>
        <v>0.42</v>
      </c>
      <c r="Q2072" s="15">
        <f t="shared" si="2106"/>
        <v>0.115</v>
      </c>
      <c r="R2072" s="15">
        <f t="shared" si="2106"/>
        <v>0.66800000000000004</v>
      </c>
      <c r="S2072" s="15">
        <f t="shared" si="2106"/>
        <v>0.29249999999999998</v>
      </c>
      <c r="T2072" s="15">
        <f t="shared" si="2106"/>
        <v>0.13700000000000001</v>
      </c>
      <c r="U2072" s="15">
        <f t="shared" si="2106"/>
        <v>0.20899999999999999</v>
      </c>
      <c r="V2072" s="5">
        <v>1</v>
      </c>
      <c r="X2072" s="15">
        <f t="shared" si="2074"/>
        <v>12.5</v>
      </c>
      <c r="AB2072" s="15">
        <f t="shared" si="2075"/>
        <v>10.919230344631348</v>
      </c>
      <c r="AC2072" s="15">
        <f t="shared" si="2076"/>
        <v>2.4988327033343265</v>
      </c>
    </row>
    <row r="2073" spans="1:29">
      <c r="A2073" s="5" t="s">
        <v>207</v>
      </c>
      <c r="B2073" s="5">
        <v>0.56499999999999995</v>
      </c>
      <c r="C2073" s="5">
        <v>0.44</v>
      </c>
      <c r="D2073" s="5">
        <v>0.13500000000000001</v>
      </c>
      <c r="E2073" s="5">
        <v>0.83</v>
      </c>
      <c r="F2073" s="5">
        <v>0.39300000000000002</v>
      </c>
      <c r="G2073" s="5">
        <v>0.17349999999999999</v>
      </c>
      <c r="H2073" s="48">
        <v>0.23799999999999999</v>
      </c>
      <c r="I2073" s="5">
        <v>9</v>
      </c>
      <c r="N2073" s="15">
        <f t="shared" si="2072"/>
        <v>0.75</v>
      </c>
      <c r="O2073" s="15">
        <f t="shared" ref="O2073:U2073" si="2107">B2073</f>
        <v>0.56499999999999995</v>
      </c>
      <c r="P2073" s="15">
        <f t="shared" si="2107"/>
        <v>0.44</v>
      </c>
      <c r="Q2073" s="15">
        <f t="shared" si="2107"/>
        <v>0.13500000000000001</v>
      </c>
      <c r="R2073" s="15">
        <f t="shared" si="2107"/>
        <v>0.83</v>
      </c>
      <c r="S2073" s="15">
        <f t="shared" si="2107"/>
        <v>0.39300000000000002</v>
      </c>
      <c r="T2073" s="15">
        <f t="shared" si="2107"/>
        <v>0.17349999999999999</v>
      </c>
      <c r="U2073" s="15">
        <f t="shared" si="2107"/>
        <v>0.23799999999999999</v>
      </c>
      <c r="V2073" s="5">
        <v>1</v>
      </c>
      <c r="X2073" s="15">
        <f t="shared" si="2074"/>
        <v>10.5</v>
      </c>
      <c r="AB2073" s="15">
        <f t="shared" si="2075"/>
        <v>11.143319787714152</v>
      </c>
      <c r="AC2073" s="15">
        <f t="shared" si="2076"/>
        <v>0.41386034926458115</v>
      </c>
    </row>
    <row r="2074" spans="1:29">
      <c r="A2074" s="5" t="s">
        <v>206</v>
      </c>
      <c r="B2074" s="5">
        <v>0.57999999999999996</v>
      </c>
      <c r="C2074" s="5">
        <v>0.45</v>
      </c>
      <c r="D2074" s="5">
        <v>0.12</v>
      </c>
      <c r="E2074" s="5">
        <v>0.86850000000000005</v>
      </c>
      <c r="F2074" s="5">
        <v>0.41799999999999998</v>
      </c>
      <c r="G2074" s="5">
        <v>0.14749999999999999</v>
      </c>
      <c r="H2074" s="48">
        <v>0.26050000000000001</v>
      </c>
      <c r="I2074" s="5">
        <v>8</v>
      </c>
      <c r="N2074" s="15">
        <f t="shared" si="2072"/>
        <v>3</v>
      </c>
      <c r="O2074" s="15">
        <f t="shared" ref="O2074:U2074" si="2108">B2074</f>
        <v>0.57999999999999996</v>
      </c>
      <c r="P2074" s="15">
        <f t="shared" si="2108"/>
        <v>0.45</v>
      </c>
      <c r="Q2074" s="15">
        <f t="shared" si="2108"/>
        <v>0.12</v>
      </c>
      <c r="R2074" s="15">
        <f t="shared" si="2108"/>
        <v>0.86850000000000005</v>
      </c>
      <c r="S2074" s="15">
        <f t="shared" si="2108"/>
        <v>0.41799999999999998</v>
      </c>
      <c r="T2074" s="15">
        <f t="shared" si="2108"/>
        <v>0.14749999999999999</v>
      </c>
      <c r="U2074" s="15">
        <f t="shared" si="2108"/>
        <v>0.26050000000000001</v>
      </c>
      <c r="V2074" s="5">
        <v>1</v>
      </c>
      <c r="X2074" s="15">
        <f t="shared" si="2074"/>
        <v>9.5</v>
      </c>
      <c r="AB2074" s="15">
        <f t="shared" si="2075"/>
        <v>11.756576584934113</v>
      </c>
      <c r="AC2074" s="15">
        <f t="shared" si="2076"/>
        <v>5.0921378836729021</v>
      </c>
    </row>
    <row r="2075" spans="1:29">
      <c r="A2075" s="5" t="s">
        <v>207</v>
      </c>
      <c r="B2075" s="5">
        <v>0.57999999999999996</v>
      </c>
      <c r="C2075" s="5">
        <v>0.435</v>
      </c>
      <c r="D2075" s="5">
        <v>0.15</v>
      </c>
      <c r="E2075" s="5">
        <v>0.83899999999999997</v>
      </c>
      <c r="F2075" s="5">
        <v>0.34849999999999998</v>
      </c>
      <c r="G2075" s="5">
        <v>0.20699999999999999</v>
      </c>
      <c r="H2075" s="48">
        <v>0.192</v>
      </c>
      <c r="I2075" s="5">
        <v>7</v>
      </c>
      <c r="N2075" s="15">
        <f t="shared" si="2072"/>
        <v>0.75</v>
      </c>
      <c r="O2075" s="15">
        <f t="shared" ref="O2075:U2075" si="2109">B2075</f>
        <v>0.57999999999999996</v>
      </c>
      <c r="P2075" s="15">
        <f t="shared" si="2109"/>
        <v>0.435</v>
      </c>
      <c r="Q2075" s="15">
        <f t="shared" si="2109"/>
        <v>0.15</v>
      </c>
      <c r="R2075" s="15">
        <f t="shared" si="2109"/>
        <v>0.83899999999999997</v>
      </c>
      <c r="S2075" s="15">
        <f t="shared" si="2109"/>
        <v>0.34849999999999998</v>
      </c>
      <c r="T2075" s="15">
        <f t="shared" si="2109"/>
        <v>0.20699999999999999</v>
      </c>
      <c r="U2075" s="15">
        <f t="shared" si="2109"/>
        <v>0.192</v>
      </c>
      <c r="V2075" s="5">
        <v>1</v>
      </c>
      <c r="X2075" s="15">
        <f t="shared" si="2074"/>
        <v>8.5</v>
      </c>
      <c r="AB2075" s="15">
        <f t="shared" si="2075"/>
        <v>11.471697997641478</v>
      </c>
      <c r="AC2075" s="15">
        <f t="shared" si="2076"/>
        <v>8.830988989186368</v>
      </c>
    </row>
    <row r="2076" spans="1:29">
      <c r="A2076" s="5" t="s">
        <v>207</v>
      </c>
      <c r="B2076" s="5">
        <v>0.58499999999999996</v>
      </c>
      <c r="C2076" s="5">
        <v>0.48499999999999999</v>
      </c>
      <c r="D2076" s="5">
        <v>0.15</v>
      </c>
      <c r="E2076" s="5">
        <v>1.079</v>
      </c>
      <c r="F2076" s="5">
        <v>0.41449999999999998</v>
      </c>
      <c r="G2076" s="5">
        <v>0.21149999999999999</v>
      </c>
      <c r="H2076" s="48">
        <v>0.35599999999999998</v>
      </c>
      <c r="I2076" s="5">
        <v>11</v>
      </c>
      <c r="N2076" s="15">
        <f t="shared" si="2072"/>
        <v>0.75</v>
      </c>
      <c r="O2076" s="15">
        <f t="shared" ref="O2076:U2076" si="2110">B2076</f>
        <v>0.58499999999999996</v>
      </c>
      <c r="P2076" s="15">
        <f t="shared" si="2110"/>
        <v>0.48499999999999999</v>
      </c>
      <c r="Q2076" s="15">
        <f t="shared" si="2110"/>
        <v>0.15</v>
      </c>
      <c r="R2076" s="15">
        <f t="shared" si="2110"/>
        <v>1.079</v>
      </c>
      <c r="S2076" s="15">
        <f t="shared" si="2110"/>
        <v>0.41449999999999998</v>
      </c>
      <c r="T2076" s="15">
        <f t="shared" si="2110"/>
        <v>0.21149999999999999</v>
      </c>
      <c r="U2076" s="15">
        <f t="shared" si="2110"/>
        <v>0.35599999999999998</v>
      </c>
      <c r="V2076" s="5">
        <v>1</v>
      </c>
      <c r="X2076" s="15">
        <f t="shared" si="2074"/>
        <v>12.5</v>
      </c>
      <c r="AB2076" s="15">
        <f t="shared" si="2075"/>
        <v>14.290219514172039</v>
      </c>
      <c r="AC2076" s="15">
        <f t="shared" si="2076"/>
        <v>3.2048859089223702</v>
      </c>
    </row>
    <row r="2077" spans="1:29">
      <c r="A2077" s="5" t="s">
        <v>206</v>
      </c>
      <c r="B2077" s="5">
        <v>0.59499999999999997</v>
      </c>
      <c r="C2077" s="5">
        <v>0.46500000000000002</v>
      </c>
      <c r="D2077" s="5">
        <v>0.15</v>
      </c>
      <c r="E2077" s="5">
        <v>0.91900000000000004</v>
      </c>
      <c r="F2077" s="5">
        <v>0.4335</v>
      </c>
      <c r="G2077" s="5">
        <v>0.17649999999999999</v>
      </c>
      <c r="H2077" s="48">
        <v>0.26200000000000001</v>
      </c>
      <c r="I2077" s="5">
        <v>9</v>
      </c>
      <c r="N2077" s="15">
        <f t="shared" si="2072"/>
        <v>3</v>
      </c>
      <c r="O2077" s="15">
        <f t="shared" ref="O2077:U2077" si="2111">B2077</f>
        <v>0.59499999999999997</v>
      </c>
      <c r="P2077" s="15">
        <f t="shared" si="2111"/>
        <v>0.46500000000000002</v>
      </c>
      <c r="Q2077" s="15">
        <f t="shared" si="2111"/>
        <v>0.15</v>
      </c>
      <c r="R2077" s="15">
        <f t="shared" si="2111"/>
        <v>0.91900000000000004</v>
      </c>
      <c r="S2077" s="15">
        <f t="shared" si="2111"/>
        <v>0.4335</v>
      </c>
      <c r="T2077" s="15">
        <f t="shared" si="2111"/>
        <v>0.17649999999999999</v>
      </c>
      <c r="U2077" s="15">
        <f t="shared" si="2111"/>
        <v>0.26200000000000001</v>
      </c>
      <c r="V2077" s="5">
        <v>1</v>
      </c>
      <c r="X2077" s="15">
        <f t="shared" si="2074"/>
        <v>10.5</v>
      </c>
      <c r="AB2077" s="15">
        <f t="shared" si="2075"/>
        <v>12.119853062151872</v>
      </c>
      <c r="AC2077" s="15">
        <f t="shared" si="2076"/>
        <v>2.6239239429627967</v>
      </c>
    </row>
    <row r="2078" spans="1:29">
      <c r="A2078" s="5" t="s">
        <v>207</v>
      </c>
      <c r="B2078" s="5">
        <v>0.6</v>
      </c>
      <c r="C2078" s="5">
        <v>0.47</v>
      </c>
      <c r="D2078" s="5">
        <v>0.19</v>
      </c>
      <c r="E2078" s="5">
        <v>1.1345000000000001</v>
      </c>
      <c r="F2078" s="5">
        <v>0.49199999999999999</v>
      </c>
      <c r="G2078" s="5">
        <v>0.25950000000000001</v>
      </c>
      <c r="H2078" s="48">
        <v>0.33750000000000002</v>
      </c>
      <c r="I2078" s="5">
        <v>10</v>
      </c>
      <c r="N2078" s="15">
        <f t="shared" si="2072"/>
        <v>0.75</v>
      </c>
      <c r="O2078" s="15">
        <f t="shared" ref="O2078:U2078" si="2112">B2078</f>
        <v>0.6</v>
      </c>
      <c r="P2078" s="15">
        <f t="shared" si="2112"/>
        <v>0.47</v>
      </c>
      <c r="Q2078" s="15">
        <f t="shared" si="2112"/>
        <v>0.19</v>
      </c>
      <c r="R2078" s="15">
        <f t="shared" si="2112"/>
        <v>1.1345000000000001</v>
      </c>
      <c r="S2078" s="15">
        <f t="shared" si="2112"/>
        <v>0.49199999999999999</v>
      </c>
      <c r="T2078" s="15">
        <f t="shared" si="2112"/>
        <v>0.25950000000000001</v>
      </c>
      <c r="U2078" s="15">
        <f t="shared" si="2112"/>
        <v>0.33750000000000002</v>
      </c>
      <c r="V2078" s="5">
        <v>1</v>
      </c>
      <c r="X2078" s="15">
        <f t="shared" si="2074"/>
        <v>11.5</v>
      </c>
      <c r="AB2078" s="15">
        <f t="shared" si="2075"/>
        <v>12.842865814675527</v>
      </c>
      <c r="AC2078" s="15">
        <f t="shared" si="2076"/>
        <v>1.8032885962241663</v>
      </c>
    </row>
    <row r="2079" spans="1:29">
      <c r="A2079" s="5" t="s">
        <v>207</v>
      </c>
      <c r="B2079" s="5">
        <v>0.61</v>
      </c>
      <c r="C2079" s="5">
        <v>0.43</v>
      </c>
      <c r="D2079" s="5">
        <v>0.14000000000000001</v>
      </c>
      <c r="E2079" s="5">
        <v>0.90900000000000003</v>
      </c>
      <c r="F2079" s="5">
        <v>0.438</v>
      </c>
      <c r="G2079" s="5">
        <v>0.2</v>
      </c>
      <c r="H2079" s="48">
        <v>0.22</v>
      </c>
      <c r="I2079" s="5">
        <v>8</v>
      </c>
      <c r="N2079" s="15">
        <f t="shared" si="2072"/>
        <v>0.75</v>
      </c>
      <c r="O2079" s="15">
        <f t="shared" ref="O2079:U2079" si="2113">B2079</f>
        <v>0.61</v>
      </c>
      <c r="P2079" s="15">
        <f t="shared" si="2113"/>
        <v>0.43</v>
      </c>
      <c r="Q2079" s="15">
        <f t="shared" si="2113"/>
        <v>0.14000000000000001</v>
      </c>
      <c r="R2079" s="15">
        <f t="shared" si="2113"/>
        <v>0.90900000000000003</v>
      </c>
      <c r="S2079" s="15">
        <f t="shared" si="2113"/>
        <v>0.438</v>
      </c>
      <c r="T2079" s="15">
        <f t="shared" si="2113"/>
        <v>0.2</v>
      </c>
      <c r="U2079" s="15">
        <f t="shared" si="2113"/>
        <v>0.22</v>
      </c>
      <c r="V2079" s="5">
        <v>1</v>
      </c>
      <c r="X2079" s="15">
        <f t="shared" si="2074"/>
        <v>9.5</v>
      </c>
      <c r="AB2079" s="15">
        <f t="shared" si="2075"/>
        <v>10.431203730519595</v>
      </c>
      <c r="AC2079" s="15">
        <f t="shared" si="2076"/>
        <v>0.86714038773361057</v>
      </c>
    </row>
    <row r="2080" spans="1:29">
      <c r="A2080" s="5" t="s">
        <v>206</v>
      </c>
      <c r="B2080" s="5">
        <v>0.61</v>
      </c>
      <c r="C2080" s="5">
        <v>0.48</v>
      </c>
      <c r="D2080" s="5">
        <v>0.16500000000000001</v>
      </c>
      <c r="E2080" s="5">
        <v>1.2435</v>
      </c>
      <c r="F2080" s="5">
        <v>0.5575</v>
      </c>
      <c r="G2080" s="5">
        <v>0.26750000000000002</v>
      </c>
      <c r="H2080" s="48">
        <v>0.372</v>
      </c>
      <c r="I2080" s="5">
        <v>8</v>
      </c>
      <c r="N2080" s="15">
        <f t="shared" si="2072"/>
        <v>3</v>
      </c>
      <c r="O2080" s="15">
        <f t="shared" ref="O2080:U2080" si="2114">B2080</f>
        <v>0.61</v>
      </c>
      <c r="P2080" s="15">
        <f t="shared" si="2114"/>
        <v>0.48</v>
      </c>
      <c r="Q2080" s="15">
        <f t="shared" si="2114"/>
        <v>0.16500000000000001</v>
      </c>
      <c r="R2080" s="15">
        <f t="shared" si="2114"/>
        <v>1.2435</v>
      </c>
      <c r="S2080" s="15">
        <f t="shared" si="2114"/>
        <v>0.5575</v>
      </c>
      <c r="T2080" s="15">
        <f t="shared" si="2114"/>
        <v>0.26750000000000002</v>
      </c>
      <c r="U2080" s="15">
        <f t="shared" si="2114"/>
        <v>0.372</v>
      </c>
      <c r="V2080" s="5">
        <v>1</v>
      </c>
      <c r="X2080" s="15">
        <f t="shared" si="2074"/>
        <v>9.5</v>
      </c>
      <c r="AB2080" s="15">
        <f t="shared" si="2075"/>
        <v>12.931492554122869</v>
      </c>
      <c r="AC2080" s="15">
        <f t="shared" si="2076"/>
        <v>11.775141149000691</v>
      </c>
    </row>
    <row r="2081" spans="1:29">
      <c r="A2081" s="5" t="s">
        <v>207</v>
      </c>
      <c r="B2081" s="5">
        <v>0.62</v>
      </c>
      <c r="C2081" s="5">
        <v>0.49</v>
      </c>
      <c r="D2081" s="5">
        <v>0.16</v>
      </c>
      <c r="E2081" s="5">
        <v>1.056</v>
      </c>
      <c r="F2081" s="5">
        <v>0.49299999999999999</v>
      </c>
      <c r="G2081" s="5">
        <v>0.24399999999999999</v>
      </c>
      <c r="H2081" s="48">
        <v>0.27250000000000002</v>
      </c>
      <c r="I2081" s="5">
        <v>9</v>
      </c>
      <c r="N2081" s="15">
        <f t="shared" si="2072"/>
        <v>0.75</v>
      </c>
      <c r="O2081" s="15">
        <f t="shared" ref="O2081:U2081" si="2115">B2081</f>
        <v>0.62</v>
      </c>
      <c r="P2081" s="15">
        <f t="shared" si="2115"/>
        <v>0.49</v>
      </c>
      <c r="Q2081" s="15">
        <f t="shared" si="2115"/>
        <v>0.16</v>
      </c>
      <c r="R2081" s="15">
        <f t="shared" si="2115"/>
        <v>1.056</v>
      </c>
      <c r="S2081" s="15">
        <f t="shared" si="2115"/>
        <v>0.49299999999999999</v>
      </c>
      <c r="T2081" s="15">
        <f t="shared" si="2115"/>
        <v>0.24399999999999999</v>
      </c>
      <c r="U2081" s="15">
        <f t="shared" si="2115"/>
        <v>0.27250000000000002</v>
      </c>
      <c r="V2081" s="5">
        <v>1</v>
      </c>
      <c r="X2081" s="15">
        <f t="shared" si="2074"/>
        <v>10.5</v>
      </c>
      <c r="AB2081" s="15">
        <f t="shared" si="2075"/>
        <v>11.591243645404401</v>
      </c>
      <c r="AC2081" s="15">
        <f t="shared" si="2076"/>
        <v>1.190812693635485</v>
      </c>
    </row>
    <row r="2082" spans="1:29">
      <c r="A2082" s="5" t="s">
        <v>206</v>
      </c>
      <c r="B2082" s="5">
        <v>0.64500000000000002</v>
      </c>
      <c r="C2082" s="5">
        <v>0.495</v>
      </c>
      <c r="D2082" s="5">
        <v>0.15</v>
      </c>
      <c r="E2082" s="5">
        <v>1.2095</v>
      </c>
      <c r="F2082" s="5">
        <v>0.60299999999999998</v>
      </c>
      <c r="G2082" s="5">
        <v>0.2225</v>
      </c>
      <c r="H2082" s="48">
        <v>0.33900000000000002</v>
      </c>
      <c r="I2082" s="5">
        <v>9</v>
      </c>
      <c r="N2082" s="15">
        <f t="shared" si="2072"/>
        <v>3</v>
      </c>
      <c r="O2082" s="15">
        <f t="shared" ref="O2082:U2082" si="2116">B2082</f>
        <v>0.64500000000000002</v>
      </c>
      <c r="P2082" s="15">
        <f t="shared" si="2116"/>
        <v>0.495</v>
      </c>
      <c r="Q2082" s="15">
        <f t="shared" si="2116"/>
        <v>0.15</v>
      </c>
      <c r="R2082" s="15">
        <f t="shared" si="2116"/>
        <v>1.2095</v>
      </c>
      <c r="S2082" s="15">
        <f t="shared" si="2116"/>
        <v>0.60299999999999998</v>
      </c>
      <c r="T2082" s="15">
        <f t="shared" si="2116"/>
        <v>0.2225</v>
      </c>
      <c r="U2082" s="15">
        <f t="shared" si="2116"/>
        <v>0.33900000000000002</v>
      </c>
      <c r="V2082" s="5">
        <v>1</v>
      </c>
      <c r="X2082" s="15">
        <f t="shared" si="2074"/>
        <v>10.5</v>
      </c>
      <c r="AB2082" s="15">
        <f t="shared" si="2075"/>
        <v>11.866096310384389</v>
      </c>
      <c r="AC2082" s="15">
        <f t="shared" si="2076"/>
        <v>1.866219129245841</v>
      </c>
    </row>
    <row r="2083" spans="1:29">
      <c r="A2083" s="5" t="s">
        <v>206</v>
      </c>
      <c r="B2083" s="5">
        <v>0.65</v>
      </c>
      <c r="C2083" s="5">
        <v>0.5</v>
      </c>
      <c r="D2083" s="5">
        <v>0.14000000000000001</v>
      </c>
      <c r="E2083" s="5">
        <v>1.238</v>
      </c>
      <c r="F2083" s="5">
        <v>0.61650000000000005</v>
      </c>
      <c r="G2083" s="5">
        <v>0.23549999999999999</v>
      </c>
      <c r="H2083" s="48">
        <v>0.32</v>
      </c>
      <c r="I2083" s="5">
        <v>8</v>
      </c>
      <c r="N2083" s="15">
        <f t="shared" si="2072"/>
        <v>3</v>
      </c>
      <c r="O2083" s="15">
        <f t="shared" ref="O2083:U2083" si="2117">B2083</f>
        <v>0.65</v>
      </c>
      <c r="P2083" s="15">
        <f t="shared" si="2117"/>
        <v>0.5</v>
      </c>
      <c r="Q2083" s="15">
        <f t="shared" si="2117"/>
        <v>0.14000000000000001</v>
      </c>
      <c r="R2083" s="15">
        <f t="shared" si="2117"/>
        <v>1.238</v>
      </c>
      <c r="S2083" s="15">
        <f t="shared" si="2117"/>
        <v>0.61650000000000005</v>
      </c>
      <c r="T2083" s="15">
        <f t="shared" si="2117"/>
        <v>0.23549999999999999</v>
      </c>
      <c r="U2083" s="15">
        <f t="shared" si="2117"/>
        <v>0.32</v>
      </c>
      <c r="V2083" s="5">
        <v>1</v>
      </c>
      <c r="X2083" s="15">
        <f t="shared" si="2074"/>
        <v>9.5</v>
      </c>
      <c r="AB2083" s="15">
        <f t="shared" si="2075"/>
        <v>11.498946036933257</v>
      </c>
      <c r="AC2083" s="15">
        <f t="shared" si="2076"/>
        <v>3.9957852585711722</v>
      </c>
    </row>
    <row r="2084" spans="1:29">
      <c r="A2084" s="5" t="s">
        <v>207</v>
      </c>
      <c r="B2084" s="5">
        <v>0.66500000000000004</v>
      </c>
      <c r="C2084" s="5">
        <v>0.52500000000000002</v>
      </c>
      <c r="D2084" s="5">
        <v>0.21</v>
      </c>
      <c r="E2084" s="5">
        <v>1.6439999999999999</v>
      </c>
      <c r="F2084" s="5">
        <v>0.81799999999999995</v>
      </c>
      <c r="G2084" s="5">
        <v>0.33950000000000002</v>
      </c>
      <c r="H2084" s="48">
        <v>0.42749999999999999</v>
      </c>
      <c r="I2084" s="5">
        <v>10</v>
      </c>
      <c r="N2084" s="15">
        <f t="shared" si="2072"/>
        <v>0.75</v>
      </c>
      <c r="O2084" s="15">
        <f t="shared" ref="O2084:U2084" si="2118">B2084</f>
        <v>0.66500000000000004</v>
      </c>
      <c r="P2084" s="15">
        <f t="shared" si="2118"/>
        <v>0.52500000000000002</v>
      </c>
      <c r="Q2084" s="15">
        <f t="shared" si="2118"/>
        <v>0.21</v>
      </c>
      <c r="R2084" s="15">
        <f t="shared" si="2118"/>
        <v>1.6439999999999999</v>
      </c>
      <c r="S2084" s="15">
        <f t="shared" si="2118"/>
        <v>0.81799999999999995</v>
      </c>
      <c r="T2084" s="15">
        <f t="shared" si="2118"/>
        <v>0.33950000000000002</v>
      </c>
      <c r="U2084" s="15">
        <f t="shared" si="2118"/>
        <v>0.42749999999999999</v>
      </c>
      <c r="V2084" s="5">
        <v>1</v>
      </c>
      <c r="X2084" s="15">
        <f t="shared" si="2074"/>
        <v>11.5</v>
      </c>
      <c r="AB2084" s="15">
        <f t="shared" si="2075"/>
        <v>11.704373964204862</v>
      </c>
      <c r="AC2084" s="15">
        <f t="shared" si="2076"/>
        <v>4.1768717244810252E-2</v>
      </c>
    </row>
    <row r="2085" spans="1:29">
      <c r="A2085" s="5" t="s">
        <v>206</v>
      </c>
      <c r="B2085" s="5">
        <v>0.68500000000000005</v>
      </c>
      <c r="C2085" s="5">
        <v>0.55000000000000004</v>
      </c>
      <c r="D2085" s="5">
        <v>0.2</v>
      </c>
      <c r="E2085" s="5">
        <v>1.7725</v>
      </c>
      <c r="F2085" s="5">
        <v>0.81299999999999994</v>
      </c>
      <c r="G2085" s="5">
        <v>0.38700000000000001</v>
      </c>
      <c r="H2085" s="48">
        <v>0.49</v>
      </c>
      <c r="I2085" s="5">
        <v>11</v>
      </c>
      <c r="N2085" s="15">
        <f t="shared" si="2072"/>
        <v>3</v>
      </c>
      <c r="O2085" s="15">
        <f t="shared" ref="O2085:U2085" si="2119">B2085</f>
        <v>0.68500000000000005</v>
      </c>
      <c r="P2085" s="15">
        <f t="shared" si="2119"/>
        <v>0.55000000000000004</v>
      </c>
      <c r="Q2085" s="15">
        <f t="shared" si="2119"/>
        <v>0.2</v>
      </c>
      <c r="R2085" s="15">
        <f t="shared" si="2119"/>
        <v>1.7725</v>
      </c>
      <c r="S2085" s="15">
        <f t="shared" si="2119"/>
        <v>0.81299999999999994</v>
      </c>
      <c r="T2085" s="15">
        <f t="shared" si="2119"/>
        <v>0.38700000000000001</v>
      </c>
      <c r="U2085" s="15">
        <f t="shared" si="2119"/>
        <v>0.49</v>
      </c>
      <c r="V2085" s="5">
        <v>1</v>
      </c>
      <c r="X2085" s="15">
        <f t="shared" si="2074"/>
        <v>12.5</v>
      </c>
      <c r="AB2085" s="15">
        <f t="shared" si="2075"/>
        <v>13.561850399298718</v>
      </c>
      <c r="AC2085" s="15">
        <f t="shared" si="2076"/>
        <v>1.1275262704908475</v>
      </c>
    </row>
    <row r="2086" spans="1:29">
      <c r="A2086" s="5" t="s">
        <v>207</v>
      </c>
      <c r="B2086" s="5">
        <v>0.69</v>
      </c>
      <c r="C2086" s="5">
        <v>0.54</v>
      </c>
      <c r="D2086" s="5">
        <v>0.19500000000000001</v>
      </c>
      <c r="E2086" s="5">
        <v>1.2524999999999999</v>
      </c>
      <c r="F2086" s="5">
        <v>0.73</v>
      </c>
      <c r="G2086" s="5">
        <v>0.39750000000000002</v>
      </c>
      <c r="H2086" s="48">
        <v>0.46200000000000002</v>
      </c>
      <c r="I2086" s="5">
        <v>12</v>
      </c>
      <c r="N2086" s="15">
        <f t="shared" si="2072"/>
        <v>0.75</v>
      </c>
      <c r="O2086" s="15">
        <f t="shared" ref="O2086:U2086" si="2120">B2086</f>
        <v>0.69</v>
      </c>
      <c r="P2086" s="15">
        <f t="shared" si="2120"/>
        <v>0.54</v>
      </c>
      <c r="Q2086" s="15">
        <f t="shared" si="2120"/>
        <v>0.19500000000000001</v>
      </c>
      <c r="R2086" s="15">
        <f t="shared" si="2120"/>
        <v>1.2524999999999999</v>
      </c>
      <c r="S2086" s="15">
        <f t="shared" si="2120"/>
        <v>0.73</v>
      </c>
      <c r="T2086" s="15">
        <f t="shared" si="2120"/>
        <v>0.39750000000000002</v>
      </c>
      <c r="U2086" s="15">
        <f t="shared" si="2120"/>
        <v>0.46200000000000002</v>
      </c>
      <c r="V2086" s="5">
        <v>1</v>
      </c>
      <c r="X2086" s="15">
        <f t="shared" si="2074"/>
        <v>13.5</v>
      </c>
      <c r="AB2086" s="15">
        <f t="shared" si="2075"/>
        <v>9.6249838636092946</v>
      </c>
      <c r="AC2086" s="15">
        <f t="shared" si="2076"/>
        <v>15.015750057288351</v>
      </c>
    </row>
    <row r="2087" spans="1:29">
      <c r="A2087" s="5" t="s">
        <v>207</v>
      </c>
      <c r="B2087" s="5">
        <v>0.70499999999999996</v>
      </c>
      <c r="C2087" s="5">
        <v>0.56999999999999995</v>
      </c>
      <c r="D2087" s="5">
        <v>0.185</v>
      </c>
      <c r="E2087" s="5">
        <v>1.7609999999999999</v>
      </c>
      <c r="F2087" s="5">
        <v>0.747</v>
      </c>
      <c r="G2087" s="5">
        <v>0.3725</v>
      </c>
      <c r="H2087" s="48">
        <v>0.48799999999999999</v>
      </c>
      <c r="I2087" s="5">
        <v>10</v>
      </c>
      <c r="N2087" s="15">
        <f t="shared" si="2072"/>
        <v>0.75</v>
      </c>
      <c r="O2087" s="15">
        <f t="shared" ref="O2087:U2087" si="2121">B2087</f>
        <v>0.70499999999999996</v>
      </c>
      <c r="P2087" s="15">
        <f t="shared" si="2121"/>
        <v>0.56999999999999995</v>
      </c>
      <c r="Q2087" s="15">
        <f t="shared" si="2121"/>
        <v>0.185</v>
      </c>
      <c r="R2087" s="15">
        <f t="shared" si="2121"/>
        <v>1.7609999999999999</v>
      </c>
      <c r="S2087" s="15">
        <f t="shared" si="2121"/>
        <v>0.747</v>
      </c>
      <c r="T2087" s="15">
        <f t="shared" si="2121"/>
        <v>0.3725</v>
      </c>
      <c r="U2087" s="15">
        <f t="shared" si="2121"/>
        <v>0.48799999999999999</v>
      </c>
      <c r="V2087" s="5">
        <v>1</v>
      </c>
      <c r="X2087" s="15">
        <f t="shared" si="2074"/>
        <v>11.5</v>
      </c>
      <c r="AB2087" s="15">
        <f t="shared" si="2075"/>
        <v>14.601849378918685</v>
      </c>
      <c r="AC2087" s="15">
        <f t="shared" si="2076"/>
        <v>9.6214695694982293</v>
      </c>
    </row>
    <row r="2088" spans="1:29">
      <c r="A2088" s="5" t="s">
        <v>207</v>
      </c>
      <c r="B2088" s="5">
        <v>0.71</v>
      </c>
      <c r="C2088" s="5">
        <v>0.5</v>
      </c>
      <c r="D2088" s="5">
        <v>0.15</v>
      </c>
      <c r="E2088" s="5">
        <v>1.3165</v>
      </c>
      <c r="F2088" s="5">
        <v>0.6835</v>
      </c>
      <c r="G2088" s="5">
        <v>0.28149999999999997</v>
      </c>
      <c r="H2088" s="48">
        <v>0.28000000000000003</v>
      </c>
      <c r="I2088" s="5">
        <v>10</v>
      </c>
      <c r="N2088" s="15">
        <f t="shared" si="2072"/>
        <v>0.75</v>
      </c>
      <c r="O2088" s="15">
        <f t="shared" ref="O2088:U2088" si="2122">B2088</f>
        <v>0.71</v>
      </c>
      <c r="P2088" s="15">
        <f t="shared" si="2122"/>
        <v>0.5</v>
      </c>
      <c r="Q2088" s="15">
        <f t="shared" si="2122"/>
        <v>0.15</v>
      </c>
      <c r="R2088" s="15">
        <f t="shared" si="2122"/>
        <v>1.3165</v>
      </c>
      <c r="S2088" s="15">
        <f t="shared" si="2122"/>
        <v>0.6835</v>
      </c>
      <c r="T2088" s="15">
        <f t="shared" si="2122"/>
        <v>0.28149999999999997</v>
      </c>
      <c r="U2088" s="15">
        <f t="shared" si="2122"/>
        <v>0.28000000000000003</v>
      </c>
      <c r="V2088" s="5">
        <v>1</v>
      </c>
      <c r="X2088" s="15">
        <f t="shared" si="2074"/>
        <v>11.5</v>
      </c>
      <c r="AB2088" s="15">
        <f t="shared" si="2075"/>
        <v>9.7473477692090942</v>
      </c>
      <c r="AC2088" s="15">
        <f t="shared" si="2076"/>
        <v>3.0717898420963388</v>
      </c>
    </row>
    <row r="2089" spans="1:29">
      <c r="A2089" s="5" t="s">
        <v>206</v>
      </c>
      <c r="B2089" s="5">
        <v>0.72</v>
      </c>
      <c r="C2089" s="5">
        <v>0.58499999999999996</v>
      </c>
      <c r="D2089" s="5">
        <v>0.22</v>
      </c>
      <c r="E2089" s="5">
        <v>1.9139999999999999</v>
      </c>
      <c r="F2089" s="5">
        <v>0.91549999999999998</v>
      </c>
      <c r="G2089" s="5">
        <v>0.44800000000000001</v>
      </c>
      <c r="H2089" s="48">
        <v>0.47899999999999998</v>
      </c>
      <c r="I2089" s="5">
        <v>11</v>
      </c>
      <c r="N2089" s="15">
        <f t="shared" si="2072"/>
        <v>3</v>
      </c>
      <c r="O2089" s="15">
        <f t="shared" ref="O2089:U2089" si="2123">B2089</f>
        <v>0.72</v>
      </c>
      <c r="P2089" s="15">
        <f t="shared" si="2123"/>
        <v>0.58499999999999996</v>
      </c>
      <c r="Q2089" s="15">
        <f t="shared" si="2123"/>
        <v>0.22</v>
      </c>
      <c r="R2089" s="15">
        <f t="shared" si="2123"/>
        <v>1.9139999999999999</v>
      </c>
      <c r="S2089" s="15">
        <f t="shared" si="2123"/>
        <v>0.91549999999999998</v>
      </c>
      <c r="T2089" s="15">
        <f t="shared" si="2123"/>
        <v>0.44800000000000001</v>
      </c>
      <c r="U2089" s="15">
        <f t="shared" si="2123"/>
        <v>0.47899999999999998</v>
      </c>
      <c r="V2089" s="5">
        <v>1</v>
      </c>
      <c r="X2089" s="15">
        <f t="shared" si="2074"/>
        <v>12.5</v>
      </c>
      <c r="AB2089" s="15">
        <f t="shared" si="2075"/>
        <v>12.677384438923641</v>
      </c>
      <c r="AC2089" s="15">
        <f t="shared" si="2076"/>
        <v>3.1465239172254758E-2</v>
      </c>
    </row>
    <row r="2090" spans="1:29">
      <c r="A2090" s="5" t="s">
        <v>207</v>
      </c>
      <c r="B2090" s="5">
        <v>0.72</v>
      </c>
      <c r="C2090" s="5">
        <v>0.57499999999999996</v>
      </c>
      <c r="D2090" s="5">
        <v>0.215</v>
      </c>
      <c r="E2090" s="5">
        <v>2.1</v>
      </c>
      <c r="F2090" s="5">
        <v>0.85650000000000004</v>
      </c>
      <c r="G2090" s="5">
        <v>0.48249999999999998</v>
      </c>
      <c r="H2090" s="48">
        <v>0.60199999999999998</v>
      </c>
      <c r="I2090" s="5">
        <v>12</v>
      </c>
      <c r="N2090" s="15">
        <f t="shared" si="2072"/>
        <v>0.75</v>
      </c>
      <c r="O2090" s="15">
        <f t="shared" ref="O2090:U2090" si="2124">B2090</f>
        <v>0.72</v>
      </c>
      <c r="P2090" s="15">
        <f t="shared" si="2124"/>
        <v>0.57499999999999996</v>
      </c>
      <c r="Q2090" s="15">
        <f t="shared" si="2124"/>
        <v>0.215</v>
      </c>
      <c r="R2090" s="15">
        <f t="shared" si="2124"/>
        <v>2.1</v>
      </c>
      <c r="S2090" s="15">
        <f t="shared" si="2124"/>
        <v>0.85650000000000004</v>
      </c>
      <c r="T2090" s="15">
        <f t="shared" si="2124"/>
        <v>0.48249999999999998</v>
      </c>
      <c r="U2090" s="15">
        <f t="shared" si="2124"/>
        <v>0.60199999999999998</v>
      </c>
      <c r="V2090" s="5">
        <v>1</v>
      </c>
      <c r="X2090" s="15">
        <f t="shared" si="2074"/>
        <v>13.5</v>
      </c>
      <c r="AB2090" s="15">
        <f t="shared" si="2075"/>
        <v>15.725436023192673</v>
      </c>
      <c r="AC2090" s="15">
        <f t="shared" si="2076"/>
        <v>4.9525654933236192</v>
      </c>
    </row>
    <row r="2091" spans="1:29">
      <c r="A2091" s="5" t="s">
        <v>207</v>
      </c>
      <c r="B2091" s="5">
        <v>0.73</v>
      </c>
      <c r="C2091" s="5">
        <v>0.55500000000000005</v>
      </c>
      <c r="D2091" s="5">
        <v>0.18</v>
      </c>
      <c r="E2091" s="5">
        <v>1.6895</v>
      </c>
      <c r="F2091" s="5">
        <v>0.65549999999999997</v>
      </c>
      <c r="G2091" s="5">
        <v>0.19650000000000001</v>
      </c>
      <c r="H2091" s="48">
        <v>0.49349999999999999</v>
      </c>
      <c r="I2091" s="5">
        <v>10</v>
      </c>
      <c r="N2091" s="15">
        <f t="shared" si="2072"/>
        <v>0.75</v>
      </c>
      <c r="O2091" s="15">
        <f t="shared" ref="O2091:U2091" si="2125">B2091</f>
        <v>0.73</v>
      </c>
      <c r="P2091" s="15">
        <f t="shared" si="2125"/>
        <v>0.55500000000000005</v>
      </c>
      <c r="Q2091" s="15">
        <f t="shared" si="2125"/>
        <v>0.18</v>
      </c>
      <c r="R2091" s="15">
        <f t="shared" si="2125"/>
        <v>1.6895</v>
      </c>
      <c r="S2091" s="15">
        <f t="shared" si="2125"/>
        <v>0.65549999999999997</v>
      </c>
      <c r="T2091" s="15">
        <f t="shared" si="2125"/>
        <v>0.19650000000000001</v>
      </c>
      <c r="U2091" s="15">
        <f t="shared" si="2125"/>
        <v>0.49349999999999999</v>
      </c>
      <c r="V2091" s="5">
        <v>1</v>
      </c>
      <c r="X2091" s="15">
        <f t="shared" si="2074"/>
        <v>11.5</v>
      </c>
      <c r="AB2091" s="15">
        <f t="shared" si="2075"/>
        <v>17.383394639475146</v>
      </c>
      <c r="AC2091" s="15">
        <f t="shared" si="2076"/>
        <v>34.61433248380488</v>
      </c>
    </row>
    <row r="2092" spans="1:29">
      <c r="A2092" s="5" t="s">
        <v>206</v>
      </c>
      <c r="B2092" s="5">
        <v>0.77500000000000002</v>
      </c>
      <c r="C2092" s="5">
        <v>0.56999999999999995</v>
      </c>
      <c r="D2092" s="5">
        <v>0.22</v>
      </c>
      <c r="E2092" s="5">
        <v>2.032</v>
      </c>
      <c r="F2092" s="5">
        <v>0.73499999999999999</v>
      </c>
      <c r="G2092" s="5">
        <v>0.47549999999999998</v>
      </c>
      <c r="H2092" s="48">
        <v>0.65849999999999997</v>
      </c>
      <c r="I2092" s="5">
        <v>17</v>
      </c>
      <c r="N2092" s="15">
        <f t="shared" si="2072"/>
        <v>3</v>
      </c>
      <c r="O2092" s="15">
        <f t="shared" ref="O2092:U2092" si="2126">B2092</f>
        <v>0.77500000000000002</v>
      </c>
      <c r="P2092" s="15">
        <f t="shared" si="2126"/>
        <v>0.56999999999999995</v>
      </c>
      <c r="Q2092" s="15">
        <f t="shared" si="2126"/>
        <v>0.22</v>
      </c>
      <c r="R2092" s="15">
        <f t="shared" si="2126"/>
        <v>2.032</v>
      </c>
      <c r="S2092" s="15">
        <f t="shared" si="2126"/>
        <v>0.73499999999999999</v>
      </c>
      <c r="T2092" s="15">
        <f t="shared" si="2126"/>
        <v>0.47549999999999998</v>
      </c>
      <c r="U2092" s="15">
        <f t="shared" si="2126"/>
        <v>0.65849999999999997</v>
      </c>
      <c r="V2092" s="5">
        <v>1</v>
      </c>
      <c r="X2092" s="15">
        <f t="shared" si="2074"/>
        <v>18.5</v>
      </c>
      <c r="AB2092" s="15">
        <f t="shared" si="2075"/>
        <v>18.431362357418561</v>
      </c>
      <c r="AC2092" s="15">
        <f t="shared" si="2076"/>
        <v>4.71112597913743E-3</v>
      </c>
    </row>
    <row r="2093" spans="1:29">
      <c r="A2093" s="5" t="s">
        <v>207</v>
      </c>
      <c r="B2093" s="5">
        <v>0.505</v>
      </c>
      <c r="C2093" s="5">
        <v>0.39</v>
      </c>
      <c r="D2093" s="5">
        <v>0.115</v>
      </c>
      <c r="E2093" s="5">
        <v>0.66</v>
      </c>
      <c r="F2093" s="5">
        <v>0.30449999999999999</v>
      </c>
      <c r="G2093" s="5">
        <v>0.1555</v>
      </c>
      <c r="H2093" s="48">
        <v>0.17499999999999999</v>
      </c>
      <c r="I2093" s="5">
        <v>8</v>
      </c>
      <c r="N2093" s="15">
        <f t="shared" si="2072"/>
        <v>0.75</v>
      </c>
      <c r="O2093" s="15">
        <f t="shared" ref="O2093:U2093" si="2127">B2093</f>
        <v>0.505</v>
      </c>
      <c r="P2093" s="15">
        <f t="shared" si="2127"/>
        <v>0.39</v>
      </c>
      <c r="Q2093" s="15">
        <f t="shared" si="2127"/>
        <v>0.115</v>
      </c>
      <c r="R2093" s="15">
        <f t="shared" si="2127"/>
        <v>0.66</v>
      </c>
      <c r="S2093" s="15">
        <f t="shared" si="2127"/>
        <v>0.30449999999999999</v>
      </c>
      <c r="T2093" s="15">
        <f t="shared" si="2127"/>
        <v>0.1555</v>
      </c>
      <c r="U2093" s="15">
        <f t="shared" si="2127"/>
        <v>0.17499999999999999</v>
      </c>
      <c r="V2093" s="5">
        <v>1</v>
      </c>
      <c r="X2093" s="15">
        <f t="shared" si="2074"/>
        <v>9.5</v>
      </c>
      <c r="AB2093" s="15">
        <f t="shared" si="2075"/>
        <v>10.246948927257616</v>
      </c>
      <c r="AC2093" s="15">
        <f t="shared" si="2076"/>
        <v>0.55793269993130357</v>
      </c>
    </row>
    <row r="2094" spans="1:29">
      <c r="A2094" s="5" t="s">
        <v>206</v>
      </c>
      <c r="B2094" s="5">
        <v>0.53</v>
      </c>
      <c r="C2094" s="5">
        <v>0.42499999999999999</v>
      </c>
      <c r="D2094" s="5">
        <v>0.13</v>
      </c>
      <c r="E2094" s="5">
        <v>0.74550000000000005</v>
      </c>
      <c r="F2094" s="5">
        <v>0.29949999999999999</v>
      </c>
      <c r="G2094" s="5">
        <v>0.13550000000000001</v>
      </c>
      <c r="H2094" s="48">
        <v>0.245</v>
      </c>
      <c r="I2094" s="5">
        <v>10</v>
      </c>
      <c r="N2094" s="15">
        <f t="shared" si="2072"/>
        <v>3</v>
      </c>
      <c r="O2094" s="15">
        <f t="shared" ref="O2094:U2094" si="2128">B2094</f>
        <v>0.53</v>
      </c>
      <c r="P2094" s="15">
        <f t="shared" si="2128"/>
        <v>0.42499999999999999</v>
      </c>
      <c r="Q2094" s="15">
        <f t="shared" si="2128"/>
        <v>0.13</v>
      </c>
      <c r="R2094" s="15">
        <f t="shared" si="2128"/>
        <v>0.74550000000000005</v>
      </c>
      <c r="S2094" s="15">
        <f t="shared" si="2128"/>
        <v>0.29949999999999999</v>
      </c>
      <c r="T2094" s="15">
        <f t="shared" si="2128"/>
        <v>0.13550000000000001</v>
      </c>
      <c r="U2094" s="15">
        <f t="shared" si="2128"/>
        <v>0.245</v>
      </c>
      <c r="V2094" s="5">
        <v>1</v>
      </c>
      <c r="X2094" s="15">
        <f t="shared" si="2074"/>
        <v>11.5</v>
      </c>
      <c r="AB2094" s="15">
        <f t="shared" si="2075"/>
        <v>12.862491407082047</v>
      </c>
      <c r="AC2094" s="15">
        <f t="shared" si="2076"/>
        <v>1.8563828343724154</v>
      </c>
    </row>
    <row r="2095" spans="1:29">
      <c r="A2095" s="5" t="s">
        <v>207</v>
      </c>
      <c r="B2095" s="5">
        <v>0.505</v>
      </c>
      <c r="C2095" s="5">
        <v>0.38500000000000001</v>
      </c>
      <c r="D2095" s="5">
        <v>0.115</v>
      </c>
      <c r="E2095" s="5">
        <v>0.61599999999999999</v>
      </c>
      <c r="F2095" s="5">
        <v>0.24299999999999999</v>
      </c>
      <c r="G2095" s="5">
        <v>0.1075</v>
      </c>
      <c r="H2095" s="48">
        <v>0.21</v>
      </c>
      <c r="I2095" s="5">
        <v>11</v>
      </c>
      <c r="N2095" s="15">
        <f t="shared" si="2072"/>
        <v>0.75</v>
      </c>
      <c r="O2095" s="15">
        <f t="shared" ref="O2095:U2095" si="2129">B2095</f>
        <v>0.505</v>
      </c>
      <c r="P2095" s="15">
        <f t="shared" si="2129"/>
        <v>0.38500000000000001</v>
      </c>
      <c r="Q2095" s="15">
        <f t="shared" si="2129"/>
        <v>0.115</v>
      </c>
      <c r="R2095" s="15">
        <f t="shared" si="2129"/>
        <v>0.61599999999999999</v>
      </c>
      <c r="S2095" s="15">
        <f t="shared" si="2129"/>
        <v>0.24299999999999999</v>
      </c>
      <c r="T2095" s="15">
        <f t="shared" si="2129"/>
        <v>0.1075</v>
      </c>
      <c r="U2095" s="15">
        <f t="shared" si="2129"/>
        <v>0.21</v>
      </c>
      <c r="V2095" s="5">
        <v>1</v>
      </c>
      <c r="X2095" s="15">
        <f t="shared" si="2074"/>
        <v>12.5</v>
      </c>
      <c r="AB2095" s="15">
        <f t="shared" si="2075"/>
        <v>11.818553541257691</v>
      </c>
      <c r="AC2095" s="15">
        <f t="shared" si="2076"/>
        <v>0.46436927613243378</v>
      </c>
    </row>
    <row r="2096" spans="1:29">
      <c r="A2096" s="5" t="s">
        <v>208</v>
      </c>
      <c r="B2096" s="5">
        <v>0.40500000000000003</v>
      </c>
      <c r="C2096" s="5">
        <v>0.30499999999999999</v>
      </c>
      <c r="D2096" s="5">
        <v>0.09</v>
      </c>
      <c r="E2096" s="5">
        <v>0.28249999999999997</v>
      </c>
      <c r="F2096" s="5">
        <v>0.114</v>
      </c>
      <c r="G2096" s="5">
        <v>5.7500000000000002E-2</v>
      </c>
      <c r="H2096" s="48">
        <v>9.5000000000000001E-2</v>
      </c>
      <c r="I2096" s="5">
        <v>7</v>
      </c>
      <c r="N2096" s="15">
        <f t="shared" si="2072"/>
        <v>-2</v>
      </c>
      <c r="O2096" s="15">
        <f t="shared" ref="O2096:U2096" si="2130">B2096</f>
        <v>0.40500000000000003</v>
      </c>
      <c r="P2096" s="15">
        <f t="shared" si="2130"/>
        <v>0.30499999999999999</v>
      </c>
      <c r="Q2096" s="15">
        <f t="shared" si="2130"/>
        <v>0.09</v>
      </c>
      <c r="R2096" s="15">
        <f t="shared" si="2130"/>
        <v>0.28249999999999997</v>
      </c>
      <c r="S2096" s="15">
        <f t="shared" si="2130"/>
        <v>0.114</v>
      </c>
      <c r="T2096" s="15">
        <f t="shared" si="2130"/>
        <v>5.7500000000000002E-2</v>
      </c>
      <c r="U2096" s="15">
        <f t="shared" si="2130"/>
        <v>9.5000000000000001E-2</v>
      </c>
      <c r="V2096" s="5">
        <v>1</v>
      </c>
      <c r="X2096" s="15">
        <f t="shared" si="2074"/>
        <v>8.5</v>
      </c>
      <c r="AB2096" s="15">
        <f t="shared" si="2075"/>
        <v>9.3020359298238109</v>
      </c>
      <c r="AC2096" s="15">
        <f t="shared" si="2076"/>
        <v>0.64326163272834491</v>
      </c>
    </row>
    <row r="2097" spans="1:29">
      <c r="A2097" s="5" t="s">
        <v>206</v>
      </c>
      <c r="B2097" s="5">
        <v>0.41499999999999998</v>
      </c>
      <c r="C2097" s="5">
        <v>0.3</v>
      </c>
      <c r="D2097" s="5">
        <v>0.1</v>
      </c>
      <c r="E2097" s="5">
        <v>0.33550000000000002</v>
      </c>
      <c r="F2097" s="5">
        <v>0.1545</v>
      </c>
      <c r="G2097" s="5">
        <v>6.8500000000000005E-2</v>
      </c>
      <c r="H2097" s="48">
        <v>9.5000000000000001E-2</v>
      </c>
      <c r="I2097" s="5">
        <v>7</v>
      </c>
      <c r="N2097" s="15">
        <f t="shared" si="2072"/>
        <v>3</v>
      </c>
      <c r="O2097" s="15">
        <f t="shared" ref="O2097:U2097" si="2131">B2097</f>
        <v>0.41499999999999998</v>
      </c>
      <c r="P2097" s="15">
        <f t="shared" si="2131"/>
        <v>0.3</v>
      </c>
      <c r="Q2097" s="15">
        <f t="shared" si="2131"/>
        <v>0.1</v>
      </c>
      <c r="R2097" s="15">
        <f t="shared" si="2131"/>
        <v>0.33550000000000002</v>
      </c>
      <c r="S2097" s="15">
        <f t="shared" si="2131"/>
        <v>0.1545</v>
      </c>
      <c r="T2097" s="15">
        <f t="shared" si="2131"/>
        <v>6.8500000000000005E-2</v>
      </c>
      <c r="U2097" s="15">
        <f t="shared" si="2131"/>
        <v>9.5000000000000001E-2</v>
      </c>
      <c r="V2097" s="5">
        <v>1</v>
      </c>
      <c r="X2097" s="15">
        <f t="shared" si="2074"/>
        <v>8.5</v>
      </c>
      <c r="AB2097" s="15">
        <f t="shared" si="2075"/>
        <v>9.7130624920120638</v>
      </c>
      <c r="AC2097" s="15">
        <f t="shared" si="2076"/>
        <v>1.4715206095265185</v>
      </c>
    </row>
    <row r="2098" spans="1:29">
      <c r="A2098" s="5" t="s">
        <v>206</v>
      </c>
      <c r="B2098" s="5">
        <v>0.5</v>
      </c>
      <c r="C2098" s="5">
        <v>0.39</v>
      </c>
      <c r="D2098" s="5">
        <v>0.14499999999999999</v>
      </c>
      <c r="E2098" s="5">
        <v>0.65100000000000002</v>
      </c>
      <c r="F2098" s="5">
        <v>0.27300000000000002</v>
      </c>
      <c r="G2098" s="5">
        <v>0.13200000000000001</v>
      </c>
      <c r="H2098" s="48">
        <v>0.22</v>
      </c>
      <c r="I2098" s="5">
        <v>11</v>
      </c>
      <c r="N2098" s="15">
        <f t="shared" si="2072"/>
        <v>3</v>
      </c>
      <c r="O2098" s="15">
        <f t="shared" ref="O2098:U2098" si="2132">B2098</f>
        <v>0.5</v>
      </c>
      <c r="P2098" s="15">
        <f t="shared" si="2132"/>
        <v>0.39</v>
      </c>
      <c r="Q2098" s="15">
        <f t="shared" si="2132"/>
        <v>0.14499999999999999</v>
      </c>
      <c r="R2098" s="15">
        <f t="shared" si="2132"/>
        <v>0.65100000000000002</v>
      </c>
      <c r="S2098" s="15">
        <f t="shared" si="2132"/>
        <v>0.27300000000000002</v>
      </c>
      <c r="T2098" s="15">
        <f t="shared" si="2132"/>
        <v>0.13200000000000001</v>
      </c>
      <c r="U2098" s="15">
        <f t="shared" si="2132"/>
        <v>0.22</v>
      </c>
      <c r="V2098" s="5">
        <v>1</v>
      </c>
      <c r="X2098" s="15">
        <f t="shared" si="2074"/>
        <v>12.5</v>
      </c>
      <c r="AB2098" s="15">
        <f t="shared" si="2075"/>
        <v>12.132706099180714</v>
      </c>
      <c r="AC2098" s="15">
        <f t="shared" si="2076"/>
        <v>0.13490480957904744</v>
      </c>
    </row>
    <row r="2099" spans="1:29">
      <c r="A2099" s="5" t="s">
        <v>206</v>
      </c>
      <c r="B2099" s="5">
        <v>0.42499999999999999</v>
      </c>
      <c r="C2099" s="5">
        <v>0.33</v>
      </c>
      <c r="D2099" s="5">
        <v>0.08</v>
      </c>
      <c r="E2099" s="5">
        <v>0.36099999999999999</v>
      </c>
      <c r="F2099" s="5">
        <v>0.13400000000000001</v>
      </c>
      <c r="G2099" s="5">
        <v>8.2500000000000004E-2</v>
      </c>
      <c r="H2099" s="48">
        <v>0.125</v>
      </c>
      <c r="I2099" s="5">
        <v>7</v>
      </c>
      <c r="N2099" s="15">
        <f t="shared" si="2072"/>
        <v>3</v>
      </c>
      <c r="O2099" s="15">
        <f t="shared" ref="O2099:U2099" si="2133">B2099</f>
        <v>0.42499999999999999</v>
      </c>
      <c r="P2099" s="15">
        <f t="shared" si="2133"/>
        <v>0.33</v>
      </c>
      <c r="Q2099" s="15">
        <f t="shared" si="2133"/>
        <v>0.08</v>
      </c>
      <c r="R2099" s="15">
        <f t="shared" si="2133"/>
        <v>0.36099999999999999</v>
      </c>
      <c r="S2099" s="15">
        <f t="shared" si="2133"/>
        <v>0.13400000000000001</v>
      </c>
      <c r="T2099" s="15">
        <f t="shared" si="2133"/>
        <v>8.2500000000000004E-2</v>
      </c>
      <c r="U2099" s="15">
        <f t="shared" si="2133"/>
        <v>0.125</v>
      </c>
      <c r="V2099" s="5">
        <v>1</v>
      </c>
      <c r="X2099" s="15">
        <f t="shared" si="2074"/>
        <v>8.5</v>
      </c>
      <c r="AB2099" s="15">
        <f t="shared" si="2075"/>
        <v>10.598118364967545</v>
      </c>
      <c r="AC2099" s="15">
        <f t="shared" si="2076"/>
        <v>4.4021006734140862</v>
      </c>
    </row>
    <row r="2100" spans="1:29">
      <c r="A2100" s="5" t="s">
        <v>206</v>
      </c>
      <c r="B2100" s="5">
        <v>0.47</v>
      </c>
      <c r="C2100" s="5">
        <v>0.35</v>
      </c>
      <c r="D2100" s="5">
        <v>0.1</v>
      </c>
      <c r="E2100" s="5">
        <v>0.47749999999999998</v>
      </c>
      <c r="F2100" s="5">
        <v>0.1885</v>
      </c>
      <c r="G2100" s="5">
        <v>8.8499999999999995E-2</v>
      </c>
      <c r="H2100" s="48">
        <v>0.17499999999999999</v>
      </c>
      <c r="I2100" s="5">
        <v>8</v>
      </c>
      <c r="N2100" s="15">
        <f t="shared" si="2072"/>
        <v>3</v>
      </c>
      <c r="O2100" s="15">
        <f t="shared" ref="O2100:U2100" si="2134">B2100</f>
        <v>0.47</v>
      </c>
      <c r="P2100" s="15">
        <f t="shared" si="2134"/>
        <v>0.35</v>
      </c>
      <c r="Q2100" s="15">
        <f t="shared" si="2134"/>
        <v>0.1</v>
      </c>
      <c r="R2100" s="15">
        <f t="shared" si="2134"/>
        <v>0.47749999999999998</v>
      </c>
      <c r="S2100" s="15">
        <f t="shared" si="2134"/>
        <v>0.1885</v>
      </c>
      <c r="T2100" s="15">
        <f t="shared" si="2134"/>
        <v>8.8499999999999995E-2</v>
      </c>
      <c r="U2100" s="15">
        <f t="shared" si="2134"/>
        <v>0.17499999999999999</v>
      </c>
      <c r="V2100" s="5">
        <v>1</v>
      </c>
      <c r="X2100" s="15">
        <f t="shared" si="2074"/>
        <v>9.5</v>
      </c>
      <c r="AB2100" s="15">
        <f t="shared" si="2075"/>
        <v>11.358348437342137</v>
      </c>
      <c r="AC2100" s="15">
        <f t="shared" si="2076"/>
        <v>3.4534589145719625</v>
      </c>
    </row>
    <row r="2101" spans="1:29">
      <c r="A2101" s="5" t="s">
        <v>207</v>
      </c>
      <c r="B2101" s="5">
        <v>0.4</v>
      </c>
      <c r="C2101" s="5">
        <v>0.31</v>
      </c>
      <c r="D2101" s="5">
        <v>0.115</v>
      </c>
      <c r="E2101" s="5">
        <v>0.34649999999999997</v>
      </c>
      <c r="F2101" s="5">
        <v>0.14749999999999999</v>
      </c>
      <c r="G2101" s="5">
        <v>6.9500000000000006E-2</v>
      </c>
      <c r="H2101" s="48">
        <v>0.115</v>
      </c>
      <c r="I2101" s="5">
        <v>10</v>
      </c>
      <c r="N2101" s="15">
        <f t="shared" si="2072"/>
        <v>0.75</v>
      </c>
      <c r="O2101" s="15">
        <f t="shared" ref="O2101:U2101" si="2135">B2101</f>
        <v>0.4</v>
      </c>
      <c r="P2101" s="15">
        <f t="shared" si="2135"/>
        <v>0.31</v>
      </c>
      <c r="Q2101" s="15">
        <f t="shared" si="2135"/>
        <v>0.115</v>
      </c>
      <c r="R2101" s="15">
        <f t="shared" si="2135"/>
        <v>0.34649999999999997</v>
      </c>
      <c r="S2101" s="15">
        <f t="shared" si="2135"/>
        <v>0.14749999999999999</v>
      </c>
      <c r="T2101" s="15">
        <f t="shared" si="2135"/>
        <v>6.9500000000000006E-2</v>
      </c>
      <c r="U2101" s="15">
        <f t="shared" si="2135"/>
        <v>0.115</v>
      </c>
      <c r="V2101" s="5">
        <v>1</v>
      </c>
      <c r="X2101" s="15">
        <f t="shared" si="2074"/>
        <v>11.5</v>
      </c>
      <c r="AB2101" s="15">
        <f t="shared" si="2075"/>
        <v>10.04872332550242</v>
      </c>
      <c r="AC2101" s="15">
        <f t="shared" si="2076"/>
        <v>2.1062039859407538</v>
      </c>
    </row>
    <row r="2102" spans="1:29">
      <c r="A2102" s="5" t="s">
        <v>208</v>
      </c>
      <c r="B2102" s="5">
        <v>0.37</v>
      </c>
      <c r="C2102" s="5">
        <v>0.28999999999999998</v>
      </c>
      <c r="D2102" s="5">
        <v>0.1</v>
      </c>
      <c r="E2102" s="5">
        <v>0.25</v>
      </c>
      <c r="F2102" s="5">
        <v>0.10249999999999999</v>
      </c>
      <c r="G2102" s="5">
        <v>5.0500000000000003E-2</v>
      </c>
      <c r="H2102" s="48">
        <v>8.5000000000000006E-2</v>
      </c>
      <c r="I2102" s="5">
        <v>10</v>
      </c>
      <c r="N2102" s="15">
        <f t="shared" si="2072"/>
        <v>-2</v>
      </c>
      <c r="O2102" s="15">
        <f t="shared" ref="O2102:U2102" si="2136">B2102</f>
        <v>0.37</v>
      </c>
      <c r="P2102" s="15">
        <f t="shared" si="2136"/>
        <v>0.28999999999999998</v>
      </c>
      <c r="Q2102" s="15">
        <f t="shared" si="2136"/>
        <v>0.1</v>
      </c>
      <c r="R2102" s="15">
        <f t="shared" si="2136"/>
        <v>0.25</v>
      </c>
      <c r="S2102" s="15">
        <f t="shared" si="2136"/>
        <v>0.10249999999999999</v>
      </c>
      <c r="T2102" s="15">
        <f t="shared" si="2136"/>
        <v>5.0500000000000003E-2</v>
      </c>
      <c r="U2102" s="15">
        <f t="shared" si="2136"/>
        <v>8.5000000000000006E-2</v>
      </c>
      <c r="V2102" s="5">
        <v>1</v>
      </c>
      <c r="X2102" s="15">
        <f t="shared" si="2074"/>
        <v>11.5</v>
      </c>
      <c r="AB2102" s="15">
        <f t="shared" si="2075"/>
        <v>9.1836718461466802</v>
      </c>
      <c r="AC2102" s="15">
        <f t="shared" si="2076"/>
        <v>5.365376116333529</v>
      </c>
    </row>
    <row r="2103" spans="1:29">
      <c r="A2103" s="5" t="s">
        <v>206</v>
      </c>
      <c r="B2103" s="5">
        <v>0.5</v>
      </c>
      <c r="C2103" s="5">
        <v>0.38</v>
      </c>
      <c r="D2103" s="5">
        <v>0.155</v>
      </c>
      <c r="E2103" s="5">
        <v>0.66</v>
      </c>
      <c r="F2103" s="5">
        <v>0.26550000000000001</v>
      </c>
      <c r="G2103" s="5">
        <v>0.13650000000000001</v>
      </c>
      <c r="H2103" s="48">
        <v>0.215</v>
      </c>
      <c r="I2103" s="5">
        <v>19</v>
      </c>
      <c r="N2103" s="15">
        <f t="shared" si="2072"/>
        <v>3</v>
      </c>
      <c r="O2103" s="15">
        <f t="shared" ref="O2103:U2103" si="2137">B2103</f>
        <v>0.5</v>
      </c>
      <c r="P2103" s="15">
        <f t="shared" si="2137"/>
        <v>0.38</v>
      </c>
      <c r="Q2103" s="15">
        <f t="shared" si="2137"/>
        <v>0.155</v>
      </c>
      <c r="R2103" s="15">
        <f t="shared" si="2137"/>
        <v>0.66</v>
      </c>
      <c r="S2103" s="15">
        <f t="shared" si="2137"/>
        <v>0.26550000000000001</v>
      </c>
      <c r="T2103" s="15">
        <f t="shared" si="2137"/>
        <v>0.13650000000000001</v>
      </c>
      <c r="U2103" s="15">
        <f t="shared" si="2137"/>
        <v>0.215</v>
      </c>
      <c r="V2103" s="5">
        <v>1</v>
      </c>
      <c r="X2103" s="15">
        <f t="shared" si="2074"/>
        <v>20.5</v>
      </c>
      <c r="AB2103" s="15">
        <f t="shared" si="2075"/>
        <v>12.268337330960467</v>
      </c>
      <c r="AC2103" s="15">
        <f t="shared" si="2076"/>
        <v>67.760270296859048</v>
      </c>
    </row>
    <row r="2104" spans="1:29">
      <c r="A2104" s="5" t="s">
        <v>208</v>
      </c>
      <c r="B2104" s="5">
        <v>0.41</v>
      </c>
      <c r="C2104" s="5">
        <v>0.31</v>
      </c>
      <c r="D2104" s="5">
        <v>0.11</v>
      </c>
      <c r="E2104" s="5">
        <v>0.315</v>
      </c>
      <c r="F2104" s="5">
        <v>0.124</v>
      </c>
      <c r="G2104" s="5">
        <v>8.2000000000000003E-2</v>
      </c>
      <c r="H2104" s="48">
        <v>9.5000000000000001E-2</v>
      </c>
      <c r="I2104" s="5">
        <v>9</v>
      </c>
      <c r="N2104" s="15">
        <f t="shared" si="2072"/>
        <v>-2</v>
      </c>
      <c r="O2104" s="15">
        <f t="shared" ref="O2104:U2104" si="2138">B2104</f>
        <v>0.41</v>
      </c>
      <c r="P2104" s="15">
        <f t="shared" si="2138"/>
        <v>0.31</v>
      </c>
      <c r="Q2104" s="15">
        <f t="shared" si="2138"/>
        <v>0.11</v>
      </c>
      <c r="R2104" s="15">
        <f t="shared" si="2138"/>
        <v>0.315</v>
      </c>
      <c r="S2104" s="15">
        <f t="shared" si="2138"/>
        <v>0.124</v>
      </c>
      <c r="T2104" s="15">
        <f t="shared" si="2138"/>
        <v>8.2000000000000003E-2</v>
      </c>
      <c r="U2104" s="15">
        <f t="shared" si="2138"/>
        <v>9.5000000000000001E-2</v>
      </c>
      <c r="V2104" s="5">
        <v>1</v>
      </c>
      <c r="X2104" s="15">
        <f t="shared" si="2074"/>
        <v>10.5</v>
      </c>
      <c r="AB2104" s="15">
        <f t="shared" si="2075"/>
        <v>9.4235705205226594</v>
      </c>
      <c r="AC2104" s="15">
        <f t="shared" si="2076"/>
        <v>1.1587004242878585</v>
      </c>
    </row>
    <row r="2105" spans="1:29">
      <c r="A2105" s="5" t="s">
        <v>206</v>
      </c>
      <c r="B2105" s="5">
        <v>0.375</v>
      </c>
      <c r="C2105" s="5">
        <v>0.28999999999999998</v>
      </c>
      <c r="D2105" s="5">
        <v>0.1</v>
      </c>
      <c r="E2105" s="5">
        <v>0.27600000000000002</v>
      </c>
      <c r="F2105" s="5">
        <v>0.11749999999999999</v>
      </c>
      <c r="G2105" s="5">
        <v>5.6500000000000002E-2</v>
      </c>
      <c r="H2105" s="48">
        <v>8.5000000000000006E-2</v>
      </c>
      <c r="I2105" s="5">
        <v>9</v>
      </c>
      <c r="N2105" s="15">
        <f t="shared" si="2072"/>
        <v>3</v>
      </c>
      <c r="O2105" s="15">
        <f t="shared" ref="O2105:U2105" si="2139">B2105</f>
        <v>0.375</v>
      </c>
      <c r="P2105" s="15">
        <f t="shared" si="2139"/>
        <v>0.28999999999999998</v>
      </c>
      <c r="Q2105" s="15">
        <f t="shared" si="2139"/>
        <v>0.1</v>
      </c>
      <c r="R2105" s="15">
        <f t="shared" si="2139"/>
        <v>0.27600000000000002</v>
      </c>
      <c r="S2105" s="15">
        <f t="shared" si="2139"/>
        <v>0.11749999999999999</v>
      </c>
      <c r="T2105" s="15">
        <f t="shared" si="2139"/>
        <v>5.6500000000000002E-2</v>
      </c>
      <c r="U2105" s="15">
        <f t="shared" si="2139"/>
        <v>8.5000000000000006E-2</v>
      </c>
      <c r="V2105" s="5">
        <v>1</v>
      </c>
      <c r="X2105" s="15">
        <f t="shared" si="2074"/>
        <v>10.5</v>
      </c>
      <c r="AB2105" s="15">
        <f t="shared" si="2075"/>
        <v>9.8646057879864077</v>
      </c>
      <c r="AC2105" s="15">
        <f t="shared" si="2076"/>
        <v>0.40372580466037383</v>
      </c>
    </row>
    <row r="2106" spans="1:29">
      <c r="A2106" s="5" t="s">
        <v>207</v>
      </c>
      <c r="B2106" s="5">
        <v>0.49</v>
      </c>
      <c r="C2106" s="5">
        <v>0.38500000000000001</v>
      </c>
      <c r="D2106" s="5">
        <v>0.125</v>
      </c>
      <c r="E2106" s="5">
        <v>0.53949999999999998</v>
      </c>
      <c r="F2106" s="5">
        <v>0.2175</v>
      </c>
      <c r="G2106" s="5">
        <v>0.128</v>
      </c>
      <c r="H2106" s="48">
        <v>0.16500000000000001</v>
      </c>
      <c r="I2106" s="5">
        <v>11</v>
      </c>
      <c r="N2106" s="15">
        <f t="shared" si="2072"/>
        <v>0.75</v>
      </c>
      <c r="O2106" s="15">
        <f t="shared" ref="O2106:U2106" si="2140">B2106</f>
        <v>0.49</v>
      </c>
      <c r="P2106" s="15">
        <f t="shared" si="2140"/>
        <v>0.38500000000000001</v>
      </c>
      <c r="Q2106" s="15">
        <f t="shared" si="2140"/>
        <v>0.125</v>
      </c>
      <c r="R2106" s="15">
        <f t="shared" si="2140"/>
        <v>0.53949999999999998</v>
      </c>
      <c r="S2106" s="15">
        <f t="shared" si="2140"/>
        <v>0.2175</v>
      </c>
      <c r="T2106" s="15">
        <f t="shared" si="2140"/>
        <v>0.128</v>
      </c>
      <c r="U2106" s="15">
        <f t="shared" si="2140"/>
        <v>0.16500000000000001</v>
      </c>
      <c r="V2106" s="5">
        <v>1</v>
      </c>
      <c r="X2106" s="15">
        <f t="shared" si="2074"/>
        <v>12.5</v>
      </c>
      <c r="AB2106" s="15">
        <f t="shared" si="2075"/>
        <v>11.159263653047484</v>
      </c>
      <c r="AC2106" s="15">
        <f t="shared" si="2076"/>
        <v>1.7975739520395779</v>
      </c>
    </row>
    <row r="2107" spans="1:29">
      <c r="A2107" s="5" t="s">
        <v>206</v>
      </c>
      <c r="B2107" s="5">
        <v>0.58499999999999996</v>
      </c>
      <c r="C2107" s="5">
        <v>0.48</v>
      </c>
      <c r="D2107" s="5">
        <v>0.185</v>
      </c>
      <c r="E2107" s="5">
        <v>1.04</v>
      </c>
      <c r="F2107" s="5">
        <v>0.434</v>
      </c>
      <c r="G2107" s="5">
        <v>0.26500000000000001</v>
      </c>
      <c r="H2107" s="48">
        <v>0.28499999999999998</v>
      </c>
      <c r="I2107" s="5">
        <v>10</v>
      </c>
      <c r="N2107" s="15">
        <f t="shared" si="2072"/>
        <v>3</v>
      </c>
      <c r="O2107" s="15">
        <f t="shared" ref="O2107:U2107" si="2141">B2107</f>
        <v>0.58499999999999996</v>
      </c>
      <c r="P2107" s="15">
        <f t="shared" si="2141"/>
        <v>0.48</v>
      </c>
      <c r="Q2107" s="15">
        <f t="shared" si="2141"/>
        <v>0.185</v>
      </c>
      <c r="R2107" s="15">
        <f t="shared" si="2141"/>
        <v>1.04</v>
      </c>
      <c r="S2107" s="15">
        <f t="shared" si="2141"/>
        <v>0.434</v>
      </c>
      <c r="T2107" s="15">
        <f t="shared" si="2141"/>
        <v>0.26500000000000001</v>
      </c>
      <c r="U2107" s="15">
        <f t="shared" si="2141"/>
        <v>0.28499999999999998</v>
      </c>
      <c r="V2107" s="5">
        <v>1</v>
      </c>
      <c r="X2107" s="15">
        <f t="shared" si="2074"/>
        <v>11.5</v>
      </c>
      <c r="AB2107" s="15">
        <f t="shared" si="2075"/>
        <v>13.077096017013609</v>
      </c>
      <c r="AC2107" s="15">
        <f t="shared" si="2076"/>
        <v>2.4872318468801904</v>
      </c>
    </row>
    <row r="2108" spans="1:29">
      <c r="A2108" s="5" t="s">
        <v>206</v>
      </c>
      <c r="B2108" s="5">
        <v>0.59499999999999997</v>
      </c>
      <c r="C2108" s="5">
        <v>0.45500000000000002</v>
      </c>
      <c r="D2108" s="5">
        <v>0.155</v>
      </c>
      <c r="E2108" s="5">
        <v>1.0409999999999999</v>
      </c>
      <c r="F2108" s="5">
        <v>0.41599999999999998</v>
      </c>
      <c r="G2108" s="5">
        <v>0.21049999999999999</v>
      </c>
      <c r="H2108" s="48">
        <v>0.36499999999999999</v>
      </c>
      <c r="I2108" s="5">
        <v>14</v>
      </c>
      <c r="N2108" s="15">
        <f t="shared" si="2072"/>
        <v>3</v>
      </c>
      <c r="O2108" s="15">
        <f t="shared" ref="O2108:U2108" si="2142">B2108</f>
        <v>0.59499999999999997</v>
      </c>
      <c r="P2108" s="15">
        <f t="shared" si="2142"/>
        <v>0.45500000000000002</v>
      </c>
      <c r="Q2108" s="15">
        <f t="shared" si="2142"/>
        <v>0.155</v>
      </c>
      <c r="R2108" s="15">
        <f t="shared" si="2142"/>
        <v>1.0409999999999999</v>
      </c>
      <c r="S2108" s="15">
        <f t="shared" si="2142"/>
        <v>0.41599999999999998</v>
      </c>
      <c r="T2108" s="15">
        <f t="shared" si="2142"/>
        <v>0.21049999999999999</v>
      </c>
      <c r="U2108" s="15">
        <f t="shared" si="2142"/>
        <v>0.36499999999999999</v>
      </c>
      <c r="V2108" s="5">
        <v>1</v>
      </c>
      <c r="X2108" s="15">
        <f t="shared" si="2074"/>
        <v>15.5</v>
      </c>
      <c r="AB2108" s="15">
        <f t="shared" si="2075"/>
        <v>14.06307112700642</v>
      </c>
      <c r="AC2108" s="15">
        <f t="shared" si="2076"/>
        <v>2.0647645860425987</v>
      </c>
    </row>
    <row r="2109" spans="1:29">
      <c r="A2109" s="5" t="s">
        <v>207</v>
      </c>
      <c r="B2109" s="5">
        <v>0.67500000000000004</v>
      </c>
      <c r="C2109" s="5">
        <v>0.55000000000000004</v>
      </c>
      <c r="D2109" s="5">
        <v>0.18</v>
      </c>
      <c r="E2109" s="5">
        <v>1.6884999999999999</v>
      </c>
      <c r="F2109" s="5">
        <v>0.56200000000000006</v>
      </c>
      <c r="G2109" s="5">
        <v>0.3705</v>
      </c>
      <c r="H2109" s="48">
        <v>0.6</v>
      </c>
      <c r="I2109" s="5">
        <v>15</v>
      </c>
      <c r="N2109" s="15">
        <f t="shared" si="2072"/>
        <v>0.75</v>
      </c>
      <c r="O2109" s="15">
        <f t="shared" ref="O2109:U2109" si="2143">B2109</f>
        <v>0.67500000000000004</v>
      </c>
      <c r="P2109" s="15">
        <f t="shared" si="2143"/>
        <v>0.55000000000000004</v>
      </c>
      <c r="Q2109" s="15">
        <f t="shared" si="2143"/>
        <v>0.18</v>
      </c>
      <c r="R2109" s="15">
        <f t="shared" si="2143"/>
        <v>1.6884999999999999</v>
      </c>
      <c r="S2109" s="15">
        <f t="shared" si="2143"/>
        <v>0.56200000000000006</v>
      </c>
      <c r="T2109" s="15">
        <f t="shared" si="2143"/>
        <v>0.3705</v>
      </c>
      <c r="U2109" s="15">
        <f t="shared" si="2143"/>
        <v>0.6</v>
      </c>
      <c r="V2109" s="5">
        <v>1</v>
      </c>
      <c r="X2109" s="15">
        <f t="shared" si="2074"/>
        <v>16.5</v>
      </c>
      <c r="AB2109" s="15">
        <f t="shared" si="2075"/>
        <v>18.384706764511559</v>
      </c>
      <c r="AC2109" s="15">
        <f t="shared" si="2076"/>
        <v>3.5521195881956307</v>
      </c>
    </row>
    <row r="2110" spans="1:29">
      <c r="A2110" s="5" t="s">
        <v>206</v>
      </c>
      <c r="B2110" s="5">
        <v>0.66500000000000004</v>
      </c>
      <c r="C2110" s="5">
        <v>0.53500000000000003</v>
      </c>
      <c r="D2110" s="5">
        <v>0.22500000000000001</v>
      </c>
      <c r="E2110" s="5">
        <v>2.1835</v>
      </c>
      <c r="F2110" s="5">
        <v>0.75349999999999995</v>
      </c>
      <c r="G2110" s="5">
        <v>0.39100000000000001</v>
      </c>
      <c r="H2110" s="48">
        <v>0.88500000000000001</v>
      </c>
      <c r="I2110" s="5">
        <v>27</v>
      </c>
      <c r="N2110" s="15">
        <f t="shared" si="2072"/>
        <v>3</v>
      </c>
      <c r="O2110" s="15">
        <f t="shared" ref="O2110:U2110" si="2144">B2110</f>
        <v>0.66500000000000004</v>
      </c>
      <c r="P2110" s="15">
        <f t="shared" si="2144"/>
        <v>0.53500000000000003</v>
      </c>
      <c r="Q2110" s="15">
        <f t="shared" si="2144"/>
        <v>0.22500000000000001</v>
      </c>
      <c r="R2110" s="15">
        <f t="shared" si="2144"/>
        <v>2.1835</v>
      </c>
      <c r="S2110" s="15">
        <f t="shared" si="2144"/>
        <v>0.75349999999999995</v>
      </c>
      <c r="T2110" s="15">
        <f t="shared" si="2144"/>
        <v>0.39100000000000001</v>
      </c>
      <c r="U2110" s="15">
        <f t="shared" si="2144"/>
        <v>0.88500000000000001</v>
      </c>
      <c r="V2110" s="5">
        <v>1</v>
      </c>
      <c r="X2110" s="15">
        <f t="shared" si="2074"/>
        <v>28.5</v>
      </c>
      <c r="AB2110" s="15">
        <f t="shared" si="2075"/>
        <v>21.993137067595704</v>
      </c>
      <c r="AC2110" s="15">
        <f t="shared" si="2076"/>
        <v>42.33926522109703</v>
      </c>
    </row>
    <row r="2111" spans="1:29">
      <c r="A2111" s="5" t="s">
        <v>206</v>
      </c>
      <c r="B2111" s="5">
        <v>0.62</v>
      </c>
      <c r="C2111" s="5">
        <v>0.49</v>
      </c>
      <c r="D2111" s="5">
        <v>0.17</v>
      </c>
      <c r="E2111" s="5">
        <v>1.2104999999999999</v>
      </c>
      <c r="F2111" s="5">
        <v>0.51849999999999996</v>
      </c>
      <c r="G2111" s="5">
        <v>0.2555</v>
      </c>
      <c r="H2111" s="48">
        <v>0.33500000000000002</v>
      </c>
      <c r="I2111" s="5">
        <v>13</v>
      </c>
      <c r="N2111" s="15">
        <f t="shared" si="2072"/>
        <v>3</v>
      </c>
      <c r="O2111" s="15">
        <f t="shared" ref="O2111:U2111" si="2145">B2111</f>
        <v>0.62</v>
      </c>
      <c r="P2111" s="15">
        <f t="shared" si="2145"/>
        <v>0.49</v>
      </c>
      <c r="Q2111" s="15">
        <f t="shared" si="2145"/>
        <v>0.17</v>
      </c>
      <c r="R2111" s="15">
        <f t="shared" si="2145"/>
        <v>1.2104999999999999</v>
      </c>
      <c r="S2111" s="15">
        <f t="shared" si="2145"/>
        <v>0.51849999999999996</v>
      </c>
      <c r="T2111" s="15">
        <f t="shared" si="2145"/>
        <v>0.2555</v>
      </c>
      <c r="U2111" s="15">
        <f t="shared" si="2145"/>
        <v>0.33500000000000002</v>
      </c>
      <c r="V2111" s="5">
        <v>1</v>
      </c>
      <c r="X2111" s="15">
        <f t="shared" si="2074"/>
        <v>14.5</v>
      </c>
      <c r="AB2111" s="15">
        <f t="shared" si="2075"/>
        <v>13.381982133581594</v>
      </c>
      <c r="AC2111" s="15">
        <f t="shared" si="2076"/>
        <v>1.2499639496307635</v>
      </c>
    </row>
    <row r="2112" spans="1:29">
      <c r="A2112" s="5" t="s">
        <v>208</v>
      </c>
      <c r="B2112" s="5">
        <v>0.32500000000000001</v>
      </c>
      <c r="C2112" s="5">
        <v>0.25</v>
      </c>
      <c r="D2112" s="5">
        <v>5.5E-2</v>
      </c>
      <c r="E2112" s="5">
        <v>0.16600000000000001</v>
      </c>
      <c r="F2112" s="5">
        <v>7.5999999999999998E-2</v>
      </c>
      <c r="G2112" s="5">
        <v>5.0999999999999997E-2</v>
      </c>
      <c r="H2112" s="48">
        <v>4.4999999999999998E-2</v>
      </c>
      <c r="I2112" s="5">
        <v>5</v>
      </c>
      <c r="N2112" s="15">
        <f t="shared" si="2072"/>
        <v>-2</v>
      </c>
      <c r="O2112" s="15">
        <f t="shared" ref="O2112:U2112" si="2146">B2112</f>
        <v>0.32500000000000001</v>
      </c>
      <c r="P2112" s="15">
        <f t="shared" si="2146"/>
        <v>0.25</v>
      </c>
      <c r="Q2112" s="15">
        <f t="shared" si="2146"/>
        <v>5.5E-2</v>
      </c>
      <c r="R2112" s="15">
        <f t="shared" si="2146"/>
        <v>0.16600000000000001</v>
      </c>
      <c r="S2112" s="15">
        <f t="shared" si="2146"/>
        <v>7.5999999999999998E-2</v>
      </c>
      <c r="T2112" s="15">
        <f t="shared" si="2146"/>
        <v>5.0999999999999997E-2</v>
      </c>
      <c r="U2112" s="15">
        <f t="shared" si="2146"/>
        <v>4.4999999999999998E-2</v>
      </c>
      <c r="V2112" s="5">
        <v>1</v>
      </c>
      <c r="X2112" s="15">
        <f t="shared" si="2074"/>
        <v>6.5</v>
      </c>
      <c r="AB2112" s="15">
        <f t="shared" si="2075"/>
        <v>7.6614888673885524</v>
      </c>
      <c r="AC2112" s="15">
        <f t="shared" si="2076"/>
        <v>1.3490563890675422</v>
      </c>
    </row>
    <row r="2113" spans="1:29">
      <c r="A2113" s="5" t="s">
        <v>208</v>
      </c>
      <c r="B2113" s="5">
        <v>0.45500000000000002</v>
      </c>
      <c r="C2113" s="5">
        <v>0.35499999999999998</v>
      </c>
      <c r="D2113" s="5">
        <v>0.08</v>
      </c>
      <c r="E2113" s="5">
        <v>0.45200000000000001</v>
      </c>
      <c r="F2113" s="5">
        <v>0.2165</v>
      </c>
      <c r="G2113" s="5">
        <v>9.9500000000000005E-2</v>
      </c>
      <c r="H2113" s="48">
        <v>0.125</v>
      </c>
      <c r="I2113" s="5">
        <v>9</v>
      </c>
      <c r="N2113" s="15">
        <f t="shared" si="2072"/>
        <v>-2</v>
      </c>
      <c r="O2113" s="15">
        <f t="shared" ref="O2113:U2113" si="2147">B2113</f>
        <v>0.45500000000000002</v>
      </c>
      <c r="P2113" s="15">
        <f t="shared" si="2147"/>
        <v>0.35499999999999998</v>
      </c>
      <c r="Q2113" s="15">
        <f t="shared" si="2147"/>
        <v>0.08</v>
      </c>
      <c r="R2113" s="15">
        <f t="shared" si="2147"/>
        <v>0.45200000000000001</v>
      </c>
      <c r="S2113" s="15">
        <f t="shared" si="2147"/>
        <v>0.2165</v>
      </c>
      <c r="T2113" s="15">
        <f t="shared" si="2147"/>
        <v>9.9500000000000005E-2</v>
      </c>
      <c r="U2113" s="15">
        <f t="shared" si="2147"/>
        <v>0.125</v>
      </c>
      <c r="V2113" s="5">
        <v>1</v>
      </c>
      <c r="X2113" s="15">
        <f t="shared" si="2074"/>
        <v>10.5</v>
      </c>
      <c r="AB2113" s="15">
        <f t="shared" si="2075"/>
        <v>9.0539507609335921</v>
      </c>
      <c r="AC2113" s="15">
        <f t="shared" si="2076"/>
        <v>2.0910584018045375</v>
      </c>
    </row>
    <row r="2114" spans="1:29">
      <c r="A2114" s="5" t="s">
        <v>206</v>
      </c>
      <c r="B2114" s="5">
        <v>0.52500000000000002</v>
      </c>
      <c r="C2114" s="5">
        <v>0.40500000000000003</v>
      </c>
      <c r="D2114" s="5">
        <v>0.13</v>
      </c>
      <c r="E2114" s="5">
        <v>0.71850000000000003</v>
      </c>
      <c r="F2114" s="5">
        <v>0.32650000000000001</v>
      </c>
      <c r="G2114" s="5">
        <v>0.19750000000000001</v>
      </c>
      <c r="H2114" s="48">
        <v>0.17499999999999999</v>
      </c>
      <c r="I2114" s="5">
        <v>8</v>
      </c>
      <c r="N2114" s="15">
        <f t="shared" si="2072"/>
        <v>3</v>
      </c>
      <c r="O2114" s="15">
        <f t="shared" ref="O2114:U2114" si="2148">B2114</f>
        <v>0.52500000000000002</v>
      </c>
      <c r="P2114" s="15">
        <f t="shared" si="2148"/>
        <v>0.40500000000000003</v>
      </c>
      <c r="Q2114" s="15">
        <f t="shared" si="2148"/>
        <v>0.13</v>
      </c>
      <c r="R2114" s="15">
        <f t="shared" si="2148"/>
        <v>0.71850000000000003</v>
      </c>
      <c r="S2114" s="15">
        <f t="shared" si="2148"/>
        <v>0.32650000000000001</v>
      </c>
      <c r="T2114" s="15">
        <f t="shared" si="2148"/>
        <v>0.19750000000000001</v>
      </c>
      <c r="U2114" s="15">
        <f t="shared" si="2148"/>
        <v>0.17499999999999999</v>
      </c>
      <c r="V2114" s="5">
        <v>1</v>
      </c>
      <c r="X2114" s="15">
        <f t="shared" si="2074"/>
        <v>9.5</v>
      </c>
      <c r="AB2114" s="15">
        <f t="shared" si="2075"/>
        <v>10.600746345777225</v>
      </c>
      <c r="AC2114" s="15">
        <f t="shared" si="2076"/>
        <v>1.2116425177419134</v>
      </c>
    </row>
    <row r="2115" spans="1:29">
      <c r="A2115" s="5" t="s">
        <v>208</v>
      </c>
      <c r="B2115" s="5">
        <v>0.38500000000000001</v>
      </c>
      <c r="C2115" s="5">
        <v>0.28999999999999998</v>
      </c>
      <c r="D2115" s="5">
        <v>0.09</v>
      </c>
      <c r="E2115" s="5">
        <v>0.23200000000000001</v>
      </c>
      <c r="F2115" s="5">
        <v>8.5500000000000007E-2</v>
      </c>
      <c r="G2115" s="5">
        <v>4.9500000000000002E-2</v>
      </c>
      <c r="H2115" s="48">
        <v>0.08</v>
      </c>
      <c r="I2115" s="5">
        <v>7</v>
      </c>
      <c r="N2115" s="15">
        <f t="shared" si="2072"/>
        <v>-2</v>
      </c>
      <c r="O2115" s="15">
        <f t="shared" ref="O2115:U2115" si="2149">B2115</f>
        <v>0.38500000000000001</v>
      </c>
      <c r="P2115" s="15">
        <f t="shared" si="2149"/>
        <v>0.28999999999999998</v>
      </c>
      <c r="Q2115" s="15">
        <f t="shared" si="2149"/>
        <v>0.09</v>
      </c>
      <c r="R2115" s="15">
        <f t="shared" si="2149"/>
        <v>0.23200000000000001</v>
      </c>
      <c r="S2115" s="15">
        <f t="shared" si="2149"/>
        <v>8.5500000000000007E-2</v>
      </c>
      <c r="T2115" s="15">
        <f t="shared" si="2149"/>
        <v>4.9500000000000002E-2</v>
      </c>
      <c r="U2115" s="15">
        <f t="shared" si="2149"/>
        <v>0.08</v>
      </c>
      <c r="V2115" s="5">
        <v>1</v>
      </c>
      <c r="X2115" s="15">
        <f t="shared" si="2074"/>
        <v>8.5</v>
      </c>
      <c r="AB2115" s="15">
        <f t="shared" si="2075"/>
        <v>9.2056617609047464</v>
      </c>
      <c r="AC2115" s="15">
        <f t="shared" si="2076"/>
        <v>0.49795852080318748</v>
      </c>
    </row>
    <row r="2116" spans="1:29">
      <c r="A2116" s="5" t="s">
        <v>208</v>
      </c>
      <c r="B2116" s="5">
        <v>0.13</v>
      </c>
      <c r="C2116" s="5">
        <v>9.5000000000000001E-2</v>
      </c>
      <c r="D2116" s="5">
        <v>3.5000000000000003E-2</v>
      </c>
      <c r="E2116" s="5">
        <v>1.0500000000000001E-2</v>
      </c>
      <c r="F2116" s="5">
        <v>5.0000000000000001E-3</v>
      </c>
      <c r="G2116" s="5">
        <v>6.4999999999999997E-3</v>
      </c>
      <c r="H2116" s="48">
        <v>3.5000000000000001E-3</v>
      </c>
      <c r="I2116" s="5">
        <v>4</v>
      </c>
      <c r="N2116" s="15">
        <f t="shared" si="2072"/>
        <v>-2</v>
      </c>
      <c r="O2116" s="15">
        <f t="shared" ref="O2116:U2116" si="2150">B2116</f>
        <v>0.13</v>
      </c>
      <c r="P2116" s="15">
        <f t="shared" si="2150"/>
        <v>9.5000000000000001E-2</v>
      </c>
      <c r="Q2116" s="15">
        <f t="shared" si="2150"/>
        <v>3.5000000000000003E-2</v>
      </c>
      <c r="R2116" s="15">
        <f t="shared" si="2150"/>
        <v>1.0500000000000001E-2</v>
      </c>
      <c r="S2116" s="15">
        <f t="shared" si="2150"/>
        <v>5.0000000000000001E-3</v>
      </c>
      <c r="T2116" s="15">
        <f t="shared" si="2150"/>
        <v>6.4999999999999997E-3</v>
      </c>
      <c r="U2116" s="15">
        <f t="shared" si="2150"/>
        <v>3.5000000000000001E-3</v>
      </c>
      <c r="V2116" s="5">
        <v>1</v>
      </c>
      <c r="X2116" s="15">
        <f t="shared" si="2074"/>
        <v>5.5</v>
      </c>
      <c r="AB2116" s="15">
        <f t="shared" si="2075"/>
        <v>5.8643684149292552</v>
      </c>
      <c r="AC2116" s="15">
        <f t="shared" si="2076"/>
        <v>0.13276434179805788</v>
      </c>
    </row>
    <row r="2117" spans="1:29">
      <c r="A2117" s="5" t="s">
        <v>208</v>
      </c>
      <c r="B2117" s="5">
        <v>0.18</v>
      </c>
      <c r="C2117" s="5">
        <v>0.13</v>
      </c>
      <c r="D2117" s="5">
        <v>4.4999999999999998E-2</v>
      </c>
      <c r="E2117" s="5">
        <v>2.75E-2</v>
      </c>
      <c r="F2117" s="5">
        <v>1.2500000000000001E-2</v>
      </c>
      <c r="G2117" s="5">
        <v>0.01</v>
      </c>
      <c r="H2117" s="48">
        <v>8.9999999999999993E-3</v>
      </c>
      <c r="I2117" s="5">
        <v>3</v>
      </c>
      <c r="N2117" s="15">
        <f t="shared" si="2072"/>
        <v>-2</v>
      </c>
      <c r="O2117" s="15">
        <f t="shared" ref="O2117:U2117" si="2151">B2117</f>
        <v>0.18</v>
      </c>
      <c r="P2117" s="15">
        <f t="shared" si="2151"/>
        <v>0.13</v>
      </c>
      <c r="Q2117" s="15">
        <f t="shared" si="2151"/>
        <v>4.4999999999999998E-2</v>
      </c>
      <c r="R2117" s="15">
        <f t="shared" si="2151"/>
        <v>2.75E-2</v>
      </c>
      <c r="S2117" s="15">
        <f t="shared" si="2151"/>
        <v>1.2500000000000001E-2</v>
      </c>
      <c r="T2117" s="15">
        <f t="shared" si="2151"/>
        <v>0.01</v>
      </c>
      <c r="U2117" s="15">
        <f t="shared" si="2151"/>
        <v>8.9999999999999993E-3</v>
      </c>
      <c r="V2117" s="5">
        <v>1</v>
      </c>
      <c r="X2117" s="15">
        <f t="shared" si="2074"/>
        <v>4.5</v>
      </c>
      <c r="AB2117" s="15">
        <f t="shared" si="2075"/>
        <v>6.3670611305988274</v>
      </c>
      <c r="AC2117" s="15">
        <f t="shared" si="2076"/>
        <v>3.4859172653929718</v>
      </c>
    </row>
    <row r="2118" spans="1:29">
      <c r="A2118" s="5" t="s">
        <v>208</v>
      </c>
      <c r="B2118" s="5">
        <v>0.31</v>
      </c>
      <c r="C2118" s="5">
        <v>0.22500000000000001</v>
      </c>
      <c r="D2118" s="5">
        <v>0.05</v>
      </c>
      <c r="E2118" s="5">
        <v>0.14449999999999999</v>
      </c>
      <c r="F2118" s="5">
        <v>6.7500000000000004E-2</v>
      </c>
      <c r="G2118" s="5">
        <v>3.85E-2</v>
      </c>
      <c r="H2118" s="48">
        <v>4.4999999999999998E-2</v>
      </c>
      <c r="I2118" s="5">
        <v>6</v>
      </c>
      <c r="N2118" s="15">
        <f t="shared" si="2072"/>
        <v>-2</v>
      </c>
      <c r="O2118" s="15">
        <f t="shared" ref="O2118:U2118" si="2152">B2118</f>
        <v>0.31</v>
      </c>
      <c r="P2118" s="15">
        <f t="shared" si="2152"/>
        <v>0.22500000000000001</v>
      </c>
      <c r="Q2118" s="15">
        <f t="shared" si="2152"/>
        <v>0.05</v>
      </c>
      <c r="R2118" s="15">
        <f t="shared" si="2152"/>
        <v>0.14449999999999999</v>
      </c>
      <c r="S2118" s="15">
        <f t="shared" si="2152"/>
        <v>6.7500000000000004E-2</v>
      </c>
      <c r="T2118" s="15">
        <f t="shared" si="2152"/>
        <v>3.85E-2</v>
      </c>
      <c r="U2118" s="15">
        <f t="shared" si="2152"/>
        <v>4.4999999999999998E-2</v>
      </c>
      <c r="V2118" s="5">
        <v>1</v>
      </c>
      <c r="X2118" s="15">
        <f t="shared" si="2074"/>
        <v>7.5</v>
      </c>
      <c r="AB2118" s="15">
        <f t="shared" si="2075"/>
        <v>7.425109331222961</v>
      </c>
      <c r="AC2118" s="15">
        <f t="shared" si="2076"/>
        <v>5.6086122698721617E-3</v>
      </c>
    </row>
    <row r="2119" spans="1:29">
      <c r="A2119" s="5" t="s">
        <v>207</v>
      </c>
      <c r="B2119" s="5">
        <v>0.375</v>
      </c>
      <c r="C2119" s="5">
        <v>0.28999999999999998</v>
      </c>
      <c r="D2119" s="5">
        <v>0.08</v>
      </c>
      <c r="E2119" s="5">
        <v>0.28199999999999997</v>
      </c>
      <c r="F2119" s="5">
        <v>0.14050000000000001</v>
      </c>
      <c r="G2119" s="5">
        <v>7.2499999999999995E-2</v>
      </c>
      <c r="H2119" s="48">
        <v>0.08</v>
      </c>
      <c r="I2119" s="5">
        <v>7</v>
      </c>
      <c r="N2119" s="15">
        <f t="shared" si="2072"/>
        <v>0.75</v>
      </c>
      <c r="O2119" s="15">
        <f t="shared" ref="O2119:U2119" si="2153">B2119</f>
        <v>0.375</v>
      </c>
      <c r="P2119" s="15">
        <f t="shared" si="2153"/>
        <v>0.28999999999999998</v>
      </c>
      <c r="Q2119" s="15">
        <f t="shared" si="2153"/>
        <v>0.08</v>
      </c>
      <c r="R2119" s="15">
        <f t="shared" si="2153"/>
        <v>0.28199999999999997</v>
      </c>
      <c r="S2119" s="15">
        <f t="shared" si="2153"/>
        <v>0.14050000000000001</v>
      </c>
      <c r="T2119" s="15">
        <f t="shared" si="2153"/>
        <v>7.2499999999999995E-2</v>
      </c>
      <c r="U2119" s="15">
        <f t="shared" si="2153"/>
        <v>0.08</v>
      </c>
      <c r="V2119" s="5">
        <v>1</v>
      </c>
      <c r="X2119" s="15">
        <f t="shared" si="2074"/>
        <v>8.5</v>
      </c>
      <c r="AB2119" s="15">
        <f t="shared" si="2075"/>
        <v>8.6624276395492004</v>
      </c>
      <c r="AC2119" s="15">
        <f t="shared" si="2076"/>
        <v>2.638273808952496E-2</v>
      </c>
    </row>
    <row r="2120" spans="1:29">
      <c r="A2120" s="5" t="s">
        <v>207</v>
      </c>
      <c r="B2120" s="5">
        <v>0.48</v>
      </c>
      <c r="C2120" s="5">
        <v>0.38</v>
      </c>
      <c r="D2120" s="5">
        <v>0.12</v>
      </c>
      <c r="E2120" s="5">
        <v>0.60799999999999998</v>
      </c>
      <c r="F2120" s="5">
        <v>0.27050000000000002</v>
      </c>
      <c r="G2120" s="5">
        <v>0.14050000000000001</v>
      </c>
      <c r="H2120" s="48">
        <v>0.185</v>
      </c>
      <c r="I2120" s="5">
        <v>8</v>
      </c>
      <c r="N2120" s="15">
        <f t="shared" si="2072"/>
        <v>0.75</v>
      </c>
      <c r="O2120" s="15">
        <f t="shared" ref="O2120:U2120" si="2154">B2120</f>
        <v>0.48</v>
      </c>
      <c r="P2120" s="15">
        <f t="shared" si="2154"/>
        <v>0.38</v>
      </c>
      <c r="Q2120" s="15">
        <f t="shared" si="2154"/>
        <v>0.12</v>
      </c>
      <c r="R2120" s="15">
        <f t="shared" si="2154"/>
        <v>0.60799999999999998</v>
      </c>
      <c r="S2120" s="15">
        <f t="shared" si="2154"/>
        <v>0.27050000000000002</v>
      </c>
      <c r="T2120" s="15">
        <f t="shared" si="2154"/>
        <v>0.14050000000000001</v>
      </c>
      <c r="U2120" s="15">
        <f t="shared" si="2154"/>
        <v>0.185</v>
      </c>
      <c r="V2120" s="5">
        <v>1</v>
      </c>
      <c r="X2120" s="15">
        <f t="shared" si="2074"/>
        <v>9.5</v>
      </c>
      <c r="AB2120" s="15">
        <f t="shared" si="2075"/>
        <v>10.655230448482184</v>
      </c>
      <c r="AC2120" s="15">
        <f t="shared" si="2076"/>
        <v>1.3345573891003486</v>
      </c>
    </row>
    <row r="2121" spans="1:29">
      <c r="A2121" s="5" t="s">
        <v>208</v>
      </c>
      <c r="B2121" s="5">
        <v>0.45500000000000002</v>
      </c>
      <c r="C2121" s="5">
        <v>0.37</v>
      </c>
      <c r="D2121" s="5">
        <v>0.125</v>
      </c>
      <c r="E2121" s="5">
        <v>0.433</v>
      </c>
      <c r="F2121" s="5">
        <v>0.20100000000000001</v>
      </c>
      <c r="G2121" s="5">
        <v>0.1265</v>
      </c>
      <c r="H2121" s="48">
        <v>0.14499999999999999</v>
      </c>
      <c r="I2121" s="5">
        <v>9</v>
      </c>
      <c r="N2121" s="15">
        <f t="shared" si="2072"/>
        <v>-2</v>
      </c>
      <c r="O2121" s="15">
        <f t="shared" ref="O2121:U2121" si="2155">B2121</f>
        <v>0.45500000000000002</v>
      </c>
      <c r="P2121" s="15">
        <f t="shared" si="2155"/>
        <v>0.37</v>
      </c>
      <c r="Q2121" s="15">
        <f t="shared" si="2155"/>
        <v>0.125</v>
      </c>
      <c r="R2121" s="15">
        <f t="shared" si="2155"/>
        <v>0.433</v>
      </c>
      <c r="S2121" s="15">
        <f t="shared" si="2155"/>
        <v>0.20100000000000001</v>
      </c>
      <c r="T2121" s="15">
        <f t="shared" si="2155"/>
        <v>0.1265</v>
      </c>
      <c r="U2121" s="15">
        <f t="shared" si="2155"/>
        <v>0.14499999999999999</v>
      </c>
      <c r="V2121" s="5">
        <v>1</v>
      </c>
      <c r="X2121" s="15">
        <f t="shared" si="2074"/>
        <v>10.5</v>
      </c>
      <c r="AB2121" s="15">
        <f t="shared" si="2075"/>
        <v>9.7701556826361227</v>
      </c>
      <c r="AC2121" s="15">
        <f t="shared" si="2076"/>
        <v>0.53267272758834405</v>
      </c>
    </row>
    <row r="2122" spans="1:29">
      <c r="A2122" s="5" t="s">
        <v>206</v>
      </c>
      <c r="B2122" s="5">
        <v>0.42499999999999999</v>
      </c>
      <c r="C2122" s="5">
        <v>0.32500000000000001</v>
      </c>
      <c r="D2122" s="5">
        <v>0.1</v>
      </c>
      <c r="E2122" s="5">
        <v>0.32950000000000002</v>
      </c>
      <c r="F2122" s="5">
        <v>0.13650000000000001</v>
      </c>
      <c r="G2122" s="5">
        <v>7.2499999999999995E-2</v>
      </c>
      <c r="H2122" s="48">
        <v>0.11</v>
      </c>
      <c r="I2122" s="5">
        <v>7</v>
      </c>
      <c r="N2122" s="15">
        <f t="shared" si="2072"/>
        <v>3</v>
      </c>
      <c r="O2122" s="15">
        <f t="shared" ref="O2122:U2122" si="2156">B2122</f>
        <v>0.42499999999999999</v>
      </c>
      <c r="P2122" s="15">
        <f t="shared" si="2156"/>
        <v>0.32500000000000001</v>
      </c>
      <c r="Q2122" s="15">
        <f t="shared" si="2156"/>
        <v>0.1</v>
      </c>
      <c r="R2122" s="15">
        <f t="shared" si="2156"/>
        <v>0.32950000000000002</v>
      </c>
      <c r="S2122" s="15">
        <f t="shared" si="2156"/>
        <v>0.13650000000000001</v>
      </c>
      <c r="T2122" s="15">
        <f t="shared" si="2156"/>
        <v>7.2499999999999995E-2</v>
      </c>
      <c r="U2122" s="15">
        <f t="shared" si="2156"/>
        <v>0.11</v>
      </c>
      <c r="V2122" s="5">
        <v>1</v>
      </c>
      <c r="X2122" s="15">
        <f t="shared" si="2074"/>
        <v>8.5</v>
      </c>
      <c r="AB2122" s="15">
        <f t="shared" si="2075"/>
        <v>10.397819608686728</v>
      </c>
      <c r="AC2122" s="15">
        <f t="shared" si="2076"/>
        <v>3.6017192671158447</v>
      </c>
    </row>
    <row r="2123" spans="1:29">
      <c r="A2123" s="5" t="s">
        <v>208</v>
      </c>
      <c r="B2123" s="5">
        <v>0.47499999999999998</v>
      </c>
      <c r="C2123" s="5">
        <v>0.36</v>
      </c>
      <c r="D2123" s="5">
        <v>0.11</v>
      </c>
      <c r="E2123" s="5">
        <v>0.45550000000000002</v>
      </c>
      <c r="F2123" s="5">
        <v>0.17699999999999999</v>
      </c>
      <c r="G2123" s="5">
        <v>9.6500000000000002E-2</v>
      </c>
      <c r="H2123" s="48">
        <v>0.14499999999999999</v>
      </c>
      <c r="I2123" s="5">
        <v>9</v>
      </c>
      <c r="N2123" s="15">
        <f t="shared" si="2072"/>
        <v>-2</v>
      </c>
      <c r="O2123" s="15">
        <f t="shared" ref="O2123:U2123" si="2157">B2123</f>
        <v>0.47499999999999998</v>
      </c>
      <c r="P2123" s="15">
        <f t="shared" si="2157"/>
        <v>0.36</v>
      </c>
      <c r="Q2123" s="15">
        <f t="shared" si="2157"/>
        <v>0.11</v>
      </c>
      <c r="R2123" s="15">
        <f t="shared" si="2157"/>
        <v>0.45550000000000002</v>
      </c>
      <c r="S2123" s="15">
        <f t="shared" si="2157"/>
        <v>0.17699999999999999</v>
      </c>
      <c r="T2123" s="15">
        <f t="shared" si="2157"/>
        <v>9.6500000000000002E-2</v>
      </c>
      <c r="U2123" s="15">
        <f t="shared" si="2157"/>
        <v>0.14499999999999999</v>
      </c>
      <c r="V2123" s="5">
        <v>1</v>
      </c>
      <c r="X2123" s="15">
        <f t="shared" si="2074"/>
        <v>10.5</v>
      </c>
      <c r="AB2123" s="15">
        <f t="shared" si="2075"/>
        <v>10.46119184444729</v>
      </c>
      <c r="AC2123" s="15">
        <f t="shared" si="2076"/>
        <v>1.5060729374033188E-3</v>
      </c>
    </row>
    <row r="2124" spans="1:29">
      <c r="A2124" s="5" t="s">
        <v>207</v>
      </c>
      <c r="B2124" s="5">
        <v>0.435</v>
      </c>
      <c r="C2124" s="5">
        <v>0.35</v>
      </c>
      <c r="D2124" s="5">
        <v>0.12</v>
      </c>
      <c r="E2124" s="5">
        <v>0.45850000000000002</v>
      </c>
      <c r="F2124" s="5">
        <v>0.192</v>
      </c>
      <c r="G2124" s="5">
        <v>0.1</v>
      </c>
      <c r="H2124" s="48">
        <v>0.13</v>
      </c>
      <c r="I2124" s="5">
        <v>11</v>
      </c>
      <c r="N2124" s="15">
        <f t="shared" si="2072"/>
        <v>0.75</v>
      </c>
      <c r="O2124" s="15">
        <f t="shared" ref="O2124:U2124" si="2158">B2124</f>
        <v>0.435</v>
      </c>
      <c r="P2124" s="15">
        <f t="shared" si="2158"/>
        <v>0.35</v>
      </c>
      <c r="Q2124" s="15">
        <f t="shared" si="2158"/>
        <v>0.12</v>
      </c>
      <c r="R2124" s="15">
        <f t="shared" si="2158"/>
        <v>0.45850000000000002</v>
      </c>
      <c r="S2124" s="15">
        <f t="shared" si="2158"/>
        <v>0.192</v>
      </c>
      <c r="T2124" s="15">
        <f t="shared" si="2158"/>
        <v>0.1</v>
      </c>
      <c r="U2124" s="15">
        <f t="shared" si="2158"/>
        <v>0.13</v>
      </c>
      <c r="V2124" s="5">
        <v>1</v>
      </c>
      <c r="X2124" s="15">
        <f t="shared" si="2074"/>
        <v>12.5</v>
      </c>
      <c r="AB2124" s="15">
        <f t="shared" si="2075"/>
        <v>10.491050900795436</v>
      </c>
      <c r="AC2124" s="15">
        <f t="shared" si="2076"/>
        <v>4.0358764831948291</v>
      </c>
    </row>
    <row r="2125" spans="1:29">
      <c r="A2125" s="5" t="s">
        <v>207</v>
      </c>
      <c r="B2125" s="5">
        <v>0.28999999999999998</v>
      </c>
      <c r="C2125" s="5">
        <v>0.21</v>
      </c>
      <c r="D2125" s="5">
        <v>7.4999999999999997E-2</v>
      </c>
      <c r="E2125" s="5">
        <v>0.27500000000000002</v>
      </c>
      <c r="F2125" s="5">
        <v>0.113</v>
      </c>
      <c r="G2125" s="5">
        <v>6.7500000000000004E-2</v>
      </c>
      <c r="H2125" s="48">
        <v>3.5000000000000003E-2</v>
      </c>
      <c r="I2125" s="5">
        <v>6</v>
      </c>
      <c r="N2125" s="15">
        <f t="shared" si="2072"/>
        <v>0.75</v>
      </c>
      <c r="O2125" s="15">
        <f t="shared" ref="O2125:U2125" si="2159">B2125</f>
        <v>0.28999999999999998</v>
      </c>
      <c r="P2125" s="15">
        <f t="shared" si="2159"/>
        <v>0.21</v>
      </c>
      <c r="Q2125" s="15">
        <f t="shared" si="2159"/>
        <v>7.4999999999999997E-2</v>
      </c>
      <c r="R2125" s="15">
        <f t="shared" si="2159"/>
        <v>0.27500000000000002</v>
      </c>
      <c r="S2125" s="15">
        <f t="shared" si="2159"/>
        <v>0.113</v>
      </c>
      <c r="T2125" s="15">
        <f t="shared" si="2159"/>
        <v>6.7500000000000004E-2</v>
      </c>
      <c r="U2125" s="15">
        <f t="shared" si="2159"/>
        <v>3.5000000000000003E-2</v>
      </c>
      <c r="V2125" s="5">
        <v>1</v>
      </c>
      <c r="X2125" s="15">
        <f t="shared" si="2074"/>
        <v>7.5</v>
      </c>
      <c r="AB2125" s="15">
        <f t="shared" si="2075"/>
        <v>7.8731850016092793</v>
      </c>
      <c r="AC2125" s="15">
        <f t="shared" si="2076"/>
        <v>0.13926704542611776</v>
      </c>
    </row>
    <row r="2126" spans="1:29">
      <c r="A2126" s="5" t="s">
        <v>206</v>
      </c>
      <c r="B2126" s="5">
        <v>0.38500000000000001</v>
      </c>
      <c r="C2126" s="5">
        <v>0.29499999999999998</v>
      </c>
      <c r="D2126" s="5">
        <v>9.5000000000000001E-2</v>
      </c>
      <c r="E2126" s="5">
        <v>0.33500000000000002</v>
      </c>
      <c r="F2126" s="5">
        <v>0.14699999999999999</v>
      </c>
      <c r="G2126" s="5">
        <v>9.4E-2</v>
      </c>
      <c r="H2126" s="48">
        <v>0.09</v>
      </c>
      <c r="I2126" s="5">
        <v>7</v>
      </c>
      <c r="N2126" s="15">
        <f t="shared" si="2072"/>
        <v>3</v>
      </c>
      <c r="O2126" s="15">
        <f t="shared" ref="O2126:U2126" si="2160">B2126</f>
        <v>0.38500000000000001</v>
      </c>
      <c r="P2126" s="15">
        <f t="shared" si="2160"/>
        <v>0.29499999999999998</v>
      </c>
      <c r="Q2126" s="15">
        <f t="shared" si="2160"/>
        <v>9.5000000000000001E-2</v>
      </c>
      <c r="R2126" s="15">
        <f t="shared" si="2160"/>
        <v>0.33500000000000002</v>
      </c>
      <c r="S2126" s="15">
        <f t="shared" si="2160"/>
        <v>0.14699999999999999</v>
      </c>
      <c r="T2126" s="15">
        <f t="shared" si="2160"/>
        <v>9.4E-2</v>
      </c>
      <c r="U2126" s="15">
        <f t="shared" si="2160"/>
        <v>0.09</v>
      </c>
      <c r="V2126" s="5">
        <v>1</v>
      </c>
      <c r="X2126" s="15">
        <f t="shared" si="2074"/>
        <v>8.5</v>
      </c>
      <c r="AB2126" s="15">
        <f t="shared" si="2075"/>
        <v>9.4632649514179583</v>
      </c>
      <c r="AC2126" s="15">
        <f t="shared" si="2076"/>
        <v>0.92787936663024162</v>
      </c>
    </row>
    <row r="2127" spans="1:29">
      <c r="A2127" s="5" t="s">
        <v>206</v>
      </c>
      <c r="B2127" s="5">
        <v>0.47</v>
      </c>
      <c r="C2127" s="5">
        <v>0.375</v>
      </c>
      <c r="D2127" s="5">
        <v>0.115</v>
      </c>
      <c r="E2127" s="5">
        <v>0.42649999999999999</v>
      </c>
      <c r="F2127" s="5">
        <v>0.16850000000000001</v>
      </c>
      <c r="G2127" s="5">
        <v>7.5499999999999998E-2</v>
      </c>
      <c r="H2127" s="48">
        <v>0.15</v>
      </c>
      <c r="I2127" s="5">
        <v>8</v>
      </c>
      <c r="N2127" s="15">
        <f t="shared" si="2072"/>
        <v>3</v>
      </c>
      <c r="O2127" s="15">
        <f t="shared" ref="O2127:U2127" si="2161">B2127</f>
        <v>0.47</v>
      </c>
      <c r="P2127" s="15">
        <f t="shared" si="2161"/>
        <v>0.375</v>
      </c>
      <c r="Q2127" s="15">
        <f t="shared" si="2161"/>
        <v>0.115</v>
      </c>
      <c r="R2127" s="15">
        <f t="shared" si="2161"/>
        <v>0.42649999999999999</v>
      </c>
      <c r="S2127" s="15">
        <f t="shared" si="2161"/>
        <v>0.16850000000000001</v>
      </c>
      <c r="T2127" s="15">
        <f t="shared" si="2161"/>
        <v>7.5499999999999998E-2</v>
      </c>
      <c r="U2127" s="15">
        <f t="shared" si="2161"/>
        <v>0.15</v>
      </c>
      <c r="V2127" s="5">
        <v>1</v>
      </c>
      <c r="X2127" s="15">
        <f t="shared" si="2074"/>
        <v>9.5</v>
      </c>
      <c r="AB2127" s="15">
        <f t="shared" si="2075"/>
        <v>11.675712371449418</v>
      </c>
      <c r="AC2127" s="15">
        <f t="shared" si="2076"/>
        <v>4.7337243232780493</v>
      </c>
    </row>
    <row r="2128" spans="1:29">
      <c r="A2128" s="5" t="s">
        <v>207</v>
      </c>
      <c r="B2128" s="5">
        <v>0.5</v>
      </c>
      <c r="C2128" s="5">
        <v>0.4</v>
      </c>
      <c r="D2128" s="5">
        <v>0.125</v>
      </c>
      <c r="E2128" s="5">
        <v>0.57650000000000001</v>
      </c>
      <c r="F2128" s="5">
        <v>0.23949999999999999</v>
      </c>
      <c r="G2128" s="5">
        <v>0.126</v>
      </c>
      <c r="H2128" s="48">
        <v>0.185</v>
      </c>
      <c r="I2128" s="5">
        <v>10</v>
      </c>
      <c r="N2128" s="15">
        <f t="shared" si="2072"/>
        <v>0.75</v>
      </c>
      <c r="O2128" s="15">
        <f t="shared" ref="O2128:U2128" si="2162">B2128</f>
        <v>0.5</v>
      </c>
      <c r="P2128" s="15">
        <f t="shared" si="2162"/>
        <v>0.4</v>
      </c>
      <c r="Q2128" s="15">
        <f t="shared" si="2162"/>
        <v>0.125</v>
      </c>
      <c r="R2128" s="15">
        <f t="shared" si="2162"/>
        <v>0.57650000000000001</v>
      </c>
      <c r="S2128" s="15">
        <f t="shared" si="2162"/>
        <v>0.23949999999999999</v>
      </c>
      <c r="T2128" s="15">
        <f t="shared" si="2162"/>
        <v>0.126</v>
      </c>
      <c r="U2128" s="15">
        <f t="shared" si="2162"/>
        <v>0.185</v>
      </c>
      <c r="V2128" s="5">
        <v>1</v>
      </c>
      <c r="X2128" s="15">
        <f t="shared" si="2074"/>
        <v>11.5</v>
      </c>
      <c r="AB2128" s="15">
        <f t="shared" si="2075"/>
        <v>11.417142874323712</v>
      </c>
      <c r="AC2128" s="15">
        <f t="shared" si="2076"/>
        <v>6.8653032753361477E-3</v>
      </c>
    </row>
    <row r="2129" spans="1:29">
      <c r="A2129" s="5" t="s">
        <v>208</v>
      </c>
      <c r="B2129" s="5">
        <v>0.4</v>
      </c>
      <c r="C2129" s="5">
        <v>0.31</v>
      </c>
      <c r="D2129" s="5">
        <v>0.1</v>
      </c>
      <c r="E2129" s="5">
        <v>0.127</v>
      </c>
      <c r="F2129" s="5">
        <v>0.106</v>
      </c>
      <c r="G2129" s="5">
        <v>7.0999999999999994E-2</v>
      </c>
      <c r="H2129" s="48">
        <v>8.5000000000000006E-2</v>
      </c>
      <c r="I2129" s="5">
        <v>7</v>
      </c>
      <c r="N2129" s="15">
        <f t="shared" si="2072"/>
        <v>-2</v>
      </c>
      <c r="O2129" s="15">
        <f t="shared" ref="O2129:U2129" si="2163">B2129</f>
        <v>0.4</v>
      </c>
      <c r="P2129" s="15">
        <f t="shared" si="2163"/>
        <v>0.31</v>
      </c>
      <c r="Q2129" s="15">
        <f t="shared" si="2163"/>
        <v>0.1</v>
      </c>
      <c r="R2129" s="15">
        <f t="shared" si="2163"/>
        <v>0.127</v>
      </c>
      <c r="S2129" s="15">
        <f t="shared" si="2163"/>
        <v>0.106</v>
      </c>
      <c r="T2129" s="15">
        <f t="shared" si="2163"/>
        <v>7.0999999999999994E-2</v>
      </c>
      <c r="U2129" s="15">
        <f t="shared" si="2163"/>
        <v>8.5000000000000006E-2</v>
      </c>
      <c r="V2129" s="5">
        <v>1</v>
      </c>
      <c r="X2129" s="15">
        <f t="shared" si="2074"/>
        <v>8.5</v>
      </c>
      <c r="AB2129" s="15">
        <f t="shared" si="2075"/>
        <v>8.0039871324109235</v>
      </c>
      <c r="AC2129" s="15">
        <f t="shared" si="2076"/>
        <v>0.24602876481393871</v>
      </c>
    </row>
    <row r="2130" spans="1:29">
      <c r="A2130" s="5" t="s">
        <v>206</v>
      </c>
      <c r="B2130" s="5">
        <v>0.62</v>
      </c>
      <c r="C2130" s="5">
        <v>0.51</v>
      </c>
      <c r="D2130" s="5">
        <v>0.17499999999999999</v>
      </c>
      <c r="E2130" s="5">
        <v>1.1505000000000001</v>
      </c>
      <c r="F2130" s="5">
        <v>0.4375</v>
      </c>
      <c r="G2130" s="5">
        <v>0.22650000000000001</v>
      </c>
      <c r="H2130" s="48">
        <v>0.4</v>
      </c>
      <c r="I2130" s="5">
        <v>12</v>
      </c>
      <c r="N2130" s="15">
        <f t="shared" si="2072"/>
        <v>3</v>
      </c>
      <c r="O2130" s="15">
        <f t="shared" ref="O2130:U2130" si="2164">B2130</f>
        <v>0.62</v>
      </c>
      <c r="P2130" s="15">
        <f t="shared" si="2164"/>
        <v>0.51</v>
      </c>
      <c r="Q2130" s="15">
        <f t="shared" si="2164"/>
        <v>0.17499999999999999</v>
      </c>
      <c r="R2130" s="15">
        <f t="shared" si="2164"/>
        <v>1.1505000000000001</v>
      </c>
      <c r="S2130" s="15">
        <f t="shared" si="2164"/>
        <v>0.4375</v>
      </c>
      <c r="T2130" s="15">
        <f t="shared" si="2164"/>
        <v>0.22650000000000001</v>
      </c>
      <c r="U2130" s="15">
        <f t="shared" si="2164"/>
        <v>0.4</v>
      </c>
      <c r="V2130" s="5">
        <v>1</v>
      </c>
      <c r="X2130" s="15">
        <f t="shared" si="2074"/>
        <v>13.5</v>
      </c>
      <c r="AB2130" s="15">
        <f t="shared" si="2075"/>
        <v>15.618729189757589</v>
      </c>
      <c r="AC2130" s="15">
        <f t="shared" si="2076"/>
        <v>4.4890133795308511</v>
      </c>
    </row>
    <row r="2131" spans="1:29">
      <c r="A2131" s="5" t="s">
        <v>206</v>
      </c>
      <c r="B2131" s="5">
        <v>0.59499999999999997</v>
      </c>
      <c r="C2131" s="5">
        <v>0.47</v>
      </c>
      <c r="D2131" s="5">
        <v>0.15</v>
      </c>
      <c r="E2131" s="5">
        <v>0.89149999999999996</v>
      </c>
      <c r="F2131" s="5">
        <v>0.35899999999999999</v>
      </c>
      <c r="G2131" s="5">
        <v>0.21049999999999999</v>
      </c>
      <c r="H2131" s="48">
        <v>0.245</v>
      </c>
      <c r="I2131" s="5">
        <v>12</v>
      </c>
      <c r="N2131" s="15">
        <f t="shared" si="2072"/>
        <v>3</v>
      </c>
      <c r="O2131" s="15">
        <f t="shared" ref="O2131:U2131" si="2165">B2131</f>
        <v>0.59499999999999997</v>
      </c>
      <c r="P2131" s="15">
        <f t="shared" si="2165"/>
        <v>0.47</v>
      </c>
      <c r="Q2131" s="15">
        <f t="shared" si="2165"/>
        <v>0.15</v>
      </c>
      <c r="R2131" s="15">
        <f t="shared" si="2165"/>
        <v>0.89149999999999996</v>
      </c>
      <c r="S2131" s="15">
        <f t="shared" si="2165"/>
        <v>0.35899999999999999</v>
      </c>
      <c r="T2131" s="15">
        <f t="shared" si="2165"/>
        <v>0.21049999999999999</v>
      </c>
      <c r="U2131" s="15">
        <f t="shared" si="2165"/>
        <v>0.245</v>
      </c>
      <c r="V2131" s="5">
        <v>1</v>
      </c>
      <c r="X2131" s="15">
        <f t="shared" si="2074"/>
        <v>13.5</v>
      </c>
      <c r="AB2131" s="15">
        <f t="shared" si="2075"/>
        <v>12.929933542517903</v>
      </c>
      <c r="AC2131" s="15">
        <f t="shared" si="2076"/>
        <v>0.32497576594618782</v>
      </c>
    </row>
    <row r="2132" spans="1:29">
      <c r="A2132" s="5" t="s">
        <v>206</v>
      </c>
      <c r="B2132" s="5">
        <v>0.58499999999999996</v>
      </c>
      <c r="C2132" s="5">
        <v>0.45500000000000002</v>
      </c>
      <c r="D2132" s="5">
        <v>0.14000000000000001</v>
      </c>
      <c r="E2132" s="5">
        <v>0.97</v>
      </c>
      <c r="F2132" s="5">
        <v>0.46200000000000002</v>
      </c>
      <c r="G2132" s="5">
        <v>0.185</v>
      </c>
      <c r="H2132" s="48">
        <v>0.29499999999999998</v>
      </c>
      <c r="I2132" s="5">
        <v>9</v>
      </c>
      <c r="N2132" s="15">
        <f t="shared" si="2072"/>
        <v>3</v>
      </c>
      <c r="O2132" s="15">
        <f t="shared" ref="O2132:U2132" si="2166">B2132</f>
        <v>0.58499999999999996</v>
      </c>
      <c r="P2132" s="15">
        <f t="shared" si="2166"/>
        <v>0.45500000000000002</v>
      </c>
      <c r="Q2132" s="15">
        <f t="shared" si="2166"/>
        <v>0.14000000000000001</v>
      </c>
      <c r="R2132" s="15">
        <f t="shared" si="2166"/>
        <v>0.97</v>
      </c>
      <c r="S2132" s="15">
        <f t="shared" si="2166"/>
        <v>0.46200000000000002</v>
      </c>
      <c r="T2132" s="15">
        <f t="shared" si="2166"/>
        <v>0.185</v>
      </c>
      <c r="U2132" s="15">
        <f t="shared" si="2166"/>
        <v>0.29499999999999998</v>
      </c>
      <c r="V2132" s="5">
        <v>1</v>
      </c>
      <c r="X2132" s="15">
        <f t="shared" si="2074"/>
        <v>10.5</v>
      </c>
      <c r="AB2132" s="15">
        <f t="shared" si="2075"/>
        <v>11.988280335829973</v>
      </c>
      <c r="AC2132" s="15">
        <f t="shared" si="2076"/>
        <v>2.2149783580181777</v>
      </c>
    </row>
    <row r="2133" spans="1:29">
      <c r="A2133" s="5" t="s">
        <v>206</v>
      </c>
      <c r="B2133" s="5">
        <v>0.32</v>
      </c>
      <c r="C2133" s="5">
        <v>0.24</v>
      </c>
      <c r="D2133" s="5">
        <v>0.08</v>
      </c>
      <c r="E2133" s="5">
        <v>0.18</v>
      </c>
      <c r="F2133" s="5">
        <v>0.08</v>
      </c>
      <c r="G2133" s="5">
        <v>3.85E-2</v>
      </c>
      <c r="H2133" s="48">
        <v>5.5E-2</v>
      </c>
      <c r="I2133" s="5">
        <v>6</v>
      </c>
      <c r="N2133" s="15">
        <f t="shared" si="2072"/>
        <v>3</v>
      </c>
      <c r="O2133" s="15">
        <f t="shared" ref="O2133:U2133" si="2167">B2133</f>
        <v>0.32</v>
      </c>
      <c r="P2133" s="15">
        <f t="shared" si="2167"/>
        <v>0.24</v>
      </c>
      <c r="Q2133" s="15">
        <f t="shared" si="2167"/>
        <v>0.08</v>
      </c>
      <c r="R2133" s="15">
        <f t="shared" si="2167"/>
        <v>0.18</v>
      </c>
      <c r="S2133" s="15">
        <f t="shared" si="2167"/>
        <v>0.08</v>
      </c>
      <c r="T2133" s="15">
        <f t="shared" si="2167"/>
        <v>3.85E-2</v>
      </c>
      <c r="U2133" s="15">
        <f t="shared" si="2167"/>
        <v>5.5E-2</v>
      </c>
      <c r="V2133" s="5">
        <v>1</v>
      </c>
      <c r="X2133" s="15">
        <f t="shared" si="2074"/>
        <v>7.5</v>
      </c>
      <c r="AB2133" s="15">
        <f t="shared" si="2075"/>
        <v>8.898346116624495</v>
      </c>
      <c r="AC2133" s="15">
        <f t="shared" si="2076"/>
        <v>1.9553718618788059</v>
      </c>
    </row>
    <row r="2134" spans="1:29">
      <c r="A2134" s="5" t="s">
        <v>207</v>
      </c>
      <c r="B2134" s="5">
        <v>0.52</v>
      </c>
      <c r="C2134" s="5">
        <v>0.41</v>
      </c>
      <c r="D2134" s="5">
        <v>0.125</v>
      </c>
      <c r="E2134" s="5">
        <v>0.69850000000000001</v>
      </c>
      <c r="F2134" s="5">
        <v>0.29449999999999998</v>
      </c>
      <c r="G2134" s="5">
        <v>0.16250000000000001</v>
      </c>
      <c r="H2134" s="48">
        <v>0.215</v>
      </c>
      <c r="I2134" s="5">
        <v>10</v>
      </c>
      <c r="N2134" s="15">
        <f t="shared" si="2072"/>
        <v>0.75</v>
      </c>
      <c r="O2134" s="15">
        <f t="shared" ref="O2134:U2134" si="2168">B2134</f>
        <v>0.52</v>
      </c>
      <c r="P2134" s="15">
        <f t="shared" si="2168"/>
        <v>0.41</v>
      </c>
      <c r="Q2134" s="15">
        <f t="shared" si="2168"/>
        <v>0.125</v>
      </c>
      <c r="R2134" s="15">
        <f t="shared" si="2168"/>
        <v>0.69850000000000001</v>
      </c>
      <c r="S2134" s="15">
        <f t="shared" si="2168"/>
        <v>0.29449999999999998</v>
      </c>
      <c r="T2134" s="15">
        <f t="shared" si="2168"/>
        <v>0.16250000000000001</v>
      </c>
      <c r="U2134" s="15">
        <f t="shared" si="2168"/>
        <v>0.215</v>
      </c>
      <c r="V2134" s="5">
        <v>1</v>
      </c>
      <c r="X2134" s="15">
        <f t="shared" si="2074"/>
        <v>11.5</v>
      </c>
      <c r="AB2134" s="15">
        <f t="shared" si="2075"/>
        <v>11.409617327754406</v>
      </c>
      <c r="AC2134" s="15">
        <f t="shared" si="2076"/>
        <v>8.1690274422545166E-3</v>
      </c>
    </row>
    <row r="2135" spans="1:29">
      <c r="A2135" s="5" t="s">
        <v>206</v>
      </c>
      <c r="B2135" s="5">
        <v>0.44</v>
      </c>
      <c r="C2135" s="5">
        <v>0.35</v>
      </c>
      <c r="D2135" s="5">
        <v>0.11</v>
      </c>
      <c r="E2135" s="5">
        <v>0.45850000000000002</v>
      </c>
      <c r="F2135" s="5">
        <v>0.2</v>
      </c>
      <c r="G2135" s="5">
        <v>8.8499999999999995E-2</v>
      </c>
      <c r="H2135" s="48">
        <v>0.13</v>
      </c>
      <c r="I2135" s="5">
        <v>9</v>
      </c>
      <c r="N2135" s="15">
        <f t="shared" si="2072"/>
        <v>3</v>
      </c>
      <c r="O2135" s="15">
        <f t="shared" ref="O2135:U2135" si="2169">B2135</f>
        <v>0.44</v>
      </c>
      <c r="P2135" s="15">
        <f t="shared" si="2169"/>
        <v>0.35</v>
      </c>
      <c r="Q2135" s="15">
        <f t="shared" si="2169"/>
        <v>0.11</v>
      </c>
      <c r="R2135" s="15">
        <f t="shared" si="2169"/>
        <v>0.45850000000000002</v>
      </c>
      <c r="S2135" s="15">
        <f t="shared" si="2169"/>
        <v>0.2</v>
      </c>
      <c r="T2135" s="15">
        <f t="shared" si="2169"/>
        <v>8.8499999999999995E-2</v>
      </c>
      <c r="U2135" s="15">
        <f t="shared" si="2169"/>
        <v>0.13</v>
      </c>
      <c r="V2135" s="5">
        <v>1</v>
      </c>
      <c r="X2135" s="15">
        <f t="shared" si="2074"/>
        <v>10.5</v>
      </c>
      <c r="AB2135" s="15">
        <f t="shared" si="2075"/>
        <v>10.697934634659109</v>
      </c>
      <c r="AC2135" s="15">
        <f t="shared" si="2076"/>
        <v>3.9178119597635078E-2</v>
      </c>
    </row>
    <row r="2136" spans="1:29">
      <c r="A2136" s="5" t="s">
        <v>207</v>
      </c>
      <c r="B2136" s="5">
        <v>0.44</v>
      </c>
      <c r="C2136" s="5">
        <v>0.33</v>
      </c>
      <c r="D2136" s="5">
        <v>0.115</v>
      </c>
      <c r="E2136" s="5">
        <v>0.40050000000000002</v>
      </c>
      <c r="F2136" s="5">
        <v>0.14299999999999999</v>
      </c>
      <c r="G2136" s="5">
        <v>0.113</v>
      </c>
      <c r="H2136" s="48">
        <v>0.12</v>
      </c>
      <c r="I2136" s="5">
        <v>8</v>
      </c>
      <c r="N2136" s="15">
        <f t="shared" si="2072"/>
        <v>0.75</v>
      </c>
      <c r="O2136" s="15">
        <f t="shared" ref="O2136:U2136" si="2170">B2136</f>
        <v>0.44</v>
      </c>
      <c r="P2136" s="15">
        <f t="shared" si="2170"/>
        <v>0.33</v>
      </c>
      <c r="Q2136" s="15">
        <f t="shared" si="2170"/>
        <v>0.115</v>
      </c>
      <c r="R2136" s="15">
        <f t="shared" si="2170"/>
        <v>0.40050000000000002</v>
      </c>
      <c r="S2136" s="15">
        <f t="shared" si="2170"/>
        <v>0.14299999999999999</v>
      </c>
      <c r="T2136" s="15">
        <f t="shared" si="2170"/>
        <v>0.113</v>
      </c>
      <c r="U2136" s="15">
        <f t="shared" si="2170"/>
        <v>0.12</v>
      </c>
      <c r="V2136" s="5">
        <v>1</v>
      </c>
      <c r="X2136" s="15">
        <f t="shared" si="2074"/>
        <v>9.5</v>
      </c>
      <c r="AB2136" s="15">
        <f t="shared" si="2075"/>
        <v>10.43336037193326</v>
      </c>
      <c r="AC2136" s="15">
        <f t="shared" si="2076"/>
        <v>0.87116158389539289</v>
      </c>
    </row>
    <row r="2137" spans="1:29">
      <c r="A2137" s="5" t="s">
        <v>206</v>
      </c>
      <c r="B2137" s="5">
        <v>0.56499999999999995</v>
      </c>
      <c r="C2137" s="5">
        <v>0.42499999999999999</v>
      </c>
      <c r="D2137" s="5">
        <v>0.1</v>
      </c>
      <c r="E2137" s="5">
        <v>0.71450000000000002</v>
      </c>
      <c r="F2137" s="5">
        <v>0.30549999999999999</v>
      </c>
      <c r="G2137" s="5">
        <v>0.16600000000000001</v>
      </c>
      <c r="H2137" s="48">
        <v>0.18</v>
      </c>
      <c r="I2137" s="5">
        <v>12</v>
      </c>
      <c r="N2137" s="15">
        <f t="shared" si="2072"/>
        <v>3</v>
      </c>
      <c r="O2137" s="15">
        <f t="shared" ref="O2137:U2137" si="2171">B2137</f>
        <v>0.56499999999999995</v>
      </c>
      <c r="P2137" s="15">
        <f t="shared" si="2171"/>
        <v>0.42499999999999999</v>
      </c>
      <c r="Q2137" s="15">
        <f t="shared" si="2171"/>
        <v>0.1</v>
      </c>
      <c r="R2137" s="15">
        <f t="shared" si="2171"/>
        <v>0.71450000000000002</v>
      </c>
      <c r="S2137" s="15">
        <f t="shared" si="2171"/>
        <v>0.30549999999999999</v>
      </c>
      <c r="T2137" s="15">
        <f t="shared" si="2171"/>
        <v>0.16600000000000001</v>
      </c>
      <c r="U2137" s="15">
        <f t="shared" si="2171"/>
        <v>0.18</v>
      </c>
      <c r="V2137" s="5">
        <v>1</v>
      </c>
      <c r="X2137" s="15">
        <f t="shared" si="2074"/>
        <v>13.5</v>
      </c>
      <c r="AB2137" s="15">
        <f t="shared" si="2075"/>
        <v>11.222935053322722</v>
      </c>
      <c r="AC2137" s="15">
        <f t="shared" si="2076"/>
        <v>5.1850247713863951</v>
      </c>
    </row>
    <row r="2138" spans="1:29">
      <c r="A2138" s="5" t="s">
        <v>207</v>
      </c>
      <c r="B2138" s="5">
        <v>0.56000000000000005</v>
      </c>
      <c r="C2138" s="5">
        <v>0.42499999999999999</v>
      </c>
      <c r="D2138" s="5">
        <v>0.125</v>
      </c>
      <c r="E2138" s="5">
        <v>0.93200000000000005</v>
      </c>
      <c r="F2138" s="5">
        <v>0.36099999999999999</v>
      </c>
      <c r="G2138" s="5">
        <v>0.21299999999999999</v>
      </c>
      <c r="H2138" s="48">
        <v>0.33500000000000002</v>
      </c>
      <c r="I2138" s="5">
        <v>9</v>
      </c>
      <c r="N2138" s="15">
        <f t="shared" si="2072"/>
        <v>0.75</v>
      </c>
      <c r="O2138" s="15">
        <f t="shared" ref="O2138:U2138" si="2172">B2138</f>
        <v>0.56000000000000005</v>
      </c>
      <c r="P2138" s="15">
        <f t="shared" si="2172"/>
        <v>0.42499999999999999</v>
      </c>
      <c r="Q2138" s="15">
        <f t="shared" si="2172"/>
        <v>0.125</v>
      </c>
      <c r="R2138" s="15">
        <f t="shared" si="2172"/>
        <v>0.93200000000000005</v>
      </c>
      <c r="S2138" s="15">
        <f t="shared" si="2172"/>
        <v>0.36099999999999999</v>
      </c>
      <c r="T2138" s="15">
        <f t="shared" si="2172"/>
        <v>0.21299999999999999</v>
      </c>
      <c r="U2138" s="15">
        <f t="shared" si="2172"/>
        <v>0.33500000000000002</v>
      </c>
      <c r="V2138" s="5">
        <v>1</v>
      </c>
      <c r="X2138" s="15">
        <f t="shared" si="2074"/>
        <v>10.5</v>
      </c>
      <c r="AB2138" s="15">
        <f t="shared" si="2075"/>
        <v>12.865636070353727</v>
      </c>
      <c r="AC2138" s="15">
        <f t="shared" si="2076"/>
        <v>5.596234017358622</v>
      </c>
    </row>
    <row r="2139" spans="1:29">
      <c r="A2139" s="5" t="s">
        <v>207</v>
      </c>
      <c r="B2139" s="5">
        <v>0.59</v>
      </c>
      <c r="C2139" s="5">
        <v>0.45500000000000002</v>
      </c>
      <c r="D2139" s="5">
        <v>0.17499999999999999</v>
      </c>
      <c r="E2139" s="5">
        <v>0.96599999999999997</v>
      </c>
      <c r="F2139" s="5">
        <v>0.39100000000000001</v>
      </c>
      <c r="G2139" s="5">
        <v>0.2455</v>
      </c>
      <c r="H2139" s="48">
        <v>0.31</v>
      </c>
      <c r="I2139" s="5">
        <v>10</v>
      </c>
      <c r="N2139" s="15">
        <f t="shared" si="2072"/>
        <v>0.75</v>
      </c>
      <c r="O2139" s="15">
        <f t="shared" ref="O2139:U2139" si="2173">B2139</f>
        <v>0.59</v>
      </c>
      <c r="P2139" s="15">
        <f t="shared" si="2173"/>
        <v>0.45500000000000002</v>
      </c>
      <c r="Q2139" s="15">
        <f t="shared" si="2173"/>
        <v>0.17499999999999999</v>
      </c>
      <c r="R2139" s="15">
        <f t="shared" si="2173"/>
        <v>0.96599999999999997</v>
      </c>
      <c r="S2139" s="15">
        <f t="shared" si="2173"/>
        <v>0.39100000000000001</v>
      </c>
      <c r="T2139" s="15">
        <f t="shared" si="2173"/>
        <v>0.2455</v>
      </c>
      <c r="U2139" s="15">
        <f t="shared" si="2173"/>
        <v>0.31</v>
      </c>
      <c r="V2139" s="5">
        <v>1</v>
      </c>
      <c r="X2139" s="15">
        <f t="shared" si="2074"/>
        <v>11.5</v>
      </c>
      <c r="AB2139" s="15">
        <f t="shared" si="2075"/>
        <v>12.910696386458216</v>
      </c>
      <c r="AC2139" s="15">
        <f t="shared" si="2076"/>
        <v>1.990064294766269</v>
      </c>
    </row>
    <row r="2140" spans="1:29">
      <c r="A2140" s="5" t="s">
        <v>207</v>
      </c>
      <c r="B2140" s="5">
        <v>0.56999999999999995</v>
      </c>
      <c r="C2140" s="5">
        <v>0.46500000000000002</v>
      </c>
      <c r="D2140" s="5">
        <v>0.18</v>
      </c>
      <c r="E2140" s="5">
        <v>0.99950000000000006</v>
      </c>
      <c r="F2140" s="5">
        <v>0.40500000000000003</v>
      </c>
      <c r="G2140" s="5">
        <v>0.27700000000000002</v>
      </c>
      <c r="H2140" s="48">
        <v>0.29499999999999998</v>
      </c>
      <c r="I2140" s="5">
        <v>16</v>
      </c>
      <c r="N2140" s="15">
        <f t="shared" si="2072"/>
        <v>0.75</v>
      </c>
      <c r="O2140" s="15">
        <f t="shared" ref="O2140:U2140" si="2174">B2140</f>
        <v>0.56999999999999995</v>
      </c>
      <c r="P2140" s="15">
        <f t="shared" si="2174"/>
        <v>0.46500000000000002</v>
      </c>
      <c r="Q2140" s="15">
        <f t="shared" si="2174"/>
        <v>0.18</v>
      </c>
      <c r="R2140" s="15">
        <f t="shared" si="2174"/>
        <v>0.99950000000000006</v>
      </c>
      <c r="S2140" s="15">
        <f t="shared" si="2174"/>
        <v>0.40500000000000003</v>
      </c>
      <c r="T2140" s="15">
        <f t="shared" si="2174"/>
        <v>0.27700000000000002</v>
      </c>
      <c r="U2140" s="15">
        <f t="shared" si="2174"/>
        <v>0.29499999999999998</v>
      </c>
      <c r="V2140" s="5">
        <v>1</v>
      </c>
      <c r="X2140" s="15">
        <f t="shared" si="2074"/>
        <v>17.5</v>
      </c>
      <c r="AB2140" s="15">
        <f t="shared" si="2075"/>
        <v>12.67008023326688</v>
      </c>
      <c r="AC2140" s="15">
        <f t="shared" si="2076"/>
        <v>23.328124953079318</v>
      </c>
    </row>
    <row r="2141" spans="1:29">
      <c r="A2141" s="5" t="s">
        <v>206</v>
      </c>
      <c r="B2141" s="5">
        <v>0.68</v>
      </c>
      <c r="C2141" s="5">
        <v>0.53</v>
      </c>
      <c r="D2141" s="5">
        <v>0.20499999999999999</v>
      </c>
      <c r="E2141" s="5">
        <v>1.496</v>
      </c>
      <c r="F2141" s="5">
        <v>0.58250000000000002</v>
      </c>
      <c r="G2141" s="5">
        <v>0.33700000000000002</v>
      </c>
      <c r="H2141" s="48">
        <v>0.46500000000000002</v>
      </c>
      <c r="I2141" s="5">
        <v>14</v>
      </c>
      <c r="N2141" s="15">
        <f t="shared" si="2072"/>
        <v>3</v>
      </c>
      <c r="O2141" s="15">
        <f t="shared" ref="O2141:U2141" si="2175">B2141</f>
        <v>0.68</v>
      </c>
      <c r="P2141" s="15">
        <f t="shared" si="2175"/>
        <v>0.53</v>
      </c>
      <c r="Q2141" s="15">
        <f t="shared" si="2175"/>
        <v>0.20499999999999999</v>
      </c>
      <c r="R2141" s="15">
        <f t="shared" si="2175"/>
        <v>1.496</v>
      </c>
      <c r="S2141" s="15">
        <f t="shared" si="2175"/>
        <v>0.58250000000000002</v>
      </c>
      <c r="T2141" s="15">
        <f t="shared" si="2175"/>
        <v>0.33700000000000002</v>
      </c>
      <c r="U2141" s="15">
        <f t="shared" si="2175"/>
        <v>0.46500000000000002</v>
      </c>
      <c r="V2141" s="5">
        <v>1</v>
      </c>
      <c r="X2141" s="15">
        <f t="shared" si="2074"/>
        <v>15.5</v>
      </c>
      <c r="AB2141" s="15">
        <f t="shared" si="2075"/>
        <v>15.799858575666306</v>
      </c>
      <c r="AC2141" s="15">
        <f t="shared" si="2076"/>
        <v>8.9915165400625843E-2</v>
      </c>
    </row>
    <row r="2142" spans="1:29">
      <c r="A2142" s="5" t="s">
        <v>207</v>
      </c>
      <c r="B2142" s="5">
        <v>0.45</v>
      </c>
      <c r="C2142" s="5">
        <v>0.36</v>
      </c>
      <c r="D2142" s="5">
        <v>0.125</v>
      </c>
      <c r="E2142" s="5">
        <v>0.50649999999999995</v>
      </c>
      <c r="F2142" s="5">
        <v>0.222</v>
      </c>
      <c r="G2142" s="5">
        <v>0.105</v>
      </c>
      <c r="H2142" s="48">
        <v>0.16</v>
      </c>
      <c r="I2142" s="5">
        <v>10</v>
      </c>
      <c r="N2142" s="15">
        <f t="shared" si="2072"/>
        <v>0.75</v>
      </c>
      <c r="O2142" s="15">
        <f t="shared" ref="O2142:U2142" si="2176">B2142</f>
        <v>0.45</v>
      </c>
      <c r="P2142" s="15">
        <f t="shared" si="2176"/>
        <v>0.36</v>
      </c>
      <c r="Q2142" s="15">
        <f t="shared" si="2176"/>
        <v>0.125</v>
      </c>
      <c r="R2142" s="15">
        <f t="shared" si="2176"/>
        <v>0.50649999999999995</v>
      </c>
      <c r="S2142" s="15">
        <f t="shared" si="2176"/>
        <v>0.222</v>
      </c>
      <c r="T2142" s="15">
        <f t="shared" si="2176"/>
        <v>0.105</v>
      </c>
      <c r="U2142" s="15">
        <f t="shared" si="2176"/>
        <v>0.16</v>
      </c>
      <c r="V2142" s="5">
        <v>1</v>
      </c>
      <c r="X2142" s="15">
        <f t="shared" si="2074"/>
        <v>11.5</v>
      </c>
      <c r="AB2142" s="15">
        <f t="shared" si="2075"/>
        <v>10.696332416177976</v>
      </c>
      <c r="AC2142" s="15">
        <f t="shared" si="2076"/>
        <v>0.64588158528633066</v>
      </c>
    </row>
    <row r="2143" spans="1:29">
      <c r="A2143" s="5" t="s">
        <v>208</v>
      </c>
      <c r="B2143" s="5">
        <v>0.32</v>
      </c>
      <c r="C2143" s="5">
        <v>0.24</v>
      </c>
      <c r="D2143" s="5">
        <v>7.4999999999999997E-2</v>
      </c>
      <c r="E2143" s="5">
        <v>0.17349999999999999</v>
      </c>
      <c r="F2143" s="5">
        <v>7.5999999999999998E-2</v>
      </c>
      <c r="G2143" s="5">
        <v>3.5499999999999997E-2</v>
      </c>
      <c r="H2143" s="48">
        <v>0.05</v>
      </c>
      <c r="I2143" s="5">
        <v>7</v>
      </c>
      <c r="N2143" s="15">
        <f t="shared" si="2072"/>
        <v>-2</v>
      </c>
      <c r="O2143" s="15">
        <f t="shared" ref="O2143:U2143" si="2177">B2143</f>
        <v>0.32</v>
      </c>
      <c r="P2143" s="15">
        <f t="shared" si="2177"/>
        <v>0.24</v>
      </c>
      <c r="Q2143" s="15">
        <f t="shared" si="2177"/>
        <v>7.4999999999999997E-2</v>
      </c>
      <c r="R2143" s="15">
        <f t="shared" si="2177"/>
        <v>0.17349999999999999</v>
      </c>
      <c r="S2143" s="15">
        <f t="shared" si="2177"/>
        <v>7.5999999999999998E-2</v>
      </c>
      <c r="T2143" s="15">
        <f t="shared" si="2177"/>
        <v>3.5499999999999997E-2</v>
      </c>
      <c r="U2143" s="15">
        <f t="shared" si="2177"/>
        <v>0.05</v>
      </c>
      <c r="V2143" s="5">
        <v>1</v>
      </c>
      <c r="X2143" s="15">
        <f t="shared" si="2074"/>
        <v>8.5</v>
      </c>
      <c r="AB2143" s="15">
        <f t="shared" si="2075"/>
        <v>8.0395261128540785</v>
      </c>
      <c r="AC2143" s="15">
        <f t="shared" si="2076"/>
        <v>0.21203620074327487</v>
      </c>
    </row>
    <row r="2144" spans="1:29">
      <c r="A2144" s="5" t="s">
        <v>208</v>
      </c>
      <c r="B2144" s="5">
        <v>0.46</v>
      </c>
      <c r="C2144" s="5">
        <v>0.35</v>
      </c>
      <c r="D2144" s="5">
        <v>0.11</v>
      </c>
      <c r="E2144" s="5">
        <v>0.39450000000000002</v>
      </c>
      <c r="F2144" s="5">
        <v>0.16850000000000001</v>
      </c>
      <c r="G2144" s="5">
        <v>8.6499999999999994E-2</v>
      </c>
      <c r="H2144" s="48">
        <v>0.125</v>
      </c>
      <c r="I2144" s="5">
        <v>9</v>
      </c>
      <c r="N2144" s="15">
        <f t="shared" si="2072"/>
        <v>-2</v>
      </c>
      <c r="O2144" s="15">
        <f t="shared" ref="O2144:U2144" si="2178">B2144</f>
        <v>0.46</v>
      </c>
      <c r="P2144" s="15">
        <f t="shared" si="2178"/>
        <v>0.35</v>
      </c>
      <c r="Q2144" s="15">
        <f t="shared" si="2178"/>
        <v>0.11</v>
      </c>
      <c r="R2144" s="15">
        <f t="shared" si="2178"/>
        <v>0.39450000000000002</v>
      </c>
      <c r="S2144" s="15">
        <f t="shared" si="2178"/>
        <v>0.16850000000000001</v>
      </c>
      <c r="T2144" s="15">
        <f t="shared" si="2178"/>
        <v>8.6499999999999994E-2</v>
      </c>
      <c r="U2144" s="15">
        <f t="shared" si="2178"/>
        <v>0.125</v>
      </c>
      <c r="V2144" s="5">
        <v>1</v>
      </c>
      <c r="X2144" s="15">
        <f t="shared" si="2074"/>
        <v>10.5</v>
      </c>
      <c r="AB2144" s="15">
        <f t="shared" si="2075"/>
        <v>9.9005482714842472</v>
      </c>
      <c r="AC2144" s="15">
        <f t="shared" si="2076"/>
        <v>0.35934237482052378</v>
      </c>
    </row>
    <row r="2145" spans="1:29">
      <c r="A2145" s="5" t="s">
        <v>206</v>
      </c>
      <c r="B2145" s="5">
        <v>0.47</v>
      </c>
      <c r="C2145" s="5">
        <v>0.37</v>
      </c>
      <c r="D2145" s="5">
        <v>0.105</v>
      </c>
      <c r="E2145" s="5">
        <v>0.46650000000000003</v>
      </c>
      <c r="F2145" s="5">
        <v>0.20250000000000001</v>
      </c>
      <c r="G2145" s="5">
        <v>0.10150000000000001</v>
      </c>
      <c r="H2145" s="48">
        <v>0.155</v>
      </c>
      <c r="I2145" s="5">
        <v>10</v>
      </c>
      <c r="N2145" s="15">
        <f t="shared" si="2072"/>
        <v>3</v>
      </c>
      <c r="O2145" s="15">
        <f t="shared" ref="O2145:U2145" si="2179">B2145</f>
        <v>0.47</v>
      </c>
      <c r="P2145" s="15">
        <f t="shared" si="2179"/>
        <v>0.37</v>
      </c>
      <c r="Q2145" s="15">
        <f t="shared" si="2179"/>
        <v>0.105</v>
      </c>
      <c r="R2145" s="15">
        <f t="shared" si="2179"/>
        <v>0.46650000000000003</v>
      </c>
      <c r="S2145" s="15">
        <f t="shared" si="2179"/>
        <v>0.20250000000000001</v>
      </c>
      <c r="T2145" s="15">
        <f t="shared" si="2179"/>
        <v>0.10150000000000001</v>
      </c>
      <c r="U2145" s="15">
        <f t="shared" si="2179"/>
        <v>0.155</v>
      </c>
      <c r="V2145" s="5">
        <v>1</v>
      </c>
      <c r="X2145" s="15">
        <f t="shared" si="2074"/>
        <v>11.5</v>
      </c>
      <c r="AB2145" s="15">
        <f t="shared" si="2075"/>
        <v>10.963112315515422</v>
      </c>
      <c r="AC2145" s="15">
        <f t="shared" si="2076"/>
        <v>0.28824838575121131</v>
      </c>
    </row>
    <row r="2146" spans="1:29">
      <c r="A2146" s="5" t="s">
        <v>206</v>
      </c>
      <c r="B2146" s="5">
        <v>0.45500000000000002</v>
      </c>
      <c r="C2146" s="5">
        <v>0.35</v>
      </c>
      <c r="D2146" s="5">
        <v>0.105</v>
      </c>
      <c r="E2146" s="5">
        <v>0.40100000000000002</v>
      </c>
      <c r="F2146" s="5">
        <v>0.1575</v>
      </c>
      <c r="G2146" s="5">
        <v>8.3000000000000004E-2</v>
      </c>
      <c r="H2146" s="48">
        <v>0.13500000000000001</v>
      </c>
      <c r="I2146" s="5">
        <v>9</v>
      </c>
      <c r="N2146" s="15">
        <f t="shared" si="2072"/>
        <v>3</v>
      </c>
      <c r="O2146" s="15">
        <f t="shared" ref="O2146:U2146" si="2180">B2146</f>
        <v>0.45500000000000002</v>
      </c>
      <c r="P2146" s="15">
        <f t="shared" si="2180"/>
        <v>0.35</v>
      </c>
      <c r="Q2146" s="15">
        <f t="shared" si="2180"/>
        <v>0.105</v>
      </c>
      <c r="R2146" s="15">
        <f t="shared" si="2180"/>
        <v>0.40100000000000002</v>
      </c>
      <c r="S2146" s="15">
        <f t="shared" si="2180"/>
        <v>0.1575</v>
      </c>
      <c r="T2146" s="15">
        <f t="shared" si="2180"/>
        <v>8.3000000000000004E-2</v>
      </c>
      <c r="U2146" s="15">
        <f t="shared" si="2180"/>
        <v>0.13500000000000001</v>
      </c>
      <c r="V2146" s="5">
        <v>1</v>
      </c>
      <c r="X2146" s="15">
        <f t="shared" si="2074"/>
        <v>10.5</v>
      </c>
      <c r="AB2146" s="15">
        <f t="shared" si="2075"/>
        <v>11.06275260536327</v>
      </c>
      <c r="AC2146" s="15">
        <f t="shared" si="2076"/>
        <v>0.31669049484314865</v>
      </c>
    </row>
    <row r="2147" spans="1:29">
      <c r="A2147" s="5" t="s">
        <v>207</v>
      </c>
      <c r="B2147" s="5">
        <v>0.41499999999999998</v>
      </c>
      <c r="C2147" s="5">
        <v>0.32500000000000001</v>
      </c>
      <c r="D2147" s="5">
        <v>0.115</v>
      </c>
      <c r="E2147" s="5">
        <v>0.34549999999999997</v>
      </c>
      <c r="F2147" s="5">
        <v>0.14050000000000001</v>
      </c>
      <c r="G2147" s="5">
        <v>7.6499999999999999E-2</v>
      </c>
      <c r="H2147" s="48">
        <v>0.11</v>
      </c>
      <c r="I2147" s="5">
        <v>9</v>
      </c>
      <c r="N2147" s="15">
        <f t="shared" si="2072"/>
        <v>0.75</v>
      </c>
      <c r="O2147" s="15">
        <f t="shared" ref="O2147:U2147" si="2181">B2147</f>
        <v>0.41499999999999998</v>
      </c>
      <c r="P2147" s="15">
        <f t="shared" si="2181"/>
        <v>0.32500000000000001</v>
      </c>
      <c r="Q2147" s="15">
        <f t="shared" si="2181"/>
        <v>0.115</v>
      </c>
      <c r="R2147" s="15">
        <f t="shared" si="2181"/>
        <v>0.34549999999999997</v>
      </c>
      <c r="S2147" s="15">
        <f t="shared" si="2181"/>
        <v>0.14050000000000001</v>
      </c>
      <c r="T2147" s="15">
        <f t="shared" si="2181"/>
        <v>7.6499999999999999E-2</v>
      </c>
      <c r="U2147" s="15">
        <f t="shared" si="2181"/>
        <v>0.11</v>
      </c>
      <c r="V2147" s="5">
        <v>1</v>
      </c>
      <c r="X2147" s="15">
        <f t="shared" si="2074"/>
        <v>10.5</v>
      </c>
      <c r="AB2147" s="15">
        <f t="shared" si="2075"/>
        <v>10.231078234769519</v>
      </c>
      <c r="AC2147" s="15">
        <f t="shared" si="2076"/>
        <v>7.231891581467767E-2</v>
      </c>
    </row>
    <row r="2148" spans="1:29">
      <c r="A2148" s="5" t="s">
        <v>206</v>
      </c>
      <c r="B2148" s="5">
        <v>0.46500000000000002</v>
      </c>
      <c r="C2148" s="5">
        <v>0.35</v>
      </c>
      <c r="D2148" s="5">
        <v>0.12</v>
      </c>
      <c r="E2148" s="5">
        <v>0.52049999999999996</v>
      </c>
      <c r="F2148" s="5">
        <v>0.20150000000000001</v>
      </c>
      <c r="G2148" s="5">
        <v>0.16250000000000001</v>
      </c>
      <c r="H2148" s="48">
        <v>0.185</v>
      </c>
      <c r="I2148" s="5">
        <v>11</v>
      </c>
      <c r="N2148" s="15">
        <f t="shared" si="2072"/>
        <v>3</v>
      </c>
      <c r="O2148" s="15">
        <f t="shared" ref="O2148:U2148" si="2182">B2148</f>
        <v>0.46500000000000002</v>
      </c>
      <c r="P2148" s="15">
        <f t="shared" si="2182"/>
        <v>0.35</v>
      </c>
      <c r="Q2148" s="15">
        <f t="shared" si="2182"/>
        <v>0.12</v>
      </c>
      <c r="R2148" s="15">
        <f t="shared" si="2182"/>
        <v>0.52049999999999996</v>
      </c>
      <c r="S2148" s="15">
        <f t="shared" si="2182"/>
        <v>0.20150000000000001</v>
      </c>
      <c r="T2148" s="15">
        <f t="shared" si="2182"/>
        <v>0.16250000000000001</v>
      </c>
      <c r="U2148" s="15">
        <f t="shared" si="2182"/>
        <v>0.185</v>
      </c>
      <c r="V2148" s="5">
        <v>1</v>
      </c>
      <c r="X2148" s="15">
        <f t="shared" si="2074"/>
        <v>12.5</v>
      </c>
      <c r="AB2148" s="15">
        <f t="shared" si="2075"/>
        <v>11.044954452207577</v>
      </c>
      <c r="AC2148" s="15">
        <f t="shared" si="2076"/>
        <v>2.1171575461505525</v>
      </c>
    </row>
    <row r="2149" spans="1:29">
      <c r="A2149" s="5" t="s">
        <v>206</v>
      </c>
      <c r="B2149" s="5">
        <v>0.46</v>
      </c>
      <c r="C2149" s="5">
        <v>0.375</v>
      </c>
      <c r="D2149" s="5">
        <v>0.13500000000000001</v>
      </c>
      <c r="E2149" s="5">
        <v>0.49349999999999999</v>
      </c>
      <c r="F2149" s="5">
        <v>0.186</v>
      </c>
      <c r="G2149" s="5">
        <v>8.4500000000000006E-2</v>
      </c>
      <c r="H2149" s="48">
        <v>0.17</v>
      </c>
      <c r="I2149" s="5">
        <v>12</v>
      </c>
      <c r="N2149" s="15">
        <f t="shared" si="2072"/>
        <v>3</v>
      </c>
      <c r="O2149" s="15">
        <f t="shared" ref="O2149:U2149" si="2183">B2149</f>
        <v>0.46</v>
      </c>
      <c r="P2149" s="15">
        <f t="shared" si="2183"/>
        <v>0.375</v>
      </c>
      <c r="Q2149" s="15">
        <f t="shared" si="2183"/>
        <v>0.13500000000000001</v>
      </c>
      <c r="R2149" s="15">
        <f t="shared" si="2183"/>
        <v>0.49349999999999999</v>
      </c>
      <c r="S2149" s="15">
        <f t="shared" si="2183"/>
        <v>0.186</v>
      </c>
      <c r="T2149" s="15">
        <f t="shared" si="2183"/>
        <v>8.4500000000000006E-2</v>
      </c>
      <c r="U2149" s="15">
        <f t="shared" si="2183"/>
        <v>0.17</v>
      </c>
      <c r="V2149" s="5">
        <v>1</v>
      </c>
      <c r="X2149" s="15">
        <f t="shared" si="2074"/>
        <v>13.5</v>
      </c>
      <c r="AB2149" s="15">
        <f t="shared" si="2075"/>
        <v>12.243895245663083</v>
      </c>
      <c r="AC2149" s="15">
        <f t="shared" si="2076"/>
        <v>1.5777991538678067</v>
      </c>
    </row>
    <row r="2150" spans="1:29">
      <c r="A2150" s="5" t="s">
        <v>206</v>
      </c>
      <c r="B2150" s="5">
        <v>0.41499999999999998</v>
      </c>
      <c r="C2150" s="5">
        <v>0.31</v>
      </c>
      <c r="D2150" s="5">
        <v>0.09</v>
      </c>
      <c r="E2150" s="5">
        <v>0.32450000000000001</v>
      </c>
      <c r="F2150" s="5">
        <v>0.1305</v>
      </c>
      <c r="G2150" s="5">
        <v>7.3499999999999996E-2</v>
      </c>
      <c r="H2150" s="48">
        <v>0.115</v>
      </c>
      <c r="I2150" s="5">
        <v>8</v>
      </c>
      <c r="N2150" s="15">
        <f t="shared" si="2072"/>
        <v>3</v>
      </c>
      <c r="O2150" s="15">
        <f t="shared" ref="O2150:U2150" si="2184">B2150</f>
        <v>0.41499999999999998</v>
      </c>
      <c r="P2150" s="15">
        <f t="shared" si="2184"/>
        <v>0.31</v>
      </c>
      <c r="Q2150" s="15">
        <f t="shared" si="2184"/>
        <v>0.09</v>
      </c>
      <c r="R2150" s="15">
        <f t="shared" si="2184"/>
        <v>0.32450000000000001</v>
      </c>
      <c r="S2150" s="15">
        <f t="shared" si="2184"/>
        <v>0.1305</v>
      </c>
      <c r="T2150" s="15">
        <f t="shared" si="2184"/>
        <v>7.3499999999999996E-2</v>
      </c>
      <c r="U2150" s="15">
        <f t="shared" si="2184"/>
        <v>0.115</v>
      </c>
      <c r="V2150" s="5">
        <v>1</v>
      </c>
      <c r="X2150" s="15">
        <f t="shared" si="2074"/>
        <v>9.5</v>
      </c>
      <c r="AB2150" s="15">
        <f t="shared" si="2075"/>
        <v>10.225140474101236</v>
      </c>
      <c r="AC2150" s="15">
        <f t="shared" si="2076"/>
        <v>0.5258287071797656</v>
      </c>
    </row>
    <row r="2151" spans="1:29">
      <c r="A2151" s="5" t="s">
        <v>206</v>
      </c>
      <c r="B2151" s="5">
        <v>0.27</v>
      </c>
      <c r="C2151" s="5">
        <v>0.19500000000000001</v>
      </c>
      <c r="D2151" s="5">
        <v>7.0000000000000007E-2</v>
      </c>
      <c r="E2151" s="5">
        <v>0.106</v>
      </c>
      <c r="F2151" s="5">
        <v>4.65E-2</v>
      </c>
      <c r="G2151" s="5">
        <v>1.7999999999999999E-2</v>
      </c>
      <c r="H2151" s="48">
        <v>3.5999999999999997E-2</v>
      </c>
      <c r="I2151" s="5">
        <v>7</v>
      </c>
      <c r="N2151" s="15">
        <f t="shared" si="2072"/>
        <v>3</v>
      </c>
      <c r="O2151" s="15">
        <f t="shared" ref="O2151:U2151" si="2185">B2151</f>
        <v>0.27</v>
      </c>
      <c r="P2151" s="15">
        <f t="shared" si="2185"/>
        <v>0.19500000000000001</v>
      </c>
      <c r="Q2151" s="15">
        <f t="shared" si="2185"/>
        <v>7.0000000000000007E-2</v>
      </c>
      <c r="R2151" s="15">
        <f t="shared" si="2185"/>
        <v>0.106</v>
      </c>
      <c r="S2151" s="15">
        <f t="shared" si="2185"/>
        <v>4.65E-2</v>
      </c>
      <c r="T2151" s="15">
        <f t="shared" si="2185"/>
        <v>1.7999999999999999E-2</v>
      </c>
      <c r="U2151" s="15">
        <f t="shared" si="2185"/>
        <v>3.5999999999999997E-2</v>
      </c>
      <c r="V2151" s="5">
        <v>1</v>
      </c>
      <c r="X2151" s="15">
        <f t="shared" si="2074"/>
        <v>8.5</v>
      </c>
      <c r="AB2151" s="15">
        <f t="shared" si="2075"/>
        <v>8.3390449946966747</v>
      </c>
      <c r="AC2151" s="15">
        <f t="shared" si="2076"/>
        <v>2.5906513732193475E-2</v>
      </c>
    </row>
    <row r="2152" spans="1:29">
      <c r="A2152" s="5" t="s">
        <v>206</v>
      </c>
      <c r="B2152" s="5">
        <v>0.44500000000000001</v>
      </c>
      <c r="C2152" s="5">
        <v>0.35499999999999998</v>
      </c>
      <c r="D2152" s="5">
        <v>0.11</v>
      </c>
      <c r="E2152" s="5">
        <v>0.4415</v>
      </c>
      <c r="F2152" s="5">
        <v>0.18049999999999999</v>
      </c>
      <c r="G2152" s="5">
        <v>0.10349999999999999</v>
      </c>
      <c r="H2152" s="48">
        <v>0.15049999999999999</v>
      </c>
      <c r="I2152" s="5">
        <v>10</v>
      </c>
      <c r="N2152" s="15">
        <f t="shared" si="2072"/>
        <v>3</v>
      </c>
      <c r="O2152" s="15">
        <f t="shared" ref="O2152:U2152" si="2186">B2152</f>
        <v>0.44500000000000001</v>
      </c>
      <c r="P2152" s="15">
        <f t="shared" si="2186"/>
        <v>0.35499999999999998</v>
      </c>
      <c r="Q2152" s="15">
        <f t="shared" si="2186"/>
        <v>0.11</v>
      </c>
      <c r="R2152" s="15">
        <f t="shared" si="2186"/>
        <v>0.4415</v>
      </c>
      <c r="S2152" s="15">
        <f t="shared" si="2186"/>
        <v>0.18049999999999999</v>
      </c>
      <c r="T2152" s="15">
        <f t="shared" si="2186"/>
        <v>0.10349999999999999</v>
      </c>
      <c r="U2152" s="15">
        <f t="shared" si="2186"/>
        <v>0.15049999999999999</v>
      </c>
      <c r="V2152" s="5">
        <v>1</v>
      </c>
      <c r="X2152" s="15">
        <f t="shared" si="2074"/>
        <v>11.5</v>
      </c>
      <c r="AB2152" s="15">
        <f t="shared" si="2075"/>
        <v>11.016051406144307</v>
      </c>
      <c r="AC2152" s="15">
        <f t="shared" si="2076"/>
        <v>0.23420624149490282</v>
      </c>
    </row>
    <row r="2153" spans="1:29">
      <c r="A2153" s="5" t="s">
        <v>207</v>
      </c>
      <c r="B2153" s="5">
        <v>0.745</v>
      </c>
      <c r="C2153" s="5">
        <v>0.58499999999999996</v>
      </c>
      <c r="D2153" s="5">
        <v>0.19</v>
      </c>
      <c r="E2153" s="5">
        <v>1.966</v>
      </c>
      <c r="F2153" s="5">
        <v>0.84350000000000003</v>
      </c>
      <c r="G2153" s="5">
        <v>0.437</v>
      </c>
      <c r="H2153" s="48">
        <v>0.58550000000000002</v>
      </c>
      <c r="I2153" s="5">
        <v>18</v>
      </c>
      <c r="N2153" s="15">
        <f t="shared" si="2072"/>
        <v>0.75</v>
      </c>
      <c r="O2153" s="15">
        <f t="shared" ref="O2153:U2153" si="2187">B2153</f>
        <v>0.745</v>
      </c>
      <c r="P2153" s="15">
        <f t="shared" si="2187"/>
        <v>0.58499999999999996</v>
      </c>
      <c r="Q2153" s="15">
        <f t="shared" si="2187"/>
        <v>0.19</v>
      </c>
      <c r="R2153" s="15">
        <f t="shared" si="2187"/>
        <v>1.966</v>
      </c>
      <c r="S2153" s="15">
        <f t="shared" si="2187"/>
        <v>0.84350000000000003</v>
      </c>
      <c r="T2153" s="15">
        <f t="shared" si="2187"/>
        <v>0.437</v>
      </c>
      <c r="U2153" s="15">
        <f t="shared" si="2187"/>
        <v>0.58550000000000002</v>
      </c>
      <c r="V2153" s="5">
        <v>1</v>
      </c>
      <c r="X2153" s="15">
        <f t="shared" si="2074"/>
        <v>19.5</v>
      </c>
      <c r="AB2153" s="15">
        <f t="shared" si="2075"/>
        <v>14.914528664589946</v>
      </c>
      <c r="AC2153" s="15">
        <f t="shared" si="2076"/>
        <v>21.026547367867259</v>
      </c>
    </row>
    <row r="2154" spans="1:29">
      <c r="A2154" s="5" t="s">
        <v>207</v>
      </c>
      <c r="B2154" s="5">
        <v>0.4</v>
      </c>
      <c r="C2154" s="5">
        <v>0.3</v>
      </c>
      <c r="D2154" s="5">
        <v>0.115</v>
      </c>
      <c r="E2154" s="5">
        <v>0.30249999999999999</v>
      </c>
      <c r="F2154" s="5">
        <v>0.13350000000000001</v>
      </c>
      <c r="G2154" s="5">
        <v>4.65E-2</v>
      </c>
      <c r="H2154" s="48">
        <v>9.35E-2</v>
      </c>
      <c r="I2154" s="5">
        <v>8</v>
      </c>
      <c r="N2154" s="15">
        <f t="shared" si="2072"/>
        <v>0.75</v>
      </c>
      <c r="O2154" s="15">
        <f t="shared" ref="O2154:U2154" si="2188">B2154</f>
        <v>0.4</v>
      </c>
      <c r="P2154" s="15">
        <f t="shared" si="2188"/>
        <v>0.3</v>
      </c>
      <c r="Q2154" s="15">
        <f t="shared" si="2188"/>
        <v>0.115</v>
      </c>
      <c r="R2154" s="15">
        <f t="shared" si="2188"/>
        <v>0.30249999999999999</v>
      </c>
      <c r="S2154" s="15">
        <f t="shared" si="2188"/>
        <v>0.13350000000000001</v>
      </c>
      <c r="T2154" s="15">
        <f t="shared" si="2188"/>
        <v>4.65E-2</v>
      </c>
      <c r="U2154" s="15">
        <f t="shared" si="2188"/>
        <v>9.35E-2</v>
      </c>
      <c r="V2154" s="5">
        <v>1</v>
      </c>
      <c r="X2154" s="15">
        <f t="shared" si="2074"/>
        <v>9.5</v>
      </c>
      <c r="AB2154" s="15">
        <f t="shared" si="2075"/>
        <v>9.8605853859750709</v>
      </c>
      <c r="AC2154" s="15">
        <f t="shared" si="2076"/>
        <v>0.13002182057879089</v>
      </c>
    </row>
    <row r="2155" spans="1:29">
      <c r="A2155" s="5" t="s">
        <v>208</v>
      </c>
      <c r="B2155" s="5">
        <v>0.28000000000000003</v>
      </c>
      <c r="C2155" s="5">
        <v>0.2</v>
      </c>
      <c r="D2155" s="5">
        <v>7.4999999999999997E-2</v>
      </c>
      <c r="E2155" s="5">
        <v>0.1225</v>
      </c>
      <c r="F2155" s="5">
        <v>5.45E-2</v>
      </c>
      <c r="G2155" s="5">
        <v>1.15E-2</v>
      </c>
      <c r="H2155" s="48">
        <v>3.5000000000000003E-2</v>
      </c>
      <c r="I2155" s="5">
        <v>5</v>
      </c>
      <c r="N2155" s="15">
        <f t="shared" si="2072"/>
        <v>-2</v>
      </c>
      <c r="O2155" s="15">
        <f t="shared" ref="O2155:U2155" si="2189">B2155</f>
        <v>0.28000000000000003</v>
      </c>
      <c r="P2155" s="15">
        <f t="shared" si="2189"/>
        <v>0.2</v>
      </c>
      <c r="Q2155" s="15">
        <f t="shared" si="2189"/>
        <v>7.4999999999999997E-2</v>
      </c>
      <c r="R2155" s="15">
        <f t="shared" si="2189"/>
        <v>0.1225</v>
      </c>
      <c r="S2155" s="15">
        <f t="shared" si="2189"/>
        <v>5.45E-2</v>
      </c>
      <c r="T2155" s="15">
        <f t="shared" si="2189"/>
        <v>1.15E-2</v>
      </c>
      <c r="U2155" s="15">
        <f t="shared" si="2189"/>
        <v>3.5000000000000003E-2</v>
      </c>
      <c r="V2155" s="5">
        <v>1</v>
      </c>
      <c r="X2155" s="15">
        <f t="shared" si="2074"/>
        <v>6.5</v>
      </c>
      <c r="AB2155" s="15">
        <f t="shared" si="2075"/>
        <v>7.681106679537022</v>
      </c>
      <c r="AC2155" s="15">
        <f t="shared" si="2076"/>
        <v>1.3950129884469695</v>
      </c>
    </row>
    <row r="2156" spans="1:29">
      <c r="A2156" s="5" t="s">
        <v>206</v>
      </c>
      <c r="B2156" s="5">
        <v>0.55000000000000004</v>
      </c>
      <c r="C2156" s="5">
        <v>0.44</v>
      </c>
      <c r="D2156" s="5">
        <v>0.13500000000000001</v>
      </c>
      <c r="E2156" s="5">
        <v>0.879</v>
      </c>
      <c r="F2156" s="5">
        <v>0.36799999999999999</v>
      </c>
      <c r="G2156" s="5">
        <v>0.20949999999999999</v>
      </c>
      <c r="H2156" s="48">
        <v>0.26500000000000001</v>
      </c>
      <c r="I2156" s="5">
        <v>10</v>
      </c>
      <c r="N2156" s="15">
        <f t="shared" si="2072"/>
        <v>3</v>
      </c>
      <c r="O2156" s="15">
        <f t="shared" ref="O2156:U2156" si="2190">B2156</f>
        <v>0.55000000000000004</v>
      </c>
      <c r="P2156" s="15">
        <f t="shared" si="2190"/>
        <v>0.44</v>
      </c>
      <c r="Q2156" s="15">
        <f t="shared" si="2190"/>
        <v>0.13500000000000001</v>
      </c>
      <c r="R2156" s="15">
        <f t="shared" si="2190"/>
        <v>0.879</v>
      </c>
      <c r="S2156" s="15">
        <f t="shared" si="2190"/>
        <v>0.36799999999999999</v>
      </c>
      <c r="T2156" s="15">
        <f t="shared" si="2190"/>
        <v>0.20949999999999999</v>
      </c>
      <c r="U2156" s="15">
        <f t="shared" si="2190"/>
        <v>0.26500000000000001</v>
      </c>
      <c r="V2156" s="5">
        <v>1</v>
      </c>
      <c r="X2156" s="15">
        <f t="shared" si="2074"/>
        <v>11.5</v>
      </c>
      <c r="AB2156" s="15">
        <f t="shared" si="2075"/>
        <v>12.333026306564445</v>
      </c>
      <c r="AC2156" s="15">
        <f t="shared" si="2076"/>
        <v>0.69393282742840101</v>
      </c>
    </row>
    <row r="2157" spans="1:29">
      <c r="A2157" s="5" t="s">
        <v>206</v>
      </c>
      <c r="B2157" s="5">
        <v>0.57999999999999996</v>
      </c>
      <c r="C2157" s="5">
        <v>0.46</v>
      </c>
      <c r="D2157" s="5">
        <v>0.16500000000000001</v>
      </c>
      <c r="E2157" s="5">
        <v>1.2275</v>
      </c>
      <c r="F2157" s="5">
        <v>0.47299999999999998</v>
      </c>
      <c r="G2157" s="5">
        <v>0.19650000000000001</v>
      </c>
      <c r="H2157" s="48">
        <v>0.435</v>
      </c>
      <c r="I2157" s="5">
        <v>16</v>
      </c>
      <c r="N2157" s="15">
        <f t="shared" si="2072"/>
        <v>3</v>
      </c>
      <c r="O2157" s="15">
        <f t="shared" ref="O2157:U2157" si="2191">B2157</f>
        <v>0.57999999999999996</v>
      </c>
      <c r="P2157" s="15">
        <f t="shared" si="2191"/>
        <v>0.46</v>
      </c>
      <c r="Q2157" s="15">
        <f t="shared" si="2191"/>
        <v>0.16500000000000001</v>
      </c>
      <c r="R2157" s="15">
        <f t="shared" si="2191"/>
        <v>1.2275</v>
      </c>
      <c r="S2157" s="15">
        <f t="shared" si="2191"/>
        <v>0.47299999999999998</v>
      </c>
      <c r="T2157" s="15">
        <f t="shared" si="2191"/>
        <v>0.19650000000000001</v>
      </c>
      <c r="U2157" s="15">
        <f t="shared" si="2191"/>
        <v>0.435</v>
      </c>
      <c r="V2157" s="5">
        <v>1</v>
      </c>
      <c r="X2157" s="15">
        <f t="shared" si="2074"/>
        <v>17.5</v>
      </c>
      <c r="AB2157" s="15">
        <f t="shared" si="2075"/>
        <v>15.54244225109079</v>
      </c>
      <c r="AC2157" s="15">
        <f t="shared" si="2076"/>
        <v>3.8320323403144925</v>
      </c>
    </row>
    <row r="2158" spans="1:29">
      <c r="A2158" s="5" t="s">
        <v>206</v>
      </c>
      <c r="B2158" s="5">
        <v>0.61</v>
      </c>
      <c r="C2158" s="5">
        <v>0.5</v>
      </c>
      <c r="D2158" s="5">
        <v>0.16500000000000001</v>
      </c>
      <c r="E2158" s="5">
        <v>1.2715000000000001</v>
      </c>
      <c r="F2158" s="5">
        <v>0.49149999999999999</v>
      </c>
      <c r="G2158" s="5">
        <v>0.185</v>
      </c>
      <c r="H2158" s="48">
        <v>0.49</v>
      </c>
      <c r="I2158" s="5">
        <v>12</v>
      </c>
      <c r="N2158" s="15">
        <f t="shared" si="2072"/>
        <v>3</v>
      </c>
      <c r="O2158" s="15">
        <f t="shared" ref="O2158:U2158" si="2192">B2158</f>
        <v>0.61</v>
      </c>
      <c r="P2158" s="15">
        <f t="shared" si="2192"/>
        <v>0.5</v>
      </c>
      <c r="Q2158" s="15">
        <f t="shared" si="2192"/>
        <v>0.16500000000000001</v>
      </c>
      <c r="R2158" s="15">
        <f t="shared" si="2192"/>
        <v>1.2715000000000001</v>
      </c>
      <c r="S2158" s="15">
        <f t="shared" si="2192"/>
        <v>0.49149999999999999</v>
      </c>
      <c r="T2158" s="15">
        <f t="shared" si="2192"/>
        <v>0.185</v>
      </c>
      <c r="U2158" s="15">
        <f t="shared" si="2192"/>
        <v>0.49</v>
      </c>
      <c r="V2158" s="5">
        <v>1</v>
      </c>
      <c r="X2158" s="15">
        <f t="shared" si="2074"/>
        <v>13.5</v>
      </c>
      <c r="AB2158" s="15">
        <f t="shared" si="2075"/>
        <v>16.616159940508187</v>
      </c>
      <c r="AC2158" s="15">
        <f t="shared" si="2076"/>
        <v>9.710452774827985</v>
      </c>
    </row>
    <row r="2159" spans="1:29">
      <c r="A2159" s="5" t="s">
        <v>206</v>
      </c>
      <c r="B2159" s="5">
        <v>0.62</v>
      </c>
      <c r="C2159" s="5">
        <v>0.495</v>
      </c>
      <c r="D2159" s="5">
        <v>0.17499999999999999</v>
      </c>
      <c r="E2159" s="5">
        <v>1.806</v>
      </c>
      <c r="F2159" s="5">
        <v>0.64300000000000002</v>
      </c>
      <c r="G2159" s="5">
        <v>0.32850000000000001</v>
      </c>
      <c r="H2159" s="48">
        <v>0.72499999999999998</v>
      </c>
      <c r="I2159" s="5">
        <v>17</v>
      </c>
      <c r="N2159" s="15">
        <f t="shared" si="2072"/>
        <v>3</v>
      </c>
      <c r="O2159" s="15">
        <f t="shared" ref="O2159:U2159" si="2193">B2159</f>
        <v>0.62</v>
      </c>
      <c r="P2159" s="15">
        <f t="shared" si="2193"/>
        <v>0.495</v>
      </c>
      <c r="Q2159" s="15">
        <f t="shared" si="2193"/>
        <v>0.17499999999999999</v>
      </c>
      <c r="R2159" s="15">
        <f t="shared" si="2193"/>
        <v>1.806</v>
      </c>
      <c r="S2159" s="15">
        <f t="shared" si="2193"/>
        <v>0.64300000000000002</v>
      </c>
      <c r="T2159" s="15">
        <f t="shared" si="2193"/>
        <v>0.32850000000000001</v>
      </c>
      <c r="U2159" s="15">
        <f t="shared" si="2193"/>
        <v>0.72499999999999998</v>
      </c>
      <c r="V2159" s="5">
        <v>1</v>
      </c>
      <c r="X2159" s="15">
        <f t="shared" si="2074"/>
        <v>18.5</v>
      </c>
      <c r="AB2159" s="15">
        <f t="shared" si="2075"/>
        <v>19.041606538253763</v>
      </c>
      <c r="AC2159" s="15">
        <f t="shared" si="2076"/>
        <v>0.29333764227922499</v>
      </c>
    </row>
    <row r="2160" spans="1:29">
      <c r="A2160" s="5" t="s">
        <v>206</v>
      </c>
      <c r="B2160" s="5">
        <v>0.56000000000000005</v>
      </c>
      <c r="C2160" s="5">
        <v>0.42</v>
      </c>
      <c r="D2160" s="5">
        <v>0.19500000000000001</v>
      </c>
      <c r="E2160" s="5">
        <v>0.8085</v>
      </c>
      <c r="F2160" s="5">
        <v>0.30249999999999999</v>
      </c>
      <c r="G2160" s="5">
        <v>0.17949999999999999</v>
      </c>
      <c r="H2160" s="48">
        <v>0.28499999999999998</v>
      </c>
      <c r="I2160" s="5">
        <v>14</v>
      </c>
      <c r="N2160" s="15">
        <f t="shared" si="2072"/>
        <v>3</v>
      </c>
      <c r="O2160" s="15">
        <f t="shared" ref="O2160:U2160" si="2194">B2160</f>
        <v>0.56000000000000005</v>
      </c>
      <c r="P2160" s="15">
        <f t="shared" si="2194"/>
        <v>0.42</v>
      </c>
      <c r="Q2160" s="15">
        <f t="shared" si="2194"/>
        <v>0.19500000000000001</v>
      </c>
      <c r="R2160" s="15">
        <f t="shared" si="2194"/>
        <v>0.8085</v>
      </c>
      <c r="S2160" s="15">
        <f t="shared" si="2194"/>
        <v>0.30249999999999999</v>
      </c>
      <c r="T2160" s="15">
        <f t="shared" si="2194"/>
        <v>0.17949999999999999</v>
      </c>
      <c r="U2160" s="15">
        <f t="shared" si="2194"/>
        <v>0.28499999999999998</v>
      </c>
      <c r="V2160" s="5">
        <v>1</v>
      </c>
      <c r="X2160" s="15">
        <f t="shared" si="2074"/>
        <v>15.5</v>
      </c>
      <c r="AB2160" s="15">
        <f t="shared" si="2075"/>
        <v>13.91379981865254</v>
      </c>
      <c r="AC2160" s="15">
        <f t="shared" si="2076"/>
        <v>2.5160310153067136</v>
      </c>
    </row>
    <row r="2161" spans="1:29">
      <c r="A2161" s="5" t="s">
        <v>207</v>
      </c>
      <c r="B2161" s="5">
        <v>0.64</v>
      </c>
      <c r="C2161" s="5">
        <v>0.51</v>
      </c>
      <c r="D2161" s="5">
        <v>0.2</v>
      </c>
      <c r="E2161" s="5">
        <v>1.3905000000000001</v>
      </c>
      <c r="F2161" s="5">
        <v>0.61</v>
      </c>
      <c r="G2161" s="5">
        <v>0.33150000000000002</v>
      </c>
      <c r="H2161" s="48">
        <v>0.41</v>
      </c>
      <c r="I2161" s="5">
        <v>12</v>
      </c>
      <c r="N2161" s="15">
        <f t="shared" si="2072"/>
        <v>0.75</v>
      </c>
      <c r="O2161" s="15">
        <f t="shared" ref="O2161:U2161" si="2195">B2161</f>
        <v>0.64</v>
      </c>
      <c r="P2161" s="15">
        <f t="shared" si="2195"/>
        <v>0.51</v>
      </c>
      <c r="Q2161" s="15">
        <f t="shared" si="2195"/>
        <v>0.2</v>
      </c>
      <c r="R2161" s="15">
        <f t="shared" si="2195"/>
        <v>1.3905000000000001</v>
      </c>
      <c r="S2161" s="15">
        <f t="shared" si="2195"/>
        <v>0.61</v>
      </c>
      <c r="T2161" s="15">
        <f t="shared" si="2195"/>
        <v>0.33150000000000002</v>
      </c>
      <c r="U2161" s="15">
        <f t="shared" si="2195"/>
        <v>0.41</v>
      </c>
      <c r="V2161" s="5">
        <v>1</v>
      </c>
      <c r="X2161" s="15">
        <f t="shared" si="2074"/>
        <v>13.5</v>
      </c>
      <c r="AB2161" s="15">
        <f t="shared" si="2075"/>
        <v>13.242938183738127</v>
      </c>
      <c r="AC2161" s="15">
        <f t="shared" si="2076"/>
        <v>6.6080777379852712E-2</v>
      </c>
    </row>
    <row r="2162" spans="1:29">
      <c r="A2162" s="5" t="s">
        <v>206</v>
      </c>
      <c r="B2162" s="5">
        <v>0.69</v>
      </c>
      <c r="C2162" s="5">
        <v>0.55000000000000004</v>
      </c>
      <c r="D2162" s="5">
        <v>0.2</v>
      </c>
      <c r="E2162" s="5">
        <v>1.8465</v>
      </c>
      <c r="F2162" s="5">
        <v>0.73199999999999998</v>
      </c>
      <c r="G2162" s="5">
        <v>0.47199999999999998</v>
      </c>
      <c r="H2162" s="48">
        <v>0.56999999999999995</v>
      </c>
      <c r="I2162" s="5">
        <v>19</v>
      </c>
      <c r="N2162" s="15">
        <f t="shared" si="2072"/>
        <v>3</v>
      </c>
      <c r="O2162" s="15">
        <f t="shared" ref="O2162:U2162" si="2196">B2162</f>
        <v>0.69</v>
      </c>
      <c r="P2162" s="15">
        <f t="shared" si="2196"/>
        <v>0.55000000000000004</v>
      </c>
      <c r="Q2162" s="15">
        <f t="shared" si="2196"/>
        <v>0.2</v>
      </c>
      <c r="R2162" s="15">
        <f t="shared" si="2196"/>
        <v>1.8465</v>
      </c>
      <c r="S2162" s="15">
        <f t="shared" si="2196"/>
        <v>0.73199999999999998</v>
      </c>
      <c r="T2162" s="15">
        <f t="shared" si="2196"/>
        <v>0.47199999999999998</v>
      </c>
      <c r="U2162" s="15">
        <f t="shared" si="2196"/>
        <v>0.56999999999999995</v>
      </c>
      <c r="V2162" s="5">
        <v>1</v>
      </c>
      <c r="X2162" s="15">
        <f t="shared" si="2074"/>
        <v>20.5</v>
      </c>
      <c r="AB2162" s="15">
        <f t="shared" si="2075"/>
        <v>15.68255825215293</v>
      </c>
      <c r="AC2162" s="15">
        <f t="shared" si="2076"/>
        <v>23.207744993899833</v>
      </c>
    </row>
    <row r="2163" spans="1:29">
      <c r="A2163" s="5" t="s">
        <v>207</v>
      </c>
      <c r="B2163" s="5">
        <v>0.71499999999999997</v>
      </c>
      <c r="C2163" s="5">
        <v>0.56499999999999995</v>
      </c>
      <c r="D2163" s="5">
        <v>0.24</v>
      </c>
      <c r="E2163" s="5">
        <v>2.1995</v>
      </c>
      <c r="F2163" s="5">
        <v>0.72450000000000003</v>
      </c>
      <c r="G2163" s="5">
        <v>0.46500000000000002</v>
      </c>
      <c r="H2163" s="48">
        <v>0.88500000000000001</v>
      </c>
      <c r="I2163" s="5">
        <v>17</v>
      </c>
      <c r="N2163" s="15">
        <f t="shared" si="2072"/>
        <v>0.75</v>
      </c>
      <c r="O2163" s="15">
        <f t="shared" ref="O2163:U2163" si="2197">B2163</f>
        <v>0.71499999999999997</v>
      </c>
      <c r="P2163" s="15">
        <f t="shared" si="2197"/>
        <v>0.56499999999999995</v>
      </c>
      <c r="Q2163" s="15">
        <f t="shared" si="2197"/>
        <v>0.24</v>
      </c>
      <c r="R2163" s="15">
        <f t="shared" si="2197"/>
        <v>2.1995</v>
      </c>
      <c r="S2163" s="15">
        <f t="shared" si="2197"/>
        <v>0.72450000000000003</v>
      </c>
      <c r="T2163" s="15">
        <f t="shared" si="2197"/>
        <v>0.46500000000000002</v>
      </c>
      <c r="U2163" s="15">
        <f t="shared" si="2197"/>
        <v>0.88500000000000001</v>
      </c>
      <c r="V2163" s="5">
        <v>1</v>
      </c>
      <c r="X2163" s="15">
        <f t="shared" si="2074"/>
        <v>18.5</v>
      </c>
      <c r="AB2163" s="15">
        <f t="shared" si="2075"/>
        <v>22.082907639319213</v>
      </c>
      <c r="AC2163" s="15">
        <f t="shared" si="2076"/>
        <v>12.837227151891977</v>
      </c>
    </row>
    <row r="2164" spans="1:29">
      <c r="A2164" s="5" t="s">
        <v>207</v>
      </c>
      <c r="B2164" s="5">
        <v>0.71</v>
      </c>
      <c r="C2164" s="5">
        <v>0.56499999999999995</v>
      </c>
      <c r="D2164" s="5">
        <v>0.19500000000000001</v>
      </c>
      <c r="E2164" s="5">
        <v>1.8169999999999999</v>
      </c>
      <c r="F2164" s="5">
        <v>0.78500000000000003</v>
      </c>
      <c r="G2164" s="5">
        <v>0.49199999999999999</v>
      </c>
      <c r="H2164" s="48">
        <v>0.49</v>
      </c>
      <c r="I2164" s="5">
        <v>11</v>
      </c>
      <c r="N2164" s="15">
        <f t="shared" si="2072"/>
        <v>0.75</v>
      </c>
      <c r="O2164" s="15">
        <f t="shared" ref="O2164:U2164" si="2198">B2164</f>
        <v>0.71</v>
      </c>
      <c r="P2164" s="15">
        <f t="shared" si="2198"/>
        <v>0.56499999999999995</v>
      </c>
      <c r="Q2164" s="15">
        <f t="shared" si="2198"/>
        <v>0.19500000000000001</v>
      </c>
      <c r="R2164" s="15">
        <f t="shared" si="2198"/>
        <v>1.8169999999999999</v>
      </c>
      <c r="S2164" s="15">
        <f t="shared" si="2198"/>
        <v>0.78500000000000003</v>
      </c>
      <c r="T2164" s="15">
        <f t="shared" si="2198"/>
        <v>0.49199999999999999</v>
      </c>
      <c r="U2164" s="15">
        <f t="shared" si="2198"/>
        <v>0.49</v>
      </c>
      <c r="V2164" s="5">
        <v>1</v>
      </c>
      <c r="X2164" s="15">
        <f t="shared" si="2074"/>
        <v>12.5</v>
      </c>
      <c r="AB2164" s="15">
        <f t="shared" si="2075"/>
        <v>13.192031701170606</v>
      </c>
      <c r="AC2164" s="15">
        <f t="shared" si="2076"/>
        <v>0.47890787542508306</v>
      </c>
    </row>
    <row r="2165" spans="1:29">
      <c r="A2165" s="5" t="s">
        <v>207</v>
      </c>
      <c r="B2165" s="5">
        <v>0.55000000000000004</v>
      </c>
      <c r="C2165" s="5">
        <v>0.47</v>
      </c>
      <c r="D2165" s="5">
        <v>0.15</v>
      </c>
      <c r="E2165" s="5">
        <v>0.89700000000000002</v>
      </c>
      <c r="F2165" s="5">
        <v>0.377</v>
      </c>
      <c r="G2165" s="5">
        <v>0.184</v>
      </c>
      <c r="H2165" s="48">
        <v>0.28999999999999998</v>
      </c>
      <c r="I2165" s="5">
        <v>9</v>
      </c>
      <c r="N2165" s="15">
        <f t="shared" si="2072"/>
        <v>0.75</v>
      </c>
      <c r="O2165" s="15">
        <f t="shared" ref="O2165:U2165" si="2199">B2165</f>
        <v>0.55000000000000004</v>
      </c>
      <c r="P2165" s="15">
        <f t="shared" si="2199"/>
        <v>0.47</v>
      </c>
      <c r="Q2165" s="15">
        <f t="shared" si="2199"/>
        <v>0.15</v>
      </c>
      <c r="R2165" s="15">
        <f t="shared" si="2199"/>
        <v>0.89700000000000002</v>
      </c>
      <c r="S2165" s="15">
        <f t="shared" si="2199"/>
        <v>0.377</v>
      </c>
      <c r="T2165" s="15">
        <f t="shared" si="2199"/>
        <v>0.184</v>
      </c>
      <c r="U2165" s="15">
        <f t="shared" si="2199"/>
        <v>0.28999999999999998</v>
      </c>
      <c r="V2165" s="5">
        <v>1</v>
      </c>
      <c r="X2165" s="15">
        <f t="shared" si="2074"/>
        <v>10.5</v>
      </c>
      <c r="AB2165" s="15">
        <f t="shared" si="2075"/>
        <v>12.950159697004816</v>
      </c>
      <c r="AC2165" s="15">
        <f t="shared" si="2076"/>
        <v>6.0032825408267305</v>
      </c>
    </row>
    <row r="2166" spans="1:29">
      <c r="A2166" s="5" t="s">
        <v>206</v>
      </c>
      <c r="B2166" s="5">
        <v>0.375</v>
      </c>
      <c r="C2166" s="5">
        <v>0.30499999999999999</v>
      </c>
      <c r="D2166" s="5">
        <v>0.09</v>
      </c>
      <c r="E2166" s="5">
        <v>0.32450000000000001</v>
      </c>
      <c r="F2166" s="5">
        <v>0.13950000000000001</v>
      </c>
      <c r="G2166" s="5">
        <v>5.6500000000000002E-2</v>
      </c>
      <c r="H2166" s="48">
        <v>9.5000000000000001E-2</v>
      </c>
      <c r="I2166" s="5">
        <v>5</v>
      </c>
      <c r="N2166" s="15">
        <f t="shared" si="2072"/>
        <v>3</v>
      </c>
      <c r="O2166" s="15">
        <f t="shared" ref="O2166:U2166" si="2200">B2166</f>
        <v>0.375</v>
      </c>
      <c r="P2166" s="15">
        <f t="shared" si="2200"/>
        <v>0.30499999999999999</v>
      </c>
      <c r="Q2166" s="15">
        <f t="shared" si="2200"/>
        <v>0.09</v>
      </c>
      <c r="R2166" s="15">
        <f t="shared" si="2200"/>
        <v>0.32450000000000001</v>
      </c>
      <c r="S2166" s="15">
        <f t="shared" si="2200"/>
        <v>0.13950000000000001</v>
      </c>
      <c r="T2166" s="15">
        <f t="shared" si="2200"/>
        <v>5.6500000000000002E-2</v>
      </c>
      <c r="U2166" s="15">
        <f t="shared" si="2200"/>
        <v>9.5000000000000001E-2</v>
      </c>
      <c r="V2166" s="5">
        <v>1</v>
      </c>
      <c r="X2166" s="15">
        <f t="shared" si="2074"/>
        <v>6.5</v>
      </c>
      <c r="AB2166" s="15">
        <f t="shared" si="2075"/>
        <v>10.015364308643495</v>
      </c>
      <c r="AC2166" s="15">
        <f t="shared" si="2076"/>
        <v>12.357786222484556</v>
      </c>
    </row>
    <row r="2167" spans="1:29">
      <c r="A2167" s="5" t="s">
        <v>207</v>
      </c>
      <c r="B2167" s="5">
        <v>0.61</v>
      </c>
      <c r="C2167" s="5">
        <v>0.45</v>
      </c>
      <c r="D2167" s="5">
        <v>0.16</v>
      </c>
      <c r="E2167" s="5">
        <v>1.1359999999999999</v>
      </c>
      <c r="F2167" s="5">
        <v>0.41399999999999998</v>
      </c>
      <c r="G2167" s="5">
        <v>0.311</v>
      </c>
      <c r="H2167" s="48">
        <v>0.3</v>
      </c>
      <c r="I2167" s="5">
        <v>9</v>
      </c>
      <c r="N2167" s="15">
        <f t="shared" si="2072"/>
        <v>0.75</v>
      </c>
      <c r="O2167" s="15">
        <f t="shared" ref="O2167:U2167" si="2201">B2167</f>
        <v>0.61</v>
      </c>
      <c r="P2167" s="15">
        <f t="shared" si="2201"/>
        <v>0.45</v>
      </c>
      <c r="Q2167" s="15">
        <f t="shared" si="2201"/>
        <v>0.16</v>
      </c>
      <c r="R2167" s="15">
        <f t="shared" si="2201"/>
        <v>1.1359999999999999</v>
      </c>
      <c r="S2167" s="15">
        <f t="shared" si="2201"/>
        <v>0.41399999999999998</v>
      </c>
      <c r="T2167" s="15">
        <f t="shared" si="2201"/>
        <v>0.311</v>
      </c>
      <c r="U2167" s="15">
        <f t="shared" si="2201"/>
        <v>0.3</v>
      </c>
      <c r="V2167" s="5">
        <v>1</v>
      </c>
      <c r="X2167" s="15">
        <f t="shared" si="2074"/>
        <v>10.5</v>
      </c>
      <c r="AB2167" s="15">
        <f t="shared" si="2075"/>
        <v>12.991055059466614</v>
      </c>
      <c r="AC2167" s="15">
        <f t="shared" si="2076"/>
        <v>6.205355309294216</v>
      </c>
    </row>
    <row r="2168" spans="1:29">
      <c r="A2168" s="5" t="s">
        <v>208</v>
      </c>
      <c r="B2168" s="5">
        <v>0.38</v>
      </c>
      <c r="C2168" s="5">
        <v>0.28000000000000003</v>
      </c>
      <c r="D2168" s="5">
        <v>8.5000000000000006E-2</v>
      </c>
      <c r="E2168" s="5">
        <v>0.27350000000000002</v>
      </c>
      <c r="F2168" s="5">
        <v>0.115</v>
      </c>
      <c r="G2168" s="5">
        <v>6.0999999999999999E-2</v>
      </c>
      <c r="H2168" s="48">
        <v>8.5000000000000006E-2</v>
      </c>
      <c r="I2168" s="5">
        <v>6</v>
      </c>
      <c r="N2168" s="15">
        <f t="shared" si="2072"/>
        <v>-2</v>
      </c>
      <c r="O2168" s="15">
        <f t="shared" ref="O2168:U2168" si="2202">B2168</f>
        <v>0.38</v>
      </c>
      <c r="P2168" s="15">
        <f t="shared" si="2202"/>
        <v>0.28000000000000003</v>
      </c>
      <c r="Q2168" s="15">
        <f t="shared" si="2202"/>
        <v>8.5000000000000006E-2</v>
      </c>
      <c r="R2168" s="15">
        <f t="shared" si="2202"/>
        <v>0.27350000000000002</v>
      </c>
      <c r="S2168" s="15">
        <f t="shared" si="2202"/>
        <v>0.115</v>
      </c>
      <c r="T2168" s="15">
        <f t="shared" si="2202"/>
        <v>6.0999999999999999E-2</v>
      </c>
      <c r="U2168" s="15">
        <f t="shared" si="2202"/>
        <v>8.5000000000000006E-2</v>
      </c>
      <c r="V2168" s="5">
        <v>1</v>
      </c>
      <c r="X2168" s="15">
        <f t="shared" si="2074"/>
        <v>7.5</v>
      </c>
      <c r="AB2168" s="15">
        <f t="shared" si="2075"/>
        <v>8.7453811787897031</v>
      </c>
      <c r="AC2168" s="15">
        <f t="shared" si="2076"/>
        <v>1.5509742804836304</v>
      </c>
    </row>
    <row r="2169" spans="1:29">
      <c r="A2169" s="5" t="s">
        <v>207</v>
      </c>
      <c r="B2169" s="5">
        <v>0.37</v>
      </c>
      <c r="C2169" s="5">
        <v>0.27500000000000002</v>
      </c>
      <c r="D2169" s="5">
        <v>8.5000000000000006E-2</v>
      </c>
      <c r="E2169" s="5">
        <v>0.24049999999999999</v>
      </c>
      <c r="F2169" s="5">
        <v>0.104</v>
      </c>
      <c r="G2169" s="5">
        <v>5.3499999999999999E-2</v>
      </c>
      <c r="H2169" s="48">
        <v>7.0000000000000007E-2</v>
      </c>
      <c r="I2169" s="5">
        <v>5</v>
      </c>
      <c r="N2169" s="15">
        <f t="shared" si="2072"/>
        <v>0.75</v>
      </c>
      <c r="O2169" s="15">
        <f t="shared" ref="O2169:U2169" si="2203">B2169</f>
        <v>0.37</v>
      </c>
      <c r="P2169" s="15">
        <f t="shared" si="2203"/>
        <v>0.27500000000000002</v>
      </c>
      <c r="Q2169" s="15">
        <f t="shared" si="2203"/>
        <v>8.5000000000000006E-2</v>
      </c>
      <c r="R2169" s="15">
        <f t="shared" si="2203"/>
        <v>0.24049999999999999</v>
      </c>
      <c r="S2169" s="15">
        <f t="shared" si="2203"/>
        <v>0.104</v>
      </c>
      <c r="T2169" s="15">
        <f t="shared" si="2203"/>
        <v>5.3499999999999999E-2</v>
      </c>
      <c r="U2169" s="15">
        <f t="shared" si="2203"/>
        <v>7.0000000000000007E-2</v>
      </c>
      <c r="V2169" s="5">
        <v>1</v>
      </c>
      <c r="X2169" s="15">
        <f t="shared" si="2074"/>
        <v>6.5</v>
      </c>
      <c r="AB2169" s="15">
        <f t="shared" si="2075"/>
        <v>9.0081769960035025</v>
      </c>
      <c r="AC2169" s="15">
        <f t="shared" si="2076"/>
        <v>6.290951843281154</v>
      </c>
    </row>
    <row r="2170" spans="1:29">
      <c r="A2170" s="5" t="s">
        <v>206</v>
      </c>
      <c r="B2170" s="5">
        <v>0.33500000000000002</v>
      </c>
      <c r="C2170" s="5">
        <v>0.23499999999999999</v>
      </c>
      <c r="D2170" s="5">
        <v>8.5000000000000006E-2</v>
      </c>
      <c r="E2170" s="5">
        <v>0.1545</v>
      </c>
      <c r="F2170" s="5">
        <v>6.6000000000000003E-2</v>
      </c>
      <c r="G2170" s="5">
        <v>3.4500000000000003E-2</v>
      </c>
      <c r="H2170" s="48">
        <v>4.4999999999999998E-2</v>
      </c>
      <c r="I2170" s="5">
        <v>6</v>
      </c>
      <c r="N2170" s="15">
        <f t="shared" si="2072"/>
        <v>3</v>
      </c>
      <c r="O2170" s="15">
        <f t="shared" ref="O2170:U2170" si="2204">B2170</f>
        <v>0.33500000000000002</v>
      </c>
      <c r="P2170" s="15">
        <f t="shared" si="2204"/>
        <v>0.23499999999999999</v>
      </c>
      <c r="Q2170" s="15">
        <f t="shared" si="2204"/>
        <v>8.5000000000000006E-2</v>
      </c>
      <c r="R2170" s="15">
        <f t="shared" si="2204"/>
        <v>0.1545</v>
      </c>
      <c r="S2170" s="15">
        <f t="shared" si="2204"/>
        <v>6.6000000000000003E-2</v>
      </c>
      <c r="T2170" s="15">
        <f t="shared" si="2204"/>
        <v>3.4500000000000003E-2</v>
      </c>
      <c r="U2170" s="15">
        <f t="shared" si="2204"/>
        <v>4.4999999999999998E-2</v>
      </c>
      <c r="V2170" s="5">
        <v>1</v>
      </c>
      <c r="X2170" s="15">
        <f t="shared" si="2074"/>
        <v>7.5</v>
      </c>
      <c r="AB2170" s="15">
        <f t="shared" si="2075"/>
        <v>8.8872456206786445</v>
      </c>
      <c r="AC2170" s="15">
        <f t="shared" si="2076"/>
        <v>1.9244504120920778</v>
      </c>
    </row>
    <row r="2171" spans="1:29">
      <c r="A2171" s="5" t="s">
        <v>208</v>
      </c>
      <c r="B2171" s="5">
        <v>0.16500000000000001</v>
      </c>
      <c r="C2171" s="5">
        <v>0.115</v>
      </c>
      <c r="D2171" s="5">
        <v>1.4999999999999999E-2</v>
      </c>
      <c r="E2171" s="5">
        <v>1.4500000000000001E-2</v>
      </c>
      <c r="F2171" s="5">
        <v>5.4999999999999997E-3</v>
      </c>
      <c r="G2171" s="5">
        <v>3.0000000000000001E-3</v>
      </c>
      <c r="H2171" s="48">
        <v>5.0000000000000001E-3</v>
      </c>
      <c r="I2171" s="5">
        <v>4</v>
      </c>
      <c r="N2171" s="15">
        <f t="shared" si="2072"/>
        <v>-2</v>
      </c>
      <c r="O2171" s="15">
        <f t="shared" ref="O2171:U2171" si="2205">B2171</f>
        <v>0.16500000000000001</v>
      </c>
      <c r="P2171" s="15">
        <f t="shared" si="2205"/>
        <v>0.115</v>
      </c>
      <c r="Q2171" s="15">
        <f t="shared" si="2205"/>
        <v>1.4999999999999999E-2</v>
      </c>
      <c r="R2171" s="15">
        <f t="shared" si="2205"/>
        <v>1.4500000000000001E-2</v>
      </c>
      <c r="S2171" s="15">
        <f t="shared" si="2205"/>
        <v>5.4999999999999997E-3</v>
      </c>
      <c r="T2171" s="15">
        <f t="shared" si="2205"/>
        <v>3.0000000000000001E-3</v>
      </c>
      <c r="U2171" s="15">
        <f t="shared" si="2205"/>
        <v>5.0000000000000001E-3</v>
      </c>
      <c r="V2171" s="5">
        <v>1</v>
      </c>
      <c r="X2171" s="15">
        <f t="shared" si="2074"/>
        <v>5.5</v>
      </c>
      <c r="AB2171" s="15">
        <f t="shared" si="2075"/>
        <v>5.926358360759556</v>
      </c>
      <c r="AC2171" s="15">
        <f t="shared" si="2076"/>
        <v>0.18178145178957572</v>
      </c>
    </row>
    <row r="2172" spans="1:29">
      <c r="A2172" s="5" t="s">
        <v>206</v>
      </c>
      <c r="B2172" s="5">
        <v>0.28499999999999998</v>
      </c>
      <c r="C2172" s="5">
        <v>0.21</v>
      </c>
      <c r="D2172" s="5">
        <v>7.4999999999999997E-2</v>
      </c>
      <c r="E2172" s="5">
        <v>0.11849999999999999</v>
      </c>
      <c r="F2172" s="5">
        <v>5.5E-2</v>
      </c>
      <c r="G2172" s="5">
        <v>2.8500000000000001E-2</v>
      </c>
      <c r="H2172" s="48">
        <v>0.04</v>
      </c>
      <c r="I2172" s="5">
        <v>7</v>
      </c>
      <c r="N2172" s="15">
        <f t="shared" si="2072"/>
        <v>3</v>
      </c>
      <c r="O2172" s="15">
        <f t="shared" ref="O2172:U2172" si="2206">B2172</f>
        <v>0.28499999999999998</v>
      </c>
      <c r="P2172" s="15">
        <f t="shared" si="2206"/>
        <v>0.21</v>
      </c>
      <c r="Q2172" s="15">
        <f t="shared" si="2206"/>
        <v>7.4999999999999997E-2</v>
      </c>
      <c r="R2172" s="15">
        <f t="shared" si="2206"/>
        <v>0.11849999999999999</v>
      </c>
      <c r="S2172" s="15">
        <f t="shared" si="2206"/>
        <v>5.5E-2</v>
      </c>
      <c r="T2172" s="15">
        <f t="shared" si="2206"/>
        <v>2.8500000000000001E-2</v>
      </c>
      <c r="U2172" s="15">
        <f t="shared" si="2206"/>
        <v>0.04</v>
      </c>
      <c r="V2172" s="5">
        <v>1</v>
      </c>
      <c r="X2172" s="15">
        <f t="shared" si="2074"/>
        <v>8.5</v>
      </c>
      <c r="AB2172" s="15">
        <f t="shared" si="2075"/>
        <v>8.430910457917193</v>
      </c>
      <c r="AC2172" s="15">
        <f t="shared" si="2076"/>
        <v>4.7733648252119652E-3</v>
      </c>
    </row>
    <row r="2173" spans="1:29">
      <c r="A2173" s="5" t="s">
        <v>208</v>
      </c>
      <c r="B2173" s="5">
        <v>0.19</v>
      </c>
      <c r="C2173" s="5">
        <v>0.13</v>
      </c>
      <c r="D2173" s="5">
        <v>0.03</v>
      </c>
      <c r="E2173" s="5">
        <v>2.9499999999999998E-2</v>
      </c>
      <c r="F2173" s="5">
        <v>1.55E-2</v>
      </c>
      <c r="G2173" s="5">
        <v>1.4999999999999999E-2</v>
      </c>
      <c r="H2173" s="48">
        <v>0.01</v>
      </c>
      <c r="I2173" s="5">
        <v>6</v>
      </c>
      <c r="N2173" s="15">
        <f t="shared" si="2072"/>
        <v>-2</v>
      </c>
      <c r="O2173" s="15">
        <f t="shared" ref="O2173:U2173" si="2207">B2173</f>
        <v>0.19</v>
      </c>
      <c r="P2173" s="15">
        <f t="shared" si="2207"/>
        <v>0.13</v>
      </c>
      <c r="Q2173" s="15">
        <f t="shared" si="2207"/>
        <v>0.03</v>
      </c>
      <c r="R2173" s="15">
        <f t="shared" si="2207"/>
        <v>2.9499999999999998E-2</v>
      </c>
      <c r="S2173" s="15">
        <f t="shared" si="2207"/>
        <v>1.55E-2</v>
      </c>
      <c r="T2173" s="15">
        <f t="shared" si="2207"/>
        <v>1.4999999999999999E-2</v>
      </c>
      <c r="U2173" s="15">
        <f t="shared" si="2207"/>
        <v>0.01</v>
      </c>
      <c r="V2173" s="5">
        <v>1</v>
      </c>
      <c r="X2173" s="15">
        <f t="shared" si="2074"/>
        <v>7.5</v>
      </c>
      <c r="AB2173" s="15">
        <f t="shared" si="2075"/>
        <v>6.1078904444694189</v>
      </c>
      <c r="AC2173" s="15">
        <f t="shared" si="2076"/>
        <v>1.9379690145995521</v>
      </c>
    </row>
    <row r="2174" spans="1:29">
      <c r="A2174" s="5" t="s">
        <v>208</v>
      </c>
      <c r="B2174" s="5">
        <v>0.215</v>
      </c>
      <c r="C2174" s="5">
        <v>0.15</v>
      </c>
      <c r="D2174" s="5">
        <v>0.03</v>
      </c>
      <c r="E2174" s="5">
        <v>3.85E-2</v>
      </c>
      <c r="F2174" s="5">
        <v>1.15E-2</v>
      </c>
      <c r="G2174" s="5">
        <v>5.0000000000000001E-3</v>
      </c>
      <c r="H2174" s="48">
        <v>0.01</v>
      </c>
      <c r="I2174" s="5">
        <v>5</v>
      </c>
      <c r="N2174" s="15">
        <f t="shared" si="2072"/>
        <v>-2</v>
      </c>
      <c r="O2174" s="15">
        <f t="shared" ref="O2174:U2174" si="2208">B2174</f>
        <v>0.215</v>
      </c>
      <c r="P2174" s="15">
        <f t="shared" si="2208"/>
        <v>0.15</v>
      </c>
      <c r="Q2174" s="15">
        <f t="shared" si="2208"/>
        <v>0.03</v>
      </c>
      <c r="R2174" s="15">
        <f t="shared" si="2208"/>
        <v>3.85E-2</v>
      </c>
      <c r="S2174" s="15">
        <f t="shared" si="2208"/>
        <v>1.15E-2</v>
      </c>
      <c r="T2174" s="15">
        <f t="shared" si="2208"/>
        <v>5.0000000000000001E-3</v>
      </c>
      <c r="U2174" s="15">
        <f t="shared" si="2208"/>
        <v>0.01</v>
      </c>
      <c r="V2174" s="5">
        <v>1</v>
      </c>
      <c r="X2174" s="15">
        <f t="shared" si="2074"/>
        <v>6.5</v>
      </c>
      <c r="AB2174" s="15">
        <f t="shared" si="2075"/>
        <v>6.5891932386393766</v>
      </c>
      <c r="AC2174" s="15">
        <f t="shared" si="2076"/>
        <v>7.9554338189807752E-3</v>
      </c>
    </row>
    <row r="2175" spans="1:29">
      <c r="A2175" s="5" t="s">
        <v>206</v>
      </c>
      <c r="B2175" s="5">
        <v>0.59499999999999997</v>
      </c>
      <c r="C2175" s="5">
        <v>0.46500000000000002</v>
      </c>
      <c r="D2175" s="5">
        <v>0.125</v>
      </c>
      <c r="E2175" s="5">
        <v>0.79900000000000004</v>
      </c>
      <c r="F2175" s="5">
        <v>0.32450000000000001</v>
      </c>
      <c r="G2175" s="5">
        <v>0.2</v>
      </c>
      <c r="H2175" s="48">
        <v>0.23</v>
      </c>
      <c r="I2175" s="5">
        <v>10</v>
      </c>
      <c r="N2175" s="15">
        <f t="shared" si="2072"/>
        <v>3</v>
      </c>
      <c r="O2175" s="15">
        <f t="shared" ref="O2175:U2175" si="2209">B2175</f>
        <v>0.59499999999999997</v>
      </c>
      <c r="P2175" s="15">
        <f t="shared" si="2209"/>
        <v>0.46500000000000002</v>
      </c>
      <c r="Q2175" s="15">
        <f t="shared" si="2209"/>
        <v>0.125</v>
      </c>
      <c r="R2175" s="15">
        <f t="shared" si="2209"/>
        <v>0.79900000000000004</v>
      </c>
      <c r="S2175" s="15">
        <f t="shared" si="2209"/>
        <v>0.32450000000000001</v>
      </c>
      <c r="T2175" s="15">
        <f t="shared" si="2209"/>
        <v>0.2</v>
      </c>
      <c r="U2175" s="15">
        <f t="shared" si="2209"/>
        <v>0.23</v>
      </c>
      <c r="V2175" s="5">
        <v>1</v>
      </c>
      <c r="X2175" s="15">
        <f t="shared" si="2074"/>
        <v>11.5</v>
      </c>
      <c r="AB2175" s="15">
        <f t="shared" si="2075"/>
        <v>12.423704745371188</v>
      </c>
      <c r="AC2175" s="15">
        <f t="shared" si="2076"/>
        <v>0.85323045662125074</v>
      </c>
    </row>
    <row r="2176" spans="1:29">
      <c r="A2176" s="5" t="s">
        <v>207</v>
      </c>
      <c r="B2176" s="5">
        <v>0.64500000000000002</v>
      </c>
      <c r="C2176" s="5">
        <v>0.5</v>
      </c>
      <c r="D2176" s="5">
        <v>0.17</v>
      </c>
      <c r="E2176" s="5">
        <v>1.1845000000000001</v>
      </c>
      <c r="F2176" s="5">
        <v>0.48049999999999998</v>
      </c>
      <c r="G2176" s="5">
        <v>0.27400000000000002</v>
      </c>
      <c r="H2176" s="48">
        <v>0.35499999999999998</v>
      </c>
      <c r="I2176" s="5">
        <v>13</v>
      </c>
      <c r="N2176" s="15">
        <f t="shared" si="2072"/>
        <v>0.75</v>
      </c>
      <c r="O2176" s="15">
        <f t="shared" ref="O2176:U2176" si="2210">B2176</f>
        <v>0.64500000000000002</v>
      </c>
      <c r="P2176" s="15">
        <f t="shared" si="2210"/>
        <v>0.5</v>
      </c>
      <c r="Q2176" s="15">
        <f t="shared" si="2210"/>
        <v>0.17</v>
      </c>
      <c r="R2176" s="15">
        <f t="shared" si="2210"/>
        <v>1.1845000000000001</v>
      </c>
      <c r="S2176" s="15">
        <f t="shared" si="2210"/>
        <v>0.48049999999999998</v>
      </c>
      <c r="T2176" s="15">
        <f t="shared" si="2210"/>
        <v>0.27400000000000002</v>
      </c>
      <c r="U2176" s="15">
        <f t="shared" si="2210"/>
        <v>0.35499999999999998</v>
      </c>
      <c r="V2176" s="5">
        <v>1</v>
      </c>
      <c r="X2176" s="15">
        <f t="shared" si="2074"/>
        <v>14.5</v>
      </c>
      <c r="AB2176" s="15">
        <f t="shared" si="2075"/>
        <v>13.628400822816294</v>
      </c>
      <c r="AC2176" s="15">
        <f t="shared" si="2076"/>
        <v>0.75968512566731283</v>
      </c>
    </row>
    <row r="2177" spans="1:29">
      <c r="A2177" s="5" t="s">
        <v>206</v>
      </c>
      <c r="B2177" s="5">
        <v>0.57499999999999996</v>
      </c>
      <c r="C2177" s="5">
        <v>0.45</v>
      </c>
      <c r="D2177" s="5">
        <v>0.185</v>
      </c>
      <c r="E2177" s="5">
        <v>0.92500000000000004</v>
      </c>
      <c r="F2177" s="5">
        <v>0.34200000000000003</v>
      </c>
      <c r="G2177" s="5">
        <v>0.19700000000000001</v>
      </c>
      <c r="H2177" s="48">
        <v>0.35</v>
      </c>
      <c r="I2177" s="5">
        <v>12</v>
      </c>
      <c r="N2177" s="15">
        <f t="shared" si="2072"/>
        <v>3</v>
      </c>
      <c r="O2177" s="15">
        <f t="shared" ref="O2177:U2177" si="2211">B2177</f>
        <v>0.57499999999999996</v>
      </c>
      <c r="P2177" s="15">
        <f t="shared" si="2211"/>
        <v>0.45</v>
      </c>
      <c r="Q2177" s="15">
        <f t="shared" si="2211"/>
        <v>0.185</v>
      </c>
      <c r="R2177" s="15">
        <f t="shared" si="2211"/>
        <v>0.92500000000000004</v>
      </c>
      <c r="S2177" s="15">
        <f t="shared" si="2211"/>
        <v>0.34200000000000003</v>
      </c>
      <c r="T2177" s="15">
        <f t="shared" si="2211"/>
        <v>0.19700000000000001</v>
      </c>
      <c r="U2177" s="15">
        <f t="shared" si="2211"/>
        <v>0.35</v>
      </c>
      <c r="V2177" s="5">
        <v>1</v>
      </c>
      <c r="X2177" s="15">
        <f t="shared" si="2074"/>
        <v>13.5</v>
      </c>
      <c r="AB2177" s="15">
        <f t="shared" si="2075"/>
        <v>14.795348401182869</v>
      </c>
      <c r="AC2177" s="15">
        <f t="shared" si="2076"/>
        <v>1.6779274804470146</v>
      </c>
    </row>
    <row r="2178" spans="1:29">
      <c r="A2178" s="5" t="s">
        <v>207</v>
      </c>
      <c r="B2178" s="5">
        <v>0.56999999999999995</v>
      </c>
      <c r="C2178" s="5">
        <v>0.45</v>
      </c>
      <c r="D2178" s="5">
        <v>0.17</v>
      </c>
      <c r="E2178" s="5">
        <v>1.0980000000000001</v>
      </c>
      <c r="F2178" s="5">
        <v>0.41399999999999998</v>
      </c>
      <c r="G2178" s="5">
        <v>0.187</v>
      </c>
      <c r="H2178" s="48">
        <v>0.40500000000000003</v>
      </c>
      <c r="I2178" s="5">
        <v>20</v>
      </c>
      <c r="N2178" s="15">
        <f t="shared" si="2072"/>
        <v>0.75</v>
      </c>
      <c r="O2178" s="15">
        <f t="shared" ref="O2178:U2178" si="2212">B2178</f>
        <v>0.56999999999999995</v>
      </c>
      <c r="P2178" s="15">
        <f t="shared" si="2212"/>
        <v>0.45</v>
      </c>
      <c r="Q2178" s="15">
        <f t="shared" si="2212"/>
        <v>0.17</v>
      </c>
      <c r="R2178" s="15">
        <f t="shared" si="2212"/>
        <v>1.0980000000000001</v>
      </c>
      <c r="S2178" s="15">
        <f t="shared" si="2212"/>
        <v>0.41399999999999998</v>
      </c>
      <c r="T2178" s="15">
        <f t="shared" si="2212"/>
        <v>0.187</v>
      </c>
      <c r="U2178" s="15">
        <f t="shared" si="2212"/>
        <v>0.40500000000000003</v>
      </c>
      <c r="V2178" s="5">
        <v>1</v>
      </c>
      <c r="X2178" s="15">
        <f t="shared" si="2074"/>
        <v>21.5</v>
      </c>
      <c r="AB2178" s="15">
        <f t="shared" si="2075"/>
        <v>14.96947210910835</v>
      </c>
      <c r="AC2178" s="15">
        <f t="shared" si="2076"/>
        <v>42.647794533713736</v>
      </c>
    </row>
    <row r="2179" spans="1:29">
      <c r="A2179" s="5" t="s">
        <v>207</v>
      </c>
      <c r="B2179" s="5">
        <v>0.57999999999999996</v>
      </c>
      <c r="C2179" s="5">
        <v>0.45</v>
      </c>
      <c r="D2179" s="5">
        <v>0.23499999999999999</v>
      </c>
      <c r="E2179" s="5">
        <v>1.071</v>
      </c>
      <c r="F2179" s="5">
        <v>0.3</v>
      </c>
      <c r="G2179" s="5">
        <v>0.20599999999999999</v>
      </c>
      <c r="H2179" s="48">
        <v>0.39500000000000002</v>
      </c>
      <c r="I2179" s="5">
        <v>14</v>
      </c>
      <c r="N2179" s="15">
        <f t="shared" si="2072"/>
        <v>0.75</v>
      </c>
      <c r="O2179" s="15">
        <f t="shared" ref="O2179:U2179" si="2213">B2179</f>
        <v>0.57999999999999996</v>
      </c>
      <c r="P2179" s="15">
        <f t="shared" si="2213"/>
        <v>0.45</v>
      </c>
      <c r="Q2179" s="15">
        <f t="shared" si="2213"/>
        <v>0.23499999999999999</v>
      </c>
      <c r="R2179" s="15">
        <f t="shared" si="2213"/>
        <v>1.071</v>
      </c>
      <c r="S2179" s="15">
        <f t="shared" si="2213"/>
        <v>0.3</v>
      </c>
      <c r="T2179" s="15">
        <f t="shared" si="2213"/>
        <v>0.20599999999999999</v>
      </c>
      <c r="U2179" s="15">
        <f t="shared" si="2213"/>
        <v>0.39500000000000002</v>
      </c>
      <c r="V2179" s="5">
        <v>1</v>
      </c>
      <c r="X2179" s="15">
        <f t="shared" si="2074"/>
        <v>15.5</v>
      </c>
      <c r="AB2179" s="15">
        <f t="shared" si="2075"/>
        <v>17.448161757337935</v>
      </c>
      <c r="AC2179" s="15">
        <f t="shared" si="2076"/>
        <v>3.795334232754032</v>
      </c>
    </row>
    <row r="2180" spans="1:29">
      <c r="A2180" s="5" t="s">
        <v>207</v>
      </c>
      <c r="B2180" s="5">
        <v>0.59499999999999997</v>
      </c>
      <c r="C2180" s="5">
        <v>0.48</v>
      </c>
      <c r="D2180" s="5">
        <v>0.2</v>
      </c>
      <c r="E2180" s="5">
        <v>0.97499999999999998</v>
      </c>
      <c r="F2180" s="5">
        <v>0.35799999999999998</v>
      </c>
      <c r="G2180" s="5">
        <v>0.20349999999999999</v>
      </c>
      <c r="H2180" s="48">
        <v>0.34</v>
      </c>
      <c r="I2180" s="5">
        <v>15</v>
      </c>
      <c r="N2180" s="15">
        <f t="shared" si="2072"/>
        <v>0.75</v>
      </c>
      <c r="O2180" s="15">
        <f t="shared" ref="O2180:U2180" si="2214">B2180</f>
        <v>0.59499999999999997</v>
      </c>
      <c r="P2180" s="15">
        <f t="shared" si="2214"/>
        <v>0.48</v>
      </c>
      <c r="Q2180" s="15">
        <f t="shared" si="2214"/>
        <v>0.2</v>
      </c>
      <c r="R2180" s="15">
        <f t="shared" si="2214"/>
        <v>0.97499999999999998</v>
      </c>
      <c r="S2180" s="15">
        <f t="shared" si="2214"/>
        <v>0.35799999999999998</v>
      </c>
      <c r="T2180" s="15">
        <f t="shared" si="2214"/>
        <v>0.20349999999999999</v>
      </c>
      <c r="U2180" s="15">
        <f t="shared" si="2214"/>
        <v>0.34</v>
      </c>
      <c r="V2180" s="5">
        <v>1</v>
      </c>
      <c r="X2180" s="15">
        <f t="shared" si="2074"/>
        <v>16.5</v>
      </c>
      <c r="AB2180" s="15">
        <f t="shared" si="2075"/>
        <v>14.914909766349139</v>
      </c>
      <c r="AC2180" s="15">
        <f t="shared" si="2076"/>
        <v>2.5125110488153424</v>
      </c>
    </row>
    <row r="2181" spans="1:29">
      <c r="A2181" s="5" t="s">
        <v>207</v>
      </c>
      <c r="B2181" s="5">
        <v>0.59499999999999997</v>
      </c>
      <c r="C2181" s="5">
        <v>0.47</v>
      </c>
      <c r="D2181" s="5">
        <v>0.25</v>
      </c>
      <c r="E2181" s="5">
        <v>1.2829999999999999</v>
      </c>
      <c r="F2181" s="5">
        <v>0.46200000000000002</v>
      </c>
      <c r="G2181" s="5">
        <v>0.2475</v>
      </c>
      <c r="H2181" s="48">
        <v>0.44500000000000001</v>
      </c>
      <c r="I2181" s="5">
        <v>14</v>
      </c>
      <c r="N2181" s="15">
        <f t="shared" si="2072"/>
        <v>0.75</v>
      </c>
      <c r="O2181" s="15">
        <f t="shared" ref="O2181:U2181" si="2215">B2181</f>
        <v>0.59499999999999997</v>
      </c>
      <c r="P2181" s="15">
        <f t="shared" si="2215"/>
        <v>0.47</v>
      </c>
      <c r="Q2181" s="15">
        <f t="shared" si="2215"/>
        <v>0.25</v>
      </c>
      <c r="R2181" s="15">
        <f t="shared" si="2215"/>
        <v>1.2829999999999999</v>
      </c>
      <c r="S2181" s="15">
        <f t="shared" si="2215"/>
        <v>0.46200000000000002</v>
      </c>
      <c r="T2181" s="15">
        <f t="shared" si="2215"/>
        <v>0.2475</v>
      </c>
      <c r="U2181" s="15">
        <f t="shared" si="2215"/>
        <v>0.44500000000000001</v>
      </c>
      <c r="V2181" s="5">
        <v>1</v>
      </c>
      <c r="X2181" s="15">
        <f t="shared" si="2074"/>
        <v>15.5</v>
      </c>
      <c r="AB2181" s="15">
        <f t="shared" si="2075"/>
        <v>16.52049409022117</v>
      </c>
      <c r="AC2181" s="15">
        <f t="shared" si="2076"/>
        <v>1.0414081881763342</v>
      </c>
    </row>
    <row r="2182" spans="1:29">
      <c r="A2182" s="5" t="s">
        <v>207</v>
      </c>
      <c r="B2182" s="5">
        <v>0.625</v>
      </c>
      <c r="C2182" s="5">
        <v>0.42</v>
      </c>
      <c r="D2182" s="5">
        <v>0.16500000000000001</v>
      </c>
      <c r="E2182" s="5">
        <v>1.0595000000000001</v>
      </c>
      <c r="F2182" s="5">
        <v>0.35799999999999998</v>
      </c>
      <c r="G2182" s="5">
        <v>0.16500000000000001</v>
      </c>
      <c r="H2182" s="48">
        <v>0.44500000000000001</v>
      </c>
      <c r="I2182" s="5">
        <v>21</v>
      </c>
      <c r="N2182" s="15">
        <f t="shared" si="2072"/>
        <v>0.75</v>
      </c>
      <c r="O2182" s="15">
        <f t="shared" ref="O2182:U2182" si="2216">B2182</f>
        <v>0.625</v>
      </c>
      <c r="P2182" s="15">
        <f t="shared" si="2216"/>
        <v>0.42</v>
      </c>
      <c r="Q2182" s="15">
        <f t="shared" si="2216"/>
        <v>0.16500000000000001</v>
      </c>
      <c r="R2182" s="15">
        <f t="shared" si="2216"/>
        <v>1.0595000000000001</v>
      </c>
      <c r="S2182" s="15">
        <f t="shared" si="2216"/>
        <v>0.35799999999999998</v>
      </c>
      <c r="T2182" s="15">
        <f t="shared" si="2216"/>
        <v>0.16500000000000001</v>
      </c>
      <c r="U2182" s="15">
        <f t="shared" si="2216"/>
        <v>0.44500000000000001</v>
      </c>
      <c r="V2182" s="5">
        <v>1</v>
      </c>
      <c r="X2182" s="15">
        <f t="shared" si="2074"/>
        <v>22.5</v>
      </c>
      <c r="AB2182" s="15">
        <f t="shared" si="2075"/>
        <v>15.865123119488961</v>
      </c>
      <c r="AC2182" s="15">
        <f t="shared" si="2076"/>
        <v>44.021591219539893</v>
      </c>
    </row>
    <row r="2183" spans="1:29">
      <c r="A2183" s="5" t="s">
        <v>206</v>
      </c>
      <c r="B2183" s="5">
        <v>0.53500000000000003</v>
      </c>
      <c r="C2183" s="5">
        <v>0.42</v>
      </c>
      <c r="D2183" s="5">
        <v>0.16500000000000001</v>
      </c>
      <c r="E2183" s="5">
        <v>0.91949999999999998</v>
      </c>
      <c r="F2183" s="5">
        <v>0.33550000000000002</v>
      </c>
      <c r="G2183" s="5">
        <v>0.19850000000000001</v>
      </c>
      <c r="H2183" s="48">
        <v>0.26</v>
      </c>
      <c r="I2183" s="5">
        <v>16</v>
      </c>
      <c r="N2183" s="15">
        <f t="shared" si="2072"/>
        <v>3</v>
      </c>
      <c r="O2183" s="15">
        <f t="shared" ref="O2183:U2183" si="2217">B2183</f>
        <v>0.53500000000000003</v>
      </c>
      <c r="P2183" s="15">
        <f t="shared" si="2217"/>
        <v>0.42</v>
      </c>
      <c r="Q2183" s="15">
        <f t="shared" si="2217"/>
        <v>0.16500000000000001</v>
      </c>
      <c r="R2183" s="15">
        <f t="shared" si="2217"/>
        <v>0.91949999999999998</v>
      </c>
      <c r="S2183" s="15">
        <f t="shared" si="2217"/>
        <v>0.33550000000000002</v>
      </c>
      <c r="T2183" s="15">
        <f t="shared" si="2217"/>
        <v>0.19850000000000001</v>
      </c>
      <c r="U2183" s="15">
        <f t="shared" si="2217"/>
        <v>0.26</v>
      </c>
      <c r="V2183" s="5">
        <v>1</v>
      </c>
      <c r="X2183" s="15">
        <f t="shared" si="2074"/>
        <v>17.5</v>
      </c>
      <c r="AB2183" s="15">
        <f t="shared" si="2075"/>
        <v>13.529841561701572</v>
      </c>
      <c r="AC2183" s="15">
        <f t="shared" si="2076"/>
        <v>15.762158025192216</v>
      </c>
    </row>
    <row r="2184" spans="1:29">
      <c r="A2184" s="5" t="s">
        <v>206</v>
      </c>
      <c r="B2184" s="5">
        <v>0.55000000000000004</v>
      </c>
      <c r="C2184" s="5">
        <v>0.43</v>
      </c>
      <c r="D2184" s="5">
        <v>0.16</v>
      </c>
      <c r="E2184" s="5">
        <v>0.92949999999999999</v>
      </c>
      <c r="F2184" s="5">
        <v>0.317</v>
      </c>
      <c r="G2184" s="5">
        <v>0.17349999999999999</v>
      </c>
      <c r="H2184" s="48">
        <v>0.35499999999999998</v>
      </c>
      <c r="I2184" s="5">
        <v>13</v>
      </c>
      <c r="N2184" s="15">
        <f t="shared" si="2072"/>
        <v>3</v>
      </c>
      <c r="O2184" s="15">
        <f t="shared" ref="O2184:U2184" si="2218">B2184</f>
        <v>0.55000000000000004</v>
      </c>
      <c r="P2184" s="15">
        <f t="shared" si="2218"/>
        <v>0.43</v>
      </c>
      <c r="Q2184" s="15">
        <f t="shared" si="2218"/>
        <v>0.16</v>
      </c>
      <c r="R2184" s="15">
        <f t="shared" si="2218"/>
        <v>0.92949999999999999</v>
      </c>
      <c r="S2184" s="15">
        <f t="shared" si="2218"/>
        <v>0.317</v>
      </c>
      <c r="T2184" s="15">
        <f t="shared" si="2218"/>
        <v>0.17349999999999999</v>
      </c>
      <c r="U2184" s="15">
        <f t="shared" si="2218"/>
        <v>0.35499999999999998</v>
      </c>
      <c r="V2184" s="5">
        <v>1</v>
      </c>
      <c r="X2184" s="15">
        <f t="shared" si="2074"/>
        <v>14.5</v>
      </c>
      <c r="AB2184" s="15">
        <f t="shared" si="2075"/>
        <v>15.125402721869129</v>
      </c>
      <c r="AC2184" s="15">
        <f t="shared" si="2076"/>
        <v>0.39112856452131534</v>
      </c>
    </row>
    <row r="2185" spans="1:29">
      <c r="A2185" s="5" t="s">
        <v>206</v>
      </c>
      <c r="B2185" s="5">
        <v>0.495</v>
      </c>
      <c r="C2185" s="5">
        <v>0.4</v>
      </c>
      <c r="D2185" s="5">
        <v>0.155</v>
      </c>
      <c r="E2185" s="5">
        <v>0.8085</v>
      </c>
      <c r="F2185" s="5">
        <v>0.23449999999999999</v>
      </c>
      <c r="G2185" s="5">
        <v>0.11550000000000001</v>
      </c>
      <c r="H2185" s="48">
        <v>0.35</v>
      </c>
      <c r="I2185" s="5">
        <v>6</v>
      </c>
      <c r="N2185" s="15">
        <f t="shared" si="2072"/>
        <v>3</v>
      </c>
      <c r="O2185" s="15">
        <f t="shared" ref="O2185:U2185" si="2219">B2185</f>
        <v>0.495</v>
      </c>
      <c r="P2185" s="15">
        <f t="shared" si="2219"/>
        <v>0.4</v>
      </c>
      <c r="Q2185" s="15">
        <f t="shared" si="2219"/>
        <v>0.155</v>
      </c>
      <c r="R2185" s="15">
        <f t="shared" si="2219"/>
        <v>0.8085</v>
      </c>
      <c r="S2185" s="15">
        <f t="shared" si="2219"/>
        <v>0.23449999999999999</v>
      </c>
      <c r="T2185" s="15">
        <f t="shared" si="2219"/>
        <v>0.11550000000000001</v>
      </c>
      <c r="U2185" s="15">
        <f t="shared" si="2219"/>
        <v>0.35</v>
      </c>
      <c r="V2185" s="5">
        <v>1</v>
      </c>
      <c r="X2185" s="15">
        <f t="shared" si="2074"/>
        <v>7.5</v>
      </c>
      <c r="AB2185" s="15">
        <f t="shared" si="2075"/>
        <v>15.865652992866341</v>
      </c>
      <c r="AC2185" s="15">
        <f t="shared" si="2076"/>
        <v>69.984149997053564</v>
      </c>
    </row>
    <row r="2186" spans="1:29">
      <c r="A2186" s="5" t="s">
        <v>208</v>
      </c>
      <c r="B2186" s="5">
        <v>0.32</v>
      </c>
      <c r="C2186" s="5">
        <v>0.23499999999999999</v>
      </c>
      <c r="D2186" s="5">
        <v>0.08</v>
      </c>
      <c r="E2186" s="5">
        <v>0.14849999999999999</v>
      </c>
      <c r="F2186" s="5">
        <v>6.4000000000000001E-2</v>
      </c>
      <c r="G2186" s="5">
        <v>3.1E-2</v>
      </c>
      <c r="H2186" s="48">
        <v>4.4999999999999998E-2</v>
      </c>
      <c r="I2186" s="5">
        <v>6</v>
      </c>
      <c r="N2186" s="15">
        <f t="shared" si="2072"/>
        <v>-2</v>
      </c>
      <c r="O2186" s="15">
        <f t="shared" ref="O2186:U2186" si="2220">B2186</f>
        <v>0.32</v>
      </c>
      <c r="P2186" s="15">
        <f t="shared" si="2220"/>
        <v>0.23499999999999999</v>
      </c>
      <c r="Q2186" s="15">
        <f t="shared" si="2220"/>
        <v>0.08</v>
      </c>
      <c r="R2186" s="15">
        <f t="shared" si="2220"/>
        <v>0.14849999999999999</v>
      </c>
      <c r="S2186" s="15">
        <f t="shared" si="2220"/>
        <v>6.4000000000000001E-2</v>
      </c>
      <c r="T2186" s="15">
        <f t="shared" si="2220"/>
        <v>3.1E-2</v>
      </c>
      <c r="U2186" s="15">
        <f t="shared" si="2220"/>
        <v>4.4999999999999998E-2</v>
      </c>
      <c r="V2186" s="5">
        <v>1</v>
      </c>
      <c r="X2186" s="15">
        <f t="shared" si="2074"/>
        <v>7.5</v>
      </c>
      <c r="AB2186" s="15">
        <f t="shared" si="2075"/>
        <v>8.0529396144855099</v>
      </c>
      <c r="AC2186" s="15">
        <f t="shared" si="2076"/>
        <v>0.30574221726738426</v>
      </c>
    </row>
    <row r="2187" spans="1:29">
      <c r="A2187" s="5" t="s">
        <v>206</v>
      </c>
      <c r="B2187" s="5">
        <v>0.44500000000000001</v>
      </c>
      <c r="C2187" s="5">
        <v>0.34</v>
      </c>
      <c r="D2187" s="5">
        <v>0.12</v>
      </c>
      <c r="E2187" s="5">
        <v>0.44750000000000001</v>
      </c>
      <c r="F2187" s="5">
        <v>0.193</v>
      </c>
      <c r="G2187" s="5">
        <v>0.10349999999999999</v>
      </c>
      <c r="H2187" s="48">
        <v>0.13</v>
      </c>
      <c r="I2187" s="5">
        <v>9</v>
      </c>
      <c r="N2187" s="15">
        <f t="shared" si="2072"/>
        <v>3</v>
      </c>
      <c r="O2187" s="15">
        <f t="shared" ref="O2187:U2187" si="2221">B2187</f>
        <v>0.44500000000000001</v>
      </c>
      <c r="P2187" s="15">
        <f t="shared" si="2221"/>
        <v>0.34</v>
      </c>
      <c r="Q2187" s="15">
        <f t="shared" si="2221"/>
        <v>0.12</v>
      </c>
      <c r="R2187" s="15">
        <f t="shared" si="2221"/>
        <v>0.44750000000000001</v>
      </c>
      <c r="S2187" s="15">
        <f t="shared" si="2221"/>
        <v>0.193</v>
      </c>
      <c r="T2187" s="15">
        <f t="shared" si="2221"/>
        <v>0.10349999999999999</v>
      </c>
      <c r="U2187" s="15">
        <f t="shared" si="2221"/>
        <v>0.13</v>
      </c>
      <c r="V2187" s="5">
        <v>1</v>
      </c>
      <c r="X2187" s="15">
        <f t="shared" si="2074"/>
        <v>10.5</v>
      </c>
      <c r="AB2187" s="15">
        <f t="shared" si="2075"/>
        <v>10.574950228165832</v>
      </c>
      <c r="AC2187" s="15">
        <f t="shared" si="2076"/>
        <v>5.6175367021103215E-3</v>
      </c>
    </row>
    <row r="2188" spans="1:29">
      <c r="A2188" s="5" t="s">
        <v>207</v>
      </c>
      <c r="B2188" s="5">
        <v>0.52</v>
      </c>
      <c r="C2188" s="5">
        <v>0.4</v>
      </c>
      <c r="D2188" s="5">
        <v>0.125</v>
      </c>
      <c r="E2188" s="5">
        <v>0.6865</v>
      </c>
      <c r="F2188" s="5">
        <v>0.29499999999999998</v>
      </c>
      <c r="G2188" s="5">
        <v>0.17150000000000001</v>
      </c>
      <c r="H2188" s="48">
        <v>0.185</v>
      </c>
      <c r="I2188" s="5">
        <v>9</v>
      </c>
      <c r="N2188" s="15">
        <f t="shared" si="2072"/>
        <v>0.75</v>
      </c>
      <c r="O2188" s="15">
        <f t="shared" ref="O2188:U2188" si="2222">B2188</f>
        <v>0.52</v>
      </c>
      <c r="P2188" s="15">
        <f t="shared" si="2222"/>
        <v>0.4</v>
      </c>
      <c r="Q2188" s="15">
        <f t="shared" si="2222"/>
        <v>0.125</v>
      </c>
      <c r="R2188" s="15">
        <f t="shared" si="2222"/>
        <v>0.6865</v>
      </c>
      <c r="S2188" s="15">
        <f t="shared" si="2222"/>
        <v>0.29499999999999998</v>
      </c>
      <c r="T2188" s="15">
        <f t="shared" si="2222"/>
        <v>0.17150000000000001</v>
      </c>
      <c r="U2188" s="15">
        <f t="shared" si="2222"/>
        <v>0.185</v>
      </c>
      <c r="V2188" s="5">
        <v>1</v>
      </c>
      <c r="X2188" s="15">
        <f t="shared" si="2074"/>
        <v>10.5</v>
      </c>
      <c r="AB2188" s="15">
        <f t="shared" si="2075"/>
        <v>10.819480937147082</v>
      </c>
      <c r="AC2188" s="15">
        <f t="shared" si="2076"/>
        <v>0.10206806920037785</v>
      </c>
    </row>
    <row r="2189" spans="1:29">
      <c r="A2189" s="5" t="s">
        <v>206</v>
      </c>
      <c r="B2189" s="5">
        <v>0.495</v>
      </c>
      <c r="C2189" s="5">
        <v>0.38500000000000001</v>
      </c>
      <c r="D2189" s="5">
        <v>0.13500000000000001</v>
      </c>
      <c r="E2189" s="5">
        <v>0.63349999999999995</v>
      </c>
      <c r="F2189" s="5">
        <v>0.2</v>
      </c>
      <c r="G2189" s="5">
        <v>0.1225</v>
      </c>
      <c r="H2189" s="48">
        <v>0.26</v>
      </c>
      <c r="I2189" s="5">
        <v>14</v>
      </c>
      <c r="N2189" s="15">
        <f t="shared" si="2072"/>
        <v>3</v>
      </c>
      <c r="O2189" s="15">
        <f t="shared" ref="O2189:U2189" si="2223">B2189</f>
        <v>0.495</v>
      </c>
      <c r="P2189" s="15">
        <f t="shared" si="2223"/>
        <v>0.38500000000000001</v>
      </c>
      <c r="Q2189" s="15">
        <f t="shared" si="2223"/>
        <v>0.13500000000000001</v>
      </c>
      <c r="R2189" s="15">
        <f t="shared" si="2223"/>
        <v>0.63349999999999995</v>
      </c>
      <c r="S2189" s="15">
        <f t="shared" si="2223"/>
        <v>0.2</v>
      </c>
      <c r="T2189" s="15">
        <f t="shared" si="2223"/>
        <v>0.1225</v>
      </c>
      <c r="U2189" s="15">
        <f t="shared" si="2223"/>
        <v>0.26</v>
      </c>
      <c r="V2189" s="5">
        <v>1</v>
      </c>
      <c r="X2189" s="15">
        <f t="shared" si="2074"/>
        <v>15.5</v>
      </c>
      <c r="AB2189" s="15">
        <f t="shared" si="2075"/>
        <v>13.71795220666224</v>
      </c>
      <c r="AC2189" s="15">
        <f t="shared" si="2076"/>
        <v>3.1756943377399809</v>
      </c>
    </row>
    <row r="2190" spans="1:29">
      <c r="A2190" s="5" t="s">
        <v>206</v>
      </c>
      <c r="B2190" s="5">
        <v>0.47</v>
      </c>
      <c r="C2190" s="5">
        <v>0.37</v>
      </c>
      <c r="D2190" s="5">
        <v>0.13500000000000001</v>
      </c>
      <c r="E2190" s="5">
        <v>0.54700000000000004</v>
      </c>
      <c r="F2190" s="5">
        <v>0.222</v>
      </c>
      <c r="G2190" s="5">
        <v>0.13250000000000001</v>
      </c>
      <c r="H2190" s="48">
        <v>0.17</v>
      </c>
      <c r="I2190" s="5">
        <v>12</v>
      </c>
      <c r="N2190" s="15">
        <f t="shared" si="2072"/>
        <v>3</v>
      </c>
      <c r="O2190" s="15">
        <f t="shared" ref="O2190:U2190" si="2224">B2190</f>
        <v>0.47</v>
      </c>
      <c r="P2190" s="15">
        <f t="shared" si="2224"/>
        <v>0.37</v>
      </c>
      <c r="Q2190" s="15">
        <f t="shared" si="2224"/>
        <v>0.13500000000000001</v>
      </c>
      <c r="R2190" s="15">
        <f t="shared" si="2224"/>
        <v>0.54700000000000004</v>
      </c>
      <c r="S2190" s="15">
        <f t="shared" si="2224"/>
        <v>0.222</v>
      </c>
      <c r="T2190" s="15">
        <f t="shared" si="2224"/>
        <v>0.13250000000000001</v>
      </c>
      <c r="U2190" s="15">
        <f t="shared" si="2224"/>
        <v>0.17</v>
      </c>
      <c r="V2190" s="5">
        <v>1</v>
      </c>
      <c r="X2190" s="15">
        <f t="shared" si="2074"/>
        <v>13.5</v>
      </c>
      <c r="AB2190" s="15">
        <f t="shared" si="2075"/>
        <v>11.448968468648534</v>
      </c>
      <c r="AC2190" s="15">
        <f t="shared" si="2076"/>
        <v>4.2067303425979397</v>
      </c>
    </row>
    <row r="2191" spans="1:29">
      <c r="A2191" s="5" t="s">
        <v>207</v>
      </c>
      <c r="B2191" s="5">
        <v>0.49</v>
      </c>
      <c r="C2191" s="5">
        <v>0.37</v>
      </c>
      <c r="D2191" s="5">
        <v>0.14000000000000001</v>
      </c>
      <c r="E2191" s="5">
        <v>0.58499999999999996</v>
      </c>
      <c r="F2191" s="5">
        <v>0.24299999999999999</v>
      </c>
      <c r="G2191" s="5">
        <v>0.115</v>
      </c>
      <c r="H2191" s="48">
        <v>0.19500000000000001</v>
      </c>
      <c r="I2191" s="5">
        <v>10</v>
      </c>
      <c r="N2191" s="15">
        <f t="shared" si="2072"/>
        <v>0.75</v>
      </c>
      <c r="O2191" s="15">
        <f t="shared" ref="O2191:U2191" si="2225">B2191</f>
        <v>0.49</v>
      </c>
      <c r="P2191" s="15">
        <f t="shared" si="2225"/>
        <v>0.37</v>
      </c>
      <c r="Q2191" s="15">
        <f t="shared" si="2225"/>
        <v>0.14000000000000001</v>
      </c>
      <c r="R2191" s="15">
        <f t="shared" si="2225"/>
        <v>0.58499999999999996</v>
      </c>
      <c r="S2191" s="15">
        <f t="shared" si="2225"/>
        <v>0.24299999999999999</v>
      </c>
      <c r="T2191" s="15">
        <f t="shared" si="2225"/>
        <v>0.115</v>
      </c>
      <c r="U2191" s="15">
        <f t="shared" si="2225"/>
        <v>0.19500000000000001</v>
      </c>
      <c r="V2191" s="5">
        <v>1</v>
      </c>
      <c r="X2191" s="15">
        <f t="shared" si="2074"/>
        <v>11.5</v>
      </c>
      <c r="AB2191" s="15">
        <f t="shared" si="2075"/>
        <v>11.443168921949574</v>
      </c>
      <c r="AC2191" s="15">
        <f t="shared" si="2076"/>
        <v>3.2297714323735586E-3</v>
      </c>
    </row>
    <row r="2192" spans="1:29">
      <c r="A2192" s="5" t="s">
        <v>206</v>
      </c>
      <c r="B2192" s="5">
        <v>0.57999999999999996</v>
      </c>
      <c r="C2192" s="5">
        <v>0.47</v>
      </c>
      <c r="D2192" s="5">
        <v>0.16500000000000001</v>
      </c>
      <c r="E2192" s="5">
        <v>0.92700000000000005</v>
      </c>
      <c r="F2192" s="5">
        <v>0.32150000000000001</v>
      </c>
      <c r="G2192" s="5">
        <v>0.19850000000000001</v>
      </c>
      <c r="H2192" s="48">
        <v>0.315</v>
      </c>
      <c r="I2192" s="5">
        <v>11</v>
      </c>
      <c r="N2192" s="15">
        <f t="shared" si="2072"/>
        <v>3</v>
      </c>
      <c r="O2192" s="15">
        <f t="shared" ref="O2192:U2192" si="2226">B2192</f>
        <v>0.57999999999999996</v>
      </c>
      <c r="P2192" s="15">
        <f t="shared" si="2226"/>
        <v>0.47</v>
      </c>
      <c r="Q2192" s="15">
        <f t="shared" si="2226"/>
        <v>0.16500000000000001</v>
      </c>
      <c r="R2192" s="15">
        <f t="shared" si="2226"/>
        <v>0.92700000000000005</v>
      </c>
      <c r="S2192" s="15">
        <f t="shared" si="2226"/>
        <v>0.32150000000000001</v>
      </c>
      <c r="T2192" s="15">
        <f t="shared" si="2226"/>
        <v>0.19850000000000001</v>
      </c>
      <c r="U2192" s="15">
        <f t="shared" si="2226"/>
        <v>0.315</v>
      </c>
      <c r="V2192" s="5">
        <v>1</v>
      </c>
      <c r="X2192" s="15">
        <f t="shared" si="2074"/>
        <v>12.5</v>
      </c>
      <c r="AB2192" s="15">
        <f t="shared" si="2075"/>
        <v>14.914691850690923</v>
      </c>
      <c r="AC2192" s="15">
        <f t="shared" si="2076"/>
        <v>5.8307367337931568</v>
      </c>
    </row>
    <row r="2193" spans="1:29">
      <c r="A2193" s="5" t="s">
        <v>206</v>
      </c>
      <c r="B2193" s="5">
        <v>0.64500000000000002</v>
      </c>
      <c r="C2193" s="5">
        <v>0.495</v>
      </c>
      <c r="D2193" s="5">
        <v>0.185</v>
      </c>
      <c r="E2193" s="5">
        <v>1.4935</v>
      </c>
      <c r="F2193" s="5">
        <v>0.52649999999999997</v>
      </c>
      <c r="G2193" s="5">
        <v>0.27850000000000003</v>
      </c>
      <c r="H2193" s="48">
        <v>0.45500000000000002</v>
      </c>
      <c r="I2193" s="5">
        <v>15</v>
      </c>
      <c r="N2193" s="15">
        <f t="shared" si="2072"/>
        <v>3</v>
      </c>
      <c r="O2193" s="15">
        <f t="shared" ref="O2193:U2193" si="2227">B2193</f>
        <v>0.64500000000000002</v>
      </c>
      <c r="P2193" s="15">
        <f t="shared" si="2227"/>
        <v>0.495</v>
      </c>
      <c r="Q2193" s="15">
        <f t="shared" si="2227"/>
        <v>0.185</v>
      </c>
      <c r="R2193" s="15">
        <f t="shared" si="2227"/>
        <v>1.4935</v>
      </c>
      <c r="S2193" s="15">
        <f t="shared" si="2227"/>
        <v>0.52649999999999997</v>
      </c>
      <c r="T2193" s="15">
        <f t="shared" si="2227"/>
        <v>0.27850000000000003</v>
      </c>
      <c r="U2193" s="15">
        <f t="shared" si="2227"/>
        <v>0.45500000000000002</v>
      </c>
      <c r="V2193" s="5">
        <v>1</v>
      </c>
      <c r="X2193" s="15">
        <f t="shared" si="2074"/>
        <v>16.5</v>
      </c>
      <c r="AB2193" s="15">
        <f t="shared" si="2075"/>
        <v>16.801313690288133</v>
      </c>
      <c r="AC2193" s="15">
        <f t="shared" si="2076"/>
        <v>9.0789939955052829E-2</v>
      </c>
    </row>
    <row r="2194" spans="1:29">
      <c r="A2194" s="5" t="s">
        <v>207</v>
      </c>
      <c r="B2194" s="5">
        <v>0.57499999999999996</v>
      </c>
      <c r="C2194" s="5">
        <v>0.48499999999999999</v>
      </c>
      <c r="D2194" s="5">
        <v>0.16500000000000001</v>
      </c>
      <c r="E2194" s="5">
        <v>1.0405</v>
      </c>
      <c r="F2194" s="5">
        <v>0.41899999999999998</v>
      </c>
      <c r="G2194" s="5">
        <v>0.26400000000000001</v>
      </c>
      <c r="H2194" s="48">
        <v>0.3</v>
      </c>
      <c r="I2194" s="5">
        <v>14</v>
      </c>
      <c r="N2194" s="15">
        <f t="shared" si="2072"/>
        <v>0.75</v>
      </c>
      <c r="O2194" s="15">
        <f t="shared" ref="O2194:U2194" si="2228">B2194</f>
        <v>0.57499999999999996</v>
      </c>
      <c r="P2194" s="15">
        <f t="shared" si="2228"/>
        <v>0.48499999999999999</v>
      </c>
      <c r="Q2194" s="15">
        <f t="shared" si="2228"/>
        <v>0.16500000000000001</v>
      </c>
      <c r="R2194" s="15">
        <f t="shared" si="2228"/>
        <v>1.0405</v>
      </c>
      <c r="S2194" s="15">
        <f t="shared" si="2228"/>
        <v>0.41899999999999998</v>
      </c>
      <c r="T2194" s="15">
        <f t="shared" si="2228"/>
        <v>0.26400000000000001</v>
      </c>
      <c r="U2194" s="15">
        <f t="shared" si="2228"/>
        <v>0.3</v>
      </c>
      <c r="V2194" s="5">
        <v>1</v>
      </c>
      <c r="X2194" s="15">
        <f t="shared" si="2074"/>
        <v>15.5</v>
      </c>
      <c r="AB2194" s="15">
        <f t="shared" si="2075"/>
        <v>13.002285580314302</v>
      </c>
      <c r="AC2194" s="15">
        <f t="shared" si="2076"/>
        <v>6.2385773223058631</v>
      </c>
    </row>
    <row r="2195" spans="1:29">
      <c r="A2195" s="5" t="s">
        <v>208</v>
      </c>
      <c r="B2195" s="5">
        <v>0.215</v>
      </c>
      <c r="C2195" s="5">
        <v>0.17</v>
      </c>
      <c r="D2195" s="5">
        <v>5.5E-2</v>
      </c>
      <c r="E2195" s="5">
        <v>6.0499999999999998E-2</v>
      </c>
      <c r="F2195" s="5">
        <v>2.0500000000000001E-2</v>
      </c>
      <c r="G2195" s="5">
        <v>1.4E-2</v>
      </c>
      <c r="H2195" s="48">
        <v>0.02</v>
      </c>
      <c r="I2195" s="5">
        <v>6</v>
      </c>
      <c r="N2195" s="15">
        <f t="shared" si="2072"/>
        <v>-2</v>
      </c>
      <c r="O2195" s="15">
        <f t="shared" ref="O2195:U2195" si="2229">B2195</f>
        <v>0.215</v>
      </c>
      <c r="P2195" s="15">
        <f t="shared" si="2229"/>
        <v>0.17</v>
      </c>
      <c r="Q2195" s="15">
        <f t="shared" si="2229"/>
        <v>5.5E-2</v>
      </c>
      <c r="R2195" s="15">
        <f t="shared" si="2229"/>
        <v>6.0499999999999998E-2</v>
      </c>
      <c r="S2195" s="15">
        <f t="shared" si="2229"/>
        <v>2.0500000000000001E-2</v>
      </c>
      <c r="T2195" s="15">
        <f t="shared" si="2229"/>
        <v>1.4E-2</v>
      </c>
      <c r="U2195" s="15">
        <f t="shared" si="2229"/>
        <v>0.02</v>
      </c>
      <c r="V2195" s="5">
        <v>1</v>
      </c>
      <c r="X2195" s="15">
        <f t="shared" si="2074"/>
        <v>7.5</v>
      </c>
      <c r="AB2195" s="15">
        <f t="shared" si="2075"/>
        <v>7.1180045904979643</v>
      </c>
      <c r="AC2195" s="15">
        <f t="shared" si="2076"/>
        <v>0.14592049288062794</v>
      </c>
    </row>
    <row r="2196" spans="1:29">
      <c r="A2196" s="5" t="s">
        <v>208</v>
      </c>
      <c r="B2196" s="5">
        <v>0.43</v>
      </c>
      <c r="C2196" s="5">
        <v>0.32500000000000001</v>
      </c>
      <c r="D2196" s="5">
        <v>0.11</v>
      </c>
      <c r="E2196" s="5">
        <v>0.36749999999999999</v>
      </c>
      <c r="F2196" s="5">
        <v>0.13550000000000001</v>
      </c>
      <c r="G2196" s="5">
        <v>9.35E-2</v>
      </c>
      <c r="H2196" s="48">
        <v>0.12</v>
      </c>
      <c r="I2196" s="5">
        <v>13</v>
      </c>
      <c r="N2196" s="15">
        <f t="shared" si="2072"/>
        <v>-2</v>
      </c>
      <c r="O2196" s="15">
        <f t="shared" ref="O2196:U2196" si="2230">B2196</f>
        <v>0.43</v>
      </c>
      <c r="P2196" s="15">
        <f t="shared" si="2230"/>
        <v>0.32500000000000001</v>
      </c>
      <c r="Q2196" s="15">
        <f t="shared" si="2230"/>
        <v>0.11</v>
      </c>
      <c r="R2196" s="15">
        <f t="shared" si="2230"/>
        <v>0.36749999999999999</v>
      </c>
      <c r="S2196" s="15">
        <f t="shared" si="2230"/>
        <v>0.13550000000000001</v>
      </c>
      <c r="T2196" s="15">
        <f t="shared" si="2230"/>
        <v>9.35E-2</v>
      </c>
      <c r="U2196" s="15">
        <f t="shared" si="2230"/>
        <v>0.12</v>
      </c>
      <c r="V2196" s="5">
        <v>1</v>
      </c>
      <c r="X2196" s="15">
        <f t="shared" si="2074"/>
        <v>14.5</v>
      </c>
      <c r="AB2196" s="15">
        <f t="shared" si="2075"/>
        <v>9.9305857309167997</v>
      </c>
      <c r="AC2196" s="15">
        <f t="shared" si="2076"/>
        <v>20.879546762501157</v>
      </c>
    </row>
    <row r="2197" spans="1:29">
      <c r="A2197" s="5" t="s">
        <v>208</v>
      </c>
      <c r="B2197" s="5">
        <v>0.26</v>
      </c>
      <c r="C2197" s="5">
        <v>0.215</v>
      </c>
      <c r="D2197" s="5">
        <v>0.08</v>
      </c>
      <c r="E2197" s="5">
        <v>9.9000000000000005E-2</v>
      </c>
      <c r="F2197" s="5">
        <v>3.6999999999999998E-2</v>
      </c>
      <c r="G2197" s="5">
        <v>2.5499999999999998E-2</v>
      </c>
      <c r="H2197" s="48">
        <v>4.4999999999999998E-2</v>
      </c>
      <c r="I2197" s="5">
        <v>5</v>
      </c>
      <c r="N2197" s="15">
        <f t="shared" si="2072"/>
        <v>-2</v>
      </c>
      <c r="O2197" s="15">
        <f t="shared" ref="O2197:U2197" si="2231">B2197</f>
        <v>0.26</v>
      </c>
      <c r="P2197" s="15">
        <f t="shared" si="2231"/>
        <v>0.215</v>
      </c>
      <c r="Q2197" s="15">
        <f t="shared" si="2231"/>
        <v>0.08</v>
      </c>
      <c r="R2197" s="15">
        <f t="shared" si="2231"/>
        <v>9.9000000000000005E-2</v>
      </c>
      <c r="S2197" s="15">
        <f t="shared" si="2231"/>
        <v>3.6999999999999998E-2</v>
      </c>
      <c r="T2197" s="15">
        <f t="shared" si="2231"/>
        <v>2.5499999999999998E-2</v>
      </c>
      <c r="U2197" s="15">
        <f t="shared" si="2231"/>
        <v>4.4999999999999998E-2</v>
      </c>
      <c r="V2197" s="5">
        <v>1</v>
      </c>
      <c r="X2197" s="15">
        <f t="shared" si="2074"/>
        <v>6.5</v>
      </c>
      <c r="AB2197" s="15">
        <f t="shared" si="2075"/>
        <v>8.0120872789308883</v>
      </c>
      <c r="AC2197" s="15">
        <f t="shared" si="2076"/>
        <v>2.2864079391046181</v>
      </c>
    </row>
    <row r="2198" spans="1:29">
      <c r="A2198" s="5" t="s">
        <v>208</v>
      </c>
      <c r="B2198" s="5">
        <v>0.37</v>
      </c>
      <c r="C2198" s="5">
        <v>0.28000000000000003</v>
      </c>
      <c r="D2198" s="5">
        <v>0.09</v>
      </c>
      <c r="E2198" s="5">
        <v>0.23300000000000001</v>
      </c>
      <c r="F2198" s="5">
        <v>9.0499999999999997E-2</v>
      </c>
      <c r="G2198" s="5">
        <v>5.45E-2</v>
      </c>
      <c r="H2198" s="48">
        <v>7.0000000000000007E-2</v>
      </c>
      <c r="I2198" s="5">
        <v>11</v>
      </c>
      <c r="N2198" s="15">
        <f t="shared" si="2072"/>
        <v>-2</v>
      </c>
      <c r="O2198" s="15">
        <f t="shared" ref="O2198:U2198" si="2232">B2198</f>
        <v>0.37</v>
      </c>
      <c r="P2198" s="15">
        <f t="shared" si="2232"/>
        <v>0.28000000000000003</v>
      </c>
      <c r="Q2198" s="15">
        <f t="shared" si="2232"/>
        <v>0.09</v>
      </c>
      <c r="R2198" s="15">
        <f t="shared" si="2232"/>
        <v>0.23300000000000001</v>
      </c>
      <c r="S2198" s="15">
        <f t="shared" si="2232"/>
        <v>9.0499999999999997E-2</v>
      </c>
      <c r="T2198" s="15">
        <f t="shared" si="2232"/>
        <v>5.45E-2</v>
      </c>
      <c r="U2198" s="15">
        <f t="shared" si="2232"/>
        <v>7.0000000000000007E-2</v>
      </c>
      <c r="V2198" s="5">
        <v>1</v>
      </c>
      <c r="X2198" s="15">
        <f t="shared" si="2074"/>
        <v>12.5</v>
      </c>
      <c r="AB2198" s="15">
        <f t="shared" si="2075"/>
        <v>8.8694250204780047</v>
      </c>
      <c r="AC2198" s="15">
        <f t="shared" si="2076"/>
        <v>13.181074681931136</v>
      </c>
    </row>
    <row r="2199" spans="1:29">
      <c r="A2199" s="5" t="s">
        <v>208</v>
      </c>
      <c r="B2199" s="5">
        <v>0.40500000000000003</v>
      </c>
      <c r="C2199" s="5">
        <v>0.30499999999999999</v>
      </c>
      <c r="D2199" s="5">
        <v>0.105</v>
      </c>
      <c r="E2199" s="5">
        <v>0.36249999999999999</v>
      </c>
      <c r="F2199" s="5">
        <v>0.1565</v>
      </c>
      <c r="G2199" s="5">
        <v>7.0499999999999993E-2</v>
      </c>
      <c r="H2199" s="48">
        <v>0.125</v>
      </c>
      <c r="I2199" s="5">
        <v>10</v>
      </c>
      <c r="N2199" s="15">
        <f t="shared" si="2072"/>
        <v>-2</v>
      </c>
      <c r="O2199" s="15">
        <f t="shared" ref="O2199:U2199" si="2233">B2199</f>
        <v>0.40500000000000003</v>
      </c>
      <c r="P2199" s="15">
        <f t="shared" si="2233"/>
        <v>0.30499999999999999</v>
      </c>
      <c r="Q2199" s="15">
        <f t="shared" si="2233"/>
        <v>0.105</v>
      </c>
      <c r="R2199" s="15">
        <f t="shared" si="2233"/>
        <v>0.36249999999999999</v>
      </c>
      <c r="S2199" s="15">
        <f t="shared" si="2233"/>
        <v>0.1565</v>
      </c>
      <c r="T2199" s="15">
        <f t="shared" si="2233"/>
        <v>7.0499999999999993E-2</v>
      </c>
      <c r="U2199" s="15">
        <f t="shared" si="2233"/>
        <v>0.125</v>
      </c>
      <c r="V2199" s="5">
        <v>1</v>
      </c>
      <c r="X2199" s="15">
        <f t="shared" si="2074"/>
        <v>11.5</v>
      </c>
      <c r="AB2199" s="15">
        <f t="shared" si="2075"/>
        <v>9.4691119820614862</v>
      </c>
      <c r="AC2199" s="15">
        <f t="shared" si="2076"/>
        <v>4.1245061414062256</v>
      </c>
    </row>
    <row r="2200" spans="1:29">
      <c r="A2200" s="5" t="s">
        <v>208</v>
      </c>
      <c r="B2200" s="5">
        <v>0.27</v>
      </c>
      <c r="C2200" s="5">
        <v>0.19</v>
      </c>
      <c r="D2200" s="5">
        <v>0.08</v>
      </c>
      <c r="E2200" s="5">
        <v>8.1000000000000003E-2</v>
      </c>
      <c r="F2200" s="5">
        <v>2.6499999999999999E-2</v>
      </c>
      <c r="G2200" s="5">
        <v>1.95E-2</v>
      </c>
      <c r="H2200" s="48">
        <v>0.03</v>
      </c>
      <c r="I2200" s="5">
        <v>6</v>
      </c>
      <c r="N2200" s="15">
        <f t="shared" si="2072"/>
        <v>-2</v>
      </c>
      <c r="O2200" s="15">
        <f t="shared" ref="O2200:U2200" si="2234">B2200</f>
        <v>0.27</v>
      </c>
      <c r="P2200" s="15">
        <f t="shared" si="2234"/>
        <v>0.19</v>
      </c>
      <c r="Q2200" s="15">
        <f t="shared" si="2234"/>
        <v>0.08</v>
      </c>
      <c r="R2200" s="15">
        <f t="shared" si="2234"/>
        <v>8.1000000000000003E-2</v>
      </c>
      <c r="S2200" s="15">
        <f t="shared" si="2234"/>
        <v>2.6499999999999999E-2</v>
      </c>
      <c r="T2200" s="15">
        <f t="shared" si="2234"/>
        <v>1.95E-2</v>
      </c>
      <c r="U2200" s="15">
        <f t="shared" si="2234"/>
        <v>0.03</v>
      </c>
      <c r="V2200" s="5">
        <v>1</v>
      </c>
      <c r="X2200" s="15">
        <f t="shared" si="2074"/>
        <v>7.5</v>
      </c>
      <c r="AB2200" s="15">
        <f t="shared" si="2075"/>
        <v>7.687105640237661</v>
      </c>
      <c r="AC2200" s="15">
        <f t="shared" si="2076"/>
        <v>3.5008520608745014E-2</v>
      </c>
    </row>
    <row r="2201" spans="1:29">
      <c r="A2201" s="5" t="s">
        <v>207</v>
      </c>
      <c r="B2201" s="5">
        <v>0.68</v>
      </c>
      <c r="C2201" s="5">
        <v>0.55000000000000004</v>
      </c>
      <c r="D2201" s="5">
        <v>0.2</v>
      </c>
      <c r="E2201" s="5">
        <v>1.5960000000000001</v>
      </c>
      <c r="F2201" s="5">
        <v>0.52500000000000002</v>
      </c>
      <c r="G2201" s="5">
        <v>0.40749999999999997</v>
      </c>
      <c r="H2201" s="48">
        <v>0.58499999999999996</v>
      </c>
      <c r="I2201" s="5">
        <v>21</v>
      </c>
      <c r="N2201" s="15">
        <f t="shared" si="2072"/>
        <v>0.75</v>
      </c>
      <c r="O2201" s="15">
        <f t="shared" ref="O2201:U2201" si="2235">B2201</f>
        <v>0.68</v>
      </c>
      <c r="P2201" s="15">
        <f t="shared" si="2235"/>
        <v>0.55000000000000004</v>
      </c>
      <c r="Q2201" s="15">
        <f t="shared" si="2235"/>
        <v>0.2</v>
      </c>
      <c r="R2201" s="15">
        <f t="shared" si="2235"/>
        <v>1.5960000000000001</v>
      </c>
      <c r="S2201" s="15">
        <f t="shared" si="2235"/>
        <v>0.52500000000000002</v>
      </c>
      <c r="T2201" s="15">
        <f t="shared" si="2235"/>
        <v>0.40749999999999997</v>
      </c>
      <c r="U2201" s="15">
        <f t="shared" si="2235"/>
        <v>0.58499999999999996</v>
      </c>
      <c r="V2201" s="5">
        <v>1</v>
      </c>
      <c r="X2201" s="15">
        <f t="shared" si="2074"/>
        <v>22.5</v>
      </c>
      <c r="AB2201" s="15">
        <f t="shared" si="2075"/>
        <v>18.000233532770864</v>
      </c>
      <c r="AC2201" s="15">
        <f t="shared" si="2076"/>
        <v>20.247898259599783</v>
      </c>
    </row>
    <row r="2202" spans="1:29">
      <c r="A2202" s="5" t="s">
        <v>207</v>
      </c>
      <c r="B2202" s="5">
        <v>0.65</v>
      </c>
      <c r="C2202" s="5">
        <v>0.51500000000000001</v>
      </c>
      <c r="D2202" s="5">
        <v>0.19500000000000001</v>
      </c>
      <c r="E2202" s="5">
        <v>1.4005000000000001</v>
      </c>
      <c r="F2202" s="5">
        <v>0.51949999999999996</v>
      </c>
      <c r="G2202" s="5">
        <v>0.36</v>
      </c>
      <c r="H2202" s="48">
        <v>0.44</v>
      </c>
      <c r="I2202" s="5">
        <v>13</v>
      </c>
      <c r="N2202" s="15">
        <f t="shared" si="2072"/>
        <v>0.75</v>
      </c>
      <c r="O2202" s="15">
        <f t="shared" ref="O2202:U2202" si="2236">B2202</f>
        <v>0.65</v>
      </c>
      <c r="P2202" s="15">
        <f t="shared" si="2236"/>
        <v>0.51500000000000001</v>
      </c>
      <c r="Q2202" s="15">
        <f t="shared" si="2236"/>
        <v>0.19500000000000001</v>
      </c>
      <c r="R2202" s="15">
        <f t="shared" si="2236"/>
        <v>1.4005000000000001</v>
      </c>
      <c r="S2202" s="15">
        <f t="shared" si="2236"/>
        <v>0.51949999999999996</v>
      </c>
      <c r="T2202" s="15">
        <f t="shared" si="2236"/>
        <v>0.36</v>
      </c>
      <c r="U2202" s="15">
        <f t="shared" si="2236"/>
        <v>0.44</v>
      </c>
      <c r="V2202" s="5">
        <v>1</v>
      </c>
      <c r="X2202" s="15">
        <f t="shared" si="2074"/>
        <v>14.5</v>
      </c>
      <c r="AB2202" s="15">
        <f t="shared" si="2075"/>
        <v>15.115824184874249</v>
      </c>
      <c r="AC2202" s="15">
        <f t="shared" si="2076"/>
        <v>0.37923942667603344</v>
      </c>
    </row>
    <row r="2203" spans="1:29">
      <c r="A2203" s="5" t="s">
        <v>207</v>
      </c>
      <c r="B2203" s="5">
        <v>0.64500000000000002</v>
      </c>
      <c r="C2203" s="5">
        <v>0.49</v>
      </c>
      <c r="D2203" s="5">
        <v>0.215</v>
      </c>
      <c r="E2203" s="5">
        <v>1.4059999999999999</v>
      </c>
      <c r="F2203" s="5">
        <v>0.42649999999999999</v>
      </c>
      <c r="G2203" s="5">
        <v>0.22850000000000001</v>
      </c>
      <c r="H2203" s="48">
        <v>0.51</v>
      </c>
      <c r="I2203" s="5">
        <v>25</v>
      </c>
      <c r="N2203" s="15">
        <f t="shared" si="2072"/>
        <v>0.75</v>
      </c>
      <c r="O2203" s="15">
        <f t="shared" ref="O2203:U2203" si="2237">B2203</f>
        <v>0.64500000000000002</v>
      </c>
      <c r="P2203" s="15">
        <f t="shared" si="2237"/>
        <v>0.49</v>
      </c>
      <c r="Q2203" s="15">
        <f t="shared" si="2237"/>
        <v>0.215</v>
      </c>
      <c r="R2203" s="15">
        <f t="shared" si="2237"/>
        <v>1.4059999999999999</v>
      </c>
      <c r="S2203" s="15">
        <f t="shared" si="2237"/>
        <v>0.42649999999999999</v>
      </c>
      <c r="T2203" s="15">
        <f t="shared" si="2237"/>
        <v>0.22850000000000001</v>
      </c>
      <c r="U2203" s="15">
        <f t="shared" si="2237"/>
        <v>0.51</v>
      </c>
      <c r="V2203" s="5">
        <v>1</v>
      </c>
      <c r="X2203" s="15">
        <f t="shared" si="2074"/>
        <v>26.5</v>
      </c>
      <c r="AB2203" s="15">
        <f t="shared" si="2075"/>
        <v>18.915229447780924</v>
      </c>
      <c r="AC2203" s="15">
        <f t="shared" si="2076"/>
        <v>57.528744329809676</v>
      </c>
    </row>
    <row r="2204" spans="1:29">
      <c r="A2204" s="5" t="s">
        <v>206</v>
      </c>
      <c r="B2204" s="5">
        <v>0.56999999999999995</v>
      </c>
      <c r="C2204" s="5">
        <v>0.40500000000000003</v>
      </c>
      <c r="D2204" s="5">
        <v>0.16</v>
      </c>
      <c r="E2204" s="5">
        <v>0.92449999999999999</v>
      </c>
      <c r="F2204" s="5">
        <v>0.34449999999999997</v>
      </c>
      <c r="G2204" s="5">
        <v>0.2185</v>
      </c>
      <c r="H2204" s="48">
        <v>0.29499999999999998</v>
      </c>
      <c r="I2204" s="5">
        <v>19</v>
      </c>
      <c r="N2204" s="15">
        <f t="shared" si="2072"/>
        <v>3</v>
      </c>
      <c r="O2204" s="15">
        <f t="shared" ref="O2204:U2204" si="2238">B2204</f>
        <v>0.56999999999999995</v>
      </c>
      <c r="P2204" s="15">
        <f t="shared" si="2238"/>
        <v>0.40500000000000003</v>
      </c>
      <c r="Q2204" s="15">
        <f t="shared" si="2238"/>
        <v>0.16</v>
      </c>
      <c r="R2204" s="15">
        <f t="shared" si="2238"/>
        <v>0.92449999999999999</v>
      </c>
      <c r="S2204" s="15">
        <f t="shared" si="2238"/>
        <v>0.34449999999999997</v>
      </c>
      <c r="T2204" s="15">
        <f t="shared" si="2238"/>
        <v>0.2185</v>
      </c>
      <c r="U2204" s="15">
        <f t="shared" si="2238"/>
        <v>0.29499999999999998</v>
      </c>
      <c r="V2204" s="5">
        <v>1</v>
      </c>
      <c r="X2204" s="15">
        <f t="shared" si="2074"/>
        <v>20.5</v>
      </c>
      <c r="AB2204" s="15">
        <f t="shared" si="2075"/>
        <v>13.235230773132361</v>
      </c>
      <c r="AC2204" s="15">
        <f t="shared" si="2076"/>
        <v>52.776871919643028</v>
      </c>
    </row>
    <row r="2205" spans="1:29">
      <c r="A2205" s="5" t="s">
        <v>206</v>
      </c>
      <c r="B2205" s="5">
        <v>0.61499999999999999</v>
      </c>
      <c r="C2205" s="5">
        <v>0.48</v>
      </c>
      <c r="D2205" s="5">
        <v>0.19</v>
      </c>
      <c r="E2205" s="5">
        <v>1.36</v>
      </c>
      <c r="F2205" s="5">
        <v>0.53049999999999997</v>
      </c>
      <c r="G2205" s="5">
        <v>0.23749999999999999</v>
      </c>
      <c r="H2205" s="48">
        <v>0.47</v>
      </c>
      <c r="I2205" s="5">
        <v>18</v>
      </c>
      <c r="N2205" s="15">
        <f t="shared" si="2072"/>
        <v>3</v>
      </c>
      <c r="O2205" s="15">
        <f t="shared" ref="O2205:U2205" si="2239">B2205</f>
        <v>0.61499999999999999</v>
      </c>
      <c r="P2205" s="15">
        <f t="shared" si="2239"/>
        <v>0.48</v>
      </c>
      <c r="Q2205" s="15">
        <f t="shared" si="2239"/>
        <v>0.19</v>
      </c>
      <c r="R2205" s="15">
        <f t="shared" si="2239"/>
        <v>1.36</v>
      </c>
      <c r="S2205" s="15">
        <f t="shared" si="2239"/>
        <v>0.53049999999999997</v>
      </c>
      <c r="T2205" s="15">
        <f t="shared" si="2239"/>
        <v>0.23749999999999999</v>
      </c>
      <c r="U2205" s="15">
        <f t="shared" si="2239"/>
        <v>0.47</v>
      </c>
      <c r="V2205" s="5">
        <v>1</v>
      </c>
      <c r="X2205" s="15">
        <f t="shared" si="2074"/>
        <v>19.5</v>
      </c>
      <c r="AB2205" s="15">
        <f t="shared" si="2075"/>
        <v>15.962694826126864</v>
      </c>
      <c r="AC2205" s="15">
        <f t="shared" si="2076"/>
        <v>12.51252789310966</v>
      </c>
    </row>
    <row r="2206" spans="1:29">
      <c r="A2206" s="5" t="s">
        <v>206</v>
      </c>
      <c r="B2206" s="5">
        <v>0.42</v>
      </c>
      <c r="C2206" s="5">
        <v>0.34499999999999997</v>
      </c>
      <c r="D2206" s="5">
        <v>0.105</v>
      </c>
      <c r="E2206" s="5">
        <v>0.43</v>
      </c>
      <c r="F2206" s="5">
        <v>0.17499999999999999</v>
      </c>
      <c r="G2206" s="5">
        <v>9.6000000000000002E-2</v>
      </c>
      <c r="H2206" s="48">
        <v>0.13</v>
      </c>
      <c r="I2206" s="5">
        <v>7</v>
      </c>
      <c r="N2206" s="15">
        <f t="shared" si="2072"/>
        <v>3</v>
      </c>
      <c r="O2206" s="15">
        <f t="shared" ref="O2206:U2206" si="2240">B2206</f>
        <v>0.42</v>
      </c>
      <c r="P2206" s="15">
        <f t="shared" si="2240"/>
        <v>0.34499999999999997</v>
      </c>
      <c r="Q2206" s="15">
        <f t="shared" si="2240"/>
        <v>0.105</v>
      </c>
      <c r="R2206" s="15">
        <f t="shared" si="2240"/>
        <v>0.43</v>
      </c>
      <c r="S2206" s="15">
        <f t="shared" si="2240"/>
        <v>0.17499999999999999</v>
      </c>
      <c r="T2206" s="15">
        <f t="shared" si="2240"/>
        <v>9.6000000000000002E-2</v>
      </c>
      <c r="U2206" s="15">
        <f t="shared" si="2240"/>
        <v>0.13</v>
      </c>
      <c r="V2206" s="5">
        <v>1</v>
      </c>
      <c r="X2206" s="15">
        <f t="shared" si="2074"/>
        <v>8.5</v>
      </c>
      <c r="AB2206" s="15">
        <f t="shared" si="2075"/>
        <v>10.765489605308799</v>
      </c>
      <c r="AC2206" s="15">
        <f t="shared" si="2076"/>
        <v>5.1324431517622182</v>
      </c>
    </row>
    <row r="2207" spans="1:29">
      <c r="A2207" s="5" t="s">
        <v>208</v>
      </c>
      <c r="B2207" s="5">
        <v>0.27500000000000002</v>
      </c>
      <c r="C2207" s="5">
        <v>0.22</v>
      </c>
      <c r="D2207" s="5">
        <v>0.08</v>
      </c>
      <c r="E2207" s="5">
        <v>0.13650000000000001</v>
      </c>
      <c r="F2207" s="5">
        <v>5.6500000000000002E-2</v>
      </c>
      <c r="G2207" s="5">
        <v>2.8500000000000001E-2</v>
      </c>
      <c r="H2207" s="48">
        <v>4.2000000000000003E-2</v>
      </c>
      <c r="I2207" s="5">
        <v>6</v>
      </c>
      <c r="N2207" s="15">
        <f t="shared" si="2072"/>
        <v>-2</v>
      </c>
      <c r="O2207" s="15">
        <f t="shared" ref="O2207:U2207" si="2241">B2207</f>
        <v>0.27500000000000002</v>
      </c>
      <c r="P2207" s="15">
        <f t="shared" si="2241"/>
        <v>0.22</v>
      </c>
      <c r="Q2207" s="15">
        <f t="shared" si="2241"/>
        <v>0.08</v>
      </c>
      <c r="R2207" s="15">
        <f t="shared" si="2241"/>
        <v>0.13650000000000001</v>
      </c>
      <c r="S2207" s="15">
        <f t="shared" si="2241"/>
        <v>5.6500000000000002E-2</v>
      </c>
      <c r="T2207" s="15">
        <f t="shared" si="2241"/>
        <v>2.8500000000000001E-2</v>
      </c>
      <c r="U2207" s="15">
        <f t="shared" si="2241"/>
        <v>4.2000000000000003E-2</v>
      </c>
      <c r="V2207" s="5">
        <v>1</v>
      </c>
      <c r="X2207" s="15">
        <f t="shared" si="2074"/>
        <v>7.5</v>
      </c>
      <c r="AB2207" s="15">
        <f t="shared" si="2075"/>
        <v>7.9512027931487541</v>
      </c>
      <c r="AC2207" s="15">
        <f t="shared" si="2076"/>
        <v>0.20358396054523739</v>
      </c>
    </row>
    <row r="2208" spans="1:29">
      <c r="A2208" s="5" t="s">
        <v>207</v>
      </c>
      <c r="B2208" s="5">
        <v>0.28999999999999998</v>
      </c>
      <c r="C2208" s="5">
        <v>0.22500000000000001</v>
      </c>
      <c r="D2208" s="5">
        <v>7.4999999999999997E-2</v>
      </c>
      <c r="E2208" s="5">
        <v>0.14000000000000001</v>
      </c>
      <c r="F2208" s="5">
        <v>5.1499999999999997E-2</v>
      </c>
      <c r="G2208" s="5">
        <v>2.35E-2</v>
      </c>
      <c r="H2208" s="48">
        <v>0.04</v>
      </c>
      <c r="I2208" s="5">
        <v>5</v>
      </c>
      <c r="N2208" s="15">
        <f t="shared" si="2072"/>
        <v>0.75</v>
      </c>
      <c r="O2208" s="15">
        <f t="shared" ref="O2208:U2208" si="2242">B2208</f>
        <v>0.28999999999999998</v>
      </c>
      <c r="P2208" s="15">
        <f t="shared" si="2242"/>
        <v>0.22500000000000001</v>
      </c>
      <c r="Q2208" s="15">
        <f t="shared" si="2242"/>
        <v>7.4999999999999997E-2</v>
      </c>
      <c r="R2208" s="15">
        <f t="shared" si="2242"/>
        <v>0.14000000000000001</v>
      </c>
      <c r="S2208" s="15">
        <f t="shared" si="2242"/>
        <v>5.1499999999999997E-2</v>
      </c>
      <c r="T2208" s="15">
        <f t="shared" si="2242"/>
        <v>2.35E-2</v>
      </c>
      <c r="U2208" s="15">
        <f t="shared" si="2242"/>
        <v>0.04</v>
      </c>
      <c r="V2208" s="5">
        <v>1</v>
      </c>
      <c r="X2208" s="15">
        <f t="shared" si="2074"/>
        <v>6.5</v>
      </c>
      <c r="AB2208" s="15">
        <f t="shared" si="2075"/>
        <v>8.5552396531115296</v>
      </c>
      <c r="AC2208" s="15">
        <f t="shared" si="2076"/>
        <v>4.224010031722</v>
      </c>
    </row>
    <row r="2209" spans="1:29">
      <c r="A2209" s="5" t="s">
        <v>206</v>
      </c>
      <c r="B2209" s="5">
        <v>0.42</v>
      </c>
      <c r="C2209" s="5">
        <v>0.34</v>
      </c>
      <c r="D2209" s="5">
        <v>0.115</v>
      </c>
      <c r="E2209" s="5">
        <v>0.42149999999999999</v>
      </c>
      <c r="F2209" s="5">
        <v>0.17499999999999999</v>
      </c>
      <c r="G2209" s="5">
        <v>9.2999999999999999E-2</v>
      </c>
      <c r="H2209" s="48">
        <v>0.13500000000000001</v>
      </c>
      <c r="I2209" s="5">
        <v>8</v>
      </c>
      <c r="N2209" s="15">
        <f t="shared" si="2072"/>
        <v>3</v>
      </c>
      <c r="O2209" s="15">
        <f t="shared" ref="O2209:U2209" si="2243">B2209</f>
        <v>0.42</v>
      </c>
      <c r="P2209" s="15">
        <f t="shared" si="2243"/>
        <v>0.34</v>
      </c>
      <c r="Q2209" s="15">
        <f t="shared" si="2243"/>
        <v>0.115</v>
      </c>
      <c r="R2209" s="15">
        <f t="shared" si="2243"/>
        <v>0.42149999999999999</v>
      </c>
      <c r="S2209" s="15">
        <f t="shared" si="2243"/>
        <v>0.17499999999999999</v>
      </c>
      <c r="T2209" s="15">
        <f t="shared" si="2243"/>
        <v>9.2999999999999999E-2</v>
      </c>
      <c r="U2209" s="15">
        <f t="shared" si="2243"/>
        <v>0.13500000000000001</v>
      </c>
      <c r="V2209" s="5">
        <v>1</v>
      </c>
      <c r="X2209" s="15">
        <f t="shared" si="2074"/>
        <v>9.5</v>
      </c>
      <c r="AB2209" s="15">
        <f t="shared" si="2075"/>
        <v>10.814949370573366</v>
      </c>
      <c r="AC2209" s="15">
        <f t="shared" si="2076"/>
        <v>1.7290918471712917</v>
      </c>
    </row>
    <row r="2210" spans="1:29">
      <c r="A2210" s="5" t="s">
        <v>207</v>
      </c>
      <c r="B2210" s="5">
        <v>0.625</v>
      </c>
      <c r="C2210" s="5">
        <v>0.52500000000000002</v>
      </c>
      <c r="D2210" s="5">
        <v>0.215</v>
      </c>
      <c r="E2210" s="5">
        <v>1.5765</v>
      </c>
      <c r="F2210" s="5">
        <v>0.51149999999999995</v>
      </c>
      <c r="G2210" s="5">
        <v>0.25950000000000001</v>
      </c>
      <c r="H2210" s="48">
        <v>0.66500000000000004</v>
      </c>
      <c r="I2210" s="5">
        <v>16</v>
      </c>
      <c r="N2210" s="15">
        <f t="shared" si="2072"/>
        <v>0.75</v>
      </c>
      <c r="O2210" s="15">
        <f t="shared" ref="O2210:U2210" si="2244">B2210</f>
        <v>0.625</v>
      </c>
      <c r="P2210" s="15">
        <f t="shared" si="2244"/>
        <v>0.52500000000000002</v>
      </c>
      <c r="Q2210" s="15">
        <f t="shared" si="2244"/>
        <v>0.215</v>
      </c>
      <c r="R2210" s="15">
        <f t="shared" si="2244"/>
        <v>1.5765</v>
      </c>
      <c r="S2210" s="15">
        <f t="shared" si="2244"/>
        <v>0.51149999999999995</v>
      </c>
      <c r="T2210" s="15">
        <f t="shared" si="2244"/>
        <v>0.25950000000000001</v>
      </c>
      <c r="U2210" s="15">
        <f t="shared" si="2244"/>
        <v>0.66500000000000004</v>
      </c>
      <c r="V2210" s="5">
        <v>1</v>
      </c>
      <c r="X2210" s="15">
        <f t="shared" si="2074"/>
        <v>17.5</v>
      </c>
      <c r="AB2210" s="15">
        <f t="shared" si="2075"/>
        <v>20.21588429823268</v>
      </c>
      <c r="AC2210" s="15">
        <f t="shared" si="2076"/>
        <v>7.3760275213868187</v>
      </c>
    </row>
    <row r="2211" spans="1:29">
      <c r="A2211" s="5" t="s">
        <v>207</v>
      </c>
      <c r="B2211" s="5">
        <v>0.55000000000000004</v>
      </c>
      <c r="C2211" s="5">
        <v>0.46500000000000002</v>
      </c>
      <c r="D2211" s="5">
        <v>0.18</v>
      </c>
      <c r="E2211" s="5">
        <v>1.2124999999999999</v>
      </c>
      <c r="F2211" s="5">
        <v>0.32450000000000001</v>
      </c>
      <c r="G2211" s="5">
        <v>0.20499999999999999</v>
      </c>
      <c r="H2211" s="48">
        <v>0.52500000000000002</v>
      </c>
      <c r="I2211" s="5">
        <v>27</v>
      </c>
      <c r="N2211" s="15">
        <f t="shared" si="2072"/>
        <v>0.75</v>
      </c>
      <c r="O2211" s="15">
        <f t="shared" ref="O2211:U2211" si="2245">B2211</f>
        <v>0.55000000000000004</v>
      </c>
      <c r="P2211" s="15">
        <f t="shared" si="2245"/>
        <v>0.46500000000000002</v>
      </c>
      <c r="Q2211" s="15">
        <f t="shared" si="2245"/>
        <v>0.18</v>
      </c>
      <c r="R2211" s="15">
        <f t="shared" si="2245"/>
        <v>1.2124999999999999</v>
      </c>
      <c r="S2211" s="15">
        <f t="shared" si="2245"/>
        <v>0.32450000000000001</v>
      </c>
      <c r="T2211" s="15">
        <f t="shared" si="2245"/>
        <v>0.20499999999999999</v>
      </c>
      <c r="U2211" s="15">
        <f t="shared" si="2245"/>
        <v>0.52500000000000002</v>
      </c>
      <c r="V2211" s="5">
        <v>1</v>
      </c>
      <c r="X2211" s="15">
        <f t="shared" si="2074"/>
        <v>28.5</v>
      </c>
      <c r="AB2211" s="15">
        <f t="shared" si="2075"/>
        <v>18.967858753323235</v>
      </c>
      <c r="AC2211" s="15">
        <f t="shared" si="2076"/>
        <v>90.861716746596485</v>
      </c>
    </row>
    <row r="2212" spans="1:29">
      <c r="A2212" s="5" t="s">
        <v>206</v>
      </c>
      <c r="B2212" s="5">
        <v>0.66</v>
      </c>
      <c r="C2212" s="5">
        <v>0.505</v>
      </c>
      <c r="D2212" s="5">
        <v>0.2</v>
      </c>
      <c r="E2212" s="5">
        <v>1.6305000000000001</v>
      </c>
      <c r="F2212" s="5">
        <v>0.48649999999999999</v>
      </c>
      <c r="G2212" s="5">
        <v>0.29699999999999999</v>
      </c>
      <c r="H2212" s="48">
        <v>0.61</v>
      </c>
      <c r="I2212" s="5">
        <v>18</v>
      </c>
      <c r="N2212" s="15">
        <f t="shared" si="2072"/>
        <v>3</v>
      </c>
      <c r="O2212" s="15">
        <f t="shared" ref="O2212:U2212" si="2246">B2212</f>
        <v>0.66</v>
      </c>
      <c r="P2212" s="15">
        <f t="shared" si="2246"/>
        <v>0.505</v>
      </c>
      <c r="Q2212" s="15">
        <f t="shared" si="2246"/>
        <v>0.2</v>
      </c>
      <c r="R2212" s="15">
        <f t="shared" si="2246"/>
        <v>1.6305000000000001</v>
      </c>
      <c r="S2212" s="15">
        <f t="shared" si="2246"/>
        <v>0.48649999999999999</v>
      </c>
      <c r="T2212" s="15">
        <f t="shared" si="2246"/>
        <v>0.29699999999999999</v>
      </c>
      <c r="U2212" s="15">
        <f t="shared" si="2246"/>
        <v>0.61</v>
      </c>
      <c r="V2212" s="5">
        <v>1</v>
      </c>
      <c r="X2212" s="15">
        <f t="shared" si="2074"/>
        <v>19.5</v>
      </c>
      <c r="AB2212" s="15">
        <f t="shared" si="2075"/>
        <v>20.279512753045086</v>
      </c>
      <c r="AC2212" s="15">
        <f t="shared" si="2076"/>
        <v>0.60764013215992962</v>
      </c>
    </row>
    <row r="2213" spans="1:29">
      <c r="A2213" s="5" t="s">
        <v>206</v>
      </c>
      <c r="B2213" s="5">
        <v>0.56499999999999995</v>
      </c>
      <c r="C2213" s="5">
        <v>0.47</v>
      </c>
      <c r="D2213" s="5">
        <v>0.19500000000000001</v>
      </c>
      <c r="E2213" s="5">
        <v>1.1419999999999999</v>
      </c>
      <c r="F2213" s="5">
        <v>0.38700000000000001</v>
      </c>
      <c r="G2213" s="5">
        <v>0.25800000000000001</v>
      </c>
      <c r="H2213" s="48">
        <v>0.35</v>
      </c>
      <c r="I2213" s="5">
        <v>17</v>
      </c>
      <c r="N2213" s="15">
        <f t="shared" si="2072"/>
        <v>3</v>
      </c>
      <c r="O2213" s="15">
        <f t="shared" ref="O2213:U2213" si="2247">B2213</f>
        <v>0.56499999999999995</v>
      </c>
      <c r="P2213" s="15">
        <f t="shared" si="2247"/>
        <v>0.47</v>
      </c>
      <c r="Q2213" s="15">
        <f t="shared" si="2247"/>
        <v>0.19500000000000001</v>
      </c>
      <c r="R2213" s="15">
        <f t="shared" si="2247"/>
        <v>1.1419999999999999</v>
      </c>
      <c r="S2213" s="15">
        <f t="shared" si="2247"/>
        <v>0.38700000000000001</v>
      </c>
      <c r="T2213" s="15">
        <f t="shared" si="2247"/>
        <v>0.25800000000000001</v>
      </c>
      <c r="U2213" s="15">
        <f t="shared" si="2247"/>
        <v>0.35</v>
      </c>
      <c r="V2213" s="5">
        <v>1</v>
      </c>
      <c r="X2213" s="15">
        <f t="shared" si="2074"/>
        <v>18.5</v>
      </c>
      <c r="AB2213" s="15">
        <f t="shared" si="2075"/>
        <v>15.589913253384601</v>
      </c>
      <c r="AC2213" s="15">
        <f t="shared" si="2076"/>
        <v>8.4686048728265941</v>
      </c>
    </row>
    <row r="2214" spans="1:29">
      <c r="A2214" s="5" t="s">
        <v>207</v>
      </c>
      <c r="B2214" s="5">
        <v>0.59499999999999997</v>
      </c>
      <c r="C2214" s="5">
        <v>0.495</v>
      </c>
      <c r="D2214" s="5">
        <v>0.23499999999999999</v>
      </c>
      <c r="E2214" s="5">
        <v>1.3660000000000001</v>
      </c>
      <c r="F2214" s="5">
        <v>0.50649999999999995</v>
      </c>
      <c r="G2214" s="5">
        <v>0.219</v>
      </c>
      <c r="H2214" s="48">
        <v>0.52</v>
      </c>
      <c r="I2214" s="5">
        <v>13</v>
      </c>
      <c r="N2214" s="15">
        <f t="shared" si="2072"/>
        <v>0.75</v>
      </c>
      <c r="O2214" s="15">
        <f t="shared" ref="O2214:U2214" si="2248">B2214</f>
        <v>0.59499999999999997</v>
      </c>
      <c r="P2214" s="15">
        <f t="shared" si="2248"/>
        <v>0.495</v>
      </c>
      <c r="Q2214" s="15">
        <f t="shared" si="2248"/>
        <v>0.23499999999999999</v>
      </c>
      <c r="R2214" s="15">
        <f t="shared" si="2248"/>
        <v>1.3660000000000001</v>
      </c>
      <c r="S2214" s="15">
        <f t="shared" si="2248"/>
        <v>0.50649999999999995</v>
      </c>
      <c r="T2214" s="15">
        <f t="shared" si="2248"/>
        <v>0.219</v>
      </c>
      <c r="U2214" s="15">
        <f t="shared" si="2248"/>
        <v>0.52</v>
      </c>
      <c r="V2214" s="5">
        <v>1</v>
      </c>
      <c r="X2214" s="15">
        <f t="shared" si="2074"/>
        <v>14.5</v>
      </c>
      <c r="AB2214" s="15">
        <f t="shared" si="2075"/>
        <v>17.451757127322406</v>
      </c>
      <c r="AC2214" s="15">
        <f t="shared" si="2076"/>
        <v>8.7128701386986211</v>
      </c>
    </row>
    <row r="2215" spans="1:29">
      <c r="A2215" s="5" t="s">
        <v>206</v>
      </c>
      <c r="B2215" s="5">
        <v>0.63</v>
      </c>
      <c r="C2215" s="5">
        <v>0.51</v>
      </c>
      <c r="D2215" s="5">
        <v>0.23</v>
      </c>
      <c r="E2215" s="5">
        <v>1.5389999999999999</v>
      </c>
      <c r="F2215" s="5">
        <v>0.5635</v>
      </c>
      <c r="G2215" s="5">
        <v>0.28149999999999997</v>
      </c>
      <c r="H2215" s="48">
        <v>0.56999999999999995</v>
      </c>
      <c r="I2215" s="5">
        <v>17</v>
      </c>
      <c r="N2215" s="15">
        <f t="shared" si="2072"/>
        <v>3</v>
      </c>
      <c r="O2215" s="15">
        <f t="shared" ref="O2215:U2215" si="2249">B2215</f>
        <v>0.63</v>
      </c>
      <c r="P2215" s="15">
        <f t="shared" si="2249"/>
        <v>0.51</v>
      </c>
      <c r="Q2215" s="15">
        <f t="shared" si="2249"/>
        <v>0.23</v>
      </c>
      <c r="R2215" s="15">
        <f t="shared" si="2249"/>
        <v>1.5389999999999999</v>
      </c>
      <c r="S2215" s="15">
        <f t="shared" si="2249"/>
        <v>0.5635</v>
      </c>
      <c r="T2215" s="15">
        <f t="shared" si="2249"/>
        <v>0.28149999999999997</v>
      </c>
      <c r="U2215" s="15">
        <f t="shared" si="2249"/>
        <v>0.56999999999999995</v>
      </c>
      <c r="V2215" s="5">
        <v>1</v>
      </c>
      <c r="X2215" s="15">
        <f t="shared" si="2074"/>
        <v>18.5</v>
      </c>
      <c r="AB2215" s="15">
        <f t="shared" si="2075"/>
        <v>18.131815351283805</v>
      </c>
      <c r="AC2215" s="15">
        <f t="shared" si="2076"/>
        <v>0.1355599355502678</v>
      </c>
    </row>
    <row r="2216" spans="1:29">
      <c r="A2216" s="5" t="s">
        <v>207</v>
      </c>
      <c r="B2216" s="5">
        <v>0.43</v>
      </c>
      <c r="C2216" s="5">
        <v>0.32500000000000001</v>
      </c>
      <c r="D2216" s="5">
        <v>0.12</v>
      </c>
      <c r="E2216" s="5">
        <v>0.44500000000000001</v>
      </c>
      <c r="F2216" s="5">
        <v>0.16500000000000001</v>
      </c>
      <c r="G2216" s="5">
        <v>9.9500000000000005E-2</v>
      </c>
      <c r="H2216" s="48">
        <v>0.155</v>
      </c>
      <c r="I2216" s="5">
        <v>8</v>
      </c>
      <c r="N2216" s="15">
        <f t="shared" si="2072"/>
        <v>0.75</v>
      </c>
      <c r="O2216" s="15">
        <f t="shared" ref="O2216:U2216" si="2250">B2216</f>
        <v>0.43</v>
      </c>
      <c r="P2216" s="15">
        <f t="shared" si="2250"/>
        <v>0.32500000000000001</v>
      </c>
      <c r="Q2216" s="15">
        <f t="shared" si="2250"/>
        <v>0.12</v>
      </c>
      <c r="R2216" s="15">
        <f t="shared" si="2250"/>
        <v>0.44500000000000001</v>
      </c>
      <c r="S2216" s="15">
        <f t="shared" si="2250"/>
        <v>0.16500000000000001</v>
      </c>
      <c r="T2216" s="15">
        <f t="shared" si="2250"/>
        <v>9.9500000000000005E-2</v>
      </c>
      <c r="U2216" s="15">
        <f t="shared" si="2250"/>
        <v>0.155</v>
      </c>
      <c r="V2216" s="5">
        <v>1</v>
      </c>
      <c r="X2216" s="15">
        <f t="shared" si="2074"/>
        <v>9.5</v>
      </c>
      <c r="AB2216" s="15">
        <f t="shared" si="2075"/>
        <v>10.841642067267989</v>
      </c>
      <c r="AC2216" s="15">
        <f t="shared" si="2076"/>
        <v>1.8000034366631223</v>
      </c>
    </row>
    <row r="2217" spans="1:29">
      <c r="A2217" s="5" t="s">
        <v>207</v>
      </c>
      <c r="B2217" s="5">
        <v>0.45500000000000002</v>
      </c>
      <c r="C2217" s="5">
        <v>0.35</v>
      </c>
      <c r="D2217" s="5">
        <v>0.14000000000000001</v>
      </c>
      <c r="E2217" s="5">
        <v>0.57250000000000001</v>
      </c>
      <c r="F2217" s="5">
        <v>0.19650000000000001</v>
      </c>
      <c r="G2217" s="5">
        <v>0.13250000000000001</v>
      </c>
      <c r="H2217" s="48">
        <v>0.17499999999999999</v>
      </c>
      <c r="I2217" s="5">
        <v>10</v>
      </c>
      <c r="N2217" s="15">
        <f t="shared" si="2072"/>
        <v>0.75</v>
      </c>
      <c r="O2217" s="15">
        <f t="shared" ref="O2217:U2217" si="2251">B2217</f>
        <v>0.45500000000000002</v>
      </c>
      <c r="P2217" s="15">
        <f t="shared" si="2251"/>
        <v>0.35</v>
      </c>
      <c r="Q2217" s="15">
        <f t="shared" si="2251"/>
        <v>0.14000000000000001</v>
      </c>
      <c r="R2217" s="15">
        <f t="shared" si="2251"/>
        <v>0.57250000000000001</v>
      </c>
      <c r="S2217" s="15">
        <f t="shared" si="2251"/>
        <v>0.19650000000000001</v>
      </c>
      <c r="T2217" s="15">
        <f t="shared" si="2251"/>
        <v>0.13250000000000001</v>
      </c>
      <c r="U2217" s="15">
        <f t="shared" si="2251"/>
        <v>0.17499999999999999</v>
      </c>
      <c r="V2217" s="5">
        <v>1</v>
      </c>
      <c r="X2217" s="15">
        <f t="shared" si="2074"/>
        <v>11.5</v>
      </c>
      <c r="AB2217" s="15">
        <f t="shared" si="2075"/>
        <v>11.700553991064353</v>
      </c>
      <c r="AC2217" s="15">
        <f t="shared" si="2076"/>
        <v>4.0221903331840766E-2</v>
      </c>
    </row>
    <row r="2218" spans="1:29">
      <c r="A2218" s="5" t="s">
        <v>208</v>
      </c>
      <c r="B2218" s="5">
        <v>0.33</v>
      </c>
      <c r="C2218" s="5">
        <v>0.26</v>
      </c>
      <c r="D2218" s="5">
        <v>0.08</v>
      </c>
      <c r="E2218" s="5">
        <v>0.19</v>
      </c>
      <c r="F2218" s="5">
        <v>7.6499999999999999E-2</v>
      </c>
      <c r="G2218" s="5">
        <v>3.85E-2</v>
      </c>
      <c r="H2218" s="48">
        <v>6.5000000000000002E-2</v>
      </c>
      <c r="I2218" s="5">
        <v>7</v>
      </c>
      <c r="N2218" s="15">
        <f t="shared" si="2072"/>
        <v>-2</v>
      </c>
      <c r="O2218" s="15">
        <f t="shared" ref="O2218:U2218" si="2252">B2218</f>
        <v>0.33</v>
      </c>
      <c r="P2218" s="15">
        <f t="shared" si="2252"/>
        <v>0.26</v>
      </c>
      <c r="Q2218" s="15">
        <f t="shared" si="2252"/>
        <v>0.08</v>
      </c>
      <c r="R2218" s="15">
        <f t="shared" si="2252"/>
        <v>0.19</v>
      </c>
      <c r="S2218" s="15">
        <f t="shared" si="2252"/>
        <v>7.6499999999999999E-2</v>
      </c>
      <c r="T2218" s="15">
        <f t="shared" si="2252"/>
        <v>3.85E-2</v>
      </c>
      <c r="U2218" s="15">
        <f t="shared" si="2252"/>
        <v>6.5000000000000002E-2</v>
      </c>
      <c r="V2218" s="5">
        <v>1</v>
      </c>
      <c r="X2218" s="15">
        <f t="shared" si="2074"/>
        <v>8.5</v>
      </c>
      <c r="AB2218" s="15">
        <f t="shared" si="2075"/>
        <v>8.5635038175976916</v>
      </c>
      <c r="AC2218" s="15">
        <f t="shared" si="2076"/>
        <v>4.0327348494808898E-3</v>
      </c>
    </row>
    <row r="2219" spans="1:29">
      <c r="A2219" s="5" t="s">
        <v>207</v>
      </c>
      <c r="B2219" s="5">
        <v>0.51500000000000001</v>
      </c>
      <c r="C2219" s="5">
        <v>0.41499999999999998</v>
      </c>
      <c r="D2219" s="5">
        <v>0.13</v>
      </c>
      <c r="E2219" s="5">
        <v>0.76400000000000001</v>
      </c>
      <c r="F2219" s="5">
        <v>0.27600000000000002</v>
      </c>
      <c r="G2219" s="5">
        <v>0.19600000000000001</v>
      </c>
      <c r="H2219" s="48">
        <v>0.25</v>
      </c>
      <c r="I2219" s="5">
        <v>13</v>
      </c>
      <c r="N2219" s="15">
        <f t="shared" si="2072"/>
        <v>0.75</v>
      </c>
      <c r="O2219" s="15">
        <f t="shared" ref="O2219:U2219" si="2253">B2219</f>
        <v>0.51500000000000001</v>
      </c>
      <c r="P2219" s="15">
        <f t="shared" si="2253"/>
        <v>0.41499999999999998</v>
      </c>
      <c r="Q2219" s="15">
        <f t="shared" si="2253"/>
        <v>0.13</v>
      </c>
      <c r="R2219" s="15">
        <f t="shared" si="2253"/>
        <v>0.76400000000000001</v>
      </c>
      <c r="S2219" s="15">
        <f t="shared" si="2253"/>
        <v>0.27600000000000002</v>
      </c>
      <c r="T2219" s="15">
        <f t="shared" si="2253"/>
        <v>0.19600000000000001</v>
      </c>
      <c r="U2219" s="15">
        <f t="shared" si="2253"/>
        <v>0.25</v>
      </c>
      <c r="V2219" s="5">
        <v>1</v>
      </c>
      <c r="X2219" s="15">
        <f t="shared" si="2074"/>
        <v>14.5</v>
      </c>
      <c r="AB2219" s="15">
        <f t="shared" si="2075"/>
        <v>12.455428141632666</v>
      </c>
      <c r="AC2219" s="15">
        <f t="shared" si="2076"/>
        <v>4.180274084027654</v>
      </c>
    </row>
    <row r="2220" spans="1:29">
      <c r="A2220" s="5" t="s">
        <v>206</v>
      </c>
      <c r="B2220" s="5">
        <v>0.495</v>
      </c>
      <c r="C2220" s="5">
        <v>0.39</v>
      </c>
      <c r="D2220" s="5">
        <v>0.15</v>
      </c>
      <c r="E2220" s="5">
        <v>0.85299999999999998</v>
      </c>
      <c r="F2220" s="5">
        <v>0.32850000000000001</v>
      </c>
      <c r="G2220" s="5">
        <v>0.189</v>
      </c>
      <c r="H2220" s="48">
        <v>0.27</v>
      </c>
      <c r="I2220" s="5">
        <v>14</v>
      </c>
      <c r="N2220" s="15">
        <f t="shared" si="2072"/>
        <v>3</v>
      </c>
      <c r="O2220" s="15">
        <f t="shared" ref="O2220:U2220" si="2254">B2220</f>
        <v>0.495</v>
      </c>
      <c r="P2220" s="15">
        <f t="shared" si="2254"/>
        <v>0.39</v>
      </c>
      <c r="Q2220" s="15">
        <f t="shared" si="2254"/>
        <v>0.15</v>
      </c>
      <c r="R2220" s="15">
        <f t="shared" si="2254"/>
        <v>0.85299999999999998</v>
      </c>
      <c r="S2220" s="15">
        <f t="shared" si="2254"/>
        <v>0.32850000000000001</v>
      </c>
      <c r="T2220" s="15">
        <f t="shared" si="2254"/>
        <v>0.189</v>
      </c>
      <c r="U2220" s="15">
        <f t="shared" si="2254"/>
        <v>0.27</v>
      </c>
      <c r="V2220" s="5">
        <v>1</v>
      </c>
      <c r="X2220" s="15">
        <f t="shared" si="2074"/>
        <v>15.5</v>
      </c>
      <c r="AB2220" s="15">
        <f t="shared" si="2075"/>
        <v>12.760948704069198</v>
      </c>
      <c r="AC2220" s="15">
        <f t="shared" si="2076"/>
        <v>7.5024020017402036</v>
      </c>
    </row>
    <row r="2221" spans="1:29">
      <c r="A2221" s="5" t="s">
        <v>207</v>
      </c>
      <c r="B2221" s="5">
        <v>0.48499999999999999</v>
      </c>
      <c r="C2221" s="5">
        <v>0.375</v>
      </c>
      <c r="D2221" s="5">
        <v>0.14499999999999999</v>
      </c>
      <c r="E2221" s="5">
        <v>0.58850000000000002</v>
      </c>
      <c r="F2221" s="5">
        <v>0.23849999999999999</v>
      </c>
      <c r="G2221" s="5">
        <v>0.11550000000000001</v>
      </c>
      <c r="H2221" s="48">
        <v>0.19</v>
      </c>
      <c r="I2221" s="5">
        <v>13</v>
      </c>
      <c r="N2221" s="15">
        <f t="shared" si="2072"/>
        <v>0.75</v>
      </c>
      <c r="O2221" s="15">
        <f t="shared" ref="O2221:U2221" si="2255">B2221</f>
        <v>0.48499999999999999</v>
      </c>
      <c r="P2221" s="15">
        <f t="shared" si="2255"/>
        <v>0.375</v>
      </c>
      <c r="Q2221" s="15">
        <f t="shared" si="2255"/>
        <v>0.14499999999999999</v>
      </c>
      <c r="R2221" s="15">
        <f t="shared" si="2255"/>
        <v>0.58850000000000002</v>
      </c>
      <c r="S2221" s="15">
        <f t="shared" si="2255"/>
        <v>0.23849999999999999</v>
      </c>
      <c r="T2221" s="15">
        <f t="shared" si="2255"/>
        <v>0.11550000000000001</v>
      </c>
      <c r="U2221" s="15">
        <f t="shared" si="2255"/>
        <v>0.19</v>
      </c>
      <c r="V2221" s="5">
        <v>1</v>
      </c>
      <c r="X2221" s="15">
        <f t="shared" si="2074"/>
        <v>14.5</v>
      </c>
      <c r="AB2221" s="15">
        <f t="shared" si="2075"/>
        <v>11.635178392075401</v>
      </c>
      <c r="AC2221" s="15">
        <f t="shared" si="2076"/>
        <v>8.2072028452316825</v>
      </c>
    </row>
    <row r="2222" spans="1:29">
      <c r="A2222" s="5" t="s">
        <v>207</v>
      </c>
      <c r="B2222" s="5">
        <v>0.53500000000000003</v>
      </c>
      <c r="C2222" s="5">
        <v>0.46</v>
      </c>
      <c r="D2222" s="5">
        <v>0.14499999999999999</v>
      </c>
      <c r="E2222" s="5">
        <v>0.78749999999999998</v>
      </c>
      <c r="F2222" s="5">
        <v>0.33950000000000002</v>
      </c>
      <c r="G2222" s="5">
        <v>0.20050000000000001</v>
      </c>
      <c r="H2222" s="48">
        <v>0.2</v>
      </c>
      <c r="I2222" s="5">
        <v>8</v>
      </c>
      <c r="N2222" s="15">
        <f t="shared" si="2072"/>
        <v>0.75</v>
      </c>
      <c r="O2222" s="15">
        <f t="shared" ref="O2222:U2222" si="2256">B2222</f>
        <v>0.53500000000000003</v>
      </c>
      <c r="P2222" s="15">
        <f t="shared" si="2256"/>
        <v>0.46</v>
      </c>
      <c r="Q2222" s="15">
        <f t="shared" si="2256"/>
        <v>0.14499999999999999</v>
      </c>
      <c r="R2222" s="15">
        <f t="shared" si="2256"/>
        <v>0.78749999999999998</v>
      </c>
      <c r="S2222" s="15">
        <f t="shared" si="2256"/>
        <v>0.33950000000000002</v>
      </c>
      <c r="T2222" s="15">
        <f t="shared" si="2256"/>
        <v>0.20050000000000001</v>
      </c>
      <c r="U2222" s="15">
        <f t="shared" si="2256"/>
        <v>0.2</v>
      </c>
      <c r="V2222" s="5">
        <v>1</v>
      </c>
      <c r="X2222" s="15">
        <f t="shared" si="2074"/>
        <v>9.5</v>
      </c>
      <c r="AB2222" s="15">
        <f t="shared" si="2075"/>
        <v>11.596456667331097</v>
      </c>
      <c r="AC2222" s="15">
        <f t="shared" si="2076"/>
        <v>4.3951305579970095</v>
      </c>
    </row>
    <row r="2223" spans="1:29">
      <c r="A2223" s="5" t="s">
        <v>206</v>
      </c>
      <c r="B2223" s="5">
        <v>0.57999999999999996</v>
      </c>
      <c r="C2223" s="5">
        <v>0.46500000000000002</v>
      </c>
      <c r="D2223" s="5">
        <v>0.17499999999999999</v>
      </c>
      <c r="E2223" s="5">
        <v>1.0349999999999999</v>
      </c>
      <c r="F2223" s="5">
        <v>0.40100000000000002</v>
      </c>
      <c r="G2223" s="5">
        <v>0.1865</v>
      </c>
      <c r="H2223" s="48">
        <v>0.38500000000000001</v>
      </c>
      <c r="I2223" s="5">
        <v>17</v>
      </c>
      <c r="N2223" s="15">
        <f t="shared" si="2072"/>
        <v>3</v>
      </c>
      <c r="O2223" s="15">
        <f t="shared" ref="O2223:U2223" si="2257">B2223</f>
        <v>0.57999999999999996</v>
      </c>
      <c r="P2223" s="15">
        <f t="shared" si="2257"/>
        <v>0.46500000000000002</v>
      </c>
      <c r="Q2223" s="15">
        <f t="shared" si="2257"/>
        <v>0.17499999999999999</v>
      </c>
      <c r="R2223" s="15">
        <f t="shared" si="2257"/>
        <v>1.0349999999999999</v>
      </c>
      <c r="S2223" s="15">
        <f t="shared" si="2257"/>
        <v>0.40100000000000002</v>
      </c>
      <c r="T2223" s="15">
        <f t="shared" si="2257"/>
        <v>0.1865</v>
      </c>
      <c r="U2223" s="15">
        <f t="shared" si="2257"/>
        <v>0.38500000000000001</v>
      </c>
      <c r="V2223" s="5">
        <v>1</v>
      </c>
      <c r="X2223" s="15">
        <f t="shared" si="2074"/>
        <v>18.5</v>
      </c>
      <c r="AB2223" s="15">
        <f t="shared" si="2075"/>
        <v>15.081532693166272</v>
      </c>
      <c r="AC2223" s="15">
        <f t="shared" si="2076"/>
        <v>11.685918727891041</v>
      </c>
    </row>
    <row r="2224" spans="1:29">
      <c r="A2224" s="5" t="s">
        <v>207</v>
      </c>
      <c r="B2224" s="5">
        <v>0.625</v>
      </c>
      <c r="C2224" s="5">
        <v>0.52500000000000002</v>
      </c>
      <c r="D2224" s="5">
        <v>0.19500000000000001</v>
      </c>
      <c r="E2224" s="5">
        <v>1.3520000000000001</v>
      </c>
      <c r="F2224" s="5">
        <v>0.45050000000000001</v>
      </c>
      <c r="G2224" s="5">
        <v>0.2445</v>
      </c>
      <c r="H2224" s="48">
        <v>0.53</v>
      </c>
      <c r="I2224" s="5">
        <v>13</v>
      </c>
      <c r="N2224" s="15">
        <f t="shared" si="2072"/>
        <v>0.75</v>
      </c>
      <c r="O2224" s="15">
        <f t="shared" ref="O2224:U2224" si="2258">B2224</f>
        <v>0.625</v>
      </c>
      <c r="P2224" s="15">
        <f t="shared" si="2258"/>
        <v>0.52500000000000002</v>
      </c>
      <c r="Q2224" s="15">
        <f t="shared" si="2258"/>
        <v>0.19500000000000001</v>
      </c>
      <c r="R2224" s="15">
        <f t="shared" si="2258"/>
        <v>1.3520000000000001</v>
      </c>
      <c r="S2224" s="15">
        <f t="shared" si="2258"/>
        <v>0.45050000000000001</v>
      </c>
      <c r="T2224" s="15">
        <f t="shared" si="2258"/>
        <v>0.2445</v>
      </c>
      <c r="U2224" s="15">
        <f t="shared" si="2258"/>
        <v>0.53</v>
      </c>
      <c r="V2224" s="5">
        <v>1</v>
      </c>
      <c r="X2224" s="15">
        <f t="shared" si="2074"/>
        <v>14.5</v>
      </c>
      <c r="AB2224" s="15">
        <f t="shared" si="2075"/>
        <v>18.16192579615619</v>
      </c>
      <c r="AC2224" s="15">
        <f t="shared" si="2076"/>
        <v>13.409700536554146</v>
      </c>
    </row>
    <row r="2225" spans="1:29">
      <c r="A2225" s="5" t="s">
        <v>207</v>
      </c>
      <c r="B2225" s="5">
        <v>0.55500000000000005</v>
      </c>
      <c r="C2225" s="5">
        <v>0.45500000000000002</v>
      </c>
      <c r="D2225" s="5">
        <v>0.18</v>
      </c>
      <c r="E2225" s="5">
        <v>0.95799999999999996</v>
      </c>
      <c r="F2225" s="5">
        <v>0.29599999999999999</v>
      </c>
      <c r="G2225" s="5">
        <v>0.19500000000000001</v>
      </c>
      <c r="H2225" s="48">
        <v>0.39</v>
      </c>
      <c r="I2225" s="5">
        <v>14</v>
      </c>
      <c r="N2225" s="15">
        <f t="shared" si="2072"/>
        <v>0.75</v>
      </c>
      <c r="O2225" s="15">
        <f t="shared" ref="O2225:U2225" si="2259">B2225</f>
        <v>0.55500000000000005</v>
      </c>
      <c r="P2225" s="15">
        <f t="shared" si="2259"/>
        <v>0.45500000000000002</v>
      </c>
      <c r="Q2225" s="15">
        <f t="shared" si="2259"/>
        <v>0.18</v>
      </c>
      <c r="R2225" s="15">
        <f t="shared" si="2259"/>
        <v>0.95799999999999996</v>
      </c>
      <c r="S2225" s="15">
        <f t="shared" si="2259"/>
        <v>0.29599999999999999</v>
      </c>
      <c r="T2225" s="15">
        <f t="shared" si="2259"/>
        <v>0.19500000000000001</v>
      </c>
      <c r="U2225" s="15">
        <f t="shared" si="2259"/>
        <v>0.39</v>
      </c>
      <c r="V2225" s="5">
        <v>1</v>
      </c>
      <c r="X2225" s="15">
        <f t="shared" si="2074"/>
        <v>15.5</v>
      </c>
      <c r="AB2225" s="15">
        <f t="shared" si="2075"/>
        <v>16.039633650645111</v>
      </c>
      <c r="AC2225" s="15">
        <f t="shared" si="2076"/>
        <v>0.2912044769085701</v>
      </c>
    </row>
    <row r="2226" spans="1:29">
      <c r="A2226" s="5" t="s">
        <v>207</v>
      </c>
      <c r="B2226" s="5">
        <v>0.55000000000000004</v>
      </c>
      <c r="C2226" s="5">
        <v>0.42499999999999999</v>
      </c>
      <c r="D2226" s="5">
        <v>0.14499999999999999</v>
      </c>
      <c r="E2226" s="5">
        <v>0.79700000000000004</v>
      </c>
      <c r="F2226" s="5">
        <v>0.29699999999999999</v>
      </c>
      <c r="G2226" s="5">
        <v>0.15</v>
      </c>
      <c r="H2226" s="48">
        <v>0.26500000000000001</v>
      </c>
      <c r="I2226" s="5">
        <v>9</v>
      </c>
      <c r="N2226" s="15">
        <f t="shared" si="2072"/>
        <v>0.75</v>
      </c>
      <c r="O2226" s="15">
        <f t="shared" ref="O2226:U2226" si="2260">B2226</f>
        <v>0.55000000000000004</v>
      </c>
      <c r="P2226" s="15">
        <f t="shared" si="2260"/>
        <v>0.42499999999999999</v>
      </c>
      <c r="Q2226" s="15">
        <f t="shared" si="2260"/>
        <v>0.14499999999999999</v>
      </c>
      <c r="R2226" s="15">
        <f t="shared" si="2260"/>
        <v>0.79700000000000004</v>
      </c>
      <c r="S2226" s="15">
        <f t="shared" si="2260"/>
        <v>0.29699999999999999</v>
      </c>
      <c r="T2226" s="15">
        <f t="shared" si="2260"/>
        <v>0.15</v>
      </c>
      <c r="U2226" s="15">
        <f t="shared" si="2260"/>
        <v>0.26500000000000001</v>
      </c>
      <c r="V2226" s="5">
        <v>1</v>
      </c>
      <c r="X2226" s="15">
        <f t="shared" si="2074"/>
        <v>10.5</v>
      </c>
      <c r="AB2226" s="15">
        <f t="shared" si="2075"/>
        <v>13.191675733632225</v>
      </c>
      <c r="AC2226" s="15">
        <f t="shared" si="2076"/>
        <v>7.2451182550245781</v>
      </c>
    </row>
    <row r="2227" spans="1:29">
      <c r="A2227" s="5" t="s">
        <v>206</v>
      </c>
      <c r="B2227" s="5">
        <v>0.59</v>
      </c>
      <c r="C2227" s="5">
        <v>0.47499999999999998</v>
      </c>
      <c r="D2227" s="5">
        <v>0.155</v>
      </c>
      <c r="E2227" s="5">
        <v>0.85699999999999998</v>
      </c>
      <c r="F2227" s="5">
        <v>0.35599999999999998</v>
      </c>
      <c r="G2227" s="5">
        <v>0.17399999999999999</v>
      </c>
      <c r="H2227" s="48">
        <v>0.28000000000000003</v>
      </c>
      <c r="I2227" s="5">
        <v>13</v>
      </c>
      <c r="N2227" s="15">
        <f t="shared" si="2072"/>
        <v>3</v>
      </c>
      <c r="O2227" s="15">
        <f t="shared" ref="O2227:U2227" si="2261">B2227</f>
        <v>0.59</v>
      </c>
      <c r="P2227" s="15">
        <f t="shared" si="2261"/>
        <v>0.47499999999999998</v>
      </c>
      <c r="Q2227" s="15">
        <f t="shared" si="2261"/>
        <v>0.155</v>
      </c>
      <c r="R2227" s="15">
        <f t="shared" si="2261"/>
        <v>0.85699999999999998</v>
      </c>
      <c r="S2227" s="15">
        <f t="shared" si="2261"/>
        <v>0.35599999999999998</v>
      </c>
      <c r="T2227" s="15">
        <f t="shared" si="2261"/>
        <v>0.17399999999999999</v>
      </c>
      <c r="U2227" s="15">
        <f t="shared" si="2261"/>
        <v>0.28000000000000003</v>
      </c>
      <c r="V2227" s="5">
        <v>1</v>
      </c>
      <c r="X2227" s="15">
        <f t="shared" si="2074"/>
        <v>14.5</v>
      </c>
      <c r="AB2227" s="15">
        <f t="shared" si="2075"/>
        <v>13.473896602647226</v>
      </c>
      <c r="AC2227" s="15">
        <f t="shared" si="2076"/>
        <v>1.0528881820589044</v>
      </c>
    </row>
    <row r="2228" spans="1:29">
      <c r="A2228" s="5" t="s">
        <v>208</v>
      </c>
      <c r="B2228" s="5">
        <v>0.35499999999999998</v>
      </c>
      <c r="C2228" s="5">
        <v>0.28000000000000003</v>
      </c>
      <c r="D2228" s="5">
        <v>0.11</v>
      </c>
      <c r="E2228" s="5">
        <v>0.2235</v>
      </c>
      <c r="F2228" s="5">
        <v>8.1500000000000003E-2</v>
      </c>
      <c r="G2228" s="5">
        <v>5.2499999999999998E-2</v>
      </c>
      <c r="H2228" s="48">
        <v>0.08</v>
      </c>
      <c r="I2228" s="5">
        <v>7</v>
      </c>
      <c r="N2228" s="15">
        <f t="shared" si="2072"/>
        <v>-2</v>
      </c>
      <c r="O2228" s="15">
        <f t="shared" ref="O2228:U2228" si="2262">B2228</f>
        <v>0.35499999999999998</v>
      </c>
      <c r="P2228" s="15">
        <f t="shared" si="2262"/>
        <v>0.28000000000000003</v>
      </c>
      <c r="Q2228" s="15">
        <f t="shared" si="2262"/>
        <v>0.11</v>
      </c>
      <c r="R2228" s="15">
        <f t="shared" si="2262"/>
        <v>0.2235</v>
      </c>
      <c r="S2228" s="15">
        <f t="shared" si="2262"/>
        <v>8.1500000000000003E-2</v>
      </c>
      <c r="T2228" s="15">
        <f t="shared" si="2262"/>
        <v>5.2499999999999998E-2</v>
      </c>
      <c r="U2228" s="15">
        <f t="shared" si="2262"/>
        <v>0.08</v>
      </c>
      <c r="V2228" s="5">
        <v>1</v>
      </c>
      <c r="X2228" s="15">
        <f t="shared" si="2074"/>
        <v>8.5</v>
      </c>
      <c r="AB2228" s="15">
        <f t="shared" si="2075"/>
        <v>9.3057887488860249</v>
      </c>
      <c r="AC2228" s="15">
        <f t="shared" si="2076"/>
        <v>0.6492955078313053</v>
      </c>
    </row>
    <row r="2229" spans="1:29">
      <c r="A2229" s="5" t="s">
        <v>208</v>
      </c>
      <c r="B2229" s="5">
        <v>0.27500000000000002</v>
      </c>
      <c r="C2229" s="5">
        <v>0.2</v>
      </c>
      <c r="D2229" s="5">
        <v>7.4999999999999997E-2</v>
      </c>
      <c r="E2229" s="5">
        <v>8.5999999999999993E-2</v>
      </c>
      <c r="F2229" s="5">
        <v>3.0499999999999999E-2</v>
      </c>
      <c r="G2229" s="5">
        <v>1.9E-2</v>
      </c>
      <c r="H2229" s="48">
        <v>0.03</v>
      </c>
      <c r="I2229" s="5">
        <v>7</v>
      </c>
      <c r="N2229" s="15">
        <f t="shared" si="2072"/>
        <v>-2</v>
      </c>
      <c r="O2229" s="15">
        <f t="shared" ref="O2229:U2229" si="2263">B2229</f>
        <v>0.27500000000000002</v>
      </c>
      <c r="P2229" s="15">
        <f t="shared" si="2263"/>
        <v>0.2</v>
      </c>
      <c r="Q2229" s="15">
        <f t="shared" si="2263"/>
        <v>7.4999999999999997E-2</v>
      </c>
      <c r="R2229" s="15">
        <f t="shared" si="2263"/>
        <v>8.5999999999999993E-2</v>
      </c>
      <c r="S2229" s="15">
        <f t="shared" si="2263"/>
        <v>3.0499999999999999E-2</v>
      </c>
      <c r="T2229" s="15">
        <f t="shared" si="2263"/>
        <v>1.9E-2</v>
      </c>
      <c r="U2229" s="15">
        <f t="shared" si="2263"/>
        <v>0.03</v>
      </c>
      <c r="V2229" s="5">
        <v>1</v>
      </c>
      <c r="X2229" s="15">
        <f t="shared" si="2074"/>
        <v>8.5</v>
      </c>
      <c r="AB2229" s="15">
        <f t="shared" si="2075"/>
        <v>7.7159671474923623</v>
      </c>
      <c r="AC2229" s="15">
        <f t="shared" si="2076"/>
        <v>0.6147075138112631</v>
      </c>
    </row>
    <row r="2230" spans="1:29">
      <c r="A2230" s="5" t="s">
        <v>207</v>
      </c>
      <c r="B2230" s="5">
        <v>0.505</v>
      </c>
      <c r="C2230" s="5">
        <v>0.39</v>
      </c>
      <c r="D2230" s="5">
        <v>0.17499999999999999</v>
      </c>
      <c r="E2230" s="5">
        <v>0.69199999999999995</v>
      </c>
      <c r="F2230" s="5">
        <v>0.26700000000000002</v>
      </c>
      <c r="G2230" s="5">
        <v>0.15</v>
      </c>
      <c r="H2230" s="48">
        <v>0.215</v>
      </c>
      <c r="I2230" s="5">
        <v>12</v>
      </c>
      <c r="N2230" s="15">
        <f t="shared" si="2072"/>
        <v>0.75</v>
      </c>
      <c r="O2230" s="15">
        <f t="shared" ref="O2230:U2230" si="2264">B2230</f>
        <v>0.505</v>
      </c>
      <c r="P2230" s="15">
        <f t="shared" si="2264"/>
        <v>0.39</v>
      </c>
      <c r="Q2230" s="15">
        <f t="shared" si="2264"/>
        <v>0.17499999999999999</v>
      </c>
      <c r="R2230" s="15">
        <f t="shared" si="2264"/>
        <v>0.69199999999999995</v>
      </c>
      <c r="S2230" s="15">
        <f t="shared" si="2264"/>
        <v>0.26700000000000002</v>
      </c>
      <c r="T2230" s="15">
        <f t="shared" si="2264"/>
        <v>0.15</v>
      </c>
      <c r="U2230" s="15">
        <f t="shared" si="2264"/>
        <v>0.215</v>
      </c>
      <c r="V2230" s="5">
        <v>1</v>
      </c>
      <c r="X2230" s="15">
        <f t="shared" si="2074"/>
        <v>13.5</v>
      </c>
      <c r="AB2230" s="15">
        <f t="shared" si="2075"/>
        <v>12.362148048111743</v>
      </c>
      <c r="AC2230" s="15">
        <f t="shared" si="2076"/>
        <v>1.2947070644159153</v>
      </c>
    </row>
    <row r="2231" spans="1:29">
      <c r="A2231" s="5" t="s">
        <v>206</v>
      </c>
      <c r="B2231" s="5">
        <v>0.37</v>
      </c>
      <c r="C2231" s="5">
        <v>0.28000000000000003</v>
      </c>
      <c r="D2231" s="5">
        <v>9.5000000000000001E-2</v>
      </c>
      <c r="E2231" s="5">
        <v>0.2225</v>
      </c>
      <c r="F2231" s="5">
        <v>8.0500000000000002E-2</v>
      </c>
      <c r="G2231" s="5">
        <v>5.0999999999999997E-2</v>
      </c>
      <c r="H2231" s="48">
        <v>7.4999999999999997E-2</v>
      </c>
      <c r="I2231" s="5">
        <v>7</v>
      </c>
      <c r="N2231" s="15">
        <f t="shared" si="2072"/>
        <v>3</v>
      </c>
      <c r="O2231" s="15">
        <f t="shared" ref="O2231:U2231" si="2265">B2231</f>
        <v>0.37</v>
      </c>
      <c r="P2231" s="15">
        <f t="shared" si="2265"/>
        <v>0.28000000000000003</v>
      </c>
      <c r="Q2231" s="15">
        <f t="shared" si="2265"/>
        <v>9.5000000000000001E-2</v>
      </c>
      <c r="R2231" s="15">
        <f t="shared" si="2265"/>
        <v>0.2225</v>
      </c>
      <c r="S2231" s="15">
        <f t="shared" si="2265"/>
        <v>8.0500000000000002E-2</v>
      </c>
      <c r="T2231" s="15">
        <f t="shared" si="2265"/>
        <v>5.0999999999999997E-2</v>
      </c>
      <c r="U2231" s="15">
        <f t="shared" si="2265"/>
        <v>7.4999999999999997E-2</v>
      </c>
      <c r="V2231" s="5">
        <v>1</v>
      </c>
      <c r="X2231" s="15">
        <f t="shared" si="2074"/>
        <v>8.5</v>
      </c>
      <c r="AB2231" s="15">
        <f t="shared" si="2075"/>
        <v>9.9216460428614877</v>
      </c>
      <c r="AC2231" s="15">
        <f t="shared" si="2076"/>
        <v>2.0210774711837267</v>
      </c>
    </row>
    <row r="2232" spans="1:29">
      <c r="A2232" s="5" t="s">
        <v>206</v>
      </c>
      <c r="B2232" s="5">
        <v>0.55500000000000005</v>
      </c>
      <c r="C2232" s="5">
        <v>0.43</v>
      </c>
      <c r="D2232" s="5">
        <v>0.16500000000000001</v>
      </c>
      <c r="E2232" s="5">
        <v>0.75749999999999995</v>
      </c>
      <c r="F2232" s="5">
        <v>0.27350000000000002</v>
      </c>
      <c r="G2232" s="5">
        <v>0.16350000000000001</v>
      </c>
      <c r="H2232" s="48">
        <v>0.27500000000000002</v>
      </c>
      <c r="I2232" s="5">
        <v>13</v>
      </c>
      <c r="N2232" s="15">
        <f t="shared" si="2072"/>
        <v>3</v>
      </c>
      <c r="O2232" s="15">
        <f t="shared" ref="O2232:U2232" si="2266">B2232</f>
        <v>0.55500000000000005</v>
      </c>
      <c r="P2232" s="15">
        <f t="shared" si="2266"/>
        <v>0.43</v>
      </c>
      <c r="Q2232" s="15">
        <f t="shared" si="2266"/>
        <v>0.16500000000000001</v>
      </c>
      <c r="R2232" s="15">
        <f t="shared" si="2266"/>
        <v>0.75749999999999995</v>
      </c>
      <c r="S2232" s="15">
        <f t="shared" si="2266"/>
        <v>0.27350000000000002</v>
      </c>
      <c r="T2232" s="15">
        <f t="shared" si="2266"/>
        <v>0.16350000000000001</v>
      </c>
      <c r="U2232" s="15">
        <f t="shared" si="2266"/>
        <v>0.27500000000000002</v>
      </c>
      <c r="V2232" s="5">
        <v>1</v>
      </c>
      <c r="X2232" s="15">
        <f t="shared" si="2074"/>
        <v>14.5</v>
      </c>
      <c r="AB2232" s="15">
        <f t="shared" si="2075"/>
        <v>13.898214361276967</v>
      </c>
      <c r="AC2232" s="15">
        <f t="shared" si="2076"/>
        <v>0.362145954973289</v>
      </c>
    </row>
    <row r="2233" spans="1:29">
      <c r="A2233" s="5" t="s">
        <v>207</v>
      </c>
      <c r="B2233" s="5">
        <v>0.505</v>
      </c>
      <c r="C2233" s="5">
        <v>0.4</v>
      </c>
      <c r="D2233" s="5">
        <v>0.16500000000000001</v>
      </c>
      <c r="E2233" s="5">
        <v>0.72899999999999998</v>
      </c>
      <c r="F2233" s="5">
        <v>0.26750000000000002</v>
      </c>
      <c r="G2233" s="5">
        <v>0.155</v>
      </c>
      <c r="H2233" s="48">
        <v>0.25</v>
      </c>
      <c r="I2233" s="5">
        <v>9</v>
      </c>
      <c r="N2233" s="15">
        <f t="shared" si="2072"/>
        <v>0.75</v>
      </c>
      <c r="O2233" s="15">
        <f t="shared" ref="O2233:U2233" si="2267">B2233</f>
        <v>0.505</v>
      </c>
      <c r="P2233" s="15">
        <f t="shared" si="2267"/>
        <v>0.4</v>
      </c>
      <c r="Q2233" s="15">
        <f t="shared" si="2267"/>
        <v>0.16500000000000001</v>
      </c>
      <c r="R2233" s="15">
        <f t="shared" si="2267"/>
        <v>0.72899999999999998</v>
      </c>
      <c r="S2233" s="15">
        <f t="shared" si="2267"/>
        <v>0.26750000000000002</v>
      </c>
      <c r="T2233" s="15">
        <f t="shared" si="2267"/>
        <v>0.155</v>
      </c>
      <c r="U2233" s="15">
        <f t="shared" si="2267"/>
        <v>0.25</v>
      </c>
      <c r="V2233" s="5">
        <v>1</v>
      </c>
      <c r="X2233" s="15">
        <f t="shared" si="2074"/>
        <v>10.5</v>
      </c>
      <c r="AB2233" s="15">
        <f t="shared" si="2075"/>
        <v>12.947802338368348</v>
      </c>
      <c r="AC2233" s="15">
        <f t="shared" si="2076"/>
        <v>5.9917362877215519</v>
      </c>
    </row>
    <row r="2234" spans="1:29">
      <c r="A2234" s="5" t="s">
        <v>207</v>
      </c>
      <c r="B2234" s="5">
        <v>0.56000000000000005</v>
      </c>
      <c r="C2234" s="5">
        <v>0.44500000000000001</v>
      </c>
      <c r="D2234" s="5">
        <v>0.18</v>
      </c>
      <c r="E2234" s="5">
        <v>0.90300000000000002</v>
      </c>
      <c r="F2234" s="5">
        <v>0.35749999999999998</v>
      </c>
      <c r="G2234" s="5">
        <v>0.20449999999999999</v>
      </c>
      <c r="H2234" s="48">
        <v>0.29499999999999998</v>
      </c>
      <c r="I2234" s="5">
        <v>9</v>
      </c>
      <c r="N2234" s="15">
        <f t="shared" si="2072"/>
        <v>0.75</v>
      </c>
      <c r="O2234" s="15">
        <f t="shared" ref="O2234:U2234" si="2268">B2234</f>
        <v>0.56000000000000005</v>
      </c>
      <c r="P2234" s="15">
        <f t="shared" si="2268"/>
        <v>0.44500000000000001</v>
      </c>
      <c r="Q2234" s="15">
        <f t="shared" si="2268"/>
        <v>0.18</v>
      </c>
      <c r="R2234" s="15">
        <f t="shared" si="2268"/>
        <v>0.90300000000000002</v>
      </c>
      <c r="S2234" s="15">
        <f t="shared" si="2268"/>
        <v>0.35749999999999998</v>
      </c>
      <c r="T2234" s="15">
        <f t="shared" si="2268"/>
        <v>0.20449999999999999</v>
      </c>
      <c r="U2234" s="15">
        <f t="shared" si="2268"/>
        <v>0.29499999999999998</v>
      </c>
      <c r="V2234" s="5">
        <v>1</v>
      </c>
      <c r="X2234" s="15">
        <f t="shared" si="2074"/>
        <v>10.5</v>
      </c>
      <c r="AB2234" s="15">
        <f t="shared" si="2075"/>
        <v>13.260897431738751</v>
      </c>
      <c r="AC2234" s="15">
        <f t="shared" si="2076"/>
        <v>7.622554628581633</v>
      </c>
    </row>
    <row r="2235" spans="1:29">
      <c r="A2235" s="5" t="s">
        <v>206</v>
      </c>
      <c r="B2235" s="5">
        <v>0.59499999999999997</v>
      </c>
      <c r="C2235" s="5">
        <v>0.47499999999999998</v>
      </c>
      <c r="D2235" s="5">
        <v>0.17</v>
      </c>
      <c r="E2235" s="5">
        <v>1.0965</v>
      </c>
      <c r="F2235" s="5">
        <v>0.41899999999999998</v>
      </c>
      <c r="G2235" s="5">
        <v>0.22900000000000001</v>
      </c>
      <c r="H2235" s="48">
        <v>0.35</v>
      </c>
      <c r="I2235" s="5">
        <v>17</v>
      </c>
      <c r="N2235" s="15">
        <f t="shared" si="2072"/>
        <v>3</v>
      </c>
      <c r="O2235" s="15">
        <f t="shared" ref="O2235:U2235" si="2269">B2235</f>
        <v>0.59499999999999997</v>
      </c>
      <c r="P2235" s="15">
        <f t="shared" si="2269"/>
        <v>0.47499999999999998</v>
      </c>
      <c r="Q2235" s="15">
        <f t="shared" si="2269"/>
        <v>0.17</v>
      </c>
      <c r="R2235" s="15">
        <f t="shared" si="2269"/>
        <v>1.0965</v>
      </c>
      <c r="S2235" s="15">
        <f t="shared" si="2269"/>
        <v>0.41899999999999998</v>
      </c>
      <c r="T2235" s="15">
        <f t="shared" si="2269"/>
        <v>0.22900000000000001</v>
      </c>
      <c r="U2235" s="15">
        <f t="shared" si="2269"/>
        <v>0.35</v>
      </c>
      <c r="V2235" s="5">
        <v>1</v>
      </c>
      <c r="X2235" s="15">
        <f t="shared" si="2074"/>
        <v>18.5</v>
      </c>
      <c r="AB2235" s="15">
        <f t="shared" si="2075"/>
        <v>14.589519930504071</v>
      </c>
      <c r="AC2235" s="15">
        <f t="shared" si="2076"/>
        <v>15.291854373924883</v>
      </c>
    </row>
    <row r="2236" spans="1:29">
      <c r="A2236" s="5" t="s">
        <v>207</v>
      </c>
      <c r="B2236" s="5">
        <v>0.56999999999999995</v>
      </c>
      <c r="C2236" s="5">
        <v>0.45</v>
      </c>
      <c r="D2236" s="5">
        <v>0.16500000000000001</v>
      </c>
      <c r="E2236" s="5">
        <v>0.90300000000000002</v>
      </c>
      <c r="F2236" s="5">
        <v>0.33050000000000002</v>
      </c>
      <c r="G2236" s="5">
        <v>0.1845</v>
      </c>
      <c r="H2236" s="48">
        <v>0.29499999999999998</v>
      </c>
      <c r="I2236" s="5">
        <v>14</v>
      </c>
      <c r="N2236" s="15">
        <f t="shared" si="2072"/>
        <v>0.75</v>
      </c>
      <c r="O2236" s="15">
        <f t="shared" ref="O2236:U2236" si="2270">B2236</f>
        <v>0.56999999999999995</v>
      </c>
      <c r="P2236" s="15">
        <f t="shared" si="2270"/>
        <v>0.45</v>
      </c>
      <c r="Q2236" s="15">
        <f t="shared" si="2270"/>
        <v>0.16500000000000001</v>
      </c>
      <c r="R2236" s="15">
        <f t="shared" si="2270"/>
        <v>0.90300000000000002</v>
      </c>
      <c r="S2236" s="15">
        <f t="shared" si="2270"/>
        <v>0.33050000000000002</v>
      </c>
      <c r="T2236" s="15">
        <f t="shared" si="2270"/>
        <v>0.1845</v>
      </c>
      <c r="U2236" s="15">
        <f t="shared" si="2270"/>
        <v>0.29499999999999998</v>
      </c>
      <c r="V2236" s="5">
        <v>1</v>
      </c>
      <c r="X2236" s="15">
        <f t="shared" si="2074"/>
        <v>15.5</v>
      </c>
      <c r="AB2236" s="15">
        <f t="shared" si="2075"/>
        <v>13.891372037098749</v>
      </c>
      <c r="AC2236" s="15">
        <f t="shared" si="2076"/>
        <v>2.5876839230278272</v>
      </c>
    </row>
    <row r="2237" spans="1:29">
      <c r="A2237" s="5" t="s">
        <v>206</v>
      </c>
      <c r="B2237" s="5">
        <v>0.6</v>
      </c>
      <c r="C2237" s="5">
        <v>0.48</v>
      </c>
      <c r="D2237" s="5">
        <v>0.17499999999999999</v>
      </c>
      <c r="E2237" s="5">
        <v>1.2290000000000001</v>
      </c>
      <c r="F2237" s="5">
        <v>0.41249999999999998</v>
      </c>
      <c r="G2237" s="5">
        <v>0.27350000000000002</v>
      </c>
      <c r="H2237" s="48">
        <v>0.41499999999999998</v>
      </c>
      <c r="I2237" s="5">
        <v>13</v>
      </c>
      <c r="N2237" s="15">
        <f t="shared" si="2072"/>
        <v>3</v>
      </c>
      <c r="O2237" s="15">
        <f t="shared" ref="O2237:U2237" si="2271">B2237</f>
        <v>0.6</v>
      </c>
      <c r="P2237" s="15">
        <f t="shared" si="2271"/>
        <v>0.48</v>
      </c>
      <c r="Q2237" s="15">
        <f t="shared" si="2271"/>
        <v>0.17499999999999999</v>
      </c>
      <c r="R2237" s="15">
        <f t="shared" si="2271"/>
        <v>1.2290000000000001</v>
      </c>
      <c r="S2237" s="15">
        <f t="shared" si="2271"/>
        <v>0.41249999999999998</v>
      </c>
      <c r="T2237" s="15">
        <f t="shared" si="2271"/>
        <v>0.27350000000000002</v>
      </c>
      <c r="U2237" s="15">
        <f t="shared" si="2271"/>
        <v>0.41499999999999998</v>
      </c>
      <c r="V2237" s="5">
        <v>1</v>
      </c>
      <c r="X2237" s="15">
        <f t="shared" si="2074"/>
        <v>14.5</v>
      </c>
      <c r="AB2237" s="15">
        <f t="shared" si="2075"/>
        <v>16.142490226402963</v>
      </c>
      <c r="AC2237" s="15">
        <f t="shared" si="2076"/>
        <v>2.6977741438292555</v>
      </c>
    </row>
    <row r="2238" spans="1:29">
      <c r="A2238" s="5" t="s">
        <v>207</v>
      </c>
      <c r="B2238" s="5">
        <v>0.56000000000000005</v>
      </c>
      <c r="C2238" s="5">
        <v>0.435</v>
      </c>
      <c r="D2238" s="5">
        <v>0.185</v>
      </c>
      <c r="E2238" s="5">
        <v>1.1060000000000001</v>
      </c>
      <c r="F2238" s="5">
        <v>0.42199999999999999</v>
      </c>
      <c r="G2238" s="5">
        <v>0.24349999999999999</v>
      </c>
      <c r="H2238" s="48">
        <v>0.33</v>
      </c>
      <c r="I2238" s="5">
        <v>15</v>
      </c>
      <c r="N2238" s="15">
        <f t="shared" si="2072"/>
        <v>0.75</v>
      </c>
      <c r="O2238" s="15">
        <f t="shared" ref="O2238:U2238" si="2272">B2238</f>
        <v>0.56000000000000005</v>
      </c>
      <c r="P2238" s="15">
        <f t="shared" si="2272"/>
        <v>0.435</v>
      </c>
      <c r="Q2238" s="15">
        <f t="shared" si="2272"/>
        <v>0.185</v>
      </c>
      <c r="R2238" s="15">
        <f t="shared" si="2272"/>
        <v>1.1060000000000001</v>
      </c>
      <c r="S2238" s="15">
        <f t="shared" si="2272"/>
        <v>0.42199999999999999</v>
      </c>
      <c r="T2238" s="15">
        <f t="shared" si="2272"/>
        <v>0.24349999999999999</v>
      </c>
      <c r="U2238" s="15">
        <f t="shared" si="2272"/>
        <v>0.33</v>
      </c>
      <c r="V2238" s="5">
        <v>1</v>
      </c>
      <c r="X2238" s="15">
        <f t="shared" si="2074"/>
        <v>16.5</v>
      </c>
      <c r="AB2238" s="15">
        <f t="shared" si="2075"/>
        <v>13.648614467432976</v>
      </c>
      <c r="AC2238" s="15">
        <f t="shared" si="2076"/>
        <v>8.1303994553325296</v>
      </c>
    </row>
    <row r="2239" spans="1:29">
      <c r="A2239" s="5" t="s">
        <v>206</v>
      </c>
      <c r="B2239" s="5">
        <v>0.58499999999999996</v>
      </c>
      <c r="C2239" s="5">
        <v>0.46500000000000002</v>
      </c>
      <c r="D2239" s="5">
        <v>0.19</v>
      </c>
      <c r="E2239" s="5">
        <v>1.171</v>
      </c>
      <c r="F2239" s="5">
        <v>0.39050000000000001</v>
      </c>
      <c r="G2239" s="5">
        <v>0.23549999999999999</v>
      </c>
      <c r="H2239" s="48">
        <v>0.4</v>
      </c>
      <c r="I2239" s="5">
        <v>17</v>
      </c>
      <c r="N2239" s="15">
        <f t="shared" si="2072"/>
        <v>3</v>
      </c>
      <c r="O2239" s="15">
        <f t="shared" ref="O2239:U2239" si="2273">B2239</f>
        <v>0.58499999999999996</v>
      </c>
      <c r="P2239" s="15">
        <f t="shared" si="2273"/>
        <v>0.46500000000000002</v>
      </c>
      <c r="Q2239" s="15">
        <f t="shared" si="2273"/>
        <v>0.19</v>
      </c>
      <c r="R2239" s="15">
        <f t="shared" si="2273"/>
        <v>1.171</v>
      </c>
      <c r="S2239" s="15">
        <f t="shared" si="2273"/>
        <v>0.39050000000000001</v>
      </c>
      <c r="T2239" s="15">
        <f t="shared" si="2273"/>
        <v>0.23549999999999999</v>
      </c>
      <c r="U2239" s="15">
        <f t="shared" si="2273"/>
        <v>0.4</v>
      </c>
      <c r="V2239" s="5">
        <v>1</v>
      </c>
      <c r="X2239" s="15">
        <f t="shared" si="2074"/>
        <v>18.5</v>
      </c>
      <c r="AB2239" s="15">
        <f t="shared" si="2075"/>
        <v>16.317316182640916</v>
      </c>
      <c r="AC2239" s="15">
        <f t="shared" si="2076"/>
        <v>4.7641086465612243</v>
      </c>
    </row>
    <row r="2240" spans="1:29">
      <c r="A2240" s="5" t="s">
        <v>208</v>
      </c>
      <c r="B2240" s="5">
        <v>0.46</v>
      </c>
      <c r="C2240" s="5">
        <v>0.33500000000000002</v>
      </c>
      <c r="D2240" s="5">
        <v>0.11</v>
      </c>
      <c r="E2240" s="5">
        <v>0.44400000000000001</v>
      </c>
      <c r="F2240" s="5">
        <v>0.22500000000000001</v>
      </c>
      <c r="G2240" s="5">
        <v>7.4499999999999997E-2</v>
      </c>
      <c r="H2240" s="48">
        <v>0.11</v>
      </c>
      <c r="I2240" s="5">
        <v>8</v>
      </c>
      <c r="N2240" s="15">
        <f t="shared" si="2072"/>
        <v>-2</v>
      </c>
      <c r="O2240" s="15">
        <f t="shared" ref="O2240:U2240" si="2274">B2240</f>
        <v>0.46</v>
      </c>
      <c r="P2240" s="15">
        <f t="shared" si="2274"/>
        <v>0.33500000000000002</v>
      </c>
      <c r="Q2240" s="15">
        <f t="shared" si="2274"/>
        <v>0.11</v>
      </c>
      <c r="R2240" s="15">
        <f t="shared" si="2274"/>
        <v>0.44400000000000001</v>
      </c>
      <c r="S2240" s="15">
        <f t="shared" si="2274"/>
        <v>0.22500000000000001</v>
      </c>
      <c r="T2240" s="15">
        <f t="shared" si="2274"/>
        <v>7.4499999999999997E-2</v>
      </c>
      <c r="U2240" s="15">
        <f t="shared" si="2274"/>
        <v>0.11</v>
      </c>
      <c r="V2240" s="5">
        <v>1</v>
      </c>
      <c r="X2240" s="15">
        <f t="shared" si="2074"/>
        <v>9.5</v>
      </c>
      <c r="AB2240" s="15">
        <f t="shared" si="2075"/>
        <v>9.0293244735136771</v>
      </c>
      <c r="AC2240" s="15">
        <f t="shared" si="2076"/>
        <v>0.22153545123317728</v>
      </c>
    </row>
    <row r="2241" spans="1:29">
      <c r="A2241" s="5" t="s">
        <v>207</v>
      </c>
      <c r="B2241" s="5">
        <v>0.46</v>
      </c>
      <c r="C2241" s="5">
        <v>0.36</v>
      </c>
      <c r="D2241" s="5">
        <v>0.115</v>
      </c>
      <c r="E2241" s="5">
        <v>0.47549999999999998</v>
      </c>
      <c r="F2241" s="5">
        <v>0.21049999999999999</v>
      </c>
      <c r="G2241" s="5">
        <v>0.105</v>
      </c>
      <c r="H2241" s="48">
        <v>0.16</v>
      </c>
      <c r="I2241" s="5">
        <v>8</v>
      </c>
      <c r="N2241" s="15">
        <f t="shared" si="2072"/>
        <v>0.75</v>
      </c>
      <c r="O2241" s="15">
        <f t="shared" ref="O2241:U2241" si="2275">B2241</f>
        <v>0.46</v>
      </c>
      <c r="P2241" s="15">
        <f t="shared" si="2275"/>
        <v>0.36</v>
      </c>
      <c r="Q2241" s="15">
        <f t="shared" si="2275"/>
        <v>0.115</v>
      </c>
      <c r="R2241" s="15">
        <f t="shared" si="2275"/>
        <v>0.47549999999999998</v>
      </c>
      <c r="S2241" s="15">
        <f t="shared" si="2275"/>
        <v>0.21049999999999999</v>
      </c>
      <c r="T2241" s="15">
        <f t="shared" si="2275"/>
        <v>0.105</v>
      </c>
      <c r="U2241" s="15">
        <f t="shared" si="2275"/>
        <v>0.16</v>
      </c>
      <c r="V2241" s="5">
        <v>1</v>
      </c>
      <c r="X2241" s="15">
        <f t="shared" si="2074"/>
        <v>9.5</v>
      </c>
      <c r="AB2241" s="15">
        <f t="shared" si="2075"/>
        <v>10.527389963134167</v>
      </c>
      <c r="AC2241" s="15">
        <f t="shared" si="2076"/>
        <v>1.0555301363488259</v>
      </c>
    </row>
    <row r="2242" spans="1:29">
      <c r="A2242" s="5" t="s">
        <v>206</v>
      </c>
      <c r="B2242" s="5">
        <v>0.41499999999999998</v>
      </c>
      <c r="C2242" s="5">
        <v>0.315</v>
      </c>
      <c r="D2242" s="5">
        <v>0.125</v>
      </c>
      <c r="E2242" s="5">
        <v>0.38800000000000001</v>
      </c>
      <c r="F2242" s="5">
        <v>6.8000000000000005E-2</v>
      </c>
      <c r="G2242" s="5">
        <v>0.09</v>
      </c>
      <c r="H2242" s="48">
        <v>0.125</v>
      </c>
      <c r="I2242" s="5">
        <v>12</v>
      </c>
      <c r="N2242" s="15">
        <f t="shared" si="2072"/>
        <v>3</v>
      </c>
      <c r="O2242" s="15">
        <f t="shared" ref="O2242:U2242" si="2276">B2242</f>
        <v>0.41499999999999998</v>
      </c>
      <c r="P2242" s="15">
        <f t="shared" si="2276"/>
        <v>0.315</v>
      </c>
      <c r="Q2242" s="15">
        <f t="shared" si="2276"/>
        <v>0.125</v>
      </c>
      <c r="R2242" s="15">
        <f t="shared" si="2276"/>
        <v>0.38800000000000001</v>
      </c>
      <c r="S2242" s="15">
        <f t="shared" si="2276"/>
        <v>6.8000000000000005E-2</v>
      </c>
      <c r="T2242" s="15">
        <f t="shared" si="2276"/>
        <v>0.09</v>
      </c>
      <c r="U2242" s="15">
        <f t="shared" si="2276"/>
        <v>0.125</v>
      </c>
      <c r="V2242" s="5">
        <v>1</v>
      </c>
      <c r="X2242" s="15">
        <f t="shared" si="2074"/>
        <v>13.5</v>
      </c>
      <c r="AB2242" s="15">
        <f t="shared" si="2075"/>
        <v>12.422064649798207</v>
      </c>
      <c r="AC2242" s="15">
        <f t="shared" si="2076"/>
        <v>1.1619446192146621</v>
      </c>
    </row>
    <row r="2243" spans="1:29">
      <c r="A2243" s="5" t="s">
        <v>207</v>
      </c>
      <c r="B2243" s="5">
        <v>0.435</v>
      </c>
      <c r="C2243" s="5">
        <v>0.32</v>
      </c>
      <c r="D2243" s="5">
        <v>0.12</v>
      </c>
      <c r="E2243" s="5">
        <v>0.3785</v>
      </c>
      <c r="F2243" s="5">
        <v>0.152</v>
      </c>
      <c r="G2243" s="5">
        <v>9.1499999999999998E-2</v>
      </c>
      <c r="H2243" s="48">
        <v>0.125</v>
      </c>
      <c r="I2243" s="5">
        <v>11</v>
      </c>
      <c r="N2243" s="15">
        <f t="shared" si="2072"/>
        <v>0.75</v>
      </c>
      <c r="O2243" s="15">
        <f t="shared" ref="O2243:U2243" si="2277">B2243</f>
        <v>0.435</v>
      </c>
      <c r="P2243" s="15">
        <f t="shared" si="2277"/>
        <v>0.32</v>
      </c>
      <c r="Q2243" s="15">
        <f t="shared" si="2277"/>
        <v>0.12</v>
      </c>
      <c r="R2243" s="15">
        <f t="shared" si="2277"/>
        <v>0.3785</v>
      </c>
      <c r="S2243" s="15">
        <f t="shared" si="2277"/>
        <v>0.152</v>
      </c>
      <c r="T2243" s="15">
        <f t="shared" si="2277"/>
        <v>9.1499999999999998E-2</v>
      </c>
      <c r="U2243" s="15">
        <f t="shared" si="2277"/>
        <v>0.125</v>
      </c>
      <c r="V2243" s="5">
        <v>1</v>
      </c>
      <c r="X2243" s="15">
        <f t="shared" si="2074"/>
        <v>12.5</v>
      </c>
      <c r="AB2243" s="15">
        <f t="shared" si="2075"/>
        <v>10.257836246590188</v>
      </c>
      <c r="AC2243" s="15">
        <f t="shared" si="2076"/>
        <v>5.0272982971047782</v>
      </c>
    </row>
    <row r="2244" spans="1:29">
      <c r="A2244" s="5" t="s">
        <v>207</v>
      </c>
      <c r="B2244" s="5">
        <v>0.47499999999999998</v>
      </c>
      <c r="C2244" s="5">
        <v>0.38</v>
      </c>
      <c r="D2244" s="5">
        <v>0.13500000000000001</v>
      </c>
      <c r="E2244" s="5">
        <v>0.48599999999999999</v>
      </c>
      <c r="F2244" s="5">
        <v>0.17349999999999999</v>
      </c>
      <c r="G2244" s="5">
        <v>7.0000000000000007E-2</v>
      </c>
      <c r="H2244" s="48">
        <v>0.185</v>
      </c>
      <c r="I2244" s="5">
        <v>7</v>
      </c>
      <c r="N2244" s="15">
        <f t="shared" si="2072"/>
        <v>0.75</v>
      </c>
      <c r="O2244" s="15">
        <f t="shared" ref="O2244:U2244" si="2278">B2244</f>
        <v>0.47499999999999998</v>
      </c>
      <c r="P2244" s="15">
        <f t="shared" si="2278"/>
        <v>0.38</v>
      </c>
      <c r="Q2244" s="15">
        <f t="shared" si="2278"/>
        <v>0.13500000000000001</v>
      </c>
      <c r="R2244" s="15">
        <f t="shared" si="2278"/>
        <v>0.48599999999999999</v>
      </c>
      <c r="S2244" s="15">
        <f t="shared" si="2278"/>
        <v>0.17349999999999999</v>
      </c>
      <c r="T2244" s="15">
        <f t="shared" si="2278"/>
        <v>7.0000000000000007E-2</v>
      </c>
      <c r="U2244" s="15">
        <f t="shared" si="2278"/>
        <v>0.185</v>
      </c>
      <c r="V2244" s="5">
        <v>1</v>
      </c>
      <c r="X2244" s="15">
        <f t="shared" si="2074"/>
        <v>8.5</v>
      </c>
      <c r="AB2244" s="15">
        <f t="shared" si="2075"/>
        <v>12.387963297351265</v>
      </c>
      <c r="AC2244" s="15">
        <f t="shared" si="2076"/>
        <v>15.116258601550518</v>
      </c>
    </row>
    <row r="2245" spans="1:29">
      <c r="A2245" s="5" t="s">
        <v>206</v>
      </c>
      <c r="B2245" s="5">
        <v>0.46500000000000002</v>
      </c>
      <c r="C2245" s="5">
        <v>0.36</v>
      </c>
      <c r="D2245" s="5">
        <v>0.13</v>
      </c>
      <c r="E2245" s="5">
        <v>0.52649999999999997</v>
      </c>
      <c r="F2245" s="5">
        <v>0.21049999999999999</v>
      </c>
      <c r="G2245" s="5">
        <v>0.11849999999999999</v>
      </c>
      <c r="H2245" s="48">
        <v>0.16500000000000001</v>
      </c>
      <c r="I2245" s="5">
        <v>10</v>
      </c>
      <c r="N2245" s="15">
        <f t="shared" si="2072"/>
        <v>3</v>
      </c>
      <c r="O2245" s="15">
        <f t="shared" ref="O2245:U2245" si="2279">B2245</f>
        <v>0.46500000000000002</v>
      </c>
      <c r="P2245" s="15">
        <f t="shared" si="2279"/>
        <v>0.36</v>
      </c>
      <c r="Q2245" s="15">
        <f t="shared" si="2279"/>
        <v>0.13</v>
      </c>
      <c r="R2245" s="15">
        <f t="shared" si="2279"/>
        <v>0.52649999999999997</v>
      </c>
      <c r="S2245" s="15">
        <f t="shared" si="2279"/>
        <v>0.21049999999999999</v>
      </c>
      <c r="T2245" s="15">
        <f t="shared" si="2279"/>
        <v>0.11849999999999999</v>
      </c>
      <c r="U2245" s="15">
        <f t="shared" si="2279"/>
        <v>0.16500000000000001</v>
      </c>
      <c r="V2245" s="5">
        <v>1</v>
      </c>
      <c r="X2245" s="15">
        <f t="shared" si="2074"/>
        <v>11.5</v>
      </c>
      <c r="AB2245" s="15">
        <f t="shared" si="2075"/>
        <v>11.423387397885772</v>
      </c>
      <c r="AC2245" s="15">
        <f t="shared" si="2076"/>
        <v>5.8694908027129688E-3</v>
      </c>
    </row>
    <row r="2246" spans="1:29">
      <c r="A2246" s="5" t="s">
        <v>208</v>
      </c>
      <c r="B2246" s="5">
        <v>0.35499999999999998</v>
      </c>
      <c r="C2246" s="5">
        <v>0.28000000000000003</v>
      </c>
      <c r="D2246" s="5">
        <v>0.1</v>
      </c>
      <c r="E2246" s="5">
        <v>0.22750000000000001</v>
      </c>
      <c r="F2246" s="5">
        <v>9.35E-2</v>
      </c>
      <c r="G2246" s="5">
        <v>4.5499999999999999E-2</v>
      </c>
      <c r="H2246" s="48">
        <v>8.5000000000000006E-2</v>
      </c>
      <c r="I2246" s="5">
        <v>11</v>
      </c>
      <c r="N2246" s="15">
        <f t="shared" si="2072"/>
        <v>-2</v>
      </c>
      <c r="O2246" s="15">
        <f t="shared" ref="O2246:U2246" si="2280">B2246</f>
        <v>0.35499999999999998</v>
      </c>
      <c r="P2246" s="15">
        <f t="shared" si="2280"/>
        <v>0.28000000000000003</v>
      </c>
      <c r="Q2246" s="15">
        <f t="shared" si="2280"/>
        <v>0.1</v>
      </c>
      <c r="R2246" s="15">
        <f t="shared" si="2280"/>
        <v>0.22750000000000001</v>
      </c>
      <c r="S2246" s="15">
        <f t="shared" si="2280"/>
        <v>9.35E-2</v>
      </c>
      <c r="T2246" s="15">
        <f t="shared" si="2280"/>
        <v>4.5499999999999999E-2</v>
      </c>
      <c r="U2246" s="15">
        <f t="shared" si="2280"/>
        <v>8.5000000000000006E-2</v>
      </c>
      <c r="V2246" s="5">
        <v>1</v>
      </c>
      <c r="X2246" s="15">
        <f t="shared" si="2074"/>
        <v>12.5</v>
      </c>
      <c r="AB2246" s="15">
        <f t="shared" si="2075"/>
        <v>9.1048069231307593</v>
      </c>
      <c r="AC2246" s="15">
        <f t="shared" si="2076"/>
        <v>11.527336029220821</v>
      </c>
    </row>
    <row r="2247" spans="1:29">
      <c r="A2247" s="5" t="s">
        <v>206</v>
      </c>
      <c r="B2247" s="5">
        <v>0.46</v>
      </c>
      <c r="C2247" s="5">
        <v>0.375</v>
      </c>
      <c r="D2247" s="5">
        <v>0.14000000000000001</v>
      </c>
      <c r="E2247" s="5">
        <v>0.51049999999999995</v>
      </c>
      <c r="F2247" s="5">
        <v>0.192</v>
      </c>
      <c r="G2247" s="5">
        <v>0.1045</v>
      </c>
      <c r="H2247" s="48">
        <v>0.20499999999999999</v>
      </c>
      <c r="I2247" s="5">
        <v>9</v>
      </c>
      <c r="N2247" s="15">
        <f t="shared" si="2072"/>
        <v>3</v>
      </c>
      <c r="O2247" s="15">
        <f t="shared" ref="O2247:U2247" si="2281">B2247</f>
        <v>0.46</v>
      </c>
      <c r="P2247" s="15">
        <f t="shared" si="2281"/>
        <v>0.375</v>
      </c>
      <c r="Q2247" s="15">
        <f t="shared" si="2281"/>
        <v>0.14000000000000001</v>
      </c>
      <c r="R2247" s="15">
        <f t="shared" si="2281"/>
        <v>0.51049999999999995</v>
      </c>
      <c r="S2247" s="15">
        <f t="shared" si="2281"/>
        <v>0.192</v>
      </c>
      <c r="T2247" s="15">
        <f t="shared" si="2281"/>
        <v>0.1045</v>
      </c>
      <c r="U2247" s="15">
        <f t="shared" si="2281"/>
        <v>0.20499999999999999</v>
      </c>
      <c r="V2247" s="5">
        <v>1</v>
      </c>
      <c r="X2247" s="15">
        <f t="shared" si="2074"/>
        <v>10.5</v>
      </c>
      <c r="AB2247" s="15">
        <f t="shared" si="2075"/>
        <v>12.433726652925126</v>
      </c>
      <c r="AC2247" s="15">
        <f t="shared" si="2076"/>
        <v>3.739298768233009</v>
      </c>
    </row>
    <row r="2248" spans="1:29">
      <c r="A2248" s="5" t="s">
        <v>207</v>
      </c>
      <c r="B2248" s="5">
        <v>0.38</v>
      </c>
      <c r="C2248" s="5">
        <v>0.32500000000000001</v>
      </c>
      <c r="D2248" s="5">
        <v>0.11</v>
      </c>
      <c r="E2248" s="5">
        <v>0.3105</v>
      </c>
      <c r="F2248" s="5">
        <v>0.12</v>
      </c>
      <c r="G2248" s="5">
        <v>7.3999999999999996E-2</v>
      </c>
      <c r="H2248" s="48">
        <v>0.105</v>
      </c>
      <c r="I2248" s="5">
        <v>10</v>
      </c>
      <c r="N2248" s="15">
        <f t="shared" si="2072"/>
        <v>0.75</v>
      </c>
      <c r="O2248" s="15">
        <f t="shared" ref="O2248:U2248" si="2282">B2248</f>
        <v>0.38</v>
      </c>
      <c r="P2248" s="15">
        <f t="shared" si="2282"/>
        <v>0.32500000000000001</v>
      </c>
      <c r="Q2248" s="15">
        <f t="shared" si="2282"/>
        <v>0.11</v>
      </c>
      <c r="R2248" s="15">
        <f t="shared" si="2282"/>
        <v>0.3105</v>
      </c>
      <c r="S2248" s="15">
        <f t="shared" si="2282"/>
        <v>0.12</v>
      </c>
      <c r="T2248" s="15">
        <f t="shared" si="2282"/>
        <v>7.3999999999999996E-2</v>
      </c>
      <c r="U2248" s="15">
        <f t="shared" si="2282"/>
        <v>0.105</v>
      </c>
      <c r="V2248" s="5">
        <v>1</v>
      </c>
      <c r="X2248" s="15">
        <f t="shared" si="2074"/>
        <v>11.5</v>
      </c>
      <c r="AB2248" s="15">
        <f t="shared" si="2075"/>
        <v>10.278633379016004</v>
      </c>
      <c r="AC2248" s="15">
        <f t="shared" si="2076"/>
        <v>1.4917364228538652</v>
      </c>
    </row>
    <row r="2249" spans="1:29">
      <c r="A2249" s="5" t="s">
        <v>207</v>
      </c>
      <c r="B2249" s="5">
        <v>0.47</v>
      </c>
      <c r="C2249" s="5">
        <v>0.36499999999999999</v>
      </c>
      <c r="D2249" s="5">
        <v>0.12</v>
      </c>
      <c r="E2249" s="5">
        <v>0.54300000000000004</v>
      </c>
      <c r="F2249" s="5">
        <v>0.22950000000000001</v>
      </c>
      <c r="G2249" s="5">
        <v>0.14949999999999999</v>
      </c>
      <c r="H2249" s="48">
        <v>0.15</v>
      </c>
      <c r="I2249" s="5">
        <v>9</v>
      </c>
      <c r="N2249" s="15">
        <f t="shared" si="2072"/>
        <v>0.75</v>
      </c>
      <c r="O2249" s="15">
        <f t="shared" ref="O2249:U2249" si="2283">B2249</f>
        <v>0.47</v>
      </c>
      <c r="P2249" s="15">
        <f t="shared" si="2283"/>
        <v>0.36499999999999999</v>
      </c>
      <c r="Q2249" s="15">
        <f t="shared" si="2283"/>
        <v>0.12</v>
      </c>
      <c r="R2249" s="15">
        <f t="shared" si="2283"/>
        <v>0.54300000000000004</v>
      </c>
      <c r="S2249" s="15">
        <f t="shared" si="2283"/>
        <v>0.22950000000000001</v>
      </c>
      <c r="T2249" s="15">
        <f t="shared" si="2283"/>
        <v>0.14949999999999999</v>
      </c>
      <c r="U2249" s="15">
        <f t="shared" si="2283"/>
        <v>0.15</v>
      </c>
      <c r="V2249" s="5">
        <v>1</v>
      </c>
      <c r="X2249" s="15">
        <f t="shared" si="2074"/>
        <v>10.5</v>
      </c>
      <c r="AB2249" s="15">
        <f t="shared" si="2075"/>
        <v>10.323020745808993</v>
      </c>
      <c r="AC2249" s="15">
        <f t="shared" si="2076"/>
        <v>3.1321656414005111E-2</v>
      </c>
    </row>
    <row r="2250" spans="1:29">
      <c r="A2250" s="5" t="s">
        <v>206</v>
      </c>
      <c r="B2250" s="5">
        <v>0.36</v>
      </c>
      <c r="C2250" s="5">
        <v>0.27</v>
      </c>
      <c r="D2250" s="5">
        <v>0.09</v>
      </c>
      <c r="E2250" s="5">
        <v>0.2225</v>
      </c>
      <c r="F2250" s="5">
        <v>8.3000000000000004E-2</v>
      </c>
      <c r="G2250" s="5">
        <v>5.2999999999999999E-2</v>
      </c>
      <c r="H2250" s="48">
        <v>7.4999999999999997E-2</v>
      </c>
      <c r="I2250" s="5">
        <v>6</v>
      </c>
      <c r="N2250" s="15">
        <f t="shared" si="2072"/>
        <v>3</v>
      </c>
      <c r="O2250" s="15">
        <f t="shared" ref="O2250:U2250" si="2284">B2250</f>
        <v>0.36</v>
      </c>
      <c r="P2250" s="15">
        <f t="shared" si="2284"/>
        <v>0.27</v>
      </c>
      <c r="Q2250" s="15">
        <f t="shared" si="2284"/>
        <v>0.09</v>
      </c>
      <c r="R2250" s="15">
        <f t="shared" si="2284"/>
        <v>0.2225</v>
      </c>
      <c r="S2250" s="15">
        <f t="shared" si="2284"/>
        <v>8.3000000000000004E-2</v>
      </c>
      <c r="T2250" s="15">
        <f t="shared" si="2284"/>
        <v>5.2999999999999999E-2</v>
      </c>
      <c r="U2250" s="15">
        <f t="shared" si="2284"/>
        <v>7.4999999999999997E-2</v>
      </c>
      <c r="V2250" s="5">
        <v>1</v>
      </c>
      <c r="X2250" s="15">
        <f t="shared" si="2074"/>
        <v>7.5</v>
      </c>
      <c r="AB2250" s="15">
        <f t="shared" si="2075"/>
        <v>9.6847305733503539</v>
      </c>
      <c r="AC2250" s="15">
        <f t="shared" si="2076"/>
        <v>4.7730476781317659</v>
      </c>
    </row>
    <row r="2251" spans="1:29">
      <c r="A2251" s="5" t="s">
        <v>207</v>
      </c>
      <c r="B2251" s="5">
        <v>0.58499999999999996</v>
      </c>
      <c r="C2251" s="5">
        <v>0.45500000000000002</v>
      </c>
      <c r="D2251" s="5">
        <v>0.16500000000000001</v>
      </c>
      <c r="E2251" s="5">
        <v>0.998</v>
      </c>
      <c r="F2251" s="5">
        <v>0.34499999999999997</v>
      </c>
      <c r="G2251" s="5">
        <v>0.2495</v>
      </c>
      <c r="H2251" s="48">
        <v>0.315</v>
      </c>
      <c r="I2251" s="5">
        <v>12</v>
      </c>
      <c r="N2251" s="15">
        <f t="shared" si="2072"/>
        <v>0.75</v>
      </c>
      <c r="O2251" s="15">
        <f t="shared" ref="O2251:U2251" si="2285">B2251</f>
        <v>0.58499999999999996</v>
      </c>
      <c r="P2251" s="15">
        <f t="shared" si="2285"/>
        <v>0.45500000000000002</v>
      </c>
      <c r="Q2251" s="15">
        <f t="shared" si="2285"/>
        <v>0.16500000000000001</v>
      </c>
      <c r="R2251" s="15">
        <f t="shared" si="2285"/>
        <v>0.998</v>
      </c>
      <c r="S2251" s="15">
        <f t="shared" si="2285"/>
        <v>0.34499999999999997</v>
      </c>
      <c r="T2251" s="15">
        <f t="shared" si="2285"/>
        <v>0.2495</v>
      </c>
      <c r="U2251" s="15">
        <f t="shared" si="2285"/>
        <v>0.315</v>
      </c>
      <c r="V2251" s="5">
        <v>1</v>
      </c>
      <c r="X2251" s="15">
        <f t="shared" si="2074"/>
        <v>13.5</v>
      </c>
      <c r="AB2251" s="15">
        <f t="shared" si="2075"/>
        <v>14.018771564724624</v>
      </c>
      <c r="AC2251" s="15">
        <f t="shared" si="2076"/>
        <v>0.26912393636683435</v>
      </c>
    </row>
    <row r="2252" spans="1:29">
      <c r="A2252" s="5" t="s">
        <v>206</v>
      </c>
      <c r="B2252" s="5">
        <v>0.65500000000000003</v>
      </c>
      <c r="C2252" s="5">
        <v>0.59</v>
      </c>
      <c r="D2252" s="5">
        <v>0.2</v>
      </c>
      <c r="E2252" s="5">
        <v>1.5455000000000001</v>
      </c>
      <c r="F2252" s="5">
        <v>0.65400000000000003</v>
      </c>
      <c r="G2252" s="5">
        <v>0.3765</v>
      </c>
      <c r="H2252" s="48">
        <v>0.41499999999999998</v>
      </c>
      <c r="I2252" s="5">
        <v>11</v>
      </c>
      <c r="N2252" s="15">
        <f t="shared" si="2072"/>
        <v>3</v>
      </c>
      <c r="O2252" s="15">
        <f t="shared" ref="O2252:U2252" si="2286">B2252</f>
        <v>0.65500000000000003</v>
      </c>
      <c r="P2252" s="15">
        <f t="shared" si="2286"/>
        <v>0.59</v>
      </c>
      <c r="Q2252" s="15">
        <f t="shared" si="2286"/>
        <v>0.2</v>
      </c>
      <c r="R2252" s="15">
        <f t="shared" si="2286"/>
        <v>1.5455000000000001</v>
      </c>
      <c r="S2252" s="15">
        <f t="shared" si="2286"/>
        <v>0.65400000000000003</v>
      </c>
      <c r="T2252" s="15">
        <f t="shared" si="2286"/>
        <v>0.3765</v>
      </c>
      <c r="U2252" s="15">
        <f t="shared" si="2286"/>
        <v>0.41499999999999998</v>
      </c>
      <c r="V2252" s="5">
        <v>1</v>
      </c>
      <c r="X2252" s="15">
        <f t="shared" si="2074"/>
        <v>12.5</v>
      </c>
      <c r="AB2252" s="15">
        <f t="shared" si="2075"/>
        <v>14.647467783716705</v>
      </c>
      <c r="AC2252" s="15">
        <f t="shared" si="2076"/>
        <v>4.6116178821011351</v>
      </c>
    </row>
    <row r="2253" spans="1:29">
      <c r="A2253" s="5" t="s">
        <v>206</v>
      </c>
      <c r="B2253" s="5">
        <v>0.6</v>
      </c>
      <c r="C2253" s="5">
        <v>0.48499999999999999</v>
      </c>
      <c r="D2253" s="5">
        <v>0.17499999999999999</v>
      </c>
      <c r="E2253" s="5">
        <v>1.2675000000000001</v>
      </c>
      <c r="F2253" s="5">
        <v>0.4995</v>
      </c>
      <c r="G2253" s="5">
        <v>0.28149999999999997</v>
      </c>
      <c r="H2253" s="48">
        <v>0.38</v>
      </c>
      <c r="I2253" s="5">
        <v>13</v>
      </c>
      <c r="N2253" s="15">
        <f t="shared" si="2072"/>
        <v>3</v>
      </c>
      <c r="O2253" s="15">
        <f t="shared" ref="O2253:U2253" si="2287">B2253</f>
        <v>0.6</v>
      </c>
      <c r="P2253" s="15">
        <f t="shared" si="2287"/>
        <v>0.48499999999999999</v>
      </c>
      <c r="Q2253" s="15">
        <f t="shared" si="2287"/>
        <v>0.17499999999999999</v>
      </c>
      <c r="R2253" s="15">
        <f t="shared" si="2287"/>
        <v>1.2675000000000001</v>
      </c>
      <c r="S2253" s="15">
        <f t="shared" si="2287"/>
        <v>0.4995</v>
      </c>
      <c r="T2253" s="15">
        <f t="shared" si="2287"/>
        <v>0.28149999999999997</v>
      </c>
      <c r="U2253" s="15">
        <f t="shared" si="2287"/>
        <v>0.38</v>
      </c>
      <c r="V2253" s="5">
        <v>1</v>
      </c>
      <c r="X2253" s="15">
        <f t="shared" si="2074"/>
        <v>14.5</v>
      </c>
      <c r="AB2253" s="15">
        <f t="shared" si="2075"/>
        <v>14.41772525367095</v>
      </c>
      <c r="AC2253" s="15">
        <f t="shared" si="2076"/>
        <v>6.7691338835095391E-3</v>
      </c>
    </row>
    <row r="2254" spans="1:29">
      <c r="A2254" s="5" t="s">
        <v>207</v>
      </c>
      <c r="B2254" s="5">
        <v>0.56999999999999995</v>
      </c>
      <c r="C2254" s="5">
        <v>0.46</v>
      </c>
      <c r="D2254" s="5">
        <v>0.17</v>
      </c>
      <c r="E2254" s="5">
        <v>1.1000000000000001</v>
      </c>
      <c r="F2254" s="5">
        <v>0.41249999999999998</v>
      </c>
      <c r="G2254" s="5">
        <v>0.2205</v>
      </c>
      <c r="H2254" s="48">
        <v>0.38</v>
      </c>
      <c r="I2254" s="5">
        <v>14</v>
      </c>
      <c r="N2254" s="15">
        <f t="shared" si="2072"/>
        <v>0.75</v>
      </c>
      <c r="O2254" s="15">
        <f t="shared" ref="O2254:U2254" si="2288">B2254</f>
        <v>0.56999999999999995</v>
      </c>
      <c r="P2254" s="15">
        <f t="shared" si="2288"/>
        <v>0.46</v>
      </c>
      <c r="Q2254" s="15">
        <f t="shared" si="2288"/>
        <v>0.17</v>
      </c>
      <c r="R2254" s="15">
        <f t="shared" si="2288"/>
        <v>1.1000000000000001</v>
      </c>
      <c r="S2254" s="15">
        <f t="shared" si="2288"/>
        <v>0.41249999999999998</v>
      </c>
      <c r="T2254" s="15">
        <f t="shared" si="2288"/>
        <v>0.2205</v>
      </c>
      <c r="U2254" s="15">
        <f t="shared" si="2288"/>
        <v>0.38</v>
      </c>
      <c r="V2254" s="5">
        <v>1</v>
      </c>
      <c r="X2254" s="15">
        <f t="shared" si="2074"/>
        <v>15.5</v>
      </c>
      <c r="AB2254" s="15">
        <f t="shared" si="2075"/>
        <v>14.576195452537917</v>
      </c>
      <c r="AC2254" s="15">
        <f t="shared" si="2076"/>
        <v>0.85341484191162453</v>
      </c>
    </row>
    <row r="2255" spans="1:29">
      <c r="A2255" s="5" t="s">
        <v>207</v>
      </c>
      <c r="B2255" s="5">
        <v>0.64500000000000002</v>
      </c>
      <c r="C2255" s="5">
        <v>0.5</v>
      </c>
      <c r="D2255" s="5">
        <v>0.2</v>
      </c>
      <c r="E2255" s="5">
        <v>1.4285000000000001</v>
      </c>
      <c r="F2255" s="5">
        <v>0.63900000000000001</v>
      </c>
      <c r="G2255" s="5">
        <v>0.30499999999999999</v>
      </c>
      <c r="H2255" s="48">
        <v>0.36</v>
      </c>
      <c r="I2255" s="5">
        <v>11</v>
      </c>
      <c r="N2255" s="15">
        <f t="shared" si="2072"/>
        <v>0.75</v>
      </c>
      <c r="O2255" s="15">
        <f t="shared" ref="O2255:U2255" si="2289">B2255</f>
        <v>0.64500000000000002</v>
      </c>
      <c r="P2255" s="15">
        <f t="shared" si="2289"/>
        <v>0.5</v>
      </c>
      <c r="Q2255" s="15">
        <f t="shared" si="2289"/>
        <v>0.2</v>
      </c>
      <c r="R2255" s="15">
        <f t="shared" si="2289"/>
        <v>1.4285000000000001</v>
      </c>
      <c r="S2255" s="15">
        <f t="shared" si="2289"/>
        <v>0.63900000000000001</v>
      </c>
      <c r="T2255" s="15">
        <f t="shared" si="2289"/>
        <v>0.30499999999999999</v>
      </c>
      <c r="U2255" s="15">
        <f t="shared" si="2289"/>
        <v>0.36</v>
      </c>
      <c r="V2255" s="5">
        <v>1</v>
      </c>
      <c r="X2255" s="15">
        <f t="shared" si="2074"/>
        <v>12.5</v>
      </c>
      <c r="AB2255" s="15">
        <f t="shared" si="2075"/>
        <v>12.718023213272142</v>
      </c>
      <c r="AC2255" s="15">
        <f t="shared" si="2076"/>
        <v>4.7534121525509829E-2</v>
      </c>
    </row>
    <row r="2256" spans="1:29">
      <c r="A2256" s="5" t="s">
        <v>206</v>
      </c>
      <c r="B2256" s="5">
        <v>0.65</v>
      </c>
      <c r="C2256" s="5">
        <v>0.495</v>
      </c>
      <c r="D2256" s="5">
        <v>0.18</v>
      </c>
      <c r="E2256" s="5">
        <v>1.7929999999999999</v>
      </c>
      <c r="F2256" s="5">
        <v>0.80049999999999999</v>
      </c>
      <c r="G2256" s="5">
        <v>0.33900000000000002</v>
      </c>
      <c r="H2256" s="48">
        <v>0.53</v>
      </c>
      <c r="I2256" s="5">
        <v>14</v>
      </c>
      <c r="N2256" s="15">
        <f t="shared" si="2072"/>
        <v>3</v>
      </c>
      <c r="O2256" s="15">
        <f t="shared" ref="O2256:U2256" si="2290">B2256</f>
        <v>0.65</v>
      </c>
      <c r="P2256" s="15">
        <f t="shared" si="2290"/>
        <v>0.495</v>
      </c>
      <c r="Q2256" s="15">
        <f t="shared" si="2290"/>
        <v>0.18</v>
      </c>
      <c r="R2256" s="15">
        <f t="shared" si="2290"/>
        <v>1.7929999999999999</v>
      </c>
      <c r="S2256" s="15">
        <f t="shared" si="2290"/>
        <v>0.80049999999999999</v>
      </c>
      <c r="T2256" s="15">
        <f t="shared" si="2290"/>
        <v>0.33900000000000002</v>
      </c>
      <c r="U2256" s="15">
        <f t="shared" si="2290"/>
        <v>0.53</v>
      </c>
      <c r="V2256" s="5">
        <v>1</v>
      </c>
      <c r="X2256" s="15">
        <f t="shared" si="2074"/>
        <v>15.5</v>
      </c>
      <c r="AB2256" s="15">
        <f t="shared" si="2075"/>
        <v>13.990258662676862</v>
      </c>
      <c r="AC2256" s="15">
        <f t="shared" si="2076"/>
        <v>2.279318905622258</v>
      </c>
    </row>
    <row r="2257" spans="1:29">
      <c r="A2257" s="5" t="s">
        <v>206</v>
      </c>
      <c r="B2257" s="5">
        <v>0.51</v>
      </c>
      <c r="C2257" s="5">
        <v>0.39500000000000002</v>
      </c>
      <c r="D2257" s="5">
        <v>0.14499999999999999</v>
      </c>
      <c r="E2257" s="5">
        <v>0.61850000000000005</v>
      </c>
      <c r="F2257" s="5">
        <v>0.216</v>
      </c>
      <c r="G2257" s="5">
        <v>0.13850000000000001</v>
      </c>
      <c r="H2257" s="48">
        <v>0.24</v>
      </c>
      <c r="I2257" s="5">
        <v>12</v>
      </c>
      <c r="N2257" s="15">
        <f t="shared" si="2072"/>
        <v>3</v>
      </c>
      <c r="O2257" s="15">
        <f t="shared" ref="O2257:U2257" si="2291">B2257</f>
        <v>0.51</v>
      </c>
      <c r="P2257" s="15">
        <f t="shared" si="2291"/>
        <v>0.39500000000000002</v>
      </c>
      <c r="Q2257" s="15">
        <f t="shared" si="2291"/>
        <v>0.14499999999999999</v>
      </c>
      <c r="R2257" s="15">
        <f t="shared" si="2291"/>
        <v>0.61850000000000005</v>
      </c>
      <c r="S2257" s="15">
        <f t="shared" si="2291"/>
        <v>0.216</v>
      </c>
      <c r="T2257" s="15">
        <f t="shared" si="2291"/>
        <v>0.13850000000000001</v>
      </c>
      <c r="U2257" s="15">
        <f t="shared" si="2291"/>
        <v>0.24</v>
      </c>
      <c r="V2257" s="5">
        <v>1</v>
      </c>
      <c r="X2257" s="15">
        <f t="shared" si="2074"/>
        <v>13.5</v>
      </c>
      <c r="AB2257" s="15">
        <f t="shared" si="2075"/>
        <v>13.141671116227727</v>
      </c>
      <c r="AC2257" s="15">
        <f t="shared" si="2076"/>
        <v>0.12839958894548337</v>
      </c>
    </row>
    <row r="2258" spans="1:29">
      <c r="A2258" s="5" t="s">
        <v>206</v>
      </c>
      <c r="B2258" s="5">
        <v>0.52</v>
      </c>
      <c r="C2258" s="5">
        <v>0.38</v>
      </c>
      <c r="D2258" s="5">
        <v>0.13500000000000001</v>
      </c>
      <c r="E2258" s="5">
        <v>0.58250000000000002</v>
      </c>
      <c r="F2258" s="5">
        <v>0.2505</v>
      </c>
      <c r="G2258" s="5">
        <v>0.1565</v>
      </c>
      <c r="H2258" s="48">
        <v>0.17499999999999999</v>
      </c>
      <c r="I2258" s="5">
        <v>8</v>
      </c>
      <c r="N2258" s="15">
        <f t="shared" si="2072"/>
        <v>3</v>
      </c>
      <c r="O2258" s="15">
        <f t="shared" ref="O2258:U2258" si="2292">B2258</f>
        <v>0.52</v>
      </c>
      <c r="P2258" s="15">
        <f t="shared" si="2292"/>
        <v>0.38</v>
      </c>
      <c r="Q2258" s="15">
        <f t="shared" si="2292"/>
        <v>0.13500000000000001</v>
      </c>
      <c r="R2258" s="15">
        <f t="shared" si="2292"/>
        <v>0.58250000000000002</v>
      </c>
      <c r="S2258" s="15">
        <f t="shared" si="2292"/>
        <v>0.2505</v>
      </c>
      <c r="T2258" s="15">
        <f t="shared" si="2292"/>
        <v>0.1565</v>
      </c>
      <c r="U2258" s="15">
        <f t="shared" si="2292"/>
        <v>0.17499999999999999</v>
      </c>
      <c r="V2258" s="5">
        <v>1</v>
      </c>
      <c r="X2258" s="15">
        <f t="shared" si="2074"/>
        <v>9.5</v>
      </c>
      <c r="AB2258" s="15">
        <f t="shared" si="2075"/>
        <v>11.076980593495101</v>
      </c>
      <c r="AC2258" s="15">
        <f t="shared" si="2076"/>
        <v>2.4868677922601607</v>
      </c>
    </row>
    <row r="2259" spans="1:29">
      <c r="A2259" s="5" t="s">
        <v>206</v>
      </c>
      <c r="B2259" s="5">
        <v>0.495</v>
      </c>
      <c r="C2259" s="5">
        <v>0.41499999999999998</v>
      </c>
      <c r="D2259" s="5">
        <v>0.16500000000000001</v>
      </c>
      <c r="E2259" s="5">
        <v>0.74850000000000005</v>
      </c>
      <c r="F2259" s="5">
        <v>0.26400000000000001</v>
      </c>
      <c r="G2259" s="5">
        <v>0.13400000000000001</v>
      </c>
      <c r="H2259" s="48">
        <v>0.28499999999999998</v>
      </c>
      <c r="I2259" s="5">
        <v>13</v>
      </c>
      <c r="N2259" s="15">
        <f t="shared" si="2072"/>
        <v>3</v>
      </c>
      <c r="O2259" s="15">
        <f t="shared" ref="O2259:U2259" si="2293">B2259</f>
        <v>0.495</v>
      </c>
      <c r="P2259" s="15">
        <f t="shared" si="2293"/>
        <v>0.41499999999999998</v>
      </c>
      <c r="Q2259" s="15">
        <f t="shared" si="2293"/>
        <v>0.16500000000000001</v>
      </c>
      <c r="R2259" s="15">
        <f t="shared" si="2293"/>
        <v>0.74850000000000005</v>
      </c>
      <c r="S2259" s="15">
        <f t="shared" si="2293"/>
        <v>0.26400000000000001</v>
      </c>
      <c r="T2259" s="15">
        <f t="shared" si="2293"/>
        <v>0.13400000000000001</v>
      </c>
      <c r="U2259" s="15">
        <f t="shared" si="2293"/>
        <v>0.28499999999999998</v>
      </c>
      <c r="V2259" s="5">
        <v>1</v>
      </c>
      <c r="X2259" s="15">
        <f t="shared" si="2074"/>
        <v>14.5</v>
      </c>
      <c r="AB2259" s="15">
        <f t="shared" si="2075"/>
        <v>14.264145786846267</v>
      </c>
      <c r="AC2259" s="15">
        <f t="shared" si="2076"/>
        <v>5.5627209862366363E-2</v>
      </c>
    </row>
    <row r="2260" spans="1:29">
      <c r="A2260" s="5" t="s">
        <v>206</v>
      </c>
      <c r="B2260" s="5">
        <v>0.43</v>
      </c>
      <c r="C2260" s="5">
        <v>0.33500000000000002</v>
      </c>
      <c r="D2260" s="5">
        <v>0.115</v>
      </c>
      <c r="E2260" s="5">
        <v>0.40600000000000003</v>
      </c>
      <c r="F2260" s="5">
        <v>0.16600000000000001</v>
      </c>
      <c r="G2260" s="5">
        <v>9.35E-2</v>
      </c>
      <c r="H2260" s="48">
        <v>0.13500000000000001</v>
      </c>
      <c r="I2260" s="5">
        <v>8</v>
      </c>
      <c r="N2260" s="15">
        <f t="shared" si="2072"/>
        <v>3</v>
      </c>
      <c r="O2260" s="15">
        <f t="shared" ref="O2260:U2260" si="2294">B2260</f>
        <v>0.43</v>
      </c>
      <c r="P2260" s="15">
        <f t="shared" si="2294"/>
        <v>0.33500000000000002</v>
      </c>
      <c r="Q2260" s="15">
        <f t="shared" si="2294"/>
        <v>0.115</v>
      </c>
      <c r="R2260" s="15">
        <f t="shared" si="2294"/>
        <v>0.40600000000000003</v>
      </c>
      <c r="S2260" s="15">
        <f t="shared" si="2294"/>
        <v>0.16600000000000001</v>
      </c>
      <c r="T2260" s="15">
        <f t="shared" si="2294"/>
        <v>9.35E-2</v>
      </c>
      <c r="U2260" s="15">
        <f t="shared" si="2294"/>
        <v>0.13500000000000001</v>
      </c>
      <c r="V2260" s="5">
        <v>1</v>
      </c>
      <c r="X2260" s="15">
        <f t="shared" si="2074"/>
        <v>9.5</v>
      </c>
      <c r="AB2260" s="15">
        <f t="shared" si="2075"/>
        <v>10.78332849925534</v>
      </c>
      <c r="AC2260" s="15">
        <f t="shared" si="2076"/>
        <v>1.6469320370009637</v>
      </c>
    </row>
    <row r="2261" spans="1:29">
      <c r="A2261" s="5" t="s">
        <v>207</v>
      </c>
      <c r="B2261" s="5">
        <v>0.59</v>
      </c>
      <c r="C2261" s="5">
        <v>0.46500000000000002</v>
      </c>
      <c r="D2261" s="5">
        <v>0.16</v>
      </c>
      <c r="E2261" s="5">
        <v>1.1005</v>
      </c>
      <c r="F2261" s="5">
        <v>0.50600000000000001</v>
      </c>
      <c r="G2261" s="5">
        <v>0.2525</v>
      </c>
      <c r="H2261" s="48">
        <v>0.29499999999999998</v>
      </c>
      <c r="I2261" s="5">
        <v>13</v>
      </c>
      <c r="N2261" s="15">
        <f t="shared" si="2072"/>
        <v>0.75</v>
      </c>
      <c r="O2261" s="15">
        <f t="shared" ref="O2261:U2261" si="2295">B2261</f>
        <v>0.59</v>
      </c>
      <c r="P2261" s="15">
        <f t="shared" si="2295"/>
        <v>0.46500000000000002</v>
      </c>
      <c r="Q2261" s="15">
        <f t="shared" si="2295"/>
        <v>0.16</v>
      </c>
      <c r="R2261" s="15">
        <f t="shared" si="2295"/>
        <v>1.1005</v>
      </c>
      <c r="S2261" s="15">
        <f t="shared" si="2295"/>
        <v>0.50600000000000001</v>
      </c>
      <c r="T2261" s="15">
        <f t="shared" si="2295"/>
        <v>0.2525</v>
      </c>
      <c r="U2261" s="15">
        <f t="shared" si="2295"/>
        <v>0.29499999999999998</v>
      </c>
      <c r="V2261" s="5">
        <v>1</v>
      </c>
      <c r="X2261" s="15">
        <f t="shared" si="2074"/>
        <v>14.5</v>
      </c>
      <c r="AB2261" s="15">
        <f t="shared" si="2075"/>
        <v>11.569709718275522</v>
      </c>
      <c r="AC2261" s="15">
        <f t="shared" si="2076"/>
        <v>8.5866011351689195</v>
      </c>
    </row>
    <row r="2262" spans="1:29">
      <c r="A2262" s="5" t="s">
        <v>206</v>
      </c>
      <c r="B2262" s="5">
        <v>0.55000000000000004</v>
      </c>
      <c r="C2262" s="5">
        <v>0.46</v>
      </c>
      <c r="D2262" s="5">
        <v>0.17499999999999999</v>
      </c>
      <c r="E2262" s="5">
        <v>0.86899999999999999</v>
      </c>
      <c r="F2262" s="5">
        <v>0.3155</v>
      </c>
      <c r="G2262" s="5">
        <v>0.1825</v>
      </c>
      <c r="H2262" s="48">
        <v>0.32</v>
      </c>
      <c r="I2262" s="5">
        <v>10</v>
      </c>
      <c r="N2262" s="15">
        <f t="shared" si="2072"/>
        <v>3</v>
      </c>
      <c r="O2262" s="15">
        <f t="shared" ref="O2262:U2262" si="2296">B2262</f>
        <v>0.55000000000000004</v>
      </c>
      <c r="P2262" s="15">
        <f t="shared" si="2296"/>
        <v>0.46</v>
      </c>
      <c r="Q2262" s="15">
        <f t="shared" si="2296"/>
        <v>0.17499999999999999</v>
      </c>
      <c r="R2262" s="15">
        <f t="shared" si="2296"/>
        <v>0.86899999999999999</v>
      </c>
      <c r="S2262" s="15">
        <f t="shared" si="2296"/>
        <v>0.3155</v>
      </c>
      <c r="T2262" s="15">
        <f t="shared" si="2296"/>
        <v>0.1825</v>
      </c>
      <c r="U2262" s="15">
        <f t="shared" si="2296"/>
        <v>0.32</v>
      </c>
      <c r="V2262" s="5">
        <v>1</v>
      </c>
      <c r="X2262" s="15">
        <f t="shared" si="2074"/>
        <v>11.5</v>
      </c>
      <c r="AB2262" s="15">
        <f t="shared" si="2075"/>
        <v>14.732892363202934</v>
      </c>
      <c r="AC2262" s="15">
        <f t="shared" si="2076"/>
        <v>10.451593032055852</v>
      </c>
    </row>
    <row r="2263" spans="1:29">
      <c r="A2263" s="5" t="s">
        <v>206</v>
      </c>
      <c r="B2263" s="5">
        <v>0.58499999999999996</v>
      </c>
      <c r="C2263" s="5">
        <v>0.43</v>
      </c>
      <c r="D2263" s="5">
        <v>0.16</v>
      </c>
      <c r="E2263" s="5">
        <v>0.95499999999999996</v>
      </c>
      <c r="F2263" s="5">
        <v>0.36249999999999999</v>
      </c>
      <c r="G2263" s="5">
        <v>0.17599999999999999</v>
      </c>
      <c r="H2263" s="48">
        <v>0.27</v>
      </c>
      <c r="I2263" s="5">
        <v>11</v>
      </c>
      <c r="N2263" s="15">
        <f t="shared" si="2072"/>
        <v>3</v>
      </c>
      <c r="O2263" s="15">
        <f t="shared" ref="O2263:U2263" si="2297">B2263</f>
        <v>0.58499999999999996</v>
      </c>
      <c r="P2263" s="15">
        <f t="shared" si="2297"/>
        <v>0.43</v>
      </c>
      <c r="Q2263" s="15">
        <f t="shared" si="2297"/>
        <v>0.16</v>
      </c>
      <c r="R2263" s="15">
        <f t="shared" si="2297"/>
        <v>0.95499999999999996</v>
      </c>
      <c r="S2263" s="15">
        <f t="shared" si="2297"/>
        <v>0.36249999999999999</v>
      </c>
      <c r="T2263" s="15">
        <f t="shared" si="2297"/>
        <v>0.17599999999999999</v>
      </c>
      <c r="U2263" s="15">
        <f t="shared" si="2297"/>
        <v>0.27</v>
      </c>
      <c r="V2263" s="5">
        <v>1</v>
      </c>
      <c r="X2263" s="15">
        <f t="shared" si="2074"/>
        <v>12.5</v>
      </c>
      <c r="AB2263" s="15">
        <f t="shared" si="2075"/>
        <v>13.65057806455529</v>
      </c>
      <c r="AC2263" s="15">
        <f t="shared" si="2076"/>
        <v>1.3238298826357979</v>
      </c>
    </row>
    <row r="2264" spans="1:29">
      <c r="A2264" s="5" t="s">
        <v>207</v>
      </c>
      <c r="B2264" s="5">
        <v>0.57999999999999996</v>
      </c>
      <c r="C2264" s="5">
        <v>0.45500000000000002</v>
      </c>
      <c r="D2264" s="5">
        <v>0.16</v>
      </c>
      <c r="E2264" s="5">
        <v>0.92149999999999999</v>
      </c>
      <c r="F2264" s="5">
        <v>0.312</v>
      </c>
      <c r="G2264" s="5">
        <v>0.19600000000000001</v>
      </c>
      <c r="H2264" s="48">
        <v>0.3</v>
      </c>
      <c r="I2264" s="5">
        <v>17</v>
      </c>
      <c r="N2264" s="15">
        <f t="shared" si="2072"/>
        <v>0.75</v>
      </c>
      <c r="O2264" s="15">
        <f t="shared" ref="O2264:U2264" si="2298">B2264</f>
        <v>0.57999999999999996</v>
      </c>
      <c r="P2264" s="15">
        <f t="shared" si="2298"/>
        <v>0.45500000000000002</v>
      </c>
      <c r="Q2264" s="15">
        <f t="shared" si="2298"/>
        <v>0.16</v>
      </c>
      <c r="R2264" s="15">
        <f t="shared" si="2298"/>
        <v>0.92149999999999999</v>
      </c>
      <c r="S2264" s="15">
        <f t="shared" si="2298"/>
        <v>0.312</v>
      </c>
      <c r="T2264" s="15">
        <f t="shared" si="2298"/>
        <v>0.19600000000000001</v>
      </c>
      <c r="U2264" s="15">
        <f t="shared" si="2298"/>
        <v>0.3</v>
      </c>
      <c r="V2264" s="5">
        <v>1</v>
      </c>
      <c r="X2264" s="15">
        <f t="shared" si="2074"/>
        <v>18.5</v>
      </c>
      <c r="AB2264" s="15">
        <f t="shared" si="2075"/>
        <v>14.352090124272188</v>
      </c>
      <c r="AC2264" s="15">
        <f t="shared" si="2076"/>
        <v>17.205156337160314</v>
      </c>
    </row>
    <row r="2265" spans="1:29">
      <c r="A2265" s="5" t="s">
        <v>207</v>
      </c>
      <c r="B2265" s="5">
        <v>0.62</v>
      </c>
      <c r="C2265" s="5">
        <v>0.51</v>
      </c>
      <c r="D2265" s="5">
        <v>0.15</v>
      </c>
      <c r="E2265" s="5">
        <v>1.456</v>
      </c>
      <c r="F2265" s="5">
        <v>0.58099999999999996</v>
      </c>
      <c r="G2265" s="5">
        <v>0.28749999999999998</v>
      </c>
      <c r="H2265" s="48">
        <v>0.32</v>
      </c>
      <c r="I2265" s="5">
        <v>13</v>
      </c>
      <c r="N2265" s="15">
        <f t="shared" si="2072"/>
        <v>0.75</v>
      </c>
      <c r="O2265" s="15">
        <f t="shared" ref="O2265:U2265" si="2299">B2265</f>
        <v>0.62</v>
      </c>
      <c r="P2265" s="15">
        <f t="shared" si="2299"/>
        <v>0.51</v>
      </c>
      <c r="Q2265" s="15">
        <f t="shared" si="2299"/>
        <v>0.15</v>
      </c>
      <c r="R2265" s="15">
        <f t="shared" si="2299"/>
        <v>1.456</v>
      </c>
      <c r="S2265" s="15">
        <f t="shared" si="2299"/>
        <v>0.58099999999999996</v>
      </c>
      <c r="T2265" s="15">
        <f t="shared" si="2299"/>
        <v>0.28749999999999998</v>
      </c>
      <c r="U2265" s="15">
        <f t="shared" si="2299"/>
        <v>0.32</v>
      </c>
      <c r="V2265" s="5">
        <v>1</v>
      </c>
      <c r="X2265" s="15">
        <f t="shared" si="2074"/>
        <v>14.5</v>
      </c>
      <c r="AB2265" s="15">
        <f t="shared" si="2075"/>
        <v>13.541806891615689</v>
      </c>
      <c r="AC2265" s="15">
        <f t="shared" si="2076"/>
        <v>0.91813403295518781</v>
      </c>
    </row>
    <row r="2266" spans="1:29">
      <c r="A2266" s="5" t="s">
        <v>208</v>
      </c>
      <c r="B2266" s="5">
        <v>0.59</v>
      </c>
      <c r="C2266" s="5">
        <v>0.45</v>
      </c>
      <c r="D2266" s="5">
        <v>0.16</v>
      </c>
      <c r="E2266" s="5">
        <v>0.89300000000000002</v>
      </c>
      <c r="F2266" s="5">
        <v>0.27450000000000002</v>
      </c>
      <c r="G2266" s="5">
        <v>0.2185</v>
      </c>
      <c r="H2266" s="48">
        <v>0.34499999999999997</v>
      </c>
      <c r="I2266" s="5">
        <v>14</v>
      </c>
      <c r="N2266" s="15">
        <f t="shared" si="2072"/>
        <v>-2</v>
      </c>
      <c r="O2266" s="15">
        <f t="shared" ref="O2266:U2266" si="2300">B2266</f>
        <v>0.59</v>
      </c>
      <c r="P2266" s="15">
        <f t="shared" si="2300"/>
        <v>0.45</v>
      </c>
      <c r="Q2266" s="15">
        <f t="shared" si="2300"/>
        <v>0.16</v>
      </c>
      <c r="R2266" s="15">
        <f t="shared" si="2300"/>
        <v>0.89300000000000002</v>
      </c>
      <c r="S2266" s="15">
        <f t="shared" si="2300"/>
        <v>0.27450000000000002</v>
      </c>
      <c r="T2266" s="15">
        <f t="shared" si="2300"/>
        <v>0.2185</v>
      </c>
      <c r="U2266" s="15">
        <f t="shared" si="2300"/>
        <v>0.34499999999999997</v>
      </c>
      <c r="V2266" s="5">
        <v>1</v>
      </c>
      <c r="X2266" s="15">
        <f t="shared" si="2074"/>
        <v>15.5</v>
      </c>
      <c r="AB2266" s="15">
        <f t="shared" si="2075"/>
        <v>14.49562098546841</v>
      </c>
      <c r="AC2266" s="15">
        <f t="shared" si="2076"/>
        <v>1.0087772048314485</v>
      </c>
    </row>
    <row r="2267" spans="1:29">
      <c r="A2267" s="5" t="s">
        <v>207</v>
      </c>
      <c r="B2267" s="5">
        <v>0.72</v>
      </c>
      <c r="C2267" s="5">
        <v>0.57499999999999996</v>
      </c>
      <c r="D2267" s="5">
        <v>0.215</v>
      </c>
      <c r="E2267" s="5">
        <v>2.226</v>
      </c>
      <c r="F2267" s="5">
        <v>0.89549999999999996</v>
      </c>
      <c r="G2267" s="5">
        <v>0.40500000000000003</v>
      </c>
      <c r="H2267" s="48">
        <v>0.62</v>
      </c>
      <c r="I2267" s="5">
        <v>13</v>
      </c>
      <c r="N2267" s="15">
        <f t="shared" si="2072"/>
        <v>0.75</v>
      </c>
      <c r="O2267" s="15">
        <f t="shared" ref="O2267:U2267" si="2301">B2267</f>
        <v>0.72</v>
      </c>
      <c r="P2267" s="15">
        <f t="shared" si="2301"/>
        <v>0.57499999999999996</v>
      </c>
      <c r="Q2267" s="15">
        <f t="shared" si="2301"/>
        <v>0.215</v>
      </c>
      <c r="R2267" s="15">
        <f t="shared" si="2301"/>
        <v>2.226</v>
      </c>
      <c r="S2267" s="15">
        <f t="shared" si="2301"/>
        <v>0.89549999999999996</v>
      </c>
      <c r="T2267" s="15">
        <f t="shared" si="2301"/>
        <v>0.40500000000000003</v>
      </c>
      <c r="U2267" s="15">
        <f t="shared" si="2301"/>
        <v>0.62</v>
      </c>
      <c r="V2267" s="5">
        <v>1</v>
      </c>
      <c r="X2267" s="15">
        <f t="shared" si="2074"/>
        <v>14.5</v>
      </c>
      <c r="AB2267" s="15">
        <f t="shared" si="2075"/>
        <v>17.031695859488053</v>
      </c>
      <c r="AC2267" s="15">
        <f t="shared" si="2076"/>
        <v>6.4094839249489528</v>
      </c>
    </row>
    <row r="2268" spans="1:29">
      <c r="A2268" s="5" t="s">
        <v>207</v>
      </c>
      <c r="B2268" s="5">
        <v>0.63500000000000001</v>
      </c>
      <c r="C2268" s="5">
        <v>0.51</v>
      </c>
      <c r="D2268" s="5">
        <v>0.17499999999999999</v>
      </c>
      <c r="E2268" s="5">
        <v>1.2124999999999999</v>
      </c>
      <c r="F2268" s="5">
        <v>0.57350000000000001</v>
      </c>
      <c r="G2268" s="5">
        <v>0.26100000000000001</v>
      </c>
      <c r="H2268" s="48">
        <v>0.36</v>
      </c>
      <c r="I2268" s="5">
        <v>14</v>
      </c>
      <c r="N2268" s="15">
        <f t="shared" si="2072"/>
        <v>0.75</v>
      </c>
      <c r="O2268" s="15">
        <f t="shared" ref="O2268:U2268" si="2302">B2268</f>
        <v>0.63500000000000001</v>
      </c>
      <c r="P2268" s="15">
        <f t="shared" si="2302"/>
        <v>0.51</v>
      </c>
      <c r="Q2268" s="15">
        <f t="shared" si="2302"/>
        <v>0.17499999999999999</v>
      </c>
      <c r="R2268" s="15">
        <f t="shared" si="2302"/>
        <v>1.2124999999999999</v>
      </c>
      <c r="S2268" s="15">
        <f t="shared" si="2302"/>
        <v>0.57350000000000001</v>
      </c>
      <c r="T2268" s="15">
        <f t="shared" si="2302"/>
        <v>0.26100000000000001</v>
      </c>
      <c r="U2268" s="15">
        <f t="shared" si="2302"/>
        <v>0.36</v>
      </c>
      <c r="V2268" s="5">
        <v>1</v>
      </c>
      <c r="X2268" s="15">
        <f t="shared" si="2074"/>
        <v>15.5</v>
      </c>
      <c r="AB2268" s="15">
        <f t="shared" si="2075"/>
        <v>12.373406979975197</v>
      </c>
      <c r="AC2268" s="15">
        <f t="shared" si="2076"/>
        <v>9.7755839128678179</v>
      </c>
    </row>
    <row r="2269" spans="1:29">
      <c r="A2269" s="5" t="s">
        <v>207</v>
      </c>
      <c r="B2269" s="5">
        <v>0.61</v>
      </c>
      <c r="C2269" s="5">
        <v>0.48</v>
      </c>
      <c r="D2269" s="5">
        <v>0.17499999999999999</v>
      </c>
      <c r="E2269" s="5">
        <v>1.0674999999999999</v>
      </c>
      <c r="F2269" s="5">
        <v>0.39100000000000001</v>
      </c>
      <c r="G2269" s="5">
        <v>0.216</v>
      </c>
      <c r="H2269" s="48">
        <v>0.42</v>
      </c>
      <c r="I2269" s="5">
        <v>15</v>
      </c>
      <c r="N2269" s="15">
        <f t="shared" si="2072"/>
        <v>0.75</v>
      </c>
      <c r="O2269" s="15">
        <f t="shared" ref="O2269:U2269" si="2303">B2269</f>
        <v>0.61</v>
      </c>
      <c r="P2269" s="15">
        <f t="shared" si="2303"/>
        <v>0.48</v>
      </c>
      <c r="Q2269" s="15">
        <f t="shared" si="2303"/>
        <v>0.17499999999999999</v>
      </c>
      <c r="R2269" s="15">
        <f t="shared" si="2303"/>
        <v>1.0674999999999999</v>
      </c>
      <c r="S2269" s="15">
        <f t="shared" si="2303"/>
        <v>0.39100000000000001</v>
      </c>
      <c r="T2269" s="15">
        <f t="shared" si="2303"/>
        <v>0.216</v>
      </c>
      <c r="U2269" s="15">
        <f t="shared" si="2303"/>
        <v>0.42</v>
      </c>
      <c r="V2269" s="5">
        <v>1</v>
      </c>
      <c r="X2269" s="15">
        <f t="shared" si="2074"/>
        <v>16.5</v>
      </c>
      <c r="AB2269" s="15">
        <f t="shared" si="2075"/>
        <v>15.369364717987503</v>
      </c>
      <c r="AC2269" s="15">
        <f t="shared" si="2076"/>
        <v>1.278336140931478</v>
      </c>
    </row>
    <row r="2270" spans="1:29">
      <c r="A2270" s="5" t="s">
        <v>207</v>
      </c>
      <c r="B2270" s="5">
        <v>0.54500000000000004</v>
      </c>
      <c r="C2270" s="5">
        <v>0.44500000000000001</v>
      </c>
      <c r="D2270" s="5">
        <v>0.17499999999999999</v>
      </c>
      <c r="E2270" s="5">
        <v>0.85250000000000004</v>
      </c>
      <c r="F2270" s="5">
        <v>0.34649999999999997</v>
      </c>
      <c r="G2270" s="5">
        <v>0.189</v>
      </c>
      <c r="H2270" s="48">
        <v>0.29499999999999998</v>
      </c>
      <c r="I2270" s="5">
        <v>13</v>
      </c>
      <c r="N2270" s="15">
        <f t="shared" si="2072"/>
        <v>0.75</v>
      </c>
      <c r="O2270" s="15">
        <f t="shared" ref="O2270:U2270" si="2304">B2270</f>
        <v>0.54500000000000004</v>
      </c>
      <c r="P2270" s="15">
        <f t="shared" si="2304"/>
        <v>0.44500000000000001</v>
      </c>
      <c r="Q2270" s="15">
        <f t="shared" si="2304"/>
        <v>0.17499999999999999</v>
      </c>
      <c r="R2270" s="15">
        <f t="shared" si="2304"/>
        <v>0.85250000000000004</v>
      </c>
      <c r="S2270" s="15">
        <f t="shared" si="2304"/>
        <v>0.34649999999999997</v>
      </c>
      <c r="T2270" s="15">
        <f t="shared" si="2304"/>
        <v>0.189</v>
      </c>
      <c r="U2270" s="15">
        <f t="shared" si="2304"/>
        <v>0.29499999999999998</v>
      </c>
      <c r="V2270" s="5">
        <v>1</v>
      </c>
      <c r="X2270" s="15">
        <f t="shared" si="2074"/>
        <v>14.5</v>
      </c>
      <c r="AB2270" s="15">
        <f t="shared" si="2075"/>
        <v>13.138424872523675</v>
      </c>
      <c r="AC2270" s="15">
        <f t="shared" si="2076"/>
        <v>1.8538868277621701</v>
      </c>
    </row>
    <row r="2271" spans="1:29">
      <c r="A2271" s="5" t="s">
        <v>206</v>
      </c>
      <c r="B2271" s="5">
        <v>0.56999999999999995</v>
      </c>
      <c r="C2271" s="5">
        <v>0.45</v>
      </c>
      <c r="D2271" s="5">
        <v>0.16</v>
      </c>
      <c r="E2271" s="5">
        <v>0.86150000000000004</v>
      </c>
      <c r="F2271" s="5">
        <v>0.3725</v>
      </c>
      <c r="G2271" s="5">
        <v>0.2175</v>
      </c>
      <c r="H2271" s="48">
        <v>0.255</v>
      </c>
      <c r="I2271" s="5">
        <v>12</v>
      </c>
      <c r="N2271" s="15">
        <f t="shared" si="2072"/>
        <v>3</v>
      </c>
      <c r="O2271" s="15">
        <f t="shared" ref="O2271:U2271" si="2305">B2271</f>
        <v>0.56999999999999995</v>
      </c>
      <c r="P2271" s="15">
        <f t="shared" si="2305"/>
        <v>0.45</v>
      </c>
      <c r="Q2271" s="15">
        <f t="shared" si="2305"/>
        <v>0.16</v>
      </c>
      <c r="R2271" s="15">
        <f t="shared" si="2305"/>
        <v>0.86150000000000004</v>
      </c>
      <c r="S2271" s="15">
        <f t="shared" si="2305"/>
        <v>0.3725</v>
      </c>
      <c r="T2271" s="15">
        <f t="shared" si="2305"/>
        <v>0.2175</v>
      </c>
      <c r="U2271" s="15">
        <f t="shared" si="2305"/>
        <v>0.255</v>
      </c>
      <c r="V2271" s="5">
        <v>1</v>
      </c>
      <c r="X2271" s="15">
        <f t="shared" si="2074"/>
        <v>13.5</v>
      </c>
      <c r="AB2271" s="15">
        <f t="shared" si="2075"/>
        <v>12.29693338733329</v>
      </c>
      <c r="AC2271" s="15">
        <f t="shared" si="2076"/>
        <v>1.4473692745133517</v>
      </c>
    </row>
    <row r="2272" spans="1:29">
      <c r="A2272" s="5" t="s">
        <v>207</v>
      </c>
      <c r="B2272" s="5">
        <v>0.6</v>
      </c>
      <c r="C2272" s="5">
        <v>0.47499999999999998</v>
      </c>
      <c r="D2272" s="5">
        <v>0.18</v>
      </c>
      <c r="E2272" s="5">
        <v>1.1619999999999999</v>
      </c>
      <c r="F2272" s="5">
        <v>0.51100000000000001</v>
      </c>
      <c r="G2272" s="5">
        <v>0.26750000000000002</v>
      </c>
      <c r="H2272" s="48">
        <v>0.32</v>
      </c>
      <c r="I2272" s="5">
        <v>18</v>
      </c>
      <c r="N2272" s="15">
        <f t="shared" si="2072"/>
        <v>0.75</v>
      </c>
      <c r="O2272" s="15">
        <f t="shared" ref="O2272:U2272" si="2306">B2272</f>
        <v>0.6</v>
      </c>
      <c r="P2272" s="15">
        <f t="shared" si="2306"/>
        <v>0.47499999999999998</v>
      </c>
      <c r="Q2272" s="15">
        <f t="shared" si="2306"/>
        <v>0.18</v>
      </c>
      <c r="R2272" s="15">
        <f t="shared" si="2306"/>
        <v>1.1619999999999999</v>
      </c>
      <c r="S2272" s="15">
        <f t="shared" si="2306"/>
        <v>0.51100000000000001</v>
      </c>
      <c r="T2272" s="15">
        <f t="shared" si="2306"/>
        <v>0.26750000000000002</v>
      </c>
      <c r="U2272" s="15">
        <f t="shared" si="2306"/>
        <v>0.32</v>
      </c>
      <c r="V2272" s="5">
        <v>1</v>
      </c>
      <c r="X2272" s="15">
        <f t="shared" si="2074"/>
        <v>19.5</v>
      </c>
      <c r="AB2272" s="15">
        <f t="shared" si="2075"/>
        <v>12.424219440689129</v>
      </c>
      <c r="AC2272" s="15">
        <f t="shared" si="2076"/>
        <v>50.066670523521665</v>
      </c>
    </row>
    <row r="2273" spans="1:29">
      <c r="A2273" s="5" t="s">
        <v>207</v>
      </c>
      <c r="B2273" s="5">
        <v>0.52</v>
      </c>
      <c r="C2273" s="5">
        <v>0.41</v>
      </c>
      <c r="D2273" s="5">
        <v>0.17</v>
      </c>
      <c r="E2273" s="5">
        <v>0.87050000000000005</v>
      </c>
      <c r="F2273" s="5">
        <v>0.3735</v>
      </c>
      <c r="G2273" s="5">
        <v>0.219</v>
      </c>
      <c r="H2273" s="48">
        <v>0.25</v>
      </c>
      <c r="I2273" s="5">
        <v>14</v>
      </c>
      <c r="N2273" s="15">
        <f t="shared" si="2072"/>
        <v>0.75</v>
      </c>
      <c r="O2273" s="15">
        <f t="shared" ref="O2273:U2273" si="2307">B2273</f>
        <v>0.52</v>
      </c>
      <c r="P2273" s="15">
        <f t="shared" si="2307"/>
        <v>0.41</v>
      </c>
      <c r="Q2273" s="15">
        <f t="shared" si="2307"/>
        <v>0.17</v>
      </c>
      <c r="R2273" s="15">
        <f t="shared" si="2307"/>
        <v>0.87050000000000005</v>
      </c>
      <c r="S2273" s="15">
        <f t="shared" si="2307"/>
        <v>0.3735</v>
      </c>
      <c r="T2273" s="15">
        <f t="shared" si="2307"/>
        <v>0.219</v>
      </c>
      <c r="U2273" s="15">
        <f t="shared" si="2307"/>
        <v>0.25</v>
      </c>
      <c r="V2273" s="5">
        <v>1</v>
      </c>
      <c r="X2273" s="15">
        <f t="shared" si="2074"/>
        <v>15.5</v>
      </c>
      <c r="AB2273" s="15">
        <f t="shared" si="2075"/>
        <v>11.610787272345203</v>
      </c>
      <c r="AC2273" s="15">
        <f t="shared" si="2076"/>
        <v>15.125975640952069</v>
      </c>
    </row>
    <row r="2274" spans="1:29">
      <c r="A2274" s="5" t="s">
        <v>206</v>
      </c>
      <c r="B2274" s="5">
        <v>0.63500000000000001</v>
      </c>
      <c r="C2274" s="5">
        <v>0.51</v>
      </c>
      <c r="D2274" s="5">
        <v>0.21</v>
      </c>
      <c r="E2274" s="5">
        <v>1.5980000000000001</v>
      </c>
      <c r="F2274" s="5">
        <v>0.65349999999999997</v>
      </c>
      <c r="G2274" s="5">
        <v>0.28349999999999997</v>
      </c>
      <c r="H2274" s="48">
        <v>0.57999999999999996</v>
      </c>
      <c r="I2274" s="5">
        <v>15</v>
      </c>
      <c r="N2274" s="15">
        <f t="shared" si="2072"/>
        <v>3</v>
      </c>
      <c r="O2274" s="15">
        <f t="shared" ref="O2274:U2274" si="2308">B2274</f>
        <v>0.63500000000000001</v>
      </c>
      <c r="P2274" s="15">
        <f t="shared" si="2308"/>
        <v>0.51</v>
      </c>
      <c r="Q2274" s="15">
        <f t="shared" si="2308"/>
        <v>0.21</v>
      </c>
      <c r="R2274" s="15">
        <f t="shared" si="2308"/>
        <v>1.5980000000000001</v>
      </c>
      <c r="S2274" s="15">
        <f t="shared" si="2308"/>
        <v>0.65349999999999997</v>
      </c>
      <c r="T2274" s="15">
        <f t="shared" si="2308"/>
        <v>0.28349999999999997</v>
      </c>
      <c r="U2274" s="15">
        <f t="shared" si="2308"/>
        <v>0.57999999999999996</v>
      </c>
      <c r="V2274" s="5">
        <v>1</v>
      </c>
      <c r="X2274" s="15">
        <f t="shared" si="2074"/>
        <v>16.5</v>
      </c>
      <c r="AB2274" s="15">
        <f t="shared" si="2075"/>
        <v>16.699900762970433</v>
      </c>
      <c r="AC2274" s="15">
        <f t="shared" si="2076"/>
        <v>3.9960315036161244E-2</v>
      </c>
    </row>
    <row r="2275" spans="1:29">
      <c r="A2275" s="5" t="s">
        <v>207</v>
      </c>
      <c r="B2275" s="5">
        <v>0.67</v>
      </c>
      <c r="C2275" s="5">
        <v>0.52</v>
      </c>
      <c r="D2275" s="5">
        <v>0.15</v>
      </c>
      <c r="E2275" s="5">
        <v>1.4059999999999999</v>
      </c>
      <c r="F2275" s="5">
        <v>0.51900000000000002</v>
      </c>
      <c r="G2275" s="5">
        <v>0.34799999999999998</v>
      </c>
      <c r="H2275" s="48">
        <v>0.37</v>
      </c>
      <c r="I2275" s="5">
        <v>13</v>
      </c>
      <c r="N2275" s="15">
        <f t="shared" si="2072"/>
        <v>0.75</v>
      </c>
      <c r="O2275" s="15">
        <f t="shared" ref="O2275:U2275" si="2309">B2275</f>
        <v>0.67</v>
      </c>
      <c r="P2275" s="15">
        <f t="shared" si="2309"/>
        <v>0.52</v>
      </c>
      <c r="Q2275" s="15">
        <f t="shared" si="2309"/>
        <v>0.15</v>
      </c>
      <c r="R2275" s="15">
        <f t="shared" si="2309"/>
        <v>1.4059999999999999</v>
      </c>
      <c r="S2275" s="15">
        <f t="shared" si="2309"/>
        <v>0.51900000000000002</v>
      </c>
      <c r="T2275" s="15">
        <f t="shared" si="2309"/>
        <v>0.34799999999999998</v>
      </c>
      <c r="U2275" s="15">
        <f t="shared" si="2309"/>
        <v>0.37</v>
      </c>
      <c r="V2275" s="5">
        <v>1</v>
      </c>
      <c r="X2275" s="15">
        <f t="shared" si="2074"/>
        <v>14.5</v>
      </c>
      <c r="AB2275" s="15">
        <f t="shared" si="2075"/>
        <v>14.231130903289898</v>
      </c>
      <c r="AC2275" s="15">
        <f t="shared" si="2076"/>
        <v>7.2290591165706033E-2</v>
      </c>
    </row>
    <row r="2276" spans="1:29">
      <c r="A2276" s="5" t="s">
        <v>206</v>
      </c>
      <c r="B2276" s="5">
        <v>0.69499999999999995</v>
      </c>
      <c r="C2276" s="5">
        <v>0.56999999999999995</v>
      </c>
      <c r="D2276" s="5">
        <v>0.2</v>
      </c>
      <c r="E2276" s="5">
        <v>2.0329999999999999</v>
      </c>
      <c r="F2276" s="5">
        <v>0.751</v>
      </c>
      <c r="G2276" s="5">
        <v>0.42549999999999999</v>
      </c>
      <c r="H2276" s="48">
        <v>0.68500000000000005</v>
      </c>
      <c r="I2276" s="5">
        <v>15</v>
      </c>
      <c r="N2276" s="15">
        <f t="shared" si="2072"/>
        <v>3</v>
      </c>
      <c r="O2276" s="15">
        <f t="shared" ref="O2276:U2276" si="2310">B2276</f>
        <v>0.69499999999999995</v>
      </c>
      <c r="P2276" s="15">
        <f t="shared" si="2310"/>
        <v>0.56999999999999995</v>
      </c>
      <c r="Q2276" s="15">
        <f t="shared" si="2310"/>
        <v>0.2</v>
      </c>
      <c r="R2276" s="15">
        <f t="shared" si="2310"/>
        <v>2.0329999999999999</v>
      </c>
      <c r="S2276" s="15">
        <f t="shared" si="2310"/>
        <v>0.751</v>
      </c>
      <c r="T2276" s="15">
        <f t="shared" si="2310"/>
        <v>0.42549999999999999</v>
      </c>
      <c r="U2276" s="15">
        <f t="shared" si="2310"/>
        <v>0.68500000000000005</v>
      </c>
      <c r="V2276" s="5">
        <v>1</v>
      </c>
      <c r="X2276" s="15">
        <f t="shared" si="2074"/>
        <v>16.5</v>
      </c>
      <c r="AB2276" s="15">
        <f t="shared" si="2075"/>
        <v>18.699026160049097</v>
      </c>
      <c r="AC2276" s="15">
        <f t="shared" si="2076"/>
        <v>4.8357160525802785</v>
      </c>
    </row>
    <row r="2277" spans="1:29">
      <c r="A2277" s="5" t="s">
        <v>206</v>
      </c>
      <c r="B2277" s="5">
        <v>0.65500000000000003</v>
      </c>
      <c r="C2277" s="5">
        <v>0.52500000000000002</v>
      </c>
      <c r="D2277" s="5">
        <v>0.185</v>
      </c>
      <c r="E2277" s="5">
        <v>1.2589999999999999</v>
      </c>
      <c r="F2277" s="5">
        <v>0.48699999999999999</v>
      </c>
      <c r="G2277" s="5">
        <v>0.2215</v>
      </c>
      <c r="H2277" s="48">
        <v>0.44500000000000001</v>
      </c>
      <c r="I2277" s="5">
        <v>20</v>
      </c>
      <c r="N2277" s="15">
        <f t="shared" si="2072"/>
        <v>3</v>
      </c>
      <c r="O2277" s="15">
        <f t="shared" ref="O2277:U2277" si="2311">B2277</f>
        <v>0.65500000000000003</v>
      </c>
      <c r="P2277" s="15">
        <f t="shared" si="2311"/>
        <v>0.52500000000000002</v>
      </c>
      <c r="Q2277" s="15">
        <f t="shared" si="2311"/>
        <v>0.185</v>
      </c>
      <c r="R2277" s="15">
        <f t="shared" si="2311"/>
        <v>1.2589999999999999</v>
      </c>
      <c r="S2277" s="15">
        <f t="shared" si="2311"/>
        <v>0.48699999999999999</v>
      </c>
      <c r="T2277" s="15">
        <f t="shared" si="2311"/>
        <v>0.2215</v>
      </c>
      <c r="U2277" s="15">
        <f t="shared" si="2311"/>
        <v>0.44500000000000001</v>
      </c>
      <c r="V2277" s="5">
        <v>1</v>
      </c>
      <c r="X2277" s="15">
        <f t="shared" si="2074"/>
        <v>21.5</v>
      </c>
      <c r="AB2277" s="15">
        <f t="shared" si="2075"/>
        <v>16.312753260207714</v>
      </c>
      <c r="AC2277" s="15">
        <f t="shared" si="2076"/>
        <v>26.907528739485702</v>
      </c>
    </row>
    <row r="2278" spans="1:29">
      <c r="A2278" s="5" t="s">
        <v>207</v>
      </c>
      <c r="B2278" s="5">
        <v>0.62</v>
      </c>
      <c r="C2278" s="5">
        <v>0.48</v>
      </c>
      <c r="D2278" s="5">
        <v>0.23</v>
      </c>
      <c r="E2278" s="5">
        <v>1.0934999999999999</v>
      </c>
      <c r="F2278" s="5">
        <v>0.40300000000000002</v>
      </c>
      <c r="G2278" s="5">
        <v>0.245</v>
      </c>
      <c r="H2278" s="48">
        <v>0.35499999999999998</v>
      </c>
      <c r="I2278" s="5">
        <v>14</v>
      </c>
      <c r="N2278" s="15">
        <f t="shared" si="2072"/>
        <v>0.75</v>
      </c>
      <c r="O2278" s="15">
        <f t="shared" ref="O2278:U2278" si="2312">B2278</f>
        <v>0.62</v>
      </c>
      <c r="P2278" s="15">
        <f t="shared" si="2312"/>
        <v>0.48</v>
      </c>
      <c r="Q2278" s="15">
        <f t="shared" si="2312"/>
        <v>0.23</v>
      </c>
      <c r="R2278" s="15">
        <f t="shared" si="2312"/>
        <v>1.0934999999999999</v>
      </c>
      <c r="S2278" s="15">
        <f t="shared" si="2312"/>
        <v>0.40300000000000002</v>
      </c>
      <c r="T2278" s="15">
        <f t="shared" si="2312"/>
        <v>0.245</v>
      </c>
      <c r="U2278" s="15">
        <f t="shared" si="2312"/>
        <v>0.35499999999999998</v>
      </c>
      <c r="V2278" s="5">
        <v>1</v>
      </c>
      <c r="X2278" s="15">
        <f t="shared" si="2074"/>
        <v>15.5</v>
      </c>
      <c r="AB2278" s="15">
        <f t="shared" si="2075"/>
        <v>15.106758128293523</v>
      </c>
      <c r="AC2278" s="15">
        <f t="shared" si="2076"/>
        <v>0.15463916966321362</v>
      </c>
    </row>
    <row r="2279" spans="1:29">
      <c r="A2279" s="5" t="s">
        <v>207</v>
      </c>
      <c r="B2279" s="5">
        <v>0.6</v>
      </c>
      <c r="C2279" s="5">
        <v>0.47499999999999998</v>
      </c>
      <c r="D2279" s="5">
        <v>0.18</v>
      </c>
      <c r="E2279" s="5">
        <v>1.1805000000000001</v>
      </c>
      <c r="F2279" s="5">
        <v>0.4345</v>
      </c>
      <c r="G2279" s="5">
        <v>0.2475</v>
      </c>
      <c r="H2279" s="48">
        <v>0.42499999999999999</v>
      </c>
      <c r="I2279" s="5">
        <v>19</v>
      </c>
      <c r="N2279" s="15">
        <f t="shared" si="2072"/>
        <v>0.75</v>
      </c>
      <c r="O2279" s="15">
        <f t="shared" ref="O2279:U2279" si="2313">B2279</f>
        <v>0.6</v>
      </c>
      <c r="P2279" s="15">
        <f t="shared" si="2313"/>
        <v>0.47499999999999998</v>
      </c>
      <c r="Q2279" s="15">
        <f t="shared" si="2313"/>
        <v>0.18</v>
      </c>
      <c r="R2279" s="15">
        <f t="shared" si="2313"/>
        <v>1.1805000000000001</v>
      </c>
      <c r="S2279" s="15">
        <f t="shared" si="2313"/>
        <v>0.4345</v>
      </c>
      <c r="T2279" s="15">
        <f t="shared" si="2313"/>
        <v>0.2475</v>
      </c>
      <c r="U2279" s="15">
        <f t="shared" si="2313"/>
        <v>0.42499999999999999</v>
      </c>
      <c r="V2279" s="5">
        <v>1</v>
      </c>
      <c r="X2279" s="15">
        <f t="shared" si="2074"/>
        <v>20.5</v>
      </c>
      <c r="AB2279" s="15">
        <f t="shared" si="2075"/>
        <v>15.245686725940473</v>
      </c>
      <c r="AC2279" s="15">
        <f t="shared" si="2076"/>
        <v>27.607807981958146</v>
      </c>
    </row>
    <row r="2280" spans="1:29">
      <c r="A2280" s="5" t="s">
        <v>206</v>
      </c>
      <c r="B2280" s="5">
        <v>0.51</v>
      </c>
      <c r="C2280" s="5">
        <v>0.40500000000000003</v>
      </c>
      <c r="D2280" s="5">
        <v>0.13</v>
      </c>
      <c r="E2280" s="5">
        <v>0.71750000000000003</v>
      </c>
      <c r="F2280" s="5">
        <v>0.3725</v>
      </c>
      <c r="G2280" s="5">
        <v>0.158</v>
      </c>
      <c r="H2280" s="48">
        <v>0.17</v>
      </c>
      <c r="I2280" s="5">
        <v>9</v>
      </c>
      <c r="N2280" s="15">
        <f t="shared" si="2072"/>
        <v>3</v>
      </c>
      <c r="O2280" s="15">
        <f t="shared" ref="O2280:U2280" si="2314">B2280</f>
        <v>0.51</v>
      </c>
      <c r="P2280" s="15">
        <f t="shared" si="2314"/>
        <v>0.40500000000000003</v>
      </c>
      <c r="Q2280" s="15">
        <f t="shared" si="2314"/>
        <v>0.13</v>
      </c>
      <c r="R2280" s="15">
        <f t="shared" si="2314"/>
        <v>0.71750000000000003</v>
      </c>
      <c r="S2280" s="15">
        <f t="shared" si="2314"/>
        <v>0.3725</v>
      </c>
      <c r="T2280" s="15">
        <f t="shared" si="2314"/>
        <v>0.158</v>
      </c>
      <c r="U2280" s="15">
        <f t="shared" si="2314"/>
        <v>0.17</v>
      </c>
      <c r="V2280" s="5">
        <v>1</v>
      </c>
      <c r="X2280" s="15">
        <f t="shared" si="2074"/>
        <v>10.5</v>
      </c>
      <c r="AB2280" s="15">
        <f t="shared" si="2075"/>
        <v>10.039738852321237</v>
      </c>
      <c r="AC2280" s="15">
        <f t="shared" si="2076"/>
        <v>0.21184032406257169</v>
      </c>
    </row>
    <row r="2281" spans="1:29">
      <c r="A2281" s="5" t="s">
        <v>206</v>
      </c>
      <c r="B2281" s="5">
        <v>0.52500000000000002</v>
      </c>
      <c r="C2281" s="5">
        <v>0.40500000000000003</v>
      </c>
      <c r="D2281" s="5">
        <v>0.13500000000000001</v>
      </c>
      <c r="E2281" s="5">
        <v>0.75749999999999995</v>
      </c>
      <c r="F2281" s="5">
        <v>0.33050000000000002</v>
      </c>
      <c r="G2281" s="5">
        <v>0.216</v>
      </c>
      <c r="H2281" s="48">
        <v>0.19500000000000001</v>
      </c>
      <c r="I2281" s="5">
        <v>10</v>
      </c>
      <c r="N2281" s="15">
        <f t="shared" si="2072"/>
        <v>3</v>
      </c>
      <c r="O2281" s="15">
        <f t="shared" ref="O2281:U2281" si="2315">B2281</f>
        <v>0.52500000000000002</v>
      </c>
      <c r="P2281" s="15">
        <f t="shared" si="2315"/>
        <v>0.40500000000000003</v>
      </c>
      <c r="Q2281" s="15">
        <f t="shared" si="2315"/>
        <v>0.13500000000000001</v>
      </c>
      <c r="R2281" s="15">
        <f t="shared" si="2315"/>
        <v>0.75749999999999995</v>
      </c>
      <c r="S2281" s="15">
        <f t="shared" si="2315"/>
        <v>0.33050000000000002</v>
      </c>
      <c r="T2281" s="15">
        <f t="shared" si="2315"/>
        <v>0.216</v>
      </c>
      <c r="U2281" s="15">
        <f t="shared" si="2315"/>
        <v>0.19500000000000001</v>
      </c>
      <c r="V2281" s="5">
        <v>1</v>
      </c>
      <c r="X2281" s="15">
        <f t="shared" si="2074"/>
        <v>11.5</v>
      </c>
      <c r="AB2281" s="15">
        <f t="shared" si="2075"/>
        <v>10.914599460364805</v>
      </c>
      <c r="AC2281" s="15">
        <f t="shared" si="2076"/>
        <v>0.34269379180517767</v>
      </c>
    </row>
    <row r="2282" spans="1:29">
      <c r="A2282" s="5" t="s">
        <v>206</v>
      </c>
      <c r="B2282" s="5">
        <v>0.44</v>
      </c>
      <c r="C2282" s="5">
        <v>0.375</v>
      </c>
      <c r="D2282" s="5">
        <v>0.13</v>
      </c>
      <c r="E2282" s="5">
        <v>0.48699999999999999</v>
      </c>
      <c r="F2282" s="5">
        <v>0.22600000000000001</v>
      </c>
      <c r="G2282" s="5">
        <v>9.6500000000000002E-2</v>
      </c>
      <c r="H2282" s="48">
        <v>0.155</v>
      </c>
      <c r="I2282" s="5">
        <v>9</v>
      </c>
      <c r="N2282" s="15">
        <f t="shared" si="2072"/>
        <v>3</v>
      </c>
      <c r="O2282" s="15">
        <f t="shared" ref="O2282:U2282" si="2316">B2282</f>
        <v>0.44</v>
      </c>
      <c r="P2282" s="15">
        <f t="shared" si="2316"/>
        <v>0.375</v>
      </c>
      <c r="Q2282" s="15">
        <f t="shared" si="2316"/>
        <v>0.13</v>
      </c>
      <c r="R2282" s="15">
        <f t="shared" si="2316"/>
        <v>0.48699999999999999</v>
      </c>
      <c r="S2282" s="15">
        <f t="shared" si="2316"/>
        <v>0.22600000000000001</v>
      </c>
      <c r="T2282" s="15">
        <f t="shared" si="2316"/>
        <v>9.6500000000000002E-2</v>
      </c>
      <c r="U2282" s="15">
        <f t="shared" si="2316"/>
        <v>0.155</v>
      </c>
      <c r="V2282" s="5">
        <v>1</v>
      </c>
      <c r="X2282" s="15">
        <f t="shared" si="2074"/>
        <v>10.5</v>
      </c>
      <c r="AB2282" s="15">
        <f t="shared" si="2075"/>
        <v>11.08872001021599</v>
      </c>
      <c r="AC2282" s="15">
        <f t="shared" si="2076"/>
        <v>0.34659125042871558</v>
      </c>
    </row>
    <row r="2283" spans="1:29">
      <c r="A2283" s="5" t="s">
        <v>208</v>
      </c>
      <c r="B2283" s="5">
        <v>0.48499999999999999</v>
      </c>
      <c r="C2283" s="5">
        <v>0.41499999999999998</v>
      </c>
      <c r="D2283" s="5">
        <v>0.14000000000000001</v>
      </c>
      <c r="E2283" s="5">
        <v>0.57050000000000001</v>
      </c>
      <c r="F2283" s="5">
        <v>0.25</v>
      </c>
      <c r="G2283" s="5">
        <v>0.13400000000000001</v>
      </c>
      <c r="H2283" s="48">
        <v>0.185</v>
      </c>
      <c r="I2283" s="5">
        <v>8</v>
      </c>
      <c r="N2283" s="15">
        <f t="shared" si="2072"/>
        <v>-2</v>
      </c>
      <c r="O2283" s="15">
        <f t="shared" ref="O2283:U2283" si="2317">B2283</f>
        <v>0.48499999999999999</v>
      </c>
      <c r="P2283" s="15">
        <f t="shared" si="2317"/>
        <v>0.41499999999999998</v>
      </c>
      <c r="Q2283" s="15">
        <f t="shared" si="2317"/>
        <v>0.14000000000000001</v>
      </c>
      <c r="R2283" s="15">
        <f t="shared" si="2317"/>
        <v>0.57050000000000001</v>
      </c>
      <c r="S2283" s="15">
        <f t="shared" si="2317"/>
        <v>0.25</v>
      </c>
      <c r="T2283" s="15">
        <f t="shared" si="2317"/>
        <v>0.13400000000000001</v>
      </c>
      <c r="U2283" s="15">
        <f t="shared" si="2317"/>
        <v>0.185</v>
      </c>
      <c r="V2283" s="5">
        <v>1</v>
      </c>
      <c r="X2283" s="15">
        <f t="shared" si="2074"/>
        <v>9.5</v>
      </c>
      <c r="AB2283" s="15">
        <f t="shared" si="2075"/>
        <v>10.979983723217487</v>
      </c>
      <c r="AC2283" s="15">
        <f t="shared" si="2076"/>
        <v>2.1903518209886941</v>
      </c>
    </row>
    <row r="2284" spans="1:29">
      <c r="A2284" s="5" t="s">
        <v>207</v>
      </c>
      <c r="B2284" s="5">
        <v>0.495</v>
      </c>
      <c r="C2284" s="5">
        <v>0.38500000000000001</v>
      </c>
      <c r="D2284" s="5">
        <v>0.13</v>
      </c>
      <c r="E2284" s="5">
        <v>0.6905</v>
      </c>
      <c r="F2284" s="5">
        <v>0.3125</v>
      </c>
      <c r="G2284" s="5">
        <v>0.17899999999999999</v>
      </c>
      <c r="H2284" s="48">
        <v>0.17499999999999999</v>
      </c>
      <c r="I2284" s="5">
        <v>10</v>
      </c>
      <c r="N2284" s="15">
        <f t="shared" si="2072"/>
        <v>0.75</v>
      </c>
      <c r="O2284" s="15">
        <f t="shared" ref="O2284:U2284" si="2318">B2284</f>
        <v>0.495</v>
      </c>
      <c r="P2284" s="15">
        <f t="shared" si="2318"/>
        <v>0.38500000000000001</v>
      </c>
      <c r="Q2284" s="15">
        <f t="shared" si="2318"/>
        <v>0.13</v>
      </c>
      <c r="R2284" s="15">
        <f t="shared" si="2318"/>
        <v>0.6905</v>
      </c>
      <c r="S2284" s="15">
        <f t="shared" si="2318"/>
        <v>0.3125</v>
      </c>
      <c r="T2284" s="15">
        <f t="shared" si="2318"/>
        <v>0.17899999999999999</v>
      </c>
      <c r="U2284" s="15">
        <f t="shared" si="2318"/>
        <v>0.17499999999999999</v>
      </c>
      <c r="V2284" s="5">
        <v>1</v>
      </c>
      <c r="X2284" s="15">
        <f t="shared" si="2074"/>
        <v>11.5</v>
      </c>
      <c r="AB2284" s="15">
        <f t="shared" si="2075"/>
        <v>10.23822424313556</v>
      </c>
      <c r="AC2284" s="15">
        <f t="shared" si="2076"/>
        <v>1.5920780606108296</v>
      </c>
    </row>
    <row r="2285" spans="1:29">
      <c r="A2285" s="5" t="s">
        <v>208</v>
      </c>
      <c r="B2285" s="5">
        <v>0.435</v>
      </c>
      <c r="C2285" s="5">
        <v>0.34499999999999997</v>
      </c>
      <c r="D2285" s="5">
        <v>0.12</v>
      </c>
      <c r="E2285" s="5">
        <v>0.44750000000000001</v>
      </c>
      <c r="F2285" s="5">
        <v>0.221</v>
      </c>
      <c r="G2285" s="5">
        <v>0.112</v>
      </c>
      <c r="H2285" s="48">
        <v>0.125</v>
      </c>
      <c r="I2285" s="5">
        <v>7</v>
      </c>
      <c r="N2285" s="15">
        <f t="shared" si="2072"/>
        <v>-2</v>
      </c>
      <c r="O2285" s="15">
        <f t="shared" ref="O2285:U2285" si="2319">B2285</f>
        <v>0.435</v>
      </c>
      <c r="P2285" s="15">
        <f t="shared" si="2319"/>
        <v>0.34499999999999997</v>
      </c>
      <c r="Q2285" s="15">
        <f t="shared" si="2319"/>
        <v>0.12</v>
      </c>
      <c r="R2285" s="15">
        <f t="shared" si="2319"/>
        <v>0.44750000000000001</v>
      </c>
      <c r="S2285" s="15">
        <f t="shared" si="2319"/>
        <v>0.221</v>
      </c>
      <c r="T2285" s="15">
        <f t="shared" si="2319"/>
        <v>0.112</v>
      </c>
      <c r="U2285" s="15">
        <f t="shared" si="2319"/>
        <v>0.125</v>
      </c>
      <c r="V2285" s="5">
        <v>1</v>
      </c>
      <c r="X2285" s="15">
        <f t="shared" si="2074"/>
        <v>8.5</v>
      </c>
      <c r="AB2285" s="15">
        <f t="shared" si="2075"/>
        <v>9.1378413615773031</v>
      </c>
      <c r="AC2285" s="15">
        <f t="shared" si="2076"/>
        <v>0.40684160253878787</v>
      </c>
    </row>
    <row r="2286" spans="1:29">
      <c r="A2286" s="5" t="s">
        <v>208</v>
      </c>
      <c r="B2286" s="5">
        <v>0.40500000000000003</v>
      </c>
      <c r="C2286" s="5">
        <v>0.315</v>
      </c>
      <c r="D2286" s="5">
        <v>0.105</v>
      </c>
      <c r="E2286" s="5">
        <v>0.34699999999999998</v>
      </c>
      <c r="F2286" s="5">
        <v>0.1605</v>
      </c>
      <c r="G2286" s="5">
        <v>7.85E-2</v>
      </c>
      <c r="H2286" s="48">
        <v>0.1</v>
      </c>
      <c r="I2286" s="5">
        <v>9</v>
      </c>
      <c r="N2286" s="15">
        <f t="shared" si="2072"/>
        <v>-2</v>
      </c>
      <c r="O2286" s="15">
        <f t="shared" ref="O2286:U2286" si="2320">B2286</f>
        <v>0.40500000000000003</v>
      </c>
      <c r="P2286" s="15">
        <f t="shared" si="2320"/>
        <v>0.315</v>
      </c>
      <c r="Q2286" s="15">
        <f t="shared" si="2320"/>
        <v>0.105</v>
      </c>
      <c r="R2286" s="15">
        <f t="shared" si="2320"/>
        <v>0.34699999999999998</v>
      </c>
      <c r="S2286" s="15">
        <f t="shared" si="2320"/>
        <v>0.1605</v>
      </c>
      <c r="T2286" s="15">
        <f t="shared" si="2320"/>
        <v>7.85E-2</v>
      </c>
      <c r="U2286" s="15">
        <f t="shared" si="2320"/>
        <v>0.1</v>
      </c>
      <c r="V2286" s="5">
        <v>1</v>
      </c>
      <c r="X2286" s="15">
        <f t="shared" si="2074"/>
        <v>10.5</v>
      </c>
      <c r="AB2286" s="15">
        <f t="shared" si="2075"/>
        <v>9.067352963739836</v>
      </c>
      <c r="AC2286" s="15">
        <f t="shared" si="2076"/>
        <v>2.0524775305050316</v>
      </c>
    </row>
    <row r="2287" spans="1:29">
      <c r="A2287" s="5" t="s">
        <v>208</v>
      </c>
      <c r="B2287" s="5">
        <v>0.42</v>
      </c>
      <c r="C2287" s="5">
        <v>0.33</v>
      </c>
      <c r="D2287" s="5">
        <v>0.1</v>
      </c>
      <c r="E2287" s="5">
        <v>0.35199999999999998</v>
      </c>
      <c r="F2287" s="5">
        <v>0.16350000000000001</v>
      </c>
      <c r="G2287" s="5">
        <v>8.8999999999999996E-2</v>
      </c>
      <c r="H2287" s="48">
        <v>0.1</v>
      </c>
      <c r="I2287" s="5">
        <v>9</v>
      </c>
      <c r="N2287" s="15">
        <f t="shared" si="2072"/>
        <v>-2</v>
      </c>
      <c r="O2287" s="15">
        <f t="shared" ref="O2287:U2287" si="2321">B2287</f>
        <v>0.42</v>
      </c>
      <c r="P2287" s="15">
        <f t="shared" si="2321"/>
        <v>0.33</v>
      </c>
      <c r="Q2287" s="15">
        <f t="shared" si="2321"/>
        <v>0.1</v>
      </c>
      <c r="R2287" s="15">
        <f t="shared" si="2321"/>
        <v>0.35199999999999998</v>
      </c>
      <c r="S2287" s="15">
        <f t="shared" si="2321"/>
        <v>0.16350000000000001</v>
      </c>
      <c r="T2287" s="15">
        <f t="shared" si="2321"/>
        <v>8.8999999999999996E-2</v>
      </c>
      <c r="U2287" s="15">
        <f t="shared" si="2321"/>
        <v>0.1</v>
      </c>
      <c r="V2287" s="5">
        <v>1</v>
      </c>
      <c r="X2287" s="15">
        <f t="shared" si="2074"/>
        <v>10.5</v>
      </c>
      <c r="AB2287" s="15">
        <f t="shared" si="2075"/>
        <v>9.0554622032412126</v>
      </c>
      <c r="AC2287" s="15">
        <f t="shared" si="2076"/>
        <v>2.0866894462647316</v>
      </c>
    </row>
    <row r="2288" spans="1:29">
      <c r="A2288" s="5" t="s">
        <v>207</v>
      </c>
      <c r="B2288" s="5">
        <v>0.5</v>
      </c>
      <c r="C2288" s="5">
        <v>0.39500000000000002</v>
      </c>
      <c r="D2288" s="5">
        <v>0.15</v>
      </c>
      <c r="E2288" s="5">
        <v>0.71450000000000002</v>
      </c>
      <c r="F2288" s="5">
        <v>0.32350000000000001</v>
      </c>
      <c r="G2288" s="5">
        <v>0.17299999999999999</v>
      </c>
      <c r="H2288" s="48">
        <v>0.19500000000000001</v>
      </c>
      <c r="I2288" s="5">
        <v>9</v>
      </c>
      <c r="N2288" s="15">
        <f t="shared" si="2072"/>
        <v>0.75</v>
      </c>
      <c r="O2288" s="15">
        <f t="shared" ref="O2288:U2288" si="2322">B2288</f>
        <v>0.5</v>
      </c>
      <c r="P2288" s="15">
        <f t="shared" si="2322"/>
        <v>0.39500000000000002</v>
      </c>
      <c r="Q2288" s="15">
        <f t="shared" si="2322"/>
        <v>0.15</v>
      </c>
      <c r="R2288" s="15">
        <f t="shared" si="2322"/>
        <v>0.71450000000000002</v>
      </c>
      <c r="S2288" s="15">
        <f t="shared" si="2322"/>
        <v>0.32350000000000001</v>
      </c>
      <c r="T2288" s="15">
        <f t="shared" si="2322"/>
        <v>0.17299999999999999</v>
      </c>
      <c r="U2288" s="15">
        <f t="shared" si="2322"/>
        <v>0.19500000000000001</v>
      </c>
      <c r="V2288" s="5">
        <v>1</v>
      </c>
      <c r="X2288" s="15">
        <f t="shared" si="2074"/>
        <v>10.5</v>
      </c>
      <c r="AB2288" s="15">
        <f t="shared" si="2075"/>
        <v>10.807453826152638</v>
      </c>
      <c r="AC2288" s="15">
        <f t="shared" si="2076"/>
        <v>9.452785521589685E-2</v>
      </c>
    </row>
    <row r="2289" spans="1:29">
      <c r="A2289" s="5" t="s">
        <v>207</v>
      </c>
      <c r="B2289" s="5">
        <v>0.38500000000000001</v>
      </c>
      <c r="C2289" s="5">
        <v>0.30499999999999999</v>
      </c>
      <c r="D2289" s="5">
        <v>0.105</v>
      </c>
      <c r="E2289" s="5">
        <v>0.33150000000000002</v>
      </c>
      <c r="F2289" s="5">
        <v>0.13650000000000001</v>
      </c>
      <c r="G2289" s="5">
        <v>7.4499999999999997E-2</v>
      </c>
      <c r="H2289" s="48">
        <v>0.1</v>
      </c>
      <c r="I2289" s="5">
        <v>7</v>
      </c>
      <c r="N2289" s="15">
        <f t="shared" si="2072"/>
        <v>0.75</v>
      </c>
      <c r="O2289" s="15">
        <f t="shared" ref="O2289:U2289" si="2323">B2289</f>
        <v>0.38500000000000001</v>
      </c>
      <c r="P2289" s="15">
        <f t="shared" si="2323"/>
        <v>0.30499999999999999</v>
      </c>
      <c r="Q2289" s="15">
        <f t="shared" si="2323"/>
        <v>0.105</v>
      </c>
      <c r="R2289" s="15">
        <f t="shared" si="2323"/>
        <v>0.33150000000000002</v>
      </c>
      <c r="S2289" s="15">
        <f t="shared" si="2323"/>
        <v>0.13650000000000001</v>
      </c>
      <c r="T2289" s="15">
        <f t="shared" si="2323"/>
        <v>7.4499999999999997E-2</v>
      </c>
      <c r="U2289" s="15">
        <f t="shared" si="2323"/>
        <v>0.1</v>
      </c>
      <c r="V2289" s="5">
        <v>1</v>
      </c>
      <c r="X2289" s="15">
        <f t="shared" si="2074"/>
        <v>8.5</v>
      </c>
      <c r="AB2289" s="15">
        <f t="shared" si="2075"/>
        <v>9.7929195611791897</v>
      </c>
      <c r="AC2289" s="15">
        <f t="shared" si="2076"/>
        <v>1.6716409916797885</v>
      </c>
    </row>
    <row r="2290" spans="1:29">
      <c r="A2290" s="5" t="s">
        <v>208</v>
      </c>
      <c r="B2290" s="5">
        <v>0.33</v>
      </c>
      <c r="C2290" s="5">
        <v>0.26500000000000001</v>
      </c>
      <c r="D2290" s="5">
        <v>0.09</v>
      </c>
      <c r="E2290" s="5">
        <v>0.18</v>
      </c>
      <c r="F2290" s="5">
        <v>6.8000000000000005E-2</v>
      </c>
      <c r="G2290" s="5">
        <v>3.5999999999999997E-2</v>
      </c>
      <c r="H2290" s="48">
        <v>0.06</v>
      </c>
      <c r="I2290" s="5">
        <v>6</v>
      </c>
      <c r="N2290" s="15">
        <f t="shared" si="2072"/>
        <v>-2</v>
      </c>
      <c r="O2290" s="15">
        <f t="shared" ref="O2290:U2290" si="2324">B2290</f>
        <v>0.33</v>
      </c>
      <c r="P2290" s="15">
        <f t="shared" si="2324"/>
        <v>0.26500000000000001</v>
      </c>
      <c r="Q2290" s="15">
        <f t="shared" si="2324"/>
        <v>0.09</v>
      </c>
      <c r="R2290" s="15">
        <f t="shared" si="2324"/>
        <v>0.18</v>
      </c>
      <c r="S2290" s="15">
        <f t="shared" si="2324"/>
        <v>6.8000000000000005E-2</v>
      </c>
      <c r="T2290" s="15">
        <f t="shared" si="2324"/>
        <v>3.5999999999999997E-2</v>
      </c>
      <c r="U2290" s="15">
        <f t="shared" si="2324"/>
        <v>0.06</v>
      </c>
      <c r="V2290" s="5">
        <v>1</v>
      </c>
      <c r="X2290" s="15">
        <f t="shared" si="2074"/>
        <v>7.5</v>
      </c>
      <c r="AB2290" s="15">
        <f t="shared" si="2075"/>
        <v>8.7960494048668814</v>
      </c>
      <c r="AC2290" s="15">
        <f t="shared" si="2076"/>
        <v>1.6797440598557973</v>
      </c>
    </row>
    <row r="2291" spans="1:29">
      <c r="A2291" s="5" t="s">
        <v>207</v>
      </c>
      <c r="B2291" s="5">
        <v>0.57999999999999996</v>
      </c>
      <c r="C2291" s="5">
        <v>0.47499999999999998</v>
      </c>
      <c r="D2291" s="5">
        <v>0.155</v>
      </c>
      <c r="E2291" s="5">
        <v>0.97399999999999998</v>
      </c>
      <c r="F2291" s="5">
        <v>0.43049999999999999</v>
      </c>
      <c r="G2291" s="5">
        <v>0.23</v>
      </c>
      <c r="H2291" s="48">
        <v>0.28499999999999998</v>
      </c>
      <c r="I2291" s="5">
        <v>10</v>
      </c>
      <c r="N2291" s="15">
        <f t="shared" si="2072"/>
        <v>0.75</v>
      </c>
      <c r="O2291" s="15">
        <f t="shared" ref="O2291:U2291" si="2325">B2291</f>
        <v>0.57999999999999996</v>
      </c>
      <c r="P2291" s="15">
        <f t="shared" si="2325"/>
        <v>0.47499999999999998</v>
      </c>
      <c r="Q2291" s="15">
        <f t="shared" si="2325"/>
        <v>0.155</v>
      </c>
      <c r="R2291" s="15">
        <f t="shared" si="2325"/>
        <v>0.97399999999999998</v>
      </c>
      <c r="S2291" s="15">
        <f t="shared" si="2325"/>
        <v>0.43049999999999999</v>
      </c>
      <c r="T2291" s="15">
        <f t="shared" si="2325"/>
        <v>0.23</v>
      </c>
      <c r="U2291" s="15">
        <f t="shared" si="2325"/>
        <v>0.28499999999999998</v>
      </c>
      <c r="V2291" s="5">
        <v>1</v>
      </c>
      <c r="X2291" s="15">
        <f t="shared" si="2074"/>
        <v>11.5</v>
      </c>
      <c r="AB2291" s="15">
        <f t="shared" si="2075"/>
        <v>12.152359501153081</v>
      </c>
      <c r="AC2291" s="15">
        <f t="shared" si="2076"/>
        <v>0.42557291874469605</v>
      </c>
    </row>
    <row r="2292" spans="1:29">
      <c r="A2292" s="5" t="s">
        <v>208</v>
      </c>
      <c r="B2292" s="5">
        <v>0.32500000000000001</v>
      </c>
      <c r="C2292" s="5">
        <v>0.27</v>
      </c>
      <c r="D2292" s="5">
        <v>0.1</v>
      </c>
      <c r="E2292" s="5">
        <v>0.185</v>
      </c>
      <c r="F2292" s="5">
        <v>0.08</v>
      </c>
      <c r="G2292" s="5">
        <v>4.3499999999999997E-2</v>
      </c>
      <c r="H2292" s="48">
        <v>6.5000000000000002E-2</v>
      </c>
      <c r="I2292" s="5">
        <v>6</v>
      </c>
      <c r="N2292" s="15">
        <f t="shared" si="2072"/>
        <v>-2</v>
      </c>
      <c r="O2292" s="15">
        <f t="shared" ref="O2292:U2292" si="2326">B2292</f>
        <v>0.32500000000000001</v>
      </c>
      <c r="P2292" s="15">
        <f t="shared" si="2326"/>
        <v>0.27</v>
      </c>
      <c r="Q2292" s="15">
        <f t="shared" si="2326"/>
        <v>0.1</v>
      </c>
      <c r="R2292" s="15">
        <f t="shared" si="2326"/>
        <v>0.185</v>
      </c>
      <c r="S2292" s="15">
        <f t="shared" si="2326"/>
        <v>0.08</v>
      </c>
      <c r="T2292" s="15">
        <f t="shared" si="2326"/>
        <v>4.3499999999999997E-2</v>
      </c>
      <c r="U2292" s="15">
        <f t="shared" si="2326"/>
        <v>6.5000000000000002E-2</v>
      </c>
      <c r="V2292" s="5">
        <v>1</v>
      </c>
      <c r="X2292" s="15">
        <f t="shared" si="2074"/>
        <v>7.5</v>
      </c>
      <c r="AB2292" s="15">
        <f t="shared" si="2075"/>
        <v>8.7418163012344845</v>
      </c>
      <c r="AC2292" s="15">
        <f t="shared" si="2076"/>
        <v>1.542107726011696</v>
      </c>
    </row>
    <row r="2293" spans="1:29">
      <c r="A2293" s="5" t="s">
        <v>206</v>
      </c>
      <c r="B2293" s="5">
        <v>0.47499999999999998</v>
      </c>
      <c r="C2293" s="5">
        <v>0.375</v>
      </c>
      <c r="D2293" s="5">
        <v>0.12</v>
      </c>
      <c r="E2293" s="5">
        <v>0.56299999999999994</v>
      </c>
      <c r="F2293" s="5">
        <v>0.2525</v>
      </c>
      <c r="G2293" s="5">
        <v>0.1205</v>
      </c>
      <c r="H2293" s="48">
        <v>0.185</v>
      </c>
      <c r="I2293" s="5">
        <v>10</v>
      </c>
      <c r="N2293" s="15">
        <f t="shared" si="2072"/>
        <v>3</v>
      </c>
      <c r="O2293" s="15">
        <f t="shared" ref="O2293:U2293" si="2327">B2293</f>
        <v>0.47499999999999998</v>
      </c>
      <c r="P2293" s="15">
        <f t="shared" si="2327"/>
        <v>0.375</v>
      </c>
      <c r="Q2293" s="15">
        <f t="shared" si="2327"/>
        <v>0.12</v>
      </c>
      <c r="R2293" s="15">
        <f t="shared" si="2327"/>
        <v>0.56299999999999994</v>
      </c>
      <c r="S2293" s="15">
        <f t="shared" si="2327"/>
        <v>0.2525</v>
      </c>
      <c r="T2293" s="15">
        <f t="shared" si="2327"/>
        <v>0.1205</v>
      </c>
      <c r="U2293" s="15">
        <f t="shared" si="2327"/>
        <v>0.185</v>
      </c>
      <c r="V2293" s="5">
        <v>1</v>
      </c>
      <c r="X2293" s="15">
        <f t="shared" si="2074"/>
        <v>11.5</v>
      </c>
      <c r="AB2293" s="15">
        <f t="shared" si="2075"/>
        <v>11.123128347604737</v>
      </c>
      <c r="AC2293" s="15">
        <f t="shared" si="2076"/>
        <v>0.1420322423791357</v>
      </c>
    </row>
    <row r="2294" spans="1:29">
      <c r="A2294" s="5" t="s">
        <v>207</v>
      </c>
      <c r="B2294" s="5">
        <v>0.38</v>
      </c>
      <c r="C2294" s="5">
        <v>0.3</v>
      </c>
      <c r="D2294" s="5">
        <v>0.09</v>
      </c>
      <c r="E2294" s="5">
        <v>0.32150000000000001</v>
      </c>
      <c r="F2294" s="5">
        <v>0.1545</v>
      </c>
      <c r="G2294" s="5">
        <v>7.4999999999999997E-2</v>
      </c>
      <c r="H2294" s="48">
        <v>9.5000000000000001E-2</v>
      </c>
      <c r="I2294" s="5">
        <v>9</v>
      </c>
      <c r="N2294" s="15">
        <f t="shared" si="2072"/>
        <v>0.75</v>
      </c>
      <c r="O2294" s="15">
        <f t="shared" ref="O2294:U2294" si="2328">B2294</f>
        <v>0.38</v>
      </c>
      <c r="P2294" s="15">
        <f t="shared" si="2328"/>
        <v>0.3</v>
      </c>
      <c r="Q2294" s="15">
        <f t="shared" si="2328"/>
        <v>0.09</v>
      </c>
      <c r="R2294" s="15">
        <f t="shared" si="2328"/>
        <v>0.32150000000000001</v>
      </c>
      <c r="S2294" s="15">
        <f t="shared" si="2328"/>
        <v>0.1545</v>
      </c>
      <c r="T2294" s="15">
        <f t="shared" si="2328"/>
        <v>7.4999999999999997E-2</v>
      </c>
      <c r="U2294" s="15">
        <f t="shared" si="2328"/>
        <v>9.5000000000000001E-2</v>
      </c>
      <c r="V2294" s="5">
        <v>1</v>
      </c>
      <c r="X2294" s="15">
        <f t="shared" si="2074"/>
        <v>10.5</v>
      </c>
      <c r="AB2294" s="15">
        <f t="shared" si="2075"/>
        <v>9.0700796664060128</v>
      </c>
      <c r="AC2294" s="15">
        <f t="shared" si="2076"/>
        <v>2.0446721604255398</v>
      </c>
    </row>
    <row r="2295" spans="1:29">
      <c r="A2295" s="5" t="s">
        <v>208</v>
      </c>
      <c r="B2295" s="5">
        <v>0.34</v>
      </c>
      <c r="C2295" s="5">
        <v>0.26</v>
      </c>
      <c r="D2295" s="5">
        <v>0.09</v>
      </c>
      <c r="E2295" s="5">
        <v>0.17899999999999999</v>
      </c>
      <c r="F2295" s="5">
        <v>7.5999999999999998E-2</v>
      </c>
      <c r="G2295" s="5">
        <v>5.2499999999999998E-2</v>
      </c>
      <c r="H2295" s="48">
        <v>5.5E-2</v>
      </c>
      <c r="I2295" s="5">
        <v>6</v>
      </c>
      <c r="N2295" s="15">
        <f t="shared" si="2072"/>
        <v>-2</v>
      </c>
      <c r="O2295" s="15">
        <f t="shared" ref="O2295:U2295" si="2329">B2295</f>
        <v>0.34</v>
      </c>
      <c r="P2295" s="15">
        <f t="shared" si="2329"/>
        <v>0.26</v>
      </c>
      <c r="Q2295" s="15">
        <f t="shared" si="2329"/>
        <v>0.09</v>
      </c>
      <c r="R2295" s="15">
        <f t="shared" si="2329"/>
        <v>0.17899999999999999</v>
      </c>
      <c r="S2295" s="15">
        <f t="shared" si="2329"/>
        <v>7.5999999999999998E-2</v>
      </c>
      <c r="T2295" s="15">
        <f t="shared" si="2329"/>
        <v>5.2499999999999998E-2</v>
      </c>
      <c r="U2295" s="15">
        <f t="shared" si="2329"/>
        <v>5.5E-2</v>
      </c>
      <c r="V2295" s="5">
        <v>1</v>
      </c>
      <c r="X2295" s="15">
        <f t="shared" si="2074"/>
        <v>7.5</v>
      </c>
      <c r="AB2295" s="15">
        <f t="shared" si="2075"/>
        <v>8.3476413844861934</v>
      </c>
      <c r="AC2295" s="15">
        <f t="shared" si="2076"/>
        <v>0.71849591669367074</v>
      </c>
    </row>
    <row r="2296" spans="1:29">
      <c r="A2296" s="5" t="s">
        <v>206</v>
      </c>
      <c r="B2296" s="5">
        <v>0.52500000000000002</v>
      </c>
      <c r="C2296" s="5">
        <v>0.42499999999999999</v>
      </c>
      <c r="D2296" s="5">
        <v>0.12</v>
      </c>
      <c r="E2296" s="5">
        <v>0.70199999999999996</v>
      </c>
      <c r="F2296" s="5">
        <v>0.33350000000000002</v>
      </c>
      <c r="G2296" s="5">
        <v>0.14649999999999999</v>
      </c>
      <c r="H2296" s="48">
        <v>0.22</v>
      </c>
      <c r="I2296" s="5">
        <v>12</v>
      </c>
      <c r="N2296" s="15">
        <f t="shared" si="2072"/>
        <v>3</v>
      </c>
      <c r="O2296" s="15">
        <f t="shared" ref="O2296:U2296" si="2330">B2296</f>
        <v>0.52500000000000002</v>
      </c>
      <c r="P2296" s="15">
        <f t="shared" si="2330"/>
        <v>0.42499999999999999</v>
      </c>
      <c r="Q2296" s="15">
        <f t="shared" si="2330"/>
        <v>0.12</v>
      </c>
      <c r="R2296" s="15">
        <f t="shared" si="2330"/>
        <v>0.70199999999999996</v>
      </c>
      <c r="S2296" s="15">
        <f t="shared" si="2330"/>
        <v>0.33350000000000002</v>
      </c>
      <c r="T2296" s="15">
        <f t="shared" si="2330"/>
        <v>0.14649999999999999</v>
      </c>
      <c r="U2296" s="15">
        <f t="shared" si="2330"/>
        <v>0.22</v>
      </c>
      <c r="V2296" s="5">
        <v>1</v>
      </c>
      <c r="X2296" s="15">
        <f t="shared" si="2074"/>
        <v>13.5</v>
      </c>
      <c r="AB2296" s="15">
        <f t="shared" si="2075"/>
        <v>11.348652472558394</v>
      </c>
      <c r="AC2296" s="15">
        <f t="shared" si="2076"/>
        <v>4.6282961838291126</v>
      </c>
    </row>
    <row r="2297" spans="1:29">
      <c r="A2297" s="5" t="s">
        <v>207</v>
      </c>
      <c r="B2297" s="5">
        <v>0.52</v>
      </c>
      <c r="C2297" s="5">
        <v>0.41499999999999998</v>
      </c>
      <c r="D2297" s="5">
        <v>0.14499999999999999</v>
      </c>
      <c r="E2297" s="5">
        <v>0.80449999999999999</v>
      </c>
      <c r="F2297" s="5">
        <v>0.33250000000000002</v>
      </c>
      <c r="G2297" s="5">
        <v>0.17249999999999999</v>
      </c>
      <c r="H2297" s="48">
        <v>0.28499999999999998</v>
      </c>
      <c r="I2297" s="5">
        <v>10</v>
      </c>
      <c r="N2297" s="15">
        <f t="shared" ref="N2297:N2551" si="2331">IF(A2297="M",$L$1,IF(A2297="F",$L$2,$L$3))</f>
        <v>0.75</v>
      </c>
      <c r="O2297" s="15">
        <f t="shared" ref="O2297:U2297" si="2332">B2297</f>
        <v>0.52</v>
      </c>
      <c r="P2297" s="15">
        <f t="shared" si="2332"/>
        <v>0.41499999999999998</v>
      </c>
      <c r="Q2297" s="15">
        <f t="shared" si="2332"/>
        <v>0.14499999999999999</v>
      </c>
      <c r="R2297" s="15">
        <f t="shared" si="2332"/>
        <v>0.80449999999999999</v>
      </c>
      <c r="S2297" s="15">
        <f t="shared" si="2332"/>
        <v>0.33250000000000002</v>
      </c>
      <c r="T2297" s="15">
        <f t="shared" si="2332"/>
        <v>0.17249999999999999</v>
      </c>
      <c r="U2297" s="15">
        <f t="shared" si="2332"/>
        <v>0.28499999999999998</v>
      </c>
      <c r="V2297" s="5">
        <v>1</v>
      </c>
      <c r="X2297" s="15">
        <f t="shared" ref="X2297:X2551" si="2333">I2297+1.5</f>
        <v>11.5</v>
      </c>
      <c r="AB2297" s="15">
        <f t="shared" ref="AB2297:AB2551" si="2334">MMULT(N2297:V2297,$AA$4:$AA$12)</f>
        <v>12.396260520916709</v>
      </c>
      <c r="AC2297" s="15">
        <f t="shared" ref="AC2297:AC2551" si="2335">(X2297-AB2297)^2</f>
        <v>0.80328292135389001</v>
      </c>
    </row>
    <row r="2298" spans="1:29">
      <c r="A2298" s="5" t="s">
        <v>207</v>
      </c>
      <c r="B2298" s="5">
        <v>0.53500000000000003</v>
      </c>
      <c r="C2298" s="5">
        <v>0.45</v>
      </c>
      <c r="D2298" s="5">
        <v>0.13500000000000001</v>
      </c>
      <c r="E2298" s="5">
        <v>0.8075</v>
      </c>
      <c r="F2298" s="5">
        <v>0.32200000000000001</v>
      </c>
      <c r="G2298" s="5">
        <v>0.18099999999999999</v>
      </c>
      <c r="H2298" s="48">
        <v>0.25</v>
      </c>
      <c r="I2298" s="5">
        <v>13</v>
      </c>
      <c r="N2298" s="15">
        <f t="shared" si="2331"/>
        <v>0.75</v>
      </c>
      <c r="O2298" s="15">
        <f t="shared" ref="O2298:U2298" si="2336">B2298</f>
        <v>0.53500000000000003</v>
      </c>
      <c r="P2298" s="15">
        <f t="shared" si="2336"/>
        <v>0.45</v>
      </c>
      <c r="Q2298" s="15">
        <f t="shared" si="2336"/>
        <v>0.13500000000000001</v>
      </c>
      <c r="R2298" s="15">
        <f t="shared" si="2336"/>
        <v>0.8075</v>
      </c>
      <c r="S2298" s="15">
        <f t="shared" si="2336"/>
        <v>0.32200000000000001</v>
      </c>
      <c r="T2298" s="15">
        <f t="shared" si="2336"/>
        <v>0.18099999999999999</v>
      </c>
      <c r="U2298" s="15">
        <f t="shared" si="2336"/>
        <v>0.25</v>
      </c>
      <c r="V2298" s="5">
        <v>1</v>
      </c>
      <c r="X2298" s="15">
        <f t="shared" si="2333"/>
        <v>14.5</v>
      </c>
      <c r="AB2298" s="15">
        <f t="shared" si="2334"/>
        <v>12.533652623894291</v>
      </c>
      <c r="AC2298" s="15">
        <f t="shared" si="2335"/>
        <v>3.8665220035178072</v>
      </c>
    </row>
    <row r="2299" spans="1:29">
      <c r="A2299" s="5" t="s">
        <v>206</v>
      </c>
      <c r="B2299" s="5">
        <v>0.47499999999999998</v>
      </c>
      <c r="C2299" s="5">
        <v>0.36</v>
      </c>
      <c r="D2299" s="5">
        <v>0.12</v>
      </c>
      <c r="E2299" s="5">
        <v>0.57799999999999996</v>
      </c>
      <c r="F2299" s="5">
        <v>0.28249999999999997</v>
      </c>
      <c r="G2299" s="5">
        <v>0.12</v>
      </c>
      <c r="H2299" s="48">
        <v>0.17</v>
      </c>
      <c r="I2299" s="5">
        <v>8</v>
      </c>
      <c r="N2299" s="15">
        <f t="shared" si="2331"/>
        <v>3</v>
      </c>
      <c r="O2299" s="15">
        <f t="shared" ref="O2299:U2299" si="2337">B2299</f>
        <v>0.47499999999999998</v>
      </c>
      <c r="P2299" s="15">
        <f t="shared" si="2337"/>
        <v>0.36</v>
      </c>
      <c r="Q2299" s="15">
        <f t="shared" si="2337"/>
        <v>0.12</v>
      </c>
      <c r="R2299" s="15">
        <f t="shared" si="2337"/>
        <v>0.57799999999999996</v>
      </c>
      <c r="S2299" s="15">
        <f t="shared" si="2337"/>
        <v>0.28249999999999997</v>
      </c>
      <c r="T2299" s="15">
        <f t="shared" si="2337"/>
        <v>0.12</v>
      </c>
      <c r="U2299" s="15">
        <f t="shared" si="2337"/>
        <v>0.17</v>
      </c>
      <c r="V2299" s="5">
        <v>1</v>
      </c>
      <c r="X2299" s="15">
        <f t="shared" si="2333"/>
        <v>9.5</v>
      </c>
      <c r="AB2299" s="15">
        <f t="shared" si="2334"/>
        <v>10.353928421218809</v>
      </c>
      <c r="AC2299" s="15">
        <f t="shared" si="2335"/>
        <v>0.72919374856524766</v>
      </c>
    </row>
    <row r="2300" spans="1:29">
      <c r="A2300" s="5" t="s">
        <v>208</v>
      </c>
      <c r="B2300" s="5">
        <v>0.41499999999999998</v>
      </c>
      <c r="C2300" s="5">
        <v>0.32500000000000001</v>
      </c>
      <c r="D2300" s="5">
        <v>0.1</v>
      </c>
      <c r="E2300" s="5">
        <v>0.38500000000000001</v>
      </c>
      <c r="F2300" s="5">
        <v>0.16700000000000001</v>
      </c>
      <c r="G2300" s="5">
        <v>0.08</v>
      </c>
      <c r="H2300" s="48">
        <v>0.125</v>
      </c>
      <c r="I2300" s="5">
        <v>7</v>
      </c>
      <c r="N2300" s="15">
        <f t="shared" si="2331"/>
        <v>-2</v>
      </c>
      <c r="O2300" s="15">
        <f t="shared" ref="O2300:U2300" si="2338">B2300</f>
        <v>0.41499999999999998</v>
      </c>
      <c r="P2300" s="15">
        <f t="shared" si="2338"/>
        <v>0.32500000000000001</v>
      </c>
      <c r="Q2300" s="15">
        <f t="shared" si="2338"/>
        <v>0.1</v>
      </c>
      <c r="R2300" s="15">
        <f t="shared" si="2338"/>
        <v>0.38500000000000001</v>
      </c>
      <c r="S2300" s="15">
        <f t="shared" si="2338"/>
        <v>0.16700000000000001</v>
      </c>
      <c r="T2300" s="15">
        <f t="shared" si="2338"/>
        <v>0.08</v>
      </c>
      <c r="U2300" s="15">
        <f t="shared" si="2338"/>
        <v>0.125</v>
      </c>
      <c r="V2300" s="5">
        <v>1</v>
      </c>
      <c r="X2300" s="15">
        <f t="shared" si="2333"/>
        <v>8.5</v>
      </c>
      <c r="AB2300" s="15">
        <f t="shared" si="2334"/>
        <v>9.53833584010032</v>
      </c>
      <c r="AC2300" s="15">
        <f t="shared" si="2335"/>
        <v>1.0781413168368372</v>
      </c>
    </row>
    <row r="2301" spans="1:29">
      <c r="A2301" s="5" t="s">
        <v>208</v>
      </c>
      <c r="B2301" s="5">
        <v>0.495</v>
      </c>
      <c r="C2301" s="5">
        <v>0.38500000000000001</v>
      </c>
      <c r="D2301" s="5">
        <v>0.125</v>
      </c>
      <c r="E2301" s="5">
        <v>0.58499999999999996</v>
      </c>
      <c r="F2301" s="5">
        <v>0.27550000000000002</v>
      </c>
      <c r="G2301" s="5">
        <v>0.1235</v>
      </c>
      <c r="H2301" s="48">
        <v>0.16500000000000001</v>
      </c>
      <c r="I2301" s="5">
        <v>8</v>
      </c>
      <c r="N2301" s="15">
        <f t="shared" si="2331"/>
        <v>-2</v>
      </c>
      <c r="O2301" s="15">
        <f t="shared" ref="O2301:U2301" si="2339">B2301</f>
        <v>0.495</v>
      </c>
      <c r="P2301" s="15">
        <f t="shared" si="2339"/>
        <v>0.38500000000000001</v>
      </c>
      <c r="Q2301" s="15">
        <f t="shared" si="2339"/>
        <v>0.125</v>
      </c>
      <c r="R2301" s="15">
        <f t="shared" si="2339"/>
        <v>0.58499999999999996</v>
      </c>
      <c r="S2301" s="15">
        <f t="shared" si="2339"/>
        <v>0.27550000000000002</v>
      </c>
      <c r="T2301" s="15">
        <f t="shared" si="2339"/>
        <v>0.1235</v>
      </c>
      <c r="U2301" s="15">
        <f t="shared" si="2339"/>
        <v>0.16500000000000001</v>
      </c>
      <c r="V2301" s="5">
        <v>1</v>
      </c>
      <c r="X2301" s="15">
        <f t="shared" si="2333"/>
        <v>9.5</v>
      </c>
      <c r="AB2301" s="15">
        <f t="shared" si="2334"/>
        <v>10.002974172071983</v>
      </c>
      <c r="AC2301" s="15">
        <f t="shared" si="2335"/>
        <v>0.25298301777149712</v>
      </c>
    </row>
    <row r="2302" spans="1:29">
      <c r="A2302" s="5" t="s">
        <v>207</v>
      </c>
      <c r="B2302" s="5">
        <v>0.48</v>
      </c>
      <c r="C2302" s="5">
        <v>0.40500000000000003</v>
      </c>
      <c r="D2302" s="5">
        <v>0.13</v>
      </c>
      <c r="E2302" s="5">
        <v>0.63749999999999996</v>
      </c>
      <c r="F2302" s="5">
        <v>0.27700000000000002</v>
      </c>
      <c r="G2302" s="5">
        <v>0.14449999999999999</v>
      </c>
      <c r="H2302" s="48">
        <v>0.21</v>
      </c>
      <c r="I2302" s="5">
        <v>10</v>
      </c>
      <c r="N2302" s="15">
        <f t="shared" si="2331"/>
        <v>0.75</v>
      </c>
      <c r="O2302" s="15">
        <f t="shared" ref="O2302:U2302" si="2340">B2302</f>
        <v>0.48</v>
      </c>
      <c r="P2302" s="15">
        <f t="shared" si="2340"/>
        <v>0.40500000000000003</v>
      </c>
      <c r="Q2302" s="15">
        <f t="shared" si="2340"/>
        <v>0.13</v>
      </c>
      <c r="R2302" s="15">
        <f t="shared" si="2340"/>
        <v>0.63749999999999996</v>
      </c>
      <c r="S2302" s="15">
        <f t="shared" si="2340"/>
        <v>0.27700000000000002</v>
      </c>
      <c r="T2302" s="15">
        <f t="shared" si="2340"/>
        <v>0.14449999999999999</v>
      </c>
      <c r="U2302" s="15">
        <f t="shared" si="2340"/>
        <v>0.21</v>
      </c>
      <c r="V2302" s="5">
        <v>1</v>
      </c>
      <c r="X2302" s="15">
        <f t="shared" si="2333"/>
        <v>11.5</v>
      </c>
      <c r="AB2302" s="15">
        <f t="shared" si="2334"/>
        <v>11.375870207540761</v>
      </c>
      <c r="AC2302" s="15">
        <f t="shared" si="2335"/>
        <v>1.5408205375973871E-2</v>
      </c>
    </row>
    <row r="2303" spans="1:29">
      <c r="A2303" s="5" t="s">
        <v>207</v>
      </c>
      <c r="B2303" s="5">
        <v>0.52</v>
      </c>
      <c r="C2303" s="5">
        <v>0.42499999999999999</v>
      </c>
      <c r="D2303" s="5">
        <v>0.15</v>
      </c>
      <c r="E2303" s="5">
        <v>0.81299999999999994</v>
      </c>
      <c r="F2303" s="5">
        <v>0.38500000000000001</v>
      </c>
      <c r="G2303" s="5">
        <v>0.20150000000000001</v>
      </c>
      <c r="H2303" s="48">
        <v>0.23</v>
      </c>
      <c r="I2303" s="5">
        <v>10</v>
      </c>
      <c r="N2303" s="15">
        <f t="shared" si="2331"/>
        <v>0.75</v>
      </c>
      <c r="O2303" s="15">
        <f t="shared" ref="O2303:U2303" si="2341">B2303</f>
        <v>0.52</v>
      </c>
      <c r="P2303" s="15">
        <f t="shared" si="2341"/>
        <v>0.42499999999999999</v>
      </c>
      <c r="Q2303" s="15">
        <f t="shared" si="2341"/>
        <v>0.15</v>
      </c>
      <c r="R2303" s="15">
        <f t="shared" si="2341"/>
        <v>0.81299999999999994</v>
      </c>
      <c r="S2303" s="15">
        <f t="shared" si="2341"/>
        <v>0.38500000000000001</v>
      </c>
      <c r="T2303" s="15">
        <f t="shared" si="2341"/>
        <v>0.20150000000000001</v>
      </c>
      <c r="U2303" s="15">
        <f t="shared" si="2341"/>
        <v>0.23</v>
      </c>
      <c r="V2303" s="5">
        <v>1</v>
      </c>
      <c r="X2303" s="15">
        <f t="shared" si="2333"/>
        <v>11.5</v>
      </c>
      <c r="AB2303" s="15">
        <f t="shared" si="2334"/>
        <v>10.818472414113657</v>
      </c>
      <c r="AC2303" s="15">
        <f t="shared" si="2335"/>
        <v>0.46447985032406663</v>
      </c>
    </row>
    <row r="2304" spans="1:29">
      <c r="A2304" s="5" t="s">
        <v>206</v>
      </c>
      <c r="B2304" s="5">
        <v>0.46</v>
      </c>
      <c r="C2304" s="5">
        <v>0.375</v>
      </c>
      <c r="D2304" s="5">
        <v>0.13</v>
      </c>
      <c r="E2304" s="5">
        <v>0.57350000000000001</v>
      </c>
      <c r="F2304" s="5">
        <v>0.2505</v>
      </c>
      <c r="G2304" s="5">
        <v>0.11899999999999999</v>
      </c>
      <c r="H2304" s="48">
        <v>0.19500000000000001</v>
      </c>
      <c r="I2304" s="5">
        <v>9</v>
      </c>
      <c r="N2304" s="15">
        <f t="shared" si="2331"/>
        <v>3</v>
      </c>
      <c r="O2304" s="15">
        <f t="shared" ref="O2304:U2304" si="2342">B2304</f>
        <v>0.46</v>
      </c>
      <c r="P2304" s="15">
        <f t="shared" si="2342"/>
        <v>0.375</v>
      </c>
      <c r="Q2304" s="15">
        <f t="shared" si="2342"/>
        <v>0.13</v>
      </c>
      <c r="R2304" s="15">
        <f t="shared" si="2342"/>
        <v>0.57350000000000001</v>
      </c>
      <c r="S2304" s="15">
        <f t="shared" si="2342"/>
        <v>0.2505</v>
      </c>
      <c r="T2304" s="15">
        <f t="shared" si="2342"/>
        <v>0.11899999999999999</v>
      </c>
      <c r="U2304" s="15">
        <f t="shared" si="2342"/>
        <v>0.19500000000000001</v>
      </c>
      <c r="V2304" s="5">
        <v>1</v>
      </c>
      <c r="X2304" s="15">
        <f t="shared" si="2333"/>
        <v>10.5</v>
      </c>
      <c r="AB2304" s="15">
        <f t="shared" si="2334"/>
        <v>11.483611423391173</v>
      </c>
      <c r="AC2304" s="15">
        <f t="shared" si="2335"/>
        <v>0.96749143222560852</v>
      </c>
    </row>
    <row r="2305" spans="1:29">
      <c r="A2305" s="5" t="s">
        <v>207</v>
      </c>
      <c r="B2305" s="5">
        <v>0.57999999999999996</v>
      </c>
      <c r="C2305" s="5">
        <v>0.45500000000000002</v>
      </c>
      <c r="D2305" s="5">
        <v>0.12</v>
      </c>
      <c r="E2305" s="5">
        <v>0.94</v>
      </c>
      <c r="F2305" s="5">
        <v>0.39900000000000002</v>
      </c>
      <c r="G2305" s="5">
        <v>0.25700000000000001</v>
      </c>
      <c r="H2305" s="48">
        <v>0.26500000000000001</v>
      </c>
      <c r="I2305" s="5">
        <v>11</v>
      </c>
      <c r="N2305" s="15">
        <f t="shared" si="2331"/>
        <v>0.75</v>
      </c>
      <c r="O2305" s="15">
        <f t="shared" ref="O2305:U2305" si="2343">B2305</f>
        <v>0.57999999999999996</v>
      </c>
      <c r="P2305" s="15">
        <f t="shared" si="2343"/>
        <v>0.45500000000000002</v>
      </c>
      <c r="Q2305" s="15">
        <f t="shared" si="2343"/>
        <v>0.12</v>
      </c>
      <c r="R2305" s="15">
        <f t="shared" si="2343"/>
        <v>0.94</v>
      </c>
      <c r="S2305" s="15">
        <f t="shared" si="2343"/>
        <v>0.39900000000000002</v>
      </c>
      <c r="T2305" s="15">
        <f t="shared" si="2343"/>
        <v>0.25700000000000001</v>
      </c>
      <c r="U2305" s="15">
        <f t="shared" si="2343"/>
        <v>0.26500000000000001</v>
      </c>
      <c r="V2305" s="5">
        <v>1</v>
      </c>
      <c r="X2305" s="15">
        <f t="shared" si="2333"/>
        <v>12.5</v>
      </c>
      <c r="AB2305" s="15">
        <f t="shared" si="2334"/>
        <v>11.400401837718427</v>
      </c>
      <c r="AC2305" s="15">
        <f t="shared" si="2335"/>
        <v>1.2091161184930133</v>
      </c>
    </row>
    <row r="2306" spans="1:29">
      <c r="A2306" s="5" t="s">
        <v>206</v>
      </c>
      <c r="B2306" s="5">
        <v>0.59</v>
      </c>
      <c r="C2306" s="5">
        <v>0.49</v>
      </c>
      <c r="D2306" s="5">
        <v>0.13500000000000001</v>
      </c>
      <c r="E2306" s="5">
        <v>1.008</v>
      </c>
      <c r="F2306" s="5">
        <v>0.42199999999999999</v>
      </c>
      <c r="G2306" s="5">
        <v>0.22450000000000001</v>
      </c>
      <c r="H2306" s="48">
        <v>0.28499999999999998</v>
      </c>
      <c r="I2306" s="5">
        <v>11</v>
      </c>
      <c r="N2306" s="15">
        <f t="shared" si="2331"/>
        <v>3</v>
      </c>
      <c r="O2306" s="15">
        <f t="shared" ref="O2306:U2306" si="2344">B2306</f>
        <v>0.59</v>
      </c>
      <c r="P2306" s="15">
        <f t="shared" si="2344"/>
        <v>0.49</v>
      </c>
      <c r="Q2306" s="15">
        <f t="shared" si="2344"/>
        <v>0.13500000000000001</v>
      </c>
      <c r="R2306" s="15">
        <f t="shared" si="2344"/>
        <v>1.008</v>
      </c>
      <c r="S2306" s="15">
        <f t="shared" si="2344"/>
        <v>0.42199999999999999</v>
      </c>
      <c r="T2306" s="15">
        <f t="shared" si="2344"/>
        <v>0.22450000000000001</v>
      </c>
      <c r="U2306" s="15">
        <f t="shared" si="2344"/>
        <v>0.28499999999999998</v>
      </c>
      <c r="V2306" s="5">
        <v>1</v>
      </c>
      <c r="X2306" s="15">
        <f t="shared" si="2333"/>
        <v>12.5</v>
      </c>
      <c r="AB2306" s="15">
        <f t="shared" si="2334"/>
        <v>12.999190422344688</v>
      </c>
      <c r="AC2306" s="15">
        <f t="shared" si="2335"/>
        <v>0.24919107776066768</v>
      </c>
    </row>
    <row r="2307" spans="1:29">
      <c r="A2307" s="5" t="s">
        <v>207</v>
      </c>
      <c r="B2307" s="5">
        <v>0.55000000000000004</v>
      </c>
      <c r="C2307" s="5">
        <v>0.41499999999999998</v>
      </c>
      <c r="D2307" s="5">
        <v>0.13500000000000001</v>
      </c>
      <c r="E2307" s="5">
        <v>0.77500000000000002</v>
      </c>
      <c r="F2307" s="5">
        <v>0.30199999999999999</v>
      </c>
      <c r="G2307" s="5">
        <v>0.17899999999999999</v>
      </c>
      <c r="H2307" s="48">
        <v>0.26</v>
      </c>
      <c r="I2307" s="5">
        <v>23</v>
      </c>
      <c r="N2307" s="15">
        <f t="shared" si="2331"/>
        <v>0.75</v>
      </c>
      <c r="O2307" s="15">
        <f t="shared" ref="O2307:U2307" si="2345">B2307</f>
        <v>0.55000000000000004</v>
      </c>
      <c r="P2307" s="15">
        <f t="shared" si="2345"/>
        <v>0.41499999999999998</v>
      </c>
      <c r="Q2307" s="15">
        <f t="shared" si="2345"/>
        <v>0.13500000000000001</v>
      </c>
      <c r="R2307" s="15">
        <f t="shared" si="2345"/>
        <v>0.77500000000000002</v>
      </c>
      <c r="S2307" s="15">
        <f t="shared" si="2345"/>
        <v>0.30199999999999999</v>
      </c>
      <c r="T2307" s="15">
        <f t="shared" si="2345"/>
        <v>0.17899999999999999</v>
      </c>
      <c r="U2307" s="15">
        <f t="shared" si="2345"/>
        <v>0.26</v>
      </c>
      <c r="V2307" s="5">
        <v>1</v>
      </c>
      <c r="X2307" s="15">
        <f t="shared" si="2333"/>
        <v>24.5</v>
      </c>
      <c r="AB2307" s="15">
        <f t="shared" si="2334"/>
        <v>12.322819689751491</v>
      </c>
      <c r="AC2307" s="15">
        <f t="shared" si="2335"/>
        <v>148.283720308304</v>
      </c>
    </row>
    <row r="2308" spans="1:29">
      <c r="A2308" s="5" t="s">
        <v>207</v>
      </c>
      <c r="B2308" s="5">
        <v>0.65</v>
      </c>
      <c r="C2308" s="5">
        <v>0.5</v>
      </c>
      <c r="D2308" s="5">
        <v>0.16500000000000001</v>
      </c>
      <c r="E2308" s="5">
        <v>1.1445000000000001</v>
      </c>
      <c r="F2308" s="5">
        <v>0.48499999999999999</v>
      </c>
      <c r="G2308" s="5">
        <v>0.218</v>
      </c>
      <c r="H2308" s="48">
        <v>0.36499999999999999</v>
      </c>
      <c r="I2308" s="5">
        <v>12</v>
      </c>
      <c r="N2308" s="15">
        <f t="shared" si="2331"/>
        <v>0.75</v>
      </c>
      <c r="O2308" s="15">
        <f t="shared" ref="O2308:U2308" si="2346">B2308</f>
        <v>0.65</v>
      </c>
      <c r="P2308" s="15">
        <f t="shared" si="2346"/>
        <v>0.5</v>
      </c>
      <c r="Q2308" s="15">
        <f t="shared" si="2346"/>
        <v>0.16500000000000001</v>
      </c>
      <c r="R2308" s="15">
        <f t="shared" si="2346"/>
        <v>1.1445000000000001</v>
      </c>
      <c r="S2308" s="15">
        <f t="shared" si="2346"/>
        <v>0.48499999999999999</v>
      </c>
      <c r="T2308" s="15">
        <f t="shared" si="2346"/>
        <v>0.218</v>
      </c>
      <c r="U2308" s="15">
        <f t="shared" si="2346"/>
        <v>0.36499999999999999</v>
      </c>
      <c r="V2308" s="5">
        <v>1</v>
      </c>
      <c r="X2308" s="15">
        <f t="shared" si="2333"/>
        <v>13.5</v>
      </c>
      <c r="AB2308" s="15">
        <f t="shared" si="2334"/>
        <v>13.77523466691539</v>
      </c>
      <c r="AC2308" s="15">
        <f t="shared" si="2335"/>
        <v>7.5754121872025557E-2</v>
      </c>
    </row>
    <row r="2309" spans="1:29">
      <c r="A2309" s="5" t="s">
        <v>207</v>
      </c>
      <c r="B2309" s="5">
        <v>0.46500000000000002</v>
      </c>
      <c r="C2309" s="5">
        <v>0.375</v>
      </c>
      <c r="D2309" s="5">
        <v>0.13500000000000001</v>
      </c>
      <c r="E2309" s="5">
        <v>0.6</v>
      </c>
      <c r="F2309" s="5">
        <v>0.2225</v>
      </c>
      <c r="G2309" s="5">
        <v>0.129</v>
      </c>
      <c r="H2309" s="48">
        <v>0.23</v>
      </c>
      <c r="I2309" s="5">
        <v>16</v>
      </c>
      <c r="N2309" s="15">
        <f t="shared" si="2331"/>
        <v>0.75</v>
      </c>
      <c r="O2309" s="15">
        <f t="shared" ref="O2309:U2309" si="2347">B2309</f>
        <v>0.46500000000000002</v>
      </c>
      <c r="P2309" s="15">
        <f t="shared" si="2347"/>
        <v>0.375</v>
      </c>
      <c r="Q2309" s="15">
        <f t="shared" si="2347"/>
        <v>0.13500000000000001</v>
      </c>
      <c r="R2309" s="15">
        <f t="shared" si="2347"/>
        <v>0.6</v>
      </c>
      <c r="S2309" s="15">
        <f t="shared" si="2347"/>
        <v>0.2225</v>
      </c>
      <c r="T2309" s="15">
        <f t="shared" si="2347"/>
        <v>0.129</v>
      </c>
      <c r="U2309" s="15">
        <f t="shared" si="2347"/>
        <v>0.23</v>
      </c>
      <c r="V2309" s="5">
        <v>1</v>
      </c>
      <c r="X2309" s="15">
        <f t="shared" si="2333"/>
        <v>17.5</v>
      </c>
      <c r="AB2309" s="15">
        <f t="shared" si="2334"/>
        <v>12.174855974399808</v>
      </c>
      <c r="AC2309" s="15">
        <f t="shared" si="2335"/>
        <v>28.357158893385417</v>
      </c>
    </row>
    <row r="2310" spans="1:29">
      <c r="A2310" s="5" t="s">
        <v>206</v>
      </c>
      <c r="B2310" s="5">
        <v>0.45500000000000002</v>
      </c>
      <c r="C2310" s="5">
        <v>0.35499999999999998</v>
      </c>
      <c r="D2310" s="5">
        <v>0.13</v>
      </c>
      <c r="E2310" s="5">
        <v>0.51500000000000001</v>
      </c>
      <c r="F2310" s="5">
        <v>0.2</v>
      </c>
      <c r="G2310" s="5">
        <v>0.1275</v>
      </c>
      <c r="H2310" s="48">
        <v>0.17499999999999999</v>
      </c>
      <c r="I2310" s="5">
        <v>11</v>
      </c>
      <c r="N2310" s="15">
        <f t="shared" si="2331"/>
        <v>3</v>
      </c>
      <c r="O2310" s="15">
        <f t="shared" ref="O2310:U2310" si="2348">B2310</f>
        <v>0.45500000000000002</v>
      </c>
      <c r="P2310" s="15">
        <f t="shared" si="2348"/>
        <v>0.35499999999999998</v>
      </c>
      <c r="Q2310" s="15">
        <f t="shared" si="2348"/>
        <v>0.13</v>
      </c>
      <c r="R2310" s="15">
        <f t="shared" si="2348"/>
        <v>0.51500000000000001</v>
      </c>
      <c r="S2310" s="15">
        <f t="shared" si="2348"/>
        <v>0.2</v>
      </c>
      <c r="T2310" s="15">
        <f t="shared" si="2348"/>
        <v>0.1275</v>
      </c>
      <c r="U2310" s="15">
        <f t="shared" si="2348"/>
        <v>0.17499999999999999</v>
      </c>
      <c r="V2310" s="5">
        <v>1</v>
      </c>
      <c r="X2310" s="15">
        <f t="shared" si="2333"/>
        <v>12.5</v>
      </c>
      <c r="AB2310" s="15">
        <f t="shared" si="2334"/>
        <v>11.47369406181565</v>
      </c>
      <c r="AC2310" s="15">
        <f t="shared" si="2335"/>
        <v>1.0533038787524598</v>
      </c>
    </row>
    <row r="2311" spans="1:29">
      <c r="A2311" s="5" t="s">
        <v>206</v>
      </c>
      <c r="B2311" s="5">
        <v>0.47</v>
      </c>
      <c r="C2311" s="5">
        <v>0.375</v>
      </c>
      <c r="D2311" s="5">
        <v>0.13</v>
      </c>
      <c r="E2311" s="5">
        <v>0.57950000000000002</v>
      </c>
      <c r="F2311" s="5">
        <v>0.2145</v>
      </c>
      <c r="G2311" s="5">
        <v>0.16400000000000001</v>
      </c>
      <c r="H2311" s="48">
        <v>0.19500000000000001</v>
      </c>
      <c r="I2311" s="5">
        <v>13</v>
      </c>
      <c r="N2311" s="15">
        <f t="shared" si="2331"/>
        <v>3</v>
      </c>
      <c r="O2311" s="15">
        <f t="shared" ref="O2311:U2311" si="2349">B2311</f>
        <v>0.47</v>
      </c>
      <c r="P2311" s="15">
        <f t="shared" si="2349"/>
        <v>0.375</v>
      </c>
      <c r="Q2311" s="15">
        <f t="shared" si="2349"/>
        <v>0.13</v>
      </c>
      <c r="R2311" s="15">
        <f t="shared" si="2349"/>
        <v>0.57950000000000002</v>
      </c>
      <c r="S2311" s="15">
        <f t="shared" si="2349"/>
        <v>0.2145</v>
      </c>
      <c r="T2311" s="15">
        <f t="shared" si="2349"/>
        <v>0.16400000000000001</v>
      </c>
      <c r="U2311" s="15">
        <f t="shared" si="2349"/>
        <v>0.19500000000000001</v>
      </c>
      <c r="V2311" s="5">
        <v>1</v>
      </c>
      <c r="X2311" s="15">
        <f t="shared" si="2333"/>
        <v>14.5</v>
      </c>
      <c r="AB2311" s="15">
        <f t="shared" si="2334"/>
        <v>11.793325178096133</v>
      </c>
      <c r="AC2311" s="15">
        <f t="shared" si="2335"/>
        <v>7.3260885915283316</v>
      </c>
    </row>
    <row r="2312" spans="1:29">
      <c r="A2312" s="5" t="s">
        <v>207</v>
      </c>
      <c r="B2312" s="5">
        <v>0.435</v>
      </c>
      <c r="C2312" s="5">
        <v>0.35</v>
      </c>
      <c r="D2312" s="5">
        <v>0.11</v>
      </c>
      <c r="E2312" s="5">
        <v>0.38400000000000001</v>
      </c>
      <c r="F2312" s="5">
        <v>0.14299999999999999</v>
      </c>
      <c r="G2312" s="5">
        <v>0.10050000000000001</v>
      </c>
      <c r="H2312" s="48">
        <v>0.125</v>
      </c>
      <c r="I2312" s="5">
        <v>13</v>
      </c>
      <c r="N2312" s="15">
        <f t="shared" si="2331"/>
        <v>0.75</v>
      </c>
      <c r="O2312" s="15">
        <f t="shared" ref="O2312:U2312" si="2350">B2312</f>
        <v>0.435</v>
      </c>
      <c r="P2312" s="15">
        <f t="shared" si="2350"/>
        <v>0.35</v>
      </c>
      <c r="Q2312" s="15">
        <f t="shared" si="2350"/>
        <v>0.11</v>
      </c>
      <c r="R2312" s="15">
        <f t="shared" si="2350"/>
        <v>0.38400000000000001</v>
      </c>
      <c r="S2312" s="15">
        <f t="shared" si="2350"/>
        <v>0.14299999999999999</v>
      </c>
      <c r="T2312" s="15">
        <f t="shared" si="2350"/>
        <v>0.10050000000000001</v>
      </c>
      <c r="U2312" s="15">
        <f t="shared" si="2350"/>
        <v>0.125</v>
      </c>
      <c r="V2312" s="5">
        <v>1</v>
      </c>
      <c r="X2312" s="15">
        <f t="shared" si="2333"/>
        <v>14.5</v>
      </c>
      <c r="AB2312" s="15">
        <f t="shared" si="2334"/>
        <v>10.639813288036878</v>
      </c>
      <c r="AC2312" s="15">
        <f t="shared" si="2335"/>
        <v>14.901041451216658</v>
      </c>
    </row>
    <row r="2313" spans="1:29">
      <c r="A2313" s="5" t="s">
        <v>206</v>
      </c>
      <c r="B2313" s="5">
        <v>0.35</v>
      </c>
      <c r="C2313" s="5">
        <v>0.26500000000000001</v>
      </c>
      <c r="D2313" s="5">
        <v>0.11</v>
      </c>
      <c r="E2313" s="5">
        <v>0.29649999999999999</v>
      </c>
      <c r="F2313" s="5">
        <v>0.13650000000000001</v>
      </c>
      <c r="G2313" s="5">
        <v>6.3E-2</v>
      </c>
      <c r="H2313" s="48">
        <v>8.5000000000000006E-2</v>
      </c>
      <c r="I2313" s="5">
        <v>7</v>
      </c>
      <c r="N2313" s="15">
        <f t="shared" si="2331"/>
        <v>3</v>
      </c>
      <c r="O2313" s="15">
        <f t="shared" ref="O2313:U2313" si="2351">B2313</f>
        <v>0.35</v>
      </c>
      <c r="P2313" s="15">
        <f t="shared" si="2351"/>
        <v>0.26500000000000001</v>
      </c>
      <c r="Q2313" s="15">
        <f t="shared" si="2351"/>
        <v>0.11</v>
      </c>
      <c r="R2313" s="15">
        <f t="shared" si="2351"/>
        <v>0.29649999999999999</v>
      </c>
      <c r="S2313" s="15">
        <f t="shared" si="2351"/>
        <v>0.13650000000000001</v>
      </c>
      <c r="T2313" s="15">
        <f t="shared" si="2351"/>
        <v>6.3E-2</v>
      </c>
      <c r="U2313" s="15">
        <f t="shared" si="2351"/>
        <v>8.5000000000000006E-2</v>
      </c>
      <c r="V2313" s="5">
        <v>1</v>
      </c>
      <c r="X2313" s="15">
        <f t="shared" si="2333"/>
        <v>8.5</v>
      </c>
      <c r="AB2313" s="15">
        <f t="shared" si="2334"/>
        <v>9.4373686371826047</v>
      </c>
      <c r="AC2313" s="15">
        <f t="shared" si="2335"/>
        <v>0.87865996197357354</v>
      </c>
    </row>
    <row r="2314" spans="1:29">
      <c r="A2314" s="5" t="s">
        <v>208</v>
      </c>
      <c r="B2314" s="5">
        <v>0.315</v>
      </c>
      <c r="C2314" s="5">
        <v>0.24</v>
      </c>
      <c r="D2314" s="5">
        <v>7.0000000000000007E-2</v>
      </c>
      <c r="E2314" s="5">
        <v>0.13700000000000001</v>
      </c>
      <c r="F2314" s="5">
        <v>5.45E-2</v>
      </c>
      <c r="G2314" s="5">
        <v>3.15E-2</v>
      </c>
      <c r="H2314" s="48">
        <v>0.04</v>
      </c>
      <c r="I2314" s="5">
        <v>8</v>
      </c>
      <c r="N2314" s="15">
        <f t="shared" si="2331"/>
        <v>-2</v>
      </c>
      <c r="O2314" s="15">
        <f t="shared" ref="O2314:U2314" si="2352">B2314</f>
        <v>0.315</v>
      </c>
      <c r="P2314" s="15">
        <f t="shared" si="2352"/>
        <v>0.24</v>
      </c>
      <c r="Q2314" s="15">
        <f t="shared" si="2352"/>
        <v>7.0000000000000007E-2</v>
      </c>
      <c r="R2314" s="15">
        <f t="shared" si="2352"/>
        <v>0.13700000000000001</v>
      </c>
      <c r="S2314" s="15">
        <f t="shared" si="2352"/>
        <v>5.45E-2</v>
      </c>
      <c r="T2314" s="15">
        <f t="shared" si="2352"/>
        <v>3.15E-2</v>
      </c>
      <c r="U2314" s="15">
        <f t="shared" si="2352"/>
        <v>0.04</v>
      </c>
      <c r="V2314" s="5">
        <v>1</v>
      </c>
      <c r="X2314" s="15">
        <f t="shared" si="2333"/>
        <v>9.5</v>
      </c>
      <c r="AB2314" s="15">
        <f t="shared" si="2334"/>
        <v>8.0423896745312717</v>
      </c>
      <c r="AC2314" s="15">
        <f t="shared" si="2335"/>
        <v>2.1246278609130518</v>
      </c>
    </row>
    <row r="2315" spans="1:29">
      <c r="A2315" s="5" t="s">
        <v>206</v>
      </c>
      <c r="B2315" s="5">
        <v>0.59499999999999997</v>
      </c>
      <c r="C2315" s="5">
        <v>0.47</v>
      </c>
      <c r="D2315" s="5">
        <v>0.14499999999999999</v>
      </c>
      <c r="E2315" s="5">
        <v>0.99099999999999999</v>
      </c>
      <c r="F2315" s="5">
        <v>0.40350000000000003</v>
      </c>
      <c r="G2315" s="5">
        <v>0.15049999999999999</v>
      </c>
      <c r="H2315" s="48">
        <v>0.34</v>
      </c>
      <c r="I2315" s="5">
        <v>16</v>
      </c>
      <c r="N2315" s="15">
        <f t="shared" si="2331"/>
        <v>3</v>
      </c>
      <c r="O2315" s="15">
        <f t="shared" ref="O2315:U2315" si="2353">B2315</f>
        <v>0.59499999999999997</v>
      </c>
      <c r="P2315" s="15">
        <f t="shared" si="2353"/>
        <v>0.47</v>
      </c>
      <c r="Q2315" s="15">
        <f t="shared" si="2353"/>
        <v>0.14499999999999999</v>
      </c>
      <c r="R2315" s="15">
        <f t="shared" si="2353"/>
        <v>0.99099999999999999</v>
      </c>
      <c r="S2315" s="15">
        <f t="shared" si="2353"/>
        <v>0.40350000000000003</v>
      </c>
      <c r="T2315" s="15">
        <f t="shared" si="2353"/>
        <v>0.15049999999999999</v>
      </c>
      <c r="U2315" s="15">
        <f t="shared" si="2353"/>
        <v>0.34</v>
      </c>
      <c r="V2315" s="5">
        <v>1</v>
      </c>
      <c r="X2315" s="15">
        <f t="shared" si="2333"/>
        <v>17.5</v>
      </c>
      <c r="AB2315" s="15">
        <f t="shared" si="2334"/>
        <v>14.322097102905868</v>
      </c>
      <c r="AC2315" s="15">
        <f t="shared" si="2335"/>
        <v>10.099066823359276</v>
      </c>
    </row>
    <row r="2316" spans="1:29">
      <c r="A2316" s="5" t="s">
        <v>207</v>
      </c>
      <c r="B2316" s="5">
        <v>0.57999999999999996</v>
      </c>
      <c r="C2316" s="5">
        <v>0.47499999999999998</v>
      </c>
      <c r="D2316" s="5">
        <v>0.13500000000000001</v>
      </c>
      <c r="E2316" s="5">
        <v>0.92500000000000004</v>
      </c>
      <c r="F2316" s="5">
        <v>0.39100000000000001</v>
      </c>
      <c r="G2316" s="5">
        <v>0.16500000000000001</v>
      </c>
      <c r="H2316" s="48">
        <v>0.27500000000000002</v>
      </c>
      <c r="I2316" s="5">
        <v>14</v>
      </c>
      <c r="N2316" s="15">
        <f t="shared" si="2331"/>
        <v>0.75</v>
      </c>
      <c r="O2316" s="15">
        <f t="shared" ref="O2316:U2316" si="2354">B2316</f>
        <v>0.57999999999999996</v>
      </c>
      <c r="P2316" s="15">
        <f t="shared" si="2354"/>
        <v>0.47499999999999998</v>
      </c>
      <c r="Q2316" s="15">
        <f t="shared" si="2354"/>
        <v>0.13500000000000001</v>
      </c>
      <c r="R2316" s="15">
        <f t="shared" si="2354"/>
        <v>0.92500000000000004</v>
      </c>
      <c r="S2316" s="15">
        <f t="shared" si="2354"/>
        <v>0.39100000000000001</v>
      </c>
      <c r="T2316" s="15">
        <f t="shared" si="2354"/>
        <v>0.16500000000000001</v>
      </c>
      <c r="U2316" s="15">
        <f t="shared" si="2354"/>
        <v>0.27500000000000002</v>
      </c>
      <c r="V2316" s="5">
        <v>1</v>
      </c>
      <c r="X2316" s="15">
        <f t="shared" si="2333"/>
        <v>15.5</v>
      </c>
      <c r="AB2316" s="15">
        <f t="shared" si="2334"/>
        <v>12.855189711362204</v>
      </c>
      <c r="AC2316" s="15">
        <f t="shared" si="2335"/>
        <v>6.9950214628843419</v>
      </c>
    </row>
    <row r="2317" spans="1:29">
      <c r="A2317" s="5" t="s">
        <v>206</v>
      </c>
      <c r="B2317" s="5">
        <v>0.57499999999999996</v>
      </c>
      <c r="C2317" s="5">
        <v>0.435</v>
      </c>
      <c r="D2317" s="5">
        <v>0.15</v>
      </c>
      <c r="E2317" s="5">
        <v>0.80500000000000005</v>
      </c>
      <c r="F2317" s="5">
        <v>0.29299999999999998</v>
      </c>
      <c r="G2317" s="5">
        <v>0.16250000000000001</v>
      </c>
      <c r="H2317" s="48">
        <v>0.27</v>
      </c>
      <c r="I2317" s="5">
        <v>17</v>
      </c>
      <c r="N2317" s="15">
        <f t="shared" si="2331"/>
        <v>3</v>
      </c>
      <c r="O2317" s="15">
        <f t="shared" ref="O2317:U2317" si="2355">B2317</f>
        <v>0.57499999999999996</v>
      </c>
      <c r="P2317" s="15">
        <f t="shared" si="2355"/>
        <v>0.435</v>
      </c>
      <c r="Q2317" s="15">
        <f t="shared" si="2355"/>
        <v>0.15</v>
      </c>
      <c r="R2317" s="15">
        <f t="shared" si="2355"/>
        <v>0.80500000000000005</v>
      </c>
      <c r="S2317" s="15">
        <f t="shared" si="2355"/>
        <v>0.29299999999999998</v>
      </c>
      <c r="T2317" s="15">
        <f t="shared" si="2355"/>
        <v>0.16250000000000001</v>
      </c>
      <c r="U2317" s="15">
        <f t="shared" si="2355"/>
        <v>0.27</v>
      </c>
      <c r="V2317" s="5">
        <v>1</v>
      </c>
      <c r="X2317" s="15">
        <f t="shared" si="2333"/>
        <v>18.5</v>
      </c>
      <c r="AB2317" s="15">
        <f t="shared" si="2334"/>
        <v>13.780392932513379</v>
      </c>
      <c r="AC2317" s="15">
        <f t="shared" si="2335"/>
        <v>22.274690871469659</v>
      </c>
    </row>
    <row r="2318" spans="1:29">
      <c r="A2318" s="5" t="s">
        <v>206</v>
      </c>
      <c r="B2318" s="5">
        <v>0.53500000000000003</v>
      </c>
      <c r="C2318" s="5">
        <v>0.435</v>
      </c>
      <c r="D2318" s="5">
        <v>0.155</v>
      </c>
      <c r="E2318" s="5">
        <v>0.89149999999999996</v>
      </c>
      <c r="F2318" s="5">
        <v>0.34150000000000003</v>
      </c>
      <c r="G2318" s="5">
        <v>0.17699999999999999</v>
      </c>
      <c r="H2318" s="48">
        <v>0.25</v>
      </c>
      <c r="I2318" s="5">
        <v>13</v>
      </c>
      <c r="N2318" s="15">
        <f t="shared" si="2331"/>
        <v>3</v>
      </c>
      <c r="O2318" s="15">
        <f t="shared" ref="O2318:U2318" si="2356">B2318</f>
        <v>0.53500000000000003</v>
      </c>
      <c r="P2318" s="15">
        <f t="shared" si="2356"/>
        <v>0.435</v>
      </c>
      <c r="Q2318" s="15">
        <f t="shared" si="2356"/>
        <v>0.155</v>
      </c>
      <c r="R2318" s="15">
        <f t="shared" si="2356"/>
        <v>0.89149999999999996</v>
      </c>
      <c r="S2318" s="15">
        <f t="shared" si="2356"/>
        <v>0.34150000000000003</v>
      </c>
      <c r="T2318" s="15">
        <f t="shared" si="2356"/>
        <v>0.17699999999999999</v>
      </c>
      <c r="U2318" s="15">
        <f t="shared" si="2356"/>
        <v>0.25</v>
      </c>
      <c r="V2318" s="5">
        <v>1</v>
      </c>
      <c r="X2318" s="15">
        <f t="shared" si="2333"/>
        <v>14.5</v>
      </c>
      <c r="AB2318" s="15">
        <f t="shared" si="2334"/>
        <v>13.354344733199365</v>
      </c>
      <c r="AC2318" s="15">
        <f t="shared" si="2335"/>
        <v>1.3125259903480331</v>
      </c>
    </row>
    <row r="2319" spans="1:29">
      <c r="A2319" s="5" t="s">
        <v>206</v>
      </c>
      <c r="B2319" s="5">
        <v>0.51500000000000001</v>
      </c>
      <c r="C2319" s="5">
        <v>0.42</v>
      </c>
      <c r="D2319" s="5">
        <v>0.14000000000000001</v>
      </c>
      <c r="E2319" s="5">
        <v>0.76900000000000002</v>
      </c>
      <c r="F2319" s="5">
        <v>0.2505</v>
      </c>
      <c r="G2319" s="5">
        <v>0.154</v>
      </c>
      <c r="H2319" s="48">
        <v>0.28999999999999998</v>
      </c>
      <c r="I2319" s="5">
        <v>13</v>
      </c>
      <c r="N2319" s="15">
        <f t="shared" si="2331"/>
        <v>3</v>
      </c>
      <c r="O2319" s="15">
        <f t="shared" ref="O2319:U2319" si="2357">B2319</f>
        <v>0.51500000000000001</v>
      </c>
      <c r="P2319" s="15">
        <f t="shared" si="2357"/>
        <v>0.42</v>
      </c>
      <c r="Q2319" s="15">
        <f t="shared" si="2357"/>
        <v>0.14000000000000001</v>
      </c>
      <c r="R2319" s="15">
        <f t="shared" si="2357"/>
        <v>0.76900000000000002</v>
      </c>
      <c r="S2319" s="15">
        <f t="shared" si="2357"/>
        <v>0.2505</v>
      </c>
      <c r="T2319" s="15">
        <f t="shared" si="2357"/>
        <v>0.154</v>
      </c>
      <c r="U2319" s="15">
        <f t="shared" si="2357"/>
        <v>0.28999999999999998</v>
      </c>
      <c r="V2319" s="5">
        <v>1</v>
      </c>
      <c r="X2319" s="15">
        <f t="shared" si="2333"/>
        <v>14.5</v>
      </c>
      <c r="AB2319" s="15">
        <f t="shared" si="2334"/>
        <v>14.325416301152991</v>
      </c>
      <c r="AC2319" s="15">
        <f t="shared" si="2335"/>
        <v>3.0479467903103082E-2</v>
      </c>
    </row>
    <row r="2320" spans="1:29">
      <c r="A2320" s="5" t="s">
        <v>207</v>
      </c>
      <c r="B2320" s="5">
        <v>0.505</v>
      </c>
      <c r="C2320" s="5">
        <v>0.38500000000000001</v>
      </c>
      <c r="D2320" s="5">
        <v>0.13500000000000001</v>
      </c>
      <c r="E2320" s="5">
        <v>0.61850000000000005</v>
      </c>
      <c r="F2320" s="5">
        <v>0.251</v>
      </c>
      <c r="G2320" s="5">
        <v>0.11749999999999999</v>
      </c>
      <c r="H2320" s="48">
        <v>0.2</v>
      </c>
      <c r="I2320" s="5">
        <v>12</v>
      </c>
      <c r="N2320" s="15">
        <f t="shared" si="2331"/>
        <v>0.75</v>
      </c>
      <c r="O2320" s="15">
        <f t="shared" ref="O2320:U2320" si="2358">B2320</f>
        <v>0.505</v>
      </c>
      <c r="P2320" s="15">
        <f t="shared" si="2358"/>
        <v>0.38500000000000001</v>
      </c>
      <c r="Q2320" s="15">
        <f t="shared" si="2358"/>
        <v>0.13500000000000001</v>
      </c>
      <c r="R2320" s="15">
        <f t="shared" si="2358"/>
        <v>0.61850000000000005</v>
      </c>
      <c r="S2320" s="15">
        <f t="shared" si="2358"/>
        <v>0.251</v>
      </c>
      <c r="T2320" s="15">
        <f t="shared" si="2358"/>
        <v>0.11749999999999999</v>
      </c>
      <c r="U2320" s="15">
        <f t="shared" si="2358"/>
        <v>0.2</v>
      </c>
      <c r="V2320" s="5">
        <v>1</v>
      </c>
      <c r="X2320" s="15">
        <f t="shared" si="2333"/>
        <v>13.5</v>
      </c>
      <c r="AB2320" s="15">
        <f t="shared" si="2334"/>
        <v>11.714221774560084</v>
      </c>
      <c r="AC2320" s="15">
        <f t="shared" si="2335"/>
        <v>3.1890038704553358</v>
      </c>
    </row>
    <row r="2321" spans="1:29">
      <c r="A2321" s="5" t="s">
        <v>207</v>
      </c>
      <c r="B2321" s="5">
        <v>0.505</v>
      </c>
      <c r="C2321" s="5">
        <v>0.39500000000000002</v>
      </c>
      <c r="D2321" s="5">
        <v>0.14499999999999999</v>
      </c>
      <c r="E2321" s="5">
        <v>0.65149999999999997</v>
      </c>
      <c r="F2321" s="5">
        <v>0.26950000000000002</v>
      </c>
      <c r="G2321" s="5">
        <v>0.153</v>
      </c>
      <c r="H2321" s="48">
        <v>0.20499999999999999</v>
      </c>
      <c r="I2321" s="5">
        <v>15</v>
      </c>
      <c r="N2321" s="15">
        <f t="shared" si="2331"/>
        <v>0.75</v>
      </c>
      <c r="O2321" s="15">
        <f t="shared" ref="O2321:U2321" si="2359">B2321</f>
        <v>0.505</v>
      </c>
      <c r="P2321" s="15">
        <f t="shared" si="2359"/>
        <v>0.39500000000000002</v>
      </c>
      <c r="Q2321" s="15">
        <f t="shared" si="2359"/>
        <v>0.14499999999999999</v>
      </c>
      <c r="R2321" s="15">
        <f t="shared" si="2359"/>
        <v>0.65149999999999997</v>
      </c>
      <c r="S2321" s="15">
        <f t="shared" si="2359"/>
        <v>0.26950000000000002</v>
      </c>
      <c r="T2321" s="15">
        <f t="shared" si="2359"/>
        <v>0.153</v>
      </c>
      <c r="U2321" s="15">
        <f t="shared" si="2359"/>
        <v>0.20499999999999999</v>
      </c>
      <c r="V2321" s="5">
        <v>1</v>
      </c>
      <c r="X2321" s="15">
        <f t="shared" si="2333"/>
        <v>16.5</v>
      </c>
      <c r="AB2321" s="15">
        <f t="shared" si="2334"/>
        <v>11.552506374919652</v>
      </c>
      <c r="AC2321" s="15">
        <f t="shared" si="2335"/>
        <v>24.477693170210685</v>
      </c>
    </row>
    <row r="2322" spans="1:29">
      <c r="A2322" s="5" t="s">
        <v>208</v>
      </c>
      <c r="B2322" s="5">
        <v>0.4</v>
      </c>
      <c r="C2322" s="5">
        <v>0.31</v>
      </c>
      <c r="D2322" s="5">
        <v>0.1</v>
      </c>
      <c r="E2322" s="5">
        <v>0.28749999999999998</v>
      </c>
      <c r="F2322" s="5">
        <v>0.1145</v>
      </c>
      <c r="G2322" s="5">
        <v>6.3500000000000001E-2</v>
      </c>
      <c r="H2322" s="48">
        <v>9.5000000000000001E-2</v>
      </c>
      <c r="I2322" s="5">
        <v>10</v>
      </c>
      <c r="N2322" s="15">
        <f t="shared" si="2331"/>
        <v>-2</v>
      </c>
      <c r="O2322" s="15">
        <f t="shared" ref="O2322:U2322" si="2360">B2322</f>
        <v>0.4</v>
      </c>
      <c r="P2322" s="15">
        <f t="shared" si="2360"/>
        <v>0.31</v>
      </c>
      <c r="Q2322" s="15">
        <f t="shared" si="2360"/>
        <v>0.1</v>
      </c>
      <c r="R2322" s="15">
        <f t="shared" si="2360"/>
        <v>0.28749999999999998</v>
      </c>
      <c r="S2322" s="15">
        <f t="shared" si="2360"/>
        <v>0.1145</v>
      </c>
      <c r="T2322" s="15">
        <f t="shared" si="2360"/>
        <v>6.3500000000000001E-2</v>
      </c>
      <c r="U2322" s="15">
        <f t="shared" si="2360"/>
        <v>9.5000000000000001E-2</v>
      </c>
      <c r="V2322" s="5">
        <v>1</v>
      </c>
      <c r="X2322" s="15">
        <f t="shared" si="2333"/>
        <v>11.5</v>
      </c>
      <c r="AB2322" s="15">
        <f t="shared" si="2334"/>
        <v>9.450366753298189</v>
      </c>
      <c r="AC2322" s="15">
        <f t="shared" si="2335"/>
        <v>4.2009964459854068</v>
      </c>
    </row>
    <row r="2323" spans="1:29">
      <c r="A2323" s="5" t="s">
        <v>206</v>
      </c>
      <c r="B2323" s="5">
        <v>0.49</v>
      </c>
      <c r="C2323" s="5">
        <v>0.39500000000000002</v>
      </c>
      <c r="D2323" s="5">
        <v>0.13500000000000001</v>
      </c>
      <c r="E2323" s="5">
        <v>0.55449999999999999</v>
      </c>
      <c r="F2323" s="5">
        <v>0.21299999999999999</v>
      </c>
      <c r="G2323" s="5">
        <v>9.2499999999999999E-2</v>
      </c>
      <c r="H2323" s="48">
        <v>0.215</v>
      </c>
      <c r="I2323" s="5">
        <v>14</v>
      </c>
      <c r="N2323" s="15">
        <f t="shared" si="2331"/>
        <v>3</v>
      </c>
      <c r="O2323" s="15">
        <f t="shared" ref="O2323:U2323" si="2361">B2323</f>
        <v>0.49</v>
      </c>
      <c r="P2323" s="15">
        <f t="shared" si="2361"/>
        <v>0.39500000000000002</v>
      </c>
      <c r="Q2323" s="15">
        <f t="shared" si="2361"/>
        <v>0.13500000000000001</v>
      </c>
      <c r="R2323" s="15">
        <f t="shared" si="2361"/>
        <v>0.55449999999999999</v>
      </c>
      <c r="S2323" s="15">
        <f t="shared" si="2361"/>
        <v>0.21299999999999999</v>
      </c>
      <c r="T2323" s="15">
        <f t="shared" si="2361"/>
        <v>9.2499999999999999E-2</v>
      </c>
      <c r="U2323" s="15">
        <f t="shared" si="2361"/>
        <v>0.215</v>
      </c>
      <c r="V2323" s="5">
        <v>1</v>
      </c>
      <c r="X2323" s="15">
        <f t="shared" si="2333"/>
        <v>15.5</v>
      </c>
      <c r="AB2323" s="15">
        <f t="shared" si="2334"/>
        <v>12.77821391043538</v>
      </c>
      <c r="AC2323" s="15">
        <f t="shared" si="2335"/>
        <v>7.4081195173474681</v>
      </c>
    </row>
    <row r="2324" spans="1:29">
      <c r="A2324" s="5" t="s">
        <v>206</v>
      </c>
      <c r="B2324" s="5">
        <v>0.53</v>
      </c>
      <c r="C2324" s="5">
        <v>0.435</v>
      </c>
      <c r="D2324" s="5">
        <v>0.13500000000000001</v>
      </c>
      <c r="E2324" s="5">
        <v>0.73650000000000004</v>
      </c>
      <c r="F2324" s="5">
        <v>0.32750000000000001</v>
      </c>
      <c r="G2324" s="5">
        <v>0.13150000000000001</v>
      </c>
      <c r="H2324" s="48">
        <v>0.22</v>
      </c>
      <c r="I2324" s="5">
        <v>12</v>
      </c>
      <c r="N2324" s="15">
        <f t="shared" si="2331"/>
        <v>3</v>
      </c>
      <c r="O2324" s="15">
        <f t="shared" ref="O2324:U2324" si="2362">B2324</f>
        <v>0.53</v>
      </c>
      <c r="P2324" s="15">
        <f t="shared" si="2362"/>
        <v>0.435</v>
      </c>
      <c r="Q2324" s="15">
        <f t="shared" si="2362"/>
        <v>0.13500000000000001</v>
      </c>
      <c r="R2324" s="15">
        <f t="shared" si="2362"/>
        <v>0.73650000000000004</v>
      </c>
      <c r="S2324" s="15">
        <f t="shared" si="2362"/>
        <v>0.32750000000000001</v>
      </c>
      <c r="T2324" s="15">
        <f t="shared" si="2362"/>
        <v>0.13150000000000001</v>
      </c>
      <c r="U2324" s="15">
        <f t="shared" si="2362"/>
        <v>0.22</v>
      </c>
      <c r="V2324" s="5">
        <v>1</v>
      </c>
      <c r="X2324" s="15">
        <f t="shared" si="2333"/>
        <v>13.5</v>
      </c>
      <c r="AB2324" s="15">
        <f t="shared" si="2334"/>
        <v>12.21614539510024</v>
      </c>
      <c r="AC2324" s="15">
        <f t="shared" si="2335"/>
        <v>1.6482826465223197</v>
      </c>
    </row>
    <row r="2325" spans="1:29">
      <c r="A2325" s="5" t="s">
        <v>208</v>
      </c>
      <c r="B2325" s="5">
        <v>0.39500000000000002</v>
      </c>
      <c r="C2325" s="5">
        <v>0.32500000000000001</v>
      </c>
      <c r="D2325" s="5">
        <v>0.105</v>
      </c>
      <c r="E2325" s="5">
        <v>0.30599999999999999</v>
      </c>
      <c r="F2325" s="5">
        <v>0.111</v>
      </c>
      <c r="G2325" s="5">
        <v>7.3499999999999996E-2</v>
      </c>
      <c r="H2325" s="48">
        <v>9.5000000000000001E-2</v>
      </c>
      <c r="I2325" s="5">
        <v>8</v>
      </c>
      <c r="N2325" s="15">
        <f t="shared" si="2331"/>
        <v>-2</v>
      </c>
      <c r="O2325" s="15">
        <f t="shared" ref="O2325:U2325" si="2363">B2325</f>
        <v>0.39500000000000002</v>
      </c>
      <c r="P2325" s="15">
        <f t="shared" si="2363"/>
        <v>0.32500000000000001</v>
      </c>
      <c r="Q2325" s="15">
        <f t="shared" si="2363"/>
        <v>0.105</v>
      </c>
      <c r="R2325" s="15">
        <f t="shared" si="2363"/>
        <v>0.30599999999999999</v>
      </c>
      <c r="S2325" s="15">
        <f t="shared" si="2363"/>
        <v>0.111</v>
      </c>
      <c r="T2325" s="15">
        <f t="shared" si="2363"/>
        <v>7.3499999999999996E-2</v>
      </c>
      <c r="U2325" s="15">
        <f t="shared" si="2363"/>
        <v>9.5000000000000001E-2</v>
      </c>
      <c r="V2325" s="5">
        <v>1</v>
      </c>
      <c r="X2325" s="15">
        <f t="shared" si="2333"/>
        <v>9.5</v>
      </c>
      <c r="AB2325" s="15">
        <f t="shared" si="2334"/>
        <v>9.8229571832374045</v>
      </c>
      <c r="AC2325" s="15">
        <f t="shared" si="2335"/>
        <v>0.10430134220463848</v>
      </c>
    </row>
    <row r="2326" spans="1:29">
      <c r="A2326" s="5" t="s">
        <v>207</v>
      </c>
      <c r="B2326" s="5">
        <v>0.66500000000000004</v>
      </c>
      <c r="C2326" s="5">
        <v>0.53500000000000003</v>
      </c>
      <c r="D2326" s="5">
        <v>0.19</v>
      </c>
      <c r="E2326" s="5">
        <v>1.496</v>
      </c>
      <c r="F2326" s="5">
        <v>0.57750000000000001</v>
      </c>
      <c r="G2326" s="5">
        <v>0.28149999999999997</v>
      </c>
      <c r="H2326" s="48">
        <v>0.47499999999999998</v>
      </c>
      <c r="I2326" s="5">
        <v>17</v>
      </c>
      <c r="N2326" s="15">
        <f t="shared" si="2331"/>
        <v>0.75</v>
      </c>
      <c r="O2326" s="15">
        <f t="shared" ref="O2326:U2326" si="2364">B2326</f>
        <v>0.66500000000000004</v>
      </c>
      <c r="P2326" s="15">
        <f t="shared" si="2364"/>
        <v>0.53500000000000003</v>
      </c>
      <c r="Q2326" s="15">
        <f t="shared" si="2364"/>
        <v>0.19</v>
      </c>
      <c r="R2326" s="15">
        <f t="shared" si="2364"/>
        <v>1.496</v>
      </c>
      <c r="S2326" s="15">
        <f t="shared" si="2364"/>
        <v>0.57750000000000001</v>
      </c>
      <c r="T2326" s="15">
        <f t="shared" si="2364"/>
        <v>0.28149999999999997</v>
      </c>
      <c r="U2326" s="15">
        <f t="shared" si="2364"/>
        <v>0.47499999999999998</v>
      </c>
      <c r="V2326" s="5">
        <v>1</v>
      </c>
      <c r="X2326" s="15">
        <f t="shared" si="2333"/>
        <v>18.5</v>
      </c>
      <c r="AB2326" s="15">
        <f t="shared" si="2334"/>
        <v>16.092252169048045</v>
      </c>
      <c r="AC2326" s="15">
        <f t="shared" si="2335"/>
        <v>5.7972496174538435</v>
      </c>
    </row>
    <row r="2327" spans="1:29">
      <c r="A2327" s="5" t="s">
        <v>207</v>
      </c>
      <c r="B2327" s="5">
        <v>0.41499999999999998</v>
      </c>
      <c r="C2327" s="5">
        <v>0.30499999999999999</v>
      </c>
      <c r="D2327" s="5">
        <v>0.105</v>
      </c>
      <c r="E2327" s="5">
        <v>0.36049999999999999</v>
      </c>
      <c r="F2327" s="5">
        <v>0.12</v>
      </c>
      <c r="G2327" s="5">
        <v>8.2000000000000003E-2</v>
      </c>
      <c r="H2327" s="48">
        <v>0.1</v>
      </c>
      <c r="I2327" s="5">
        <v>10</v>
      </c>
      <c r="N2327" s="15">
        <f t="shared" si="2331"/>
        <v>0.75</v>
      </c>
      <c r="O2327" s="15">
        <f t="shared" ref="O2327:U2327" si="2365">B2327</f>
        <v>0.41499999999999998</v>
      </c>
      <c r="P2327" s="15">
        <f t="shared" si="2365"/>
        <v>0.30499999999999999</v>
      </c>
      <c r="Q2327" s="15">
        <f t="shared" si="2365"/>
        <v>0.105</v>
      </c>
      <c r="R2327" s="15">
        <f t="shared" si="2365"/>
        <v>0.36049999999999999</v>
      </c>
      <c r="S2327" s="15">
        <f t="shared" si="2365"/>
        <v>0.12</v>
      </c>
      <c r="T2327" s="15">
        <f t="shared" si="2365"/>
        <v>8.2000000000000003E-2</v>
      </c>
      <c r="U2327" s="15">
        <f t="shared" si="2365"/>
        <v>0.1</v>
      </c>
      <c r="V2327" s="5">
        <v>1</v>
      </c>
      <c r="X2327" s="15">
        <f t="shared" si="2333"/>
        <v>11.5</v>
      </c>
      <c r="AB2327" s="15">
        <f t="shared" si="2334"/>
        <v>10.287126488582594</v>
      </c>
      <c r="AC2327" s="15">
        <f t="shared" si="2335"/>
        <v>1.4710621546979892</v>
      </c>
    </row>
    <row r="2328" spans="1:29">
      <c r="A2328" s="5" t="s">
        <v>206</v>
      </c>
      <c r="B2328" s="5">
        <v>0.43</v>
      </c>
      <c r="C2328" s="5">
        <v>0.34499999999999997</v>
      </c>
      <c r="D2328" s="5">
        <v>0.115</v>
      </c>
      <c r="E2328" s="5">
        <v>0.30449999999999999</v>
      </c>
      <c r="F2328" s="5">
        <v>9.2499999999999999E-2</v>
      </c>
      <c r="G2328" s="5">
        <v>5.5E-2</v>
      </c>
      <c r="H2328" s="48">
        <v>0.12</v>
      </c>
      <c r="I2328" s="5">
        <v>11</v>
      </c>
      <c r="N2328" s="15">
        <f t="shared" si="2331"/>
        <v>3</v>
      </c>
      <c r="O2328" s="15">
        <f t="shared" ref="O2328:U2328" si="2366">B2328</f>
        <v>0.43</v>
      </c>
      <c r="P2328" s="15">
        <f t="shared" si="2366"/>
        <v>0.34499999999999997</v>
      </c>
      <c r="Q2328" s="15">
        <f t="shared" si="2366"/>
        <v>0.115</v>
      </c>
      <c r="R2328" s="15">
        <f t="shared" si="2366"/>
        <v>0.30449999999999999</v>
      </c>
      <c r="S2328" s="15">
        <f t="shared" si="2366"/>
        <v>9.2499999999999999E-2</v>
      </c>
      <c r="T2328" s="15">
        <f t="shared" si="2366"/>
        <v>5.5E-2</v>
      </c>
      <c r="U2328" s="15">
        <f t="shared" si="2366"/>
        <v>0.12</v>
      </c>
      <c r="V2328" s="5">
        <v>1</v>
      </c>
      <c r="X2328" s="15">
        <f t="shared" si="2333"/>
        <v>12.5</v>
      </c>
      <c r="AB2328" s="15">
        <f t="shared" si="2334"/>
        <v>11.720071114528949</v>
      </c>
      <c r="AC2328" s="15">
        <f t="shared" si="2335"/>
        <v>0.608289066392116</v>
      </c>
    </row>
    <row r="2329" spans="1:29">
      <c r="A2329" s="5" t="s">
        <v>206</v>
      </c>
      <c r="B2329" s="5">
        <v>0.47499999999999998</v>
      </c>
      <c r="C2329" s="5">
        <v>0.39500000000000002</v>
      </c>
      <c r="D2329" s="5">
        <v>0.13500000000000001</v>
      </c>
      <c r="E2329" s="5">
        <v>0.59199999999999997</v>
      </c>
      <c r="F2329" s="5">
        <v>0.2465</v>
      </c>
      <c r="G2329" s="5">
        <v>0.16450000000000001</v>
      </c>
      <c r="H2329" s="48">
        <v>0.2</v>
      </c>
      <c r="I2329" s="5">
        <v>13</v>
      </c>
      <c r="N2329" s="15">
        <f t="shared" si="2331"/>
        <v>3</v>
      </c>
      <c r="O2329" s="15">
        <f t="shared" ref="O2329:U2329" si="2367">B2329</f>
        <v>0.47499999999999998</v>
      </c>
      <c r="P2329" s="15">
        <f t="shared" si="2367"/>
        <v>0.39500000000000002</v>
      </c>
      <c r="Q2329" s="15">
        <f t="shared" si="2367"/>
        <v>0.13500000000000001</v>
      </c>
      <c r="R2329" s="15">
        <f t="shared" si="2367"/>
        <v>0.59199999999999997</v>
      </c>
      <c r="S2329" s="15">
        <f t="shared" si="2367"/>
        <v>0.2465</v>
      </c>
      <c r="T2329" s="15">
        <f t="shared" si="2367"/>
        <v>0.16450000000000001</v>
      </c>
      <c r="U2329" s="15">
        <f t="shared" si="2367"/>
        <v>0.2</v>
      </c>
      <c r="V2329" s="5">
        <v>1</v>
      </c>
      <c r="X2329" s="15">
        <f t="shared" si="2333"/>
        <v>14.5</v>
      </c>
      <c r="AB2329" s="15">
        <f t="shared" si="2334"/>
        <v>11.591164658179734</v>
      </c>
      <c r="AC2329" s="15">
        <f t="shared" si="2335"/>
        <v>8.4613230458226241</v>
      </c>
    </row>
    <row r="2330" spans="1:29">
      <c r="A2330" s="5" t="s">
        <v>207</v>
      </c>
      <c r="B2330" s="5">
        <v>0.52500000000000002</v>
      </c>
      <c r="C2330" s="5">
        <v>0.42499999999999999</v>
      </c>
      <c r="D2330" s="5">
        <v>0.14499999999999999</v>
      </c>
      <c r="E2330" s="5">
        <v>0.79949999999999999</v>
      </c>
      <c r="F2330" s="5">
        <v>0.33450000000000002</v>
      </c>
      <c r="G2330" s="5">
        <v>0.20899999999999999</v>
      </c>
      <c r="H2330" s="48">
        <v>0.24</v>
      </c>
      <c r="I2330" s="5">
        <v>15</v>
      </c>
      <c r="N2330" s="15">
        <f t="shared" si="2331"/>
        <v>0.75</v>
      </c>
      <c r="O2330" s="15">
        <f t="shared" ref="O2330:U2330" si="2368">B2330</f>
        <v>0.52500000000000002</v>
      </c>
      <c r="P2330" s="15">
        <f t="shared" si="2368"/>
        <v>0.42499999999999999</v>
      </c>
      <c r="Q2330" s="15">
        <f t="shared" si="2368"/>
        <v>0.14499999999999999</v>
      </c>
      <c r="R2330" s="15">
        <f t="shared" si="2368"/>
        <v>0.79949999999999999</v>
      </c>
      <c r="S2330" s="15">
        <f t="shared" si="2368"/>
        <v>0.33450000000000002</v>
      </c>
      <c r="T2330" s="15">
        <f t="shared" si="2368"/>
        <v>0.20899999999999999</v>
      </c>
      <c r="U2330" s="15">
        <f t="shared" si="2368"/>
        <v>0.24</v>
      </c>
      <c r="V2330" s="5">
        <v>1</v>
      </c>
      <c r="X2330" s="15">
        <f t="shared" si="2333"/>
        <v>16.5</v>
      </c>
      <c r="AB2330" s="15">
        <f t="shared" si="2334"/>
        <v>11.660719611608526</v>
      </c>
      <c r="AC2330" s="15">
        <f t="shared" si="2335"/>
        <v>23.418634677470337</v>
      </c>
    </row>
    <row r="2331" spans="1:29">
      <c r="A2331" s="5" t="s">
        <v>208</v>
      </c>
      <c r="B2331" s="5">
        <v>0.48</v>
      </c>
      <c r="C2331" s="5">
        <v>0.39</v>
      </c>
      <c r="D2331" s="5">
        <v>0.14499999999999999</v>
      </c>
      <c r="E2331" s="5">
        <v>0.58250000000000002</v>
      </c>
      <c r="F2331" s="5">
        <v>0.23150000000000001</v>
      </c>
      <c r="G2331" s="5">
        <v>0.121</v>
      </c>
      <c r="H2331" s="48">
        <v>0.255</v>
      </c>
      <c r="I2331" s="5">
        <v>15</v>
      </c>
      <c r="N2331" s="15">
        <f t="shared" si="2331"/>
        <v>-2</v>
      </c>
      <c r="O2331" s="15">
        <f t="shared" ref="O2331:U2331" si="2369">B2331</f>
        <v>0.48</v>
      </c>
      <c r="P2331" s="15">
        <f t="shared" si="2369"/>
        <v>0.39</v>
      </c>
      <c r="Q2331" s="15">
        <f t="shared" si="2369"/>
        <v>0.14499999999999999</v>
      </c>
      <c r="R2331" s="15">
        <f t="shared" si="2369"/>
        <v>0.58250000000000002</v>
      </c>
      <c r="S2331" s="15">
        <f t="shared" si="2369"/>
        <v>0.23150000000000001</v>
      </c>
      <c r="T2331" s="15">
        <f t="shared" si="2369"/>
        <v>0.121</v>
      </c>
      <c r="U2331" s="15">
        <f t="shared" si="2369"/>
        <v>0.255</v>
      </c>
      <c r="V2331" s="5">
        <v>1</v>
      </c>
      <c r="X2331" s="15">
        <f t="shared" si="2333"/>
        <v>16.5</v>
      </c>
      <c r="AB2331" s="15">
        <f t="shared" si="2334"/>
        <v>11.966119189559942</v>
      </c>
      <c r="AC2331" s="15">
        <f t="shared" si="2335"/>
        <v>20.556075203276599</v>
      </c>
    </row>
    <row r="2332" spans="1:29">
      <c r="A2332" s="5" t="s">
        <v>208</v>
      </c>
      <c r="B2332" s="5">
        <v>0.42</v>
      </c>
      <c r="C2332" s="5">
        <v>0.34499999999999997</v>
      </c>
      <c r="D2332" s="5">
        <v>0.115</v>
      </c>
      <c r="E2332" s="5">
        <v>0.34350000000000003</v>
      </c>
      <c r="F2332" s="5">
        <v>0.1515</v>
      </c>
      <c r="G2332" s="5">
        <v>7.9500000000000001E-2</v>
      </c>
      <c r="H2332" s="48">
        <v>0.115</v>
      </c>
      <c r="I2332" s="5">
        <v>9</v>
      </c>
      <c r="N2332" s="15">
        <f t="shared" si="2331"/>
        <v>-2</v>
      </c>
      <c r="O2332" s="15">
        <f t="shared" ref="O2332:U2332" si="2370">B2332</f>
        <v>0.42</v>
      </c>
      <c r="P2332" s="15">
        <f t="shared" si="2370"/>
        <v>0.34499999999999997</v>
      </c>
      <c r="Q2332" s="15">
        <f t="shared" si="2370"/>
        <v>0.115</v>
      </c>
      <c r="R2332" s="15">
        <f t="shared" si="2370"/>
        <v>0.34350000000000003</v>
      </c>
      <c r="S2332" s="15">
        <f t="shared" si="2370"/>
        <v>0.1515</v>
      </c>
      <c r="T2332" s="15">
        <f t="shared" si="2370"/>
        <v>7.9500000000000001E-2</v>
      </c>
      <c r="U2332" s="15">
        <f t="shared" si="2370"/>
        <v>0.115</v>
      </c>
      <c r="V2332" s="5">
        <v>1</v>
      </c>
      <c r="X2332" s="15">
        <f t="shared" si="2333"/>
        <v>10.5</v>
      </c>
      <c r="AB2332" s="15">
        <f t="shared" si="2334"/>
        <v>9.79145798189567</v>
      </c>
      <c r="AC2332" s="15">
        <f t="shared" si="2335"/>
        <v>0.50203179141935672</v>
      </c>
    </row>
    <row r="2333" spans="1:29">
      <c r="A2333" s="5" t="s">
        <v>206</v>
      </c>
      <c r="B2333" s="5">
        <v>0.59</v>
      </c>
      <c r="C2333" s="5">
        <v>0.46</v>
      </c>
      <c r="D2333" s="5">
        <v>0.155</v>
      </c>
      <c r="E2333" s="5">
        <v>0.90600000000000003</v>
      </c>
      <c r="F2333" s="5">
        <v>0.32700000000000001</v>
      </c>
      <c r="G2333" s="5">
        <v>0.14849999999999999</v>
      </c>
      <c r="H2333" s="48">
        <v>0.33500000000000002</v>
      </c>
      <c r="I2333" s="5">
        <v>15</v>
      </c>
      <c r="N2333" s="15">
        <f t="shared" si="2331"/>
        <v>3</v>
      </c>
      <c r="O2333" s="15">
        <f t="shared" ref="O2333:U2333" si="2371">B2333</f>
        <v>0.59</v>
      </c>
      <c r="P2333" s="15">
        <f t="shared" si="2371"/>
        <v>0.46</v>
      </c>
      <c r="Q2333" s="15">
        <f t="shared" si="2371"/>
        <v>0.155</v>
      </c>
      <c r="R2333" s="15">
        <f t="shared" si="2371"/>
        <v>0.90600000000000003</v>
      </c>
      <c r="S2333" s="15">
        <f t="shared" si="2371"/>
        <v>0.32700000000000001</v>
      </c>
      <c r="T2333" s="15">
        <f t="shared" si="2371"/>
        <v>0.14849999999999999</v>
      </c>
      <c r="U2333" s="15">
        <f t="shared" si="2371"/>
        <v>0.33500000000000002</v>
      </c>
      <c r="V2333" s="5">
        <v>1</v>
      </c>
      <c r="X2333" s="15">
        <f t="shared" si="2333"/>
        <v>16.5</v>
      </c>
      <c r="AB2333" s="15">
        <f t="shared" si="2334"/>
        <v>15.061533276815267</v>
      </c>
      <c r="AC2333" s="15">
        <f t="shared" si="2335"/>
        <v>2.0691865137098246</v>
      </c>
    </row>
    <row r="2334" spans="1:29">
      <c r="A2334" s="5" t="s">
        <v>207</v>
      </c>
      <c r="B2334" s="5">
        <v>0.51500000000000001</v>
      </c>
      <c r="C2334" s="5">
        <v>0.42</v>
      </c>
      <c r="D2334" s="5">
        <v>0.13500000000000001</v>
      </c>
      <c r="E2334" s="5">
        <v>0.62949999999999995</v>
      </c>
      <c r="F2334" s="5">
        <v>0.28149999999999997</v>
      </c>
      <c r="G2334" s="5">
        <v>0.127</v>
      </c>
      <c r="H2334" s="48">
        <v>0.215</v>
      </c>
      <c r="I2334" s="5">
        <v>9</v>
      </c>
      <c r="N2334" s="15">
        <f t="shared" si="2331"/>
        <v>0.75</v>
      </c>
      <c r="O2334" s="15">
        <f t="shared" ref="O2334:U2334" si="2372">B2334</f>
        <v>0.51500000000000001</v>
      </c>
      <c r="P2334" s="15">
        <f t="shared" si="2372"/>
        <v>0.42</v>
      </c>
      <c r="Q2334" s="15">
        <f t="shared" si="2372"/>
        <v>0.13500000000000001</v>
      </c>
      <c r="R2334" s="15">
        <f t="shared" si="2372"/>
        <v>0.62949999999999995</v>
      </c>
      <c r="S2334" s="15">
        <f t="shared" si="2372"/>
        <v>0.28149999999999997</v>
      </c>
      <c r="T2334" s="15">
        <f t="shared" si="2372"/>
        <v>0.127</v>
      </c>
      <c r="U2334" s="15">
        <f t="shared" si="2372"/>
        <v>0.215</v>
      </c>
      <c r="V2334" s="5">
        <v>1</v>
      </c>
      <c r="X2334" s="15">
        <f t="shared" si="2333"/>
        <v>10.5</v>
      </c>
      <c r="AB2334" s="15">
        <f t="shared" si="2334"/>
        <v>11.641681319716</v>
      </c>
      <c r="AC2334" s="15">
        <f t="shared" si="2335"/>
        <v>1.3034362357884666</v>
      </c>
    </row>
    <row r="2335" spans="1:29">
      <c r="A2335" s="5" t="s">
        <v>206</v>
      </c>
      <c r="B2335" s="5">
        <v>0.69499999999999995</v>
      </c>
      <c r="C2335" s="5">
        <v>0.55000000000000004</v>
      </c>
      <c r="D2335" s="5">
        <v>0.22</v>
      </c>
      <c r="E2335" s="5">
        <v>1.5515000000000001</v>
      </c>
      <c r="F2335" s="5">
        <v>0.56599999999999995</v>
      </c>
      <c r="G2335" s="5">
        <v>0.38350000000000001</v>
      </c>
      <c r="H2335" s="48">
        <v>0.44500000000000001</v>
      </c>
      <c r="I2335" s="5">
        <v>13</v>
      </c>
      <c r="N2335" s="15">
        <f t="shared" si="2331"/>
        <v>3</v>
      </c>
      <c r="O2335" s="15">
        <f t="shared" ref="O2335:U2335" si="2373">B2335</f>
        <v>0.69499999999999995</v>
      </c>
      <c r="P2335" s="15">
        <f t="shared" si="2373"/>
        <v>0.55000000000000004</v>
      </c>
      <c r="Q2335" s="15">
        <f t="shared" si="2373"/>
        <v>0.22</v>
      </c>
      <c r="R2335" s="15">
        <f t="shared" si="2373"/>
        <v>1.5515000000000001</v>
      </c>
      <c r="S2335" s="15">
        <f t="shared" si="2373"/>
        <v>0.56599999999999995</v>
      </c>
      <c r="T2335" s="15">
        <f t="shared" si="2373"/>
        <v>0.38350000000000001</v>
      </c>
      <c r="U2335" s="15">
        <f t="shared" si="2373"/>
        <v>0.44500000000000001</v>
      </c>
      <c r="V2335" s="5">
        <v>1</v>
      </c>
      <c r="X2335" s="15">
        <f t="shared" si="2333"/>
        <v>14.5</v>
      </c>
      <c r="AB2335" s="15">
        <f t="shared" si="2334"/>
        <v>16.376752821795041</v>
      </c>
      <c r="AC2335" s="15">
        <f t="shared" si="2335"/>
        <v>3.5222011541156477</v>
      </c>
    </row>
    <row r="2336" spans="1:29">
      <c r="A2336" s="5" t="s">
        <v>207</v>
      </c>
      <c r="B2336" s="5">
        <v>0.8</v>
      </c>
      <c r="C2336" s="5">
        <v>0.63</v>
      </c>
      <c r="D2336" s="5">
        <v>0.19500000000000001</v>
      </c>
      <c r="E2336" s="5">
        <v>2.5259999999999998</v>
      </c>
      <c r="F2336" s="5">
        <v>0.93300000000000005</v>
      </c>
      <c r="G2336" s="5">
        <v>0.59</v>
      </c>
      <c r="H2336" s="48">
        <v>0.62</v>
      </c>
      <c r="I2336" s="5">
        <v>23</v>
      </c>
      <c r="N2336" s="15">
        <f t="shared" si="2331"/>
        <v>0.75</v>
      </c>
      <c r="O2336" s="15">
        <f t="shared" ref="O2336:U2336" si="2374">B2336</f>
        <v>0.8</v>
      </c>
      <c r="P2336" s="15">
        <f t="shared" si="2374"/>
        <v>0.63</v>
      </c>
      <c r="Q2336" s="15">
        <f t="shared" si="2374"/>
        <v>0.19500000000000001</v>
      </c>
      <c r="R2336" s="15">
        <f t="shared" si="2374"/>
        <v>2.5259999999999998</v>
      </c>
      <c r="S2336" s="15">
        <f t="shared" si="2374"/>
        <v>0.93300000000000005</v>
      </c>
      <c r="T2336" s="15">
        <f t="shared" si="2374"/>
        <v>0.59</v>
      </c>
      <c r="U2336" s="15">
        <f t="shared" si="2374"/>
        <v>0.62</v>
      </c>
      <c r="V2336" s="5">
        <v>1</v>
      </c>
      <c r="X2336" s="15">
        <f t="shared" si="2333"/>
        <v>24.5</v>
      </c>
      <c r="AB2336" s="15">
        <f t="shared" si="2334"/>
        <v>17.47324235912523</v>
      </c>
      <c r="AC2336" s="15">
        <f t="shared" si="2335"/>
        <v>49.375322943591961</v>
      </c>
    </row>
    <row r="2337" spans="1:29">
      <c r="A2337" s="5" t="s">
        <v>206</v>
      </c>
      <c r="B2337" s="5">
        <v>0.61</v>
      </c>
      <c r="C2337" s="5">
        <v>0.49</v>
      </c>
      <c r="D2337" s="5">
        <v>0.15</v>
      </c>
      <c r="E2337" s="5">
        <v>1.103</v>
      </c>
      <c r="F2337" s="5">
        <v>0.42499999999999999</v>
      </c>
      <c r="G2337" s="5">
        <v>0.20250000000000001</v>
      </c>
      <c r="H2337" s="48">
        <v>0.36</v>
      </c>
      <c r="I2337" s="5">
        <v>23</v>
      </c>
      <c r="N2337" s="15">
        <f t="shared" si="2331"/>
        <v>3</v>
      </c>
      <c r="O2337" s="15">
        <f t="shared" ref="O2337:U2337" si="2375">B2337</f>
        <v>0.61</v>
      </c>
      <c r="P2337" s="15">
        <f t="shared" si="2375"/>
        <v>0.49</v>
      </c>
      <c r="Q2337" s="15">
        <f t="shared" si="2375"/>
        <v>0.15</v>
      </c>
      <c r="R2337" s="15">
        <f t="shared" si="2375"/>
        <v>1.103</v>
      </c>
      <c r="S2337" s="15">
        <f t="shared" si="2375"/>
        <v>0.42499999999999999</v>
      </c>
      <c r="T2337" s="15">
        <f t="shared" si="2375"/>
        <v>0.20250000000000001</v>
      </c>
      <c r="U2337" s="15">
        <f t="shared" si="2375"/>
        <v>0.36</v>
      </c>
      <c r="V2337" s="5">
        <v>1</v>
      </c>
      <c r="X2337" s="15">
        <f t="shared" si="2333"/>
        <v>24.5</v>
      </c>
      <c r="AB2337" s="15">
        <f t="shared" si="2334"/>
        <v>14.828786552904671</v>
      </c>
      <c r="AC2337" s="15">
        <f t="shared" si="2335"/>
        <v>93.532369539277525</v>
      </c>
    </row>
    <row r="2338" spans="1:29">
      <c r="A2338" s="5" t="s">
        <v>207</v>
      </c>
      <c r="B2338" s="5">
        <v>0.56499999999999995</v>
      </c>
      <c r="C2338" s="5">
        <v>0.48</v>
      </c>
      <c r="D2338" s="5">
        <v>0.17499999999999999</v>
      </c>
      <c r="E2338" s="5">
        <v>0.95699999999999996</v>
      </c>
      <c r="F2338" s="5">
        <v>0.38850000000000001</v>
      </c>
      <c r="G2338" s="5">
        <v>0.215</v>
      </c>
      <c r="H2338" s="48">
        <v>0.27500000000000002</v>
      </c>
      <c r="I2338" s="5">
        <v>18</v>
      </c>
      <c r="N2338" s="15">
        <f t="shared" si="2331"/>
        <v>0.75</v>
      </c>
      <c r="O2338" s="15">
        <f t="shared" ref="O2338:U2338" si="2376">B2338</f>
        <v>0.56499999999999995</v>
      </c>
      <c r="P2338" s="15">
        <f t="shared" si="2376"/>
        <v>0.48</v>
      </c>
      <c r="Q2338" s="15">
        <f t="shared" si="2376"/>
        <v>0.17499999999999999</v>
      </c>
      <c r="R2338" s="15">
        <f t="shared" si="2376"/>
        <v>0.95699999999999996</v>
      </c>
      <c r="S2338" s="15">
        <f t="shared" si="2376"/>
        <v>0.38850000000000001</v>
      </c>
      <c r="T2338" s="15">
        <f t="shared" si="2376"/>
        <v>0.215</v>
      </c>
      <c r="U2338" s="15">
        <f t="shared" si="2376"/>
        <v>0.27500000000000002</v>
      </c>
      <c r="V2338" s="5">
        <v>1</v>
      </c>
      <c r="X2338" s="15">
        <f t="shared" si="2333"/>
        <v>19.5</v>
      </c>
      <c r="AB2338" s="15">
        <f t="shared" si="2334"/>
        <v>13.200778729323471</v>
      </c>
      <c r="AC2338" s="15">
        <f t="shared" si="2335"/>
        <v>39.680188616943632</v>
      </c>
    </row>
    <row r="2339" spans="1:29">
      <c r="A2339" s="5" t="s">
        <v>206</v>
      </c>
      <c r="B2339" s="5">
        <v>0.56000000000000005</v>
      </c>
      <c r="C2339" s="5">
        <v>0.45500000000000002</v>
      </c>
      <c r="D2339" s="5">
        <v>0.16500000000000001</v>
      </c>
      <c r="E2339" s="5">
        <v>0.86</v>
      </c>
      <c r="F2339" s="5">
        <v>0.40150000000000002</v>
      </c>
      <c r="G2339" s="5">
        <v>0.16950000000000001</v>
      </c>
      <c r="H2339" s="48">
        <v>0.245</v>
      </c>
      <c r="I2339" s="5">
        <v>11</v>
      </c>
      <c r="N2339" s="15">
        <f t="shared" si="2331"/>
        <v>3</v>
      </c>
      <c r="O2339" s="15">
        <f t="shared" ref="O2339:U2339" si="2377">B2339</f>
        <v>0.56000000000000005</v>
      </c>
      <c r="P2339" s="15">
        <f t="shared" si="2377"/>
        <v>0.45500000000000002</v>
      </c>
      <c r="Q2339" s="15">
        <f t="shared" si="2377"/>
        <v>0.16500000000000001</v>
      </c>
      <c r="R2339" s="15">
        <f t="shared" si="2377"/>
        <v>0.86</v>
      </c>
      <c r="S2339" s="15">
        <f t="shared" si="2377"/>
        <v>0.40150000000000002</v>
      </c>
      <c r="T2339" s="15">
        <f t="shared" si="2377"/>
        <v>0.16950000000000001</v>
      </c>
      <c r="U2339" s="15">
        <f t="shared" si="2377"/>
        <v>0.245</v>
      </c>
      <c r="V2339" s="5">
        <v>1</v>
      </c>
      <c r="X2339" s="15">
        <f t="shared" si="2333"/>
        <v>12.5</v>
      </c>
      <c r="AB2339" s="15">
        <f t="shared" si="2334"/>
        <v>12.226821454131887</v>
      </c>
      <c r="AC2339" s="15">
        <f t="shared" si="2335"/>
        <v>7.4626517922616764E-2</v>
      </c>
    </row>
    <row r="2340" spans="1:29">
      <c r="A2340" s="5" t="s">
        <v>206</v>
      </c>
      <c r="B2340" s="5">
        <v>0.65500000000000003</v>
      </c>
      <c r="C2340" s="5">
        <v>0.48499999999999999</v>
      </c>
      <c r="D2340" s="5">
        <v>0.19500000000000001</v>
      </c>
      <c r="E2340" s="5">
        <v>1.62</v>
      </c>
      <c r="F2340" s="5">
        <v>0.62749999999999995</v>
      </c>
      <c r="G2340" s="5">
        <v>0.35799999999999998</v>
      </c>
      <c r="H2340" s="48">
        <v>0.48499999999999999</v>
      </c>
      <c r="I2340" s="5">
        <v>17</v>
      </c>
      <c r="N2340" s="15">
        <f t="shared" si="2331"/>
        <v>3</v>
      </c>
      <c r="O2340" s="15">
        <f t="shared" ref="O2340:U2340" si="2378">B2340</f>
        <v>0.65500000000000003</v>
      </c>
      <c r="P2340" s="15">
        <f t="shared" si="2378"/>
        <v>0.48499999999999999</v>
      </c>
      <c r="Q2340" s="15">
        <f t="shared" si="2378"/>
        <v>0.19500000000000001</v>
      </c>
      <c r="R2340" s="15">
        <f t="shared" si="2378"/>
        <v>1.62</v>
      </c>
      <c r="S2340" s="15">
        <f t="shared" si="2378"/>
        <v>0.62749999999999995</v>
      </c>
      <c r="T2340" s="15">
        <f t="shared" si="2378"/>
        <v>0.35799999999999998</v>
      </c>
      <c r="U2340" s="15">
        <f t="shared" si="2378"/>
        <v>0.48499999999999999</v>
      </c>
      <c r="V2340" s="5">
        <v>1</v>
      </c>
      <c r="X2340" s="15">
        <f t="shared" si="2333"/>
        <v>18.5</v>
      </c>
      <c r="AB2340" s="15">
        <f t="shared" si="2334"/>
        <v>15.354804728054731</v>
      </c>
      <c r="AC2340" s="15">
        <f t="shared" si="2335"/>
        <v>9.8922532986668763</v>
      </c>
    </row>
    <row r="2341" spans="1:29">
      <c r="A2341" s="5" t="s">
        <v>206</v>
      </c>
      <c r="B2341" s="5">
        <v>0.64</v>
      </c>
      <c r="C2341" s="5">
        <v>0.52</v>
      </c>
      <c r="D2341" s="5">
        <v>0.2</v>
      </c>
      <c r="E2341" s="5">
        <v>1.407</v>
      </c>
      <c r="F2341" s="5">
        <v>0.56599999999999995</v>
      </c>
      <c r="G2341" s="5">
        <v>0.30399999999999999</v>
      </c>
      <c r="H2341" s="48">
        <v>0.45500000000000002</v>
      </c>
      <c r="I2341" s="5">
        <v>17</v>
      </c>
      <c r="N2341" s="15">
        <f t="shared" si="2331"/>
        <v>3</v>
      </c>
      <c r="O2341" s="15">
        <f t="shared" ref="O2341:U2341" si="2379">B2341</f>
        <v>0.64</v>
      </c>
      <c r="P2341" s="15">
        <f t="shared" si="2379"/>
        <v>0.52</v>
      </c>
      <c r="Q2341" s="15">
        <f t="shared" si="2379"/>
        <v>0.2</v>
      </c>
      <c r="R2341" s="15">
        <f t="shared" si="2379"/>
        <v>1.407</v>
      </c>
      <c r="S2341" s="15">
        <f t="shared" si="2379"/>
        <v>0.56599999999999995</v>
      </c>
      <c r="T2341" s="15">
        <f t="shared" si="2379"/>
        <v>0.30399999999999999</v>
      </c>
      <c r="U2341" s="15">
        <f t="shared" si="2379"/>
        <v>0.45500000000000002</v>
      </c>
      <c r="V2341" s="5">
        <v>1</v>
      </c>
      <c r="X2341" s="15">
        <f t="shared" si="2333"/>
        <v>18.5</v>
      </c>
      <c r="AB2341" s="15">
        <f t="shared" si="2334"/>
        <v>15.431585422816685</v>
      </c>
      <c r="AC2341" s="15">
        <f t="shared" si="2335"/>
        <v>9.4151680174710624</v>
      </c>
    </row>
    <row r="2342" spans="1:29">
      <c r="A2342" s="5" t="s">
        <v>207</v>
      </c>
      <c r="B2342" s="5">
        <v>0.59</v>
      </c>
      <c r="C2342" s="5">
        <v>0.47</v>
      </c>
      <c r="D2342" s="5">
        <v>0.17</v>
      </c>
      <c r="E2342" s="5">
        <v>0.9</v>
      </c>
      <c r="F2342" s="5">
        <v>0.35499999999999998</v>
      </c>
      <c r="G2342" s="5">
        <v>0.1905</v>
      </c>
      <c r="H2342" s="48">
        <v>0.25</v>
      </c>
      <c r="I2342" s="5">
        <v>11</v>
      </c>
      <c r="N2342" s="15">
        <f t="shared" si="2331"/>
        <v>0.75</v>
      </c>
      <c r="O2342" s="15">
        <f t="shared" ref="O2342:U2342" si="2380">B2342</f>
        <v>0.59</v>
      </c>
      <c r="P2342" s="15">
        <f t="shared" si="2380"/>
        <v>0.47</v>
      </c>
      <c r="Q2342" s="15">
        <f t="shared" si="2380"/>
        <v>0.17</v>
      </c>
      <c r="R2342" s="15">
        <f t="shared" si="2380"/>
        <v>0.9</v>
      </c>
      <c r="S2342" s="15">
        <f t="shared" si="2380"/>
        <v>0.35499999999999998</v>
      </c>
      <c r="T2342" s="15">
        <f t="shared" si="2380"/>
        <v>0.1905</v>
      </c>
      <c r="U2342" s="15">
        <f t="shared" si="2380"/>
        <v>0.25</v>
      </c>
      <c r="V2342" s="5">
        <v>1</v>
      </c>
      <c r="X2342" s="15">
        <f t="shared" si="2333"/>
        <v>12.5</v>
      </c>
      <c r="AB2342" s="15">
        <f t="shared" si="2334"/>
        <v>13.196291395283893</v>
      </c>
      <c r="AC2342" s="15">
        <f t="shared" si="2335"/>
        <v>0.48482170714639078</v>
      </c>
    </row>
    <row r="2343" spans="1:29">
      <c r="A2343" s="5" t="s">
        <v>208</v>
      </c>
      <c r="B2343" s="5">
        <v>0.31</v>
      </c>
      <c r="C2343" s="5">
        <v>0.24</v>
      </c>
      <c r="D2343" s="5">
        <v>0.09</v>
      </c>
      <c r="E2343" s="5">
        <v>0.14549999999999999</v>
      </c>
      <c r="F2343" s="5">
        <v>6.0499999999999998E-2</v>
      </c>
      <c r="G2343" s="5">
        <v>3.15E-2</v>
      </c>
      <c r="H2343" s="48">
        <v>4.4999999999999998E-2</v>
      </c>
      <c r="I2343" s="5">
        <v>7</v>
      </c>
      <c r="N2343" s="15">
        <f t="shared" si="2331"/>
        <v>-2</v>
      </c>
      <c r="O2343" s="15">
        <f t="shared" ref="O2343:U2343" si="2381">B2343</f>
        <v>0.31</v>
      </c>
      <c r="P2343" s="15">
        <f t="shared" si="2381"/>
        <v>0.24</v>
      </c>
      <c r="Q2343" s="15">
        <f t="shared" si="2381"/>
        <v>0.09</v>
      </c>
      <c r="R2343" s="15">
        <f t="shared" si="2381"/>
        <v>0.14549999999999999</v>
      </c>
      <c r="S2343" s="15">
        <f t="shared" si="2381"/>
        <v>6.0499999999999998E-2</v>
      </c>
      <c r="T2343" s="15">
        <f t="shared" si="2381"/>
        <v>3.15E-2</v>
      </c>
      <c r="U2343" s="15">
        <f t="shared" si="2381"/>
        <v>4.4999999999999998E-2</v>
      </c>
      <c r="V2343" s="5">
        <v>1</v>
      </c>
      <c r="X2343" s="15">
        <f t="shared" si="2333"/>
        <v>8.5</v>
      </c>
      <c r="AB2343" s="15">
        <f t="shared" si="2334"/>
        <v>8.2690883383489968</v>
      </c>
      <c r="AC2343" s="15">
        <f t="shared" si="2335"/>
        <v>5.3320195486427378E-2</v>
      </c>
    </row>
    <row r="2344" spans="1:29">
      <c r="A2344" s="5" t="s">
        <v>208</v>
      </c>
      <c r="B2344" s="5">
        <v>0.255</v>
      </c>
      <c r="C2344" s="5">
        <v>0.185</v>
      </c>
      <c r="D2344" s="5">
        <v>7.0000000000000007E-2</v>
      </c>
      <c r="E2344" s="5">
        <v>7.4999999999999997E-2</v>
      </c>
      <c r="F2344" s="5">
        <v>2.8000000000000001E-2</v>
      </c>
      <c r="G2344" s="5">
        <v>1.7999999999999999E-2</v>
      </c>
      <c r="H2344" s="48">
        <v>2.5000000000000001E-2</v>
      </c>
      <c r="I2344" s="5">
        <v>6</v>
      </c>
      <c r="N2344" s="15">
        <f t="shared" si="2331"/>
        <v>-2</v>
      </c>
      <c r="O2344" s="15">
        <f t="shared" ref="O2344:U2344" si="2382">B2344</f>
        <v>0.255</v>
      </c>
      <c r="P2344" s="15">
        <f t="shared" si="2382"/>
        <v>0.185</v>
      </c>
      <c r="Q2344" s="15">
        <f t="shared" si="2382"/>
        <v>7.0000000000000007E-2</v>
      </c>
      <c r="R2344" s="15">
        <f t="shared" si="2382"/>
        <v>7.4999999999999997E-2</v>
      </c>
      <c r="S2344" s="15">
        <f t="shared" si="2382"/>
        <v>2.8000000000000001E-2</v>
      </c>
      <c r="T2344" s="15">
        <f t="shared" si="2382"/>
        <v>1.7999999999999999E-2</v>
      </c>
      <c r="U2344" s="15">
        <f t="shared" si="2382"/>
        <v>2.5000000000000001E-2</v>
      </c>
      <c r="V2344" s="5">
        <v>1</v>
      </c>
      <c r="X2344" s="15">
        <f t="shared" si="2333"/>
        <v>7.5</v>
      </c>
      <c r="AB2344" s="15">
        <f t="shared" si="2334"/>
        <v>7.4153888895101208</v>
      </c>
      <c r="AC2344" s="15">
        <f t="shared" si="2335"/>
        <v>7.1590400183305525E-3</v>
      </c>
    </row>
    <row r="2345" spans="1:29">
      <c r="A2345" s="5" t="s">
        <v>208</v>
      </c>
      <c r="B2345" s="5">
        <v>0.17</v>
      </c>
      <c r="C2345" s="5">
        <v>0.125</v>
      </c>
      <c r="D2345" s="5">
        <v>5.5E-2</v>
      </c>
      <c r="E2345" s="5">
        <v>2.35E-2</v>
      </c>
      <c r="F2345" s="5">
        <v>8.9999999999999993E-3</v>
      </c>
      <c r="G2345" s="5">
        <v>5.4999999999999997E-3</v>
      </c>
      <c r="H2345" s="48">
        <v>8.0000000000000002E-3</v>
      </c>
      <c r="I2345" s="5">
        <v>6</v>
      </c>
      <c r="N2345" s="15">
        <f t="shared" si="2331"/>
        <v>-2</v>
      </c>
      <c r="O2345" s="15">
        <f t="shared" ref="O2345:U2345" si="2383">B2345</f>
        <v>0.17</v>
      </c>
      <c r="P2345" s="15">
        <f t="shared" si="2383"/>
        <v>0.125</v>
      </c>
      <c r="Q2345" s="15">
        <f t="shared" si="2383"/>
        <v>5.5E-2</v>
      </c>
      <c r="R2345" s="15">
        <f t="shared" si="2383"/>
        <v>2.35E-2</v>
      </c>
      <c r="S2345" s="15">
        <f t="shared" si="2383"/>
        <v>8.9999999999999993E-3</v>
      </c>
      <c r="T2345" s="15">
        <f t="shared" si="2383"/>
        <v>5.4999999999999997E-3</v>
      </c>
      <c r="U2345" s="15">
        <f t="shared" si="2383"/>
        <v>8.0000000000000002E-3</v>
      </c>
      <c r="V2345" s="5">
        <v>1</v>
      </c>
      <c r="X2345" s="15">
        <f t="shared" si="2333"/>
        <v>7.5</v>
      </c>
      <c r="AB2345" s="15">
        <f t="shared" si="2334"/>
        <v>6.4982187097802813</v>
      </c>
      <c r="AC2345" s="15">
        <f t="shared" si="2335"/>
        <v>1.0035657534342843</v>
      </c>
    </row>
    <row r="2346" spans="1:29">
      <c r="A2346" s="5" t="s">
        <v>206</v>
      </c>
      <c r="B2346" s="5">
        <v>0.67</v>
      </c>
      <c r="C2346" s="5">
        <v>0.55000000000000004</v>
      </c>
      <c r="D2346" s="5">
        <v>0.17</v>
      </c>
      <c r="E2346" s="5">
        <v>1.2470000000000001</v>
      </c>
      <c r="F2346" s="5">
        <v>0.47199999999999998</v>
      </c>
      <c r="G2346" s="5">
        <v>0.2455</v>
      </c>
      <c r="H2346" s="48">
        <v>0.4</v>
      </c>
      <c r="I2346" s="5">
        <v>21</v>
      </c>
      <c r="N2346" s="15">
        <f t="shared" si="2331"/>
        <v>3</v>
      </c>
      <c r="O2346" s="15">
        <f t="shared" ref="O2346:U2346" si="2384">B2346</f>
        <v>0.67</v>
      </c>
      <c r="P2346" s="15">
        <f t="shared" si="2384"/>
        <v>0.55000000000000004</v>
      </c>
      <c r="Q2346" s="15">
        <f t="shared" si="2384"/>
        <v>0.17</v>
      </c>
      <c r="R2346" s="15">
        <f t="shared" si="2384"/>
        <v>1.2470000000000001</v>
      </c>
      <c r="S2346" s="15">
        <f t="shared" si="2384"/>
        <v>0.47199999999999998</v>
      </c>
      <c r="T2346" s="15">
        <f t="shared" si="2384"/>
        <v>0.2455</v>
      </c>
      <c r="U2346" s="15">
        <f t="shared" si="2384"/>
        <v>0.4</v>
      </c>
      <c r="V2346" s="5">
        <v>1</v>
      </c>
      <c r="X2346" s="15">
        <f t="shared" si="2333"/>
        <v>22.5</v>
      </c>
      <c r="AB2346" s="15">
        <f t="shared" si="2334"/>
        <v>15.985314023443268</v>
      </c>
      <c r="AC2346" s="15">
        <f t="shared" si="2335"/>
        <v>42.441133373144943</v>
      </c>
    </row>
    <row r="2347" spans="1:29">
      <c r="A2347" s="5" t="s">
        <v>207</v>
      </c>
      <c r="B2347" s="5">
        <v>0.71</v>
      </c>
      <c r="C2347" s="5">
        <v>0.56499999999999995</v>
      </c>
      <c r="D2347" s="5">
        <v>0.19500000000000001</v>
      </c>
      <c r="E2347" s="5">
        <v>1.7264999999999999</v>
      </c>
      <c r="F2347" s="5">
        <v>0.63800000000000001</v>
      </c>
      <c r="G2347" s="5">
        <v>0.33650000000000002</v>
      </c>
      <c r="H2347" s="48">
        <v>0.56499999999999995</v>
      </c>
      <c r="I2347" s="5">
        <v>17</v>
      </c>
      <c r="N2347" s="15">
        <f t="shared" si="2331"/>
        <v>0.75</v>
      </c>
      <c r="O2347" s="15">
        <f t="shared" ref="O2347:U2347" si="2385">B2347</f>
        <v>0.71</v>
      </c>
      <c r="P2347" s="15">
        <f t="shared" si="2385"/>
        <v>0.56499999999999995</v>
      </c>
      <c r="Q2347" s="15">
        <f t="shared" si="2385"/>
        <v>0.19500000000000001</v>
      </c>
      <c r="R2347" s="15">
        <f t="shared" si="2385"/>
        <v>1.7264999999999999</v>
      </c>
      <c r="S2347" s="15">
        <f t="shared" si="2385"/>
        <v>0.63800000000000001</v>
      </c>
      <c r="T2347" s="15">
        <f t="shared" si="2385"/>
        <v>0.33650000000000002</v>
      </c>
      <c r="U2347" s="15">
        <f t="shared" si="2385"/>
        <v>0.56499999999999995</v>
      </c>
      <c r="V2347" s="5">
        <v>1</v>
      </c>
      <c r="X2347" s="15">
        <f t="shared" si="2333"/>
        <v>18.5</v>
      </c>
      <c r="AB2347" s="15">
        <f t="shared" si="2334"/>
        <v>17.563586010482723</v>
      </c>
      <c r="AC2347" s="15">
        <f t="shared" si="2335"/>
        <v>0.87687115976366281</v>
      </c>
    </row>
    <row r="2348" spans="1:29">
      <c r="A2348" s="5" t="s">
        <v>207</v>
      </c>
      <c r="B2348" s="5">
        <v>0.56000000000000005</v>
      </c>
      <c r="C2348" s="5">
        <v>0.43</v>
      </c>
      <c r="D2348" s="5">
        <v>0.125</v>
      </c>
      <c r="E2348" s="5">
        <v>0.80249999999999999</v>
      </c>
      <c r="F2348" s="5">
        <v>0.313</v>
      </c>
      <c r="G2348" s="5">
        <v>0.17150000000000001</v>
      </c>
      <c r="H2348" s="48">
        <v>0.26300000000000001</v>
      </c>
      <c r="I2348" s="5">
        <v>13</v>
      </c>
      <c r="N2348" s="15">
        <f t="shared" si="2331"/>
        <v>0.75</v>
      </c>
      <c r="O2348" s="15">
        <f t="shared" ref="O2348:U2348" si="2386">B2348</f>
        <v>0.56000000000000005</v>
      </c>
      <c r="P2348" s="15">
        <f t="shared" si="2386"/>
        <v>0.43</v>
      </c>
      <c r="Q2348" s="15">
        <f t="shared" si="2386"/>
        <v>0.125</v>
      </c>
      <c r="R2348" s="15">
        <f t="shared" si="2386"/>
        <v>0.80249999999999999</v>
      </c>
      <c r="S2348" s="15">
        <f t="shared" si="2386"/>
        <v>0.313</v>
      </c>
      <c r="T2348" s="15">
        <f t="shared" si="2386"/>
        <v>0.17150000000000001</v>
      </c>
      <c r="U2348" s="15">
        <f t="shared" si="2386"/>
        <v>0.26300000000000001</v>
      </c>
      <c r="V2348" s="5">
        <v>1</v>
      </c>
      <c r="X2348" s="15">
        <f t="shared" si="2333"/>
        <v>14.5</v>
      </c>
      <c r="AB2348" s="15">
        <f t="shared" si="2334"/>
        <v>12.512149167950664</v>
      </c>
      <c r="AC2348" s="15">
        <f t="shared" si="2335"/>
        <v>3.9515509304792373</v>
      </c>
    </row>
    <row r="2349" spans="1:29">
      <c r="A2349" s="5" t="s">
        <v>206</v>
      </c>
      <c r="B2349" s="5">
        <v>0.505</v>
      </c>
      <c r="C2349" s="5">
        <v>0.4</v>
      </c>
      <c r="D2349" s="5">
        <v>0.13</v>
      </c>
      <c r="E2349" s="5">
        <v>0.76400000000000001</v>
      </c>
      <c r="F2349" s="5">
        <v>0.30349999999999999</v>
      </c>
      <c r="G2349" s="5">
        <v>0.189</v>
      </c>
      <c r="H2349" s="48">
        <v>0.2175</v>
      </c>
      <c r="I2349" s="5">
        <v>11</v>
      </c>
      <c r="N2349" s="15">
        <f t="shared" si="2331"/>
        <v>3</v>
      </c>
      <c r="O2349" s="15">
        <f t="shared" ref="O2349:U2349" si="2387">B2349</f>
        <v>0.505</v>
      </c>
      <c r="P2349" s="15">
        <f t="shared" si="2387"/>
        <v>0.4</v>
      </c>
      <c r="Q2349" s="15">
        <f t="shared" si="2387"/>
        <v>0.13</v>
      </c>
      <c r="R2349" s="15">
        <f t="shared" si="2387"/>
        <v>0.76400000000000001</v>
      </c>
      <c r="S2349" s="15">
        <f t="shared" si="2387"/>
        <v>0.30349999999999999</v>
      </c>
      <c r="T2349" s="15">
        <f t="shared" si="2387"/>
        <v>0.189</v>
      </c>
      <c r="U2349" s="15">
        <f t="shared" si="2387"/>
        <v>0.2175</v>
      </c>
      <c r="V2349" s="5">
        <v>1</v>
      </c>
      <c r="X2349" s="15">
        <f t="shared" si="2333"/>
        <v>12.5</v>
      </c>
      <c r="AB2349" s="15">
        <f t="shared" si="2334"/>
        <v>11.887416191390159</v>
      </c>
      <c r="AC2349" s="15">
        <f t="shared" si="2335"/>
        <v>0.37525892257093851</v>
      </c>
    </row>
    <row r="2350" spans="1:29">
      <c r="A2350" s="5" t="s">
        <v>206</v>
      </c>
      <c r="B2350" s="5">
        <v>0.52500000000000002</v>
      </c>
      <c r="C2350" s="5">
        <v>0.43</v>
      </c>
      <c r="D2350" s="5">
        <v>0.16500000000000001</v>
      </c>
      <c r="E2350" s="5">
        <v>0.86450000000000005</v>
      </c>
      <c r="F2350" s="5">
        <v>0.376</v>
      </c>
      <c r="G2350" s="5">
        <v>0.19450000000000001</v>
      </c>
      <c r="H2350" s="48">
        <v>0.2515</v>
      </c>
      <c r="I2350" s="5">
        <v>16</v>
      </c>
      <c r="N2350" s="15">
        <f t="shared" si="2331"/>
        <v>3</v>
      </c>
      <c r="O2350" s="15">
        <f t="shared" ref="O2350:U2350" si="2388">B2350</f>
        <v>0.52500000000000002</v>
      </c>
      <c r="P2350" s="15">
        <f t="shared" si="2388"/>
        <v>0.43</v>
      </c>
      <c r="Q2350" s="15">
        <f t="shared" si="2388"/>
        <v>0.16500000000000001</v>
      </c>
      <c r="R2350" s="15">
        <f t="shared" si="2388"/>
        <v>0.86450000000000005</v>
      </c>
      <c r="S2350" s="15">
        <f t="shared" si="2388"/>
        <v>0.376</v>
      </c>
      <c r="T2350" s="15">
        <f t="shared" si="2388"/>
        <v>0.19450000000000001</v>
      </c>
      <c r="U2350" s="15">
        <f t="shared" si="2388"/>
        <v>0.2515</v>
      </c>
      <c r="V2350" s="5">
        <v>1</v>
      </c>
      <c r="X2350" s="15">
        <f t="shared" si="2333"/>
        <v>17.5</v>
      </c>
      <c r="AB2350" s="15">
        <f t="shared" si="2334"/>
        <v>12.311766336879822</v>
      </c>
      <c r="AC2350" s="15">
        <f t="shared" si="2335"/>
        <v>26.91776854313342</v>
      </c>
    </row>
    <row r="2351" spans="1:29">
      <c r="A2351" s="5" t="s">
        <v>207</v>
      </c>
      <c r="B2351" s="5">
        <v>0.45</v>
      </c>
      <c r="C2351" s="5">
        <v>0.36</v>
      </c>
      <c r="D2351" s="5">
        <v>0.105</v>
      </c>
      <c r="E2351" s="5">
        <v>0.47149999999999997</v>
      </c>
      <c r="F2351" s="5">
        <v>0.20349999999999999</v>
      </c>
      <c r="G2351" s="5">
        <v>9.35E-2</v>
      </c>
      <c r="H2351" s="48">
        <v>0.14899999999999999</v>
      </c>
      <c r="I2351" s="5">
        <v>9</v>
      </c>
      <c r="N2351" s="15">
        <f t="shared" si="2331"/>
        <v>0.75</v>
      </c>
      <c r="O2351" s="15">
        <f t="shared" ref="O2351:U2351" si="2389">B2351</f>
        <v>0.45</v>
      </c>
      <c r="P2351" s="15">
        <f t="shared" si="2389"/>
        <v>0.36</v>
      </c>
      <c r="Q2351" s="15">
        <f t="shared" si="2389"/>
        <v>0.105</v>
      </c>
      <c r="R2351" s="15">
        <f t="shared" si="2389"/>
        <v>0.47149999999999997</v>
      </c>
      <c r="S2351" s="15">
        <f t="shared" si="2389"/>
        <v>0.20349999999999999</v>
      </c>
      <c r="T2351" s="15">
        <f t="shared" si="2389"/>
        <v>9.35E-2</v>
      </c>
      <c r="U2351" s="15">
        <f t="shared" si="2389"/>
        <v>0.14899999999999999</v>
      </c>
      <c r="V2351" s="5">
        <v>1</v>
      </c>
      <c r="X2351" s="15">
        <f t="shared" si="2333"/>
        <v>10.5</v>
      </c>
      <c r="AB2351" s="15">
        <f t="shared" si="2334"/>
        <v>10.549530180477712</v>
      </c>
      <c r="AC2351" s="15">
        <f t="shared" si="2335"/>
        <v>2.4532387781546969E-3</v>
      </c>
    </row>
    <row r="2352" spans="1:29">
      <c r="A2352" s="5" t="s">
        <v>207</v>
      </c>
      <c r="B2352" s="5">
        <v>0.51500000000000001</v>
      </c>
      <c r="C2352" s="5">
        <v>0.435</v>
      </c>
      <c r="D2352" s="5">
        <v>0.17</v>
      </c>
      <c r="E2352" s="5">
        <v>0.63100000000000001</v>
      </c>
      <c r="F2352" s="5">
        <v>0.27650000000000002</v>
      </c>
      <c r="G2352" s="5">
        <v>0.111</v>
      </c>
      <c r="H2352" s="48">
        <v>0.216</v>
      </c>
      <c r="I2352" s="5">
        <v>12</v>
      </c>
      <c r="N2352" s="15">
        <f t="shared" si="2331"/>
        <v>0.75</v>
      </c>
      <c r="O2352" s="15">
        <f t="shared" ref="O2352:U2352" si="2390">B2352</f>
        <v>0.51500000000000001</v>
      </c>
      <c r="P2352" s="15">
        <f t="shared" si="2390"/>
        <v>0.435</v>
      </c>
      <c r="Q2352" s="15">
        <f t="shared" si="2390"/>
        <v>0.17</v>
      </c>
      <c r="R2352" s="15">
        <f t="shared" si="2390"/>
        <v>0.63100000000000001</v>
      </c>
      <c r="S2352" s="15">
        <f t="shared" si="2390"/>
        <v>0.27650000000000002</v>
      </c>
      <c r="T2352" s="15">
        <f t="shared" si="2390"/>
        <v>0.111</v>
      </c>
      <c r="U2352" s="15">
        <f t="shared" si="2390"/>
        <v>0.216</v>
      </c>
      <c r="V2352" s="5">
        <v>1</v>
      </c>
      <c r="X2352" s="15">
        <f t="shared" si="2333"/>
        <v>13.5</v>
      </c>
      <c r="AB2352" s="15">
        <f t="shared" si="2334"/>
        <v>12.494955293710413</v>
      </c>
      <c r="AC2352" s="15">
        <f t="shared" si="2335"/>
        <v>1.0101148616407214</v>
      </c>
    </row>
    <row r="2353" spans="1:29">
      <c r="A2353" s="5" t="s">
        <v>206</v>
      </c>
      <c r="B2353" s="5">
        <v>0.59</v>
      </c>
      <c r="C2353" s="5">
        <v>0.47499999999999998</v>
      </c>
      <c r="D2353" s="5">
        <v>0.16</v>
      </c>
      <c r="E2353" s="5">
        <v>0.94550000000000001</v>
      </c>
      <c r="F2353" s="5">
        <v>0.38150000000000001</v>
      </c>
      <c r="G2353" s="5">
        <v>0.184</v>
      </c>
      <c r="H2353" s="48">
        <v>0.27</v>
      </c>
      <c r="I2353" s="5">
        <v>19</v>
      </c>
      <c r="N2353" s="15">
        <f t="shared" si="2331"/>
        <v>3</v>
      </c>
      <c r="O2353" s="15">
        <f t="shared" ref="O2353:U2353" si="2391">B2353</f>
        <v>0.59</v>
      </c>
      <c r="P2353" s="15">
        <f t="shared" si="2391"/>
        <v>0.47499999999999998</v>
      </c>
      <c r="Q2353" s="15">
        <f t="shared" si="2391"/>
        <v>0.16</v>
      </c>
      <c r="R2353" s="15">
        <f t="shared" si="2391"/>
        <v>0.94550000000000001</v>
      </c>
      <c r="S2353" s="15">
        <f t="shared" si="2391"/>
        <v>0.38150000000000001</v>
      </c>
      <c r="T2353" s="15">
        <f t="shared" si="2391"/>
        <v>0.184</v>
      </c>
      <c r="U2353" s="15">
        <f t="shared" si="2391"/>
        <v>0.27</v>
      </c>
      <c r="V2353" s="5">
        <v>1</v>
      </c>
      <c r="X2353" s="15">
        <f t="shared" si="2333"/>
        <v>20.5</v>
      </c>
      <c r="AB2353" s="15">
        <f t="shared" si="2334"/>
        <v>13.629987909908172</v>
      </c>
      <c r="AC2353" s="15">
        <f t="shared" si="2335"/>
        <v>47.197066118007889</v>
      </c>
    </row>
    <row r="2354" spans="1:29">
      <c r="A2354" s="5" t="s">
        <v>206</v>
      </c>
      <c r="B2354" s="5">
        <v>0.7</v>
      </c>
      <c r="C2354" s="5">
        <v>0.53</v>
      </c>
      <c r="D2354" s="5">
        <v>0.19</v>
      </c>
      <c r="E2354" s="5">
        <v>1.3185</v>
      </c>
      <c r="F2354" s="5">
        <v>0.54800000000000004</v>
      </c>
      <c r="G2354" s="5">
        <v>0.23300000000000001</v>
      </c>
      <c r="H2354" s="48">
        <v>0.42</v>
      </c>
      <c r="I2354" s="5">
        <v>18</v>
      </c>
      <c r="N2354" s="15">
        <f t="shared" si="2331"/>
        <v>3</v>
      </c>
      <c r="O2354" s="15">
        <f t="shared" ref="O2354:U2354" si="2392">B2354</f>
        <v>0.7</v>
      </c>
      <c r="P2354" s="15">
        <f t="shared" si="2392"/>
        <v>0.53</v>
      </c>
      <c r="Q2354" s="15">
        <f t="shared" si="2392"/>
        <v>0.19</v>
      </c>
      <c r="R2354" s="15">
        <f t="shared" si="2392"/>
        <v>1.3185</v>
      </c>
      <c r="S2354" s="15">
        <f t="shared" si="2392"/>
        <v>0.54800000000000004</v>
      </c>
      <c r="T2354" s="15">
        <f t="shared" si="2392"/>
        <v>0.23300000000000001</v>
      </c>
      <c r="U2354" s="15">
        <f t="shared" si="2392"/>
        <v>0.42</v>
      </c>
      <c r="V2354" s="5">
        <v>1</v>
      </c>
      <c r="X2354" s="15">
        <f t="shared" si="2333"/>
        <v>19.5</v>
      </c>
      <c r="AB2354" s="15">
        <f t="shared" si="2334"/>
        <v>15.372565699916027</v>
      </c>
      <c r="AC2354" s="15">
        <f t="shared" si="2335"/>
        <v>17.035713901509673</v>
      </c>
    </row>
    <row r="2355" spans="1:29">
      <c r="A2355" s="5" t="s">
        <v>207</v>
      </c>
      <c r="B2355" s="5">
        <v>0.72</v>
      </c>
      <c r="C2355" s="5">
        <v>0.56000000000000005</v>
      </c>
      <c r="D2355" s="5">
        <v>0.17499999999999999</v>
      </c>
      <c r="E2355" s="5">
        <v>1.7264999999999999</v>
      </c>
      <c r="F2355" s="5">
        <v>0.63700000000000001</v>
      </c>
      <c r="G2355" s="5">
        <v>0.34150000000000003</v>
      </c>
      <c r="H2355" s="48">
        <v>0.52500000000000002</v>
      </c>
      <c r="I2355" s="5">
        <v>17</v>
      </c>
      <c r="N2355" s="15">
        <f t="shared" si="2331"/>
        <v>0.75</v>
      </c>
      <c r="O2355" s="15">
        <f t="shared" ref="O2355:U2355" si="2393">B2355</f>
        <v>0.72</v>
      </c>
      <c r="P2355" s="15">
        <f t="shared" si="2393"/>
        <v>0.56000000000000005</v>
      </c>
      <c r="Q2355" s="15">
        <f t="shared" si="2393"/>
        <v>0.17499999999999999</v>
      </c>
      <c r="R2355" s="15">
        <f t="shared" si="2393"/>
        <v>1.7264999999999999</v>
      </c>
      <c r="S2355" s="15">
        <f t="shared" si="2393"/>
        <v>0.63700000000000001</v>
      </c>
      <c r="T2355" s="15">
        <f t="shared" si="2393"/>
        <v>0.34150000000000003</v>
      </c>
      <c r="U2355" s="15">
        <f t="shared" si="2393"/>
        <v>0.52500000000000002</v>
      </c>
      <c r="V2355" s="5">
        <v>1</v>
      </c>
      <c r="X2355" s="15">
        <f t="shared" si="2333"/>
        <v>18.5</v>
      </c>
      <c r="AB2355" s="15">
        <f t="shared" si="2334"/>
        <v>16.8946724806286</v>
      </c>
      <c r="AC2355" s="15">
        <f t="shared" si="2335"/>
        <v>2.5770764444511327</v>
      </c>
    </row>
    <row r="2356" spans="1:29">
      <c r="A2356" s="5" t="s">
        <v>206</v>
      </c>
      <c r="B2356" s="5">
        <v>0.63500000000000001</v>
      </c>
      <c r="C2356" s="5">
        <v>0.495</v>
      </c>
      <c r="D2356" s="5">
        <v>0.15</v>
      </c>
      <c r="E2356" s="5">
        <v>1.081</v>
      </c>
      <c r="F2356" s="5">
        <v>0.48249999999999998</v>
      </c>
      <c r="G2356" s="5">
        <v>0.24199999999999999</v>
      </c>
      <c r="H2356" s="48">
        <v>0.31</v>
      </c>
      <c r="I2356" s="5">
        <v>11</v>
      </c>
      <c r="N2356" s="15">
        <f t="shared" si="2331"/>
        <v>3</v>
      </c>
      <c r="O2356" s="15">
        <f t="shared" ref="O2356:U2356" si="2394">B2356</f>
        <v>0.63500000000000001</v>
      </c>
      <c r="P2356" s="15">
        <f t="shared" si="2394"/>
        <v>0.495</v>
      </c>
      <c r="Q2356" s="15">
        <f t="shared" si="2394"/>
        <v>0.15</v>
      </c>
      <c r="R2356" s="15">
        <f t="shared" si="2394"/>
        <v>1.081</v>
      </c>
      <c r="S2356" s="15">
        <f t="shared" si="2394"/>
        <v>0.48249999999999998</v>
      </c>
      <c r="T2356" s="15">
        <f t="shared" si="2394"/>
        <v>0.24199999999999999</v>
      </c>
      <c r="U2356" s="15">
        <f t="shared" si="2394"/>
        <v>0.31</v>
      </c>
      <c r="V2356" s="5">
        <v>1</v>
      </c>
      <c r="X2356" s="15">
        <f t="shared" si="2333"/>
        <v>12.5</v>
      </c>
      <c r="AB2356" s="15">
        <f t="shared" si="2334"/>
        <v>12.676864758740946</v>
      </c>
      <c r="AC2356" s="15">
        <f t="shared" si="2335"/>
        <v>3.1281142884492949E-2</v>
      </c>
    </row>
    <row r="2357" spans="1:29">
      <c r="A2357" s="5" t="s">
        <v>206</v>
      </c>
      <c r="B2357" s="5">
        <v>0.55500000000000005</v>
      </c>
      <c r="C2357" s="5">
        <v>0.44</v>
      </c>
      <c r="D2357" s="5">
        <v>0.13500000000000001</v>
      </c>
      <c r="E2357" s="5">
        <v>0.90249999999999997</v>
      </c>
      <c r="F2357" s="5">
        <v>0.3805</v>
      </c>
      <c r="G2357" s="5">
        <v>0.21049999999999999</v>
      </c>
      <c r="H2357" s="48">
        <v>0.28000000000000003</v>
      </c>
      <c r="I2357" s="5">
        <v>13</v>
      </c>
      <c r="N2357" s="15">
        <f t="shared" si="2331"/>
        <v>3</v>
      </c>
      <c r="O2357" s="15">
        <f t="shared" ref="O2357:U2357" si="2395">B2357</f>
        <v>0.55500000000000005</v>
      </c>
      <c r="P2357" s="15">
        <f t="shared" si="2395"/>
        <v>0.44</v>
      </c>
      <c r="Q2357" s="15">
        <f t="shared" si="2395"/>
        <v>0.13500000000000001</v>
      </c>
      <c r="R2357" s="15">
        <f t="shared" si="2395"/>
        <v>0.90249999999999997</v>
      </c>
      <c r="S2357" s="15">
        <f t="shared" si="2395"/>
        <v>0.3805</v>
      </c>
      <c r="T2357" s="15">
        <f t="shared" si="2395"/>
        <v>0.21049999999999999</v>
      </c>
      <c r="U2357" s="15">
        <f t="shared" si="2395"/>
        <v>0.28000000000000003</v>
      </c>
      <c r="V2357" s="5">
        <v>1</v>
      </c>
      <c r="X2357" s="15">
        <f t="shared" si="2333"/>
        <v>14.5</v>
      </c>
      <c r="AB2357" s="15">
        <f t="shared" si="2334"/>
        <v>12.411553978212629</v>
      </c>
      <c r="AC2357" s="15">
        <f t="shared" si="2335"/>
        <v>4.3616067859194976</v>
      </c>
    </row>
    <row r="2358" spans="1:29">
      <c r="A2358" s="5" t="s">
        <v>206</v>
      </c>
      <c r="B2358" s="5">
        <v>0.57499999999999996</v>
      </c>
      <c r="C2358" s="5">
        <v>0.47</v>
      </c>
      <c r="D2358" s="5">
        <v>0.15</v>
      </c>
      <c r="E2358" s="5">
        <v>1.1415</v>
      </c>
      <c r="F2358" s="5">
        <v>0.45150000000000001</v>
      </c>
      <c r="G2358" s="5">
        <v>0.20399999999999999</v>
      </c>
      <c r="H2358" s="48">
        <v>0.4</v>
      </c>
      <c r="I2358" s="5">
        <v>13</v>
      </c>
      <c r="N2358" s="15">
        <f t="shared" si="2331"/>
        <v>3</v>
      </c>
      <c r="O2358" s="15">
        <f t="shared" ref="O2358:U2358" si="2396">B2358</f>
        <v>0.57499999999999996</v>
      </c>
      <c r="P2358" s="15">
        <f t="shared" si="2396"/>
        <v>0.47</v>
      </c>
      <c r="Q2358" s="15">
        <f t="shared" si="2396"/>
        <v>0.15</v>
      </c>
      <c r="R2358" s="15">
        <f t="shared" si="2396"/>
        <v>1.1415</v>
      </c>
      <c r="S2358" s="15">
        <f t="shared" si="2396"/>
        <v>0.45150000000000001</v>
      </c>
      <c r="T2358" s="15">
        <f t="shared" si="2396"/>
        <v>0.20399999999999999</v>
      </c>
      <c r="U2358" s="15">
        <f t="shared" si="2396"/>
        <v>0.4</v>
      </c>
      <c r="V2358" s="5">
        <v>1</v>
      </c>
      <c r="X2358" s="15">
        <f t="shared" si="2333"/>
        <v>14.5</v>
      </c>
      <c r="AB2358" s="15">
        <f t="shared" si="2334"/>
        <v>14.768835476902744</v>
      </c>
      <c r="AC2358" s="15">
        <f t="shared" si="2335"/>
        <v>7.2272513641525871E-2</v>
      </c>
    </row>
    <row r="2359" spans="1:29">
      <c r="A2359" s="5" t="s">
        <v>206</v>
      </c>
      <c r="B2359" s="5">
        <v>0.58499999999999996</v>
      </c>
      <c r="C2359" s="5">
        <v>0.45500000000000002</v>
      </c>
      <c r="D2359" s="5">
        <v>0.125</v>
      </c>
      <c r="E2359" s="5">
        <v>1.0269999999999999</v>
      </c>
      <c r="F2359" s="5">
        <v>0.39100000000000001</v>
      </c>
      <c r="G2359" s="5">
        <v>0.21199999999999999</v>
      </c>
      <c r="H2359" s="48">
        <v>0.25</v>
      </c>
      <c r="I2359" s="5">
        <v>17</v>
      </c>
      <c r="N2359" s="15">
        <f t="shared" si="2331"/>
        <v>3</v>
      </c>
      <c r="O2359" s="15">
        <f t="shared" ref="O2359:U2359" si="2397">B2359</f>
        <v>0.58499999999999996</v>
      </c>
      <c r="P2359" s="15">
        <f t="shared" si="2397"/>
        <v>0.45500000000000002</v>
      </c>
      <c r="Q2359" s="15">
        <f t="shared" si="2397"/>
        <v>0.125</v>
      </c>
      <c r="R2359" s="15">
        <f t="shared" si="2397"/>
        <v>1.0269999999999999</v>
      </c>
      <c r="S2359" s="15">
        <f t="shared" si="2397"/>
        <v>0.39100000000000001</v>
      </c>
      <c r="T2359" s="15">
        <f t="shared" si="2397"/>
        <v>0.21199999999999999</v>
      </c>
      <c r="U2359" s="15">
        <f t="shared" si="2397"/>
        <v>0.25</v>
      </c>
      <c r="V2359" s="5">
        <v>1</v>
      </c>
      <c r="X2359" s="15">
        <f t="shared" si="2333"/>
        <v>18.5</v>
      </c>
      <c r="AB2359" s="15">
        <f t="shared" si="2334"/>
        <v>13.094643742640727</v>
      </c>
      <c r="AC2359" s="15">
        <f t="shared" si="2335"/>
        <v>29.217876268973047</v>
      </c>
    </row>
    <row r="2360" spans="1:29">
      <c r="A2360" s="5" t="s">
        <v>207</v>
      </c>
      <c r="B2360" s="5">
        <v>0.61</v>
      </c>
      <c r="C2360" s="5">
        <v>0.48499999999999999</v>
      </c>
      <c r="D2360" s="5">
        <v>0.21</v>
      </c>
      <c r="E2360" s="5">
        <v>1.3445</v>
      </c>
      <c r="F2360" s="5">
        <v>0.53500000000000003</v>
      </c>
      <c r="G2360" s="5">
        <v>0.2205</v>
      </c>
      <c r="H2360" s="48">
        <v>0.51500000000000001</v>
      </c>
      <c r="I2360" s="5">
        <v>20</v>
      </c>
      <c r="N2360" s="15">
        <f t="shared" si="2331"/>
        <v>0.75</v>
      </c>
      <c r="O2360" s="15">
        <f t="shared" ref="O2360:U2360" si="2398">B2360</f>
        <v>0.61</v>
      </c>
      <c r="P2360" s="15">
        <f t="shared" si="2398"/>
        <v>0.48499999999999999</v>
      </c>
      <c r="Q2360" s="15">
        <f t="shared" si="2398"/>
        <v>0.21</v>
      </c>
      <c r="R2360" s="15">
        <f t="shared" si="2398"/>
        <v>1.3445</v>
      </c>
      <c r="S2360" s="15">
        <f t="shared" si="2398"/>
        <v>0.53500000000000003</v>
      </c>
      <c r="T2360" s="15">
        <f t="shared" si="2398"/>
        <v>0.2205</v>
      </c>
      <c r="U2360" s="15">
        <f t="shared" si="2398"/>
        <v>0.51500000000000001</v>
      </c>
      <c r="V2360" s="5">
        <v>1</v>
      </c>
      <c r="X2360" s="15">
        <f t="shared" si="2333"/>
        <v>21.5</v>
      </c>
      <c r="AB2360" s="15">
        <f t="shared" si="2334"/>
        <v>16.218025442497449</v>
      </c>
      <c r="AC2360" s="15">
        <f t="shared" si="2335"/>
        <v>27.899255226104266</v>
      </c>
    </row>
    <row r="2361" spans="1:29">
      <c r="A2361" s="5" t="s">
        <v>207</v>
      </c>
      <c r="B2361" s="5">
        <v>0.64500000000000002</v>
      </c>
      <c r="C2361" s="5">
        <v>0.52500000000000002</v>
      </c>
      <c r="D2361" s="5">
        <v>0.2</v>
      </c>
      <c r="E2361" s="5">
        <v>1.4490000000000001</v>
      </c>
      <c r="F2361" s="5">
        <v>0.60099999999999998</v>
      </c>
      <c r="G2361" s="5">
        <v>0.25650000000000001</v>
      </c>
      <c r="H2361" s="48">
        <v>0.505</v>
      </c>
      <c r="I2361" s="5">
        <v>13</v>
      </c>
      <c r="N2361" s="15">
        <f t="shared" si="2331"/>
        <v>0.75</v>
      </c>
      <c r="O2361" s="15">
        <f t="shared" ref="O2361:U2361" si="2399">B2361</f>
        <v>0.64500000000000002</v>
      </c>
      <c r="P2361" s="15">
        <f t="shared" si="2399"/>
        <v>0.52500000000000002</v>
      </c>
      <c r="Q2361" s="15">
        <f t="shared" si="2399"/>
        <v>0.2</v>
      </c>
      <c r="R2361" s="15">
        <f t="shared" si="2399"/>
        <v>1.4490000000000001</v>
      </c>
      <c r="S2361" s="15">
        <f t="shared" si="2399"/>
        <v>0.60099999999999998</v>
      </c>
      <c r="T2361" s="15">
        <f t="shared" si="2399"/>
        <v>0.25650000000000001</v>
      </c>
      <c r="U2361" s="15">
        <f t="shared" si="2399"/>
        <v>0.505</v>
      </c>
      <c r="V2361" s="5">
        <v>1</v>
      </c>
      <c r="X2361" s="15">
        <f t="shared" si="2333"/>
        <v>14.5</v>
      </c>
      <c r="AB2361" s="15">
        <f t="shared" si="2334"/>
        <v>15.719988323245923</v>
      </c>
      <c r="AC2361" s="15">
        <f t="shared" si="2335"/>
        <v>1.4883715088563991</v>
      </c>
    </row>
    <row r="2362" spans="1:29">
      <c r="A2362" s="5" t="s">
        <v>207</v>
      </c>
      <c r="B2362" s="5">
        <v>0.54500000000000004</v>
      </c>
      <c r="C2362" s="5">
        <v>0.44</v>
      </c>
      <c r="D2362" s="5">
        <v>0.17499999999999999</v>
      </c>
      <c r="E2362" s="5">
        <v>0.77449999999999997</v>
      </c>
      <c r="F2362" s="5">
        <v>0.29849999999999999</v>
      </c>
      <c r="G2362" s="5">
        <v>0.1875</v>
      </c>
      <c r="H2362" s="48">
        <v>0.26500000000000001</v>
      </c>
      <c r="I2362" s="5">
        <v>11</v>
      </c>
      <c r="N2362" s="15">
        <f t="shared" si="2331"/>
        <v>0.75</v>
      </c>
      <c r="O2362" s="15">
        <f t="shared" ref="O2362:U2362" si="2400">B2362</f>
        <v>0.54500000000000004</v>
      </c>
      <c r="P2362" s="15">
        <f t="shared" si="2400"/>
        <v>0.44</v>
      </c>
      <c r="Q2362" s="15">
        <f t="shared" si="2400"/>
        <v>0.17499999999999999</v>
      </c>
      <c r="R2362" s="15">
        <f t="shared" si="2400"/>
        <v>0.77449999999999997</v>
      </c>
      <c r="S2362" s="15">
        <f t="shared" si="2400"/>
        <v>0.29849999999999999</v>
      </c>
      <c r="T2362" s="15">
        <f t="shared" si="2400"/>
        <v>0.1875</v>
      </c>
      <c r="U2362" s="15">
        <f t="shared" si="2400"/>
        <v>0.26500000000000001</v>
      </c>
      <c r="V2362" s="5">
        <v>1</v>
      </c>
      <c r="X2362" s="15">
        <f t="shared" si="2333"/>
        <v>12.5</v>
      </c>
      <c r="AB2362" s="15">
        <f t="shared" si="2334"/>
        <v>13.090366360040397</v>
      </c>
      <c r="AC2362" s="15">
        <f t="shared" si="2335"/>
        <v>0.34853243906734765</v>
      </c>
    </row>
    <row r="2363" spans="1:29">
      <c r="A2363" s="5" t="s">
        <v>206</v>
      </c>
      <c r="B2363" s="5">
        <v>0.55000000000000004</v>
      </c>
      <c r="C2363" s="5">
        <v>0.45</v>
      </c>
      <c r="D2363" s="5">
        <v>0.155</v>
      </c>
      <c r="E2363" s="5">
        <v>0.78949999999999998</v>
      </c>
      <c r="F2363" s="5">
        <v>0.34300000000000003</v>
      </c>
      <c r="G2363" s="5">
        <v>0.159</v>
      </c>
      <c r="H2363" s="48">
        <v>0.25</v>
      </c>
      <c r="I2363" s="5">
        <v>12</v>
      </c>
      <c r="N2363" s="15">
        <f t="shared" si="2331"/>
        <v>3</v>
      </c>
      <c r="O2363" s="15">
        <f t="shared" ref="O2363:U2363" si="2401">B2363</f>
        <v>0.55000000000000004</v>
      </c>
      <c r="P2363" s="15">
        <f t="shared" si="2401"/>
        <v>0.45</v>
      </c>
      <c r="Q2363" s="15">
        <f t="shared" si="2401"/>
        <v>0.155</v>
      </c>
      <c r="R2363" s="15">
        <f t="shared" si="2401"/>
        <v>0.78949999999999998</v>
      </c>
      <c r="S2363" s="15">
        <f t="shared" si="2401"/>
        <v>0.34300000000000003</v>
      </c>
      <c r="T2363" s="15">
        <f t="shared" si="2401"/>
        <v>0.159</v>
      </c>
      <c r="U2363" s="15">
        <f t="shared" si="2401"/>
        <v>0.25</v>
      </c>
      <c r="V2363" s="5">
        <v>1</v>
      </c>
      <c r="X2363" s="15">
        <f t="shared" si="2333"/>
        <v>13.5</v>
      </c>
      <c r="AB2363" s="15">
        <f t="shared" si="2334"/>
        <v>12.75037290422317</v>
      </c>
      <c r="AC2363" s="15">
        <f t="shared" si="2335"/>
        <v>0.56194078272280512</v>
      </c>
    </row>
    <row r="2364" spans="1:29">
      <c r="A2364" s="5" t="s">
        <v>207</v>
      </c>
      <c r="B2364" s="5">
        <v>0.66</v>
      </c>
      <c r="C2364" s="5">
        <v>0.52500000000000002</v>
      </c>
      <c r="D2364" s="5">
        <v>0.20499999999999999</v>
      </c>
      <c r="E2364" s="5">
        <v>1.3665</v>
      </c>
      <c r="F2364" s="5">
        <v>0.50049999999999994</v>
      </c>
      <c r="G2364" s="5">
        <v>0.29099999999999998</v>
      </c>
      <c r="H2364" s="48">
        <v>0.41</v>
      </c>
      <c r="I2364" s="5">
        <v>18</v>
      </c>
      <c r="N2364" s="15">
        <f t="shared" si="2331"/>
        <v>0.75</v>
      </c>
      <c r="O2364" s="15">
        <f t="shared" ref="O2364:U2364" si="2402">B2364</f>
        <v>0.66</v>
      </c>
      <c r="P2364" s="15">
        <f t="shared" si="2402"/>
        <v>0.52500000000000002</v>
      </c>
      <c r="Q2364" s="15">
        <f t="shared" si="2402"/>
        <v>0.20499999999999999</v>
      </c>
      <c r="R2364" s="15">
        <f t="shared" si="2402"/>
        <v>1.3665</v>
      </c>
      <c r="S2364" s="15">
        <f t="shared" si="2402"/>
        <v>0.50049999999999994</v>
      </c>
      <c r="T2364" s="15">
        <f t="shared" si="2402"/>
        <v>0.29099999999999998</v>
      </c>
      <c r="U2364" s="15">
        <f t="shared" si="2402"/>
        <v>0.41</v>
      </c>
      <c r="V2364" s="5">
        <v>1</v>
      </c>
      <c r="X2364" s="15">
        <f t="shared" si="2333"/>
        <v>19.5</v>
      </c>
      <c r="AB2364" s="15">
        <f t="shared" si="2334"/>
        <v>15.854510156023879</v>
      </c>
      <c r="AC2364" s="15">
        <f t="shared" si="2335"/>
        <v>13.289596202533039</v>
      </c>
    </row>
    <row r="2365" spans="1:29">
      <c r="A2365" s="5" t="s">
        <v>206</v>
      </c>
      <c r="B2365" s="5">
        <v>0.56999999999999995</v>
      </c>
      <c r="C2365" s="5">
        <v>0.47499999999999998</v>
      </c>
      <c r="D2365" s="5">
        <v>0.19500000000000001</v>
      </c>
      <c r="E2365" s="5">
        <v>1.0295000000000001</v>
      </c>
      <c r="F2365" s="5">
        <v>0.46350000000000002</v>
      </c>
      <c r="G2365" s="5">
        <v>0.1905</v>
      </c>
      <c r="H2365" s="48">
        <v>0.30499999999999999</v>
      </c>
      <c r="I2365" s="5">
        <v>18</v>
      </c>
      <c r="N2365" s="15">
        <f t="shared" si="2331"/>
        <v>3</v>
      </c>
      <c r="O2365" s="15">
        <f t="shared" ref="O2365:U2365" si="2403">B2365</f>
        <v>0.56999999999999995</v>
      </c>
      <c r="P2365" s="15">
        <f t="shared" si="2403"/>
        <v>0.47499999999999998</v>
      </c>
      <c r="Q2365" s="15">
        <f t="shared" si="2403"/>
        <v>0.19500000000000001</v>
      </c>
      <c r="R2365" s="15">
        <f t="shared" si="2403"/>
        <v>1.0295000000000001</v>
      </c>
      <c r="S2365" s="15">
        <f t="shared" si="2403"/>
        <v>0.46350000000000002</v>
      </c>
      <c r="T2365" s="15">
        <f t="shared" si="2403"/>
        <v>0.1905</v>
      </c>
      <c r="U2365" s="15">
        <f t="shared" si="2403"/>
        <v>0.30499999999999999</v>
      </c>
      <c r="V2365" s="5">
        <v>1</v>
      </c>
      <c r="X2365" s="15">
        <f t="shared" si="2333"/>
        <v>19.5</v>
      </c>
      <c r="AB2365" s="15">
        <f t="shared" si="2334"/>
        <v>13.388540197897795</v>
      </c>
      <c r="AC2365" s="15">
        <f t="shared" si="2335"/>
        <v>37.349940912711126</v>
      </c>
    </row>
    <row r="2366" spans="1:29">
      <c r="A2366" s="5" t="s">
        <v>207</v>
      </c>
      <c r="B2366" s="5">
        <v>0.6</v>
      </c>
      <c r="C2366" s="5">
        <v>0.47</v>
      </c>
      <c r="D2366" s="5">
        <v>0.2</v>
      </c>
      <c r="E2366" s="5">
        <v>1.0309999999999999</v>
      </c>
      <c r="F2366" s="5">
        <v>0.39200000000000002</v>
      </c>
      <c r="G2366" s="5">
        <v>0.20349999999999999</v>
      </c>
      <c r="H2366" s="48">
        <v>0.28999999999999998</v>
      </c>
      <c r="I2366" s="5">
        <v>15</v>
      </c>
      <c r="N2366" s="15">
        <f t="shared" si="2331"/>
        <v>0.75</v>
      </c>
      <c r="O2366" s="15">
        <f t="shared" ref="O2366:U2366" si="2404">B2366</f>
        <v>0.6</v>
      </c>
      <c r="P2366" s="15">
        <f t="shared" si="2404"/>
        <v>0.47</v>
      </c>
      <c r="Q2366" s="15">
        <f t="shared" si="2404"/>
        <v>0.2</v>
      </c>
      <c r="R2366" s="15">
        <f t="shared" si="2404"/>
        <v>1.0309999999999999</v>
      </c>
      <c r="S2366" s="15">
        <f t="shared" si="2404"/>
        <v>0.39200000000000002</v>
      </c>
      <c r="T2366" s="15">
        <f t="shared" si="2404"/>
        <v>0.20349999999999999</v>
      </c>
      <c r="U2366" s="15">
        <f t="shared" si="2404"/>
        <v>0.28999999999999998</v>
      </c>
      <c r="V2366" s="5">
        <v>1</v>
      </c>
      <c r="X2366" s="15">
        <f t="shared" si="2333"/>
        <v>16.5</v>
      </c>
      <c r="AB2366" s="15">
        <f t="shared" si="2334"/>
        <v>14.182068859759951</v>
      </c>
      <c r="AC2366" s="15">
        <f t="shared" si="2335"/>
        <v>5.3728047708945317</v>
      </c>
    </row>
    <row r="2367" spans="1:29">
      <c r="A2367" s="5" t="s">
        <v>207</v>
      </c>
      <c r="B2367" s="5">
        <v>0.63</v>
      </c>
      <c r="C2367" s="5">
        <v>0.505</v>
      </c>
      <c r="D2367" s="5">
        <v>0.16500000000000001</v>
      </c>
      <c r="E2367" s="5">
        <v>1.0649999999999999</v>
      </c>
      <c r="F2367" s="5">
        <v>0.45950000000000002</v>
      </c>
      <c r="G2367" s="5">
        <v>0.216</v>
      </c>
      <c r="H2367" s="48">
        <v>0.315</v>
      </c>
      <c r="I2367" s="5">
        <v>12</v>
      </c>
      <c r="N2367" s="15">
        <f t="shared" si="2331"/>
        <v>0.75</v>
      </c>
      <c r="O2367" s="15">
        <f t="shared" ref="O2367:U2367" si="2405">B2367</f>
        <v>0.63</v>
      </c>
      <c r="P2367" s="15">
        <f t="shared" si="2405"/>
        <v>0.505</v>
      </c>
      <c r="Q2367" s="15">
        <f t="shared" si="2405"/>
        <v>0.16500000000000001</v>
      </c>
      <c r="R2367" s="15">
        <f t="shared" si="2405"/>
        <v>1.0649999999999999</v>
      </c>
      <c r="S2367" s="15">
        <f t="shared" si="2405"/>
        <v>0.45950000000000002</v>
      </c>
      <c r="T2367" s="15">
        <f t="shared" si="2405"/>
        <v>0.216</v>
      </c>
      <c r="U2367" s="15">
        <f t="shared" si="2405"/>
        <v>0.315</v>
      </c>
      <c r="V2367" s="5">
        <v>1</v>
      </c>
      <c r="X2367" s="15">
        <f t="shared" si="2333"/>
        <v>13.5</v>
      </c>
      <c r="AB2367" s="15">
        <f t="shared" si="2334"/>
        <v>13.226536302969034</v>
      </c>
      <c r="AC2367" s="15">
        <f t="shared" si="2335"/>
        <v>7.4782393593843879E-2</v>
      </c>
    </row>
    <row r="2368" spans="1:29">
      <c r="A2368" s="5" t="s">
        <v>206</v>
      </c>
      <c r="B2368" s="5">
        <v>0.69499999999999995</v>
      </c>
      <c r="C2368" s="5">
        <v>0.56999999999999995</v>
      </c>
      <c r="D2368" s="5">
        <v>0.23</v>
      </c>
      <c r="E2368" s="5">
        <v>1.885</v>
      </c>
      <c r="F2368" s="5">
        <v>0.86650000000000005</v>
      </c>
      <c r="G2368" s="5">
        <v>0.435</v>
      </c>
      <c r="H2368" s="48">
        <v>0.5</v>
      </c>
      <c r="I2368" s="5">
        <v>19</v>
      </c>
      <c r="N2368" s="15">
        <f t="shared" si="2331"/>
        <v>3</v>
      </c>
      <c r="O2368" s="15">
        <f t="shared" ref="O2368:U2368" si="2406">B2368</f>
        <v>0.69499999999999995</v>
      </c>
      <c r="P2368" s="15">
        <f t="shared" si="2406"/>
        <v>0.56999999999999995</v>
      </c>
      <c r="Q2368" s="15">
        <f t="shared" si="2406"/>
        <v>0.23</v>
      </c>
      <c r="R2368" s="15">
        <f t="shared" si="2406"/>
        <v>1.885</v>
      </c>
      <c r="S2368" s="15">
        <f t="shared" si="2406"/>
        <v>0.86650000000000005</v>
      </c>
      <c r="T2368" s="15">
        <f t="shared" si="2406"/>
        <v>0.435</v>
      </c>
      <c r="U2368" s="15">
        <f t="shared" si="2406"/>
        <v>0.5</v>
      </c>
      <c r="V2368" s="5">
        <v>1</v>
      </c>
      <c r="X2368" s="15">
        <f t="shared" si="2333"/>
        <v>20.5</v>
      </c>
      <c r="AB2368" s="15">
        <f t="shared" si="2334"/>
        <v>13.666899848919726</v>
      </c>
      <c r="AC2368" s="15">
        <f t="shared" si="2335"/>
        <v>46.691257674693254</v>
      </c>
    </row>
    <row r="2369" spans="1:29">
      <c r="A2369" s="5" t="s">
        <v>206</v>
      </c>
      <c r="B2369" s="5">
        <v>0.65</v>
      </c>
      <c r="C2369" s="5">
        <v>0.54500000000000004</v>
      </c>
      <c r="D2369" s="5">
        <v>0.16</v>
      </c>
      <c r="E2369" s="5">
        <v>1.2424999999999999</v>
      </c>
      <c r="F2369" s="5">
        <v>0.48699999999999999</v>
      </c>
      <c r="G2369" s="5">
        <v>0.29599999999999999</v>
      </c>
      <c r="H2369" s="48">
        <v>0.48</v>
      </c>
      <c r="I2369" s="5">
        <v>15</v>
      </c>
      <c r="N2369" s="15">
        <f t="shared" si="2331"/>
        <v>3</v>
      </c>
      <c r="O2369" s="15">
        <f t="shared" ref="O2369:U2369" si="2407">B2369</f>
        <v>0.65</v>
      </c>
      <c r="P2369" s="15">
        <f t="shared" si="2407"/>
        <v>0.54500000000000004</v>
      </c>
      <c r="Q2369" s="15">
        <f t="shared" si="2407"/>
        <v>0.16</v>
      </c>
      <c r="R2369" s="15">
        <f t="shared" si="2407"/>
        <v>1.2424999999999999</v>
      </c>
      <c r="S2369" s="15">
        <f t="shared" si="2407"/>
        <v>0.48699999999999999</v>
      </c>
      <c r="T2369" s="15">
        <f t="shared" si="2407"/>
        <v>0.29599999999999999</v>
      </c>
      <c r="U2369" s="15">
        <f t="shared" si="2407"/>
        <v>0.48</v>
      </c>
      <c r="V2369" s="5">
        <v>1</v>
      </c>
      <c r="X2369" s="15">
        <f t="shared" si="2333"/>
        <v>16.5</v>
      </c>
      <c r="AB2369" s="15">
        <f t="shared" si="2334"/>
        <v>15.669427601065072</v>
      </c>
      <c r="AC2369" s="15">
        <f t="shared" si="2335"/>
        <v>0.68985050987252095</v>
      </c>
    </row>
    <row r="2370" spans="1:29">
      <c r="A2370" s="5" t="s">
        <v>207</v>
      </c>
      <c r="B2370" s="5">
        <v>0.72</v>
      </c>
      <c r="C2370" s="5">
        <v>0.59499999999999997</v>
      </c>
      <c r="D2370" s="5">
        <v>0.22500000000000001</v>
      </c>
      <c r="E2370" s="5">
        <v>1.9690000000000001</v>
      </c>
      <c r="F2370" s="5">
        <v>0.80449999999999999</v>
      </c>
      <c r="G2370" s="5">
        <v>0.42299999999999999</v>
      </c>
      <c r="H2370" s="48">
        <v>0.66</v>
      </c>
      <c r="I2370" s="5">
        <v>16</v>
      </c>
      <c r="N2370" s="15">
        <f t="shared" si="2331"/>
        <v>0.75</v>
      </c>
      <c r="O2370" s="15">
        <f t="shared" ref="O2370:U2370" si="2408">B2370</f>
        <v>0.72</v>
      </c>
      <c r="P2370" s="15">
        <f t="shared" si="2408"/>
        <v>0.59499999999999997</v>
      </c>
      <c r="Q2370" s="15">
        <f t="shared" si="2408"/>
        <v>0.22500000000000001</v>
      </c>
      <c r="R2370" s="15">
        <f t="shared" si="2408"/>
        <v>1.9690000000000001</v>
      </c>
      <c r="S2370" s="15">
        <f t="shared" si="2408"/>
        <v>0.80449999999999999</v>
      </c>
      <c r="T2370" s="15">
        <f t="shared" si="2408"/>
        <v>0.42299999999999999</v>
      </c>
      <c r="U2370" s="15">
        <f t="shared" si="2408"/>
        <v>0.66</v>
      </c>
      <c r="V2370" s="5">
        <v>1</v>
      </c>
      <c r="X2370" s="15">
        <f t="shared" si="2333"/>
        <v>17.5</v>
      </c>
      <c r="AB2370" s="15">
        <f t="shared" si="2334"/>
        <v>17.043423831078762</v>
      </c>
      <c r="AC2370" s="15">
        <f t="shared" si="2335"/>
        <v>0.20846179802679485</v>
      </c>
    </row>
    <row r="2371" spans="1:29">
      <c r="A2371" s="5" t="s">
        <v>208</v>
      </c>
      <c r="B2371" s="5">
        <v>0.56000000000000005</v>
      </c>
      <c r="C2371" s="5">
        <v>0.44</v>
      </c>
      <c r="D2371" s="5">
        <v>0.17</v>
      </c>
      <c r="E2371" s="5">
        <v>0.94450000000000001</v>
      </c>
      <c r="F2371" s="5">
        <v>0.35449999999999998</v>
      </c>
      <c r="G2371" s="5">
        <v>0.2175</v>
      </c>
      <c r="H2371" s="48">
        <v>0.3</v>
      </c>
      <c r="I2371" s="5">
        <v>12</v>
      </c>
      <c r="N2371" s="15">
        <f t="shared" si="2331"/>
        <v>-2</v>
      </c>
      <c r="O2371" s="15">
        <f t="shared" ref="O2371:U2371" si="2409">B2371</f>
        <v>0.56000000000000005</v>
      </c>
      <c r="P2371" s="15">
        <f t="shared" si="2409"/>
        <v>0.44</v>
      </c>
      <c r="Q2371" s="15">
        <f t="shared" si="2409"/>
        <v>0.17</v>
      </c>
      <c r="R2371" s="15">
        <f t="shared" si="2409"/>
        <v>0.94450000000000001</v>
      </c>
      <c r="S2371" s="15">
        <f t="shared" si="2409"/>
        <v>0.35449999999999998</v>
      </c>
      <c r="T2371" s="15">
        <f t="shared" si="2409"/>
        <v>0.2175</v>
      </c>
      <c r="U2371" s="15">
        <f t="shared" si="2409"/>
        <v>0.3</v>
      </c>
      <c r="V2371" s="5">
        <v>1</v>
      </c>
      <c r="X2371" s="15">
        <f t="shared" si="2333"/>
        <v>13.5</v>
      </c>
      <c r="AB2371" s="15">
        <f t="shared" si="2334"/>
        <v>12.990771079164652</v>
      </c>
      <c r="AC2371" s="15">
        <f t="shared" si="2335"/>
        <v>0.25931409381513287</v>
      </c>
    </row>
    <row r="2372" spans="1:29">
      <c r="A2372" s="5" t="s">
        <v>208</v>
      </c>
      <c r="B2372" s="5">
        <v>0.42</v>
      </c>
      <c r="C2372" s="5">
        <v>0.32500000000000001</v>
      </c>
      <c r="D2372" s="5">
        <v>0.115</v>
      </c>
      <c r="E2372" s="5">
        <v>0.35399999999999998</v>
      </c>
      <c r="F2372" s="5">
        <v>0.16250000000000001</v>
      </c>
      <c r="G2372" s="5">
        <v>6.4000000000000001E-2</v>
      </c>
      <c r="H2372" s="48">
        <v>0.105</v>
      </c>
      <c r="I2372" s="5">
        <v>8</v>
      </c>
      <c r="N2372" s="15">
        <f t="shared" si="2331"/>
        <v>-2</v>
      </c>
      <c r="O2372" s="15">
        <f t="shared" ref="O2372:U2372" si="2410">B2372</f>
        <v>0.42</v>
      </c>
      <c r="P2372" s="15">
        <f t="shared" si="2410"/>
        <v>0.32500000000000001</v>
      </c>
      <c r="Q2372" s="15">
        <f t="shared" si="2410"/>
        <v>0.115</v>
      </c>
      <c r="R2372" s="15">
        <f t="shared" si="2410"/>
        <v>0.35399999999999998</v>
      </c>
      <c r="S2372" s="15">
        <f t="shared" si="2410"/>
        <v>0.16250000000000001</v>
      </c>
      <c r="T2372" s="15">
        <f t="shared" si="2410"/>
        <v>6.4000000000000001E-2</v>
      </c>
      <c r="U2372" s="15">
        <f t="shared" si="2410"/>
        <v>0.105</v>
      </c>
      <c r="V2372" s="5">
        <v>1</v>
      </c>
      <c r="X2372" s="15">
        <f t="shared" si="2333"/>
        <v>9.5</v>
      </c>
      <c r="AB2372" s="15">
        <f t="shared" si="2334"/>
        <v>9.5003828108938322</v>
      </c>
      <c r="AC2372" s="15">
        <f t="shared" si="2335"/>
        <v>1.4654418043659729E-7</v>
      </c>
    </row>
    <row r="2373" spans="1:29">
      <c r="A2373" s="5" t="s">
        <v>206</v>
      </c>
      <c r="B2373" s="5">
        <v>0.18</v>
      </c>
      <c r="C2373" s="5">
        <v>0.125</v>
      </c>
      <c r="D2373" s="5">
        <v>0.05</v>
      </c>
      <c r="E2373" s="5">
        <v>2.3E-2</v>
      </c>
      <c r="F2373" s="5">
        <v>8.5000000000000006E-3</v>
      </c>
      <c r="G2373" s="5">
        <v>5.4999999999999997E-3</v>
      </c>
      <c r="H2373" s="48">
        <v>0.01</v>
      </c>
      <c r="I2373" s="5">
        <v>3</v>
      </c>
      <c r="N2373" s="15">
        <f t="shared" si="2331"/>
        <v>3</v>
      </c>
      <c r="O2373" s="15">
        <f t="shared" ref="O2373:U2373" si="2411">B2373</f>
        <v>0.18</v>
      </c>
      <c r="P2373" s="15">
        <f t="shared" si="2411"/>
        <v>0.125</v>
      </c>
      <c r="Q2373" s="15">
        <f t="shared" si="2411"/>
        <v>0.05</v>
      </c>
      <c r="R2373" s="15">
        <f t="shared" si="2411"/>
        <v>2.3E-2</v>
      </c>
      <c r="S2373" s="15">
        <f t="shared" si="2411"/>
        <v>8.5000000000000006E-3</v>
      </c>
      <c r="T2373" s="15">
        <f t="shared" si="2411"/>
        <v>5.4999999999999997E-3</v>
      </c>
      <c r="U2373" s="15">
        <f t="shared" si="2411"/>
        <v>0.01</v>
      </c>
      <c r="V2373" s="5">
        <v>1</v>
      </c>
      <c r="X2373" s="15">
        <f t="shared" si="2333"/>
        <v>4.5</v>
      </c>
      <c r="AB2373" s="15">
        <f t="shared" si="2334"/>
        <v>7.2694310231047936</v>
      </c>
      <c r="AC2373" s="15">
        <f t="shared" si="2335"/>
        <v>7.6697481917352635</v>
      </c>
    </row>
    <row r="2374" spans="1:29">
      <c r="A2374" s="5" t="s">
        <v>207</v>
      </c>
      <c r="B2374" s="5">
        <v>0.40500000000000003</v>
      </c>
      <c r="C2374" s="5">
        <v>0.32500000000000001</v>
      </c>
      <c r="D2374" s="5">
        <v>0.11</v>
      </c>
      <c r="E2374" s="5">
        <v>0.35749999999999998</v>
      </c>
      <c r="F2374" s="5">
        <v>0.14499999999999999</v>
      </c>
      <c r="G2374" s="5">
        <v>7.2499999999999995E-2</v>
      </c>
      <c r="H2374" s="48">
        <v>0.11</v>
      </c>
      <c r="I2374" s="5">
        <v>12</v>
      </c>
      <c r="N2374" s="15">
        <f t="shared" si="2331"/>
        <v>0.75</v>
      </c>
      <c r="O2374" s="15">
        <f t="shared" ref="O2374:U2374" si="2412">B2374</f>
        <v>0.40500000000000003</v>
      </c>
      <c r="P2374" s="15">
        <f t="shared" si="2412"/>
        <v>0.32500000000000001</v>
      </c>
      <c r="Q2374" s="15">
        <f t="shared" si="2412"/>
        <v>0.11</v>
      </c>
      <c r="R2374" s="15">
        <f t="shared" si="2412"/>
        <v>0.35749999999999998</v>
      </c>
      <c r="S2374" s="15">
        <f t="shared" si="2412"/>
        <v>0.14499999999999999</v>
      </c>
      <c r="T2374" s="15">
        <f t="shared" si="2412"/>
        <v>7.2499999999999995E-2</v>
      </c>
      <c r="U2374" s="15">
        <f t="shared" si="2412"/>
        <v>0.11</v>
      </c>
      <c r="V2374" s="5">
        <v>1</v>
      </c>
      <c r="X2374" s="15">
        <f t="shared" si="2333"/>
        <v>13.5</v>
      </c>
      <c r="AB2374" s="15">
        <f t="shared" si="2334"/>
        <v>10.242220530847806</v>
      </c>
      <c r="AC2374" s="15">
        <f t="shared" si="2335"/>
        <v>10.613127069629549</v>
      </c>
    </row>
    <row r="2375" spans="1:29">
      <c r="A2375" s="5" t="s">
        <v>207</v>
      </c>
      <c r="B2375" s="5">
        <v>0.5</v>
      </c>
      <c r="C2375" s="5">
        <v>0.40500000000000003</v>
      </c>
      <c r="D2375" s="5">
        <v>0.15</v>
      </c>
      <c r="E2375" s="5">
        <v>0.59650000000000003</v>
      </c>
      <c r="F2375" s="5">
        <v>0.253</v>
      </c>
      <c r="G2375" s="5">
        <v>0.126</v>
      </c>
      <c r="H2375" s="48">
        <v>0.185</v>
      </c>
      <c r="I2375" s="5">
        <v>12</v>
      </c>
      <c r="N2375" s="15">
        <f t="shared" si="2331"/>
        <v>0.75</v>
      </c>
      <c r="O2375" s="15">
        <f t="shared" ref="O2375:U2375" si="2413">B2375</f>
        <v>0.5</v>
      </c>
      <c r="P2375" s="15">
        <f t="shared" si="2413"/>
        <v>0.40500000000000003</v>
      </c>
      <c r="Q2375" s="15">
        <f t="shared" si="2413"/>
        <v>0.15</v>
      </c>
      <c r="R2375" s="15">
        <f t="shared" si="2413"/>
        <v>0.59650000000000003</v>
      </c>
      <c r="S2375" s="15">
        <f t="shared" si="2413"/>
        <v>0.253</v>
      </c>
      <c r="T2375" s="15">
        <f t="shared" si="2413"/>
        <v>0.126</v>
      </c>
      <c r="U2375" s="15">
        <f t="shared" si="2413"/>
        <v>0.185</v>
      </c>
      <c r="V2375" s="5">
        <v>1</v>
      </c>
      <c r="X2375" s="15">
        <f t="shared" si="2333"/>
        <v>13.5</v>
      </c>
      <c r="AB2375" s="15">
        <f t="shared" si="2334"/>
        <v>11.664916155182102</v>
      </c>
      <c r="AC2375" s="15">
        <f t="shared" si="2335"/>
        <v>3.3675327175116405</v>
      </c>
    </row>
    <row r="2376" spans="1:29">
      <c r="A2376" s="5" t="s">
        <v>208</v>
      </c>
      <c r="B2376" s="5">
        <v>0.435</v>
      </c>
      <c r="C2376" s="5">
        <v>0.33500000000000002</v>
      </c>
      <c r="D2376" s="5">
        <v>0.11</v>
      </c>
      <c r="E2376" s="5">
        <v>0.38300000000000001</v>
      </c>
      <c r="F2376" s="5">
        <v>0.1555</v>
      </c>
      <c r="G2376" s="5">
        <v>6.7500000000000004E-2</v>
      </c>
      <c r="H2376" s="48">
        <v>0.13500000000000001</v>
      </c>
      <c r="I2376" s="5">
        <v>12</v>
      </c>
      <c r="N2376" s="15">
        <f t="shared" si="2331"/>
        <v>-2</v>
      </c>
      <c r="O2376" s="15">
        <f t="shared" ref="O2376:U2376" si="2414">B2376</f>
        <v>0.435</v>
      </c>
      <c r="P2376" s="15">
        <f t="shared" si="2414"/>
        <v>0.33500000000000002</v>
      </c>
      <c r="Q2376" s="15">
        <f t="shared" si="2414"/>
        <v>0.11</v>
      </c>
      <c r="R2376" s="15">
        <f t="shared" si="2414"/>
        <v>0.38300000000000001</v>
      </c>
      <c r="S2376" s="15">
        <f t="shared" si="2414"/>
        <v>0.1555</v>
      </c>
      <c r="T2376" s="15">
        <f t="shared" si="2414"/>
        <v>6.7500000000000004E-2</v>
      </c>
      <c r="U2376" s="15">
        <f t="shared" si="2414"/>
        <v>0.13500000000000001</v>
      </c>
      <c r="V2376" s="5">
        <v>1</v>
      </c>
      <c r="X2376" s="15">
        <f t="shared" si="2333"/>
        <v>13.5</v>
      </c>
      <c r="AB2376" s="15">
        <f t="shared" si="2334"/>
        <v>10.180106357908379</v>
      </c>
      <c r="AC2376" s="15">
        <f t="shared" si="2335"/>
        <v>11.021693794800369</v>
      </c>
    </row>
    <row r="2377" spans="1:29">
      <c r="A2377" s="5" t="s">
        <v>206</v>
      </c>
      <c r="B2377" s="5">
        <v>0.34</v>
      </c>
      <c r="C2377" s="5">
        <v>0.27500000000000002</v>
      </c>
      <c r="D2377" s="5">
        <v>0.09</v>
      </c>
      <c r="E2377" s="5">
        <v>0.20649999999999999</v>
      </c>
      <c r="F2377" s="5">
        <v>7.2499999999999995E-2</v>
      </c>
      <c r="G2377" s="5">
        <v>4.2999999999999997E-2</v>
      </c>
      <c r="H2377" s="48">
        <v>7.0000000000000007E-2</v>
      </c>
      <c r="I2377" s="5">
        <v>10</v>
      </c>
      <c r="N2377" s="15">
        <f t="shared" si="2331"/>
        <v>3</v>
      </c>
      <c r="O2377" s="15">
        <f t="shared" ref="O2377:U2377" si="2415">B2377</f>
        <v>0.34</v>
      </c>
      <c r="P2377" s="15">
        <f t="shared" si="2415"/>
        <v>0.27500000000000002</v>
      </c>
      <c r="Q2377" s="15">
        <f t="shared" si="2415"/>
        <v>0.09</v>
      </c>
      <c r="R2377" s="15">
        <f t="shared" si="2415"/>
        <v>0.20649999999999999</v>
      </c>
      <c r="S2377" s="15">
        <f t="shared" si="2415"/>
        <v>7.2499999999999995E-2</v>
      </c>
      <c r="T2377" s="15">
        <f t="shared" si="2415"/>
        <v>4.2999999999999997E-2</v>
      </c>
      <c r="U2377" s="15">
        <f t="shared" si="2415"/>
        <v>7.0000000000000007E-2</v>
      </c>
      <c r="V2377" s="5">
        <v>1</v>
      </c>
      <c r="X2377" s="15">
        <f t="shared" si="2333"/>
        <v>11.5</v>
      </c>
      <c r="AB2377" s="15">
        <f t="shared" si="2334"/>
        <v>9.8835711180717833</v>
      </c>
      <c r="AC2377" s="15">
        <f t="shared" si="2335"/>
        <v>2.6128423303317048</v>
      </c>
    </row>
    <row r="2378" spans="1:29">
      <c r="A2378" s="5" t="s">
        <v>207</v>
      </c>
      <c r="B2378" s="5">
        <v>0.43</v>
      </c>
      <c r="C2378" s="5">
        <v>0.34</v>
      </c>
      <c r="D2378" s="5">
        <v>0.11</v>
      </c>
      <c r="E2378" s="5">
        <v>0.38200000000000001</v>
      </c>
      <c r="F2378" s="5">
        <v>0.154</v>
      </c>
      <c r="G2378" s="5">
        <v>9.5500000000000002E-2</v>
      </c>
      <c r="H2378" s="48">
        <v>0.109</v>
      </c>
      <c r="I2378" s="5">
        <v>8</v>
      </c>
      <c r="N2378" s="15">
        <f t="shared" si="2331"/>
        <v>0.75</v>
      </c>
      <c r="O2378" s="15">
        <f t="shared" ref="O2378:U2378" si="2416">B2378</f>
        <v>0.43</v>
      </c>
      <c r="P2378" s="15">
        <f t="shared" si="2416"/>
        <v>0.34</v>
      </c>
      <c r="Q2378" s="15">
        <f t="shared" si="2416"/>
        <v>0.11</v>
      </c>
      <c r="R2378" s="15">
        <f t="shared" si="2416"/>
        <v>0.38200000000000001</v>
      </c>
      <c r="S2378" s="15">
        <f t="shared" si="2416"/>
        <v>0.154</v>
      </c>
      <c r="T2378" s="15">
        <f t="shared" si="2416"/>
        <v>9.5500000000000002E-2</v>
      </c>
      <c r="U2378" s="15">
        <f t="shared" si="2416"/>
        <v>0.109</v>
      </c>
      <c r="V2378" s="5">
        <v>1</v>
      </c>
      <c r="X2378" s="15">
        <f t="shared" si="2333"/>
        <v>9.5</v>
      </c>
      <c r="AB2378" s="15">
        <f t="shared" si="2334"/>
        <v>10.198193945910969</v>
      </c>
      <c r="AC2378" s="15">
        <f t="shared" si="2335"/>
        <v>0.48747478610672901</v>
      </c>
    </row>
    <row r="2379" spans="1:29">
      <c r="A2379" s="5" t="s">
        <v>208</v>
      </c>
      <c r="B2379" s="5">
        <v>0.53500000000000003</v>
      </c>
      <c r="C2379" s="5">
        <v>0.41</v>
      </c>
      <c r="D2379" s="5">
        <v>0.155</v>
      </c>
      <c r="E2379" s="5">
        <v>0.63149999999999995</v>
      </c>
      <c r="F2379" s="5">
        <v>0.27450000000000002</v>
      </c>
      <c r="G2379" s="5">
        <v>0.14149999999999999</v>
      </c>
      <c r="H2379" s="48">
        <v>0.18149999999999999</v>
      </c>
      <c r="I2379" s="5">
        <v>12</v>
      </c>
      <c r="N2379" s="15">
        <f t="shared" si="2331"/>
        <v>-2</v>
      </c>
      <c r="O2379" s="15">
        <f t="shared" ref="O2379:U2379" si="2417">B2379</f>
        <v>0.53500000000000003</v>
      </c>
      <c r="P2379" s="15">
        <f t="shared" si="2417"/>
        <v>0.41</v>
      </c>
      <c r="Q2379" s="15">
        <f t="shared" si="2417"/>
        <v>0.155</v>
      </c>
      <c r="R2379" s="15">
        <f t="shared" si="2417"/>
        <v>0.63149999999999995</v>
      </c>
      <c r="S2379" s="15">
        <f t="shared" si="2417"/>
        <v>0.27450000000000002</v>
      </c>
      <c r="T2379" s="15">
        <f t="shared" si="2417"/>
        <v>0.14149999999999999</v>
      </c>
      <c r="U2379" s="15">
        <f t="shared" si="2417"/>
        <v>0.18149999999999999</v>
      </c>
      <c r="V2379" s="5">
        <v>1</v>
      </c>
      <c r="X2379" s="15">
        <f t="shared" si="2333"/>
        <v>13.5</v>
      </c>
      <c r="AB2379" s="15">
        <f t="shared" si="2334"/>
        <v>11.003274875686945</v>
      </c>
      <c r="AC2379" s="15">
        <f t="shared" si="2335"/>
        <v>6.2336363463760422</v>
      </c>
    </row>
    <row r="2380" spans="1:29">
      <c r="A2380" s="5" t="s">
        <v>208</v>
      </c>
      <c r="B2380" s="5">
        <v>0.41499999999999998</v>
      </c>
      <c r="C2380" s="5">
        <v>0.32500000000000001</v>
      </c>
      <c r="D2380" s="5">
        <v>0.115</v>
      </c>
      <c r="E2380" s="5">
        <v>0.32850000000000001</v>
      </c>
      <c r="F2380" s="5">
        <v>0.14050000000000001</v>
      </c>
      <c r="G2380" s="5">
        <v>5.0999999999999997E-2</v>
      </c>
      <c r="H2380" s="48">
        <v>0.106</v>
      </c>
      <c r="I2380" s="5">
        <v>12</v>
      </c>
      <c r="N2380" s="15">
        <f t="shared" si="2331"/>
        <v>-2</v>
      </c>
      <c r="O2380" s="15">
        <f t="shared" ref="O2380:U2380" si="2418">B2380</f>
        <v>0.41499999999999998</v>
      </c>
      <c r="P2380" s="15">
        <f t="shared" si="2418"/>
        <v>0.32500000000000001</v>
      </c>
      <c r="Q2380" s="15">
        <f t="shared" si="2418"/>
        <v>0.115</v>
      </c>
      <c r="R2380" s="15">
        <f t="shared" si="2418"/>
        <v>0.32850000000000001</v>
      </c>
      <c r="S2380" s="15">
        <f t="shared" si="2418"/>
        <v>0.14050000000000001</v>
      </c>
      <c r="T2380" s="15">
        <f t="shared" si="2418"/>
        <v>5.0999999999999997E-2</v>
      </c>
      <c r="U2380" s="15">
        <f t="shared" si="2418"/>
        <v>0.106</v>
      </c>
      <c r="V2380" s="5">
        <v>1</v>
      </c>
      <c r="X2380" s="15">
        <f t="shared" si="2333"/>
        <v>13.5</v>
      </c>
      <c r="AB2380" s="15">
        <f t="shared" si="2334"/>
        <v>9.856270017832065</v>
      </c>
      <c r="AC2380" s="15">
        <f t="shared" si="2335"/>
        <v>13.276768182949541</v>
      </c>
    </row>
    <row r="2381" spans="1:29">
      <c r="A2381" s="5" t="s">
        <v>207</v>
      </c>
      <c r="B2381" s="5">
        <v>0.36</v>
      </c>
      <c r="C2381" s="5">
        <v>0.26500000000000001</v>
      </c>
      <c r="D2381" s="5">
        <v>0.09</v>
      </c>
      <c r="E2381" s="5">
        <v>0.2165</v>
      </c>
      <c r="F2381" s="5">
        <v>9.6000000000000002E-2</v>
      </c>
      <c r="G2381" s="5">
        <v>3.6999999999999998E-2</v>
      </c>
      <c r="H2381" s="48">
        <v>7.3499999999999996E-2</v>
      </c>
      <c r="I2381" s="5">
        <v>10</v>
      </c>
      <c r="N2381" s="15">
        <f t="shared" si="2331"/>
        <v>0.75</v>
      </c>
      <c r="O2381" s="15">
        <f t="shared" ref="O2381:U2381" si="2419">B2381</f>
        <v>0.36</v>
      </c>
      <c r="P2381" s="15">
        <f t="shared" si="2419"/>
        <v>0.26500000000000001</v>
      </c>
      <c r="Q2381" s="15">
        <f t="shared" si="2419"/>
        <v>0.09</v>
      </c>
      <c r="R2381" s="15">
        <f t="shared" si="2419"/>
        <v>0.2165</v>
      </c>
      <c r="S2381" s="15">
        <f t="shared" si="2419"/>
        <v>9.6000000000000002E-2</v>
      </c>
      <c r="T2381" s="15">
        <f t="shared" si="2419"/>
        <v>3.6999999999999998E-2</v>
      </c>
      <c r="U2381" s="15">
        <f t="shared" si="2419"/>
        <v>7.3499999999999996E-2</v>
      </c>
      <c r="V2381" s="5">
        <v>1</v>
      </c>
      <c r="X2381" s="15">
        <f t="shared" si="2333"/>
        <v>11.5</v>
      </c>
      <c r="AB2381" s="15">
        <f t="shared" si="2334"/>
        <v>9.0954284418765781</v>
      </c>
      <c r="AC2381" s="15">
        <f t="shared" si="2335"/>
        <v>5.7819643781361014</v>
      </c>
    </row>
    <row r="2382" spans="1:29">
      <c r="A2382" s="5" t="s">
        <v>206</v>
      </c>
      <c r="B2382" s="5">
        <v>0.17499999999999999</v>
      </c>
      <c r="C2382" s="5">
        <v>0.13500000000000001</v>
      </c>
      <c r="D2382" s="5">
        <v>0.04</v>
      </c>
      <c r="E2382" s="5">
        <v>3.0499999999999999E-2</v>
      </c>
      <c r="F2382" s="5">
        <v>1.0999999999999999E-2</v>
      </c>
      <c r="G2382" s="5">
        <v>7.4999999999999997E-3</v>
      </c>
      <c r="H2382" s="48">
        <v>0.01</v>
      </c>
      <c r="I2382" s="5">
        <v>5</v>
      </c>
      <c r="N2382" s="15">
        <f t="shared" si="2331"/>
        <v>3</v>
      </c>
      <c r="O2382" s="15">
        <f t="shared" ref="O2382:U2382" si="2420">B2382</f>
        <v>0.17499999999999999</v>
      </c>
      <c r="P2382" s="15">
        <f t="shared" si="2420"/>
        <v>0.13500000000000001</v>
      </c>
      <c r="Q2382" s="15">
        <f t="shared" si="2420"/>
        <v>0.04</v>
      </c>
      <c r="R2382" s="15">
        <f t="shared" si="2420"/>
        <v>3.0499999999999999E-2</v>
      </c>
      <c r="S2382" s="15">
        <f t="shared" si="2420"/>
        <v>1.0999999999999999E-2</v>
      </c>
      <c r="T2382" s="15">
        <f t="shared" si="2420"/>
        <v>7.4999999999999997E-3</v>
      </c>
      <c r="U2382" s="15">
        <f t="shared" si="2420"/>
        <v>0.01</v>
      </c>
      <c r="V2382" s="5">
        <v>1</v>
      </c>
      <c r="X2382" s="15">
        <f t="shared" si="2333"/>
        <v>6.5</v>
      </c>
      <c r="AB2382" s="15">
        <f t="shared" si="2334"/>
        <v>7.2774630703291177</v>
      </c>
      <c r="AC2382" s="15">
        <f t="shared" si="2335"/>
        <v>0.60444882572557856</v>
      </c>
    </row>
    <row r="2383" spans="1:29">
      <c r="A2383" s="5" t="s">
        <v>206</v>
      </c>
      <c r="B2383" s="5">
        <v>0.155</v>
      </c>
      <c r="C2383" s="5">
        <v>0.115</v>
      </c>
      <c r="D2383" s="5">
        <v>2.5000000000000001E-2</v>
      </c>
      <c r="E2383" s="5">
        <v>2.4E-2</v>
      </c>
      <c r="F2383" s="5">
        <v>8.9999999999999993E-3</v>
      </c>
      <c r="G2383" s="5">
        <v>5.0000000000000001E-3</v>
      </c>
      <c r="H2383" s="48">
        <v>7.4999999999999997E-3</v>
      </c>
      <c r="I2383" s="5">
        <v>5</v>
      </c>
      <c r="N2383" s="15">
        <f t="shared" si="2331"/>
        <v>3</v>
      </c>
      <c r="O2383" s="15">
        <f t="shared" ref="O2383:U2383" si="2421">B2383</f>
        <v>0.155</v>
      </c>
      <c r="P2383" s="15">
        <f t="shared" si="2421"/>
        <v>0.115</v>
      </c>
      <c r="Q2383" s="15">
        <f t="shared" si="2421"/>
        <v>2.5000000000000001E-2</v>
      </c>
      <c r="R2383" s="15">
        <f t="shared" si="2421"/>
        <v>2.4E-2</v>
      </c>
      <c r="S2383" s="15">
        <f t="shared" si="2421"/>
        <v>8.9999999999999993E-3</v>
      </c>
      <c r="T2383" s="15">
        <f t="shared" si="2421"/>
        <v>5.0000000000000001E-3</v>
      </c>
      <c r="U2383" s="15">
        <f t="shared" si="2421"/>
        <v>7.4999999999999997E-3</v>
      </c>
      <c r="V2383" s="5">
        <v>1</v>
      </c>
      <c r="X2383" s="15">
        <f t="shared" si="2333"/>
        <v>6.5</v>
      </c>
      <c r="AB2383" s="15">
        <f t="shared" si="2334"/>
        <v>6.8741579159509634</v>
      </c>
      <c r="AC2383" s="15">
        <f t="shared" si="2335"/>
        <v>0.13999414606876817</v>
      </c>
    </row>
    <row r="2384" spans="1:29">
      <c r="A2384" s="5" t="s">
        <v>208</v>
      </c>
      <c r="B2384" s="5">
        <v>0.52500000000000002</v>
      </c>
      <c r="C2384" s="5">
        <v>0.43</v>
      </c>
      <c r="D2384" s="5">
        <v>0.15</v>
      </c>
      <c r="E2384" s="5">
        <v>0.73650000000000004</v>
      </c>
      <c r="F2384" s="5">
        <v>0.32250000000000001</v>
      </c>
      <c r="G2384" s="5">
        <v>0.161</v>
      </c>
      <c r="H2384" s="48">
        <v>0.215</v>
      </c>
      <c r="I2384" s="5">
        <v>11</v>
      </c>
      <c r="N2384" s="15">
        <f t="shared" si="2331"/>
        <v>-2</v>
      </c>
      <c r="O2384" s="15">
        <f t="shared" ref="O2384:U2384" si="2422">B2384</f>
        <v>0.52500000000000002</v>
      </c>
      <c r="P2384" s="15">
        <f t="shared" si="2422"/>
        <v>0.43</v>
      </c>
      <c r="Q2384" s="15">
        <f t="shared" si="2422"/>
        <v>0.15</v>
      </c>
      <c r="R2384" s="15">
        <f t="shared" si="2422"/>
        <v>0.73650000000000004</v>
      </c>
      <c r="S2384" s="15">
        <f t="shared" si="2422"/>
        <v>0.32250000000000001</v>
      </c>
      <c r="T2384" s="15">
        <f t="shared" si="2422"/>
        <v>0.161</v>
      </c>
      <c r="U2384" s="15">
        <f t="shared" si="2422"/>
        <v>0.215</v>
      </c>
      <c r="V2384" s="5">
        <v>1</v>
      </c>
      <c r="X2384" s="15">
        <f t="shared" si="2333"/>
        <v>12.5</v>
      </c>
      <c r="AB2384" s="15">
        <f t="shared" si="2334"/>
        <v>11.271885665730542</v>
      </c>
      <c r="AC2384" s="15">
        <f t="shared" si="2335"/>
        <v>1.5082648180381142</v>
      </c>
    </row>
    <row r="2385" spans="1:29">
      <c r="A2385" s="5" t="s">
        <v>207</v>
      </c>
      <c r="B2385" s="5">
        <v>0.52500000000000002</v>
      </c>
      <c r="C2385" s="5">
        <v>0.39</v>
      </c>
      <c r="D2385" s="5">
        <v>0.13500000000000001</v>
      </c>
      <c r="E2385" s="5">
        <v>0.60050000000000003</v>
      </c>
      <c r="F2385" s="5">
        <v>0.22650000000000001</v>
      </c>
      <c r="G2385" s="5">
        <v>0.13100000000000001</v>
      </c>
      <c r="H2385" s="48">
        <v>0.21</v>
      </c>
      <c r="I2385" s="5">
        <v>16</v>
      </c>
      <c r="N2385" s="15">
        <f t="shared" si="2331"/>
        <v>0.75</v>
      </c>
      <c r="O2385" s="15">
        <f t="shared" ref="O2385:U2385" si="2423">B2385</f>
        <v>0.52500000000000002</v>
      </c>
      <c r="P2385" s="15">
        <f t="shared" si="2423"/>
        <v>0.39</v>
      </c>
      <c r="Q2385" s="15">
        <f t="shared" si="2423"/>
        <v>0.13500000000000001</v>
      </c>
      <c r="R2385" s="15">
        <f t="shared" si="2423"/>
        <v>0.60050000000000003</v>
      </c>
      <c r="S2385" s="15">
        <f t="shared" si="2423"/>
        <v>0.22650000000000001</v>
      </c>
      <c r="T2385" s="15">
        <f t="shared" si="2423"/>
        <v>0.13100000000000001</v>
      </c>
      <c r="U2385" s="15">
        <f t="shared" si="2423"/>
        <v>0.21</v>
      </c>
      <c r="V2385" s="5">
        <v>1</v>
      </c>
      <c r="X2385" s="15">
        <f t="shared" si="2333"/>
        <v>17.5</v>
      </c>
      <c r="AB2385" s="15">
        <f t="shared" si="2334"/>
        <v>12.036024101086966</v>
      </c>
      <c r="AC2385" s="15">
        <f t="shared" si="2335"/>
        <v>29.855032623902499</v>
      </c>
    </row>
    <row r="2386" spans="1:29">
      <c r="A2386" s="5" t="s">
        <v>207</v>
      </c>
      <c r="B2386" s="5">
        <v>0.44</v>
      </c>
      <c r="C2386" s="5">
        <v>0.34499999999999997</v>
      </c>
      <c r="D2386" s="5">
        <v>0.105</v>
      </c>
      <c r="E2386" s="5">
        <v>0.42849999999999999</v>
      </c>
      <c r="F2386" s="5">
        <v>0.16500000000000001</v>
      </c>
      <c r="G2386" s="5">
        <v>8.3000000000000004E-2</v>
      </c>
      <c r="H2386" s="48">
        <v>0.13200000000000001</v>
      </c>
      <c r="I2386" s="5">
        <v>11</v>
      </c>
      <c r="N2386" s="15">
        <f t="shared" si="2331"/>
        <v>0.75</v>
      </c>
      <c r="O2386" s="15">
        <f t="shared" ref="O2386:U2386" si="2424">B2386</f>
        <v>0.44</v>
      </c>
      <c r="P2386" s="15">
        <f t="shared" si="2424"/>
        <v>0.34499999999999997</v>
      </c>
      <c r="Q2386" s="15">
        <f t="shared" si="2424"/>
        <v>0.105</v>
      </c>
      <c r="R2386" s="15">
        <f t="shared" si="2424"/>
        <v>0.42849999999999999</v>
      </c>
      <c r="S2386" s="15">
        <f t="shared" si="2424"/>
        <v>0.16500000000000001</v>
      </c>
      <c r="T2386" s="15">
        <f t="shared" si="2424"/>
        <v>8.3000000000000004E-2</v>
      </c>
      <c r="U2386" s="15">
        <f t="shared" si="2424"/>
        <v>0.13200000000000001</v>
      </c>
      <c r="V2386" s="5">
        <v>1</v>
      </c>
      <c r="X2386" s="15">
        <f t="shared" si="2333"/>
        <v>12.5</v>
      </c>
      <c r="AB2386" s="15">
        <f t="shared" si="2334"/>
        <v>10.722215900851591</v>
      </c>
      <c r="AC2386" s="15">
        <f t="shared" si="2335"/>
        <v>3.1605163031849202</v>
      </c>
    </row>
    <row r="2387" spans="1:29">
      <c r="A2387" s="5" t="s">
        <v>207</v>
      </c>
      <c r="B2387" s="5">
        <v>0.45</v>
      </c>
      <c r="C2387" s="5">
        <v>0.34499999999999997</v>
      </c>
      <c r="D2387" s="5">
        <v>0.115</v>
      </c>
      <c r="E2387" s="5">
        <v>0.496</v>
      </c>
      <c r="F2387" s="5">
        <v>0.1905</v>
      </c>
      <c r="G2387" s="5">
        <v>0.11700000000000001</v>
      </c>
      <c r="H2387" s="48">
        <v>0.14000000000000001</v>
      </c>
      <c r="I2387" s="5">
        <v>12</v>
      </c>
      <c r="N2387" s="15">
        <f t="shared" si="2331"/>
        <v>0.75</v>
      </c>
      <c r="O2387" s="15">
        <f t="shared" ref="O2387:U2387" si="2425">B2387</f>
        <v>0.45</v>
      </c>
      <c r="P2387" s="15">
        <f t="shared" si="2425"/>
        <v>0.34499999999999997</v>
      </c>
      <c r="Q2387" s="15">
        <f t="shared" si="2425"/>
        <v>0.115</v>
      </c>
      <c r="R2387" s="15">
        <f t="shared" si="2425"/>
        <v>0.496</v>
      </c>
      <c r="S2387" s="15">
        <f t="shared" si="2425"/>
        <v>0.1905</v>
      </c>
      <c r="T2387" s="15">
        <f t="shared" si="2425"/>
        <v>0.11700000000000001</v>
      </c>
      <c r="U2387" s="15">
        <f t="shared" si="2425"/>
        <v>0.14000000000000001</v>
      </c>
      <c r="V2387" s="5">
        <v>1</v>
      </c>
      <c r="X2387" s="15">
        <f t="shared" si="2333"/>
        <v>13.5</v>
      </c>
      <c r="AB2387" s="15">
        <f t="shared" si="2334"/>
        <v>10.647924151237124</v>
      </c>
      <c r="AC2387" s="15">
        <f t="shared" si="2335"/>
        <v>8.1343366470964806</v>
      </c>
    </row>
    <row r="2388" spans="1:29">
      <c r="A2388" s="5" t="s">
        <v>207</v>
      </c>
      <c r="B2388" s="5">
        <v>0.48499999999999999</v>
      </c>
      <c r="C2388" s="5">
        <v>0.36499999999999999</v>
      </c>
      <c r="D2388" s="5">
        <v>0.14000000000000001</v>
      </c>
      <c r="E2388" s="5">
        <v>0.61950000000000005</v>
      </c>
      <c r="F2388" s="5">
        <v>0.25950000000000001</v>
      </c>
      <c r="G2388" s="5">
        <v>0.14449999999999999</v>
      </c>
      <c r="H2388" s="48">
        <v>0.17699999999999999</v>
      </c>
      <c r="I2388" s="5">
        <v>14</v>
      </c>
      <c r="N2388" s="15">
        <f t="shared" si="2331"/>
        <v>0.75</v>
      </c>
      <c r="O2388" s="15">
        <f t="shared" ref="O2388:U2388" si="2426">B2388</f>
        <v>0.48499999999999999</v>
      </c>
      <c r="P2388" s="15">
        <f t="shared" si="2426"/>
        <v>0.36499999999999999</v>
      </c>
      <c r="Q2388" s="15">
        <f t="shared" si="2426"/>
        <v>0.14000000000000001</v>
      </c>
      <c r="R2388" s="15">
        <f t="shared" si="2426"/>
        <v>0.61950000000000005</v>
      </c>
      <c r="S2388" s="15">
        <f t="shared" si="2426"/>
        <v>0.25950000000000001</v>
      </c>
      <c r="T2388" s="15">
        <f t="shared" si="2426"/>
        <v>0.14449999999999999</v>
      </c>
      <c r="U2388" s="15">
        <f t="shared" si="2426"/>
        <v>0.17699999999999999</v>
      </c>
      <c r="V2388" s="5">
        <v>1</v>
      </c>
      <c r="X2388" s="15">
        <f t="shared" si="2333"/>
        <v>15.5</v>
      </c>
      <c r="AB2388" s="15">
        <f t="shared" si="2334"/>
        <v>10.911143088630634</v>
      </c>
      <c r="AC2388" s="15">
        <f t="shared" si="2335"/>
        <v>21.057607753022392</v>
      </c>
    </row>
    <row r="2389" spans="1:29">
      <c r="A2389" s="5" t="s">
        <v>208</v>
      </c>
      <c r="B2389" s="5">
        <v>0.47</v>
      </c>
      <c r="C2389" s="5">
        <v>0.35</v>
      </c>
      <c r="D2389" s="5">
        <v>0.13500000000000001</v>
      </c>
      <c r="E2389" s="5">
        <v>0.56699999999999995</v>
      </c>
      <c r="F2389" s="5">
        <v>0.23150000000000001</v>
      </c>
      <c r="G2389" s="5">
        <v>0.14649999999999999</v>
      </c>
      <c r="H2389" s="48">
        <v>0.1525</v>
      </c>
      <c r="I2389" s="5">
        <v>11</v>
      </c>
      <c r="N2389" s="15">
        <f t="shared" si="2331"/>
        <v>-2</v>
      </c>
      <c r="O2389" s="15">
        <f t="shared" ref="O2389:U2389" si="2427">B2389</f>
        <v>0.47</v>
      </c>
      <c r="P2389" s="15">
        <f t="shared" si="2427"/>
        <v>0.35</v>
      </c>
      <c r="Q2389" s="15">
        <f t="shared" si="2427"/>
        <v>0.13500000000000001</v>
      </c>
      <c r="R2389" s="15">
        <f t="shared" si="2427"/>
        <v>0.56699999999999995</v>
      </c>
      <c r="S2389" s="15">
        <f t="shared" si="2427"/>
        <v>0.23150000000000001</v>
      </c>
      <c r="T2389" s="15">
        <f t="shared" si="2427"/>
        <v>0.14649999999999999</v>
      </c>
      <c r="U2389" s="15">
        <f t="shared" si="2427"/>
        <v>0.1525</v>
      </c>
      <c r="V2389" s="5">
        <v>1</v>
      </c>
      <c r="X2389" s="15">
        <f t="shared" si="2333"/>
        <v>12.5</v>
      </c>
      <c r="AB2389" s="15">
        <f t="shared" si="2334"/>
        <v>10.095871182046777</v>
      </c>
      <c r="AC2389" s="15">
        <f t="shared" si="2335"/>
        <v>5.7798353733131629</v>
      </c>
    </row>
    <row r="2390" spans="1:29">
      <c r="A2390" s="5" t="s">
        <v>208</v>
      </c>
      <c r="B2390" s="5">
        <v>0.51500000000000001</v>
      </c>
      <c r="C2390" s="5">
        <v>0.375</v>
      </c>
      <c r="D2390" s="5">
        <v>0.14000000000000001</v>
      </c>
      <c r="E2390" s="5">
        <v>0.65049999999999997</v>
      </c>
      <c r="F2390" s="5">
        <v>0.2495</v>
      </c>
      <c r="G2390" s="5">
        <v>0.14099999999999999</v>
      </c>
      <c r="H2390" s="48">
        <v>0.2215</v>
      </c>
      <c r="I2390" s="5">
        <v>10</v>
      </c>
      <c r="N2390" s="15">
        <f t="shared" si="2331"/>
        <v>-2</v>
      </c>
      <c r="O2390" s="15">
        <f t="shared" ref="O2390:U2390" si="2428">B2390</f>
        <v>0.51500000000000001</v>
      </c>
      <c r="P2390" s="15">
        <f t="shared" si="2428"/>
        <v>0.375</v>
      </c>
      <c r="Q2390" s="15">
        <f t="shared" si="2428"/>
        <v>0.14000000000000001</v>
      </c>
      <c r="R2390" s="15">
        <f t="shared" si="2428"/>
        <v>0.65049999999999997</v>
      </c>
      <c r="S2390" s="15">
        <f t="shared" si="2428"/>
        <v>0.2495</v>
      </c>
      <c r="T2390" s="15">
        <f t="shared" si="2428"/>
        <v>0.14099999999999999</v>
      </c>
      <c r="U2390" s="15">
        <f t="shared" si="2428"/>
        <v>0.2215</v>
      </c>
      <c r="V2390" s="5">
        <v>1</v>
      </c>
      <c r="X2390" s="15">
        <f t="shared" si="2333"/>
        <v>11.5</v>
      </c>
      <c r="AB2390" s="15">
        <f t="shared" si="2334"/>
        <v>11.464761166620532</v>
      </c>
      <c r="AC2390" s="15">
        <f t="shared" si="2335"/>
        <v>1.2417753779459225E-3</v>
      </c>
    </row>
    <row r="2391" spans="1:29">
      <c r="A2391" s="5" t="s">
        <v>206</v>
      </c>
      <c r="B2391" s="5">
        <v>0.42</v>
      </c>
      <c r="C2391" s="5">
        <v>0.34</v>
      </c>
      <c r="D2391" s="5">
        <v>0.125</v>
      </c>
      <c r="E2391" s="5">
        <v>0.44950000000000001</v>
      </c>
      <c r="F2391" s="5">
        <v>0.16500000000000001</v>
      </c>
      <c r="G2391" s="5">
        <v>0.1125</v>
      </c>
      <c r="H2391" s="48">
        <v>0.14399999999999999</v>
      </c>
      <c r="I2391" s="5">
        <v>11</v>
      </c>
      <c r="N2391" s="15">
        <f t="shared" si="2331"/>
        <v>3</v>
      </c>
      <c r="O2391" s="15">
        <f t="shared" ref="O2391:U2391" si="2429">B2391</f>
        <v>0.42</v>
      </c>
      <c r="P2391" s="15">
        <f t="shared" si="2429"/>
        <v>0.34</v>
      </c>
      <c r="Q2391" s="15">
        <f t="shared" si="2429"/>
        <v>0.125</v>
      </c>
      <c r="R2391" s="15">
        <f t="shared" si="2429"/>
        <v>0.44950000000000001</v>
      </c>
      <c r="S2391" s="15">
        <f t="shared" si="2429"/>
        <v>0.16500000000000001</v>
      </c>
      <c r="T2391" s="15">
        <f t="shared" si="2429"/>
        <v>0.1125</v>
      </c>
      <c r="U2391" s="15">
        <f t="shared" si="2429"/>
        <v>0.14399999999999999</v>
      </c>
      <c r="V2391" s="5">
        <v>1</v>
      </c>
      <c r="X2391" s="15">
        <f t="shared" si="2333"/>
        <v>12.5</v>
      </c>
      <c r="AB2391" s="15">
        <f t="shared" si="2334"/>
        <v>11.259849950703513</v>
      </c>
      <c r="AC2391" s="15">
        <f t="shared" si="2335"/>
        <v>1.5379721447700785</v>
      </c>
    </row>
    <row r="2392" spans="1:29">
      <c r="A2392" s="5" t="s">
        <v>207</v>
      </c>
      <c r="B2392" s="5">
        <v>0.45500000000000002</v>
      </c>
      <c r="C2392" s="5">
        <v>0.35</v>
      </c>
      <c r="D2392" s="5">
        <v>0.125</v>
      </c>
      <c r="E2392" s="5">
        <v>0.44850000000000001</v>
      </c>
      <c r="F2392" s="5">
        <v>0.1585</v>
      </c>
      <c r="G2392" s="5">
        <v>0.10199999999999999</v>
      </c>
      <c r="H2392" s="48">
        <v>0.13350000000000001</v>
      </c>
      <c r="I2392" s="5">
        <v>16</v>
      </c>
      <c r="N2392" s="15">
        <f t="shared" si="2331"/>
        <v>0.75</v>
      </c>
      <c r="O2392" s="15">
        <f t="shared" ref="O2392:U2392" si="2430">B2392</f>
        <v>0.45500000000000002</v>
      </c>
      <c r="P2392" s="15">
        <f t="shared" si="2430"/>
        <v>0.35</v>
      </c>
      <c r="Q2392" s="15">
        <f t="shared" si="2430"/>
        <v>0.125</v>
      </c>
      <c r="R2392" s="15">
        <f t="shared" si="2430"/>
        <v>0.44850000000000001</v>
      </c>
      <c r="S2392" s="15">
        <f t="shared" si="2430"/>
        <v>0.1585</v>
      </c>
      <c r="T2392" s="15">
        <f t="shared" si="2430"/>
        <v>0.10199999999999999</v>
      </c>
      <c r="U2392" s="15">
        <f t="shared" si="2430"/>
        <v>0.13350000000000001</v>
      </c>
      <c r="V2392" s="5">
        <v>1</v>
      </c>
      <c r="X2392" s="15">
        <f t="shared" si="2333"/>
        <v>17.5</v>
      </c>
      <c r="AB2392" s="15">
        <f t="shared" si="2334"/>
        <v>11.123275473131583</v>
      </c>
      <c r="AC2392" s="15">
        <f t="shared" si="2335"/>
        <v>40.662615691565236</v>
      </c>
    </row>
    <row r="2393" spans="1:29">
      <c r="A2393" s="5" t="s">
        <v>206</v>
      </c>
      <c r="B2393" s="5">
        <v>0.37</v>
      </c>
      <c r="C2393" s="5">
        <v>0.28999999999999998</v>
      </c>
      <c r="D2393" s="5">
        <v>0.09</v>
      </c>
      <c r="E2393" s="5">
        <v>0.24099999999999999</v>
      </c>
      <c r="F2393" s="5">
        <v>0.11</v>
      </c>
      <c r="G2393" s="5">
        <v>4.4999999999999998E-2</v>
      </c>
      <c r="H2393" s="48">
        <v>6.9000000000000006E-2</v>
      </c>
      <c r="I2393" s="5">
        <v>10</v>
      </c>
      <c r="N2393" s="15">
        <f t="shared" si="2331"/>
        <v>3</v>
      </c>
      <c r="O2393" s="15">
        <f t="shared" ref="O2393:U2393" si="2431">B2393</f>
        <v>0.37</v>
      </c>
      <c r="P2393" s="15">
        <f t="shared" si="2431"/>
        <v>0.28999999999999998</v>
      </c>
      <c r="Q2393" s="15">
        <f t="shared" si="2431"/>
        <v>0.09</v>
      </c>
      <c r="R2393" s="15">
        <f t="shared" si="2431"/>
        <v>0.24099999999999999</v>
      </c>
      <c r="S2393" s="15">
        <f t="shared" si="2431"/>
        <v>0.11</v>
      </c>
      <c r="T2393" s="15">
        <f t="shared" si="2431"/>
        <v>4.4999999999999998E-2</v>
      </c>
      <c r="U2393" s="15">
        <f t="shared" si="2431"/>
        <v>6.9000000000000006E-2</v>
      </c>
      <c r="V2393" s="5">
        <v>1</v>
      </c>
      <c r="X2393" s="15">
        <f t="shared" si="2333"/>
        <v>11.5</v>
      </c>
      <c r="AB2393" s="15">
        <f t="shared" si="2334"/>
        <v>9.5687104211699072</v>
      </c>
      <c r="AC2393" s="15">
        <f t="shared" si="2335"/>
        <v>3.7298794372977171</v>
      </c>
    </row>
    <row r="2394" spans="1:29">
      <c r="A2394" s="5" t="s">
        <v>206</v>
      </c>
      <c r="B2394" s="5">
        <v>0.33</v>
      </c>
      <c r="C2394" s="5">
        <v>0.25</v>
      </c>
      <c r="D2394" s="5">
        <v>0.09</v>
      </c>
      <c r="E2394" s="5">
        <v>0.19700000000000001</v>
      </c>
      <c r="F2394" s="5">
        <v>8.5000000000000006E-2</v>
      </c>
      <c r="G2394" s="5">
        <v>4.1000000000000002E-2</v>
      </c>
      <c r="H2394" s="48">
        <v>6.0499999999999998E-2</v>
      </c>
      <c r="I2394" s="5">
        <v>10</v>
      </c>
      <c r="N2394" s="15">
        <f t="shared" si="2331"/>
        <v>3</v>
      </c>
      <c r="O2394" s="15">
        <f t="shared" ref="O2394:U2394" si="2432">B2394</f>
        <v>0.33</v>
      </c>
      <c r="P2394" s="15">
        <f t="shared" si="2432"/>
        <v>0.25</v>
      </c>
      <c r="Q2394" s="15">
        <f t="shared" si="2432"/>
        <v>0.09</v>
      </c>
      <c r="R2394" s="15">
        <f t="shared" si="2432"/>
        <v>0.19700000000000001</v>
      </c>
      <c r="S2394" s="15">
        <f t="shared" si="2432"/>
        <v>8.5000000000000006E-2</v>
      </c>
      <c r="T2394" s="15">
        <f t="shared" si="2432"/>
        <v>4.1000000000000002E-2</v>
      </c>
      <c r="U2394" s="15">
        <f t="shared" si="2432"/>
        <v>6.0499999999999998E-2</v>
      </c>
      <c r="V2394" s="5">
        <v>1</v>
      </c>
      <c r="X2394" s="15">
        <f t="shared" si="2333"/>
        <v>11.5</v>
      </c>
      <c r="AB2394" s="15">
        <f t="shared" si="2334"/>
        <v>9.1963246485995995</v>
      </c>
      <c r="AC2394" s="15">
        <f t="shared" si="2335"/>
        <v>5.3069201246497588</v>
      </c>
    </row>
    <row r="2395" spans="1:29">
      <c r="A2395" s="5" t="s">
        <v>208</v>
      </c>
      <c r="B2395" s="5">
        <v>0.3</v>
      </c>
      <c r="C2395" s="5">
        <v>0.22</v>
      </c>
      <c r="D2395" s="5">
        <v>0.09</v>
      </c>
      <c r="E2395" s="5">
        <v>0.14249999999999999</v>
      </c>
      <c r="F2395" s="5">
        <v>5.7000000000000002E-2</v>
      </c>
      <c r="G2395" s="5">
        <v>3.3500000000000002E-2</v>
      </c>
      <c r="H2395" s="48">
        <v>4.2999999999999997E-2</v>
      </c>
      <c r="I2395" s="5">
        <v>7</v>
      </c>
      <c r="N2395" s="15">
        <f t="shared" si="2331"/>
        <v>-2</v>
      </c>
      <c r="O2395" s="15">
        <f t="shared" ref="O2395:U2395" si="2433">B2395</f>
        <v>0.3</v>
      </c>
      <c r="P2395" s="15">
        <f t="shared" si="2433"/>
        <v>0.22</v>
      </c>
      <c r="Q2395" s="15">
        <f t="shared" si="2433"/>
        <v>0.09</v>
      </c>
      <c r="R2395" s="15">
        <f t="shared" si="2433"/>
        <v>0.14249999999999999</v>
      </c>
      <c r="S2395" s="15">
        <f t="shared" si="2433"/>
        <v>5.7000000000000002E-2</v>
      </c>
      <c r="T2395" s="15">
        <f t="shared" si="2433"/>
        <v>3.3500000000000002E-2</v>
      </c>
      <c r="U2395" s="15">
        <f t="shared" si="2433"/>
        <v>4.2999999999999997E-2</v>
      </c>
      <c r="V2395" s="5">
        <v>1</v>
      </c>
      <c r="X2395" s="15">
        <f t="shared" si="2333"/>
        <v>8.5</v>
      </c>
      <c r="AB2395" s="15">
        <f t="shared" si="2334"/>
        <v>8.045421288995664</v>
      </c>
      <c r="AC2395" s="15">
        <f t="shared" si="2335"/>
        <v>0.20664180449836364</v>
      </c>
    </row>
    <row r="2396" spans="1:29">
      <c r="A2396" s="5" t="s">
        <v>208</v>
      </c>
      <c r="B2396" s="5">
        <v>0.625</v>
      </c>
      <c r="C2396" s="5">
        <v>0.46</v>
      </c>
      <c r="D2396" s="5">
        <v>0.16</v>
      </c>
      <c r="E2396" s="5">
        <v>1.2395</v>
      </c>
      <c r="F2396" s="5">
        <v>0.55000000000000004</v>
      </c>
      <c r="G2396" s="5">
        <v>0.27300000000000002</v>
      </c>
      <c r="H2396" s="48">
        <v>0.38</v>
      </c>
      <c r="I2396" s="5">
        <v>14</v>
      </c>
      <c r="N2396" s="15">
        <f t="shared" si="2331"/>
        <v>-2</v>
      </c>
      <c r="O2396" s="15">
        <f t="shared" ref="O2396:U2396" si="2434">B2396</f>
        <v>0.625</v>
      </c>
      <c r="P2396" s="15">
        <f t="shared" si="2434"/>
        <v>0.46</v>
      </c>
      <c r="Q2396" s="15">
        <f t="shared" si="2434"/>
        <v>0.16</v>
      </c>
      <c r="R2396" s="15">
        <f t="shared" si="2434"/>
        <v>1.2395</v>
      </c>
      <c r="S2396" s="15">
        <f t="shared" si="2434"/>
        <v>0.55000000000000004</v>
      </c>
      <c r="T2396" s="15">
        <f t="shared" si="2434"/>
        <v>0.27300000000000002</v>
      </c>
      <c r="U2396" s="15">
        <f t="shared" si="2434"/>
        <v>0.38</v>
      </c>
      <c r="V2396" s="5">
        <v>1</v>
      </c>
      <c r="X2396" s="15">
        <f t="shared" si="2333"/>
        <v>15.5</v>
      </c>
      <c r="AB2396" s="15">
        <f t="shared" si="2334"/>
        <v>11.943956249602422</v>
      </c>
      <c r="AC2396" s="15">
        <f t="shared" si="2335"/>
        <v>12.645447154741669</v>
      </c>
    </row>
    <row r="2397" spans="1:29">
      <c r="A2397" s="5" t="s">
        <v>208</v>
      </c>
      <c r="B2397" s="5">
        <v>0.61</v>
      </c>
      <c r="C2397" s="5">
        <v>0.47499999999999998</v>
      </c>
      <c r="D2397" s="5">
        <v>0.17</v>
      </c>
      <c r="E2397" s="5">
        <v>1.0385</v>
      </c>
      <c r="F2397" s="5">
        <v>0.44350000000000001</v>
      </c>
      <c r="G2397" s="5">
        <v>0.24099999999999999</v>
      </c>
      <c r="H2397" s="48">
        <v>0.32</v>
      </c>
      <c r="I2397" s="5">
        <v>14</v>
      </c>
      <c r="N2397" s="15">
        <f t="shared" si="2331"/>
        <v>-2</v>
      </c>
      <c r="O2397" s="15">
        <f t="shared" ref="O2397:U2397" si="2435">B2397</f>
        <v>0.61</v>
      </c>
      <c r="P2397" s="15">
        <f t="shared" si="2435"/>
        <v>0.47499999999999998</v>
      </c>
      <c r="Q2397" s="15">
        <f t="shared" si="2435"/>
        <v>0.17</v>
      </c>
      <c r="R2397" s="15">
        <f t="shared" si="2435"/>
        <v>1.0385</v>
      </c>
      <c r="S2397" s="15">
        <f t="shared" si="2435"/>
        <v>0.44350000000000001</v>
      </c>
      <c r="T2397" s="15">
        <f t="shared" si="2435"/>
        <v>0.24099999999999999</v>
      </c>
      <c r="U2397" s="15">
        <f t="shared" si="2435"/>
        <v>0.32</v>
      </c>
      <c r="V2397" s="5">
        <v>1</v>
      </c>
      <c r="X2397" s="15">
        <f t="shared" si="2333"/>
        <v>15.5</v>
      </c>
      <c r="AB2397" s="15">
        <f t="shared" si="2334"/>
        <v>12.365746264490731</v>
      </c>
      <c r="AC2397" s="15">
        <f t="shared" si="2335"/>
        <v>9.8235464785538049</v>
      </c>
    </row>
    <row r="2398" spans="1:29">
      <c r="A2398" s="5" t="s">
        <v>208</v>
      </c>
      <c r="B2398" s="5">
        <v>0.625</v>
      </c>
      <c r="C2398" s="5">
        <v>0.46500000000000002</v>
      </c>
      <c r="D2398" s="5">
        <v>0.155</v>
      </c>
      <c r="E2398" s="5">
        <v>0.97199999999999998</v>
      </c>
      <c r="F2398" s="5">
        <v>0.40400000000000003</v>
      </c>
      <c r="G2398" s="5">
        <v>0.1845</v>
      </c>
      <c r="H2398" s="48">
        <v>0.35</v>
      </c>
      <c r="I2398" s="5">
        <v>14</v>
      </c>
      <c r="N2398" s="15">
        <f t="shared" si="2331"/>
        <v>-2</v>
      </c>
      <c r="O2398" s="15">
        <f t="shared" ref="O2398:U2398" si="2436">B2398</f>
        <v>0.625</v>
      </c>
      <c r="P2398" s="15">
        <f t="shared" si="2436"/>
        <v>0.46500000000000002</v>
      </c>
      <c r="Q2398" s="15">
        <f t="shared" si="2436"/>
        <v>0.155</v>
      </c>
      <c r="R2398" s="15">
        <f t="shared" si="2436"/>
        <v>0.97199999999999998</v>
      </c>
      <c r="S2398" s="15">
        <f t="shared" si="2436"/>
        <v>0.40400000000000003</v>
      </c>
      <c r="T2398" s="15">
        <f t="shared" si="2436"/>
        <v>0.1845</v>
      </c>
      <c r="U2398" s="15">
        <f t="shared" si="2436"/>
        <v>0.35</v>
      </c>
      <c r="V2398" s="5">
        <v>1</v>
      </c>
      <c r="X2398" s="15">
        <f t="shared" si="2333"/>
        <v>15.5</v>
      </c>
      <c r="AB2398" s="15">
        <f t="shared" si="2334"/>
        <v>13.097641571768316</v>
      </c>
      <c r="AC2398" s="15">
        <f t="shared" si="2335"/>
        <v>5.7713260176958086</v>
      </c>
    </row>
    <row r="2399" spans="1:29">
      <c r="A2399" s="5" t="s">
        <v>208</v>
      </c>
      <c r="B2399" s="5">
        <v>0.63500000000000001</v>
      </c>
      <c r="C2399" s="5">
        <v>0.505</v>
      </c>
      <c r="D2399" s="5">
        <v>0.19</v>
      </c>
      <c r="E2399" s="5">
        <v>1.3314999999999999</v>
      </c>
      <c r="F2399" s="5">
        <v>0.58050000000000002</v>
      </c>
      <c r="G2399" s="5">
        <v>0.252</v>
      </c>
      <c r="H2399" s="48">
        <v>0.435</v>
      </c>
      <c r="I2399" s="5">
        <v>17</v>
      </c>
      <c r="N2399" s="15">
        <f t="shared" si="2331"/>
        <v>-2</v>
      </c>
      <c r="O2399" s="15">
        <f t="shared" ref="O2399:U2399" si="2437">B2399</f>
        <v>0.63500000000000001</v>
      </c>
      <c r="P2399" s="15">
        <f t="shared" si="2437"/>
        <v>0.505</v>
      </c>
      <c r="Q2399" s="15">
        <f t="shared" si="2437"/>
        <v>0.19</v>
      </c>
      <c r="R2399" s="15">
        <f t="shared" si="2437"/>
        <v>1.3314999999999999</v>
      </c>
      <c r="S2399" s="15">
        <f t="shared" si="2437"/>
        <v>0.58050000000000002</v>
      </c>
      <c r="T2399" s="15">
        <f t="shared" si="2437"/>
        <v>0.252</v>
      </c>
      <c r="U2399" s="15">
        <f t="shared" si="2437"/>
        <v>0.435</v>
      </c>
      <c r="V2399" s="5">
        <v>1</v>
      </c>
      <c r="X2399" s="15">
        <f t="shared" si="2333"/>
        <v>18.5</v>
      </c>
      <c r="AB2399" s="15">
        <f t="shared" si="2334"/>
        <v>13.71707442873122</v>
      </c>
      <c r="AC2399" s="15">
        <f t="shared" si="2335"/>
        <v>22.87637702029679</v>
      </c>
    </row>
    <row r="2400" spans="1:29">
      <c r="A2400" s="5" t="s">
        <v>208</v>
      </c>
      <c r="B2400" s="5">
        <v>0.5</v>
      </c>
      <c r="C2400" s="5">
        <v>0.38500000000000001</v>
      </c>
      <c r="D2400" s="5">
        <v>0.155</v>
      </c>
      <c r="E2400" s="5">
        <v>0.76200000000000001</v>
      </c>
      <c r="F2400" s="5">
        <v>0.3795</v>
      </c>
      <c r="G2400" s="5">
        <v>0.161</v>
      </c>
      <c r="H2400" s="48">
        <v>0.19</v>
      </c>
      <c r="I2400" s="5">
        <v>14</v>
      </c>
      <c r="N2400" s="15">
        <f t="shared" si="2331"/>
        <v>-2</v>
      </c>
      <c r="O2400" s="15">
        <f t="shared" ref="O2400:U2400" si="2438">B2400</f>
        <v>0.5</v>
      </c>
      <c r="P2400" s="15">
        <f t="shared" si="2438"/>
        <v>0.38500000000000001</v>
      </c>
      <c r="Q2400" s="15">
        <f t="shared" si="2438"/>
        <v>0.155</v>
      </c>
      <c r="R2400" s="15">
        <f t="shared" si="2438"/>
        <v>0.76200000000000001</v>
      </c>
      <c r="S2400" s="15">
        <f t="shared" si="2438"/>
        <v>0.3795</v>
      </c>
      <c r="T2400" s="15">
        <f t="shared" si="2438"/>
        <v>0.161</v>
      </c>
      <c r="U2400" s="15">
        <f t="shared" si="2438"/>
        <v>0.19</v>
      </c>
      <c r="V2400" s="5">
        <v>1</v>
      </c>
      <c r="X2400" s="15">
        <f t="shared" si="2333"/>
        <v>15.5</v>
      </c>
      <c r="AB2400" s="15">
        <f t="shared" si="2334"/>
        <v>9.6836831530833862</v>
      </c>
      <c r="AC2400" s="15">
        <f t="shared" si="2335"/>
        <v>33.829541663726019</v>
      </c>
    </row>
    <row r="2401" spans="1:29">
      <c r="A2401" s="5" t="s">
        <v>207</v>
      </c>
      <c r="B2401" s="5">
        <v>0.53</v>
      </c>
      <c r="C2401" s="5">
        <v>0.43</v>
      </c>
      <c r="D2401" s="5">
        <v>0.17</v>
      </c>
      <c r="E2401" s="5">
        <v>0.77500000000000002</v>
      </c>
      <c r="F2401" s="5">
        <v>0.35</v>
      </c>
      <c r="G2401" s="5">
        <v>0.152</v>
      </c>
      <c r="H2401" s="48">
        <v>0.23499999999999999</v>
      </c>
      <c r="I2401" s="5">
        <v>17</v>
      </c>
      <c r="N2401" s="15">
        <f t="shared" si="2331"/>
        <v>0.75</v>
      </c>
      <c r="O2401" s="15">
        <f t="shared" ref="O2401:U2401" si="2439">B2401</f>
        <v>0.53</v>
      </c>
      <c r="P2401" s="15">
        <f t="shared" si="2439"/>
        <v>0.43</v>
      </c>
      <c r="Q2401" s="15">
        <f t="shared" si="2439"/>
        <v>0.17</v>
      </c>
      <c r="R2401" s="15">
        <f t="shared" si="2439"/>
        <v>0.77500000000000002</v>
      </c>
      <c r="S2401" s="15">
        <f t="shared" si="2439"/>
        <v>0.35</v>
      </c>
      <c r="T2401" s="15">
        <f t="shared" si="2439"/>
        <v>0.152</v>
      </c>
      <c r="U2401" s="15">
        <f t="shared" si="2439"/>
        <v>0.23499999999999999</v>
      </c>
      <c r="V2401" s="5">
        <v>1</v>
      </c>
      <c r="X2401" s="15">
        <f t="shared" si="2333"/>
        <v>18.5</v>
      </c>
      <c r="AB2401" s="15">
        <f t="shared" si="2334"/>
        <v>12.000019260624221</v>
      </c>
      <c r="AC2401" s="15">
        <f t="shared" si="2335"/>
        <v>42.249749612256103</v>
      </c>
    </row>
    <row r="2402" spans="1:29">
      <c r="A2402" s="5" t="s">
        <v>208</v>
      </c>
      <c r="B2402" s="5">
        <v>0.44500000000000001</v>
      </c>
      <c r="C2402" s="5">
        <v>0.33</v>
      </c>
      <c r="D2402" s="5">
        <v>0.1</v>
      </c>
      <c r="E2402" s="5">
        <v>0.437</v>
      </c>
      <c r="F2402" s="5">
        <v>0.16300000000000001</v>
      </c>
      <c r="G2402" s="5">
        <v>7.5499999999999998E-2</v>
      </c>
      <c r="H2402" s="48">
        <v>0.17</v>
      </c>
      <c r="I2402" s="5">
        <v>13</v>
      </c>
      <c r="N2402" s="15">
        <f t="shared" si="2331"/>
        <v>-2</v>
      </c>
      <c r="O2402" s="15">
        <f t="shared" ref="O2402:U2402" si="2440">B2402</f>
        <v>0.44500000000000001</v>
      </c>
      <c r="P2402" s="15">
        <f t="shared" si="2440"/>
        <v>0.33</v>
      </c>
      <c r="Q2402" s="15">
        <f t="shared" si="2440"/>
        <v>0.1</v>
      </c>
      <c r="R2402" s="15">
        <f t="shared" si="2440"/>
        <v>0.437</v>
      </c>
      <c r="S2402" s="15">
        <f t="shared" si="2440"/>
        <v>0.16300000000000001</v>
      </c>
      <c r="T2402" s="15">
        <f t="shared" si="2440"/>
        <v>7.5499999999999998E-2</v>
      </c>
      <c r="U2402" s="15">
        <f t="shared" si="2440"/>
        <v>0.17</v>
      </c>
      <c r="V2402" s="5">
        <v>1</v>
      </c>
      <c r="X2402" s="15">
        <f t="shared" si="2333"/>
        <v>14.5</v>
      </c>
      <c r="AB2402" s="15">
        <f t="shared" si="2334"/>
        <v>10.563513124522899</v>
      </c>
      <c r="AC2402" s="15">
        <f t="shared" si="2335"/>
        <v>15.495928920803468</v>
      </c>
    </row>
    <row r="2403" spans="1:29">
      <c r="A2403" s="5" t="s">
        <v>207</v>
      </c>
      <c r="B2403" s="5">
        <v>0.58499999999999996</v>
      </c>
      <c r="C2403" s="5">
        <v>0.41499999999999998</v>
      </c>
      <c r="D2403" s="5">
        <v>0.155</v>
      </c>
      <c r="E2403" s="5">
        <v>0.69850000000000001</v>
      </c>
      <c r="F2403" s="5">
        <v>0.3</v>
      </c>
      <c r="G2403" s="5">
        <v>0.14599999999999999</v>
      </c>
      <c r="H2403" s="48">
        <v>0.19500000000000001</v>
      </c>
      <c r="I2403" s="5">
        <v>12</v>
      </c>
      <c r="N2403" s="15">
        <f t="shared" si="2331"/>
        <v>0.75</v>
      </c>
      <c r="O2403" s="15">
        <f t="shared" ref="O2403:U2403" si="2441">B2403</f>
        <v>0.58499999999999996</v>
      </c>
      <c r="P2403" s="15">
        <f t="shared" si="2441"/>
        <v>0.41499999999999998</v>
      </c>
      <c r="Q2403" s="15">
        <f t="shared" si="2441"/>
        <v>0.155</v>
      </c>
      <c r="R2403" s="15">
        <f t="shared" si="2441"/>
        <v>0.69850000000000001</v>
      </c>
      <c r="S2403" s="15">
        <f t="shared" si="2441"/>
        <v>0.3</v>
      </c>
      <c r="T2403" s="15">
        <f t="shared" si="2441"/>
        <v>0.14599999999999999</v>
      </c>
      <c r="U2403" s="15">
        <f t="shared" si="2441"/>
        <v>0.19500000000000001</v>
      </c>
      <c r="V2403" s="5">
        <v>1</v>
      </c>
      <c r="X2403" s="15">
        <f t="shared" si="2333"/>
        <v>13.5</v>
      </c>
      <c r="AB2403" s="15">
        <f t="shared" si="2334"/>
        <v>11.637103914638113</v>
      </c>
      <c r="AC2403" s="15">
        <f t="shared" si="2335"/>
        <v>3.4703818248566445</v>
      </c>
    </row>
    <row r="2404" spans="1:29">
      <c r="A2404" s="5" t="s">
        <v>208</v>
      </c>
      <c r="B2404" s="5">
        <v>0.44</v>
      </c>
      <c r="C2404" s="5">
        <v>0.35499999999999998</v>
      </c>
      <c r="D2404" s="5">
        <v>0.16500000000000001</v>
      </c>
      <c r="E2404" s="5">
        <v>0.435</v>
      </c>
      <c r="F2404" s="5">
        <v>0.159</v>
      </c>
      <c r="G2404" s="5">
        <v>0.105</v>
      </c>
      <c r="H2404" s="48">
        <v>0.14000000000000001</v>
      </c>
      <c r="I2404" s="5">
        <v>16</v>
      </c>
      <c r="N2404" s="15">
        <f t="shared" si="2331"/>
        <v>-2</v>
      </c>
      <c r="O2404" s="15">
        <f t="shared" ref="O2404:U2404" si="2442">B2404</f>
        <v>0.44</v>
      </c>
      <c r="P2404" s="15">
        <f t="shared" si="2442"/>
        <v>0.35499999999999998</v>
      </c>
      <c r="Q2404" s="15">
        <f t="shared" si="2442"/>
        <v>0.16500000000000001</v>
      </c>
      <c r="R2404" s="15">
        <f t="shared" si="2442"/>
        <v>0.435</v>
      </c>
      <c r="S2404" s="15">
        <f t="shared" si="2442"/>
        <v>0.159</v>
      </c>
      <c r="T2404" s="15">
        <f t="shared" si="2442"/>
        <v>0.105</v>
      </c>
      <c r="U2404" s="15">
        <f t="shared" si="2442"/>
        <v>0.14000000000000001</v>
      </c>
      <c r="V2404" s="5">
        <v>1</v>
      </c>
      <c r="X2404" s="15">
        <f t="shared" si="2333"/>
        <v>17.5</v>
      </c>
      <c r="AB2404" s="15">
        <f t="shared" si="2334"/>
        <v>11.086749716429985</v>
      </c>
      <c r="AC2404" s="15">
        <f t="shared" si="2335"/>
        <v>41.129779199710882</v>
      </c>
    </row>
    <row r="2405" spans="1:29">
      <c r="A2405" s="5" t="s">
        <v>206</v>
      </c>
      <c r="B2405" s="5">
        <v>0.28999999999999998</v>
      </c>
      <c r="C2405" s="5">
        <v>0.22500000000000001</v>
      </c>
      <c r="D2405" s="5">
        <v>0.08</v>
      </c>
      <c r="E2405" s="5">
        <v>0.1295</v>
      </c>
      <c r="F2405" s="5">
        <v>5.3499999999999999E-2</v>
      </c>
      <c r="G2405" s="5">
        <v>2.5999999999999999E-2</v>
      </c>
      <c r="H2405" s="48">
        <v>4.4999999999999998E-2</v>
      </c>
      <c r="I2405" s="5">
        <v>10</v>
      </c>
      <c r="N2405" s="15">
        <f t="shared" si="2331"/>
        <v>3</v>
      </c>
      <c r="O2405" s="15">
        <f t="shared" ref="O2405:U2405" si="2443">B2405</f>
        <v>0.28999999999999998</v>
      </c>
      <c r="P2405" s="15">
        <f t="shared" si="2443"/>
        <v>0.22500000000000001</v>
      </c>
      <c r="Q2405" s="15">
        <f t="shared" si="2443"/>
        <v>0.08</v>
      </c>
      <c r="R2405" s="15">
        <f t="shared" si="2443"/>
        <v>0.1295</v>
      </c>
      <c r="S2405" s="15">
        <f t="shared" si="2443"/>
        <v>5.3499999999999999E-2</v>
      </c>
      <c r="T2405" s="15">
        <f t="shared" si="2443"/>
        <v>2.5999999999999999E-2</v>
      </c>
      <c r="U2405" s="15">
        <f t="shared" si="2443"/>
        <v>4.4999999999999998E-2</v>
      </c>
      <c r="V2405" s="5">
        <v>1</v>
      </c>
      <c r="X2405" s="15">
        <f t="shared" si="2333"/>
        <v>11.5</v>
      </c>
      <c r="AB2405" s="15">
        <f t="shared" si="2334"/>
        <v>8.8589742663573308</v>
      </c>
      <c r="AC2405" s="15">
        <f t="shared" si="2335"/>
        <v>6.975016925762799</v>
      </c>
    </row>
    <row r="2406" spans="1:29">
      <c r="A2406" s="5" t="s">
        <v>208</v>
      </c>
      <c r="B2406" s="5">
        <v>0.55500000000000005</v>
      </c>
      <c r="C2406" s="5">
        <v>0.45500000000000002</v>
      </c>
      <c r="D2406" s="5">
        <v>0.17</v>
      </c>
      <c r="E2406" s="5">
        <v>0.84350000000000003</v>
      </c>
      <c r="F2406" s="5">
        <v>0.309</v>
      </c>
      <c r="G2406" s="5">
        <v>0.1905</v>
      </c>
      <c r="H2406" s="48">
        <v>0.3</v>
      </c>
      <c r="I2406" s="5">
        <v>15</v>
      </c>
      <c r="N2406" s="15">
        <f t="shared" si="2331"/>
        <v>-2</v>
      </c>
      <c r="O2406" s="15">
        <f t="shared" ref="O2406:U2406" si="2444">B2406</f>
        <v>0.55500000000000005</v>
      </c>
      <c r="P2406" s="15">
        <f t="shared" si="2444"/>
        <v>0.45500000000000002</v>
      </c>
      <c r="Q2406" s="15">
        <f t="shared" si="2444"/>
        <v>0.17</v>
      </c>
      <c r="R2406" s="15">
        <f t="shared" si="2444"/>
        <v>0.84350000000000003</v>
      </c>
      <c r="S2406" s="15">
        <f t="shared" si="2444"/>
        <v>0.309</v>
      </c>
      <c r="T2406" s="15">
        <f t="shared" si="2444"/>
        <v>0.1905</v>
      </c>
      <c r="U2406" s="15">
        <f t="shared" si="2444"/>
        <v>0.3</v>
      </c>
      <c r="V2406" s="5">
        <v>1</v>
      </c>
      <c r="X2406" s="15">
        <f t="shared" si="2333"/>
        <v>16.5</v>
      </c>
      <c r="AB2406" s="15">
        <f t="shared" si="2334"/>
        <v>13.446291312127904</v>
      </c>
      <c r="AC2406" s="15">
        <f t="shared" si="2335"/>
        <v>9.325136750385516</v>
      </c>
    </row>
    <row r="2407" spans="1:29">
      <c r="A2407" s="5" t="s">
        <v>208</v>
      </c>
      <c r="B2407" s="5">
        <v>0.65500000000000003</v>
      </c>
      <c r="C2407" s="5">
        <v>0.51500000000000001</v>
      </c>
      <c r="D2407" s="5">
        <v>0.14499999999999999</v>
      </c>
      <c r="E2407" s="5">
        <v>1.25</v>
      </c>
      <c r="F2407" s="5">
        <v>0.52649999999999997</v>
      </c>
      <c r="G2407" s="5">
        <v>0.28299999999999997</v>
      </c>
      <c r="H2407" s="48">
        <v>0.315</v>
      </c>
      <c r="I2407" s="5">
        <v>15</v>
      </c>
      <c r="N2407" s="15">
        <f t="shared" si="2331"/>
        <v>-2</v>
      </c>
      <c r="O2407" s="15">
        <f t="shared" ref="O2407:U2407" si="2445">B2407</f>
        <v>0.65500000000000003</v>
      </c>
      <c r="P2407" s="15">
        <f t="shared" si="2445"/>
        <v>0.51500000000000001</v>
      </c>
      <c r="Q2407" s="15">
        <f t="shared" si="2445"/>
        <v>0.14499999999999999</v>
      </c>
      <c r="R2407" s="15">
        <f t="shared" si="2445"/>
        <v>1.25</v>
      </c>
      <c r="S2407" s="15">
        <f t="shared" si="2445"/>
        <v>0.52649999999999997</v>
      </c>
      <c r="T2407" s="15">
        <f t="shared" si="2445"/>
        <v>0.28299999999999997</v>
      </c>
      <c r="U2407" s="15">
        <f t="shared" si="2445"/>
        <v>0.315</v>
      </c>
      <c r="V2407" s="5">
        <v>1</v>
      </c>
      <c r="X2407" s="15">
        <f t="shared" si="2333"/>
        <v>16.5</v>
      </c>
      <c r="AB2407" s="15">
        <f t="shared" si="2334"/>
        <v>12.302954318323716</v>
      </c>
      <c r="AC2407" s="15">
        <f t="shared" si="2335"/>
        <v>17.615192454077548</v>
      </c>
    </row>
    <row r="2408" spans="1:29">
      <c r="A2408" s="5" t="s">
        <v>207</v>
      </c>
      <c r="B2408" s="5">
        <v>0.57999999999999996</v>
      </c>
      <c r="C2408" s="5">
        <v>0.46</v>
      </c>
      <c r="D2408" s="5">
        <v>0.185</v>
      </c>
      <c r="E2408" s="5">
        <v>1.0169999999999999</v>
      </c>
      <c r="F2408" s="5">
        <v>0.35149999999999998</v>
      </c>
      <c r="G2408" s="5">
        <v>0.2</v>
      </c>
      <c r="H2408" s="48">
        <v>0.32</v>
      </c>
      <c r="I2408" s="5">
        <v>10</v>
      </c>
      <c r="N2408" s="15">
        <f t="shared" si="2331"/>
        <v>0.75</v>
      </c>
      <c r="O2408" s="15">
        <f t="shared" ref="O2408:U2408" si="2446">B2408</f>
        <v>0.57999999999999996</v>
      </c>
      <c r="P2408" s="15">
        <f t="shared" si="2446"/>
        <v>0.46</v>
      </c>
      <c r="Q2408" s="15">
        <f t="shared" si="2446"/>
        <v>0.185</v>
      </c>
      <c r="R2408" s="15">
        <f t="shared" si="2446"/>
        <v>1.0169999999999999</v>
      </c>
      <c r="S2408" s="15">
        <f t="shared" si="2446"/>
        <v>0.35149999999999998</v>
      </c>
      <c r="T2408" s="15">
        <f t="shared" si="2446"/>
        <v>0.2</v>
      </c>
      <c r="U2408" s="15">
        <f t="shared" si="2446"/>
        <v>0.32</v>
      </c>
      <c r="V2408" s="5">
        <v>1</v>
      </c>
      <c r="X2408" s="15">
        <f t="shared" si="2333"/>
        <v>11.5</v>
      </c>
      <c r="AB2408" s="15">
        <f t="shared" si="2334"/>
        <v>14.895049351152807</v>
      </c>
      <c r="AC2408" s="15">
        <f t="shared" si="2335"/>
        <v>11.526360096763094</v>
      </c>
    </row>
    <row r="2409" spans="1:29">
      <c r="A2409" s="5" t="s">
        <v>208</v>
      </c>
      <c r="B2409" s="5">
        <v>0.625</v>
      </c>
      <c r="C2409" s="5">
        <v>0.43</v>
      </c>
      <c r="D2409" s="5">
        <v>0.17499999999999999</v>
      </c>
      <c r="E2409" s="5">
        <v>1.411</v>
      </c>
      <c r="F2409" s="5">
        <v>0.57199999999999995</v>
      </c>
      <c r="G2409" s="5">
        <v>0.29699999999999999</v>
      </c>
      <c r="H2409" s="48">
        <v>0.39500000000000002</v>
      </c>
      <c r="I2409" s="5">
        <v>12</v>
      </c>
      <c r="N2409" s="15">
        <f t="shared" si="2331"/>
        <v>-2</v>
      </c>
      <c r="O2409" s="15">
        <f t="shared" ref="O2409:U2409" si="2447">B2409</f>
        <v>0.625</v>
      </c>
      <c r="P2409" s="15">
        <f t="shared" si="2447"/>
        <v>0.43</v>
      </c>
      <c r="Q2409" s="15">
        <f t="shared" si="2447"/>
        <v>0.17499999999999999</v>
      </c>
      <c r="R2409" s="15">
        <f t="shared" si="2447"/>
        <v>1.411</v>
      </c>
      <c r="S2409" s="15">
        <f t="shared" si="2447"/>
        <v>0.57199999999999995</v>
      </c>
      <c r="T2409" s="15">
        <f t="shared" si="2447"/>
        <v>0.29699999999999999</v>
      </c>
      <c r="U2409" s="15">
        <f t="shared" si="2447"/>
        <v>0.39500000000000002</v>
      </c>
      <c r="V2409" s="5">
        <v>1</v>
      </c>
      <c r="X2409" s="15">
        <f t="shared" si="2333"/>
        <v>13.5</v>
      </c>
      <c r="AB2409" s="15">
        <f t="shared" si="2334"/>
        <v>12.753184132829475</v>
      </c>
      <c r="AC2409" s="15">
        <f t="shared" si="2335"/>
        <v>0.55773393945766381</v>
      </c>
    </row>
    <row r="2410" spans="1:29">
      <c r="A2410" s="5" t="s">
        <v>208</v>
      </c>
      <c r="B2410" s="5">
        <v>0.62</v>
      </c>
      <c r="C2410" s="5">
        <v>0.48499999999999999</v>
      </c>
      <c r="D2410" s="5">
        <v>0.17</v>
      </c>
      <c r="E2410" s="5">
        <v>1.208</v>
      </c>
      <c r="F2410" s="5">
        <v>0.48049999999999998</v>
      </c>
      <c r="G2410" s="5">
        <v>0.30449999999999999</v>
      </c>
      <c r="H2410" s="48">
        <v>0.33</v>
      </c>
      <c r="I2410" s="5">
        <v>15</v>
      </c>
      <c r="N2410" s="15">
        <f t="shared" si="2331"/>
        <v>-2</v>
      </c>
      <c r="O2410" s="15">
        <f t="shared" ref="O2410:U2410" si="2448">B2410</f>
        <v>0.62</v>
      </c>
      <c r="P2410" s="15">
        <f t="shared" si="2448"/>
        <v>0.48499999999999999</v>
      </c>
      <c r="Q2410" s="15">
        <f t="shared" si="2448"/>
        <v>0.17</v>
      </c>
      <c r="R2410" s="15">
        <f t="shared" si="2448"/>
        <v>1.208</v>
      </c>
      <c r="S2410" s="15">
        <f t="shared" si="2448"/>
        <v>0.48049999999999998</v>
      </c>
      <c r="T2410" s="15">
        <f t="shared" si="2448"/>
        <v>0.30449999999999999</v>
      </c>
      <c r="U2410" s="15">
        <f t="shared" si="2448"/>
        <v>0.33</v>
      </c>
      <c r="V2410" s="5">
        <v>1</v>
      </c>
      <c r="X2410" s="15">
        <f t="shared" si="2333"/>
        <v>16.5</v>
      </c>
      <c r="AB2410" s="15">
        <f t="shared" si="2334"/>
        <v>12.707362043526539</v>
      </c>
      <c r="AC2410" s="15">
        <f t="shared" si="2335"/>
        <v>14.384102668883193</v>
      </c>
    </row>
    <row r="2411" spans="1:29">
      <c r="A2411" s="5" t="s">
        <v>207</v>
      </c>
      <c r="B2411" s="5">
        <v>0.64</v>
      </c>
      <c r="C2411" s="5">
        <v>0.5</v>
      </c>
      <c r="D2411" s="5">
        <v>0.15</v>
      </c>
      <c r="E2411" s="5">
        <v>1.0705</v>
      </c>
      <c r="F2411" s="5">
        <v>0.371</v>
      </c>
      <c r="G2411" s="5">
        <v>0.27050000000000002</v>
      </c>
      <c r="H2411" s="48">
        <v>0.36</v>
      </c>
      <c r="I2411" s="5">
        <v>8</v>
      </c>
      <c r="N2411" s="15">
        <f t="shared" si="2331"/>
        <v>0.75</v>
      </c>
      <c r="O2411" s="15">
        <f t="shared" ref="O2411:U2411" si="2449">B2411</f>
        <v>0.64</v>
      </c>
      <c r="P2411" s="15">
        <f t="shared" si="2449"/>
        <v>0.5</v>
      </c>
      <c r="Q2411" s="15">
        <f t="shared" si="2449"/>
        <v>0.15</v>
      </c>
      <c r="R2411" s="15">
        <f t="shared" si="2449"/>
        <v>1.0705</v>
      </c>
      <c r="S2411" s="15">
        <f t="shared" si="2449"/>
        <v>0.371</v>
      </c>
      <c r="T2411" s="15">
        <f t="shared" si="2449"/>
        <v>0.27050000000000002</v>
      </c>
      <c r="U2411" s="15">
        <f t="shared" si="2449"/>
        <v>0.36</v>
      </c>
      <c r="V2411" s="5">
        <v>1</v>
      </c>
      <c r="X2411" s="15">
        <f t="shared" si="2333"/>
        <v>9.5</v>
      </c>
      <c r="AB2411" s="15">
        <f t="shared" si="2334"/>
        <v>14.654047021568294</v>
      </c>
      <c r="AC2411" s="15">
        <f t="shared" si="2335"/>
        <v>26.564200700537004</v>
      </c>
    </row>
    <row r="2412" spans="1:29">
      <c r="A2412" s="5" t="s">
        <v>207</v>
      </c>
      <c r="B2412" s="5">
        <v>0.505</v>
      </c>
      <c r="C2412" s="5">
        <v>0.375</v>
      </c>
      <c r="D2412" s="5">
        <v>0.115</v>
      </c>
      <c r="E2412" s="5">
        <v>0.58950000000000002</v>
      </c>
      <c r="F2412" s="5">
        <v>0.26350000000000001</v>
      </c>
      <c r="G2412" s="5">
        <v>0.12</v>
      </c>
      <c r="H2412" s="48">
        <v>0.16700000000000001</v>
      </c>
      <c r="I2412" s="5">
        <v>10</v>
      </c>
      <c r="N2412" s="15">
        <f t="shared" si="2331"/>
        <v>0.75</v>
      </c>
      <c r="O2412" s="15">
        <f t="shared" ref="O2412:U2412" si="2450">B2412</f>
        <v>0.505</v>
      </c>
      <c r="P2412" s="15">
        <f t="shared" si="2450"/>
        <v>0.375</v>
      </c>
      <c r="Q2412" s="15">
        <f t="shared" si="2450"/>
        <v>0.115</v>
      </c>
      <c r="R2412" s="15">
        <f t="shared" si="2450"/>
        <v>0.58950000000000002</v>
      </c>
      <c r="S2412" s="15">
        <f t="shared" si="2450"/>
        <v>0.26350000000000001</v>
      </c>
      <c r="T2412" s="15">
        <f t="shared" si="2450"/>
        <v>0.12</v>
      </c>
      <c r="U2412" s="15">
        <f t="shared" si="2450"/>
        <v>0.16700000000000001</v>
      </c>
      <c r="V2412" s="5">
        <v>1</v>
      </c>
      <c r="X2412" s="15">
        <f t="shared" si="2333"/>
        <v>11.5</v>
      </c>
      <c r="AB2412" s="15">
        <f t="shared" si="2334"/>
        <v>10.546785308615338</v>
      </c>
      <c r="AC2412" s="15">
        <f t="shared" si="2335"/>
        <v>0.90861824787155721</v>
      </c>
    </row>
    <row r="2413" spans="1:29">
      <c r="A2413" s="5" t="s">
        <v>208</v>
      </c>
      <c r="B2413" s="5">
        <v>0.5</v>
      </c>
      <c r="C2413" s="5">
        <v>0.39500000000000002</v>
      </c>
      <c r="D2413" s="5">
        <v>0.12</v>
      </c>
      <c r="E2413" s="5">
        <v>0.53700000000000003</v>
      </c>
      <c r="F2413" s="5">
        <v>0.2165</v>
      </c>
      <c r="G2413" s="5">
        <v>0.1085</v>
      </c>
      <c r="H2413" s="48">
        <v>0.17849999999999999</v>
      </c>
      <c r="I2413" s="5">
        <v>9</v>
      </c>
      <c r="N2413" s="15">
        <f t="shared" si="2331"/>
        <v>-2</v>
      </c>
      <c r="O2413" s="15">
        <f t="shared" ref="O2413:U2413" si="2451">B2413</f>
        <v>0.5</v>
      </c>
      <c r="P2413" s="15">
        <f t="shared" si="2451"/>
        <v>0.39500000000000002</v>
      </c>
      <c r="Q2413" s="15">
        <f t="shared" si="2451"/>
        <v>0.12</v>
      </c>
      <c r="R2413" s="15">
        <f t="shared" si="2451"/>
        <v>0.53700000000000003</v>
      </c>
      <c r="S2413" s="15">
        <f t="shared" si="2451"/>
        <v>0.2165</v>
      </c>
      <c r="T2413" s="15">
        <f t="shared" si="2451"/>
        <v>0.1085</v>
      </c>
      <c r="U2413" s="15">
        <f t="shared" si="2451"/>
        <v>0.17849999999999999</v>
      </c>
      <c r="V2413" s="5">
        <v>1</v>
      </c>
      <c r="X2413" s="15">
        <f t="shared" si="2333"/>
        <v>10.5</v>
      </c>
      <c r="AB2413" s="15">
        <f t="shared" si="2334"/>
        <v>11.081903927905351</v>
      </c>
      <c r="AC2413" s="15">
        <f t="shared" si="2335"/>
        <v>0.33861218131167625</v>
      </c>
    </row>
    <row r="2414" spans="1:29">
      <c r="A2414" s="5" t="s">
        <v>206</v>
      </c>
      <c r="B2414" s="5">
        <v>0.31</v>
      </c>
      <c r="C2414" s="5">
        <v>0.245</v>
      </c>
      <c r="D2414" s="5">
        <v>9.5000000000000001E-2</v>
      </c>
      <c r="E2414" s="5">
        <v>0.15</v>
      </c>
      <c r="F2414" s="5">
        <v>5.2499999999999998E-2</v>
      </c>
      <c r="G2414" s="5">
        <v>3.4000000000000002E-2</v>
      </c>
      <c r="H2414" s="48">
        <v>4.8000000000000001E-2</v>
      </c>
      <c r="I2414" s="5">
        <v>7</v>
      </c>
      <c r="N2414" s="15">
        <f t="shared" si="2331"/>
        <v>3</v>
      </c>
      <c r="O2414" s="15">
        <f t="shared" ref="O2414:U2414" si="2452">B2414</f>
        <v>0.31</v>
      </c>
      <c r="P2414" s="15">
        <f t="shared" si="2452"/>
        <v>0.245</v>
      </c>
      <c r="Q2414" s="15">
        <f t="shared" si="2452"/>
        <v>9.5000000000000001E-2</v>
      </c>
      <c r="R2414" s="15">
        <f t="shared" si="2452"/>
        <v>0.15</v>
      </c>
      <c r="S2414" s="15">
        <f t="shared" si="2452"/>
        <v>5.2499999999999998E-2</v>
      </c>
      <c r="T2414" s="15">
        <f t="shared" si="2452"/>
        <v>3.4000000000000002E-2</v>
      </c>
      <c r="U2414" s="15">
        <f t="shared" si="2452"/>
        <v>4.8000000000000001E-2</v>
      </c>
      <c r="V2414" s="5">
        <v>1</v>
      </c>
      <c r="X2414" s="15">
        <f t="shared" si="2333"/>
        <v>8.5</v>
      </c>
      <c r="AB2414" s="15">
        <f t="shared" si="2334"/>
        <v>9.397453425736618</v>
      </c>
      <c r="AC2414" s="15">
        <f t="shared" si="2335"/>
        <v>0.80542265136639135</v>
      </c>
    </row>
    <row r="2415" spans="1:29">
      <c r="A2415" s="5" t="s">
        <v>207</v>
      </c>
      <c r="B2415" s="5">
        <v>0.505</v>
      </c>
      <c r="C2415" s="5">
        <v>0.38</v>
      </c>
      <c r="D2415" s="5">
        <v>0.14499999999999999</v>
      </c>
      <c r="E2415" s="5">
        <v>0.65100000000000002</v>
      </c>
      <c r="F2415" s="5">
        <v>0.29349999999999998</v>
      </c>
      <c r="G2415" s="5">
        <v>0.19</v>
      </c>
      <c r="H2415" s="48">
        <v>0.17</v>
      </c>
      <c r="I2415" s="5">
        <v>12</v>
      </c>
      <c r="N2415" s="15">
        <f t="shared" si="2331"/>
        <v>0.75</v>
      </c>
      <c r="O2415" s="15">
        <f t="shared" ref="O2415:U2415" si="2453">B2415</f>
        <v>0.505</v>
      </c>
      <c r="P2415" s="15">
        <f t="shared" si="2453"/>
        <v>0.38</v>
      </c>
      <c r="Q2415" s="15">
        <f t="shared" si="2453"/>
        <v>0.14499999999999999</v>
      </c>
      <c r="R2415" s="15">
        <f t="shared" si="2453"/>
        <v>0.65100000000000002</v>
      </c>
      <c r="S2415" s="15">
        <f t="shared" si="2453"/>
        <v>0.29349999999999998</v>
      </c>
      <c r="T2415" s="15">
        <f t="shared" si="2453"/>
        <v>0.19</v>
      </c>
      <c r="U2415" s="15">
        <f t="shared" si="2453"/>
        <v>0.17</v>
      </c>
      <c r="V2415" s="5">
        <v>1</v>
      </c>
      <c r="X2415" s="15">
        <f t="shared" si="2333"/>
        <v>13.5</v>
      </c>
      <c r="AB2415" s="15">
        <f t="shared" si="2334"/>
        <v>10.206309357236874</v>
      </c>
      <c r="AC2415" s="15">
        <f t="shared" si="2335"/>
        <v>10.848398050225375</v>
      </c>
    </row>
    <row r="2416" spans="1:29">
      <c r="A2416" s="5" t="s">
        <v>208</v>
      </c>
      <c r="B2416" s="5">
        <v>0.42</v>
      </c>
      <c r="C2416" s="5">
        <v>0.30499999999999999</v>
      </c>
      <c r="D2416" s="5">
        <v>0.11</v>
      </c>
      <c r="E2416" s="5">
        <v>0.28000000000000003</v>
      </c>
      <c r="F2416" s="5">
        <v>9.4E-2</v>
      </c>
      <c r="G2416" s="5">
        <v>7.85E-2</v>
      </c>
      <c r="H2416" s="48">
        <v>9.5500000000000002E-2</v>
      </c>
      <c r="I2416" s="5">
        <v>9</v>
      </c>
      <c r="N2416" s="15">
        <f t="shared" si="2331"/>
        <v>-2</v>
      </c>
      <c r="O2416" s="15">
        <f t="shared" ref="O2416:U2416" si="2454">B2416</f>
        <v>0.42</v>
      </c>
      <c r="P2416" s="15">
        <f t="shared" si="2454"/>
        <v>0.30499999999999999</v>
      </c>
      <c r="Q2416" s="15">
        <f t="shared" si="2454"/>
        <v>0.11</v>
      </c>
      <c r="R2416" s="15">
        <f t="shared" si="2454"/>
        <v>0.28000000000000003</v>
      </c>
      <c r="S2416" s="15">
        <f t="shared" si="2454"/>
        <v>9.4E-2</v>
      </c>
      <c r="T2416" s="15">
        <f t="shared" si="2454"/>
        <v>7.85E-2</v>
      </c>
      <c r="U2416" s="15">
        <f t="shared" si="2454"/>
        <v>9.5500000000000002E-2</v>
      </c>
      <c r="V2416" s="5">
        <v>1</v>
      </c>
      <c r="X2416" s="15">
        <f t="shared" si="2333"/>
        <v>10.5</v>
      </c>
      <c r="AB2416" s="15">
        <f t="shared" si="2334"/>
        <v>9.6820267336723198</v>
      </c>
      <c r="AC2416" s="15">
        <f t="shared" si="2335"/>
        <v>0.66908026442677404</v>
      </c>
    </row>
    <row r="2417" spans="1:29">
      <c r="A2417" s="5" t="s">
        <v>206</v>
      </c>
      <c r="B2417" s="5">
        <v>0.4</v>
      </c>
      <c r="C2417" s="5">
        <v>0.315</v>
      </c>
      <c r="D2417" s="5">
        <v>0.105</v>
      </c>
      <c r="E2417" s="5">
        <v>0.28699999999999998</v>
      </c>
      <c r="F2417" s="5">
        <v>0.1135</v>
      </c>
      <c r="G2417" s="5">
        <v>3.6999999999999998E-2</v>
      </c>
      <c r="H2417" s="48">
        <v>0.113</v>
      </c>
      <c r="I2417" s="5">
        <v>10</v>
      </c>
      <c r="N2417" s="15">
        <f t="shared" si="2331"/>
        <v>3</v>
      </c>
      <c r="O2417" s="15">
        <f t="shared" ref="O2417:U2417" si="2455">B2417</f>
        <v>0.4</v>
      </c>
      <c r="P2417" s="15">
        <f t="shared" si="2455"/>
        <v>0.315</v>
      </c>
      <c r="Q2417" s="15">
        <f t="shared" si="2455"/>
        <v>0.105</v>
      </c>
      <c r="R2417" s="15">
        <f t="shared" si="2455"/>
        <v>0.28699999999999998</v>
      </c>
      <c r="S2417" s="15">
        <f t="shared" si="2455"/>
        <v>0.1135</v>
      </c>
      <c r="T2417" s="15">
        <f t="shared" si="2455"/>
        <v>3.6999999999999998E-2</v>
      </c>
      <c r="U2417" s="15">
        <f t="shared" si="2455"/>
        <v>0.113</v>
      </c>
      <c r="V2417" s="5">
        <v>1</v>
      </c>
      <c r="X2417" s="15">
        <f t="shared" si="2333"/>
        <v>11.5</v>
      </c>
      <c r="AB2417" s="15">
        <f t="shared" si="2334"/>
        <v>10.819704238712585</v>
      </c>
      <c r="AC2417" s="15">
        <f t="shared" si="2335"/>
        <v>0.46280232282562289</v>
      </c>
    </row>
    <row r="2418" spans="1:29">
      <c r="A2418" s="5" t="s">
        <v>206</v>
      </c>
      <c r="B2418" s="5">
        <v>0.42499999999999999</v>
      </c>
      <c r="C2418" s="5">
        <v>0.315</v>
      </c>
      <c r="D2418" s="5">
        <v>0.125</v>
      </c>
      <c r="E2418" s="5">
        <v>0.35249999999999998</v>
      </c>
      <c r="F2418" s="5">
        <v>0.1135</v>
      </c>
      <c r="G2418" s="5">
        <v>5.6500000000000002E-2</v>
      </c>
      <c r="H2418" s="48">
        <v>0.13</v>
      </c>
      <c r="I2418" s="5">
        <v>18</v>
      </c>
      <c r="N2418" s="15">
        <f t="shared" si="2331"/>
        <v>3</v>
      </c>
      <c r="O2418" s="15">
        <f t="shared" ref="O2418:U2418" si="2456">B2418</f>
        <v>0.42499999999999999</v>
      </c>
      <c r="P2418" s="15">
        <f t="shared" si="2456"/>
        <v>0.315</v>
      </c>
      <c r="Q2418" s="15">
        <f t="shared" si="2456"/>
        <v>0.125</v>
      </c>
      <c r="R2418" s="15">
        <f t="shared" si="2456"/>
        <v>0.35249999999999998</v>
      </c>
      <c r="S2418" s="15">
        <f t="shared" si="2456"/>
        <v>0.1135</v>
      </c>
      <c r="T2418" s="15">
        <f t="shared" si="2456"/>
        <v>5.6500000000000002E-2</v>
      </c>
      <c r="U2418" s="15">
        <f t="shared" si="2456"/>
        <v>0.13</v>
      </c>
      <c r="V2418" s="5">
        <v>1</v>
      </c>
      <c r="X2418" s="15">
        <f t="shared" si="2333"/>
        <v>19.5</v>
      </c>
      <c r="AB2418" s="15">
        <f t="shared" si="2334"/>
        <v>11.565408539833076</v>
      </c>
      <c r="AC2418" s="15">
        <f t="shared" si="2335"/>
        <v>62.957741639753884</v>
      </c>
    </row>
    <row r="2419" spans="1:29">
      <c r="A2419" s="5" t="s">
        <v>206</v>
      </c>
      <c r="B2419" s="5">
        <v>0.31</v>
      </c>
      <c r="C2419" s="5">
        <v>0.23499999999999999</v>
      </c>
      <c r="D2419" s="5">
        <v>0.06</v>
      </c>
      <c r="E2419" s="5">
        <v>0.12</v>
      </c>
      <c r="F2419" s="5">
        <v>4.1500000000000002E-2</v>
      </c>
      <c r="G2419" s="5">
        <v>3.3000000000000002E-2</v>
      </c>
      <c r="H2419" s="48">
        <v>0.04</v>
      </c>
      <c r="I2419" s="5">
        <v>11</v>
      </c>
      <c r="N2419" s="15">
        <f t="shared" si="2331"/>
        <v>3</v>
      </c>
      <c r="O2419" s="15">
        <f t="shared" ref="O2419:U2419" si="2457">B2419</f>
        <v>0.31</v>
      </c>
      <c r="P2419" s="15">
        <f t="shared" si="2457"/>
        <v>0.23499999999999999</v>
      </c>
      <c r="Q2419" s="15">
        <f t="shared" si="2457"/>
        <v>0.06</v>
      </c>
      <c r="R2419" s="15">
        <f t="shared" si="2457"/>
        <v>0.12</v>
      </c>
      <c r="S2419" s="15">
        <f t="shared" si="2457"/>
        <v>4.1500000000000002E-2</v>
      </c>
      <c r="T2419" s="15">
        <f t="shared" si="2457"/>
        <v>3.3000000000000002E-2</v>
      </c>
      <c r="U2419" s="15">
        <f t="shared" si="2457"/>
        <v>0.04</v>
      </c>
      <c r="V2419" s="5">
        <v>1</v>
      </c>
      <c r="X2419" s="15">
        <f t="shared" si="2333"/>
        <v>12.5</v>
      </c>
      <c r="AB2419" s="15">
        <f t="shared" si="2334"/>
        <v>8.7789685585016048</v>
      </c>
      <c r="AC2419" s="15">
        <f t="shared" si="2335"/>
        <v>13.846074988619625</v>
      </c>
    </row>
    <row r="2420" spans="1:29">
      <c r="A2420" s="5" t="s">
        <v>207</v>
      </c>
      <c r="B2420" s="5">
        <v>0.46500000000000002</v>
      </c>
      <c r="C2420" s="5">
        <v>0.35</v>
      </c>
      <c r="D2420" s="5">
        <v>0.13</v>
      </c>
      <c r="E2420" s="5">
        <v>0.49399999999999999</v>
      </c>
      <c r="F2420" s="5">
        <v>0.19450000000000001</v>
      </c>
      <c r="G2420" s="5">
        <v>0.10299999999999999</v>
      </c>
      <c r="H2420" s="48">
        <v>0.155</v>
      </c>
      <c r="I2420" s="5">
        <v>18</v>
      </c>
      <c r="N2420" s="15">
        <f t="shared" si="2331"/>
        <v>0.75</v>
      </c>
      <c r="O2420" s="15">
        <f t="shared" ref="O2420:U2420" si="2458">B2420</f>
        <v>0.46500000000000002</v>
      </c>
      <c r="P2420" s="15">
        <f t="shared" si="2458"/>
        <v>0.35</v>
      </c>
      <c r="Q2420" s="15">
        <f t="shared" si="2458"/>
        <v>0.13</v>
      </c>
      <c r="R2420" s="15">
        <f t="shared" si="2458"/>
        <v>0.49399999999999999</v>
      </c>
      <c r="S2420" s="15">
        <f t="shared" si="2458"/>
        <v>0.19450000000000001</v>
      </c>
      <c r="T2420" s="15">
        <f t="shared" si="2458"/>
        <v>0.10299999999999999</v>
      </c>
      <c r="U2420" s="15">
        <f t="shared" si="2458"/>
        <v>0.155</v>
      </c>
      <c r="V2420" s="5">
        <v>1</v>
      </c>
      <c r="X2420" s="15">
        <f t="shared" si="2333"/>
        <v>19.5</v>
      </c>
      <c r="AB2420" s="15">
        <f t="shared" si="2334"/>
        <v>11.037864584252352</v>
      </c>
      <c r="AC2420" s="15">
        <f t="shared" si="2335"/>
        <v>71.607735794450619</v>
      </c>
    </row>
    <row r="2421" spans="1:29">
      <c r="A2421" s="5" t="s">
        <v>207</v>
      </c>
      <c r="B2421" s="5">
        <v>0.46500000000000002</v>
      </c>
      <c r="C2421" s="5">
        <v>0.36</v>
      </c>
      <c r="D2421" s="5">
        <v>0.12</v>
      </c>
      <c r="E2421" s="5">
        <v>0.47649999999999998</v>
      </c>
      <c r="F2421" s="5">
        <v>0.192</v>
      </c>
      <c r="G2421" s="5">
        <v>0.1125</v>
      </c>
      <c r="H2421" s="48">
        <v>0.16</v>
      </c>
      <c r="I2421" s="5">
        <v>10</v>
      </c>
      <c r="N2421" s="15">
        <f t="shared" si="2331"/>
        <v>0.75</v>
      </c>
      <c r="O2421" s="15">
        <f t="shared" ref="O2421:U2421" si="2459">B2421</f>
        <v>0.46500000000000002</v>
      </c>
      <c r="P2421" s="15">
        <f t="shared" si="2459"/>
        <v>0.36</v>
      </c>
      <c r="Q2421" s="15">
        <f t="shared" si="2459"/>
        <v>0.12</v>
      </c>
      <c r="R2421" s="15">
        <f t="shared" si="2459"/>
        <v>0.47649999999999998</v>
      </c>
      <c r="S2421" s="15">
        <f t="shared" si="2459"/>
        <v>0.192</v>
      </c>
      <c r="T2421" s="15">
        <f t="shared" si="2459"/>
        <v>0.1125</v>
      </c>
      <c r="U2421" s="15">
        <f t="shared" si="2459"/>
        <v>0.16</v>
      </c>
      <c r="V2421" s="5">
        <v>1</v>
      </c>
      <c r="X2421" s="15">
        <f t="shared" si="2333"/>
        <v>11.5</v>
      </c>
      <c r="AB2421" s="15">
        <f t="shared" si="2334"/>
        <v>10.883017210342892</v>
      </c>
      <c r="AC2421" s="15">
        <f t="shared" si="2335"/>
        <v>0.38066776273306696</v>
      </c>
    </row>
    <row r="2422" spans="1:29">
      <c r="A2422" s="5" t="s">
        <v>206</v>
      </c>
      <c r="B2422" s="5">
        <v>0.35</v>
      </c>
      <c r="C2422" s="5">
        <v>0.255</v>
      </c>
      <c r="D2422" s="5">
        <v>8.5000000000000006E-2</v>
      </c>
      <c r="E2422" s="5">
        <v>0.2145</v>
      </c>
      <c r="F2422" s="5">
        <v>0.1</v>
      </c>
      <c r="G2422" s="5">
        <v>4.65E-2</v>
      </c>
      <c r="H2422" s="48">
        <v>0.06</v>
      </c>
      <c r="I2422" s="5">
        <v>13</v>
      </c>
      <c r="N2422" s="15">
        <f t="shared" si="2331"/>
        <v>3</v>
      </c>
      <c r="O2422" s="15">
        <f t="shared" ref="O2422:U2422" si="2460">B2422</f>
        <v>0.35</v>
      </c>
      <c r="P2422" s="15">
        <f t="shared" si="2460"/>
        <v>0.255</v>
      </c>
      <c r="Q2422" s="15">
        <f t="shared" si="2460"/>
        <v>8.5000000000000006E-2</v>
      </c>
      <c r="R2422" s="15">
        <f t="shared" si="2460"/>
        <v>0.2145</v>
      </c>
      <c r="S2422" s="15">
        <f t="shared" si="2460"/>
        <v>0.1</v>
      </c>
      <c r="T2422" s="15">
        <f t="shared" si="2460"/>
        <v>4.65E-2</v>
      </c>
      <c r="U2422" s="15">
        <f t="shared" si="2460"/>
        <v>0.06</v>
      </c>
      <c r="V2422" s="5">
        <v>1</v>
      </c>
      <c r="X2422" s="15">
        <f t="shared" si="2333"/>
        <v>14.5</v>
      </c>
      <c r="AB2422" s="15">
        <f t="shared" si="2334"/>
        <v>8.9813835899578152</v>
      </c>
      <c r="AC2422" s="15">
        <f t="shared" si="2335"/>
        <v>30.455127081186891</v>
      </c>
    </row>
    <row r="2423" spans="1:29">
      <c r="A2423" s="5" t="s">
        <v>208</v>
      </c>
      <c r="B2423" s="5">
        <v>0.52</v>
      </c>
      <c r="C2423" s="5">
        <v>0.41499999999999998</v>
      </c>
      <c r="D2423" s="5">
        <v>0.16</v>
      </c>
      <c r="E2423" s="5">
        <v>0.59499999999999997</v>
      </c>
      <c r="F2423" s="5">
        <v>0.21049999999999999</v>
      </c>
      <c r="G2423" s="5">
        <v>0.14199999999999999</v>
      </c>
      <c r="H2423" s="48">
        <v>0.26</v>
      </c>
      <c r="I2423" s="5">
        <v>15</v>
      </c>
      <c r="N2423" s="15">
        <f t="shared" si="2331"/>
        <v>-2</v>
      </c>
      <c r="O2423" s="15">
        <f t="shared" ref="O2423:U2423" si="2461">B2423</f>
        <v>0.52</v>
      </c>
      <c r="P2423" s="15">
        <f t="shared" si="2461"/>
        <v>0.41499999999999998</v>
      </c>
      <c r="Q2423" s="15">
        <f t="shared" si="2461"/>
        <v>0.16</v>
      </c>
      <c r="R2423" s="15">
        <f t="shared" si="2461"/>
        <v>0.59499999999999997</v>
      </c>
      <c r="S2423" s="15">
        <f t="shared" si="2461"/>
        <v>0.21049999999999999</v>
      </c>
      <c r="T2423" s="15">
        <f t="shared" si="2461"/>
        <v>0.14199999999999999</v>
      </c>
      <c r="U2423" s="15">
        <f t="shared" si="2461"/>
        <v>0.26</v>
      </c>
      <c r="V2423" s="5">
        <v>1</v>
      </c>
      <c r="X2423" s="15">
        <f t="shared" si="2333"/>
        <v>16.5</v>
      </c>
      <c r="AB2423" s="15">
        <f t="shared" si="2334"/>
        <v>12.762069499274537</v>
      </c>
      <c r="AC2423" s="15">
        <f t="shared" si="2335"/>
        <v>13.972124428253712</v>
      </c>
    </row>
    <row r="2424" spans="1:29">
      <c r="A2424" s="5" t="s">
        <v>207</v>
      </c>
      <c r="B2424" s="5">
        <v>0.47499999999999998</v>
      </c>
      <c r="C2424" s="5">
        <v>0.36499999999999999</v>
      </c>
      <c r="D2424" s="5">
        <v>0.13</v>
      </c>
      <c r="E2424" s="5">
        <v>0.48049999999999998</v>
      </c>
      <c r="F2424" s="5">
        <v>0.1905</v>
      </c>
      <c r="G2424" s="5">
        <v>0.114</v>
      </c>
      <c r="H2424" s="48">
        <v>0.14749999999999999</v>
      </c>
      <c r="I2424" s="5">
        <v>12</v>
      </c>
      <c r="N2424" s="15">
        <f t="shared" si="2331"/>
        <v>0.75</v>
      </c>
      <c r="O2424" s="15">
        <f t="shared" ref="O2424:U2424" si="2462">B2424</f>
        <v>0.47499999999999998</v>
      </c>
      <c r="P2424" s="15">
        <f t="shared" si="2462"/>
        <v>0.36499999999999999</v>
      </c>
      <c r="Q2424" s="15">
        <f t="shared" si="2462"/>
        <v>0.13</v>
      </c>
      <c r="R2424" s="15">
        <f t="shared" si="2462"/>
        <v>0.48049999999999998</v>
      </c>
      <c r="S2424" s="15">
        <f t="shared" si="2462"/>
        <v>0.1905</v>
      </c>
      <c r="T2424" s="15">
        <f t="shared" si="2462"/>
        <v>0.114</v>
      </c>
      <c r="U2424" s="15">
        <f t="shared" si="2462"/>
        <v>0.14749999999999999</v>
      </c>
      <c r="V2424" s="5">
        <v>1</v>
      </c>
      <c r="X2424" s="15">
        <f t="shared" si="2333"/>
        <v>13.5</v>
      </c>
      <c r="AB2424" s="15">
        <f t="shared" si="2334"/>
        <v>10.988038150107613</v>
      </c>
      <c r="AC2424" s="15">
        <f t="shared" si="2335"/>
        <v>6.3099523353147831</v>
      </c>
    </row>
    <row r="2425" spans="1:29">
      <c r="A2425" s="5" t="s">
        <v>207</v>
      </c>
      <c r="B2425" s="5">
        <v>0.41</v>
      </c>
      <c r="C2425" s="5">
        <v>0.315</v>
      </c>
      <c r="D2425" s="5">
        <v>0.11</v>
      </c>
      <c r="E2425" s="5">
        <v>0.32100000000000001</v>
      </c>
      <c r="F2425" s="5">
        <v>0.1255</v>
      </c>
      <c r="G2425" s="5">
        <v>6.5500000000000003E-2</v>
      </c>
      <c r="H2425" s="48">
        <v>9.5000000000000001E-2</v>
      </c>
      <c r="I2425" s="5">
        <v>10</v>
      </c>
      <c r="N2425" s="15">
        <f t="shared" si="2331"/>
        <v>0.75</v>
      </c>
      <c r="O2425" s="15">
        <f t="shared" ref="O2425:U2425" si="2463">B2425</f>
        <v>0.41</v>
      </c>
      <c r="P2425" s="15">
        <f t="shared" si="2463"/>
        <v>0.315</v>
      </c>
      <c r="Q2425" s="15">
        <f t="shared" si="2463"/>
        <v>0.11</v>
      </c>
      <c r="R2425" s="15">
        <f t="shared" si="2463"/>
        <v>0.32100000000000001</v>
      </c>
      <c r="S2425" s="15">
        <f t="shared" si="2463"/>
        <v>0.1255</v>
      </c>
      <c r="T2425" s="15">
        <f t="shared" si="2463"/>
        <v>6.5500000000000003E-2</v>
      </c>
      <c r="U2425" s="15">
        <f t="shared" si="2463"/>
        <v>9.5000000000000001E-2</v>
      </c>
      <c r="V2425" s="5">
        <v>1</v>
      </c>
      <c r="X2425" s="15">
        <f t="shared" si="2333"/>
        <v>11.5</v>
      </c>
      <c r="AB2425" s="15">
        <f t="shared" si="2334"/>
        <v>10.121797613188924</v>
      </c>
      <c r="AC2425" s="15">
        <f t="shared" si="2335"/>
        <v>1.8994418190117455</v>
      </c>
    </row>
    <row r="2426" spans="1:29">
      <c r="A2426" s="5" t="s">
        <v>206</v>
      </c>
      <c r="B2426" s="5">
        <v>0.26</v>
      </c>
      <c r="C2426" s="5">
        <v>0.2</v>
      </c>
      <c r="D2426" s="5">
        <v>6.5000000000000002E-2</v>
      </c>
      <c r="E2426" s="5">
        <v>9.6000000000000002E-2</v>
      </c>
      <c r="F2426" s="5">
        <v>4.3999999999999997E-2</v>
      </c>
      <c r="G2426" s="5">
        <v>2.7E-2</v>
      </c>
      <c r="H2426" s="48">
        <v>0.03</v>
      </c>
      <c r="I2426" s="5">
        <v>6</v>
      </c>
      <c r="N2426" s="15">
        <f t="shared" si="2331"/>
        <v>3</v>
      </c>
      <c r="O2426" s="15">
        <f t="shared" ref="O2426:U2426" si="2464">B2426</f>
        <v>0.26</v>
      </c>
      <c r="P2426" s="15">
        <f t="shared" si="2464"/>
        <v>0.2</v>
      </c>
      <c r="Q2426" s="15">
        <f t="shared" si="2464"/>
        <v>6.5000000000000002E-2</v>
      </c>
      <c r="R2426" s="15">
        <f t="shared" si="2464"/>
        <v>9.6000000000000002E-2</v>
      </c>
      <c r="S2426" s="15">
        <f t="shared" si="2464"/>
        <v>4.3999999999999997E-2</v>
      </c>
      <c r="T2426" s="15">
        <f t="shared" si="2464"/>
        <v>2.7E-2</v>
      </c>
      <c r="U2426" s="15">
        <f t="shared" si="2464"/>
        <v>0.03</v>
      </c>
      <c r="V2426" s="5">
        <v>1</v>
      </c>
      <c r="X2426" s="15">
        <f t="shared" si="2333"/>
        <v>7.5</v>
      </c>
      <c r="AB2426" s="15">
        <f t="shared" si="2334"/>
        <v>8.1656174250242941</v>
      </c>
      <c r="AC2426" s="15">
        <f t="shared" si="2335"/>
        <v>0.4430465564959718</v>
      </c>
    </row>
    <row r="2427" spans="1:29">
      <c r="A2427" s="5" t="s">
        <v>208</v>
      </c>
      <c r="B2427" s="5">
        <v>0.57499999999999996</v>
      </c>
      <c r="C2427" s="5">
        <v>0.45</v>
      </c>
      <c r="D2427" s="5">
        <v>0.17</v>
      </c>
      <c r="E2427" s="5">
        <v>0.93149999999999999</v>
      </c>
      <c r="F2427" s="5">
        <v>0.35799999999999998</v>
      </c>
      <c r="G2427" s="5">
        <v>0.2145</v>
      </c>
      <c r="H2427" s="48">
        <v>0.26</v>
      </c>
      <c r="I2427" s="5">
        <v>13</v>
      </c>
      <c r="N2427" s="15">
        <f t="shared" si="2331"/>
        <v>-2</v>
      </c>
      <c r="O2427" s="15">
        <f t="shared" ref="O2427:U2427" si="2465">B2427</f>
        <v>0.57499999999999996</v>
      </c>
      <c r="P2427" s="15">
        <f t="shared" si="2465"/>
        <v>0.45</v>
      </c>
      <c r="Q2427" s="15">
        <f t="shared" si="2465"/>
        <v>0.17</v>
      </c>
      <c r="R2427" s="15">
        <f t="shared" si="2465"/>
        <v>0.93149999999999999</v>
      </c>
      <c r="S2427" s="15">
        <f t="shared" si="2465"/>
        <v>0.35799999999999998</v>
      </c>
      <c r="T2427" s="15">
        <f t="shared" si="2465"/>
        <v>0.2145</v>
      </c>
      <c r="U2427" s="15">
        <f t="shared" si="2465"/>
        <v>0.26</v>
      </c>
      <c r="V2427" s="5">
        <v>1</v>
      </c>
      <c r="X2427" s="15">
        <f t="shared" si="2333"/>
        <v>14.5</v>
      </c>
      <c r="AB2427" s="15">
        <f t="shared" si="2334"/>
        <v>12.591882994598988</v>
      </c>
      <c r="AC2427" s="15">
        <f t="shared" si="2335"/>
        <v>3.6409105063005254</v>
      </c>
    </row>
    <row r="2428" spans="1:29">
      <c r="A2428" s="5" t="s">
        <v>208</v>
      </c>
      <c r="B2428" s="5">
        <v>0.56499999999999995</v>
      </c>
      <c r="C2428" s="5">
        <v>0.435</v>
      </c>
      <c r="D2428" s="5">
        <v>0.155</v>
      </c>
      <c r="E2428" s="5">
        <v>0.78200000000000003</v>
      </c>
      <c r="F2428" s="5">
        <v>0.27150000000000002</v>
      </c>
      <c r="G2428" s="5">
        <v>0.16800000000000001</v>
      </c>
      <c r="H2428" s="48">
        <v>0.28499999999999998</v>
      </c>
      <c r="I2428" s="5">
        <v>14</v>
      </c>
      <c r="N2428" s="15">
        <f t="shared" si="2331"/>
        <v>-2</v>
      </c>
      <c r="O2428" s="15">
        <f t="shared" ref="O2428:U2428" si="2466">B2428</f>
        <v>0.56499999999999995</v>
      </c>
      <c r="P2428" s="15">
        <f t="shared" si="2466"/>
        <v>0.435</v>
      </c>
      <c r="Q2428" s="15">
        <f t="shared" si="2466"/>
        <v>0.155</v>
      </c>
      <c r="R2428" s="15">
        <f t="shared" si="2466"/>
        <v>0.78200000000000003</v>
      </c>
      <c r="S2428" s="15">
        <f t="shared" si="2466"/>
        <v>0.27150000000000002</v>
      </c>
      <c r="T2428" s="15">
        <f t="shared" si="2466"/>
        <v>0.16800000000000001</v>
      </c>
      <c r="U2428" s="15">
        <f t="shared" si="2466"/>
        <v>0.28499999999999998</v>
      </c>
      <c r="V2428" s="5">
        <v>1</v>
      </c>
      <c r="X2428" s="15">
        <f t="shared" si="2333"/>
        <v>15.5</v>
      </c>
      <c r="AB2428" s="15">
        <f t="shared" si="2334"/>
        <v>13.329813277347636</v>
      </c>
      <c r="AC2428" s="15">
        <f t="shared" si="2335"/>
        <v>4.7097104111766086</v>
      </c>
    </row>
    <row r="2429" spans="1:29">
      <c r="A2429" s="5" t="s">
        <v>206</v>
      </c>
      <c r="B2429" s="5">
        <v>0.26</v>
      </c>
      <c r="C2429" s="5">
        <v>0.19</v>
      </c>
      <c r="D2429" s="5">
        <v>7.4999999999999997E-2</v>
      </c>
      <c r="E2429" s="5">
        <v>9.4500000000000001E-2</v>
      </c>
      <c r="F2429" s="5">
        <v>4.4499999999999998E-2</v>
      </c>
      <c r="G2429" s="5">
        <v>0.02</v>
      </c>
      <c r="H2429" s="48">
        <v>0.03</v>
      </c>
      <c r="I2429" s="5">
        <v>6</v>
      </c>
      <c r="N2429" s="15">
        <f t="shared" si="2331"/>
        <v>3</v>
      </c>
      <c r="O2429" s="15">
        <f t="shared" ref="O2429:U2429" si="2467">B2429</f>
        <v>0.26</v>
      </c>
      <c r="P2429" s="15">
        <f t="shared" si="2467"/>
        <v>0.19</v>
      </c>
      <c r="Q2429" s="15">
        <f t="shared" si="2467"/>
        <v>7.4999999999999997E-2</v>
      </c>
      <c r="R2429" s="15">
        <f t="shared" si="2467"/>
        <v>9.4500000000000001E-2</v>
      </c>
      <c r="S2429" s="15">
        <f t="shared" si="2467"/>
        <v>4.4499999999999998E-2</v>
      </c>
      <c r="T2429" s="15">
        <f t="shared" si="2467"/>
        <v>0.02</v>
      </c>
      <c r="U2429" s="15">
        <f t="shared" si="2467"/>
        <v>0.03</v>
      </c>
      <c r="V2429" s="5">
        <v>1</v>
      </c>
      <c r="X2429" s="15">
        <f t="shared" si="2333"/>
        <v>7.5</v>
      </c>
      <c r="AB2429" s="15">
        <f t="shared" si="2334"/>
        <v>8.20658204503974</v>
      </c>
      <c r="AC2429" s="15">
        <f t="shared" si="2335"/>
        <v>0.49925818637254116</v>
      </c>
    </row>
    <row r="2430" spans="1:29">
      <c r="A2430" s="5" t="s">
        <v>207</v>
      </c>
      <c r="B2430" s="5">
        <v>0.53</v>
      </c>
      <c r="C2430" s="5">
        <v>0.38500000000000001</v>
      </c>
      <c r="D2430" s="5">
        <v>0.125</v>
      </c>
      <c r="E2430" s="5">
        <v>0.66949999999999998</v>
      </c>
      <c r="F2430" s="5">
        <v>0.28899999999999998</v>
      </c>
      <c r="G2430" s="5">
        <v>0.151</v>
      </c>
      <c r="H2430" s="48">
        <v>0.18</v>
      </c>
      <c r="I2430" s="5">
        <v>10</v>
      </c>
      <c r="N2430" s="15">
        <f t="shared" si="2331"/>
        <v>0.75</v>
      </c>
      <c r="O2430" s="15">
        <f t="shared" ref="O2430:U2430" si="2468">B2430</f>
        <v>0.53</v>
      </c>
      <c r="P2430" s="15">
        <f t="shared" si="2468"/>
        <v>0.38500000000000001</v>
      </c>
      <c r="Q2430" s="15">
        <f t="shared" si="2468"/>
        <v>0.125</v>
      </c>
      <c r="R2430" s="15">
        <f t="shared" si="2468"/>
        <v>0.66949999999999998</v>
      </c>
      <c r="S2430" s="15">
        <f t="shared" si="2468"/>
        <v>0.28899999999999998</v>
      </c>
      <c r="T2430" s="15">
        <f t="shared" si="2468"/>
        <v>0.151</v>
      </c>
      <c r="U2430" s="15">
        <f t="shared" si="2468"/>
        <v>0.18</v>
      </c>
      <c r="V2430" s="5">
        <v>1</v>
      </c>
      <c r="X2430" s="15">
        <f t="shared" si="2333"/>
        <v>11.5</v>
      </c>
      <c r="AB2430" s="15">
        <f t="shared" si="2334"/>
        <v>10.766658806209598</v>
      </c>
      <c r="AC2430" s="15">
        <f t="shared" si="2335"/>
        <v>0.53778930650993162</v>
      </c>
    </row>
    <row r="2431" spans="1:29">
      <c r="A2431" s="5" t="s">
        <v>206</v>
      </c>
      <c r="B2431" s="5">
        <v>0.34</v>
      </c>
      <c r="C2431" s="5">
        <v>0.255</v>
      </c>
      <c r="D2431" s="5">
        <v>9.5000000000000001E-2</v>
      </c>
      <c r="E2431" s="5">
        <v>0.21299999999999999</v>
      </c>
      <c r="F2431" s="5">
        <v>8.1000000000000003E-2</v>
      </c>
      <c r="G2431" s="5">
        <v>3.4000000000000002E-2</v>
      </c>
      <c r="H2431" s="48">
        <v>7.0000000000000007E-2</v>
      </c>
      <c r="I2431" s="5">
        <v>9</v>
      </c>
      <c r="N2431" s="15">
        <f t="shared" si="2331"/>
        <v>3</v>
      </c>
      <c r="O2431" s="15">
        <f t="shared" ref="O2431:U2431" si="2469">B2431</f>
        <v>0.34</v>
      </c>
      <c r="P2431" s="15">
        <f t="shared" si="2469"/>
        <v>0.255</v>
      </c>
      <c r="Q2431" s="15">
        <f t="shared" si="2469"/>
        <v>9.5000000000000001E-2</v>
      </c>
      <c r="R2431" s="15">
        <f t="shared" si="2469"/>
        <v>0.21299999999999999</v>
      </c>
      <c r="S2431" s="15">
        <f t="shared" si="2469"/>
        <v>8.1000000000000003E-2</v>
      </c>
      <c r="T2431" s="15">
        <f t="shared" si="2469"/>
        <v>3.4000000000000002E-2</v>
      </c>
      <c r="U2431" s="15">
        <f t="shared" si="2469"/>
        <v>7.0000000000000007E-2</v>
      </c>
      <c r="V2431" s="5">
        <v>1</v>
      </c>
      <c r="X2431" s="15">
        <f t="shared" si="2333"/>
        <v>10.5</v>
      </c>
      <c r="AB2431" s="15">
        <f t="shared" si="2334"/>
        <v>9.6828699109879466</v>
      </c>
      <c r="AC2431" s="15">
        <f t="shared" si="2335"/>
        <v>0.66770158236884636</v>
      </c>
    </row>
    <row r="2432" spans="1:29">
      <c r="A2432" s="5" t="s">
        <v>208</v>
      </c>
      <c r="B2432" s="5">
        <v>0.52</v>
      </c>
      <c r="C2432" s="5">
        <v>0.38</v>
      </c>
      <c r="D2432" s="5">
        <v>0.14000000000000001</v>
      </c>
      <c r="E2432" s="5">
        <v>0.52500000000000002</v>
      </c>
      <c r="F2432" s="5">
        <v>0.17749999999999999</v>
      </c>
      <c r="G2432" s="5">
        <v>0.115</v>
      </c>
      <c r="H2432" s="48">
        <v>0.185</v>
      </c>
      <c r="I2432" s="5">
        <v>11</v>
      </c>
      <c r="N2432" s="15">
        <f t="shared" si="2331"/>
        <v>-2</v>
      </c>
      <c r="O2432" s="15">
        <f t="shared" ref="O2432:U2432" si="2470">B2432</f>
        <v>0.52</v>
      </c>
      <c r="P2432" s="15">
        <f t="shared" si="2470"/>
        <v>0.38</v>
      </c>
      <c r="Q2432" s="15">
        <f t="shared" si="2470"/>
        <v>0.14000000000000001</v>
      </c>
      <c r="R2432" s="15">
        <f t="shared" si="2470"/>
        <v>0.52500000000000002</v>
      </c>
      <c r="S2432" s="15">
        <f t="shared" si="2470"/>
        <v>0.17749999999999999</v>
      </c>
      <c r="T2432" s="15">
        <f t="shared" si="2470"/>
        <v>0.115</v>
      </c>
      <c r="U2432" s="15">
        <f t="shared" si="2470"/>
        <v>0.185</v>
      </c>
      <c r="V2432" s="5">
        <v>1</v>
      </c>
      <c r="X2432" s="15">
        <f t="shared" si="2333"/>
        <v>12.5</v>
      </c>
      <c r="AB2432" s="15">
        <f t="shared" si="2334"/>
        <v>11.776247335787279</v>
      </c>
      <c r="AC2432" s="15">
        <f t="shared" si="2335"/>
        <v>0.52381791895501228</v>
      </c>
    </row>
    <row r="2433" spans="1:29">
      <c r="A2433" s="5" t="s">
        <v>207</v>
      </c>
      <c r="B2433" s="5">
        <v>0.63500000000000001</v>
      </c>
      <c r="C2433" s="5">
        <v>0.5</v>
      </c>
      <c r="D2433" s="5">
        <v>0.18</v>
      </c>
      <c r="E2433" s="5">
        <v>1.3120000000000001</v>
      </c>
      <c r="F2433" s="5">
        <v>0.52900000000000003</v>
      </c>
      <c r="G2433" s="5">
        <v>0.2485</v>
      </c>
      <c r="H2433" s="48">
        <v>0.48499999999999999</v>
      </c>
      <c r="I2433" s="5">
        <v>18</v>
      </c>
      <c r="N2433" s="15">
        <f t="shared" si="2331"/>
        <v>0.75</v>
      </c>
      <c r="O2433" s="15">
        <f t="shared" ref="O2433:U2433" si="2471">B2433</f>
        <v>0.63500000000000001</v>
      </c>
      <c r="P2433" s="15">
        <f t="shared" si="2471"/>
        <v>0.5</v>
      </c>
      <c r="Q2433" s="15">
        <f t="shared" si="2471"/>
        <v>0.18</v>
      </c>
      <c r="R2433" s="15">
        <f t="shared" si="2471"/>
        <v>1.3120000000000001</v>
      </c>
      <c r="S2433" s="15">
        <f t="shared" si="2471"/>
        <v>0.52900000000000003</v>
      </c>
      <c r="T2433" s="15">
        <f t="shared" si="2471"/>
        <v>0.2485</v>
      </c>
      <c r="U2433" s="15">
        <f t="shared" si="2471"/>
        <v>0.48499999999999999</v>
      </c>
      <c r="V2433" s="5">
        <v>1</v>
      </c>
      <c r="X2433" s="15">
        <f t="shared" si="2333"/>
        <v>19.5</v>
      </c>
      <c r="AB2433" s="15">
        <f t="shared" si="2334"/>
        <v>15.3211284382736</v>
      </c>
      <c r="AC2433" s="15">
        <f t="shared" si="2335"/>
        <v>17.462967529405638</v>
      </c>
    </row>
    <row r="2434" spans="1:29">
      <c r="A2434" s="5" t="s">
        <v>207</v>
      </c>
      <c r="B2434" s="5">
        <v>0.61</v>
      </c>
      <c r="C2434" s="5">
        <v>0.48499999999999999</v>
      </c>
      <c r="D2434" s="5">
        <v>0.16500000000000001</v>
      </c>
      <c r="E2434" s="5">
        <v>1.087</v>
      </c>
      <c r="F2434" s="5">
        <v>0.42549999999999999</v>
      </c>
      <c r="G2434" s="5">
        <v>0.23200000000000001</v>
      </c>
      <c r="H2434" s="48">
        <v>0.38</v>
      </c>
      <c r="I2434" s="5">
        <v>11</v>
      </c>
      <c r="N2434" s="15">
        <f t="shared" si="2331"/>
        <v>0.75</v>
      </c>
      <c r="O2434" s="15">
        <f t="shared" ref="O2434:U2434" si="2472">B2434</f>
        <v>0.61</v>
      </c>
      <c r="P2434" s="15">
        <f t="shared" si="2472"/>
        <v>0.48499999999999999</v>
      </c>
      <c r="Q2434" s="15">
        <f t="shared" si="2472"/>
        <v>0.16500000000000001</v>
      </c>
      <c r="R2434" s="15">
        <f t="shared" si="2472"/>
        <v>1.087</v>
      </c>
      <c r="S2434" s="15">
        <f t="shared" si="2472"/>
        <v>0.42549999999999999</v>
      </c>
      <c r="T2434" s="15">
        <f t="shared" si="2472"/>
        <v>0.23200000000000001</v>
      </c>
      <c r="U2434" s="15">
        <f t="shared" si="2472"/>
        <v>0.38</v>
      </c>
      <c r="V2434" s="5">
        <v>1</v>
      </c>
      <c r="X2434" s="15">
        <f t="shared" si="2333"/>
        <v>12.5</v>
      </c>
      <c r="AB2434" s="15">
        <f t="shared" si="2334"/>
        <v>14.289571193414005</v>
      </c>
      <c r="AC2434" s="15">
        <f t="shared" si="2335"/>
        <v>3.2025650562972272</v>
      </c>
    </row>
    <row r="2435" spans="1:29">
      <c r="A2435" s="5" t="s">
        <v>207</v>
      </c>
      <c r="B2435" s="5">
        <v>0.66</v>
      </c>
      <c r="C2435" s="5">
        <v>0.51500000000000001</v>
      </c>
      <c r="D2435" s="5">
        <v>0.18</v>
      </c>
      <c r="E2435" s="5">
        <v>1.5229999999999999</v>
      </c>
      <c r="F2435" s="5">
        <v>0.54</v>
      </c>
      <c r="G2435" s="5">
        <v>0.33650000000000002</v>
      </c>
      <c r="H2435" s="48">
        <v>0.55500000000000005</v>
      </c>
      <c r="I2435" s="5">
        <v>16</v>
      </c>
      <c r="N2435" s="15">
        <f t="shared" si="2331"/>
        <v>0.75</v>
      </c>
      <c r="O2435" s="15">
        <f t="shared" ref="O2435:U2435" si="2473">B2435</f>
        <v>0.66</v>
      </c>
      <c r="P2435" s="15">
        <f t="shared" si="2473"/>
        <v>0.51500000000000001</v>
      </c>
      <c r="Q2435" s="15">
        <f t="shared" si="2473"/>
        <v>0.18</v>
      </c>
      <c r="R2435" s="15">
        <f t="shared" si="2473"/>
        <v>1.5229999999999999</v>
      </c>
      <c r="S2435" s="15">
        <f t="shared" si="2473"/>
        <v>0.54</v>
      </c>
      <c r="T2435" s="15">
        <f t="shared" si="2473"/>
        <v>0.33650000000000002</v>
      </c>
      <c r="U2435" s="15">
        <f t="shared" si="2473"/>
        <v>0.55500000000000005</v>
      </c>
      <c r="V2435" s="5">
        <v>1</v>
      </c>
      <c r="X2435" s="15">
        <f t="shared" si="2333"/>
        <v>17.5</v>
      </c>
      <c r="AB2435" s="15">
        <f t="shared" si="2334"/>
        <v>16.880385336822791</v>
      </c>
      <c r="AC2435" s="15">
        <f t="shared" si="2335"/>
        <v>0.38392233082420674</v>
      </c>
    </row>
    <row r="2436" spans="1:29">
      <c r="A2436" s="5" t="s">
        <v>208</v>
      </c>
      <c r="B2436" s="5">
        <v>0.63500000000000001</v>
      </c>
      <c r="C2436" s="5">
        <v>0.5</v>
      </c>
      <c r="D2436" s="5">
        <v>0.18</v>
      </c>
      <c r="E2436" s="5">
        <v>1.319</v>
      </c>
      <c r="F2436" s="5">
        <v>0.54849999999999999</v>
      </c>
      <c r="G2436" s="5">
        <v>0.29199999999999998</v>
      </c>
      <c r="H2436" s="48">
        <v>0.49</v>
      </c>
      <c r="I2436" s="5">
        <v>16</v>
      </c>
      <c r="N2436" s="15">
        <f t="shared" si="2331"/>
        <v>-2</v>
      </c>
      <c r="O2436" s="15">
        <f t="shared" ref="O2436:U2436" si="2474">B2436</f>
        <v>0.63500000000000001</v>
      </c>
      <c r="P2436" s="15">
        <f t="shared" si="2474"/>
        <v>0.5</v>
      </c>
      <c r="Q2436" s="15">
        <f t="shared" si="2474"/>
        <v>0.18</v>
      </c>
      <c r="R2436" s="15">
        <f t="shared" si="2474"/>
        <v>1.319</v>
      </c>
      <c r="S2436" s="15">
        <f t="shared" si="2474"/>
        <v>0.54849999999999999</v>
      </c>
      <c r="T2436" s="15">
        <f t="shared" si="2474"/>
        <v>0.29199999999999998</v>
      </c>
      <c r="U2436" s="15">
        <f t="shared" si="2474"/>
        <v>0.49</v>
      </c>
      <c r="V2436" s="5">
        <v>1</v>
      </c>
      <c r="X2436" s="15">
        <f t="shared" si="2333"/>
        <v>17.5</v>
      </c>
      <c r="AB2436" s="15">
        <f t="shared" si="2334"/>
        <v>14.146175236607771</v>
      </c>
      <c r="AC2436" s="15">
        <f t="shared" si="2335"/>
        <v>11.24814054354294</v>
      </c>
    </row>
    <row r="2437" spans="1:29">
      <c r="A2437" s="5" t="s">
        <v>207</v>
      </c>
      <c r="B2437" s="5">
        <v>0.46500000000000002</v>
      </c>
      <c r="C2437" s="5">
        <v>0.38</v>
      </c>
      <c r="D2437" s="5">
        <v>0.13500000000000001</v>
      </c>
      <c r="E2437" s="5">
        <v>0.57899999999999996</v>
      </c>
      <c r="F2437" s="5">
        <v>0.20799999999999999</v>
      </c>
      <c r="G2437" s="5">
        <v>0.1095</v>
      </c>
      <c r="H2437" s="48">
        <v>0.22</v>
      </c>
      <c r="I2437" s="5">
        <v>14</v>
      </c>
      <c r="N2437" s="15">
        <f t="shared" si="2331"/>
        <v>0.75</v>
      </c>
      <c r="O2437" s="15">
        <f t="shared" ref="O2437:U2437" si="2475">B2437</f>
        <v>0.46500000000000002</v>
      </c>
      <c r="P2437" s="15">
        <f t="shared" si="2475"/>
        <v>0.38</v>
      </c>
      <c r="Q2437" s="15">
        <f t="shared" si="2475"/>
        <v>0.13500000000000001</v>
      </c>
      <c r="R2437" s="15">
        <f t="shared" si="2475"/>
        <v>0.57899999999999996</v>
      </c>
      <c r="S2437" s="15">
        <f t="shared" si="2475"/>
        <v>0.20799999999999999</v>
      </c>
      <c r="T2437" s="15">
        <f t="shared" si="2475"/>
        <v>0.1095</v>
      </c>
      <c r="U2437" s="15">
        <f t="shared" si="2475"/>
        <v>0.22</v>
      </c>
      <c r="V2437" s="5">
        <v>1</v>
      </c>
      <c r="X2437" s="15">
        <f t="shared" si="2333"/>
        <v>15.5</v>
      </c>
      <c r="AB2437" s="15">
        <f t="shared" si="2334"/>
        <v>12.446850266511129</v>
      </c>
      <c r="AC2437" s="15">
        <f t="shared" si="2335"/>
        <v>9.3217232951031637</v>
      </c>
    </row>
    <row r="2438" spans="1:29">
      <c r="A2438" s="5" t="s">
        <v>206</v>
      </c>
      <c r="B2438" s="5">
        <v>0.51500000000000001</v>
      </c>
      <c r="C2438" s="5">
        <v>0.4</v>
      </c>
      <c r="D2438" s="5">
        <v>0.16</v>
      </c>
      <c r="E2438" s="5">
        <v>0.8175</v>
      </c>
      <c r="F2438" s="5">
        <v>0.2515</v>
      </c>
      <c r="G2438" s="5">
        <v>0.156</v>
      </c>
      <c r="H2438" s="48">
        <v>0.3</v>
      </c>
      <c r="I2438" s="5">
        <v>23</v>
      </c>
      <c r="N2438" s="15">
        <f t="shared" si="2331"/>
        <v>3</v>
      </c>
      <c r="O2438" s="15">
        <f t="shared" ref="O2438:U2438" si="2476">B2438</f>
        <v>0.51500000000000001</v>
      </c>
      <c r="P2438" s="15">
        <f t="shared" si="2476"/>
        <v>0.4</v>
      </c>
      <c r="Q2438" s="15">
        <f t="shared" si="2476"/>
        <v>0.16</v>
      </c>
      <c r="R2438" s="15">
        <f t="shared" si="2476"/>
        <v>0.8175</v>
      </c>
      <c r="S2438" s="15">
        <f t="shared" si="2476"/>
        <v>0.2515</v>
      </c>
      <c r="T2438" s="15">
        <f t="shared" si="2476"/>
        <v>0.156</v>
      </c>
      <c r="U2438" s="15">
        <f t="shared" si="2476"/>
        <v>0.3</v>
      </c>
      <c r="V2438" s="5">
        <v>1</v>
      </c>
      <c r="X2438" s="15">
        <f t="shared" si="2333"/>
        <v>24.5</v>
      </c>
      <c r="AB2438" s="15">
        <f t="shared" si="2334"/>
        <v>14.797399565363522</v>
      </c>
      <c r="AC2438" s="15">
        <f t="shared" si="2335"/>
        <v>94.140455194207973</v>
      </c>
    </row>
    <row r="2439" spans="1:29">
      <c r="A2439" s="5" t="s">
        <v>208</v>
      </c>
      <c r="B2439" s="5">
        <v>0.33500000000000002</v>
      </c>
      <c r="C2439" s="5">
        <v>0.24</v>
      </c>
      <c r="D2439" s="5">
        <v>9.5000000000000001E-2</v>
      </c>
      <c r="E2439" s="5">
        <v>0.17</v>
      </c>
      <c r="F2439" s="5">
        <v>6.2E-2</v>
      </c>
      <c r="G2439" s="5">
        <v>3.9E-2</v>
      </c>
      <c r="H2439" s="48">
        <v>5.5E-2</v>
      </c>
      <c r="I2439" s="5">
        <v>9</v>
      </c>
      <c r="N2439" s="15">
        <f t="shared" si="2331"/>
        <v>-2</v>
      </c>
      <c r="O2439" s="15">
        <f t="shared" ref="O2439:U2439" si="2477">B2439</f>
        <v>0.33500000000000002</v>
      </c>
      <c r="P2439" s="15">
        <f t="shared" si="2477"/>
        <v>0.24</v>
      </c>
      <c r="Q2439" s="15">
        <f t="shared" si="2477"/>
        <v>9.5000000000000001E-2</v>
      </c>
      <c r="R2439" s="15">
        <f t="shared" si="2477"/>
        <v>0.17</v>
      </c>
      <c r="S2439" s="15">
        <f t="shared" si="2477"/>
        <v>6.2E-2</v>
      </c>
      <c r="T2439" s="15">
        <f t="shared" si="2477"/>
        <v>3.9E-2</v>
      </c>
      <c r="U2439" s="15">
        <f t="shared" si="2477"/>
        <v>5.5E-2</v>
      </c>
      <c r="V2439" s="5">
        <v>1</v>
      </c>
      <c r="X2439" s="15">
        <f t="shared" si="2333"/>
        <v>10.5</v>
      </c>
      <c r="AB2439" s="15">
        <f t="shared" si="2334"/>
        <v>8.507915282401413</v>
      </c>
      <c r="AC2439" s="15">
        <f t="shared" si="2335"/>
        <v>3.9684015220898421</v>
      </c>
    </row>
    <row r="2440" spans="1:29">
      <c r="A2440" s="5" t="s">
        <v>207</v>
      </c>
      <c r="B2440" s="5">
        <v>0.51500000000000001</v>
      </c>
      <c r="C2440" s="5">
        <v>0.4</v>
      </c>
      <c r="D2440" s="5">
        <v>0.17</v>
      </c>
      <c r="E2440" s="5">
        <v>0.79600000000000004</v>
      </c>
      <c r="F2440" s="5">
        <v>0.25800000000000001</v>
      </c>
      <c r="G2440" s="5">
        <v>0.17549999999999999</v>
      </c>
      <c r="H2440" s="48">
        <v>0.28000000000000003</v>
      </c>
      <c r="I2440" s="5">
        <v>16</v>
      </c>
      <c r="N2440" s="15">
        <f t="shared" si="2331"/>
        <v>0.75</v>
      </c>
      <c r="O2440" s="15">
        <f t="shared" ref="O2440:U2440" si="2478">B2440</f>
        <v>0.51500000000000001</v>
      </c>
      <c r="P2440" s="15">
        <f t="shared" si="2478"/>
        <v>0.4</v>
      </c>
      <c r="Q2440" s="15">
        <f t="shared" si="2478"/>
        <v>0.17</v>
      </c>
      <c r="R2440" s="15">
        <f t="shared" si="2478"/>
        <v>0.79600000000000004</v>
      </c>
      <c r="S2440" s="15">
        <f t="shared" si="2478"/>
        <v>0.25800000000000001</v>
      </c>
      <c r="T2440" s="15">
        <f t="shared" si="2478"/>
        <v>0.17549999999999999</v>
      </c>
      <c r="U2440" s="15">
        <f t="shared" si="2478"/>
        <v>0.28000000000000003</v>
      </c>
      <c r="V2440" s="5">
        <v>1</v>
      </c>
      <c r="X2440" s="15">
        <f t="shared" si="2333"/>
        <v>17.5</v>
      </c>
      <c r="AB2440" s="15">
        <f t="shared" si="2334"/>
        <v>13.845146000278596</v>
      </c>
      <c r="AC2440" s="15">
        <f t="shared" si="2335"/>
        <v>13.357957759279541</v>
      </c>
    </row>
    <row r="2441" spans="1:29">
      <c r="A2441" s="5" t="s">
        <v>207</v>
      </c>
      <c r="B2441" s="5">
        <v>0.34499999999999997</v>
      </c>
      <c r="C2441" s="5">
        <v>0.255</v>
      </c>
      <c r="D2441" s="5">
        <v>0.1</v>
      </c>
      <c r="E2441" s="5">
        <v>0.19700000000000001</v>
      </c>
      <c r="F2441" s="5">
        <v>7.0999999999999994E-2</v>
      </c>
      <c r="G2441" s="5">
        <v>5.0999999999999997E-2</v>
      </c>
      <c r="H2441" s="48">
        <v>0.06</v>
      </c>
      <c r="I2441" s="5">
        <v>9</v>
      </c>
      <c r="N2441" s="15">
        <f t="shared" si="2331"/>
        <v>0.75</v>
      </c>
      <c r="O2441" s="15">
        <f t="shared" ref="O2441:U2441" si="2479">B2441</f>
        <v>0.34499999999999997</v>
      </c>
      <c r="P2441" s="15">
        <f t="shared" si="2479"/>
        <v>0.255</v>
      </c>
      <c r="Q2441" s="15">
        <f t="shared" si="2479"/>
        <v>0.1</v>
      </c>
      <c r="R2441" s="15">
        <f t="shared" si="2479"/>
        <v>0.19700000000000001</v>
      </c>
      <c r="S2441" s="15">
        <f t="shared" si="2479"/>
        <v>7.0999999999999994E-2</v>
      </c>
      <c r="T2441" s="15">
        <f t="shared" si="2479"/>
        <v>5.0999999999999997E-2</v>
      </c>
      <c r="U2441" s="15">
        <f t="shared" si="2479"/>
        <v>0.06</v>
      </c>
      <c r="V2441" s="5">
        <v>1</v>
      </c>
      <c r="X2441" s="15">
        <f t="shared" si="2333"/>
        <v>10.5</v>
      </c>
      <c r="AB2441" s="15">
        <f t="shared" si="2334"/>
        <v>9.1646564416049685</v>
      </c>
      <c r="AC2441" s="15">
        <f t="shared" si="2335"/>
        <v>1.7831424189471048</v>
      </c>
    </row>
    <row r="2442" spans="1:29">
      <c r="A2442" s="5" t="s">
        <v>206</v>
      </c>
      <c r="B2442" s="5">
        <v>0.46500000000000002</v>
      </c>
      <c r="C2442" s="5">
        <v>0.35499999999999998</v>
      </c>
      <c r="D2442" s="5">
        <v>0.125</v>
      </c>
      <c r="E2442" s="5">
        <v>0.52549999999999997</v>
      </c>
      <c r="F2442" s="5">
        <v>0.20250000000000001</v>
      </c>
      <c r="G2442" s="5">
        <v>0.13500000000000001</v>
      </c>
      <c r="H2442" s="48">
        <v>0.14499999999999999</v>
      </c>
      <c r="I2442" s="5">
        <v>13</v>
      </c>
      <c r="N2442" s="15">
        <f t="shared" si="2331"/>
        <v>3</v>
      </c>
      <c r="O2442" s="15">
        <f t="shared" ref="O2442:U2442" si="2480">B2442</f>
        <v>0.46500000000000002</v>
      </c>
      <c r="P2442" s="15">
        <f t="shared" si="2480"/>
        <v>0.35499999999999998</v>
      </c>
      <c r="Q2442" s="15">
        <f t="shared" si="2480"/>
        <v>0.125</v>
      </c>
      <c r="R2442" s="15">
        <f t="shared" si="2480"/>
        <v>0.52549999999999997</v>
      </c>
      <c r="S2442" s="15">
        <f t="shared" si="2480"/>
        <v>0.20250000000000001</v>
      </c>
      <c r="T2442" s="15">
        <f t="shared" si="2480"/>
        <v>0.13500000000000001</v>
      </c>
      <c r="U2442" s="15">
        <f t="shared" si="2480"/>
        <v>0.14499999999999999</v>
      </c>
      <c r="V2442" s="5">
        <v>1</v>
      </c>
      <c r="X2442" s="15">
        <f t="shared" si="2333"/>
        <v>14.5</v>
      </c>
      <c r="AB2442" s="15">
        <f t="shared" si="2334"/>
        <v>11.117402320278888</v>
      </c>
      <c r="AC2442" s="15">
        <f t="shared" si="2335"/>
        <v>11.441967062854649</v>
      </c>
    </row>
    <row r="2443" spans="1:29">
      <c r="A2443" s="5" t="s">
        <v>206</v>
      </c>
      <c r="B2443" s="5">
        <v>0.54</v>
      </c>
      <c r="C2443" s="5">
        <v>0.41499999999999998</v>
      </c>
      <c r="D2443" s="5">
        <v>0.17</v>
      </c>
      <c r="E2443" s="5">
        <v>0.879</v>
      </c>
      <c r="F2443" s="5">
        <v>0.33900000000000002</v>
      </c>
      <c r="G2443" s="5">
        <v>0.20799999999999999</v>
      </c>
      <c r="H2443" s="48">
        <v>0.255</v>
      </c>
      <c r="I2443" s="5">
        <v>10</v>
      </c>
      <c r="N2443" s="15">
        <f t="shared" si="2331"/>
        <v>3</v>
      </c>
      <c r="O2443" s="15">
        <f t="shared" ref="O2443:U2443" si="2481">B2443</f>
        <v>0.54</v>
      </c>
      <c r="P2443" s="15">
        <f t="shared" si="2481"/>
        <v>0.41499999999999998</v>
      </c>
      <c r="Q2443" s="15">
        <f t="shared" si="2481"/>
        <v>0.17</v>
      </c>
      <c r="R2443" s="15">
        <f t="shared" si="2481"/>
        <v>0.879</v>
      </c>
      <c r="S2443" s="15">
        <f t="shared" si="2481"/>
        <v>0.33900000000000002</v>
      </c>
      <c r="T2443" s="15">
        <f t="shared" si="2481"/>
        <v>0.20799999999999999</v>
      </c>
      <c r="U2443" s="15">
        <f t="shared" si="2481"/>
        <v>0.255</v>
      </c>
      <c r="V2443" s="5">
        <v>1</v>
      </c>
      <c r="X2443" s="15">
        <f t="shared" si="2333"/>
        <v>11.5</v>
      </c>
      <c r="AB2443" s="15">
        <f t="shared" si="2334"/>
        <v>12.945068300732093</v>
      </c>
      <c r="AC2443" s="15">
        <f t="shared" si="2335"/>
        <v>2.0882223937807374</v>
      </c>
    </row>
    <row r="2444" spans="1:29">
      <c r="A2444" s="5" t="s">
        <v>206</v>
      </c>
      <c r="B2444" s="5">
        <v>0.47499999999999998</v>
      </c>
      <c r="C2444" s="5">
        <v>0.35499999999999998</v>
      </c>
      <c r="D2444" s="5">
        <v>0.125</v>
      </c>
      <c r="E2444" s="5">
        <v>0.46250000000000002</v>
      </c>
      <c r="F2444" s="5">
        <v>0.186</v>
      </c>
      <c r="G2444" s="5">
        <v>0.107</v>
      </c>
      <c r="H2444" s="48">
        <v>0.14499999999999999</v>
      </c>
      <c r="I2444" s="5">
        <v>9</v>
      </c>
      <c r="N2444" s="15">
        <f t="shared" si="2331"/>
        <v>3</v>
      </c>
      <c r="O2444" s="15">
        <f t="shared" ref="O2444:U2444" si="2482">B2444</f>
        <v>0.47499999999999998</v>
      </c>
      <c r="P2444" s="15">
        <f t="shared" si="2482"/>
        <v>0.35499999999999998</v>
      </c>
      <c r="Q2444" s="15">
        <f t="shared" si="2482"/>
        <v>0.125</v>
      </c>
      <c r="R2444" s="15">
        <f t="shared" si="2482"/>
        <v>0.46250000000000002</v>
      </c>
      <c r="S2444" s="15">
        <f t="shared" si="2482"/>
        <v>0.186</v>
      </c>
      <c r="T2444" s="15">
        <f t="shared" si="2482"/>
        <v>0.107</v>
      </c>
      <c r="U2444" s="15">
        <f t="shared" si="2482"/>
        <v>0.14499999999999999</v>
      </c>
      <c r="V2444" s="5">
        <v>1</v>
      </c>
      <c r="X2444" s="15">
        <f t="shared" si="2333"/>
        <v>10.5</v>
      </c>
      <c r="AB2444" s="15">
        <f t="shared" si="2334"/>
        <v>11.156321745332317</v>
      </c>
      <c r="AC2444" s="15">
        <f t="shared" si="2335"/>
        <v>0.43075823339605868</v>
      </c>
    </row>
    <row r="2445" spans="1:29">
      <c r="A2445" s="5" t="s">
        <v>207</v>
      </c>
      <c r="B2445" s="5">
        <v>0.44500000000000001</v>
      </c>
      <c r="C2445" s="5">
        <v>0.33500000000000002</v>
      </c>
      <c r="D2445" s="5">
        <v>0.14000000000000001</v>
      </c>
      <c r="E2445" s="5">
        <v>0.45650000000000002</v>
      </c>
      <c r="F2445" s="5">
        <v>0.17849999999999999</v>
      </c>
      <c r="G2445" s="5">
        <v>0.114</v>
      </c>
      <c r="H2445" s="48">
        <v>0.14000000000000001</v>
      </c>
      <c r="I2445" s="5">
        <v>11</v>
      </c>
      <c r="N2445" s="15">
        <f t="shared" si="2331"/>
        <v>0.75</v>
      </c>
      <c r="O2445" s="15">
        <f t="shared" ref="O2445:U2445" si="2483">B2445</f>
        <v>0.44500000000000001</v>
      </c>
      <c r="P2445" s="15">
        <f t="shared" si="2483"/>
        <v>0.33500000000000002</v>
      </c>
      <c r="Q2445" s="15">
        <f t="shared" si="2483"/>
        <v>0.14000000000000001</v>
      </c>
      <c r="R2445" s="15">
        <f t="shared" si="2483"/>
        <v>0.45650000000000002</v>
      </c>
      <c r="S2445" s="15">
        <f t="shared" si="2483"/>
        <v>0.17849999999999999</v>
      </c>
      <c r="T2445" s="15">
        <f t="shared" si="2483"/>
        <v>0.114</v>
      </c>
      <c r="U2445" s="15">
        <f t="shared" si="2483"/>
        <v>0.14000000000000001</v>
      </c>
      <c r="V2445" s="5">
        <v>1</v>
      </c>
      <c r="X2445" s="15">
        <f t="shared" si="2333"/>
        <v>12.5</v>
      </c>
      <c r="AB2445" s="15">
        <f t="shared" si="2334"/>
        <v>10.725736060987387</v>
      </c>
      <c r="AC2445" s="15">
        <f t="shared" si="2335"/>
        <v>3.1480125252805529</v>
      </c>
    </row>
    <row r="2446" spans="1:29">
      <c r="A2446" s="5" t="s">
        <v>206</v>
      </c>
      <c r="B2446" s="5">
        <v>0.5</v>
      </c>
      <c r="C2446" s="5">
        <v>0.35499999999999998</v>
      </c>
      <c r="D2446" s="5">
        <v>0.14000000000000001</v>
      </c>
      <c r="E2446" s="5">
        <v>0.52800000000000002</v>
      </c>
      <c r="F2446" s="5">
        <v>0.21249999999999999</v>
      </c>
      <c r="G2446" s="5">
        <v>0.14899999999999999</v>
      </c>
      <c r="H2446" s="48">
        <v>0.14000000000000001</v>
      </c>
      <c r="I2446" s="5">
        <v>9</v>
      </c>
      <c r="N2446" s="15">
        <f t="shared" si="2331"/>
        <v>3</v>
      </c>
      <c r="O2446" s="15">
        <f t="shared" ref="O2446:U2446" si="2484">B2446</f>
        <v>0.5</v>
      </c>
      <c r="P2446" s="15">
        <f t="shared" si="2484"/>
        <v>0.35499999999999998</v>
      </c>
      <c r="Q2446" s="15">
        <f t="shared" si="2484"/>
        <v>0.14000000000000001</v>
      </c>
      <c r="R2446" s="15">
        <f t="shared" si="2484"/>
        <v>0.52800000000000002</v>
      </c>
      <c r="S2446" s="15">
        <f t="shared" si="2484"/>
        <v>0.21249999999999999</v>
      </c>
      <c r="T2446" s="15">
        <f t="shared" si="2484"/>
        <v>0.14899999999999999</v>
      </c>
      <c r="U2446" s="15">
        <f t="shared" si="2484"/>
        <v>0.14000000000000001</v>
      </c>
      <c r="V2446" s="5">
        <v>1</v>
      </c>
      <c r="X2446" s="15">
        <f t="shared" si="2333"/>
        <v>10.5</v>
      </c>
      <c r="AB2446" s="15">
        <f t="shared" si="2334"/>
        <v>10.893171490904544</v>
      </c>
      <c r="AC2446" s="15">
        <f t="shared" si="2335"/>
        <v>0.15458382126010214</v>
      </c>
    </row>
    <row r="2447" spans="1:29">
      <c r="A2447" s="5" t="s">
        <v>206</v>
      </c>
      <c r="B2447" s="5">
        <v>0.5</v>
      </c>
      <c r="C2447" s="5">
        <v>0.38</v>
      </c>
      <c r="D2447" s="5">
        <v>0.13500000000000001</v>
      </c>
      <c r="E2447" s="5">
        <v>0.58350000000000002</v>
      </c>
      <c r="F2447" s="5">
        <v>0.22950000000000001</v>
      </c>
      <c r="G2447" s="5">
        <v>0.1265</v>
      </c>
      <c r="H2447" s="48">
        <v>0.18</v>
      </c>
      <c r="I2447" s="5">
        <v>12</v>
      </c>
      <c r="N2447" s="15">
        <f t="shared" si="2331"/>
        <v>3</v>
      </c>
      <c r="O2447" s="15">
        <f t="shared" ref="O2447:U2447" si="2485">B2447</f>
        <v>0.5</v>
      </c>
      <c r="P2447" s="15">
        <f t="shared" si="2485"/>
        <v>0.38</v>
      </c>
      <c r="Q2447" s="15">
        <f t="shared" si="2485"/>
        <v>0.13500000000000001</v>
      </c>
      <c r="R2447" s="15">
        <f t="shared" si="2485"/>
        <v>0.58350000000000002</v>
      </c>
      <c r="S2447" s="15">
        <f t="shared" si="2485"/>
        <v>0.22950000000000001</v>
      </c>
      <c r="T2447" s="15">
        <f t="shared" si="2485"/>
        <v>0.1265</v>
      </c>
      <c r="U2447" s="15">
        <f t="shared" si="2485"/>
        <v>0.18</v>
      </c>
      <c r="V2447" s="5">
        <v>1</v>
      </c>
      <c r="X2447" s="15">
        <f t="shared" si="2333"/>
        <v>13.5</v>
      </c>
      <c r="AB2447" s="15">
        <f t="shared" si="2334"/>
        <v>11.872633595547319</v>
      </c>
      <c r="AC2447" s="15">
        <f t="shared" si="2335"/>
        <v>2.6483214143412481</v>
      </c>
    </row>
    <row r="2448" spans="1:29">
      <c r="A2448" s="5" t="s">
        <v>207</v>
      </c>
      <c r="B2448" s="5">
        <v>0.55000000000000004</v>
      </c>
      <c r="C2448" s="5">
        <v>0.435</v>
      </c>
      <c r="D2448" s="5">
        <v>0.17</v>
      </c>
      <c r="E2448" s="5">
        <v>0.88400000000000001</v>
      </c>
      <c r="F2448" s="5">
        <v>0.28749999999999998</v>
      </c>
      <c r="G2448" s="5">
        <v>0.16450000000000001</v>
      </c>
      <c r="H2448" s="48">
        <v>0.28000000000000003</v>
      </c>
      <c r="I2448" s="5">
        <v>14</v>
      </c>
      <c r="N2448" s="15">
        <f t="shared" si="2331"/>
        <v>0.75</v>
      </c>
      <c r="O2448" s="15">
        <f t="shared" ref="O2448:U2448" si="2486">B2448</f>
        <v>0.55000000000000004</v>
      </c>
      <c r="P2448" s="15">
        <f t="shared" si="2486"/>
        <v>0.435</v>
      </c>
      <c r="Q2448" s="15">
        <f t="shared" si="2486"/>
        <v>0.17</v>
      </c>
      <c r="R2448" s="15">
        <f t="shared" si="2486"/>
        <v>0.88400000000000001</v>
      </c>
      <c r="S2448" s="15">
        <f t="shared" si="2486"/>
        <v>0.28749999999999998</v>
      </c>
      <c r="T2448" s="15">
        <f t="shared" si="2486"/>
        <v>0.16450000000000001</v>
      </c>
      <c r="U2448" s="15">
        <f t="shared" si="2486"/>
        <v>0.28000000000000003</v>
      </c>
      <c r="V2448" s="5">
        <v>1</v>
      </c>
      <c r="X2448" s="15">
        <f t="shared" si="2333"/>
        <v>15.5</v>
      </c>
      <c r="AB2448" s="15">
        <f t="shared" si="2334"/>
        <v>14.54944214318806</v>
      </c>
      <c r="AC2448" s="15">
        <f t="shared" si="2335"/>
        <v>0.90356023914690931</v>
      </c>
    </row>
    <row r="2449" spans="1:29">
      <c r="A2449" s="5" t="s">
        <v>208</v>
      </c>
      <c r="B2449" s="5">
        <v>0.27500000000000002</v>
      </c>
      <c r="C2449" s="5">
        <v>0.20499999999999999</v>
      </c>
      <c r="D2449" s="5">
        <v>0.08</v>
      </c>
      <c r="E2449" s="5">
        <v>9.6000000000000002E-2</v>
      </c>
      <c r="F2449" s="5">
        <v>3.5999999999999997E-2</v>
      </c>
      <c r="G2449" s="5">
        <v>1.8499999999999999E-2</v>
      </c>
      <c r="H2449" s="48">
        <v>0.03</v>
      </c>
      <c r="I2449" s="5">
        <v>6</v>
      </c>
      <c r="N2449" s="15">
        <f t="shared" si="2331"/>
        <v>-2</v>
      </c>
      <c r="O2449" s="15">
        <f t="shared" ref="O2449:U2449" si="2487">B2449</f>
        <v>0.27500000000000002</v>
      </c>
      <c r="P2449" s="15">
        <f t="shared" si="2487"/>
        <v>0.20499999999999999</v>
      </c>
      <c r="Q2449" s="15">
        <f t="shared" si="2487"/>
        <v>0.08</v>
      </c>
      <c r="R2449" s="15">
        <f t="shared" si="2487"/>
        <v>9.6000000000000002E-2</v>
      </c>
      <c r="S2449" s="15">
        <f t="shared" si="2487"/>
        <v>3.5999999999999997E-2</v>
      </c>
      <c r="T2449" s="15">
        <f t="shared" si="2487"/>
        <v>1.8499999999999999E-2</v>
      </c>
      <c r="U2449" s="15">
        <f t="shared" si="2487"/>
        <v>0.03</v>
      </c>
      <c r="V2449" s="5">
        <v>1</v>
      </c>
      <c r="X2449" s="15">
        <f t="shared" si="2333"/>
        <v>7.5</v>
      </c>
      <c r="AB2449" s="15">
        <f t="shared" si="2334"/>
        <v>7.8160733241485723</v>
      </c>
      <c r="AC2449" s="15">
        <f t="shared" si="2335"/>
        <v>9.9902346238328429E-2</v>
      </c>
    </row>
    <row r="2450" spans="1:29">
      <c r="A2450" s="5" t="s">
        <v>207</v>
      </c>
      <c r="B2450" s="5">
        <v>0.35</v>
      </c>
      <c r="C2450" s="5">
        <v>0.26500000000000001</v>
      </c>
      <c r="D2450" s="5">
        <v>0.09</v>
      </c>
      <c r="E2450" s="5">
        <v>0.1855</v>
      </c>
      <c r="F2450" s="5">
        <v>7.4499999999999997E-2</v>
      </c>
      <c r="G2450" s="5">
        <v>4.1500000000000002E-2</v>
      </c>
      <c r="H2450" s="48">
        <v>0.06</v>
      </c>
      <c r="I2450" s="5">
        <v>7</v>
      </c>
      <c r="N2450" s="15">
        <f t="shared" si="2331"/>
        <v>0.75</v>
      </c>
      <c r="O2450" s="15">
        <f t="shared" ref="O2450:U2450" si="2488">B2450</f>
        <v>0.35</v>
      </c>
      <c r="P2450" s="15">
        <f t="shared" si="2488"/>
        <v>0.26500000000000001</v>
      </c>
      <c r="Q2450" s="15">
        <f t="shared" si="2488"/>
        <v>0.09</v>
      </c>
      <c r="R2450" s="15">
        <f t="shared" si="2488"/>
        <v>0.1855</v>
      </c>
      <c r="S2450" s="15">
        <f t="shared" si="2488"/>
        <v>7.4499999999999997E-2</v>
      </c>
      <c r="T2450" s="15">
        <f t="shared" si="2488"/>
        <v>4.1500000000000002E-2</v>
      </c>
      <c r="U2450" s="15">
        <f t="shared" si="2488"/>
        <v>0.06</v>
      </c>
      <c r="V2450" s="5">
        <v>1</v>
      </c>
      <c r="X2450" s="15">
        <f t="shared" si="2333"/>
        <v>8.5</v>
      </c>
      <c r="AB2450" s="15">
        <f t="shared" si="2334"/>
        <v>9.0903444601064898</v>
      </c>
      <c r="AC2450" s="15">
        <f t="shared" si="2335"/>
        <v>0.3485065815784229</v>
      </c>
    </row>
    <row r="2451" spans="1:29">
      <c r="A2451" s="5" t="s">
        <v>207</v>
      </c>
      <c r="B2451" s="5">
        <v>0.37</v>
      </c>
      <c r="C2451" s="5">
        <v>0.28499999999999998</v>
      </c>
      <c r="D2451" s="5">
        <v>0.105</v>
      </c>
      <c r="E2451" s="5">
        <v>0.27</v>
      </c>
      <c r="F2451" s="5">
        <v>0.1125</v>
      </c>
      <c r="G2451" s="5">
        <v>5.8500000000000003E-2</v>
      </c>
      <c r="H2451" s="48">
        <v>8.3500000000000005E-2</v>
      </c>
      <c r="I2451" s="5">
        <v>9</v>
      </c>
      <c r="N2451" s="15">
        <f t="shared" si="2331"/>
        <v>0.75</v>
      </c>
      <c r="O2451" s="15">
        <f t="shared" ref="O2451:U2451" si="2489">B2451</f>
        <v>0.37</v>
      </c>
      <c r="P2451" s="15">
        <f t="shared" si="2489"/>
        <v>0.28499999999999998</v>
      </c>
      <c r="Q2451" s="15">
        <f t="shared" si="2489"/>
        <v>0.105</v>
      </c>
      <c r="R2451" s="15">
        <f t="shared" si="2489"/>
        <v>0.27</v>
      </c>
      <c r="S2451" s="15">
        <f t="shared" si="2489"/>
        <v>0.1125</v>
      </c>
      <c r="T2451" s="15">
        <f t="shared" si="2489"/>
        <v>5.8500000000000003E-2</v>
      </c>
      <c r="U2451" s="15">
        <f t="shared" si="2489"/>
        <v>8.3500000000000005E-2</v>
      </c>
      <c r="V2451" s="5">
        <v>1</v>
      </c>
      <c r="X2451" s="15">
        <f t="shared" si="2333"/>
        <v>10.5</v>
      </c>
      <c r="AB2451" s="15">
        <f t="shared" si="2334"/>
        <v>9.5122848431168308</v>
      </c>
      <c r="AC2451" s="15">
        <f t="shared" si="2335"/>
        <v>0.97558123113674367</v>
      </c>
    </row>
    <row r="2452" spans="1:29">
      <c r="A2452" s="5" t="s">
        <v>207</v>
      </c>
      <c r="B2452" s="5">
        <v>0.42</v>
      </c>
      <c r="C2452" s="5">
        <v>0.33</v>
      </c>
      <c r="D2452" s="5">
        <v>0.125</v>
      </c>
      <c r="E2452" s="5">
        <v>0.46300000000000002</v>
      </c>
      <c r="F2452" s="5">
        <v>0.186</v>
      </c>
      <c r="G2452" s="5">
        <v>0.11</v>
      </c>
      <c r="H2452" s="48">
        <v>0.14499999999999999</v>
      </c>
      <c r="I2452" s="5">
        <v>10</v>
      </c>
      <c r="N2452" s="15">
        <f t="shared" si="2331"/>
        <v>0.75</v>
      </c>
      <c r="O2452" s="15">
        <f t="shared" ref="O2452:U2452" si="2490">B2452</f>
        <v>0.42</v>
      </c>
      <c r="P2452" s="15">
        <f t="shared" si="2490"/>
        <v>0.33</v>
      </c>
      <c r="Q2452" s="15">
        <f t="shared" si="2490"/>
        <v>0.125</v>
      </c>
      <c r="R2452" s="15">
        <f t="shared" si="2490"/>
        <v>0.46300000000000002</v>
      </c>
      <c r="S2452" s="15">
        <f t="shared" si="2490"/>
        <v>0.186</v>
      </c>
      <c r="T2452" s="15">
        <f t="shared" si="2490"/>
        <v>0.11</v>
      </c>
      <c r="U2452" s="15">
        <f t="shared" si="2490"/>
        <v>0.14499999999999999</v>
      </c>
      <c r="V2452" s="5">
        <v>1</v>
      </c>
      <c r="X2452" s="15">
        <f t="shared" si="2333"/>
        <v>11.5</v>
      </c>
      <c r="AB2452" s="15">
        <f t="shared" si="2334"/>
        <v>10.511362097312832</v>
      </c>
      <c r="AC2452" s="15">
        <f t="shared" si="2335"/>
        <v>0.97740490262968294</v>
      </c>
    </row>
    <row r="2453" spans="1:29">
      <c r="A2453" s="5" t="s">
        <v>206</v>
      </c>
      <c r="B2453" s="5">
        <v>0.35</v>
      </c>
      <c r="C2453" s="5">
        <v>0.26</v>
      </c>
      <c r="D2453" s="5">
        <v>0.09</v>
      </c>
      <c r="E2453" s="5">
        <v>0.19800000000000001</v>
      </c>
      <c r="F2453" s="5">
        <v>7.2499999999999995E-2</v>
      </c>
      <c r="G2453" s="5">
        <v>5.6000000000000001E-2</v>
      </c>
      <c r="H2453" s="48">
        <v>0.06</v>
      </c>
      <c r="I2453" s="5">
        <v>10</v>
      </c>
      <c r="N2453" s="15">
        <f t="shared" si="2331"/>
        <v>3</v>
      </c>
      <c r="O2453" s="15">
        <f t="shared" ref="O2453:U2453" si="2491">B2453</f>
        <v>0.35</v>
      </c>
      <c r="P2453" s="15">
        <f t="shared" si="2491"/>
        <v>0.26</v>
      </c>
      <c r="Q2453" s="15">
        <f t="shared" si="2491"/>
        <v>0.09</v>
      </c>
      <c r="R2453" s="15">
        <f t="shared" si="2491"/>
        <v>0.19800000000000001</v>
      </c>
      <c r="S2453" s="15">
        <f t="shared" si="2491"/>
        <v>7.2499999999999995E-2</v>
      </c>
      <c r="T2453" s="15">
        <f t="shared" si="2491"/>
        <v>5.6000000000000001E-2</v>
      </c>
      <c r="U2453" s="15">
        <f t="shared" si="2491"/>
        <v>0.06</v>
      </c>
      <c r="V2453" s="5">
        <v>1</v>
      </c>
      <c r="X2453" s="15">
        <f t="shared" si="2333"/>
        <v>11.5</v>
      </c>
      <c r="AB2453" s="15">
        <f t="shared" si="2334"/>
        <v>9.401716568499392</v>
      </c>
      <c r="AC2453" s="15">
        <f t="shared" si="2335"/>
        <v>4.4027933589099666</v>
      </c>
    </row>
    <row r="2454" spans="1:29">
      <c r="A2454" s="5" t="s">
        <v>206</v>
      </c>
      <c r="B2454" s="5">
        <v>0.39500000000000002</v>
      </c>
      <c r="C2454" s="5">
        <v>0.30499999999999999</v>
      </c>
      <c r="D2454" s="5">
        <v>0.105</v>
      </c>
      <c r="E2454" s="5">
        <v>0.28199999999999997</v>
      </c>
      <c r="F2454" s="5">
        <v>9.7500000000000003E-2</v>
      </c>
      <c r="G2454" s="5">
        <v>6.5000000000000002E-2</v>
      </c>
      <c r="H2454" s="48">
        <v>9.6000000000000002E-2</v>
      </c>
      <c r="I2454" s="5">
        <v>9</v>
      </c>
      <c r="N2454" s="15">
        <f t="shared" si="2331"/>
        <v>3</v>
      </c>
      <c r="O2454" s="15">
        <f t="shared" ref="O2454:U2454" si="2492">B2454</f>
        <v>0.39500000000000002</v>
      </c>
      <c r="P2454" s="15">
        <f t="shared" si="2492"/>
        <v>0.30499999999999999</v>
      </c>
      <c r="Q2454" s="15">
        <f t="shared" si="2492"/>
        <v>0.105</v>
      </c>
      <c r="R2454" s="15">
        <f t="shared" si="2492"/>
        <v>0.28199999999999997</v>
      </c>
      <c r="S2454" s="15">
        <f t="shared" si="2492"/>
        <v>9.7500000000000003E-2</v>
      </c>
      <c r="T2454" s="15">
        <f t="shared" si="2492"/>
        <v>6.5000000000000002E-2</v>
      </c>
      <c r="U2454" s="15">
        <f t="shared" si="2492"/>
        <v>9.6000000000000002E-2</v>
      </c>
      <c r="V2454" s="5">
        <v>1</v>
      </c>
      <c r="X2454" s="15">
        <f t="shared" si="2333"/>
        <v>10.5</v>
      </c>
      <c r="AB2454" s="15">
        <f t="shared" si="2334"/>
        <v>10.547144308675955</v>
      </c>
      <c r="AC2454" s="15">
        <f t="shared" si="2335"/>
        <v>2.2225858405337555E-3</v>
      </c>
    </row>
    <row r="2455" spans="1:29">
      <c r="A2455" s="5" t="s">
        <v>208</v>
      </c>
      <c r="B2455" s="5">
        <v>0.32500000000000001</v>
      </c>
      <c r="C2455" s="5">
        <v>0.2</v>
      </c>
      <c r="D2455" s="5">
        <v>0.08</v>
      </c>
      <c r="E2455" s="5">
        <v>9.9500000000000005E-2</v>
      </c>
      <c r="F2455" s="5">
        <v>3.95E-2</v>
      </c>
      <c r="G2455" s="5">
        <v>2.2499999999999999E-2</v>
      </c>
      <c r="H2455" s="48">
        <v>3.2000000000000001E-2</v>
      </c>
      <c r="I2455" s="5">
        <v>8</v>
      </c>
      <c r="N2455" s="15">
        <f t="shared" si="2331"/>
        <v>-2</v>
      </c>
      <c r="O2455" s="15">
        <f t="shared" ref="O2455:U2455" si="2493">B2455</f>
        <v>0.32500000000000001</v>
      </c>
      <c r="P2455" s="15">
        <f t="shared" si="2493"/>
        <v>0.2</v>
      </c>
      <c r="Q2455" s="15">
        <f t="shared" si="2493"/>
        <v>0.08</v>
      </c>
      <c r="R2455" s="15">
        <f t="shared" si="2493"/>
        <v>9.9500000000000005E-2</v>
      </c>
      <c r="S2455" s="15">
        <f t="shared" si="2493"/>
        <v>3.95E-2</v>
      </c>
      <c r="T2455" s="15">
        <f t="shared" si="2493"/>
        <v>2.2499999999999999E-2</v>
      </c>
      <c r="U2455" s="15">
        <f t="shared" si="2493"/>
        <v>3.2000000000000001E-2</v>
      </c>
      <c r="V2455" s="5">
        <v>1</v>
      </c>
      <c r="X2455" s="15">
        <f t="shared" si="2333"/>
        <v>9.5</v>
      </c>
      <c r="AB2455" s="15">
        <f t="shared" si="2334"/>
        <v>7.6567165148759386</v>
      </c>
      <c r="AC2455" s="15">
        <f t="shared" si="2335"/>
        <v>3.3976940065311059</v>
      </c>
    </row>
    <row r="2456" spans="1:29">
      <c r="A2456" s="5" t="s">
        <v>208</v>
      </c>
      <c r="B2456" s="5">
        <v>0.27500000000000002</v>
      </c>
      <c r="C2456" s="5">
        <v>0.2</v>
      </c>
      <c r="D2456" s="5">
        <v>6.5000000000000002E-2</v>
      </c>
      <c r="E2456" s="5">
        <v>9.1999999999999998E-2</v>
      </c>
      <c r="F2456" s="5">
        <v>3.85E-2</v>
      </c>
      <c r="G2456" s="5">
        <v>2.35E-2</v>
      </c>
      <c r="H2456" s="48">
        <v>2.7E-2</v>
      </c>
      <c r="I2456" s="5">
        <v>5</v>
      </c>
      <c r="N2456" s="15">
        <f t="shared" si="2331"/>
        <v>-2</v>
      </c>
      <c r="O2456" s="15">
        <f t="shared" ref="O2456:U2456" si="2494">B2456</f>
        <v>0.27500000000000002</v>
      </c>
      <c r="P2456" s="15">
        <f t="shared" si="2494"/>
        <v>0.2</v>
      </c>
      <c r="Q2456" s="15">
        <f t="shared" si="2494"/>
        <v>6.5000000000000002E-2</v>
      </c>
      <c r="R2456" s="15">
        <f t="shared" si="2494"/>
        <v>9.1999999999999998E-2</v>
      </c>
      <c r="S2456" s="15">
        <f t="shared" si="2494"/>
        <v>3.85E-2</v>
      </c>
      <c r="T2456" s="15">
        <f t="shared" si="2494"/>
        <v>2.35E-2</v>
      </c>
      <c r="U2456" s="15">
        <f t="shared" si="2494"/>
        <v>2.7E-2</v>
      </c>
      <c r="V2456" s="5">
        <v>1</v>
      </c>
      <c r="X2456" s="15">
        <f t="shared" si="2333"/>
        <v>6.5</v>
      </c>
      <c r="AB2456" s="15">
        <f t="shared" si="2334"/>
        <v>7.4262819262806401</v>
      </c>
      <c r="AC2456" s="15">
        <f t="shared" si="2335"/>
        <v>0.85799820695417317</v>
      </c>
    </row>
    <row r="2457" spans="1:29">
      <c r="A2457" s="5" t="s">
        <v>208</v>
      </c>
      <c r="B2457" s="5">
        <v>0.23499999999999999</v>
      </c>
      <c r="C2457" s="5">
        <v>0.17</v>
      </c>
      <c r="D2457" s="5">
        <v>6.5000000000000002E-2</v>
      </c>
      <c r="E2457" s="5">
        <v>6.25E-2</v>
      </c>
      <c r="F2457" s="5">
        <v>2.3E-2</v>
      </c>
      <c r="G2457" s="5">
        <v>1.4E-2</v>
      </c>
      <c r="H2457" s="48">
        <v>2.1999999999999999E-2</v>
      </c>
      <c r="I2457" s="5">
        <v>6</v>
      </c>
      <c r="N2457" s="15">
        <f t="shared" si="2331"/>
        <v>-2</v>
      </c>
      <c r="O2457" s="15">
        <f t="shared" ref="O2457:U2457" si="2495">B2457</f>
        <v>0.23499999999999999</v>
      </c>
      <c r="P2457" s="15">
        <f t="shared" si="2495"/>
        <v>0.17</v>
      </c>
      <c r="Q2457" s="15">
        <f t="shared" si="2495"/>
        <v>6.5000000000000002E-2</v>
      </c>
      <c r="R2457" s="15">
        <f t="shared" si="2495"/>
        <v>6.25E-2</v>
      </c>
      <c r="S2457" s="15">
        <f t="shared" si="2495"/>
        <v>2.3E-2</v>
      </c>
      <c r="T2457" s="15">
        <f t="shared" si="2495"/>
        <v>1.4E-2</v>
      </c>
      <c r="U2457" s="15">
        <f t="shared" si="2495"/>
        <v>2.1999999999999999E-2</v>
      </c>
      <c r="V2457" s="5">
        <v>1</v>
      </c>
      <c r="X2457" s="15">
        <f t="shared" si="2333"/>
        <v>7.5</v>
      </c>
      <c r="AB2457" s="15">
        <f t="shared" si="2334"/>
        <v>7.1994497904793278</v>
      </c>
      <c r="AC2457" s="15">
        <f t="shared" si="2335"/>
        <v>9.0330428442919983E-2</v>
      </c>
    </row>
    <row r="2458" spans="1:29">
      <c r="A2458" s="5" t="s">
        <v>208</v>
      </c>
      <c r="B2458" s="5">
        <v>0.25</v>
      </c>
      <c r="C2458" s="5">
        <v>0.18</v>
      </c>
      <c r="D2458" s="5">
        <v>0.06</v>
      </c>
      <c r="E2458" s="5">
        <v>7.2999999999999995E-2</v>
      </c>
      <c r="F2458" s="5">
        <v>2.8000000000000001E-2</v>
      </c>
      <c r="G2458" s="5">
        <v>1.7000000000000001E-2</v>
      </c>
      <c r="H2458" s="48">
        <v>2.2499999999999999E-2</v>
      </c>
      <c r="I2458" s="5">
        <v>5</v>
      </c>
      <c r="N2458" s="15">
        <f t="shared" si="2331"/>
        <v>-2</v>
      </c>
      <c r="O2458" s="15">
        <f t="shared" ref="O2458:U2458" si="2496">B2458</f>
        <v>0.25</v>
      </c>
      <c r="P2458" s="15">
        <f t="shared" si="2496"/>
        <v>0.18</v>
      </c>
      <c r="Q2458" s="15">
        <f t="shared" si="2496"/>
        <v>0.06</v>
      </c>
      <c r="R2458" s="15">
        <f t="shared" si="2496"/>
        <v>7.2999999999999995E-2</v>
      </c>
      <c r="S2458" s="15">
        <f t="shared" si="2496"/>
        <v>2.8000000000000001E-2</v>
      </c>
      <c r="T2458" s="15">
        <f t="shared" si="2496"/>
        <v>1.7000000000000001E-2</v>
      </c>
      <c r="U2458" s="15">
        <f t="shared" si="2496"/>
        <v>2.2499999999999999E-2</v>
      </c>
      <c r="V2458" s="5">
        <v>1</v>
      </c>
      <c r="X2458" s="15">
        <f t="shared" si="2333"/>
        <v>6.5</v>
      </c>
      <c r="AB2458" s="15">
        <f t="shared" si="2334"/>
        <v>7.2190138111187476</v>
      </c>
      <c r="AC2458" s="15">
        <f t="shared" si="2335"/>
        <v>0.5169808605795061</v>
      </c>
    </row>
    <row r="2459" spans="1:29">
      <c r="A2459" s="5" t="s">
        <v>208</v>
      </c>
      <c r="B2459" s="5">
        <v>0.25</v>
      </c>
      <c r="C2459" s="5">
        <v>0.185</v>
      </c>
      <c r="D2459" s="5">
        <v>6.5000000000000002E-2</v>
      </c>
      <c r="E2459" s="5">
        <v>7.0999999999999994E-2</v>
      </c>
      <c r="F2459" s="5">
        <v>2.7E-2</v>
      </c>
      <c r="G2459" s="5">
        <v>1.8499999999999999E-2</v>
      </c>
      <c r="H2459" s="48">
        <v>2.2499999999999999E-2</v>
      </c>
      <c r="I2459" s="5">
        <v>5</v>
      </c>
      <c r="N2459" s="15">
        <f t="shared" si="2331"/>
        <v>-2</v>
      </c>
      <c r="O2459" s="15">
        <f t="shared" ref="O2459:U2459" si="2497">B2459</f>
        <v>0.25</v>
      </c>
      <c r="P2459" s="15">
        <f t="shared" si="2497"/>
        <v>0.185</v>
      </c>
      <c r="Q2459" s="15">
        <f t="shared" si="2497"/>
        <v>6.5000000000000002E-2</v>
      </c>
      <c r="R2459" s="15">
        <f t="shared" si="2497"/>
        <v>7.0999999999999994E-2</v>
      </c>
      <c r="S2459" s="15">
        <f t="shared" si="2497"/>
        <v>2.7E-2</v>
      </c>
      <c r="T2459" s="15">
        <f t="shared" si="2497"/>
        <v>1.8499999999999999E-2</v>
      </c>
      <c r="U2459" s="15">
        <f t="shared" si="2497"/>
        <v>2.2499999999999999E-2</v>
      </c>
      <c r="V2459" s="5">
        <v>1</v>
      </c>
      <c r="X2459" s="15">
        <f t="shared" si="2333"/>
        <v>6.5</v>
      </c>
      <c r="AB2459" s="15">
        <f t="shared" si="2334"/>
        <v>7.3204911052598742</v>
      </c>
      <c r="AC2459" s="15">
        <f t="shared" si="2335"/>
        <v>0.67320565381057007</v>
      </c>
    </row>
    <row r="2460" spans="1:29">
      <c r="A2460" s="5" t="s">
        <v>208</v>
      </c>
      <c r="B2460" s="5">
        <v>0.2</v>
      </c>
      <c r="C2460" s="5">
        <v>0.14499999999999999</v>
      </c>
      <c r="D2460" s="5">
        <v>0.05</v>
      </c>
      <c r="E2460" s="5">
        <v>3.5999999999999997E-2</v>
      </c>
      <c r="F2460" s="5">
        <v>1.2500000000000001E-2</v>
      </c>
      <c r="G2460" s="5">
        <v>8.0000000000000002E-3</v>
      </c>
      <c r="H2460" s="48">
        <v>1.0999999999999999E-2</v>
      </c>
      <c r="I2460" s="5">
        <v>4</v>
      </c>
      <c r="N2460" s="15">
        <f t="shared" si="2331"/>
        <v>-2</v>
      </c>
      <c r="O2460" s="15">
        <f t="shared" ref="O2460:U2460" si="2498">B2460</f>
        <v>0.2</v>
      </c>
      <c r="P2460" s="15">
        <f t="shared" si="2498"/>
        <v>0.14499999999999999</v>
      </c>
      <c r="Q2460" s="15">
        <f t="shared" si="2498"/>
        <v>0.05</v>
      </c>
      <c r="R2460" s="15">
        <f t="shared" si="2498"/>
        <v>3.5999999999999997E-2</v>
      </c>
      <c r="S2460" s="15">
        <f t="shared" si="2498"/>
        <v>1.2500000000000001E-2</v>
      </c>
      <c r="T2460" s="15">
        <f t="shared" si="2498"/>
        <v>8.0000000000000002E-3</v>
      </c>
      <c r="U2460" s="15">
        <f t="shared" si="2498"/>
        <v>1.0999999999999999E-2</v>
      </c>
      <c r="V2460" s="5">
        <v>1</v>
      </c>
      <c r="X2460" s="15">
        <f t="shared" si="2333"/>
        <v>5.5</v>
      </c>
      <c r="AB2460" s="15">
        <f t="shared" si="2334"/>
        <v>6.6996777883491081</v>
      </c>
      <c r="AC2460" s="15">
        <f t="shared" si="2335"/>
        <v>1.4392267958582075</v>
      </c>
    </row>
    <row r="2461" spans="1:29">
      <c r="A2461" s="5" t="s">
        <v>207</v>
      </c>
      <c r="B2461" s="5">
        <v>0.58499999999999996</v>
      </c>
      <c r="C2461" s="5">
        <v>0.47</v>
      </c>
      <c r="D2461" s="5">
        <v>0.17</v>
      </c>
      <c r="E2461" s="5">
        <v>1.099</v>
      </c>
      <c r="F2461" s="5">
        <v>0.39750000000000002</v>
      </c>
      <c r="G2461" s="5">
        <v>0.23250000000000001</v>
      </c>
      <c r="H2461" s="48">
        <v>0.35799999999999998</v>
      </c>
      <c r="I2461" s="5">
        <v>20</v>
      </c>
      <c r="N2461" s="15">
        <f t="shared" si="2331"/>
        <v>0.75</v>
      </c>
      <c r="O2461" s="15">
        <f t="shared" ref="O2461:U2461" si="2499">B2461</f>
        <v>0.58499999999999996</v>
      </c>
      <c r="P2461" s="15">
        <f t="shared" si="2499"/>
        <v>0.47</v>
      </c>
      <c r="Q2461" s="15">
        <f t="shared" si="2499"/>
        <v>0.17</v>
      </c>
      <c r="R2461" s="15">
        <f t="shared" si="2499"/>
        <v>1.099</v>
      </c>
      <c r="S2461" s="15">
        <f t="shared" si="2499"/>
        <v>0.39750000000000002</v>
      </c>
      <c r="T2461" s="15">
        <f t="shared" si="2499"/>
        <v>0.23250000000000001</v>
      </c>
      <c r="U2461" s="15">
        <f t="shared" si="2499"/>
        <v>0.35799999999999998</v>
      </c>
      <c r="V2461" s="5">
        <v>1</v>
      </c>
      <c r="X2461" s="15">
        <f t="shared" si="2333"/>
        <v>21.5</v>
      </c>
      <c r="AB2461" s="15">
        <f t="shared" si="2334"/>
        <v>14.66085783879007</v>
      </c>
      <c r="AC2461" s="15">
        <f t="shared" si="2335"/>
        <v>46.773865501239229</v>
      </c>
    </row>
    <row r="2462" spans="1:29">
      <c r="A2462" s="5" t="s">
        <v>206</v>
      </c>
      <c r="B2462" s="5">
        <v>0.44500000000000001</v>
      </c>
      <c r="C2462" s="5">
        <v>0.35</v>
      </c>
      <c r="D2462" s="5">
        <v>0.14000000000000001</v>
      </c>
      <c r="E2462" s="5">
        <v>0.59050000000000002</v>
      </c>
      <c r="F2462" s="5">
        <v>0.20250000000000001</v>
      </c>
      <c r="G2462" s="5">
        <v>0.158</v>
      </c>
      <c r="H2462" s="48">
        <v>0.19</v>
      </c>
      <c r="I2462" s="5">
        <v>14</v>
      </c>
      <c r="N2462" s="15">
        <f t="shared" si="2331"/>
        <v>3</v>
      </c>
      <c r="O2462" s="15">
        <f t="shared" ref="O2462:U2462" si="2500">B2462</f>
        <v>0.44500000000000001</v>
      </c>
      <c r="P2462" s="15">
        <f t="shared" si="2500"/>
        <v>0.35</v>
      </c>
      <c r="Q2462" s="15">
        <f t="shared" si="2500"/>
        <v>0.14000000000000001</v>
      </c>
      <c r="R2462" s="15">
        <f t="shared" si="2500"/>
        <v>0.59050000000000002</v>
      </c>
      <c r="S2462" s="15">
        <f t="shared" si="2500"/>
        <v>0.20250000000000001</v>
      </c>
      <c r="T2462" s="15">
        <f t="shared" si="2500"/>
        <v>0.158</v>
      </c>
      <c r="U2462" s="15">
        <f t="shared" si="2500"/>
        <v>0.19</v>
      </c>
      <c r="V2462" s="5">
        <v>1</v>
      </c>
      <c r="X2462" s="15">
        <f t="shared" si="2333"/>
        <v>15.5</v>
      </c>
      <c r="AB2462" s="15">
        <f t="shared" si="2334"/>
        <v>11.986289639456359</v>
      </c>
      <c r="AC2462" s="15">
        <f t="shared" si="2335"/>
        <v>12.346160497791722</v>
      </c>
    </row>
    <row r="2463" spans="1:29">
      <c r="A2463" s="5" t="s">
        <v>207</v>
      </c>
      <c r="B2463" s="5">
        <v>0.5</v>
      </c>
      <c r="C2463" s="5">
        <v>0.38500000000000001</v>
      </c>
      <c r="D2463" s="5">
        <v>0.13</v>
      </c>
      <c r="E2463" s="5">
        <v>0.76800000000000002</v>
      </c>
      <c r="F2463" s="5">
        <v>0.26250000000000001</v>
      </c>
      <c r="G2463" s="5">
        <v>9.5000000000000001E-2</v>
      </c>
      <c r="H2463" s="48">
        <v>0.27</v>
      </c>
      <c r="I2463" s="5">
        <v>13</v>
      </c>
      <c r="N2463" s="15">
        <f t="shared" si="2331"/>
        <v>0.75</v>
      </c>
      <c r="O2463" s="15">
        <f t="shared" ref="O2463:U2463" si="2501">B2463</f>
        <v>0.5</v>
      </c>
      <c r="P2463" s="15">
        <f t="shared" si="2501"/>
        <v>0.38500000000000001</v>
      </c>
      <c r="Q2463" s="15">
        <f t="shared" si="2501"/>
        <v>0.13</v>
      </c>
      <c r="R2463" s="15">
        <f t="shared" si="2501"/>
        <v>0.76800000000000002</v>
      </c>
      <c r="S2463" s="15">
        <f t="shared" si="2501"/>
        <v>0.26250000000000001</v>
      </c>
      <c r="T2463" s="15">
        <f t="shared" si="2501"/>
        <v>9.5000000000000001E-2</v>
      </c>
      <c r="U2463" s="15">
        <f t="shared" si="2501"/>
        <v>0.27</v>
      </c>
      <c r="V2463" s="5">
        <v>1</v>
      </c>
      <c r="X2463" s="15">
        <f t="shared" si="2333"/>
        <v>14.5</v>
      </c>
      <c r="AB2463" s="15">
        <f t="shared" si="2334"/>
        <v>13.624623894715063</v>
      </c>
      <c r="AC2463" s="15">
        <f t="shared" si="2335"/>
        <v>0.76628332570382574</v>
      </c>
    </row>
    <row r="2464" spans="1:29">
      <c r="A2464" s="5" t="s">
        <v>206</v>
      </c>
      <c r="B2464" s="5">
        <v>0.44</v>
      </c>
      <c r="C2464" s="5">
        <v>0.32500000000000001</v>
      </c>
      <c r="D2464" s="5">
        <v>0.08</v>
      </c>
      <c r="E2464" s="5">
        <v>0.41299999999999998</v>
      </c>
      <c r="F2464" s="5">
        <v>0.14399999999999999</v>
      </c>
      <c r="G2464" s="5">
        <v>0.10150000000000001</v>
      </c>
      <c r="H2464" s="48">
        <v>0.13</v>
      </c>
      <c r="I2464" s="5">
        <v>8</v>
      </c>
      <c r="N2464" s="15">
        <f t="shared" si="2331"/>
        <v>3</v>
      </c>
      <c r="O2464" s="15">
        <f t="shared" ref="O2464:U2464" si="2502">B2464</f>
        <v>0.44</v>
      </c>
      <c r="P2464" s="15">
        <f t="shared" si="2502"/>
        <v>0.32500000000000001</v>
      </c>
      <c r="Q2464" s="15">
        <f t="shared" si="2502"/>
        <v>0.08</v>
      </c>
      <c r="R2464" s="15">
        <f t="shared" si="2502"/>
        <v>0.41299999999999998</v>
      </c>
      <c r="S2464" s="15">
        <f t="shared" si="2502"/>
        <v>0.14399999999999999</v>
      </c>
      <c r="T2464" s="15">
        <f t="shared" si="2502"/>
        <v>0.10150000000000001</v>
      </c>
      <c r="U2464" s="15">
        <f t="shared" si="2502"/>
        <v>0.13</v>
      </c>
      <c r="V2464" s="5">
        <v>1</v>
      </c>
      <c r="X2464" s="15">
        <f t="shared" si="2333"/>
        <v>9.5</v>
      </c>
      <c r="AB2464" s="15">
        <f t="shared" si="2334"/>
        <v>10.647219938082699</v>
      </c>
      <c r="AC2464" s="15">
        <f t="shared" si="2335"/>
        <v>1.3161135863344724</v>
      </c>
    </row>
    <row r="2465" spans="1:29">
      <c r="A2465" s="5" t="s">
        <v>206</v>
      </c>
      <c r="B2465" s="5">
        <v>0.51500000000000001</v>
      </c>
      <c r="C2465" s="5">
        <v>0.40500000000000003</v>
      </c>
      <c r="D2465" s="5">
        <v>0.14000000000000001</v>
      </c>
      <c r="E2465" s="5">
        <v>0.85050000000000003</v>
      </c>
      <c r="F2465" s="5">
        <v>0.312</v>
      </c>
      <c r="G2465" s="5">
        <v>0.14599999999999999</v>
      </c>
      <c r="H2465" s="48">
        <v>0.315</v>
      </c>
      <c r="I2465" s="5">
        <v>17</v>
      </c>
      <c r="N2465" s="15">
        <f t="shared" si="2331"/>
        <v>3</v>
      </c>
      <c r="O2465" s="15">
        <f t="shared" ref="O2465:U2465" si="2503">B2465</f>
        <v>0.51500000000000001</v>
      </c>
      <c r="P2465" s="15">
        <f t="shared" si="2503"/>
        <v>0.40500000000000003</v>
      </c>
      <c r="Q2465" s="15">
        <f t="shared" si="2503"/>
        <v>0.14000000000000001</v>
      </c>
      <c r="R2465" s="15">
        <f t="shared" si="2503"/>
        <v>0.85050000000000003</v>
      </c>
      <c r="S2465" s="15">
        <f t="shared" si="2503"/>
        <v>0.312</v>
      </c>
      <c r="T2465" s="15">
        <f t="shared" si="2503"/>
        <v>0.14599999999999999</v>
      </c>
      <c r="U2465" s="15">
        <f t="shared" si="2503"/>
        <v>0.315</v>
      </c>
      <c r="V2465" s="5">
        <v>1</v>
      </c>
      <c r="X2465" s="15">
        <f t="shared" si="2333"/>
        <v>18.5</v>
      </c>
      <c r="AB2465" s="15">
        <f t="shared" si="2334"/>
        <v>13.951128515965369</v>
      </c>
      <c r="AC2465" s="15">
        <f t="shared" si="2335"/>
        <v>20.692231778263427</v>
      </c>
    </row>
    <row r="2466" spans="1:29">
      <c r="A2466" s="5" t="s">
        <v>207</v>
      </c>
      <c r="B2466" s="5">
        <v>0.52</v>
      </c>
      <c r="C2466" s="5">
        <v>0.40500000000000003</v>
      </c>
      <c r="D2466" s="5">
        <v>0.14000000000000001</v>
      </c>
      <c r="E2466" s="5">
        <v>0.6915</v>
      </c>
      <c r="F2466" s="5">
        <v>0.27600000000000002</v>
      </c>
      <c r="G2466" s="5">
        <v>0.13700000000000001</v>
      </c>
      <c r="H2466" s="48">
        <v>0.215</v>
      </c>
      <c r="I2466" s="5">
        <v>11</v>
      </c>
      <c r="N2466" s="15">
        <f t="shared" si="2331"/>
        <v>0.75</v>
      </c>
      <c r="O2466" s="15">
        <f t="shared" ref="O2466:U2466" si="2504">B2466</f>
        <v>0.52</v>
      </c>
      <c r="P2466" s="15">
        <f t="shared" si="2504"/>
        <v>0.40500000000000003</v>
      </c>
      <c r="Q2466" s="15">
        <f t="shared" si="2504"/>
        <v>0.14000000000000001</v>
      </c>
      <c r="R2466" s="15">
        <f t="shared" si="2504"/>
        <v>0.6915</v>
      </c>
      <c r="S2466" s="15">
        <f t="shared" si="2504"/>
        <v>0.27600000000000002</v>
      </c>
      <c r="T2466" s="15">
        <f t="shared" si="2504"/>
        <v>0.13700000000000001</v>
      </c>
      <c r="U2466" s="15">
        <f t="shared" si="2504"/>
        <v>0.215</v>
      </c>
      <c r="V2466" s="5">
        <v>1</v>
      </c>
      <c r="X2466" s="15">
        <f t="shared" si="2333"/>
        <v>12.5</v>
      </c>
      <c r="AB2466" s="15">
        <f t="shared" si="2334"/>
        <v>12.085812988893519</v>
      </c>
      <c r="AC2466" s="15">
        <f t="shared" si="2335"/>
        <v>0.17155088016932035</v>
      </c>
    </row>
    <row r="2467" spans="1:29">
      <c r="A2467" s="5" t="s">
        <v>206</v>
      </c>
      <c r="B2467" s="5">
        <v>0.5</v>
      </c>
      <c r="C2467" s="5">
        <v>0.39</v>
      </c>
      <c r="D2467" s="5">
        <v>0.13</v>
      </c>
      <c r="E2467" s="5">
        <v>0.70899999999999996</v>
      </c>
      <c r="F2467" s="5">
        <v>0.27500000000000002</v>
      </c>
      <c r="G2467" s="5">
        <v>0.16800000000000001</v>
      </c>
      <c r="H2467" s="48">
        <v>0.18</v>
      </c>
      <c r="I2467" s="5">
        <v>11</v>
      </c>
      <c r="N2467" s="15">
        <f t="shared" si="2331"/>
        <v>3</v>
      </c>
      <c r="O2467" s="15">
        <f t="shared" ref="O2467:U2467" si="2505">B2467</f>
        <v>0.5</v>
      </c>
      <c r="P2467" s="15">
        <f t="shared" si="2505"/>
        <v>0.39</v>
      </c>
      <c r="Q2467" s="15">
        <f t="shared" si="2505"/>
        <v>0.13</v>
      </c>
      <c r="R2467" s="15">
        <f t="shared" si="2505"/>
        <v>0.70899999999999996</v>
      </c>
      <c r="S2467" s="15">
        <f t="shared" si="2505"/>
        <v>0.27500000000000002</v>
      </c>
      <c r="T2467" s="15">
        <f t="shared" si="2505"/>
        <v>0.16800000000000001</v>
      </c>
      <c r="U2467" s="15">
        <f t="shared" si="2505"/>
        <v>0.18</v>
      </c>
      <c r="V2467" s="5">
        <v>1</v>
      </c>
      <c r="X2467" s="15">
        <f t="shared" si="2333"/>
        <v>12.5</v>
      </c>
      <c r="AB2467" s="15">
        <f t="shared" si="2334"/>
        <v>11.734734672921292</v>
      </c>
      <c r="AC2467" s="15">
        <f t="shared" si="2335"/>
        <v>0.58563102082888263</v>
      </c>
    </row>
    <row r="2468" spans="1:29">
      <c r="A2468" s="5" t="s">
        <v>206</v>
      </c>
      <c r="B2468" s="5">
        <v>0.42499999999999999</v>
      </c>
      <c r="C2468" s="5">
        <v>0.32500000000000001</v>
      </c>
      <c r="D2468" s="5">
        <v>0.12</v>
      </c>
      <c r="E2468" s="5">
        <v>0.3755</v>
      </c>
      <c r="F2468" s="5">
        <v>0.14199999999999999</v>
      </c>
      <c r="G2468" s="5">
        <v>0.1065</v>
      </c>
      <c r="H2468" s="48">
        <v>0.105</v>
      </c>
      <c r="I2468" s="5">
        <v>9</v>
      </c>
      <c r="N2468" s="15">
        <f t="shared" si="2331"/>
        <v>3</v>
      </c>
      <c r="O2468" s="15">
        <f t="shared" ref="O2468:U2468" si="2506">B2468</f>
        <v>0.42499999999999999</v>
      </c>
      <c r="P2468" s="15">
        <f t="shared" si="2506"/>
        <v>0.32500000000000001</v>
      </c>
      <c r="Q2468" s="15">
        <f t="shared" si="2506"/>
        <v>0.12</v>
      </c>
      <c r="R2468" s="15">
        <f t="shared" si="2506"/>
        <v>0.3755</v>
      </c>
      <c r="S2468" s="15">
        <f t="shared" si="2506"/>
        <v>0.14199999999999999</v>
      </c>
      <c r="T2468" s="15">
        <f t="shared" si="2506"/>
        <v>0.1065</v>
      </c>
      <c r="U2468" s="15">
        <f t="shared" si="2506"/>
        <v>0.105</v>
      </c>
      <c r="V2468" s="5">
        <v>1</v>
      </c>
      <c r="X2468" s="15">
        <f t="shared" si="2333"/>
        <v>10.5</v>
      </c>
      <c r="AB2468" s="15">
        <f t="shared" si="2334"/>
        <v>10.536049411926045</v>
      </c>
      <c r="AC2468" s="15">
        <f t="shared" si="2335"/>
        <v>1.299560100213711E-3</v>
      </c>
    </row>
    <row r="2469" spans="1:29">
      <c r="A2469" s="5" t="s">
        <v>206</v>
      </c>
      <c r="B2469" s="5">
        <v>0.51</v>
      </c>
      <c r="C2469" s="5">
        <v>0.41499999999999998</v>
      </c>
      <c r="D2469" s="5">
        <v>0.14000000000000001</v>
      </c>
      <c r="E2469" s="5">
        <v>0.81850000000000001</v>
      </c>
      <c r="F2469" s="5">
        <v>0.30249999999999999</v>
      </c>
      <c r="G2469" s="5">
        <v>0.2155</v>
      </c>
      <c r="H2469" s="48">
        <v>0.23499999999999999</v>
      </c>
      <c r="I2469" s="5">
        <v>16</v>
      </c>
      <c r="N2469" s="15">
        <f t="shared" si="2331"/>
        <v>3</v>
      </c>
      <c r="O2469" s="15">
        <f t="shared" ref="O2469:U2469" si="2507">B2469</f>
        <v>0.51</v>
      </c>
      <c r="P2469" s="15">
        <f t="shared" si="2507"/>
        <v>0.41499999999999998</v>
      </c>
      <c r="Q2469" s="15">
        <f t="shared" si="2507"/>
        <v>0.14000000000000001</v>
      </c>
      <c r="R2469" s="15">
        <f t="shared" si="2507"/>
        <v>0.81850000000000001</v>
      </c>
      <c r="S2469" s="15">
        <f t="shared" si="2507"/>
        <v>0.30249999999999999</v>
      </c>
      <c r="T2469" s="15">
        <f t="shared" si="2507"/>
        <v>0.2155</v>
      </c>
      <c r="U2469" s="15">
        <f t="shared" si="2507"/>
        <v>0.23499999999999999</v>
      </c>
      <c r="V2469" s="5">
        <v>1</v>
      </c>
      <c r="X2469" s="15">
        <f t="shared" si="2333"/>
        <v>17.5</v>
      </c>
      <c r="AB2469" s="15">
        <f t="shared" si="2334"/>
        <v>12.56779690835593</v>
      </c>
      <c r="AC2469" s="15">
        <f t="shared" si="2335"/>
        <v>24.326627337223318</v>
      </c>
    </row>
    <row r="2470" spans="1:29">
      <c r="A2470" s="5" t="s">
        <v>207</v>
      </c>
      <c r="B2470" s="5">
        <v>0.37</v>
      </c>
      <c r="C2470" s="5">
        <v>0.27500000000000002</v>
      </c>
      <c r="D2470" s="5">
        <v>0.08</v>
      </c>
      <c r="E2470" s="5">
        <v>0.22700000000000001</v>
      </c>
      <c r="F2470" s="5">
        <v>9.2999999999999999E-2</v>
      </c>
      <c r="G2470" s="5">
        <v>6.25E-2</v>
      </c>
      <c r="H2470" s="48">
        <v>7.0000000000000007E-2</v>
      </c>
      <c r="I2470" s="5">
        <v>8</v>
      </c>
      <c r="N2470" s="15">
        <f t="shared" si="2331"/>
        <v>0.75</v>
      </c>
      <c r="O2470" s="15">
        <f t="shared" ref="O2470:U2470" si="2508">B2470</f>
        <v>0.37</v>
      </c>
      <c r="P2470" s="15">
        <f t="shared" si="2508"/>
        <v>0.27500000000000002</v>
      </c>
      <c r="Q2470" s="15">
        <f t="shared" si="2508"/>
        <v>0.08</v>
      </c>
      <c r="R2470" s="15">
        <f t="shared" si="2508"/>
        <v>0.22700000000000001</v>
      </c>
      <c r="S2470" s="15">
        <f t="shared" si="2508"/>
        <v>9.2999999999999999E-2</v>
      </c>
      <c r="T2470" s="15">
        <f t="shared" si="2508"/>
        <v>6.25E-2</v>
      </c>
      <c r="U2470" s="15">
        <f t="shared" si="2508"/>
        <v>7.0000000000000007E-2</v>
      </c>
      <c r="V2470" s="5">
        <v>1</v>
      </c>
      <c r="X2470" s="15">
        <f t="shared" si="2333"/>
        <v>9.5</v>
      </c>
      <c r="AB2470" s="15">
        <f t="shared" si="2334"/>
        <v>8.9591120726756639</v>
      </c>
      <c r="AC2470" s="15">
        <f t="shared" si="2335"/>
        <v>0.29255974992521627</v>
      </c>
    </row>
    <row r="2471" spans="1:29">
      <c r="A2471" s="5" t="s">
        <v>206</v>
      </c>
      <c r="B2471" s="5">
        <v>0.54</v>
      </c>
      <c r="C2471" s="5">
        <v>0.41499999999999998</v>
      </c>
      <c r="D2471" s="5">
        <v>0.13</v>
      </c>
      <c r="E2471" s="5">
        <v>0.82450000000000001</v>
      </c>
      <c r="F2471" s="5">
        <v>0.27200000000000002</v>
      </c>
      <c r="G2471" s="5">
        <v>0.22600000000000001</v>
      </c>
      <c r="H2471" s="48">
        <v>0.24</v>
      </c>
      <c r="I2471" s="5">
        <v>13</v>
      </c>
      <c r="N2471" s="15">
        <f t="shared" si="2331"/>
        <v>3</v>
      </c>
      <c r="O2471" s="15">
        <f t="shared" ref="O2471:U2471" si="2509">B2471</f>
        <v>0.54</v>
      </c>
      <c r="P2471" s="15">
        <f t="shared" si="2509"/>
        <v>0.41499999999999998</v>
      </c>
      <c r="Q2471" s="15">
        <f t="shared" si="2509"/>
        <v>0.13</v>
      </c>
      <c r="R2471" s="15">
        <f t="shared" si="2509"/>
        <v>0.82450000000000001</v>
      </c>
      <c r="S2471" s="15">
        <f t="shared" si="2509"/>
        <v>0.27200000000000002</v>
      </c>
      <c r="T2471" s="15">
        <f t="shared" si="2509"/>
        <v>0.22600000000000001</v>
      </c>
      <c r="U2471" s="15">
        <f t="shared" si="2509"/>
        <v>0.24</v>
      </c>
      <c r="V2471" s="5">
        <v>1</v>
      </c>
      <c r="X2471" s="15">
        <f t="shared" si="2333"/>
        <v>14.5</v>
      </c>
      <c r="AB2471" s="15">
        <f t="shared" si="2334"/>
        <v>13.036237648817728</v>
      </c>
      <c r="AC2471" s="15">
        <f t="shared" si="2335"/>
        <v>2.1426002207386521</v>
      </c>
    </row>
    <row r="2472" spans="1:29">
      <c r="A2472" s="5" t="s">
        <v>206</v>
      </c>
      <c r="B2472" s="5">
        <v>0.61499999999999999</v>
      </c>
      <c r="C2472" s="5">
        <v>0.47499999999999998</v>
      </c>
      <c r="D2472" s="5">
        <v>0.17</v>
      </c>
      <c r="E2472" s="5">
        <v>1.1825000000000001</v>
      </c>
      <c r="F2472" s="5">
        <v>0.47399999999999998</v>
      </c>
      <c r="G2472" s="5">
        <v>0.28949999999999998</v>
      </c>
      <c r="H2472" s="48">
        <v>0.24</v>
      </c>
      <c r="I2472" s="5">
        <v>11</v>
      </c>
      <c r="N2472" s="15">
        <f t="shared" si="2331"/>
        <v>3</v>
      </c>
      <c r="O2472" s="15">
        <f t="shared" ref="O2472:U2472" si="2510">B2472</f>
        <v>0.61499999999999999</v>
      </c>
      <c r="P2472" s="15">
        <f t="shared" si="2510"/>
        <v>0.47499999999999998</v>
      </c>
      <c r="Q2472" s="15">
        <f t="shared" si="2510"/>
        <v>0.17</v>
      </c>
      <c r="R2472" s="15">
        <f t="shared" si="2510"/>
        <v>1.1825000000000001</v>
      </c>
      <c r="S2472" s="15">
        <f t="shared" si="2510"/>
        <v>0.47399999999999998</v>
      </c>
      <c r="T2472" s="15">
        <f t="shared" si="2510"/>
        <v>0.28949999999999998</v>
      </c>
      <c r="U2472" s="15">
        <f t="shared" si="2510"/>
        <v>0.24</v>
      </c>
      <c r="V2472" s="5">
        <v>1</v>
      </c>
      <c r="X2472" s="15">
        <f t="shared" si="2333"/>
        <v>12.5</v>
      </c>
      <c r="AB2472" s="15">
        <f t="shared" si="2334"/>
        <v>12.67341491264931</v>
      </c>
      <c r="AC2472" s="15">
        <f t="shared" si="2335"/>
        <v>3.0072731929167845E-2</v>
      </c>
    </row>
    <row r="2473" spans="1:29">
      <c r="A2473" s="5" t="s">
        <v>206</v>
      </c>
      <c r="B2473" s="5">
        <v>0.56499999999999995</v>
      </c>
      <c r="C2473" s="5">
        <v>0.44</v>
      </c>
      <c r="D2473" s="5">
        <v>0.17499999999999999</v>
      </c>
      <c r="E2473" s="5">
        <v>1.1220000000000001</v>
      </c>
      <c r="F2473" s="5">
        <v>0.39300000000000002</v>
      </c>
      <c r="G2473" s="5">
        <v>0.2</v>
      </c>
      <c r="H2473" s="48">
        <v>0.375</v>
      </c>
      <c r="I2473" s="5">
        <v>20</v>
      </c>
      <c r="N2473" s="15">
        <f t="shared" si="2331"/>
        <v>3</v>
      </c>
      <c r="O2473" s="15">
        <f t="shared" ref="O2473:U2473" si="2511">B2473</f>
        <v>0.56499999999999995</v>
      </c>
      <c r="P2473" s="15">
        <f t="shared" si="2511"/>
        <v>0.44</v>
      </c>
      <c r="Q2473" s="15">
        <f t="shared" si="2511"/>
        <v>0.17499999999999999</v>
      </c>
      <c r="R2473" s="15">
        <f t="shared" si="2511"/>
        <v>1.1220000000000001</v>
      </c>
      <c r="S2473" s="15">
        <f t="shared" si="2511"/>
        <v>0.39300000000000002</v>
      </c>
      <c r="T2473" s="15">
        <f t="shared" si="2511"/>
        <v>0.2</v>
      </c>
      <c r="U2473" s="15">
        <f t="shared" si="2511"/>
        <v>0.375</v>
      </c>
      <c r="V2473" s="5">
        <v>1</v>
      </c>
      <c r="X2473" s="15">
        <f t="shared" si="2333"/>
        <v>21.5</v>
      </c>
      <c r="AB2473" s="15">
        <f t="shared" si="2334"/>
        <v>15.520707291359178</v>
      </c>
      <c r="AC2473" s="15">
        <f t="shared" si="2335"/>
        <v>35.751941295605292</v>
      </c>
    </row>
    <row r="2474" spans="1:29">
      <c r="A2474" s="5" t="s">
        <v>206</v>
      </c>
      <c r="B2474" s="5">
        <v>0.64500000000000002</v>
      </c>
      <c r="C2474" s="5">
        <v>0.51500000000000001</v>
      </c>
      <c r="D2474" s="5">
        <v>0.17499999999999999</v>
      </c>
      <c r="E2474" s="5">
        <v>1.6114999999999999</v>
      </c>
      <c r="F2474" s="5">
        <v>0.67449999999999999</v>
      </c>
      <c r="G2474" s="5">
        <v>0.38400000000000001</v>
      </c>
      <c r="H2474" s="48">
        <v>0.38500000000000001</v>
      </c>
      <c r="I2474" s="5">
        <v>14</v>
      </c>
      <c r="N2474" s="15">
        <f t="shared" si="2331"/>
        <v>3</v>
      </c>
      <c r="O2474" s="15">
        <f t="shared" ref="O2474:U2474" si="2512">B2474</f>
        <v>0.64500000000000002</v>
      </c>
      <c r="P2474" s="15">
        <f t="shared" si="2512"/>
        <v>0.51500000000000001</v>
      </c>
      <c r="Q2474" s="15">
        <f t="shared" si="2512"/>
        <v>0.17499999999999999</v>
      </c>
      <c r="R2474" s="15">
        <f t="shared" si="2512"/>
        <v>1.6114999999999999</v>
      </c>
      <c r="S2474" s="15">
        <f t="shared" si="2512"/>
        <v>0.67449999999999999</v>
      </c>
      <c r="T2474" s="15">
        <f t="shared" si="2512"/>
        <v>0.38400000000000001</v>
      </c>
      <c r="U2474" s="15">
        <f t="shared" si="2512"/>
        <v>0.38500000000000001</v>
      </c>
      <c r="V2474" s="5">
        <v>1</v>
      </c>
      <c r="X2474" s="15">
        <f t="shared" si="2333"/>
        <v>15.5</v>
      </c>
      <c r="AB2474" s="15">
        <f t="shared" si="2334"/>
        <v>13.337914928230234</v>
      </c>
      <c r="AC2474" s="15">
        <f t="shared" si="2335"/>
        <v>4.6746118575696762</v>
      </c>
    </row>
    <row r="2475" spans="1:29">
      <c r="A2475" s="5" t="s">
        <v>207</v>
      </c>
      <c r="B2475" s="5">
        <v>0.61499999999999999</v>
      </c>
      <c r="C2475" s="5">
        <v>0.47</v>
      </c>
      <c r="D2475" s="5">
        <v>0.17499999999999999</v>
      </c>
      <c r="E2475" s="5">
        <v>1.2985</v>
      </c>
      <c r="F2475" s="5">
        <v>0.51349999999999996</v>
      </c>
      <c r="G2475" s="5">
        <v>0.34300000000000003</v>
      </c>
      <c r="H2475" s="48">
        <v>0.32</v>
      </c>
      <c r="I2475" s="5">
        <v>14</v>
      </c>
      <c r="N2475" s="15">
        <f t="shared" si="2331"/>
        <v>0.75</v>
      </c>
      <c r="O2475" s="15">
        <f t="shared" ref="O2475:U2475" si="2513">B2475</f>
        <v>0.61499999999999999</v>
      </c>
      <c r="P2475" s="15">
        <f t="shared" si="2513"/>
        <v>0.47</v>
      </c>
      <c r="Q2475" s="15">
        <f t="shared" si="2513"/>
        <v>0.17499999999999999</v>
      </c>
      <c r="R2475" s="15">
        <f t="shared" si="2513"/>
        <v>1.2985</v>
      </c>
      <c r="S2475" s="15">
        <f t="shared" si="2513"/>
        <v>0.51349999999999996</v>
      </c>
      <c r="T2475" s="15">
        <f t="shared" si="2513"/>
        <v>0.34300000000000003</v>
      </c>
      <c r="U2475" s="15">
        <f t="shared" si="2513"/>
        <v>0.32</v>
      </c>
      <c r="V2475" s="5">
        <v>1</v>
      </c>
      <c r="X2475" s="15">
        <f t="shared" si="2333"/>
        <v>15.5</v>
      </c>
      <c r="AB2475" s="15">
        <f t="shared" si="2334"/>
        <v>12.712862144277697</v>
      </c>
      <c r="AC2475" s="15">
        <f t="shared" si="2335"/>
        <v>7.768137426800318</v>
      </c>
    </row>
    <row r="2476" spans="1:29">
      <c r="A2476" s="5" t="s">
        <v>206</v>
      </c>
      <c r="B2476" s="5">
        <v>0.60499999999999998</v>
      </c>
      <c r="C2476" s="5">
        <v>0.49</v>
      </c>
      <c r="D2476" s="5">
        <v>0.14499999999999999</v>
      </c>
      <c r="E2476" s="5">
        <v>1.3</v>
      </c>
      <c r="F2476" s="5">
        <v>0.51700000000000002</v>
      </c>
      <c r="G2476" s="5">
        <v>0.32850000000000001</v>
      </c>
      <c r="H2476" s="48">
        <v>0.31</v>
      </c>
      <c r="I2476" s="5">
        <v>14</v>
      </c>
      <c r="N2476" s="15">
        <f t="shared" si="2331"/>
        <v>3</v>
      </c>
      <c r="O2476" s="15">
        <f t="shared" ref="O2476:U2476" si="2514">B2476</f>
        <v>0.60499999999999998</v>
      </c>
      <c r="P2476" s="15">
        <f t="shared" si="2514"/>
        <v>0.49</v>
      </c>
      <c r="Q2476" s="15">
        <f t="shared" si="2514"/>
        <v>0.14499999999999999</v>
      </c>
      <c r="R2476" s="15">
        <f t="shared" si="2514"/>
        <v>1.3</v>
      </c>
      <c r="S2476" s="15">
        <f t="shared" si="2514"/>
        <v>0.51700000000000002</v>
      </c>
      <c r="T2476" s="15">
        <f t="shared" si="2514"/>
        <v>0.32850000000000001</v>
      </c>
      <c r="U2476" s="15">
        <f t="shared" si="2514"/>
        <v>0.31</v>
      </c>
      <c r="V2476" s="5">
        <v>1</v>
      </c>
      <c r="X2476" s="15">
        <f t="shared" si="2333"/>
        <v>15.5</v>
      </c>
      <c r="AB2476" s="15">
        <f t="shared" si="2334"/>
        <v>12.99242968221462</v>
      </c>
      <c r="AC2476" s="15">
        <f t="shared" si="2335"/>
        <v>6.2879088986382703</v>
      </c>
    </row>
    <row r="2477" spans="1:29">
      <c r="A2477" s="5" t="s">
        <v>207</v>
      </c>
      <c r="B2477" s="5">
        <v>0.59</v>
      </c>
      <c r="C2477" s="5">
        <v>0.45500000000000002</v>
      </c>
      <c r="D2477" s="5">
        <v>0.16500000000000001</v>
      </c>
      <c r="E2477" s="5">
        <v>1.161</v>
      </c>
      <c r="F2477" s="5">
        <v>0.38</v>
      </c>
      <c r="G2477" s="5">
        <v>0.2455</v>
      </c>
      <c r="H2477" s="48">
        <v>0.28000000000000003</v>
      </c>
      <c r="I2477" s="5">
        <v>12</v>
      </c>
      <c r="N2477" s="15">
        <f t="shared" si="2331"/>
        <v>0.75</v>
      </c>
      <c r="O2477" s="15">
        <f t="shared" ref="O2477:U2477" si="2515">B2477</f>
        <v>0.59</v>
      </c>
      <c r="P2477" s="15">
        <f t="shared" si="2515"/>
        <v>0.45500000000000002</v>
      </c>
      <c r="Q2477" s="15">
        <f t="shared" si="2515"/>
        <v>0.16500000000000001</v>
      </c>
      <c r="R2477" s="15">
        <f t="shared" si="2515"/>
        <v>1.161</v>
      </c>
      <c r="S2477" s="15">
        <f t="shared" si="2515"/>
        <v>0.38</v>
      </c>
      <c r="T2477" s="15">
        <f t="shared" si="2515"/>
        <v>0.2455</v>
      </c>
      <c r="U2477" s="15">
        <f t="shared" si="2515"/>
        <v>0.28000000000000003</v>
      </c>
      <c r="V2477" s="5">
        <v>1</v>
      </c>
      <c r="X2477" s="15">
        <f t="shared" si="2333"/>
        <v>13.5</v>
      </c>
      <c r="AB2477" s="15">
        <f t="shared" si="2334"/>
        <v>14.524483601861533</v>
      </c>
      <c r="AC2477" s="15">
        <f t="shared" si="2335"/>
        <v>1.0495666504831802</v>
      </c>
    </row>
    <row r="2478" spans="1:29">
      <c r="A2478" s="5" t="s">
        <v>206</v>
      </c>
      <c r="B2478" s="5">
        <v>0.64500000000000002</v>
      </c>
      <c r="C2478" s="5">
        <v>0.48499999999999999</v>
      </c>
      <c r="D2478" s="5">
        <v>0.155</v>
      </c>
      <c r="E2478" s="5">
        <v>1.4890000000000001</v>
      </c>
      <c r="F2478" s="5">
        <v>0.59150000000000003</v>
      </c>
      <c r="G2478" s="5">
        <v>0.312</v>
      </c>
      <c r="H2478" s="48">
        <v>0.38</v>
      </c>
      <c r="I2478" s="5">
        <v>18</v>
      </c>
      <c r="N2478" s="15">
        <f t="shared" si="2331"/>
        <v>3</v>
      </c>
      <c r="O2478" s="15">
        <f t="shared" ref="O2478:U2478" si="2516">B2478</f>
        <v>0.64500000000000002</v>
      </c>
      <c r="P2478" s="15">
        <f t="shared" si="2516"/>
        <v>0.48499999999999999</v>
      </c>
      <c r="Q2478" s="15">
        <f t="shared" si="2516"/>
        <v>0.155</v>
      </c>
      <c r="R2478" s="15">
        <f t="shared" si="2516"/>
        <v>1.4890000000000001</v>
      </c>
      <c r="S2478" s="15">
        <f t="shared" si="2516"/>
        <v>0.59150000000000003</v>
      </c>
      <c r="T2478" s="15">
        <f t="shared" si="2516"/>
        <v>0.312</v>
      </c>
      <c r="U2478" s="15">
        <f t="shared" si="2516"/>
        <v>0.38</v>
      </c>
      <c r="V2478" s="5">
        <v>1</v>
      </c>
      <c r="X2478" s="15">
        <f t="shared" si="2333"/>
        <v>19.5</v>
      </c>
      <c r="AB2478" s="15">
        <f t="shared" si="2334"/>
        <v>14.008405465268558</v>
      </c>
      <c r="AC2478" s="15">
        <f t="shared" si="2335"/>
        <v>30.157610533892246</v>
      </c>
    </row>
    <row r="2479" spans="1:29">
      <c r="A2479" s="5" t="s">
        <v>206</v>
      </c>
      <c r="B2479" s="5">
        <v>0.56999999999999995</v>
      </c>
      <c r="C2479" s="5">
        <v>0.42</v>
      </c>
      <c r="D2479" s="5">
        <v>0.155</v>
      </c>
      <c r="E2479" s="5">
        <v>1.008</v>
      </c>
      <c r="F2479" s="5">
        <v>0.377</v>
      </c>
      <c r="G2479" s="5">
        <v>0.193</v>
      </c>
      <c r="H2479" s="48">
        <v>0.34</v>
      </c>
      <c r="I2479" s="5">
        <v>13</v>
      </c>
      <c r="N2479" s="15">
        <f t="shared" si="2331"/>
        <v>3</v>
      </c>
      <c r="O2479" s="15">
        <f t="shared" ref="O2479:U2479" si="2517">B2479</f>
        <v>0.56999999999999995</v>
      </c>
      <c r="P2479" s="15">
        <f t="shared" si="2517"/>
        <v>0.42</v>
      </c>
      <c r="Q2479" s="15">
        <f t="shared" si="2517"/>
        <v>0.155</v>
      </c>
      <c r="R2479" s="15">
        <f t="shared" si="2517"/>
        <v>1.008</v>
      </c>
      <c r="S2479" s="15">
        <f t="shared" si="2517"/>
        <v>0.377</v>
      </c>
      <c r="T2479" s="15">
        <f t="shared" si="2517"/>
        <v>0.193</v>
      </c>
      <c r="U2479" s="15">
        <f t="shared" si="2517"/>
        <v>0.34</v>
      </c>
      <c r="V2479" s="5">
        <v>1</v>
      </c>
      <c r="X2479" s="15">
        <f t="shared" si="2333"/>
        <v>14.5</v>
      </c>
      <c r="AB2479" s="15">
        <f t="shared" si="2334"/>
        <v>14.113055466523923</v>
      </c>
      <c r="AC2479" s="15">
        <f t="shared" si="2335"/>
        <v>0.14972607198701909</v>
      </c>
    </row>
    <row r="2480" spans="1:29">
      <c r="A2480" s="5" t="s">
        <v>207</v>
      </c>
      <c r="B2480" s="5">
        <v>0.47</v>
      </c>
      <c r="C2480" s="5">
        <v>0.35499999999999998</v>
      </c>
      <c r="D2480" s="5">
        <v>0.18</v>
      </c>
      <c r="E2480" s="5">
        <v>0.441</v>
      </c>
      <c r="F2480" s="5">
        <v>0.1525</v>
      </c>
      <c r="G2480" s="5">
        <v>0.11650000000000001</v>
      </c>
      <c r="H2480" s="48">
        <v>0.13500000000000001</v>
      </c>
      <c r="I2480" s="5">
        <v>8</v>
      </c>
      <c r="N2480" s="15">
        <f t="shared" si="2331"/>
        <v>0.75</v>
      </c>
      <c r="O2480" s="15">
        <f t="shared" ref="O2480:U2480" si="2518">B2480</f>
        <v>0.47</v>
      </c>
      <c r="P2480" s="15">
        <f t="shared" si="2518"/>
        <v>0.35499999999999998</v>
      </c>
      <c r="Q2480" s="15">
        <f t="shared" si="2518"/>
        <v>0.18</v>
      </c>
      <c r="R2480" s="15">
        <f t="shared" si="2518"/>
        <v>0.441</v>
      </c>
      <c r="S2480" s="15">
        <f t="shared" si="2518"/>
        <v>0.1525</v>
      </c>
      <c r="T2480" s="15">
        <f t="shared" si="2518"/>
        <v>0.11650000000000001</v>
      </c>
      <c r="U2480" s="15">
        <f t="shared" si="2518"/>
        <v>0.13500000000000001</v>
      </c>
      <c r="V2480" s="5">
        <v>1</v>
      </c>
      <c r="X2480" s="15">
        <f t="shared" si="2333"/>
        <v>9.5</v>
      </c>
      <c r="AB2480" s="15">
        <f t="shared" si="2334"/>
        <v>11.701097477192466</v>
      </c>
      <c r="AC2480" s="15">
        <f t="shared" si="2335"/>
        <v>4.8448301041030373</v>
      </c>
    </row>
    <row r="2481" spans="1:29">
      <c r="A2481" s="5" t="s">
        <v>207</v>
      </c>
      <c r="B2481" s="5">
        <v>0.5</v>
      </c>
      <c r="C2481" s="5">
        <v>0.44</v>
      </c>
      <c r="D2481" s="5">
        <v>0.155</v>
      </c>
      <c r="E2481" s="5">
        <v>0.74199999999999999</v>
      </c>
      <c r="F2481" s="5">
        <v>0.20250000000000001</v>
      </c>
      <c r="G2481" s="5">
        <v>0.20050000000000001</v>
      </c>
      <c r="H2481" s="48">
        <v>0.21149999999999999</v>
      </c>
      <c r="I2481" s="5">
        <v>14</v>
      </c>
      <c r="N2481" s="15">
        <f t="shared" si="2331"/>
        <v>0.75</v>
      </c>
      <c r="O2481" s="15">
        <f t="shared" ref="O2481:U2481" si="2519">B2481</f>
        <v>0.5</v>
      </c>
      <c r="P2481" s="15">
        <f t="shared" si="2519"/>
        <v>0.44</v>
      </c>
      <c r="Q2481" s="15">
        <f t="shared" si="2519"/>
        <v>0.155</v>
      </c>
      <c r="R2481" s="15">
        <f t="shared" si="2519"/>
        <v>0.74199999999999999</v>
      </c>
      <c r="S2481" s="15">
        <f t="shared" si="2519"/>
        <v>0.20250000000000001</v>
      </c>
      <c r="T2481" s="15">
        <f t="shared" si="2519"/>
        <v>0.20050000000000001</v>
      </c>
      <c r="U2481" s="15">
        <f t="shared" si="2519"/>
        <v>0.21149999999999999</v>
      </c>
      <c r="V2481" s="5">
        <v>1</v>
      </c>
      <c r="X2481" s="15">
        <f t="shared" si="2333"/>
        <v>15.5</v>
      </c>
      <c r="AB2481" s="15">
        <f t="shared" si="2334"/>
        <v>13.935690936656929</v>
      </c>
      <c r="AC2481" s="15">
        <f t="shared" si="2335"/>
        <v>2.4470628456572761</v>
      </c>
    </row>
    <row r="2482" spans="1:29">
      <c r="A2482" s="5" t="s">
        <v>207</v>
      </c>
      <c r="B2482" s="5">
        <v>0.52</v>
      </c>
      <c r="C2482" s="5">
        <v>0.42499999999999999</v>
      </c>
      <c r="D2482" s="5">
        <v>0.14499999999999999</v>
      </c>
      <c r="E2482" s="5">
        <v>0.7</v>
      </c>
      <c r="F2482" s="5">
        <v>0.20699999999999999</v>
      </c>
      <c r="G2482" s="5">
        <v>0.1905</v>
      </c>
      <c r="H2482" s="48">
        <v>0.24</v>
      </c>
      <c r="I2482" s="5">
        <v>13</v>
      </c>
      <c r="N2482" s="15">
        <f t="shared" si="2331"/>
        <v>0.75</v>
      </c>
      <c r="O2482" s="15">
        <f t="shared" ref="O2482:U2482" si="2520">B2482</f>
        <v>0.52</v>
      </c>
      <c r="P2482" s="15">
        <f t="shared" si="2520"/>
        <v>0.42499999999999999</v>
      </c>
      <c r="Q2482" s="15">
        <f t="shared" si="2520"/>
        <v>0.14499999999999999</v>
      </c>
      <c r="R2482" s="15">
        <f t="shared" si="2520"/>
        <v>0.7</v>
      </c>
      <c r="S2482" s="15">
        <f t="shared" si="2520"/>
        <v>0.20699999999999999</v>
      </c>
      <c r="T2482" s="15">
        <f t="shared" si="2520"/>
        <v>0.1905</v>
      </c>
      <c r="U2482" s="15">
        <f t="shared" si="2520"/>
        <v>0.24</v>
      </c>
      <c r="V2482" s="5">
        <v>1</v>
      </c>
      <c r="X2482" s="15">
        <f t="shared" si="2333"/>
        <v>14.5</v>
      </c>
      <c r="AB2482" s="15">
        <f t="shared" si="2334"/>
        <v>13.511286806788295</v>
      </c>
      <c r="AC2482" s="15">
        <f t="shared" si="2335"/>
        <v>0.97755377843088642</v>
      </c>
    </row>
    <row r="2483" spans="1:29">
      <c r="A2483" s="5" t="s">
        <v>206</v>
      </c>
      <c r="B2483" s="5">
        <v>0.39</v>
      </c>
      <c r="C2483" s="5">
        <v>0.28499999999999998</v>
      </c>
      <c r="D2483" s="5">
        <v>9.5000000000000001E-2</v>
      </c>
      <c r="E2483" s="5">
        <v>0.27100000000000002</v>
      </c>
      <c r="F2483" s="5">
        <v>0.11</v>
      </c>
      <c r="G2483" s="5">
        <v>0.06</v>
      </c>
      <c r="H2483" s="48">
        <v>0.08</v>
      </c>
      <c r="I2483" s="5">
        <v>8</v>
      </c>
      <c r="N2483" s="15">
        <f t="shared" si="2331"/>
        <v>3</v>
      </c>
      <c r="O2483" s="15">
        <f t="shared" ref="O2483:U2483" si="2521">B2483</f>
        <v>0.39</v>
      </c>
      <c r="P2483" s="15">
        <f t="shared" si="2521"/>
        <v>0.28499999999999998</v>
      </c>
      <c r="Q2483" s="15">
        <f t="shared" si="2521"/>
        <v>9.5000000000000001E-2</v>
      </c>
      <c r="R2483" s="15">
        <f t="shared" si="2521"/>
        <v>0.27100000000000002</v>
      </c>
      <c r="S2483" s="15">
        <f t="shared" si="2521"/>
        <v>0.11</v>
      </c>
      <c r="T2483" s="15">
        <f t="shared" si="2521"/>
        <v>0.06</v>
      </c>
      <c r="U2483" s="15">
        <f t="shared" si="2521"/>
        <v>0.08</v>
      </c>
      <c r="V2483" s="5">
        <v>1</v>
      </c>
      <c r="X2483" s="15">
        <f t="shared" si="2333"/>
        <v>9.5</v>
      </c>
      <c r="AB2483" s="15">
        <f t="shared" si="2334"/>
        <v>9.7642619416178391</v>
      </c>
      <c r="AC2483" s="15">
        <f t="shared" si="2335"/>
        <v>6.9834373787630202E-2</v>
      </c>
    </row>
    <row r="2484" spans="1:29">
      <c r="A2484" s="5" t="s">
        <v>206</v>
      </c>
      <c r="B2484" s="5">
        <v>0.52</v>
      </c>
      <c r="C2484" s="5">
        <v>0.4</v>
      </c>
      <c r="D2484" s="5">
        <v>0.16500000000000001</v>
      </c>
      <c r="E2484" s="5">
        <v>0.85650000000000004</v>
      </c>
      <c r="F2484" s="5">
        <v>0.27450000000000002</v>
      </c>
      <c r="G2484" s="5">
        <v>0.20100000000000001</v>
      </c>
      <c r="H2484" s="48">
        <v>0.21</v>
      </c>
      <c r="I2484" s="5">
        <v>12</v>
      </c>
      <c r="N2484" s="15">
        <f t="shared" si="2331"/>
        <v>3</v>
      </c>
      <c r="O2484" s="15">
        <f t="shared" ref="O2484:U2484" si="2522">B2484</f>
        <v>0.52</v>
      </c>
      <c r="P2484" s="15">
        <f t="shared" si="2522"/>
        <v>0.4</v>
      </c>
      <c r="Q2484" s="15">
        <f t="shared" si="2522"/>
        <v>0.16500000000000001</v>
      </c>
      <c r="R2484" s="15">
        <f t="shared" si="2522"/>
        <v>0.85650000000000004</v>
      </c>
      <c r="S2484" s="15">
        <f t="shared" si="2522"/>
        <v>0.27450000000000002</v>
      </c>
      <c r="T2484" s="15">
        <f t="shared" si="2522"/>
        <v>0.20100000000000001</v>
      </c>
      <c r="U2484" s="15">
        <f t="shared" si="2522"/>
        <v>0.21</v>
      </c>
      <c r="V2484" s="5">
        <v>1</v>
      </c>
      <c r="X2484" s="15">
        <f t="shared" si="2333"/>
        <v>13.5</v>
      </c>
      <c r="AB2484" s="15">
        <f t="shared" si="2334"/>
        <v>13.497537236505542</v>
      </c>
      <c r="AC2484" s="15">
        <f t="shared" si="2335"/>
        <v>6.0652040296363912E-6</v>
      </c>
    </row>
    <row r="2485" spans="1:29">
      <c r="A2485" s="5" t="s">
        <v>207</v>
      </c>
      <c r="B2485" s="5">
        <v>0.54</v>
      </c>
      <c r="C2485" s="5">
        <v>0.41499999999999998</v>
      </c>
      <c r="D2485" s="5">
        <v>0.17499999999999999</v>
      </c>
      <c r="E2485" s="5">
        <v>0.89749999999999996</v>
      </c>
      <c r="F2485" s="5">
        <v>0.27500000000000002</v>
      </c>
      <c r="G2485" s="5">
        <v>0.24099999999999999</v>
      </c>
      <c r="H2485" s="48">
        <v>0.27500000000000002</v>
      </c>
      <c r="I2485" s="5">
        <v>14</v>
      </c>
      <c r="N2485" s="15">
        <f t="shared" si="2331"/>
        <v>0.75</v>
      </c>
      <c r="O2485" s="15">
        <f t="shared" ref="O2485:U2485" si="2523">B2485</f>
        <v>0.54</v>
      </c>
      <c r="P2485" s="15">
        <f t="shared" si="2523"/>
        <v>0.41499999999999998</v>
      </c>
      <c r="Q2485" s="15">
        <f t="shared" si="2523"/>
        <v>0.17499999999999999</v>
      </c>
      <c r="R2485" s="15">
        <f t="shared" si="2523"/>
        <v>0.89749999999999996</v>
      </c>
      <c r="S2485" s="15">
        <f t="shared" si="2523"/>
        <v>0.27500000000000002</v>
      </c>
      <c r="T2485" s="15">
        <f t="shared" si="2523"/>
        <v>0.24099999999999999</v>
      </c>
      <c r="U2485" s="15">
        <f t="shared" si="2523"/>
        <v>0.27500000000000002</v>
      </c>
      <c r="V2485" s="5">
        <v>1</v>
      </c>
      <c r="X2485" s="15">
        <f t="shared" si="2333"/>
        <v>15.5</v>
      </c>
      <c r="AB2485" s="15">
        <f t="shared" si="2334"/>
        <v>13.924716947676306</v>
      </c>
      <c r="AC2485" s="15">
        <f t="shared" si="2335"/>
        <v>2.4815166949382554</v>
      </c>
    </row>
    <row r="2486" spans="1:29">
      <c r="A2486" s="5" t="s">
        <v>206</v>
      </c>
      <c r="B2486" s="5">
        <v>0.46</v>
      </c>
      <c r="C2486" s="5">
        <v>0.36</v>
      </c>
      <c r="D2486" s="5">
        <v>0.13500000000000001</v>
      </c>
      <c r="E2486" s="5">
        <v>0.61050000000000004</v>
      </c>
      <c r="F2486" s="5">
        <v>0.19550000000000001</v>
      </c>
      <c r="G2486" s="5">
        <v>0.107</v>
      </c>
      <c r="H2486" s="48">
        <v>0.23499999999999999</v>
      </c>
      <c r="I2486" s="5">
        <v>14</v>
      </c>
      <c r="N2486" s="15">
        <f t="shared" si="2331"/>
        <v>3</v>
      </c>
      <c r="O2486" s="15">
        <f t="shared" ref="O2486:U2486" si="2524">B2486</f>
        <v>0.46</v>
      </c>
      <c r="P2486" s="15">
        <f t="shared" si="2524"/>
        <v>0.36</v>
      </c>
      <c r="Q2486" s="15">
        <f t="shared" si="2524"/>
        <v>0.13500000000000001</v>
      </c>
      <c r="R2486" s="15">
        <f t="shared" si="2524"/>
        <v>0.61050000000000004</v>
      </c>
      <c r="S2486" s="15">
        <f t="shared" si="2524"/>
        <v>0.19550000000000001</v>
      </c>
      <c r="T2486" s="15">
        <f t="shared" si="2524"/>
        <v>0.107</v>
      </c>
      <c r="U2486" s="15">
        <f t="shared" si="2524"/>
        <v>0.23499999999999999</v>
      </c>
      <c r="V2486" s="5">
        <v>1</v>
      </c>
      <c r="X2486" s="15">
        <f t="shared" si="2333"/>
        <v>15.5</v>
      </c>
      <c r="AB2486" s="15">
        <f t="shared" si="2334"/>
        <v>13.271607209349268</v>
      </c>
      <c r="AC2486" s="15">
        <f t="shared" si="2335"/>
        <v>4.965734429424157</v>
      </c>
    </row>
    <row r="2487" spans="1:29">
      <c r="A2487" s="5" t="s">
        <v>208</v>
      </c>
      <c r="B2487" s="5">
        <v>0.35499999999999998</v>
      </c>
      <c r="C2487" s="5">
        <v>0.26</v>
      </c>
      <c r="D2487" s="5">
        <v>0.09</v>
      </c>
      <c r="E2487" s="5">
        <v>0.1925</v>
      </c>
      <c r="F2487" s="5">
        <v>7.6999999999999999E-2</v>
      </c>
      <c r="G2487" s="5">
        <v>3.7999999999999999E-2</v>
      </c>
      <c r="H2487" s="48">
        <v>6.5000000000000002E-2</v>
      </c>
      <c r="I2487" s="5">
        <v>8</v>
      </c>
      <c r="N2487" s="15">
        <f t="shared" si="2331"/>
        <v>-2</v>
      </c>
      <c r="O2487" s="15">
        <f t="shared" ref="O2487:U2487" si="2525">B2487</f>
        <v>0.35499999999999998</v>
      </c>
      <c r="P2487" s="15">
        <f t="shared" si="2525"/>
        <v>0.26</v>
      </c>
      <c r="Q2487" s="15">
        <f t="shared" si="2525"/>
        <v>0.09</v>
      </c>
      <c r="R2487" s="15">
        <f t="shared" si="2525"/>
        <v>0.1925</v>
      </c>
      <c r="S2487" s="15">
        <f t="shared" si="2525"/>
        <v>7.6999999999999999E-2</v>
      </c>
      <c r="T2487" s="15">
        <f t="shared" si="2525"/>
        <v>3.7999999999999999E-2</v>
      </c>
      <c r="U2487" s="15">
        <f t="shared" si="2525"/>
        <v>6.5000000000000002E-2</v>
      </c>
      <c r="V2487" s="5">
        <v>1</v>
      </c>
      <c r="X2487" s="15">
        <f t="shared" si="2333"/>
        <v>9.5</v>
      </c>
      <c r="AB2487" s="15">
        <f t="shared" si="2334"/>
        <v>8.6734767064449834</v>
      </c>
      <c r="AC2487" s="15">
        <f t="shared" si="2335"/>
        <v>0.68314075478903225</v>
      </c>
    </row>
    <row r="2488" spans="1:29">
      <c r="A2488" s="5" t="s">
        <v>207</v>
      </c>
      <c r="B2488" s="5">
        <v>0.49</v>
      </c>
      <c r="C2488" s="5">
        <v>0.4</v>
      </c>
      <c r="D2488" s="5">
        <v>0.14499999999999999</v>
      </c>
      <c r="E2488" s="5">
        <v>0.66349999999999998</v>
      </c>
      <c r="F2488" s="5">
        <v>0.21</v>
      </c>
      <c r="G2488" s="5">
        <v>0.1295</v>
      </c>
      <c r="H2488" s="48">
        <v>0.2515</v>
      </c>
      <c r="I2488" s="5">
        <v>13</v>
      </c>
      <c r="N2488" s="15">
        <f t="shared" si="2331"/>
        <v>0.75</v>
      </c>
      <c r="O2488" s="15">
        <f t="shared" ref="O2488:U2488" si="2526">B2488</f>
        <v>0.49</v>
      </c>
      <c r="P2488" s="15">
        <f t="shared" si="2526"/>
        <v>0.4</v>
      </c>
      <c r="Q2488" s="15">
        <f t="shared" si="2526"/>
        <v>0.14499999999999999</v>
      </c>
      <c r="R2488" s="15">
        <f t="shared" si="2526"/>
        <v>0.66349999999999998</v>
      </c>
      <c r="S2488" s="15">
        <f t="shared" si="2526"/>
        <v>0.21</v>
      </c>
      <c r="T2488" s="15">
        <f t="shared" si="2526"/>
        <v>0.1295</v>
      </c>
      <c r="U2488" s="15">
        <f t="shared" si="2526"/>
        <v>0.2515</v>
      </c>
      <c r="V2488" s="5">
        <v>1</v>
      </c>
      <c r="X2488" s="15">
        <f t="shared" si="2333"/>
        <v>14.5</v>
      </c>
      <c r="AB2488" s="15">
        <f t="shared" si="2334"/>
        <v>13.570802950758688</v>
      </c>
      <c r="AC2488" s="15">
        <f t="shared" si="2335"/>
        <v>0.86340715631876075</v>
      </c>
    </row>
    <row r="2489" spans="1:29">
      <c r="A2489" s="5" t="s">
        <v>207</v>
      </c>
      <c r="B2489" s="5">
        <v>0.63</v>
      </c>
      <c r="C2489" s="5">
        <v>0.51</v>
      </c>
      <c r="D2489" s="5">
        <v>0.185</v>
      </c>
      <c r="E2489" s="5">
        <v>1.2350000000000001</v>
      </c>
      <c r="F2489" s="5">
        <v>0.51149999999999995</v>
      </c>
      <c r="G2489" s="5">
        <v>0.34899999999999998</v>
      </c>
      <c r="H2489" s="48">
        <v>0.30649999999999999</v>
      </c>
      <c r="I2489" s="5">
        <v>11</v>
      </c>
      <c r="N2489" s="15">
        <f t="shared" si="2331"/>
        <v>0.75</v>
      </c>
      <c r="O2489" s="15">
        <f t="shared" ref="O2489:U2489" si="2527">B2489</f>
        <v>0.63</v>
      </c>
      <c r="P2489" s="15">
        <f t="shared" si="2527"/>
        <v>0.51</v>
      </c>
      <c r="Q2489" s="15">
        <f t="shared" si="2527"/>
        <v>0.185</v>
      </c>
      <c r="R2489" s="15">
        <f t="shared" si="2527"/>
        <v>1.2350000000000001</v>
      </c>
      <c r="S2489" s="15">
        <f t="shared" si="2527"/>
        <v>0.51149999999999995</v>
      </c>
      <c r="T2489" s="15">
        <f t="shared" si="2527"/>
        <v>0.34899999999999998</v>
      </c>
      <c r="U2489" s="15">
        <f t="shared" si="2527"/>
        <v>0.30649999999999999</v>
      </c>
      <c r="V2489" s="5">
        <v>1</v>
      </c>
      <c r="X2489" s="15">
        <f t="shared" si="2333"/>
        <v>12.5</v>
      </c>
      <c r="AB2489" s="15">
        <f t="shared" si="2334"/>
        <v>12.572209181766517</v>
      </c>
      <c r="AC2489" s="15">
        <f t="shared" si="2335"/>
        <v>5.2141659313899432E-3</v>
      </c>
    </row>
    <row r="2490" spans="1:29">
      <c r="A2490" s="5" t="s">
        <v>206</v>
      </c>
      <c r="B2490" s="5">
        <v>0.5</v>
      </c>
      <c r="C2490" s="5">
        <v>0.38500000000000001</v>
      </c>
      <c r="D2490" s="5">
        <v>0.14499999999999999</v>
      </c>
      <c r="E2490" s="5">
        <v>0.76149999999999995</v>
      </c>
      <c r="F2490" s="5">
        <v>0.246</v>
      </c>
      <c r="G2490" s="5">
        <v>0.19500000000000001</v>
      </c>
      <c r="H2490" s="48">
        <v>0.20399999999999999</v>
      </c>
      <c r="I2490" s="5">
        <v>14</v>
      </c>
      <c r="N2490" s="15">
        <f t="shared" si="2331"/>
        <v>3</v>
      </c>
      <c r="O2490" s="15">
        <f t="shared" ref="O2490:U2490" si="2528">B2490</f>
        <v>0.5</v>
      </c>
      <c r="P2490" s="15">
        <f t="shared" si="2528"/>
        <v>0.38500000000000001</v>
      </c>
      <c r="Q2490" s="15">
        <f t="shared" si="2528"/>
        <v>0.14499999999999999</v>
      </c>
      <c r="R2490" s="15">
        <f t="shared" si="2528"/>
        <v>0.76149999999999995</v>
      </c>
      <c r="S2490" s="15">
        <f t="shared" si="2528"/>
        <v>0.246</v>
      </c>
      <c r="T2490" s="15">
        <f t="shared" si="2528"/>
        <v>0.19500000000000001</v>
      </c>
      <c r="U2490" s="15">
        <f t="shared" si="2528"/>
        <v>0.20399999999999999</v>
      </c>
      <c r="V2490" s="5">
        <v>1</v>
      </c>
      <c r="X2490" s="15">
        <f t="shared" si="2333"/>
        <v>15.5</v>
      </c>
      <c r="AB2490" s="15">
        <f t="shared" si="2334"/>
        <v>12.83340908621733</v>
      </c>
      <c r="AC2490" s="15">
        <f t="shared" si="2335"/>
        <v>7.1107071014682965</v>
      </c>
    </row>
    <row r="2491" spans="1:29">
      <c r="A2491" s="5" t="s">
        <v>206</v>
      </c>
      <c r="B2491" s="5">
        <v>0.49</v>
      </c>
      <c r="C2491" s="5">
        <v>0.39</v>
      </c>
      <c r="D2491" s="5">
        <v>0.13500000000000001</v>
      </c>
      <c r="E2491" s="5">
        <v>0.59199999999999997</v>
      </c>
      <c r="F2491" s="5">
        <v>0.24199999999999999</v>
      </c>
      <c r="G2491" s="5">
        <v>9.6000000000000002E-2</v>
      </c>
      <c r="H2491" s="48">
        <v>0.1835</v>
      </c>
      <c r="I2491" s="5">
        <v>15</v>
      </c>
      <c r="N2491" s="15">
        <f t="shared" si="2331"/>
        <v>3</v>
      </c>
      <c r="O2491" s="15">
        <f t="shared" ref="O2491:U2491" si="2529">B2491</f>
        <v>0.49</v>
      </c>
      <c r="P2491" s="15">
        <f t="shared" si="2529"/>
        <v>0.39</v>
      </c>
      <c r="Q2491" s="15">
        <f t="shared" si="2529"/>
        <v>0.13500000000000001</v>
      </c>
      <c r="R2491" s="15">
        <f t="shared" si="2529"/>
        <v>0.59199999999999997</v>
      </c>
      <c r="S2491" s="15">
        <f t="shared" si="2529"/>
        <v>0.24199999999999999</v>
      </c>
      <c r="T2491" s="15">
        <f t="shared" si="2529"/>
        <v>9.6000000000000002E-2</v>
      </c>
      <c r="U2491" s="15">
        <f t="shared" si="2529"/>
        <v>0.1835</v>
      </c>
      <c r="V2491" s="5">
        <v>1</v>
      </c>
      <c r="X2491" s="15">
        <f t="shared" si="2333"/>
        <v>16.5</v>
      </c>
      <c r="AB2491" s="15">
        <f t="shared" si="2334"/>
        <v>12.166552306596124</v>
      </c>
      <c r="AC2491" s="15">
        <f t="shared" si="2335"/>
        <v>18.778768911467374</v>
      </c>
    </row>
    <row r="2492" spans="1:29">
      <c r="A2492" s="5" t="s">
        <v>206</v>
      </c>
      <c r="B2492" s="5">
        <v>0.44</v>
      </c>
      <c r="C2492" s="5">
        <v>0.32500000000000001</v>
      </c>
      <c r="D2492" s="5">
        <v>0.115</v>
      </c>
      <c r="E2492" s="5">
        <v>0.39</v>
      </c>
      <c r="F2492" s="5">
        <v>0.16300000000000001</v>
      </c>
      <c r="G2492" s="5">
        <v>8.6999999999999994E-2</v>
      </c>
      <c r="H2492" s="48">
        <v>0.113</v>
      </c>
      <c r="I2492" s="5">
        <v>7</v>
      </c>
      <c r="N2492" s="15">
        <f t="shared" si="2331"/>
        <v>3</v>
      </c>
      <c r="O2492" s="15">
        <f t="shared" ref="O2492:U2492" si="2530">B2492</f>
        <v>0.44</v>
      </c>
      <c r="P2492" s="15">
        <f t="shared" si="2530"/>
        <v>0.32500000000000001</v>
      </c>
      <c r="Q2492" s="15">
        <f t="shared" si="2530"/>
        <v>0.115</v>
      </c>
      <c r="R2492" s="15">
        <f t="shared" si="2530"/>
        <v>0.39</v>
      </c>
      <c r="S2492" s="15">
        <f t="shared" si="2530"/>
        <v>0.16300000000000001</v>
      </c>
      <c r="T2492" s="15">
        <f t="shared" si="2530"/>
        <v>8.6999999999999994E-2</v>
      </c>
      <c r="U2492" s="15">
        <f t="shared" si="2530"/>
        <v>0.113</v>
      </c>
      <c r="V2492" s="5">
        <v>1</v>
      </c>
      <c r="X2492" s="15">
        <f t="shared" si="2333"/>
        <v>8.5</v>
      </c>
      <c r="AB2492" s="15">
        <f t="shared" si="2334"/>
        <v>10.447495282810179</v>
      </c>
      <c r="AC2492" s="15">
        <f t="shared" si="2335"/>
        <v>3.7927378765678985</v>
      </c>
    </row>
    <row r="2493" spans="1:29">
      <c r="A2493" s="5" t="s">
        <v>207</v>
      </c>
      <c r="B2493" s="5">
        <v>0.51500000000000001</v>
      </c>
      <c r="C2493" s="5">
        <v>0.39500000000000002</v>
      </c>
      <c r="D2493" s="5">
        <v>0.16500000000000001</v>
      </c>
      <c r="E2493" s="5">
        <v>0.75649999999999995</v>
      </c>
      <c r="F2493" s="5">
        <v>0.1905</v>
      </c>
      <c r="G2493" s="5">
        <v>0.17</v>
      </c>
      <c r="H2493" s="48">
        <v>0.32050000000000001</v>
      </c>
      <c r="I2493" s="5">
        <v>10</v>
      </c>
      <c r="N2493" s="15">
        <f t="shared" si="2331"/>
        <v>0.75</v>
      </c>
      <c r="O2493" s="15">
        <f t="shared" ref="O2493:U2493" si="2531">B2493</f>
        <v>0.51500000000000001</v>
      </c>
      <c r="P2493" s="15">
        <f t="shared" si="2531"/>
        <v>0.39500000000000002</v>
      </c>
      <c r="Q2493" s="15">
        <f t="shared" si="2531"/>
        <v>0.16500000000000001</v>
      </c>
      <c r="R2493" s="15">
        <f t="shared" si="2531"/>
        <v>0.75649999999999995</v>
      </c>
      <c r="S2493" s="15">
        <f t="shared" si="2531"/>
        <v>0.1905</v>
      </c>
      <c r="T2493" s="15">
        <f t="shared" si="2531"/>
        <v>0.17</v>
      </c>
      <c r="U2493" s="15">
        <f t="shared" si="2531"/>
        <v>0.32050000000000001</v>
      </c>
      <c r="V2493" s="5">
        <v>1</v>
      </c>
      <c r="X2493" s="15">
        <f t="shared" si="2333"/>
        <v>11.5</v>
      </c>
      <c r="AB2493" s="15">
        <f t="shared" si="2334"/>
        <v>15.13618968393887</v>
      </c>
      <c r="AC2493" s="15">
        <f t="shared" si="2335"/>
        <v>13.221875417583458</v>
      </c>
    </row>
    <row r="2494" spans="1:29">
      <c r="A2494" s="5" t="s">
        <v>207</v>
      </c>
      <c r="B2494" s="5">
        <v>0.47499999999999998</v>
      </c>
      <c r="C2494" s="5">
        <v>0.38</v>
      </c>
      <c r="D2494" s="5">
        <v>0.14499999999999999</v>
      </c>
      <c r="E2494" s="5">
        <v>0.56999999999999995</v>
      </c>
      <c r="F2494" s="5">
        <v>0.16700000000000001</v>
      </c>
      <c r="G2494" s="5">
        <v>0.11799999999999999</v>
      </c>
      <c r="H2494" s="48">
        <v>0.187</v>
      </c>
      <c r="I2494" s="5">
        <v>11</v>
      </c>
      <c r="N2494" s="15">
        <f t="shared" si="2331"/>
        <v>0.75</v>
      </c>
      <c r="O2494" s="15">
        <f t="shared" ref="O2494:U2494" si="2532">B2494</f>
        <v>0.47499999999999998</v>
      </c>
      <c r="P2494" s="15">
        <f t="shared" si="2532"/>
        <v>0.38</v>
      </c>
      <c r="Q2494" s="15">
        <f t="shared" si="2532"/>
        <v>0.14499999999999999</v>
      </c>
      <c r="R2494" s="15">
        <f t="shared" si="2532"/>
        <v>0.56999999999999995</v>
      </c>
      <c r="S2494" s="15">
        <f t="shared" si="2532"/>
        <v>0.16700000000000001</v>
      </c>
      <c r="T2494" s="15">
        <f t="shared" si="2532"/>
        <v>0.11799999999999999</v>
      </c>
      <c r="U2494" s="15">
        <f t="shared" si="2532"/>
        <v>0.187</v>
      </c>
      <c r="V2494" s="5">
        <v>1</v>
      </c>
      <c r="X2494" s="15">
        <f t="shared" si="2333"/>
        <v>12.5</v>
      </c>
      <c r="AB2494" s="15">
        <f t="shared" si="2334"/>
        <v>12.917740500975434</v>
      </c>
      <c r="AC2494" s="15">
        <f t="shared" si="2335"/>
        <v>0.17450712615520642</v>
      </c>
    </row>
    <row r="2495" spans="1:29">
      <c r="A2495" s="5" t="s">
        <v>208</v>
      </c>
      <c r="B2495" s="5">
        <v>0.42</v>
      </c>
      <c r="C2495" s="5">
        <v>0.31</v>
      </c>
      <c r="D2495" s="5">
        <v>0.1</v>
      </c>
      <c r="E2495" s="5">
        <v>0.28649999999999998</v>
      </c>
      <c r="F2495" s="5">
        <v>0.115</v>
      </c>
      <c r="G2495" s="5">
        <v>7.3499999999999996E-2</v>
      </c>
      <c r="H2495" s="48">
        <v>8.5000000000000006E-2</v>
      </c>
      <c r="I2495" s="5">
        <v>8</v>
      </c>
      <c r="N2495" s="15">
        <f t="shared" si="2331"/>
        <v>-2</v>
      </c>
      <c r="O2495" s="15">
        <f t="shared" ref="O2495:U2495" si="2533">B2495</f>
        <v>0.42</v>
      </c>
      <c r="P2495" s="15">
        <f t="shared" si="2533"/>
        <v>0.31</v>
      </c>
      <c r="Q2495" s="15">
        <f t="shared" si="2533"/>
        <v>0.1</v>
      </c>
      <c r="R2495" s="15">
        <f t="shared" si="2533"/>
        <v>0.28649999999999998</v>
      </c>
      <c r="S2495" s="15">
        <f t="shared" si="2533"/>
        <v>0.115</v>
      </c>
      <c r="T2495" s="15">
        <f t="shared" si="2533"/>
        <v>7.3499999999999996E-2</v>
      </c>
      <c r="U2495" s="15">
        <f t="shared" si="2533"/>
        <v>8.5000000000000006E-2</v>
      </c>
      <c r="V2495" s="5">
        <v>1</v>
      </c>
      <c r="X2495" s="15">
        <f t="shared" si="2333"/>
        <v>9.5</v>
      </c>
      <c r="AB2495" s="15">
        <f t="shared" si="2334"/>
        <v>9.226786222621552</v>
      </c>
      <c r="AC2495" s="15">
        <f t="shared" si="2335"/>
        <v>7.4645768149400132E-2</v>
      </c>
    </row>
    <row r="2496" spans="1:29">
      <c r="A2496" s="5" t="s">
        <v>206</v>
      </c>
      <c r="B2496" s="5">
        <v>0.4</v>
      </c>
      <c r="C2496" s="5">
        <v>0.30499999999999999</v>
      </c>
      <c r="D2496" s="5">
        <v>0.13</v>
      </c>
      <c r="E2496" s="5">
        <v>0.29349999999999998</v>
      </c>
      <c r="F2496" s="5">
        <v>9.6000000000000002E-2</v>
      </c>
      <c r="G2496" s="5">
        <v>6.7500000000000004E-2</v>
      </c>
      <c r="H2496" s="48">
        <v>0.105</v>
      </c>
      <c r="I2496" s="5">
        <v>9</v>
      </c>
      <c r="N2496" s="15">
        <f t="shared" si="2331"/>
        <v>3</v>
      </c>
      <c r="O2496" s="15">
        <f t="shared" ref="O2496:U2496" si="2534">B2496</f>
        <v>0.4</v>
      </c>
      <c r="P2496" s="15">
        <f t="shared" si="2534"/>
        <v>0.30499999999999999</v>
      </c>
      <c r="Q2496" s="15">
        <f t="shared" si="2534"/>
        <v>0.13</v>
      </c>
      <c r="R2496" s="15">
        <f t="shared" si="2534"/>
        <v>0.29349999999999998</v>
      </c>
      <c r="S2496" s="15">
        <f t="shared" si="2534"/>
        <v>9.6000000000000002E-2</v>
      </c>
      <c r="T2496" s="15">
        <f t="shared" si="2534"/>
        <v>6.7500000000000004E-2</v>
      </c>
      <c r="U2496" s="15">
        <f t="shared" si="2534"/>
        <v>0.105</v>
      </c>
      <c r="V2496" s="5">
        <v>1</v>
      </c>
      <c r="X2496" s="15">
        <f t="shared" si="2333"/>
        <v>10.5</v>
      </c>
      <c r="AB2496" s="15">
        <f t="shared" si="2334"/>
        <v>11.008882258277257</v>
      </c>
      <c r="AC2496" s="15">
        <f t="shared" si="2335"/>
        <v>0.2589611527893611</v>
      </c>
    </row>
    <row r="2497" spans="1:29">
      <c r="A2497" s="5" t="s">
        <v>206</v>
      </c>
      <c r="B2497" s="5">
        <v>0.45</v>
      </c>
      <c r="C2497" s="5">
        <v>0.36</v>
      </c>
      <c r="D2497" s="5">
        <v>0.16</v>
      </c>
      <c r="E2497" s="5">
        <v>0.56699999999999995</v>
      </c>
      <c r="F2497" s="5">
        <v>0.17399999999999999</v>
      </c>
      <c r="G2497" s="5">
        <v>0.1245</v>
      </c>
      <c r="H2497" s="48">
        <v>0.22500000000000001</v>
      </c>
      <c r="I2497" s="5">
        <v>12</v>
      </c>
      <c r="N2497" s="15">
        <f t="shared" si="2331"/>
        <v>3</v>
      </c>
      <c r="O2497" s="15">
        <f t="shared" ref="O2497:U2497" si="2535">B2497</f>
        <v>0.45</v>
      </c>
      <c r="P2497" s="15">
        <f t="shared" si="2535"/>
        <v>0.36</v>
      </c>
      <c r="Q2497" s="15">
        <f t="shared" si="2535"/>
        <v>0.16</v>
      </c>
      <c r="R2497" s="15">
        <f t="shared" si="2535"/>
        <v>0.56699999999999995</v>
      </c>
      <c r="S2497" s="15">
        <f t="shared" si="2535"/>
        <v>0.17399999999999999</v>
      </c>
      <c r="T2497" s="15">
        <f t="shared" si="2535"/>
        <v>0.1245</v>
      </c>
      <c r="U2497" s="15">
        <f t="shared" si="2535"/>
        <v>0.22500000000000001</v>
      </c>
      <c r="V2497" s="5">
        <v>1</v>
      </c>
      <c r="X2497" s="15">
        <f t="shared" si="2333"/>
        <v>13.5</v>
      </c>
      <c r="AB2497" s="15">
        <f t="shared" si="2334"/>
        <v>13.32955988388702</v>
      </c>
      <c r="AC2497" s="15">
        <f t="shared" si="2335"/>
        <v>2.9049833180606045E-2</v>
      </c>
    </row>
    <row r="2498" spans="1:29">
      <c r="A2498" s="5" t="s">
        <v>207</v>
      </c>
      <c r="B2498" s="5">
        <v>0.52</v>
      </c>
      <c r="C2498" s="5">
        <v>0.4</v>
      </c>
      <c r="D2498" s="5">
        <v>0.13</v>
      </c>
      <c r="E2498" s="5">
        <v>0.62450000000000006</v>
      </c>
      <c r="F2498" s="5">
        <v>0.215</v>
      </c>
      <c r="G2498" s="5">
        <v>0.20649999999999999</v>
      </c>
      <c r="H2498" s="48">
        <v>0.17</v>
      </c>
      <c r="I2498" s="5">
        <v>15</v>
      </c>
      <c r="N2498" s="15">
        <f t="shared" si="2331"/>
        <v>0.75</v>
      </c>
      <c r="O2498" s="15">
        <f t="shared" ref="O2498:U2498" si="2536">B2498</f>
        <v>0.52</v>
      </c>
      <c r="P2498" s="15">
        <f t="shared" si="2536"/>
        <v>0.4</v>
      </c>
      <c r="Q2498" s="15">
        <f t="shared" si="2536"/>
        <v>0.13</v>
      </c>
      <c r="R2498" s="15">
        <f t="shared" si="2536"/>
        <v>0.62450000000000006</v>
      </c>
      <c r="S2498" s="15">
        <f t="shared" si="2536"/>
        <v>0.215</v>
      </c>
      <c r="T2498" s="15">
        <f t="shared" si="2536"/>
        <v>0.20649999999999999</v>
      </c>
      <c r="U2498" s="15">
        <f t="shared" si="2536"/>
        <v>0.17</v>
      </c>
      <c r="V2498" s="5">
        <v>1</v>
      </c>
      <c r="X2498" s="15">
        <f t="shared" si="2333"/>
        <v>16.5</v>
      </c>
      <c r="AB2498" s="15">
        <f t="shared" si="2334"/>
        <v>11.431313715621204</v>
      </c>
      <c r="AC2498" s="15">
        <f t="shared" si="2335"/>
        <v>25.691580649449723</v>
      </c>
    </row>
    <row r="2499" spans="1:29">
      <c r="A2499" s="5" t="s">
        <v>206</v>
      </c>
      <c r="B2499" s="5">
        <v>0.505</v>
      </c>
      <c r="C2499" s="5">
        <v>0.4</v>
      </c>
      <c r="D2499" s="5">
        <v>0.155</v>
      </c>
      <c r="E2499" s="5">
        <v>0.84150000000000003</v>
      </c>
      <c r="F2499" s="5">
        <v>0.27150000000000002</v>
      </c>
      <c r="G2499" s="5">
        <v>0.17749999999999999</v>
      </c>
      <c r="H2499" s="48">
        <v>0.28499999999999998</v>
      </c>
      <c r="I2499" s="5">
        <v>12</v>
      </c>
      <c r="N2499" s="15">
        <f t="shared" si="2331"/>
        <v>3</v>
      </c>
      <c r="O2499" s="15">
        <f t="shared" ref="O2499:U2499" si="2537">B2499</f>
        <v>0.505</v>
      </c>
      <c r="P2499" s="15">
        <f t="shared" si="2537"/>
        <v>0.4</v>
      </c>
      <c r="Q2499" s="15">
        <f t="shared" si="2537"/>
        <v>0.155</v>
      </c>
      <c r="R2499" s="15">
        <f t="shared" si="2537"/>
        <v>0.84150000000000003</v>
      </c>
      <c r="S2499" s="15">
        <f t="shared" si="2537"/>
        <v>0.27150000000000002</v>
      </c>
      <c r="T2499" s="15">
        <f t="shared" si="2537"/>
        <v>0.17749999999999999</v>
      </c>
      <c r="U2499" s="15">
        <f t="shared" si="2537"/>
        <v>0.28499999999999998</v>
      </c>
      <c r="V2499" s="5">
        <v>1</v>
      </c>
      <c r="X2499" s="15">
        <f t="shared" si="2333"/>
        <v>13.5</v>
      </c>
      <c r="AB2499" s="15">
        <f t="shared" si="2334"/>
        <v>14.215133630729969</v>
      </c>
      <c r="AC2499" s="15">
        <f t="shared" si="2335"/>
        <v>0.51141610980102825</v>
      </c>
    </row>
    <row r="2500" spans="1:29">
      <c r="A2500" s="5" t="s">
        <v>206</v>
      </c>
      <c r="B2500" s="5">
        <v>0.495</v>
      </c>
      <c r="C2500" s="5">
        <v>0.4</v>
      </c>
      <c r="D2500" s="5">
        <v>0.14000000000000001</v>
      </c>
      <c r="E2500" s="5">
        <v>0.77749999999999997</v>
      </c>
      <c r="F2500" s="5">
        <v>0.20150000000000001</v>
      </c>
      <c r="G2500" s="5">
        <v>0.18</v>
      </c>
      <c r="H2500" s="48">
        <v>0.25</v>
      </c>
      <c r="I2500" s="5">
        <v>15</v>
      </c>
      <c r="N2500" s="15">
        <f t="shared" si="2331"/>
        <v>3</v>
      </c>
      <c r="O2500" s="15">
        <f t="shared" ref="O2500:U2500" si="2538">B2500</f>
        <v>0.495</v>
      </c>
      <c r="P2500" s="15">
        <f t="shared" si="2538"/>
        <v>0.4</v>
      </c>
      <c r="Q2500" s="15">
        <f t="shared" si="2538"/>
        <v>0.14000000000000001</v>
      </c>
      <c r="R2500" s="15">
        <f t="shared" si="2538"/>
        <v>0.77749999999999997</v>
      </c>
      <c r="S2500" s="15">
        <f t="shared" si="2538"/>
        <v>0.20150000000000001</v>
      </c>
      <c r="T2500" s="15">
        <f t="shared" si="2538"/>
        <v>0.18</v>
      </c>
      <c r="U2500" s="15">
        <f t="shared" si="2538"/>
        <v>0.25</v>
      </c>
      <c r="V2500" s="5">
        <v>1</v>
      </c>
      <c r="X2500" s="15">
        <f t="shared" si="2333"/>
        <v>16.5</v>
      </c>
      <c r="AB2500" s="15">
        <f t="shared" si="2334"/>
        <v>14.550682195209596</v>
      </c>
      <c r="AC2500" s="15">
        <f t="shared" si="2335"/>
        <v>3.7998399040728792</v>
      </c>
    </row>
    <row r="2501" spans="1:29">
      <c r="A2501" s="5" t="s">
        <v>206</v>
      </c>
      <c r="B2501" s="5">
        <v>0.54</v>
      </c>
      <c r="C2501" s="5">
        <v>0.41</v>
      </c>
      <c r="D2501" s="5">
        <v>0.14499999999999999</v>
      </c>
      <c r="E2501" s="5">
        <v>0.98899999999999999</v>
      </c>
      <c r="F2501" s="5">
        <v>0.28149999999999997</v>
      </c>
      <c r="G2501" s="5">
        <v>0.21299999999999999</v>
      </c>
      <c r="H2501" s="48">
        <v>0.35499999999999998</v>
      </c>
      <c r="I2501" s="5">
        <v>19</v>
      </c>
      <c r="N2501" s="15">
        <f t="shared" si="2331"/>
        <v>3</v>
      </c>
      <c r="O2501" s="15">
        <f t="shared" ref="O2501:U2501" si="2539">B2501</f>
        <v>0.54</v>
      </c>
      <c r="P2501" s="15">
        <f t="shared" si="2539"/>
        <v>0.41</v>
      </c>
      <c r="Q2501" s="15">
        <f t="shared" si="2539"/>
        <v>0.14499999999999999</v>
      </c>
      <c r="R2501" s="15">
        <f t="shared" si="2539"/>
        <v>0.98899999999999999</v>
      </c>
      <c r="S2501" s="15">
        <f t="shared" si="2539"/>
        <v>0.28149999999999997</v>
      </c>
      <c r="T2501" s="15">
        <f t="shared" si="2539"/>
        <v>0.21299999999999999</v>
      </c>
      <c r="U2501" s="15">
        <f t="shared" si="2539"/>
        <v>0.35499999999999998</v>
      </c>
      <c r="V2501" s="5">
        <v>1</v>
      </c>
      <c r="X2501" s="15">
        <f t="shared" si="2333"/>
        <v>20.5</v>
      </c>
      <c r="AB2501" s="15">
        <f t="shared" si="2334"/>
        <v>15.577331319031957</v>
      </c>
      <c r="AC2501" s="15">
        <f t="shared" si="2335"/>
        <v>24.232666942583649</v>
      </c>
    </row>
    <row r="2502" spans="1:29">
      <c r="A2502" s="5" t="s">
        <v>207</v>
      </c>
      <c r="B2502" s="5">
        <v>0.48</v>
      </c>
      <c r="C2502" s="5">
        <v>0.39</v>
      </c>
      <c r="D2502" s="5">
        <v>0.125</v>
      </c>
      <c r="E2502" s="5">
        <v>0.6905</v>
      </c>
      <c r="F2502" s="5">
        <v>0.219</v>
      </c>
      <c r="G2502" s="5">
        <v>0.155</v>
      </c>
      <c r="H2502" s="48">
        <v>0.2</v>
      </c>
      <c r="I2502" s="5">
        <v>12</v>
      </c>
      <c r="N2502" s="15">
        <f t="shared" si="2331"/>
        <v>0.75</v>
      </c>
      <c r="O2502" s="15">
        <f t="shared" ref="O2502:U2502" si="2540">B2502</f>
        <v>0.48</v>
      </c>
      <c r="P2502" s="15">
        <f t="shared" si="2540"/>
        <v>0.39</v>
      </c>
      <c r="Q2502" s="15">
        <f t="shared" si="2540"/>
        <v>0.125</v>
      </c>
      <c r="R2502" s="15">
        <f t="shared" si="2540"/>
        <v>0.6905</v>
      </c>
      <c r="S2502" s="15">
        <f t="shared" si="2540"/>
        <v>0.219</v>
      </c>
      <c r="T2502" s="15">
        <f t="shared" si="2540"/>
        <v>0.155</v>
      </c>
      <c r="U2502" s="15">
        <f t="shared" si="2540"/>
        <v>0.2</v>
      </c>
      <c r="V2502" s="5">
        <v>1</v>
      </c>
      <c r="X2502" s="15">
        <f t="shared" si="2333"/>
        <v>13.5</v>
      </c>
      <c r="AB2502" s="15">
        <f t="shared" si="2334"/>
        <v>12.592375896418314</v>
      </c>
      <c r="AC2502" s="15">
        <f t="shared" si="2335"/>
        <v>0.82378151340245842</v>
      </c>
    </row>
    <row r="2503" spans="1:29">
      <c r="A2503" s="5" t="s">
        <v>207</v>
      </c>
      <c r="B2503" s="5">
        <v>0.33</v>
      </c>
      <c r="C2503" s="5">
        <v>0.26</v>
      </c>
      <c r="D2503" s="5">
        <v>0.08</v>
      </c>
      <c r="E2503" s="5">
        <v>0.2</v>
      </c>
      <c r="F2503" s="5">
        <v>6.25E-2</v>
      </c>
      <c r="G2503" s="5">
        <v>0.05</v>
      </c>
      <c r="H2503" s="48">
        <v>7.0000000000000007E-2</v>
      </c>
      <c r="I2503" s="5">
        <v>9</v>
      </c>
      <c r="N2503" s="15">
        <f t="shared" si="2331"/>
        <v>0.75</v>
      </c>
      <c r="O2503" s="15">
        <f t="shared" ref="O2503:U2503" si="2541">B2503</f>
        <v>0.33</v>
      </c>
      <c r="P2503" s="15">
        <f t="shared" si="2541"/>
        <v>0.26</v>
      </c>
      <c r="Q2503" s="15">
        <f t="shared" si="2541"/>
        <v>0.08</v>
      </c>
      <c r="R2503" s="15">
        <f t="shared" si="2541"/>
        <v>0.2</v>
      </c>
      <c r="S2503" s="15">
        <f t="shared" si="2541"/>
        <v>6.25E-2</v>
      </c>
      <c r="T2503" s="15">
        <f t="shared" si="2541"/>
        <v>0.05</v>
      </c>
      <c r="U2503" s="15">
        <f t="shared" si="2541"/>
        <v>7.0000000000000007E-2</v>
      </c>
      <c r="V2503" s="5">
        <v>1</v>
      </c>
      <c r="X2503" s="15">
        <f t="shared" si="2333"/>
        <v>10.5</v>
      </c>
      <c r="AB2503" s="15">
        <f t="shared" si="2334"/>
        <v>9.3075461372400312</v>
      </c>
      <c r="AC2503" s="15">
        <f t="shared" si="2335"/>
        <v>1.4219462148111706</v>
      </c>
    </row>
    <row r="2504" spans="1:29">
      <c r="A2504" s="5" t="s">
        <v>208</v>
      </c>
      <c r="B2504" s="5">
        <v>0.28499999999999998</v>
      </c>
      <c r="C2504" s="5">
        <v>0.21</v>
      </c>
      <c r="D2504" s="5">
        <v>7.0000000000000007E-2</v>
      </c>
      <c r="E2504" s="5">
        <v>0.109</v>
      </c>
      <c r="F2504" s="5">
        <v>4.3999999999999997E-2</v>
      </c>
      <c r="G2504" s="5">
        <v>2.6499999999999999E-2</v>
      </c>
      <c r="H2504" s="48">
        <v>3.3000000000000002E-2</v>
      </c>
      <c r="I2504" s="5">
        <v>5</v>
      </c>
      <c r="N2504" s="15">
        <f t="shared" si="2331"/>
        <v>-2</v>
      </c>
      <c r="O2504" s="15">
        <f t="shared" ref="O2504:U2504" si="2542">B2504</f>
        <v>0.28499999999999998</v>
      </c>
      <c r="P2504" s="15">
        <f t="shared" si="2542"/>
        <v>0.21</v>
      </c>
      <c r="Q2504" s="15">
        <f t="shared" si="2542"/>
        <v>7.0000000000000007E-2</v>
      </c>
      <c r="R2504" s="15">
        <f t="shared" si="2542"/>
        <v>0.109</v>
      </c>
      <c r="S2504" s="15">
        <f t="shared" si="2542"/>
        <v>4.3999999999999997E-2</v>
      </c>
      <c r="T2504" s="15">
        <f t="shared" si="2542"/>
        <v>2.6499999999999999E-2</v>
      </c>
      <c r="U2504" s="15">
        <f t="shared" si="2542"/>
        <v>3.3000000000000002E-2</v>
      </c>
      <c r="V2504" s="5">
        <v>1</v>
      </c>
      <c r="X2504" s="15">
        <f t="shared" si="2333"/>
        <v>6.5</v>
      </c>
      <c r="AB2504" s="15">
        <f t="shared" si="2334"/>
        <v>7.6577812684931992</v>
      </c>
      <c r="AC2504" s="15">
        <f t="shared" si="2335"/>
        <v>1.3404574656737214</v>
      </c>
    </row>
    <row r="2505" spans="1:29">
      <c r="A2505" s="5" t="s">
        <v>208</v>
      </c>
      <c r="B2505" s="5">
        <v>0.3</v>
      </c>
      <c r="C2505" s="5">
        <v>0.23</v>
      </c>
      <c r="D2505" s="5">
        <v>7.4999999999999997E-2</v>
      </c>
      <c r="E2505" s="5">
        <v>0.127</v>
      </c>
      <c r="F2505" s="5">
        <v>5.1999999999999998E-2</v>
      </c>
      <c r="G2505" s="5">
        <v>0.03</v>
      </c>
      <c r="H2505" s="48">
        <v>3.4500000000000003E-2</v>
      </c>
      <c r="I2505" s="5">
        <v>6</v>
      </c>
      <c r="N2505" s="15">
        <f t="shared" si="2331"/>
        <v>-2</v>
      </c>
      <c r="O2505" s="15">
        <f t="shared" ref="O2505:U2505" si="2543">B2505</f>
        <v>0.3</v>
      </c>
      <c r="P2505" s="15">
        <f t="shared" si="2543"/>
        <v>0.23</v>
      </c>
      <c r="Q2505" s="15">
        <f t="shared" si="2543"/>
        <v>7.4999999999999997E-2</v>
      </c>
      <c r="R2505" s="15">
        <f t="shared" si="2543"/>
        <v>0.127</v>
      </c>
      <c r="S2505" s="15">
        <f t="shared" si="2543"/>
        <v>5.1999999999999998E-2</v>
      </c>
      <c r="T2505" s="15">
        <f t="shared" si="2543"/>
        <v>0.03</v>
      </c>
      <c r="U2505" s="15">
        <f t="shared" si="2543"/>
        <v>3.4500000000000003E-2</v>
      </c>
      <c r="V2505" s="5">
        <v>1</v>
      </c>
      <c r="X2505" s="15">
        <f t="shared" si="2333"/>
        <v>7.5</v>
      </c>
      <c r="AB2505" s="15">
        <f t="shared" si="2334"/>
        <v>7.9183192372347779</v>
      </c>
      <c r="AC2505" s="15">
        <f t="shared" si="2335"/>
        <v>0.17499098424068643</v>
      </c>
    </row>
    <row r="2506" spans="1:29">
      <c r="A2506" s="5" t="s">
        <v>208</v>
      </c>
      <c r="B2506" s="5">
        <v>0.31</v>
      </c>
      <c r="C2506" s="5">
        <v>0.24</v>
      </c>
      <c r="D2506" s="5">
        <v>0.105</v>
      </c>
      <c r="E2506" s="5">
        <v>0.28849999999999998</v>
      </c>
      <c r="F2506" s="5">
        <v>0.11799999999999999</v>
      </c>
      <c r="G2506" s="5">
        <v>6.5000000000000002E-2</v>
      </c>
      <c r="H2506" s="48">
        <v>8.3000000000000004E-2</v>
      </c>
      <c r="I2506" s="5">
        <v>6</v>
      </c>
      <c r="N2506" s="15">
        <f t="shared" si="2331"/>
        <v>-2</v>
      </c>
      <c r="O2506" s="15">
        <f t="shared" ref="O2506:U2506" si="2544">B2506</f>
        <v>0.31</v>
      </c>
      <c r="P2506" s="15">
        <f t="shared" si="2544"/>
        <v>0.24</v>
      </c>
      <c r="Q2506" s="15">
        <f t="shared" si="2544"/>
        <v>0.105</v>
      </c>
      <c r="R2506" s="15">
        <f t="shared" si="2544"/>
        <v>0.28849999999999998</v>
      </c>
      <c r="S2506" s="15">
        <f t="shared" si="2544"/>
        <v>0.11799999999999999</v>
      </c>
      <c r="T2506" s="15">
        <f t="shared" si="2544"/>
        <v>6.5000000000000002E-2</v>
      </c>
      <c r="U2506" s="15">
        <f t="shared" si="2544"/>
        <v>8.3000000000000004E-2</v>
      </c>
      <c r="V2506" s="5">
        <v>1</v>
      </c>
      <c r="X2506" s="15">
        <f t="shared" si="2333"/>
        <v>7.5</v>
      </c>
      <c r="AB2506" s="15">
        <f t="shared" si="2334"/>
        <v>8.5659485450248489</v>
      </c>
      <c r="AC2506" s="15">
        <f t="shared" si="2335"/>
        <v>1.1362463006405923</v>
      </c>
    </row>
    <row r="2507" spans="1:29">
      <c r="A2507" s="5" t="s">
        <v>208</v>
      </c>
      <c r="B2507" s="5">
        <v>0.34</v>
      </c>
      <c r="C2507" s="5">
        <v>0.255</v>
      </c>
      <c r="D2507" s="5">
        <v>7.4999999999999997E-2</v>
      </c>
      <c r="E2507" s="5">
        <v>0.18</v>
      </c>
      <c r="F2507" s="5">
        <v>7.4499999999999997E-2</v>
      </c>
      <c r="G2507" s="5">
        <v>0.04</v>
      </c>
      <c r="H2507" s="48">
        <v>5.2499999999999998E-2</v>
      </c>
      <c r="I2507" s="5">
        <v>6</v>
      </c>
      <c r="N2507" s="15">
        <f t="shared" si="2331"/>
        <v>-2</v>
      </c>
      <c r="O2507" s="15">
        <f t="shared" ref="O2507:U2507" si="2545">B2507</f>
        <v>0.34</v>
      </c>
      <c r="P2507" s="15">
        <f t="shared" si="2545"/>
        <v>0.255</v>
      </c>
      <c r="Q2507" s="15">
        <f t="shared" si="2545"/>
        <v>7.4999999999999997E-2</v>
      </c>
      <c r="R2507" s="15">
        <f t="shared" si="2545"/>
        <v>0.18</v>
      </c>
      <c r="S2507" s="15">
        <f t="shared" si="2545"/>
        <v>7.4499999999999997E-2</v>
      </c>
      <c r="T2507" s="15">
        <f t="shared" si="2545"/>
        <v>0.04</v>
      </c>
      <c r="U2507" s="15">
        <f t="shared" si="2545"/>
        <v>5.2499999999999998E-2</v>
      </c>
      <c r="V2507" s="5">
        <v>1</v>
      </c>
      <c r="X2507" s="15">
        <f t="shared" si="2333"/>
        <v>7.5</v>
      </c>
      <c r="AB2507" s="15">
        <f t="shared" si="2334"/>
        <v>8.2664316314617423</v>
      </c>
      <c r="AC2507" s="15">
        <f t="shared" si="2335"/>
        <v>0.58741744570510801</v>
      </c>
    </row>
    <row r="2508" spans="1:29">
      <c r="A2508" s="5" t="s">
        <v>208</v>
      </c>
      <c r="B2508" s="5">
        <v>0.375</v>
      </c>
      <c r="C2508" s="5">
        <v>0.3</v>
      </c>
      <c r="D2508" s="5">
        <v>7.4999999999999997E-2</v>
      </c>
      <c r="E2508" s="5">
        <v>0.14399999999999999</v>
      </c>
      <c r="F2508" s="5">
        <v>5.8999999999999997E-2</v>
      </c>
      <c r="G2508" s="5">
        <v>0.03</v>
      </c>
      <c r="H2508" s="48">
        <v>4.3999999999999997E-2</v>
      </c>
      <c r="I2508" s="5">
        <v>7</v>
      </c>
      <c r="N2508" s="15">
        <f t="shared" si="2331"/>
        <v>-2</v>
      </c>
      <c r="O2508" s="15">
        <f t="shared" ref="O2508:U2508" si="2546">B2508</f>
        <v>0.375</v>
      </c>
      <c r="P2508" s="15">
        <f t="shared" si="2546"/>
        <v>0.3</v>
      </c>
      <c r="Q2508" s="15">
        <f t="shared" si="2546"/>
        <v>7.4999999999999997E-2</v>
      </c>
      <c r="R2508" s="15">
        <f t="shared" si="2546"/>
        <v>0.14399999999999999</v>
      </c>
      <c r="S2508" s="15">
        <f t="shared" si="2546"/>
        <v>5.8999999999999997E-2</v>
      </c>
      <c r="T2508" s="15">
        <f t="shared" si="2546"/>
        <v>0.03</v>
      </c>
      <c r="U2508" s="15">
        <f t="shared" si="2546"/>
        <v>4.3999999999999997E-2</v>
      </c>
      <c r="V2508" s="5">
        <v>1</v>
      </c>
      <c r="X2508" s="15">
        <f t="shared" si="2333"/>
        <v>8.5</v>
      </c>
      <c r="AB2508" s="15">
        <f t="shared" si="2334"/>
        <v>8.7850785976332411</v>
      </c>
      <c r="AC2508" s="15">
        <f t="shared" si="2335"/>
        <v>8.1269806828535351E-2</v>
      </c>
    </row>
    <row r="2509" spans="1:29">
      <c r="A2509" s="5" t="s">
        <v>208</v>
      </c>
      <c r="B2509" s="5">
        <v>0.41499999999999998</v>
      </c>
      <c r="C2509" s="5">
        <v>0.32500000000000001</v>
      </c>
      <c r="D2509" s="5">
        <v>0.1</v>
      </c>
      <c r="E2509" s="5">
        <v>0.46650000000000003</v>
      </c>
      <c r="F2509" s="5">
        <v>0.22850000000000001</v>
      </c>
      <c r="G2509" s="5">
        <v>0.1065</v>
      </c>
      <c r="H2509" s="48">
        <v>0.114</v>
      </c>
      <c r="I2509" s="5">
        <v>7</v>
      </c>
      <c r="N2509" s="15">
        <f t="shared" si="2331"/>
        <v>-2</v>
      </c>
      <c r="O2509" s="15">
        <f t="shared" ref="O2509:U2509" si="2547">B2509</f>
        <v>0.41499999999999998</v>
      </c>
      <c r="P2509" s="15">
        <f t="shared" si="2547"/>
        <v>0.32500000000000001</v>
      </c>
      <c r="Q2509" s="15">
        <f t="shared" si="2547"/>
        <v>0.1</v>
      </c>
      <c r="R2509" s="15">
        <f t="shared" si="2547"/>
        <v>0.46650000000000003</v>
      </c>
      <c r="S2509" s="15">
        <f t="shared" si="2547"/>
        <v>0.22850000000000001</v>
      </c>
      <c r="T2509" s="15">
        <f t="shared" si="2547"/>
        <v>0.1065</v>
      </c>
      <c r="U2509" s="15">
        <f t="shared" si="2547"/>
        <v>0.114</v>
      </c>
      <c r="V2509" s="5">
        <v>1</v>
      </c>
      <c r="X2509" s="15">
        <f t="shared" si="2333"/>
        <v>8.5</v>
      </c>
      <c r="AB2509" s="15">
        <f t="shared" si="2334"/>
        <v>8.6756857267433638</v>
      </c>
      <c r="AC2509" s="15">
        <f t="shared" si="2335"/>
        <v>3.0865474581343894E-2</v>
      </c>
    </row>
    <row r="2510" spans="1:29">
      <c r="A2510" s="5" t="s">
        <v>208</v>
      </c>
      <c r="B2510" s="5">
        <v>0.41499999999999998</v>
      </c>
      <c r="C2510" s="5">
        <v>0.315</v>
      </c>
      <c r="D2510" s="5">
        <v>0.105</v>
      </c>
      <c r="E2510" s="5">
        <v>0.33</v>
      </c>
      <c r="F2510" s="5">
        <v>0.14050000000000001</v>
      </c>
      <c r="G2510" s="5">
        <v>7.0499999999999993E-2</v>
      </c>
      <c r="H2510" s="48">
        <v>9.5000000000000001E-2</v>
      </c>
      <c r="I2510" s="5">
        <v>6</v>
      </c>
      <c r="N2510" s="15">
        <f t="shared" si="2331"/>
        <v>-2</v>
      </c>
      <c r="O2510" s="15">
        <f t="shared" ref="O2510:U2510" si="2548">B2510</f>
        <v>0.41499999999999998</v>
      </c>
      <c r="P2510" s="15">
        <f t="shared" si="2548"/>
        <v>0.315</v>
      </c>
      <c r="Q2510" s="15">
        <f t="shared" si="2548"/>
        <v>0.105</v>
      </c>
      <c r="R2510" s="15">
        <f t="shared" si="2548"/>
        <v>0.33</v>
      </c>
      <c r="S2510" s="15">
        <f t="shared" si="2548"/>
        <v>0.14050000000000001</v>
      </c>
      <c r="T2510" s="15">
        <f t="shared" si="2548"/>
        <v>7.0499999999999993E-2</v>
      </c>
      <c r="U2510" s="15">
        <f t="shared" si="2548"/>
        <v>9.5000000000000001E-2</v>
      </c>
      <c r="V2510" s="5">
        <v>1</v>
      </c>
      <c r="X2510" s="15">
        <f t="shared" si="2333"/>
        <v>7.5</v>
      </c>
      <c r="AB2510" s="15">
        <f t="shared" si="2334"/>
        <v>9.3452886047337973</v>
      </c>
      <c r="AC2510" s="15">
        <f t="shared" si="2335"/>
        <v>3.4050900347604043</v>
      </c>
    </row>
    <row r="2511" spans="1:29">
      <c r="A2511" s="5" t="s">
        <v>208</v>
      </c>
      <c r="B2511" s="5">
        <v>0.41499999999999998</v>
      </c>
      <c r="C2511" s="5">
        <v>0.315</v>
      </c>
      <c r="D2511" s="5">
        <v>0.09</v>
      </c>
      <c r="E2511" s="5">
        <v>0.36249999999999999</v>
      </c>
      <c r="F2511" s="5">
        <v>0.17499999999999999</v>
      </c>
      <c r="G2511" s="5">
        <v>8.3500000000000005E-2</v>
      </c>
      <c r="H2511" s="48">
        <v>9.2999999999999999E-2</v>
      </c>
      <c r="I2511" s="5">
        <v>6</v>
      </c>
      <c r="N2511" s="15">
        <f t="shared" si="2331"/>
        <v>-2</v>
      </c>
      <c r="O2511" s="15">
        <f t="shared" ref="O2511:U2511" si="2549">B2511</f>
        <v>0.41499999999999998</v>
      </c>
      <c r="P2511" s="15">
        <f t="shared" si="2549"/>
        <v>0.315</v>
      </c>
      <c r="Q2511" s="15">
        <f t="shared" si="2549"/>
        <v>0.09</v>
      </c>
      <c r="R2511" s="15">
        <f t="shared" si="2549"/>
        <v>0.36249999999999999</v>
      </c>
      <c r="S2511" s="15">
        <f t="shared" si="2549"/>
        <v>0.17499999999999999</v>
      </c>
      <c r="T2511" s="15">
        <f t="shared" si="2549"/>
        <v>8.3500000000000005E-2</v>
      </c>
      <c r="U2511" s="15">
        <f t="shared" si="2549"/>
        <v>9.2999999999999999E-2</v>
      </c>
      <c r="V2511" s="5">
        <v>1</v>
      </c>
      <c r="X2511" s="15">
        <f t="shared" si="2333"/>
        <v>7.5</v>
      </c>
      <c r="AB2511" s="15">
        <f t="shared" si="2334"/>
        <v>8.6299541984435066</v>
      </c>
      <c r="AC2511" s="15">
        <f t="shared" si="2335"/>
        <v>1.2767964905801077</v>
      </c>
    </row>
    <row r="2512" spans="1:29">
      <c r="A2512" s="5" t="s">
        <v>208</v>
      </c>
      <c r="B2512" s="5">
        <v>0.42</v>
      </c>
      <c r="C2512" s="5">
        <v>0.32</v>
      </c>
      <c r="D2512" s="5">
        <v>0.1</v>
      </c>
      <c r="E2512" s="5">
        <v>0.34</v>
      </c>
      <c r="F2512" s="5">
        <v>0.17449999999999999</v>
      </c>
      <c r="G2512" s="5">
        <v>0.05</v>
      </c>
      <c r="H2512" s="48">
        <v>9.4500000000000001E-2</v>
      </c>
      <c r="I2512" s="5">
        <v>8</v>
      </c>
      <c r="N2512" s="15">
        <f t="shared" si="2331"/>
        <v>-2</v>
      </c>
      <c r="O2512" s="15">
        <f t="shared" ref="O2512:U2512" si="2550">B2512</f>
        <v>0.42</v>
      </c>
      <c r="P2512" s="15">
        <f t="shared" si="2550"/>
        <v>0.32</v>
      </c>
      <c r="Q2512" s="15">
        <f t="shared" si="2550"/>
        <v>0.1</v>
      </c>
      <c r="R2512" s="15">
        <f t="shared" si="2550"/>
        <v>0.34</v>
      </c>
      <c r="S2512" s="15">
        <f t="shared" si="2550"/>
        <v>0.17449999999999999</v>
      </c>
      <c r="T2512" s="15">
        <f t="shared" si="2550"/>
        <v>0.05</v>
      </c>
      <c r="U2512" s="15">
        <f t="shared" si="2550"/>
        <v>9.4500000000000001E-2</v>
      </c>
      <c r="V2512" s="5">
        <v>1</v>
      </c>
      <c r="X2512" s="15">
        <f t="shared" si="2333"/>
        <v>9.5</v>
      </c>
      <c r="AB2512" s="15">
        <f t="shared" si="2334"/>
        <v>8.9580593600517098</v>
      </c>
      <c r="AC2512" s="15">
        <f t="shared" si="2335"/>
        <v>0.29369965722756236</v>
      </c>
    </row>
    <row r="2513" spans="1:29">
      <c r="A2513" s="5" t="s">
        <v>208</v>
      </c>
      <c r="B2513" s="5">
        <v>0.42499999999999999</v>
      </c>
      <c r="C2513" s="5">
        <v>0.31</v>
      </c>
      <c r="D2513" s="5">
        <v>0.105</v>
      </c>
      <c r="E2513" s="5">
        <v>0.36499999999999999</v>
      </c>
      <c r="F2513" s="5">
        <v>0.159</v>
      </c>
      <c r="G2513" s="5">
        <v>8.2500000000000004E-2</v>
      </c>
      <c r="H2513" s="48">
        <v>0.105</v>
      </c>
      <c r="I2513" s="5">
        <v>6</v>
      </c>
      <c r="N2513" s="15">
        <f t="shared" si="2331"/>
        <v>-2</v>
      </c>
      <c r="O2513" s="15">
        <f t="shared" ref="O2513:U2513" si="2551">B2513</f>
        <v>0.42499999999999999</v>
      </c>
      <c r="P2513" s="15">
        <f t="shared" si="2551"/>
        <v>0.31</v>
      </c>
      <c r="Q2513" s="15">
        <f t="shared" si="2551"/>
        <v>0.105</v>
      </c>
      <c r="R2513" s="15">
        <f t="shared" si="2551"/>
        <v>0.36499999999999999</v>
      </c>
      <c r="S2513" s="15">
        <f t="shared" si="2551"/>
        <v>0.159</v>
      </c>
      <c r="T2513" s="15">
        <f t="shared" si="2551"/>
        <v>8.2500000000000004E-2</v>
      </c>
      <c r="U2513" s="15">
        <f t="shared" si="2551"/>
        <v>0.105</v>
      </c>
      <c r="V2513" s="5">
        <v>1</v>
      </c>
      <c r="X2513" s="15">
        <f t="shared" si="2333"/>
        <v>7.5</v>
      </c>
      <c r="AB2513" s="15">
        <f t="shared" si="2334"/>
        <v>9.1887118688441731</v>
      </c>
      <c r="AC2513" s="15">
        <f t="shared" si="2335"/>
        <v>2.8517477759751797</v>
      </c>
    </row>
    <row r="2514" spans="1:29">
      <c r="A2514" s="5" t="s">
        <v>206</v>
      </c>
      <c r="B2514" s="5">
        <v>0.46500000000000002</v>
      </c>
      <c r="C2514" s="5">
        <v>0.375</v>
      </c>
      <c r="D2514" s="5">
        <v>0.11</v>
      </c>
      <c r="E2514" s="5">
        <v>0.5</v>
      </c>
      <c r="F2514" s="5">
        <v>0.21</v>
      </c>
      <c r="G2514" s="5">
        <v>0.113</v>
      </c>
      <c r="H2514" s="48">
        <v>0.15049999999999999</v>
      </c>
      <c r="I2514" s="5">
        <v>8</v>
      </c>
      <c r="N2514" s="15">
        <f t="shared" si="2331"/>
        <v>3</v>
      </c>
      <c r="O2514" s="15">
        <f t="shared" ref="O2514:U2514" si="2552">B2514</f>
        <v>0.46500000000000002</v>
      </c>
      <c r="P2514" s="15">
        <f t="shared" si="2552"/>
        <v>0.375</v>
      </c>
      <c r="Q2514" s="15">
        <f t="shared" si="2552"/>
        <v>0.11</v>
      </c>
      <c r="R2514" s="15">
        <f t="shared" si="2552"/>
        <v>0.5</v>
      </c>
      <c r="S2514" s="15">
        <f t="shared" si="2552"/>
        <v>0.21</v>
      </c>
      <c r="T2514" s="15">
        <f t="shared" si="2552"/>
        <v>0.113</v>
      </c>
      <c r="U2514" s="15">
        <f t="shared" si="2552"/>
        <v>0.15049999999999999</v>
      </c>
      <c r="V2514" s="5">
        <v>1</v>
      </c>
      <c r="X2514" s="15">
        <f t="shared" si="2333"/>
        <v>9.5</v>
      </c>
      <c r="AB2514" s="15">
        <f t="shared" si="2334"/>
        <v>11.077980924545912</v>
      </c>
      <c r="AC2514" s="15">
        <f t="shared" si="2335"/>
        <v>2.4900237982307711</v>
      </c>
    </row>
    <row r="2515" spans="1:29">
      <c r="A2515" s="5" t="s">
        <v>207</v>
      </c>
      <c r="B2515" s="5">
        <v>0.46500000000000002</v>
      </c>
      <c r="C2515" s="5">
        <v>0.35</v>
      </c>
      <c r="D2515" s="5">
        <v>0.13500000000000001</v>
      </c>
      <c r="E2515" s="5">
        <v>0.62649999999999995</v>
      </c>
      <c r="F2515" s="5">
        <v>0.25900000000000001</v>
      </c>
      <c r="G2515" s="5">
        <v>0.14449999999999999</v>
      </c>
      <c r="H2515" s="48">
        <v>0.17499999999999999</v>
      </c>
      <c r="I2515" s="5">
        <v>8</v>
      </c>
      <c r="N2515" s="15">
        <f t="shared" si="2331"/>
        <v>0.75</v>
      </c>
      <c r="O2515" s="15">
        <f t="shared" ref="O2515:U2515" si="2553">B2515</f>
        <v>0.46500000000000002</v>
      </c>
      <c r="P2515" s="15">
        <f t="shared" si="2553"/>
        <v>0.35</v>
      </c>
      <c r="Q2515" s="15">
        <f t="shared" si="2553"/>
        <v>0.13500000000000001</v>
      </c>
      <c r="R2515" s="15">
        <f t="shared" si="2553"/>
        <v>0.62649999999999995</v>
      </c>
      <c r="S2515" s="15">
        <f t="shared" si="2553"/>
        <v>0.25900000000000001</v>
      </c>
      <c r="T2515" s="15">
        <f t="shared" si="2553"/>
        <v>0.14449999999999999</v>
      </c>
      <c r="U2515" s="15">
        <f t="shared" si="2553"/>
        <v>0.17499999999999999</v>
      </c>
      <c r="V2515" s="5">
        <v>1</v>
      </c>
      <c r="X2515" s="15">
        <f t="shared" si="2333"/>
        <v>9.5</v>
      </c>
      <c r="AB2515" s="15">
        <f t="shared" si="2334"/>
        <v>10.749330953560285</v>
      </c>
      <c r="AC2515" s="15">
        <f t="shared" si="2335"/>
        <v>1.5608278315238522</v>
      </c>
    </row>
    <row r="2516" spans="1:29">
      <c r="A2516" s="5" t="s">
        <v>208</v>
      </c>
      <c r="B2516" s="5">
        <v>0.47</v>
      </c>
      <c r="C2516" s="5">
        <v>0.37</v>
      </c>
      <c r="D2516" s="5">
        <v>0.11</v>
      </c>
      <c r="E2516" s="5">
        <v>0.55549999999999999</v>
      </c>
      <c r="F2516" s="5">
        <v>0.25</v>
      </c>
      <c r="G2516" s="5">
        <v>0.115</v>
      </c>
      <c r="H2516" s="48">
        <v>0.16300000000000001</v>
      </c>
      <c r="I2516" s="5">
        <v>8</v>
      </c>
      <c r="N2516" s="15">
        <f t="shared" si="2331"/>
        <v>-2</v>
      </c>
      <c r="O2516" s="15">
        <f t="shared" ref="O2516:U2516" si="2554">B2516</f>
        <v>0.47</v>
      </c>
      <c r="P2516" s="15">
        <f t="shared" si="2554"/>
        <v>0.37</v>
      </c>
      <c r="Q2516" s="15">
        <f t="shared" si="2554"/>
        <v>0.11</v>
      </c>
      <c r="R2516" s="15">
        <f t="shared" si="2554"/>
        <v>0.55549999999999999</v>
      </c>
      <c r="S2516" s="15">
        <f t="shared" si="2554"/>
        <v>0.25</v>
      </c>
      <c r="T2516" s="15">
        <f t="shared" si="2554"/>
        <v>0.115</v>
      </c>
      <c r="U2516" s="15">
        <f t="shared" si="2554"/>
        <v>0.16300000000000001</v>
      </c>
      <c r="V2516" s="5">
        <v>1</v>
      </c>
      <c r="X2516" s="15">
        <f t="shared" si="2333"/>
        <v>9.5</v>
      </c>
      <c r="AB2516" s="15">
        <f t="shared" si="2334"/>
        <v>9.9916105381828899</v>
      </c>
      <c r="AC2516" s="15">
        <f t="shared" si="2335"/>
        <v>0.24168092125247065</v>
      </c>
    </row>
    <row r="2517" spans="1:29">
      <c r="A2517" s="5" t="s">
        <v>207</v>
      </c>
      <c r="B2517" s="5">
        <v>0.47</v>
      </c>
      <c r="C2517" s="5">
        <v>0.375</v>
      </c>
      <c r="D2517" s="5">
        <v>0.12</v>
      </c>
      <c r="E2517" s="5">
        <v>0.60150000000000003</v>
      </c>
      <c r="F2517" s="5">
        <v>0.27650000000000002</v>
      </c>
      <c r="G2517" s="5">
        <v>0.14549999999999999</v>
      </c>
      <c r="H2517" s="48">
        <v>0.13500000000000001</v>
      </c>
      <c r="I2517" s="5">
        <v>8</v>
      </c>
      <c r="N2517" s="15">
        <f t="shared" si="2331"/>
        <v>0.75</v>
      </c>
      <c r="O2517" s="15">
        <f t="shared" ref="O2517:U2517" si="2555">B2517</f>
        <v>0.47</v>
      </c>
      <c r="P2517" s="15">
        <f t="shared" si="2555"/>
        <v>0.375</v>
      </c>
      <c r="Q2517" s="15">
        <f t="shared" si="2555"/>
        <v>0.12</v>
      </c>
      <c r="R2517" s="15">
        <f t="shared" si="2555"/>
        <v>0.60150000000000003</v>
      </c>
      <c r="S2517" s="15">
        <f t="shared" si="2555"/>
        <v>0.27650000000000002</v>
      </c>
      <c r="T2517" s="15">
        <f t="shared" si="2555"/>
        <v>0.14549999999999999</v>
      </c>
      <c r="U2517" s="15">
        <f t="shared" si="2555"/>
        <v>0.13500000000000001</v>
      </c>
      <c r="V2517" s="5">
        <v>1</v>
      </c>
      <c r="X2517" s="15">
        <f t="shared" si="2333"/>
        <v>9.5</v>
      </c>
      <c r="AB2517" s="15">
        <f t="shared" si="2334"/>
        <v>9.9379601122459018</v>
      </c>
      <c r="AC2517" s="15">
        <f t="shared" si="2335"/>
        <v>0.19180905991844291</v>
      </c>
    </row>
    <row r="2518" spans="1:29">
      <c r="A2518" s="5" t="s">
        <v>208</v>
      </c>
      <c r="B2518" s="5">
        <v>0.47499999999999998</v>
      </c>
      <c r="C2518" s="5">
        <v>0.36499999999999999</v>
      </c>
      <c r="D2518" s="5">
        <v>0.12</v>
      </c>
      <c r="E2518" s="5">
        <v>0.53</v>
      </c>
      <c r="F2518" s="5">
        <v>0.2505</v>
      </c>
      <c r="G2518" s="5">
        <v>9.7500000000000003E-2</v>
      </c>
      <c r="H2518" s="48">
        <v>0.16250000000000001</v>
      </c>
      <c r="I2518" s="5">
        <v>10</v>
      </c>
      <c r="N2518" s="15">
        <f t="shared" si="2331"/>
        <v>-2</v>
      </c>
      <c r="O2518" s="15">
        <f t="shared" ref="O2518:U2518" si="2556">B2518</f>
        <v>0.47499999999999998</v>
      </c>
      <c r="P2518" s="15">
        <f t="shared" si="2556"/>
        <v>0.36499999999999999</v>
      </c>
      <c r="Q2518" s="15">
        <f t="shared" si="2556"/>
        <v>0.12</v>
      </c>
      <c r="R2518" s="15">
        <f t="shared" si="2556"/>
        <v>0.53</v>
      </c>
      <c r="S2518" s="15">
        <f t="shared" si="2556"/>
        <v>0.2505</v>
      </c>
      <c r="T2518" s="15">
        <f t="shared" si="2556"/>
        <v>9.7500000000000003E-2</v>
      </c>
      <c r="U2518" s="15">
        <f t="shared" si="2556"/>
        <v>0.16250000000000001</v>
      </c>
      <c r="V2518" s="5">
        <v>1</v>
      </c>
      <c r="X2518" s="15">
        <f t="shared" si="2333"/>
        <v>11.5</v>
      </c>
      <c r="AB2518" s="15">
        <f t="shared" si="2334"/>
        <v>9.9734248166727149</v>
      </c>
      <c r="AC2518" s="15">
        <f t="shared" si="2335"/>
        <v>2.3304317903507341</v>
      </c>
    </row>
    <row r="2519" spans="1:29">
      <c r="A2519" s="5" t="s">
        <v>206</v>
      </c>
      <c r="B2519" s="5">
        <v>0.48</v>
      </c>
      <c r="C2519" s="5">
        <v>0.37</v>
      </c>
      <c r="D2519" s="5">
        <v>0.13500000000000001</v>
      </c>
      <c r="E2519" s="5">
        <v>0.63149999999999995</v>
      </c>
      <c r="F2519" s="5">
        <v>0.34449999999999997</v>
      </c>
      <c r="G2519" s="5">
        <v>0.10150000000000001</v>
      </c>
      <c r="H2519" s="48">
        <v>0.161</v>
      </c>
      <c r="I2519" s="5">
        <v>7</v>
      </c>
      <c r="N2519" s="15">
        <f t="shared" si="2331"/>
        <v>3</v>
      </c>
      <c r="O2519" s="15">
        <f t="shared" ref="O2519:U2519" si="2557">B2519</f>
        <v>0.48</v>
      </c>
      <c r="P2519" s="15">
        <f t="shared" si="2557"/>
        <v>0.37</v>
      </c>
      <c r="Q2519" s="15">
        <f t="shared" si="2557"/>
        <v>0.13500000000000001</v>
      </c>
      <c r="R2519" s="15">
        <f t="shared" si="2557"/>
        <v>0.63149999999999995</v>
      </c>
      <c r="S2519" s="15">
        <f t="shared" si="2557"/>
        <v>0.34449999999999997</v>
      </c>
      <c r="T2519" s="15">
        <f t="shared" si="2557"/>
        <v>0.10150000000000001</v>
      </c>
      <c r="U2519" s="15">
        <f t="shared" si="2557"/>
        <v>0.161</v>
      </c>
      <c r="V2519" s="5">
        <v>1</v>
      </c>
      <c r="X2519" s="15">
        <f t="shared" si="2333"/>
        <v>8.5</v>
      </c>
      <c r="AB2519" s="15">
        <f t="shared" si="2334"/>
        <v>9.986116362725415</v>
      </c>
      <c r="AC2519" s="15">
        <f t="shared" si="2335"/>
        <v>2.2085418435602175</v>
      </c>
    </row>
    <row r="2520" spans="1:29">
      <c r="A2520" s="5" t="s">
        <v>206</v>
      </c>
      <c r="B2520" s="5">
        <v>0.5</v>
      </c>
      <c r="C2520" s="5">
        <v>0.4</v>
      </c>
      <c r="D2520" s="5">
        <v>0.13</v>
      </c>
      <c r="E2520" s="5">
        <v>0.77149999999999996</v>
      </c>
      <c r="F2520" s="5">
        <v>0.37</v>
      </c>
      <c r="G2520" s="5">
        <v>0.16</v>
      </c>
      <c r="H2520" s="48">
        <v>0.21099999999999999</v>
      </c>
      <c r="I2520" s="5">
        <v>8</v>
      </c>
      <c r="N2520" s="15">
        <f t="shared" si="2331"/>
        <v>3</v>
      </c>
      <c r="O2520" s="15">
        <f t="shared" ref="O2520:U2520" si="2558">B2520</f>
        <v>0.5</v>
      </c>
      <c r="P2520" s="15">
        <f t="shared" si="2558"/>
        <v>0.4</v>
      </c>
      <c r="Q2520" s="15">
        <f t="shared" si="2558"/>
        <v>0.13</v>
      </c>
      <c r="R2520" s="15">
        <f t="shared" si="2558"/>
        <v>0.77149999999999996</v>
      </c>
      <c r="S2520" s="15">
        <f t="shared" si="2558"/>
        <v>0.37</v>
      </c>
      <c r="T2520" s="15">
        <f t="shared" si="2558"/>
        <v>0.16</v>
      </c>
      <c r="U2520" s="15">
        <f t="shared" si="2558"/>
        <v>0.21099999999999999</v>
      </c>
      <c r="V2520" s="5">
        <v>1</v>
      </c>
      <c r="X2520" s="15">
        <f t="shared" si="2333"/>
        <v>9.5</v>
      </c>
      <c r="AB2520" s="15">
        <f t="shared" si="2334"/>
        <v>10.864039127388223</v>
      </c>
      <c r="AC2520" s="15">
        <f t="shared" si="2335"/>
        <v>1.860602741046024</v>
      </c>
    </row>
    <row r="2521" spans="1:29">
      <c r="A2521" s="5" t="s">
        <v>208</v>
      </c>
      <c r="B2521" s="5">
        <v>0.505</v>
      </c>
      <c r="C2521" s="5">
        <v>0.39</v>
      </c>
      <c r="D2521" s="5">
        <v>0.185</v>
      </c>
      <c r="E2521" s="5">
        <v>0.61250000000000004</v>
      </c>
      <c r="F2521" s="5">
        <v>0.26700000000000002</v>
      </c>
      <c r="G2521" s="5">
        <v>0.14199999999999999</v>
      </c>
      <c r="H2521" s="48">
        <v>0.17199999999999999</v>
      </c>
      <c r="I2521" s="5">
        <v>7</v>
      </c>
      <c r="N2521" s="15">
        <f t="shared" si="2331"/>
        <v>-2</v>
      </c>
      <c r="O2521" s="15">
        <f t="shared" ref="O2521:U2521" si="2559">B2521</f>
        <v>0.505</v>
      </c>
      <c r="P2521" s="15">
        <f t="shared" si="2559"/>
        <v>0.39</v>
      </c>
      <c r="Q2521" s="15">
        <f t="shared" si="2559"/>
        <v>0.185</v>
      </c>
      <c r="R2521" s="15">
        <f t="shared" si="2559"/>
        <v>0.61250000000000004</v>
      </c>
      <c r="S2521" s="15">
        <f t="shared" si="2559"/>
        <v>0.26700000000000002</v>
      </c>
      <c r="T2521" s="15">
        <f t="shared" si="2559"/>
        <v>0.14199999999999999</v>
      </c>
      <c r="U2521" s="15">
        <f t="shared" si="2559"/>
        <v>0.17199999999999999</v>
      </c>
      <c r="V2521" s="5">
        <v>1</v>
      </c>
      <c r="X2521" s="15">
        <f t="shared" si="2333"/>
        <v>8.5</v>
      </c>
      <c r="AB2521" s="15">
        <f t="shared" si="2334"/>
        <v>11.014466823229668</v>
      </c>
      <c r="AC2521" s="15">
        <f t="shared" si="2335"/>
        <v>6.3225434051226985</v>
      </c>
    </row>
    <row r="2522" spans="1:29">
      <c r="A2522" s="5" t="s">
        <v>206</v>
      </c>
      <c r="B2522" s="5">
        <v>0.52500000000000002</v>
      </c>
      <c r="C2522" s="5">
        <v>0.42499999999999999</v>
      </c>
      <c r="D2522" s="5">
        <v>0.19</v>
      </c>
      <c r="E2522" s="5">
        <v>0.872</v>
      </c>
      <c r="F2522" s="5">
        <v>0.46250000000000002</v>
      </c>
      <c r="G2522" s="5">
        <v>0.17249999999999999</v>
      </c>
      <c r="H2522" s="48">
        <v>0.19900000000000001</v>
      </c>
      <c r="I2522" s="5">
        <v>9</v>
      </c>
      <c r="N2522" s="15">
        <f t="shared" si="2331"/>
        <v>3</v>
      </c>
      <c r="O2522" s="15">
        <f t="shared" ref="O2522:U2522" si="2560">B2522</f>
        <v>0.52500000000000002</v>
      </c>
      <c r="P2522" s="15">
        <f t="shared" si="2560"/>
        <v>0.42499999999999999</v>
      </c>
      <c r="Q2522" s="15">
        <f t="shared" si="2560"/>
        <v>0.19</v>
      </c>
      <c r="R2522" s="15">
        <f t="shared" si="2560"/>
        <v>0.872</v>
      </c>
      <c r="S2522" s="15">
        <f t="shared" si="2560"/>
        <v>0.46250000000000002</v>
      </c>
      <c r="T2522" s="15">
        <f t="shared" si="2560"/>
        <v>0.17249999999999999</v>
      </c>
      <c r="U2522" s="15">
        <f t="shared" si="2560"/>
        <v>0.19900000000000001</v>
      </c>
      <c r="V2522" s="5">
        <v>1</v>
      </c>
      <c r="X2522" s="15">
        <f t="shared" si="2333"/>
        <v>10.5</v>
      </c>
      <c r="AB2522" s="15">
        <f t="shared" si="2334"/>
        <v>10.630421490490335</v>
      </c>
      <c r="AC2522" s="15">
        <f t="shared" si="2335"/>
        <v>1.7009765181720461E-2</v>
      </c>
    </row>
    <row r="2523" spans="1:29">
      <c r="A2523" s="5" t="s">
        <v>206</v>
      </c>
      <c r="B2523" s="5">
        <v>0.54</v>
      </c>
      <c r="C2523" s="5">
        <v>0.42</v>
      </c>
      <c r="D2523" s="5">
        <v>0.12</v>
      </c>
      <c r="E2523" s="5">
        <v>0.8115</v>
      </c>
      <c r="F2523" s="5">
        <v>0.39200000000000002</v>
      </c>
      <c r="G2523" s="5">
        <v>0.14549999999999999</v>
      </c>
      <c r="H2523" s="48">
        <v>0.2235</v>
      </c>
      <c r="I2523" s="5">
        <v>9</v>
      </c>
      <c r="N2523" s="15">
        <f t="shared" si="2331"/>
        <v>3</v>
      </c>
      <c r="O2523" s="15">
        <f t="shared" ref="O2523:U2523" si="2561">B2523</f>
        <v>0.54</v>
      </c>
      <c r="P2523" s="15">
        <f t="shared" si="2561"/>
        <v>0.42</v>
      </c>
      <c r="Q2523" s="15">
        <f t="shared" si="2561"/>
        <v>0.12</v>
      </c>
      <c r="R2523" s="15">
        <f t="shared" si="2561"/>
        <v>0.8115</v>
      </c>
      <c r="S2523" s="15">
        <f t="shared" si="2561"/>
        <v>0.39200000000000002</v>
      </c>
      <c r="T2523" s="15">
        <f t="shared" si="2561"/>
        <v>0.14549999999999999</v>
      </c>
      <c r="U2523" s="15">
        <f t="shared" si="2561"/>
        <v>0.2235</v>
      </c>
      <c r="V2523" s="5">
        <v>1</v>
      </c>
      <c r="X2523" s="15">
        <f t="shared" si="2333"/>
        <v>10.5</v>
      </c>
      <c r="AB2523" s="15">
        <f t="shared" si="2334"/>
        <v>11.13619275305394</v>
      </c>
      <c r="AC2523" s="15">
        <f t="shared" si="2335"/>
        <v>0.40474121903835203</v>
      </c>
    </row>
    <row r="2524" spans="1:29">
      <c r="A2524" s="5" t="s">
        <v>206</v>
      </c>
      <c r="B2524" s="5">
        <v>0.54500000000000004</v>
      </c>
      <c r="C2524" s="5">
        <v>0.45</v>
      </c>
      <c r="D2524" s="5">
        <v>0.15</v>
      </c>
      <c r="E2524" s="5">
        <v>0.87949999999999995</v>
      </c>
      <c r="F2524" s="5">
        <v>0.38700000000000001</v>
      </c>
      <c r="G2524" s="5">
        <v>0.15</v>
      </c>
      <c r="H2524" s="48">
        <v>0.26250000000000001</v>
      </c>
      <c r="I2524" s="5">
        <v>11</v>
      </c>
      <c r="N2524" s="15">
        <f t="shared" si="2331"/>
        <v>3</v>
      </c>
      <c r="O2524" s="15">
        <f t="shared" ref="O2524:U2524" si="2562">B2524</f>
        <v>0.54500000000000004</v>
      </c>
      <c r="P2524" s="15">
        <f t="shared" si="2562"/>
        <v>0.45</v>
      </c>
      <c r="Q2524" s="15">
        <f t="shared" si="2562"/>
        <v>0.15</v>
      </c>
      <c r="R2524" s="15">
        <f t="shared" si="2562"/>
        <v>0.87949999999999995</v>
      </c>
      <c r="S2524" s="15">
        <f t="shared" si="2562"/>
        <v>0.38700000000000001</v>
      </c>
      <c r="T2524" s="15">
        <f t="shared" si="2562"/>
        <v>0.15</v>
      </c>
      <c r="U2524" s="15">
        <f t="shared" si="2562"/>
        <v>0.26250000000000001</v>
      </c>
      <c r="V2524" s="5">
        <v>1</v>
      </c>
      <c r="X2524" s="15">
        <f t="shared" si="2333"/>
        <v>12.5</v>
      </c>
      <c r="AB2524" s="15">
        <f t="shared" si="2334"/>
        <v>12.83115252434958</v>
      </c>
      <c r="AC2524" s="15">
        <f t="shared" si="2335"/>
        <v>0.10966199438309923</v>
      </c>
    </row>
    <row r="2525" spans="1:29">
      <c r="A2525" s="5" t="s">
        <v>207</v>
      </c>
      <c r="B2525" s="5">
        <v>0.56499999999999995</v>
      </c>
      <c r="C2525" s="5">
        <v>0.44</v>
      </c>
      <c r="D2525" s="5">
        <v>0.15</v>
      </c>
      <c r="E2525" s="5">
        <v>0.98299999999999998</v>
      </c>
      <c r="F2525" s="5">
        <v>0.44750000000000001</v>
      </c>
      <c r="G2525" s="5">
        <v>0.23549999999999999</v>
      </c>
      <c r="H2525" s="48">
        <v>0.2485</v>
      </c>
      <c r="I2525" s="5">
        <v>9</v>
      </c>
      <c r="N2525" s="15">
        <f t="shared" si="2331"/>
        <v>0.75</v>
      </c>
      <c r="O2525" s="15">
        <f t="shared" ref="O2525:U2525" si="2563">B2525</f>
        <v>0.56499999999999995</v>
      </c>
      <c r="P2525" s="15">
        <f t="shared" si="2563"/>
        <v>0.44</v>
      </c>
      <c r="Q2525" s="15">
        <f t="shared" si="2563"/>
        <v>0.15</v>
      </c>
      <c r="R2525" s="15">
        <f t="shared" si="2563"/>
        <v>0.98299999999999998</v>
      </c>
      <c r="S2525" s="15">
        <f t="shared" si="2563"/>
        <v>0.44750000000000001</v>
      </c>
      <c r="T2525" s="15">
        <f t="shared" si="2563"/>
        <v>0.23549999999999999</v>
      </c>
      <c r="U2525" s="15">
        <f t="shared" si="2563"/>
        <v>0.2485</v>
      </c>
      <c r="V2525" s="5">
        <v>1</v>
      </c>
      <c r="X2525" s="15">
        <f t="shared" si="2333"/>
        <v>10.5</v>
      </c>
      <c r="AB2525" s="15">
        <f t="shared" si="2334"/>
        <v>11.060445505133298</v>
      </c>
      <c r="AC2525" s="15">
        <f t="shared" si="2335"/>
        <v>0.31409916422411799</v>
      </c>
    </row>
    <row r="2526" spans="1:29">
      <c r="A2526" s="5" t="s">
        <v>206</v>
      </c>
      <c r="B2526" s="5">
        <v>0.57999999999999996</v>
      </c>
      <c r="C2526" s="5">
        <v>0.46</v>
      </c>
      <c r="D2526" s="5">
        <v>0.18</v>
      </c>
      <c r="E2526" s="5">
        <v>1.145</v>
      </c>
      <c r="F2526" s="5">
        <v>0.48</v>
      </c>
      <c r="G2526" s="5">
        <v>0.27700000000000002</v>
      </c>
      <c r="H2526" s="48">
        <v>0.32500000000000001</v>
      </c>
      <c r="I2526" s="5">
        <v>11</v>
      </c>
      <c r="N2526" s="15">
        <f t="shared" si="2331"/>
        <v>3</v>
      </c>
      <c r="O2526" s="15">
        <f t="shared" ref="O2526:U2526" si="2564">B2526</f>
        <v>0.57999999999999996</v>
      </c>
      <c r="P2526" s="15">
        <f t="shared" si="2564"/>
        <v>0.46</v>
      </c>
      <c r="Q2526" s="15">
        <f t="shared" si="2564"/>
        <v>0.18</v>
      </c>
      <c r="R2526" s="15">
        <f t="shared" si="2564"/>
        <v>1.145</v>
      </c>
      <c r="S2526" s="15">
        <f t="shared" si="2564"/>
        <v>0.48</v>
      </c>
      <c r="T2526" s="15">
        <f t="shared" si="2564"/>
        <v>0.27700000000000002</v>
      </c>
      <c r="U2526" s="15">
        <f t="shared" si="2564"/>
        <v>0.32500000000000001</v>
      </c>
      <c r="V2526" s="5">
        <v>1</v>
      </c>
      <c r="X2526" s="15">
        <f t="shared" si="2333"/>
        <v>12.5</v>
      </c>
      <c r="AB2526" s="15">
        <f t="shared" si="2334"/>
        <v>13.042095530794189</v>
      </c>
      <c r="AC2526" s="15">
        <f t="shared" si="2335"/>
        <v>0.29386756450703333</v>
      </c>
    </row>
    <row r="2527" spans="1:29">
      <c r="A2527" s="5" t="s">
        <v>206</v>
      </c>
      <c r="B2527" s="5">
        <v>0.59</v>
      </c>
      <c r="C2527" s="5">
        <v>0.45500000000000002</v>
      </c>
      <c r="D2527" s="5">
        <v>0.16</v>
      </c>
      <c r="E2527" s="5">
        <v>1.0900000000000001</v>
      </c>
      <c r="F2527" s="5">
        <v>0.5</v>
      </c>
      <c r="G2527" s="5">
        <v>0.2215</v>
      </c>
      <c r="H2527" s="48">
        <v>0.29199999999999998</v>
      </c>
      <c r="I2527" s="5">
        <v>9</v>
      </c>
      <c r="N2527" s="15">
        <f t="shared" si="2331"/>
        <v>3</v>
      </c>
      <c r="O2527" s="15">
        <f t="shared" ref="O2527:U2527" si="2565">B2527</f>
        <v>0.59</v>
      </c>
      <c r="P2527" s="15">
        <f t="shared" si="2565"/>
        <v>0.45500000000000002</v>
      </c>
      <c r="Q2527" s="15">
        <f t="shared" si="2565"/>
        <v>0.16</v>
      </c>
      <c r="R2527" s="15">
        <f t="shared" si="2565"/>
        <v>1.0900000000000001</v>
      </c>
      <c r="S2527" s="15">
        <f t="shared" si="2565"/>
        <v>0.5</v>
      </c>
      <c r="T2527" s="15">
        <f t="shared" si="2565"/>
        <v>0.2215</v>
      </c>
      <c r="U2527" s="15">
        <f t="shared" si="2565"/>
        <v>0.29199999999999998</v>
      </c>
      <c r="V2527" s="5">
        <v>1</v>
      </c>
      <c r="X2527" s="15">
        <f t="shared" si="2333"/>
        <v>10.5</v>
      </c>
      <c r="AB2527" s="15">
        <f t="shared" si="2334"/>
        <v>12.132389809811921</v>
      </c>
      <c r="AC2527" s="15">
        <f t="shared" si="2335"/>
        <v>2.6646964911777982</v>
      </c>
    </row>
    <row r="2528" spans="1:29">
      <c r="A2528" s="5" t="s">
        <v>206</v>
      </c>
      <c r="B2528" s="5">
        <v>0.59</v>
      </c>
      <c r="C2528" s="5">
        <v>0.48</v>
      </c>
      <c r="D2528" s="5">
        <v>0.16</v>
      </c>
      <c r="E2528" s="5">
        <v>1.262</v>
      </c>
      <c r="F2528" s="5">
        <v>0.56850000000000001</v>
      </c>
      <c r="G2528" s="5">
        <v>0.27250000000000002</v>
      </c>
      <c r="H2528" s="48">
        <v>0.33500000000000002</v>
      </c>
      <c r="I2528" s="5">
        <v>9</v>
      </c>
      <c r="N2528" s="15">
        <f t="shared" si="2331"/>
        <v>3</v>
      </c>
      <c r="O2528" s="15">
        <f t="shared" ref="O2528:U2528" si="2566">B2528</f>
        <v>0.59</v>
      </c>
      <c r="P2528" s="15">
        <f t="shared" si="2566"/>
        <v>0.48</v>
      </c>
      <c r="Q2528" s="15">
        <f t="shared" si="2566"/>
        <v>0.16</v>
      </c>
      <c r="R2528" s="15">
        <f t="shared" si="2566"/>
        <v>1.262</v>
      </c>
      <c r="S2528" s="15">
        <f t="shared" si="2566"/>
        <v>0.56850000000000001</v>
      </c>
      <c r="T2528" s="15">
        <f t="shared" si="2566"/>
        <v>0.27250000000000002</v>
      </c>
      <c r="U2528" s="15">
        <f t="shared" si="2566"/>
        <v>0.33500000000000002</v>
      </c>
      <c r="V2528" s="5">
        <v>1</v>
      </c>
      <c r="X2528" s="15">
        <f t="shared" si="2333"/>
        <v>10.5</v>
      </c>
      <c r="AB2528" s="15">
        <f t="shared" si="2334"/>
        <v>12.464560559570707</v>
      </c>
      <c r="AC2528" s="15">
        <f t="shared" si="2335"/>
        <v>3.8594981922207685</v>
      </c>
    </row>
    <row r="2529" spans="1:29">
      <c r="A2529" s="5" t="s">
        <v>206</v>
      </c>
      <c r="B2529" s="5">
        <v>0.59499999999999997</v>
      </c>
      <c r="C2529" s="5">
        <v>0.49</v>
      </c>
      <c r="D2529" s="5">
        <v>0.185</v>
      </c>
      <c r="E2529" s="5">
        <v>1.1850000000000001</v>
      </c>
      <c r="F2529" s="5">
        <v>0.48199999999999998</v>
      </c>
      <c r="G2529" s="5">
        <v>0.20150000000000001</v>
      </c>
      <c r="H2529" s="48">
        <v>0.36099999999999999</v>
      </c>
      <c r="I2529" s="5">
        <v>10</v>
      </c>
      <c r="N2529" s="15">
        <f t="shared" si="2331"/>
        <v>3</v>
      </c>
      <c r="O2529" s="15">
        <f t="shared" ref="O2529:U2529" si="2567">B2529</f>
        <v>0.59499999999999997</v>
      </c>
      <c r="P2529" s="15">
        <f t="shared" si="2567"/>
        <v>0.49</v>
      </c>
      <c r="Q2529" s="15">
        <f t="shared" si="2567"/>
        <v>0.185</v>
      </c>
      <c r="R2529" s="15">
        <f t="shared" si="2567"/>
        <v>1.1850000000000001</v>
      </c>
      <c r="S2529" s="15">
        <f t="shared" si="2567"/>
        <v>0.48199999999999998</v>
      </c>
      <c r="T2529" s="15">
        <f t="shared" si="2567"/>
        <v>0.20150000000000001</v>
      </c>
      <c r="U2529" s="15">
        <f t="shared" si="2567"/>
        <v>0.36099999999999999</v>
      </c>
      <c r="V2529" s="5">
        <v>1</v>
      </c>
      <c r="X2529" s="15">
        <f t="shared" si="2333"/>
        <v>11.5</v>
      </c>
      <c r="AB2529" s="15">
        <f t="shared" si="2334"/>
        <v>14.847595553948453</v>
      </c>
      <c r="AC2529" s="15">
        <f t="shared" si="2335"/>
        <v>11.206395992815454</v>
      </c>
    </row>
    <row r="2530" spans="1:29">
      <c r="A2530" s="5" t="s">
        <v>207</v>
      </c>
      <c r="B2530" s="5">
        <v>0.6</v>
      </c>
      <c r="C2530" s="5">
        <v>0.47499999999999998</v>
      </c>
      <c r="D2530" s="5">
        <v>0.13500000000000001</v>
      </c>
      <c r="E2530" s="5">
        <v>1.4404999999999999</v>
      </c>
      <c r="F2530" s="5">
        <v>0.58850000000000002</v>
      </c>
      <c r="G2530" s="5">
        <v>0.191</v>
      </c>
      <c r="H2530" s="48">
        <v>0.3175</v>
      </c>
      <c r="I2530" s="5">
        <v>9</v>
      </c>
      <c r="N2530" s="15">
        <f t="shared" si="2331"/>
        <v>0.75</v>
      </c>
      <c r="O2530" s="15">
        <f t="shared" ref="O2530:U2530" si="2568">B2530</f>
        <v>0.6</v>
      </c>
      <c r="P2530" s="15">
        <f t="shared" si="2568"/>
        <v>0.47499999999999998</v>
      </c>
      <c r="Q2530" s="15">
        <f t="shared" si="2568"/>
        <v>0.13500000000000001</v>
      </c>
      <c r="R2530" s="15">
        <f t="shared" si="2568"/>
        <v>1.4404999999999999</v>
      </c>
      <c r="S2530" s="15">
        <f t="shared" si="2568"/>
        <v>0.58850000000000002</v>
      </c>
      <c r="T2530" s="15">
        <f t="shared" si="2568"/>
        <v>0.191</v>
      </c>
      <c r="U2530" s="15">
        <f t="shared" si="2568"/>
        <v>0.3175</v>
      </c>
      <c r="V2530" s="5">
        <v>1</v>
      </c>
      <c r="X2530" s="15">
        <f t="shared" si="2333"/>
        <v>10.5</v>
      </c>
      <c r="AB2530" s="15">
        <f t="shared" si="2334"/>
        <v>13.648683475516602</v>
      </c>
      <c r="AC2530" s="15">
        <f t="shared" si="2335"/>
        <v>9.9142076289913099</v>
      </c>
    </row>
    <row r="2531" spans="1:29">
      <c r="A2531" s="5" t="s">
        <v>207</v>
      </c>
      <c r="B2531" s="5">
        <v>0.6</v>
      </c>
      <c r="C2531" s="5">
        <v>0.5</v>
      </c>
      <c r="D2531" s="5">
        <v>0.155</v>
      </c>
      <c r="E2531" s="5">
        <v>1.3320000000000001</v>
      </c>
      <c r="F2531" s="5">
        <v>0.62350000000000005</v>
      </c>
      <c r="G2531" s="5">
        <v>0.28349999999999997</v>
      </c>
      <c r="H2531" s="48">
        <v>0.35</v>
      </c>
      <c r="I2531" s="5">
        <v>8</v>
      </c>
      <c r="N2531" s="15">
        <f t="shared" si="2331"/>
        <v>0.75</v>
      </c>
      <c r="O2531" s="15">
        <f t="shared" ref="O2531:U2531" si="2569">B2531</f>
        <v>0.6</v>
      </c>
      <c r="P2531" s="15">
        <f t="shared" si="2569"/>
        <v>0.5</v>
      </c>
      <c r="Q2531" s="15">
        <f t="shared" si="2569"/>
        <v>0.155</v>
      </c>
      <c r="R2531" s="15">
        <f t="shared" si="2569"/>
        <v>1.3320000000000001</v>
      </c>
      <c r="S2531" s="15">
        <f t="shared" si="2569"/>
        <v>0.62350000000000005</v>
      </c>
      <c r="T2531" s="15">
        <f t="shared" si="2569"/>
        <v>0.28349999999999997</v>
      </c>
      <c r="U2531" s="15">
        <f t="shared" si="2569"/>
        <v>0.35</v>
      </c>
      <c r="V2531" s="5">
        <v>1</v>
      </c>
      <c r="X2531" s="15">
        <f t="shared" si="2333"/>
        <v>9.5</v>
      </c>
      <c r="AB2531" s="15">
        <f t="shared" si="2334"/>
        <v>11.820902450772014</v>
      </c>
      <c r="AC2531" s="15">
        <f t="shared" si="2335"/>
        <v>5.3865881859995399</v>
      </c>
    </row>
    <row r="2532" spans="1:29">
      <c r="A2532" s="5" t="s">
        <v>207</v>
      </c>
      <c r="B2532" s="5">
        <v>0.6</v>
      </c>
      <c r="C2532" s="5">
        <v>0.48499999999999999</v>
      </c>
      <c r="D2532" s="5">
        <v>0.16500000000000001</v>
      </c>
      <c r="E2532" s="5">
        <v>1.1405000000000001</v>
      </c>
      <c r="F2532" s="5">
        <v>0.58699999999999997</v>
      </c>
      <c r="G2532" s="5">
        <v>0.2175</v>
      </c>
      <c r="H2532" s="48">
        <v>0.28799999999999998</v>
      </c>
      <c r="I2532" s="5">
        <v>9</v>
      </c>
      <c r="N2532" s="15">
        <f t="shared" si="2331"/>
        <v>0.75</v>
      </c>
      <c r="O2532" s="15">
        <f t="shared" ref="O2532:U2532" si="2570">B2532</f>
        <v>0.6</v>
      </c>
      <c r="P2532" s="15">
        <f t="shared" si="2570"/>
        <v>0.48499999999999999</v>
      </c>
      <c r="Q2532" s="15">
        <f t="shared" si="2570"/>
        <v>0.16500000000000001</v>
      </c>
      <c r="R2532" s="15">
        <f t="shared" si="2570"/>
        <v>1.1405000000000001</v>
      </c>
      <c r="S2532" s="15">
        <f t="shared" si="2570"/>
        <v>0.58699999999999997</v>
      </c>
      <c r="T2532" s="15">
        <f t="shared" si="2570"/>
        <v>0.2175</v>
      </c>
      <c r="U2532" s="15">
        <f t="shared" si="2570"/>
        <v>0.28799999999999998</v>
      </c>
      <c r="V2532" s="5">
        <v>1</v>
      </c>
      <c r="X2532" s="15">
        <f t="shared" si="2333"/>
        <v>10.5</v>
      </c>
      <c r="AB2532" s="15">
        <f t="shared" si="2334"/>
        <v>10.887293836797793</v>
      </c>
      <c r="AC2532" s="15">
        <f t="shared" si="2335"/>
        <v>0.14999651602155581</v>
      </c>
    </row>
    <row r="2533" spans="1:29">
      <c r="A2533" s="5" t="s">
        <v>206</v>
      </c>
      <c r="B2533" s="5">
        <v>0.60499999999999998</v>
      </c>
      <c r="C2533" s="5">
        <v>0.47499999999999998</v>
      </c>
      <c r="D2533" s="5">
        <v>0.17499999999999999</v>
      </c>
      <c r="E2533" s="5">
        <v>1.2010000000000001</v>
      </c>
      <c r="F2533" s="5">
        <v>0.53949999999999998</v>
      </c>
      <c r="G2533" s="5">
        <v>0.27500000000000002</v>
      </c>
      <c r="H2533" s="48">
        <v>0.309</v>
      </c>
      <c r="I2533" s="5">
        <v>10</v>
      </c>
      <c r="N2533" s="15">
        <f t="shared" si="2331"/>
        <v>3</v>
      </c>
      <c r="O2533" s="15">
        <f t="shared" ref="O2533:U2533" si="2571">B2533</f>
        <v>0.60499999999999998</v>
      </c>
      <c r="P2533" s="15">
        <f t="shared" si="2571"/>
        <v>0.47499999999999998</v>
      </c>
      <c r="Q2533" s="15">
        <f t="shared" si="2571"/>
        <v>0.17499999999999999</v>
      </c>
      <c r="R2533" s="15">
        <f t="shared" si="2571"/>
        <v>1.2010000000000001</v>
      </c>
      <c r="S2533" s="15">
        <f t="shared" si="2571"/>
        <v>0.53949999999999998</v>
      </c>
      <c r="T2533" s="15">
        <f t="shared" si="2571"/>
        <v>0.27500000000000002</v>
      </c>
      <c r="U2533" s="15">
        <f t="shared" si="2571"/>
        <v>0.309</v>
      </c>
      <c r="V2533" s="5">
        <v>1</v>
      </c>
      <c r="X2533" s="15">
        <f t="shared" si="2333"/>
        <v>11.5</v>
      </c>
      <c r="AB2533" s="15">
        <f t="shared" si="2334"/>
        <v>12.338726190452155</v>
      </c>
      <c r="AC2533" s="15">
        <f t="shared" si="2335"/>
        <v>0.70346162255038425</v>
      </c>
    </row>
    <row r="2534" spans="1:29">
      <c r="A2534" s="5" t="s">
        <v>207</v>
      </c>
      <c r="B2534" s="5">
        <v>0.625</v>
      </c>
      <c r="C2534" s="5">
        <v>0.49</v>
      </c>
      <c r="D2534" s="5">
        <v>0.155</v>
      </c>
      <c r="E2534" s="5">
        <v>1.33</v>
      </c>
      <c r="F2534" s="5">
        <v>0.66749999999999998</v>
      </c>
      <c r="G2534" s="5">
        <v>0.25900000000000001</v>
      </c>
      <c r="H2534" s="48">
        <v>0.33</v>
      </c>
      <c r="I2534" s="5">
        <v>10</v>
      </c>
      <c r="N2534" s="15">
        <f t="shared" si="2331"/>
        <v>0.75</v>
      </c>
      <c r="O2534" s="15">
        <f t="shared" ref="O2534:U2534" si="2572">B2534</f>
        <v>0.625</v>
      </c>
      <c r="P2534" s="15">
        <f t="shared" si="2572"/>
        <v>0.49</v>
      </c>
      <c r="Q2534" s="15">
        <f t="shared" si="2572"/>
        <v>0.155</v>
      </c>
      <c r="R2534" s="15">
        <f t="shared" si="2572"/>
        <v>1.33</v>
      </c>
      <c r="S2534" s="15">
        <f t="shared" si="2572"/>
        <v>0.66749999999999998</v>
      </c>
      <c r="T2534" s="15">
        <f t="shared" si="2572"/>
        <v>0.25900000000000001</v>
      </c>
      <c r="U2534" s="15">
        <f t="shared" si="2572"/>
        <v>0.33</v>
      </c>
      <c r="V2534" s="5">
        <v>1</v>
      </c>
      <c r="X2534" s="15">
        <f t="shared" si="2333"/>
        <v>11.5</v>
      </c>
      <c r="AB2534" s="15">
        <f t="shared" si="2334"/>
        <v>10.858314844383054</v>
      </c>
      <c r="AC2534" s="15">
        <f t="shared" si="2335"/>
        <v>0.41175983893914397</v>
      </c>
    </row>
    <row r="2535" spans="1:29">
      <c r="A2535" s="5" t="s">
        <v>206</v>
      </c>
      <c r="B2535" s="5">
        <v>0.63</v>
      </c>
      <c r="C2535" s="5">
        <v>0.5</v>
      </c>
      <c r="D2535" s="5">
        <v>0.185</v>
      </c>
      <c r="E2535" s="5">
        <v>1.3620000000000001</v>
      </c>
      <c r="F2535" s="5">
        <v>0.57850000000000001</v>
      </c>
      <c r="G2535" s="5">
        <v>0.3125</v>
      </c>
      <c r="H2535" s="48">
        <v>0.38400000000000001</v>
      </c>
      <c r="I2535" s="5">
        <v>10</v>
      </c>
      <c r="N2535" s="15">
        <f t="shared" si="2331"/>
        <v>3</v>
      </c>
      <c r="O2535" s="15">
        <f t="shared" ref="O2535:U2535" si="2573">B2535</f>
        <v>0.63</v>
      </c>
      <c r="P2535" s="15">
        <f t="shared" si="2573"/>
        <v>0.5</v>
      </c>
      <c r="Q2535" s="15">
        <f t="shared" si="2573"/>
        <v>0.185</v>
      </c>
      <c r="R2535" s="15">
        <f t="shared" si="2573"/>
        <v>1.3620000000000001</v>
      </c>
      <c r="S2535" s="15">
        <f t="shared" si="2573"/>
        <v>0.57850000000000001</v>
      </c>
      <c r="T2535" s="15">
        <f t="shared" si="2573"/>
        <v>0.3125</v>
      </c>
      <c r="U2535" s="15">
        <f t="shared" si="2573"/>
        <v>0.38400000000000001</v>
      </c>
      <c r="V2535" s="5">
        <v>1</v>
      </c>
      <c r="X2535" s="15">
        <f t="shared" si="2333"/>
        <v>11.5</v>
      </c>
      <c r="AB2535" s="15">
        <f t="shared" si="2334"/>
        <v>13.672127981745344</v>
      </c>
      <c r="AC2535" s="15">
        <f t="shared" si="2335"/>
        <v>4.7181399690811023</v>
      </c>
    </row>
    <row r="2536" spans="1:29">
      <c r="A2536" s="5" t="s">
        <v>206</v>
      </c>
      <c r="B2536" s="5">
        <v>0.64</v>
      </c>
      <c r="C2536" s="5">
        <v>0.58499999999999996</v>
      </c>
      <c r="D2536" s="5">
        <v>0.19500000000000001</v>
      </c>
      <c r="E2536" s="5">
        <v>1.647</v>
      </c>
      <c r="F2536" s="5">
        <v>0.72250000000000003</v>
      </c>
      <c r="G2536" s="5">
        <v>0.33100000000000002</v>
      </c>
      <c r="H2536" s="48">
        <v>0.47099999999999997</v>
      </c>
      <c r="I2536" s="5">
        <v>12</v>
      </c>
      <c r="N2536" s="15">
        <f t="shared" si="2331"/>
        <v>3</v>
      </c>
      <c r="O2536" s="15">
        <f t="shared" ref="O2536:U2536" si="2574">B2536</f>
        <v>0.64</v>
      </c>
      <c r="P2536" s="15">
        <f t="shared" si="2574"/>
        <v>0.58499999999999996</v>
      </c>
      <c r="Q2536" s="15">
        <f t="shared" si="2574"/>
        <v>0.19500000000000001</v>
      </c>
      <c r="R2536" s="15">
        <f t="shared" si="2574"/>
        <v>1.647</v>
      </c>
      <c r="S2536" s="15">
        <f t="shared" si="2574"/>
        <v>0.72250000000000003</v>
      </c>
      <c r="T2536" s="15">
        <f t="shared" si="2574"/>
        <v>0.33100000000000002</v>
      </c>
      <c r="U2536" s="15">
        <f t="shared" si="2574"/>
        <v>0.47099999999999997</v>
      </c>
      <c r="V2536" s="5">
        <v>1</v>
      </c>
      <c r="X2536" s="15">
        <f t="shared" si="2333"/>
        <v>13.5</v>
      </c>
      <c r="AB2536" s="15">
        <f t="shared" si="2334"/>
        <v>15.040712947260028</v>
      </c>
      <c r="AC2536" s="15">
        <f t="shared" si="2335"/>
        <v>2.3737963858546811</v>
      </c>
    </row>
    <row r="2537" spans="1:29">
      <c r="A2537" s="5" t="s">
        <v>207</v>
      </c>
      <c r="B2537" s="5">
        <v>0.64</v>
      </c>
      <c r="C2537" s="5">
        <v>0.5</v>
      </c>
      <c r="D2537" s="5">
        <v>0.18</v>
      </c>
      <c r="E2537" s="5">
        <v>1.4995000000000001</v>
      </c>
      <c r="F2537" s="5">
        <v>0.59299999999999997</v>
      </c>
      <c r="G2537" s="5">
        <v>0.314</v>
      </c>
      <c r="H2537" s="48">
        <v>0.43099999999999999</v>
      </c>
      <c r="I2537" s="5">
        <v>11</v>
      </c>
      <c r="N2537" s="15">
        <f t="shared" si="2331"/>
        <v>0.75</v>
      </c>
      <c r="O2537" s="15">
        <f t="shared" ref="O2537:U2537" si="2575">B2537</f>
        <v>0.64</v>
      </c>
      <c r="P2537" s="15">
        <f t="shared" si="2575"/>
        <v>0.5</v>
      </c>
      <c r="Q2537" s="15">
        <f t="shared" si="2575"/>
        <v>0.18</v>
      </c>
      <c r="R2537" s="15">
        <f t="shared" si="2575"/>
        <v>1.4995000000000001</v>
      </c>
      <c r="S2537" s="15">
        <f t="shared" si="2575"/>
        <v>0.59299999999999997</v>
      </c>
      <c r="T2537" s="15">
        <f t="shared" si="2575"/>
        <v>0.314</v>
      </c>
      <c r="U2537" s="15">
        <f t="shared" si="2575"/>
        <v>0.43099999999999999</v>
      </c>
      <c r="V2537" s="5">
        <v>1</v>
      </c>
      <c r="X2537" s="15">
        <f t="shared" si="2333"/>
        <v>12.5</v>
      </c>
      <c r="AB2537" s="15">
        <f t="shared" si="2334"/>
        <v>14.591604115157029</v>
      </c>
      <c r="AC2537" s="15">
        <f t="shared" si="2335"/>
        <v>4.3748077745418188</v>
      </c>
    </row>
    <row r="2538" spans="1:29">
      <c r="A2538" s="5" t="s">
        <v>207</v>
      </c>
      <c r="B2538" s="5">
        <v>0.65500000000000003</v>
      </c>
      <c r="C2538" s="5">
        <v>0.54500000000000004</v>
      </c>
      <c r="D2538" s="5">
        <v>0.16500000000000001</v>
      </c>
      <c r="E2538" s="5">
        <v>1.6225000000000001</v>
      </c>
      <c r="F2538" s="5">
        <v>0.65549999999999997</v>
      </c>
      <c r="G2538" s="5">
        <v>0.29899999999999999</v>
      </c>
      <c r="H2538" s="48">
        <v>0.51300000000000001</v>
      </c>
      <c r="I2538" s="5">
        <v>12</v>
      </c>
      <c r="N2538" s="15">
        <f t="shared" si="2331"/>
        <v>0.75</v>
      </c>
      <c r="O2538" s="15">
        <f t="shared" ref="O2538:U2538" si="2576">B2538</f>
        <v>0.65500000000000003</v>
      </c>
      <c r="P2538" s="15">
        <f t="shared" si="2576"/>
        <v>0.54500000000000004</v>
      </c>
      <c r="Q2538" s="15">
        <f t="shared" si="2576"/>
        <v>0.16500000000000001</v>
      </c>
      <c r="R2538" s="15">
        <f t="shared" si="2576"/>
        <v>1.6225000000000001</v>
      </c>
      <c r="S2538" s="15">
        <f t="shared" si="2576"/>
        <v>0.65549999999999997</v>
      </c>
      <c r="T2538" s="15">
        <f t="shared" si="2576"/>
        <v>0.29899999999999999</v>
      </c>
      <c r="U2538" s="15">
        <f t="shared" si="2576"/>
        <v>0.51300000000000001</v>
      </c>
      <c r="V2538" s="5">
        <v>1</v>
      </c>
      <c r="X2538" s="15">
        <f t="shared" si="2333"/>
        <v>13.5</v>
      </c>
      <c r="AB2538" s="15">
        <f t="shared" si="2334"/>
        <v>15.672025700717603</v>
      </c>
      <c r="AC2538" s="15">
        <f t="shared" si="2335"/>
        <v>4.7176956445777929</v>
      </c>
    </row>
    <row r="2539" spans="1:29">
      <c r="A2539" s="5" t="s">
        <v>208</v>
      </c>
      <c r="B2539" s="5">
        <v>0.66</v>
      </c>
      <c r="C2539" s="5">
        <v>0.52500000000000002</v>
      </c>
      <c r="D2539" s="5">
        <v>0.215</v>
      </c>
      <c r="E2539" s="5">
        <v>1.786</v>
      </c>
      <c r="F2539" s="5">
        <v>0.67249999999999999</v>
      </c>
      <c r="G2539" s="5">
        <v>0.36149999999999999</v>
      </c>
      <c r="H2539" s="48">
        <v>0.40649999999999997</v>
      </c>
      <c r="I2539" s="5">
        <v>11</v>
      </c>
      <c r="N2539" s="15">
        <f t="shared" si="2331"/>
        <v>-2</v>
      </c>
      <c r="O2539" s="15">
        <f t="shared" ref="O2539:U2539" si="2577">B2539</f>
        <v>0.66</v>
      </c>
      <c r="P2539" s="15">
        <f t="shared" si="2577"/>
        <v>0.52500000000000002</v>
      </c>
      <c r="Q2539" s="15">
        <f t="shared" si="2577"/>
        <v>0.215</v>
      </c>
      <c r="R2539" s="15">
        <f t="shared" si="2577"/>
        <v>1.786</v>
      </c>
      <c r="S2539" s="15">
        <f t="shared" si="2577"/>
        <v>0.67249999999999999</v>
      </c>
      <c r="T2539" s="15">
        <f t="shared" si="2577"/>
        <v>0.36149999999999999</v>
      </c>
      <c r="U2539" s="15">
        <f t="shared" si="2577"/>
        <v>0.40649999999999997</v>
      </c>
      <c r="V2539" s="5">
        <v>1</v>
      </c>
      <c r="X2539" s="15">
        <f t="shared" si="2333"/>
        <v>12.5</v>
      </c>
      <c r="AB2539" s="15">
        <f t="shared" si="2334"/>
        <v>15.115821691754576</v>
      </c>
      <c r="AC2539" s="15">
        <f t="shared" si="2335"/>
        <v>6.8425231230537706</v>
      </c>
    </row>
    <row r="2540" spans="1:29">
      <c r="A2540" s="5" t="s">
        <v>206</v>
      </c>
      <c r="B2540" s="5">
        <v>0.66</v>
      </c>
      <c r="C2540" s="5">
        <v>0.53500000000000003</v>
      </c>
      <c r="D2540" s="5">
        <v>0.2</v>
      </c>
      <c r="E2540" s="5">
        <v>1.7909999999999999</v>
      </c>
      <c r="F2540" s="5">
        <v>0.73299999999999998</v>
      </c>
      <c r="G2540" s="5">
        <v>0.318</v>
      </c>
      <c r="H2540" s="48">
        <v>0.54</v>
      </c>
      <c r="I2540" s="5">
        <v>15</v>
      </c>
      <c r="N2540" s="15">
        <f t="shared" si="2331"/>
        <v>3</v>
      </c>
      <c r="O2540" s="15">
        <f t="shared" ref="O2540:U2540" si="2578">B2540</f>
        <v>0.66</v>
      </c>
      <c r="P2540" s="15">
        <f t="shared" si="2578"/>
        <v>0.53500000000000003</v>
      </c>
      <c r="Q2540" s="15">
        <f t="shared" si="2578"/>
        <v>0.2</v>
      </c>
      <c r="R2540" s="15">
        <f t="shared" si="2578"/>
        <v>1.7909999999999999</v>
      </c>
      <c r="S2540" s="15">
        <f t="shared" si="2578"/>
        <v>0.73299999999999998</v>
      </c>
      <c r="T2540" s="15">
        <f t="shared" si="2578"/>
        <v>0.318</v>
      </c>
      <c r="U2540" s="15">
        <f t="shared" si="2578"/>
        <v>0.54</v>
      </c>
      <c r="V2540" s="5">
        <v>1</v>
      </c>
      <c r="X2540" s="15">
        <f t="shared" si="2333"/>
        <v>16.5</v>
      </c>
      <c r="AB2540" s="15">
        <f t="shared" si="2334"/>
        <v>16.31655517469444</v>
      </c>
      <c r="AC2540" s="15">
        <f t="shared" si="2335"/>
        <v>3.3652003931387613E-2</v>
      </c>
    </row>
    <row r="2541" spans="1:29">
      <c r="A2541" s="5" t="s">
        <v>207</v>
      </c>
      <c r="B2541" s="5">
        <v>0.67500000000000004</v>
      </c>
      <c r="C2541" s="5">
        <v>0.55500000000000005</v>
      </c>
      <c r="D2541" s="5">
        <v>0.20499999999999999</v>
      </c>
      <c r="E2541" s="5">
        <v>1.925</v>
      </c>
      <c r="F2541" s="5">
        <v>0.71299999999999997</v>
      </c>
      <c r="G2541" s="5">
        <v>0.35799999999999998</v>
      </c>
      <c r="H2541" s="48">
        <v>0.45350000000000001</v>
      </c>
      <c r="I2541" s="5">
        <v>13</v>
      </c>
      <c r="N2541" s="15">
        <f t="shared" si="2331"/>
        <v>0.75</v>
      </c>
      <c r="O2541" s="15">
        <f t="shared" ref="O2541:U2541" si="2579">B2541</f>
        <v>0.67500000000000004</v>
      </c>
      <c r="P2541" s="15">
        <f t="shared" si="2579"/>
        <v>0.55500000000000005</v>
      </c>
      <c r="Q2541" s="15">
        <f t="shared" si="2579"/>
        <v>0.20499999999999999</v>
      </c>
      <c r="R2541" s="15">
        <f t="shared" si="2579"/>
        <v>1.925</v>
      </c>
      <c r="S2541" s="15">
        <f t="shared" si="2579"/>
        <v>0.71299999999999997</v>
      </c>
      <c r="T2541" s="15">
        <f t="shared" si="2579"/>
        <v>0.35799999999999998</v>
      </c>
      <c r="U2541" s="15">
        <f t="shared" si="2579"/>
        <v>0.45350000000000001</v>
      </c>
      <c r="V2541" s="5">
        <v>1</v>
      </c>
      <c r="X2541" s="15">
        <f t="shared" si="2333"/>
        <v>14.5</v>
      </c>
      <c r="AB2541" s="15">
        <f t="shared" si="2334"/>
        <v>16.68507778863674</v>
      </c>
      <c r="AC2541" s="15">
        <f t="shared" si="2335"/>
        <v>4.7745649423936243</v>
      </c>
    </row>
    <row r="2542" spans="1:29">
      <c r="A2542" s="5" t="s">
        <v>207</v>
      </c>
      <c r="B2542" s="5">
        <v>0.67500000000000004</v>
      </c>
      <c r="C2542" s="5">
        <v>0.55000000000000004</v>
      </c>
      <c r="D2542" s="5">
        <v>0.17499999999999999</v>
      </c>
      <c r="E2542" s="5">
        <v>1.6890000000000001</v>
      </c>
      <c r="F2542" s="5">
        <v>0.69399999999999995</v>
      </c>
      <c r="G2542" s="5">
        <v>0.371</v>
      </c>
      <c r="H2542" s="48">
        <v>0.47399999999999998</v>
      </c>
      <c r="I2542" s="5">
        <v>13</v>
      </c>
      <c r="N2542" s="15">
        <f t="shared" si="2331"/>
        <v>0.75</v>
      </c>
      <c r="O2542" s="15">
        <f t="shared" ref="O2542:U2542" si="2580">B2542</f>
        <v>0.67500000000000004</v>
      </c>
      <c r="P2542" s="15">
        <f t="shared" si="2580"/>
        <v>0.55000000000000004</v>
      </c>
      <c r="Q2542" s="15">
        <f t="shared" si="2580"/>
        <v>0.17499999999999999</v>
      </c>
      <c r="R2542" s="15">
        <f t="shared" si="2580"/>
        <v>1.6890000000000001</v>
      </c>
      <c r="S2542" s="15">
        <f t="shared" si="2580"/>
        <v>0.69399999999999995</v>
      </c>
      <c r="T2542" s="15">
        <f t="shared" si="2580"/>
        <v>0.371</v>
      </c>
      <c r="U2542" s="15">
        <f t="shared" si="2580"/>
        <v>0.47399999999999998</v>
      </c>
      <c r="V2542" s="5">
        <v>1</v>
      </c>
      <c r="X2542" s="15">
        <f t="shared" si="2333"/>
        <v>14.5</v>
      </c>
      <c r="AB2542" s="15">
        <f t="shared" si="2334"/>
        <v>14.581955276937773</v>
      </c>
      <c r="AC2542" s="15">
        <f t="shared" si="2335"/>
        <v>6.7166674179470563E-3</v>
      </c>
    </row>
    <row r="2543" spans="1:29">
      <c r="A2543" s="5" t="s">
        <v>207</v>
      </c>
      <c r="B2543" s="5">
        <v>0.69</v>
      </c>
      <c r="C2543" s="5">
        <v>0.55000000000000004</v>
      </c>
      <c r="D2543" s="5">
        <v>0.18</v>
      </c>
      <c r="E2543" s="5">
        <v>1.659</v>
      </c>
      <c r="F2543" s="5">
        <v>0.87150000000000005</v>
      </c>
      <c r="G2543" s="5">
        <v>0.26550000000000001</v>
      </c>
      <c r="H2543" s="48">
        <v>0.4395</v>
      </c>
      <c r="I2543" s="5">
        <v>9</v>
      </c>
      <c r="N2543" s="15">
        <f t="shared" si="2331"/>
        <v>0.75</v>
      </c>
      <c r="O2543" s="15">
        <f t="shared" ref="O2543:U2543" si="2581">B2543</f>
        <v>0.69</v>
      </c>
      <c r="P2543" s="15">
        <f t="shared" si="2581"/>
        <v>0.55000000000000004</v>
      </c>
      <c r="Q2543" s="15">
        <f t="shared" si="2581"/>
        <v>0.18</v>
      </c>
      <c r="R2543" s="15">
        <f t="shared" si="2581"/>
        <v>1.659</v>
      </c>
      <c r="S2543" s="15">
        <f t="shared" si="2581"/>
        <v>0.87150000000000005</v>
      </c>
      <c r="T2543" s="15">
        <f t="shared" si="2581"/>
        <v>0.26550000000000001</v>
      </c>
      <c r="U2543" s="15">
        <f t="shared" si="2581"/>
        <v>0.4395</v>
      </c>
      <c r="V2543" s="5">
        <v>1</v>
      </c>
      <c r="X2543" s="15">
        <f t="shared" si="2333"/>
        <v>10.5</v>
      </c>
      <c r="AB2543" s="15">
        <f t="shared" si="2334"/>
        <v>11.568961413918709</v>
      </c>
      <c r="AC2543" s="15">
        <f t="shared" si="2335"/>
        <v>1.1426785044470853</v>
      </c>
    </row>
    <row r="2544" spans="1:29">
      <c r="A2544" s="5" t="s">
        <v>207</v>
      </c>
      <c r="B2544" s="5">
        <v>0.69499999999999995</v>
      </c>
      <c r="C2544" s="5">
        <v>0.53</v>
      </c>
      <c r="D2544" s="5">
        <v>0.2</v>
      </c>
      <c r="E2544" s="5">
        <v>2.0474999999999999</v>
      </c>
      <c r="F2544" s="5">
        <v>0.75</v>
      </c>
      <c r="G2544" s="5">
        <v>0.41949999999999998</v>
      </c>
      <c r="H2544" s="48">
        <v>0.60950000000000004</v>
      </c>
      <c r="I2544" s="5">
        <v>14</v>
      </c>
      <c r="N2544" s="15">
        <f t="shared" si="2331"/>
        <v>0.75</v>
      </c>
      <c r="O2544" s="15">
        <f t="shared" ref="O2544:U2544" si="2582">B2544</f>
        <v>0.69499999999999995</v>
      </c>
      <c r="P2544" s="15">
        <f t="shared" si="2582"/>
        <v>0.53</v>
      </c>
      <c r="Q2544" s="15">
        <f t="shared" si="2582"/>
        <v>0.2</v>
      </c>
      <c r="R2544" s="15">
        <f t="shared" si="2582"/>
        <v>2.0474999999999999</v>
      </c>
      <c r="S2544" s="15">
        <f t="shared" si="2582"/>
        <v>0.75</v>
      </c>
      <c r="T2544" s="15">
        <f t="shared" si="2582"/>
        <v>0.41949999999999998</v>
      </c>
      <c r="U2544" s="15">
        <f t="shared" si="2582"/>
        <v>0.60950000000000004</v>
      </c>
      <c r="V2544" s="5">
        <v>1</v>
      </c>
      <c r="X2544" s="15">
        <f t="shared" si="2333"/>
        <v>15.5</v>
      </c>
      <c r="AB2544" s="15">
        <f t="shared" si="2334"/>
        <v>17.415763329033162</v>
      </c>
      <c r="AC2544" s="15">
        <f t="shared" si="2335"/>
        <v>3.6701491328682221</v>
      </c>
    </row>
    <row r="2545" spans="1:29">
      <c r="A2545" s="5" t="s">
        <v>207</v>
      </c>
      <c r="B2545" s="5">
        <v>0.7</v>
      </c>
      <c r="C2545" s="5">
        <v>0.52500000000000002</v>
      </c>
      <c r="D2545" s="5">
        <v>0.19</v>
      </c>
      <c r="E2545" s="5">
        <v>1.6014999999999999</v>
      </c>
      <c r="F2545" s="5">
        <v>0.70699999999999996</v>
      </c>
      <c r="G2545" s="5">
        <v>0.36499999999999999</v>
      </c>
      <c r="H2545" s="48">
        <v>0.43</v>
      </c>
      <c r="I2545" s="5">
        <v>10</v>
      </c>
      <c r="N2545" s="15">
        <f t="shared" si="2331"/>
        <v>0.75</v>
      </c>
      <c r="O2545" s="15">
        <f t="shared" ref="O2545:U2545" si="2583">B2545</f>
        <v>0.7</v>
      </c>
      <c r="P2545" s="15">
        <f t="shared" si="2583"/>
        <v>0.52500000000000002</v>
      </c>
      <c r="Q2545" s="15">
        <f t="shared" si="2583"/>
        <v>0.19</v>
      </c>
      <c r="R2545" s="15">
        <f t="shared" si="2583"/>
        <v>1.6014999999999999</v>
      </c>
      <c r="S2545" s="15">
        <f t="shared" si="2583"/>
        <v>0.70699999999999996</v>
      </c>
      <c r="T2545" s="15">
        <f t="shared" si="2583"/>
        <v>0.36499999999999999</v>
      </c>
      <c r="U2545" s="15">
        <f t="shared" si="2583"/>
        <v>0.43</v>
      </c>
      <c r="V2545" s="5">
        <v>1</v>
      </c>
      <c r="X2545" s="15">
        <f t="shared" si="2333"/>
        <v>11.5</v>
      </c>
      <c r="AB2545" s="15">
        <f t="shared" si="2334"/>
        <v>13.059081557021257</v>
      </c>
      <c r="AC2545" s="15">
        <f t="shared" si="2335"/>
        <v>2.4307353014438258</v>
      </c>
    </row>
    <row r="2546" spans="1:29">
      <c r="A2546" s="5" t="s">
        <v>207</v>
      </c>
      <c r="B2546" s="5">
        <v>0.73</v>
      </c>
      <c r="C2546" s="5">
        <v>0.56999999999999995</v>
      </c>
      <c r="D2546" s="5">
        <v>0.16500000000000001</v>
      </c>
      <c r="E2546" s="5">
        <v>2.0165000000000002</v>
      </c>
      <c r="F2546" s="5">
        <v>1.0685</v>
      </c>
      <c r="G2546" s="5">
        <v>0.41799999999999998</v>
      </c>
      <c r="H2546" s="48">
        <v>0.435</v>
      </c>
      <c r="I2546" s="5">
        <v>10</v>
      </c>
      <c r="N2546" s="15">
        <f t="shared" si="2331"/>
        <v>0.75</v>
      </c>
      <c r="O2546" s="15">
        <f t="shared" ref="O2546:U2546" si="2584">B2546</f>
        <v>0.73</v>
      </c>
      <c r="P2546" s="15">
        <f t="shared" si="2584"/>
        <v>0.56999999999999995</v>
      </c>
      <c r="Q2546" s="15">
        <f t="shared" si="2584"/>
        <v>0.16500000000000001</v>
      </c>
      <c r="R2546" s="15">
        <f t="shared" si="2584"/>
        <v>2.0165000000000002</v>
      </c>
      <c r="S2546" s="15">
        <f t="shared" si="2584"/>
        <v>1.0685</v>
      </c>
      <c r="T2546" s="15">
        <f t="shared" si="2584"/>
        <v>0.41799999999999998</v>
      </c>
      <c r="U2546" s="15">
        <f t="shared" si="2584"/>
        <v>0.435</v>
      </c>
      <c r="V2546" s="5">
        <v>1</v>
      </c>
      <c r="X2546" s="15">
        <f t="shared" si="2333"/>
        <v>11.5</v>
      </c>
      <c r="AB2546" s="15">
        <f t="shared" si="2334"/>
        <v>9.2950938223934187</v>
      </c>
      <c r="AC2546" s="15">
        <f t="shared" si="2335"/>
        <v>4.8616112520476644</v>
      </c>
    </row>
    <row r="2547" spans="1:29">
      <c r="A2547" s="5" t="s">
        <v>208</v>
      </c>
      <c r="B2547" s="5">
        <v>0.20499999999999999</v>
      </c>
      <c r="C2547" s="5">
        <v>0.15</v>
      </c>
      <c r="D2547" s="5">
        <v>6.5000000000000002E-2</v>
      </c>
      <c r="E2547" s="5">
        <v>0.04</v>
      </c>
      <c r="F2547" s="5">
        <v>0.02</v>
      </c>
      <c r="G2547" s="5">
        <v>1.0999999999999999E-2</v>
      </c>
      <c r="H2547" s="48">
        <v>1.2999999999999999E-2</v>
      </c>
      <c r="I2547" s="5">
        <v>4</v>
      </c>
      <c r="N2547" s="15">
        <f t="shared" si="2331"/>
        <v>-2</v>
      </c>
      <c r="O2547" s="15">
        <f t="shared" ref="O2547:U2547" si="2585">B2547</f>
        <v>0.20499999999999999</v>
      </c>
      <c r="P2547" s="15">
        <f t="shared" si="2585"/>
        <v>0.15</v>
      </c>
      <c r="Q2547" s="15">
        <f t="shared" si="2585"/>
        <v>6.5000000000000002E-2</v>
      </c>
      <c r="R2547" s="15">
        <f t="shared" si="2585"/>
        <v>0.04</v>
      </c>
      <c r="S2547" s="15">
        <f t="shared" si="2585"/>
        <v>0.02</v>
      </c>
      <c r="T2547" s="15">
        <f t="shared" si="2585"/>
        <v>1.0999999999999999E-2</v>
      </c>
      <c r="U2547" s="15">
        <f t="shared" si="2585"/>
        <v>1.2999999999999999E-2</v>
      </c>
      <c r="V2547" s="5">
        <v>1</v>
      </c>
      <c r="X2547" s="15">
        <f t="shared" si="2333"/>
        <v>5.5</v>
      </c>
      <c r="AB2547" s="15">
        <f t="shared" si="2334"/>
        <v>6.794563637028407</v>
      </c>
      <c r="AC2547" s="15">
        <f t="shared" si="2335"/>
        <v>1.6758950103162171</v>
      </c>
    </row>
    <row r="2548" spans="1:29">
      <c r="A2548" s="5" t="s">
        <v>208</v>
      </c>
      <c r="B2548" s="5">
        <v>0.22500000000000001</v>
      </c>
      <c r="C2548" s="5">
        <v>0.17</v>
      </c>
      <c r="D2548" s="5">
        <v>7.0000000000000007E-2</v>
      </c>
      <c r="E2548" s="5">
        <v>5.6500000000000002E-2</v>
      </c>
      <c r="F2548" s="5">
        <v>2.4E-2</v>
      </c>
      <c r="G2548" s="5">
        <v>1.2999999999999999E-2</v>
      </c>
      <c r="H2548" s="48">
        <v>1.6E-2</v>
      </c>
      <c r="I2548" s="5">
        <v>4</v>
      </c>
      <c r="N2548" s="15">
        <f t="shared" si="2331"/>
        <v>-2</v>
      </c>
      <c r="O2548" s="15">
        <f t="shared" ref="O2548:U2548" si="2586">B2548</f>
        <v>0.22500000000000001</v>
      </c>
      <c r="P2548" s="15">
        <f t="shared" si="2586"/>
        <v>0.17</v>
      </c>
      <c r="Q2548" s="15">
        <f t="shared" si="2586"/>
        <v>7.0000000000000007E-2</v>
      </c>
      <c r="R2548" s="15">
        <f t="shared" si="2586"/>
        <v>5.6500000000000002E-2</v>
      </c>
      <c r="S2548" s="15">
        <f t="shared" si="2586"/>
        <v>2.4E-2</v>
      </c>
      <c r="T2548" s="15">
        <f t="shared" si="2586"/>
        <v>1.2999999999999999E-2</v>
      </c>
      <c r="U2548" s="15">
        <f t="shared" si="2586"/>
        <v>1.6E-2</v>
      </c>
      <c r="V2548" s="5">
        <v>1</v>
      </c>
      <c r="X2548" s="15">
        <f t="shared" si="2333"/>
        <v>5.5</v>
      </c>
      <c r="AB2548" s="15">
        <f t="shared" si="2334"/>
        <v>7.1463500964188604</v>
      </c>
      <c r="AC2548" s="15">
        <f t="shared" si="2335"/>
        <v>2.7104686399783908</v>
      </c>
    </row>
    <row r="2549" spans="1:29">
      <c r="A2549" s="5" t="s">
        <v>208</v>
      </c>
      <c r="B2549" s="5">
        <v>0.23</v>
      </c>
      <c r="C2549" s="5">
        <v>0.18</v>
      </c>
      <c r="D2549" s="5">
        <v>0.05</v>
      </c>
      <c r="E2549" s="5">
        <v>6.4000000000000001E-2</v>
      </c>
      <c r="F2549" s="5">
        <v>2.1499999999999998E-2</v>
      </c>
      <c r="G2549" s="5">
        <v>1.35E-2</v>
      </c>
      <c r="H2549" s="48">
        <v>0.02</v>
      </c>
      <c r="I2549" s="5">
        <v>5</v>
      </c>
      <c r="N2549" s="15">
        <f t="shared" si="2331"/>
        <v>-2</v>
      </c>
      <c r="O2549" s="15">
        <f t="shared" ref="O2549:U2549" si="2587">B2549</f>
        <v>0.23</v>
      </c>
      <c r="P2549" s="15">
        <f t="shared" si="2587"/>
        <v>0.18</v>
      </c>
      <c r="Q2549" s="15">
        <f t="shared" si="2587"/>
        <v>0.05</v>
      </c>
      <c r="R2549" s="15">
        <f t="shared" si="2587"/>
        <v>6.4000000000000001E-2</v>
      </c>
      <c r="S2549" s="15">
        <f t="shared" si="2587"/>
        <v>2.1499999999999998E-2</v>
      </c>
      <c r="T2549" s="15">
        <f t="shared" si="2587"/>
        <v>1.35E-2</v>
      </c>
      <c r="U2549" s="15">
        <f t="shared" si="2587"/>
        <v>0.02</v>
      </c>
      <c r="V2549" s="5">
        <v>1</v>
      </c>
      <c r="X2549" s="15">
        <f t="shared" si="2333"/>
        <v>6.5</v>
      </c>
      <c r="AB2549" s="15">
        <f t="shared" si="2334"/>
        <v>7.1858419654650953</v>
      </c>
      <c r="AC2549" s="15">
        <f t="shared" si="2335"/>
        <v>0.47037920159302504</v>
      </c>
    </row>
    <row r="2550" spans="1:29">
      <c r="A2550" s="5" t="s">
        <v>208</v>
      </c>
      <c r="B2550" s="5">
        <v>0.27500000000000002</v>
      </c>
      <c r="C2550" s="5">
        <v>0.19500000000000001</v>
      </c>
      <c r="D2550" s="5">
        <v>7.0000000000000007E-2</v>
      </c>
      <c r="E2550" s="5">
        <v>8.7499999999999994E-2</v>
      </c>
      <c r="F2550" s="5">
        <v>3.4500000000000003E-2</v>
      </c>
      <c r="G2550" s="5">
        <v>2.1999999999999999E-2</v>
      </c>
      <c r="H2550" s="48">
        <v>2.5499999999999998E-2</v>
      </c>
      <c r="I2550" s="5">
        <v>4</v>
      </c>
      <c r="N2550" s="15">
        <f t="shared" si="2331"/>
        <v>-2</v>
      </c>
      <c r="O2550" s="15">
        <f t="shared" ref="O2550:U2550" si="2588">B2550</f>
        <v>0.27500000000000002</v>
      </c>
      <c r="P2550" s="15">
        <f t="shared" si="2588"/>
        <v>0.19500000000000001</v>
      </c>
      <c r="Q2550" s="15">
        <f t="shared" si="2588"/>
        <v>7.0000000000000007E-2</v>
      </c>
      <c r="R2550" s="15">
        <f t="shared" si="2588"/>
        <v>8.7499999999999994E-2</v>
      </c>
      <c r="S2550" s="15">
        <f t="shared" si="2588"/>
        <v>3.4500000000000003E-2</v>
      </c>
      <c r="T2550" s="15">
        <f t="shared" si="2588"/>
        <v>2.1999999999999999E-2</v>
      </c>
      <c r="U2550" s="15">
        <f t="shared" si="2588"/>
        <v>2.5499999999999998E-2</v>
      </c>
      <c r="V2550" s="5">
        <v>1</v>
      </c>
      <c r="X2550" s="15">
        <f t="shared" si="2333"/>
        <v>5.5</v>
      </c>
      <c r="AB2550" s="15">
        <f t="shared" si="2334"/>
        <v>7.4646183945906586</v>
      </c>
      <c r="AC2550" s="15">
        <f t="shared" si="2335"/>
        <v>3.8597254363639766</v>
      </c>
    </row>
    <row r="2551" spans="1:29">
      <c r="A2551" s="5" t="s">
        <v>208</v>
      </c>
      <c r="B2551" s="5">
        <v>0.28000000000000003</v>
      </c>
      <c r="C2551" s="5">
        <v>0.21</v>
      </c>
      <c r="D2551" s="5">
        <v>5.5E-2</v>
      </c>
      <c r="E2551" s="5">
        <v>0.106</v>
      </c>
      <c r="F2551" s="5">
        <v>4.1500000000000002E-2</v>
      </c>
      <c r="G2551" s="5">
        <v>2.6499999999999999E-2</v>
      </c>
      <c r="H2551" s="48">
        <v>3.1E-2</v>
      </c>
      <c r="I2551" s="5">
        <v>5</v>
      </c>
      <c r="N2551" s="15">
        <f t="shared" si="2331"/>
        <v>-2</v>
      </c>
      <c r="O2551" s="15">
        <f t="shared" ref="O2551:U2551" si="2589">B2551</f>
        <v>0.28000000000000003</v>
      </c>
      <c r="P2551" s="15">
        <f t="shared" si="2589"/>
        <v>0.21</v>
      </c>
      <c r="Q2551" s="15">
        <f t="shared" si="2589"/>
        <v>5.5E-2</v>
      </c>
      <c r="R2551" s="15">
        <f t="shared" si="2589"/>
        <v>0.106</v>
      </c>
      <c r="S2551" s="15">
        <f t="shared" si="2589"/>
        <v>4.1500000000000002E-2</v>
      </c>
      <c r="T2551" s="15">
        <f t="shared" si="2589"/>
        <v>2.6499999999999999E-2</v>
      </c>
      <c r="U2551" s="15">
        <f t="shared" si="2589"/>
        <v>3.1E-2</v>
      </c>
      <c r="V2551" s="5">
        <v>1</v>
      </c>
      <c r="X2551" s="15">
        <f t="shared" si="2333"/>
        <v>6.5</v>
      </c>
      <c r="AB2551" s="15">
        <f t="shared" si="2334"/>
        <v>7.5001132330872409</v>
      </c>
      <c r="AC2551" s="15">
        <f t="shared" si="2335"/>
        <v>1.0002264789962139</v>
      </c>
    </row>
    <row r="2552" spans="1:29">
      <c r="A2552" s="5" t="s">
        <v>208</v>
      </c>
      <c r="B2552" s="5">
        <v>0.28000000000000003</v>
      </c>
      <c r="C2552" s="5">
        <v>0.22</v>
      </c>
      <c r="D2552" s="5">
        <v>0.08</v>
      </c>
      <c r="E2552" s="5">
        <v>0.13150000000000001</v>
      </c>
      <c r="F2552" s="5">
        <v>6.6000000000000003E-2</v>
      </c>
      <c r="G2552" s="5">
        <v>2.4E-2</v>
      </c>
      <c r="H2552" s="48">
        <v>0.03</v>
      </c>
      <c r="I2552" s="5">
        <v>5</v>
      </c>
      <c r="N2552" s="15">
        <f t="shared" ref="N2552:N2806" si="2590">IF(A2552="M",$L$1,IF(A2552="F",$L$2,$L$3))</f>
        <v>-2</v>
      </c>
      <c r="O2552" s="15">
        <f t="shared" ref="O2552:U2552" si="2591">B2552</f>
        <v>0.28000000000000003</v>
      </c>
      <c r="P2552" s="15">
        <f t="shared" si="2591"/>
        <v>0.22</v>
      </c>
      <c r="Q2552" s="15">
        <f t="shared" si="2591"/>
        <v>0.08</v>
      </c>
      <c r="R2552" s="15">
        <f t="shared" si="2591"/>
        <v>0.13150000000000001</v>
      </c>
      <c r="S2552" s="15">
        <f t="shared" si="2591"/>
        <v>6.6000000000000003E-2</v>
      </c>
      <c r="T2552" s="15">
        <f t="shared" si="2591"/>
        <v>2.4E-2</v>
      </c>
      <c r="U2552" s="15">
        <f t="shared" si="2591"/>
        <v>0.03</v>
      </c>
      <c r="V2552" s="5">
        <v>1</v>
      </c>
      <c r="X2552" s="15">
        <f t="shared" ref="X2552:X2806" si="2592">I2552+1.5</f>
        <v>6.5</v>
      </c>
      <c r="AB2552" s="15">
        <f t="shared" ref="AB2552:AB2806" si="2593">MMULT(N2552:V2552,$AA$4:$AA$12)</f>
        <v>7.6528826827529173</v>
      </c>
      <c r="AC2552" s="15">
        <f t="shared" ref="AC2552:AC2806" si="2594">(X2552-AB2552)^2</f>
        <v>1.3291384801915638</v>
      </c>
    </row>
    <row r="2553" spans="1:29">
      <c r="A2553" s="5" t="s">
        <v>208</v>
      </c>
      <c r="B2553" s="5">
        <v>0.29499999999999998</v>
      </c>
      <c r="C2553" s="5">
        <v>0.22</v>
      </c>
      <c r="D2553" s="5">
        <v>7.0000000000000007E-2</v>
      </c>
      <c r="E2553" s="5">
        <v>0.126</v>
      </c>
      <c r="F2553" s="5">
        <v>5.1499999999999997E-2</v>
      </c>
      <c r="G2553" s="5">
        <v>2.75E-2</v>
      </c>
      <c r="H2553" s="48">
        <v>3.5000000000000003E-2</v>
      </c>
      <c r="I2553" s="5">
        <v>6</v>
      </c>
      <c r="N2553" s="15">
        <f t="shared" si="2590"/>
        <v>-2</v>
      </c>
      <c r="O2553" s="15">
        <f t="shared" ref="O2553:U2553" si="2595">B2553</f>
        <v>0.29499999999999998</v>
      </c>
      <c r="P2553" s="15">
        <f t="shared" si="2595"/>
        <v>0.22</v>
      </c>
      <c r="Q2553" s="15">
        <f t="shared" si="2595"/>
        <v>7.0000000000000007E-2</v>
      </c>
      <c r="R2553" s="15">
        <f t="shared" si="2595"/>
        <v>0.126</v>
      </c>
      <c r="S2553" s="15">
        <f t="shared" si="2595"/>
        <v>5.1499999999999997E-2</v>
      </c>
      <c r="T2553" s="15">
        <f t="shared" si="2595"/>
        <v>2.75E-2</v>
      </c>
      <c r="U2553" s="15">
        <f t="shared" si="2595"/>
        <v>3.5000000000000003E-2</v>
      </c>
      <c r="V2553" s="5">
        <v>1</v>
      </c>
      <c r="X2553" s="15">
        <f t="shared" si="2592"/>
        <v>7.5</v>
      </c>
      <c r="AB2553" s="15">
        <f t="shared" si="2593"/>
        <v>7.7790316335165572</v>
      </c>
      <c r="AC2553" s="15">
        <f t="shared" si="2594"/>
        <v>7.7858652502918305E-2</v>
      </c>
    </row>
    <row r="2554" spans="1:29">
      <c r="A2554" s="5" t="s">
        <v>208</v>
      </c>
      <c r="B2554" s="5">
        <v>0.31</v>
      </c>
      <c r="C2554" s="5">
        <v>0.22500000000000001</v>
      </c>
      <c r="D2554" s="5">
        <v>7.4999999999999997E-2</v>
      </c>
      <c r="E2554" s="5">
        <v>0.155</v>
      </c>
      <c r="F2554" s="5">
        <v>6.5000000000000002E-2</v>
      </c>
      <c r="G2554" s="5">
        <v>3.6999999999999998E-2</v>
      </c>
      <c r="H2554" s="48">
        <v>3.6499999999999998E-2</v>
      </c>
      <c r="I2554" s="5">
        <v>6</v>
      </c>
      <c r="N2554" s="15">
        <f t="shared" si="2590"/>
        <v>-2</v>
      </c>
      <c r="O2554" s="15">
        <f t="shared" ref="O2554:U2554" si="2596">B2554</f>
        <v>0.31</v>
      </c>
      <c r="P2554" s="15">
        <f t="shared" si="2596"/>
        <v>0.22500000000000001</v>
      </c>
      <c r="Q2554" s="15">
        <f t="shared" si="2596"/>
        <v>7.4999999999999997E-2</v>
      </c>
      <c r="R2554" s="15">
        <f t="shared" si="2596"/>
        <v>0.155</v>
      </c>
      <c r="S2554" s="15">
        <f t="shared" si="2596"/>
        <v>6.5000000000000002E-2</v>
      </c>
      <c r="T2554" s="15">
        <f t="shared" si="2596"/>
        <v>3.6999999999999998E-2</v>
      </c>
      <c r="U2554" s="15">
        <f t="shared" si="2596"/>
        <v>3.6499999999999998E-2</v>
      </c>
      <c r="V2554" s="5">
        <v>1</v>
      </c>
      <c r="X2554" s="15">
        <f t="shared" si="2592"/>
        <v>7.5</v>
      </c>
      <c r="AB2554" s="15">
        <f t="shared" si="2593"/>
        <v>7.7901157442898672</v>
      </c>
      <c r="AC2554" s="15">
        <f t="shared" si="2594"/>
        <v>8.4167145084863615E-2</v>
      </c>
    </row>
    <row r="2555" spans="1:29">
      <c r="A2555" s="5" t="s">
        <v>208</v>
      </c>
      <c r="B2555" s="5">
        <v>0.315</v>
      </c>
      <c r="C2555" s="5">
        <v>0.23499999999999999</v>
      </c>
      <c r="D2555" s="5">
        <v>7.0000000000000007E-2</v>
      </c>
      <c r="E2555" s="5">
        <v>0.14899999999999999</v>
      </c>
      <c r="F2555" s="5">
        <v>5.8000000000000003E-2</v>
      </c>
      <c r="G2555" s="5">
        <v>3.2500000000000001E-2</v>
      </c>
      <c r="H2555" s="48">
        <v>4.7E-2</v>
      </c>
      <c r="I2555" s="5">
        <v>7</v>
      </c>
      <c r="N2555" s="15">
        <f t="shared" si="2590"/>
        <v>-2</v>
      </c>
      <c r="O2555" s="15">
        <f t="shared" ref="O2555:U2555" si="2597">B2555</f>
        <v>0.315</v>
      </c>
      <c r="P2555" s="15">
        <f t="shared" si="2597"/>
        <v>0.23499999999999999</v>
      </c>
      <c r="Q2555" s="15">
        <f t="shared" si="2597"/>
        <v>7.0000000000000007E-2</v>
      </c>
      <c r="R2555" s="15">
        <f t="shared" si="2597"/>
        <v>0.14899999999999999</v>
      </c>
      <c r="S2555" s="15">
        <f t="shared" si="2597"/>
        <v>5.8000000000000003E-2</v>
      </c>
      <c r="T2555" s="15">
        <f t="shared" si="2597"/>
        <v>3.2500000000000001E-2</v>
      </c>
      <c r="U2555" s="15">
        <f t="shared" si="2597"/>
        <v>4.7E-2</v>
      </c>
      <c r="V2555" s="5">
        <v>1</v>
      </c>
      <c r="X2555" s="15">
        <f t="shared" si="2592"/>
        <v>8.5</v>
      </c>
      <c r="AB2555" s="15">
        <f t="shared" si="2593"/>
        <v>8.0724211496672922</v>
      </c>
      <c r="AC2555" s="15">
        <f t="shared" si="2594"/>
        <v>0.18282367325184015</v>
      </c>
    </row>
    <row r="2556" spans="1:29">
      <c r="A2556" s="5" t="s">
        <v>208</v>
      </c>
      <c r="B2556" s="5">
        <v>0.34</v>
      </c>
      <c r="C2556" s="5">
        <v>0.26500000000000001</v>
      </c>
      <c r="D2556" s="5">
        <v>7.0000000000000007E-2</v>
      </c>
      <c r="E2556" s="5">
        <v>0.185</v>
      </c>
      <c r="F2556" s="5">
        <v>6.25E-2</v>
      </c>
      <c r="G2556" s="5">
        <v>3.95E-2</v>
      </c>
      <c r="H2556" s="48">
        <v>7.0000000000000007E-2</v>
      </c>
      <c r="I2556" s="5">
        <v>7</v>
      </c>
      <c r="N2556" s="15">
        <f t="shared" si="2590"/>
        <v>-2</v>
      </c>
      <c r="O2556" s="15">
        <f t="shared" ref="O2556:U2556" si="2598">B2556</f>
        <v>0.34</v>
      </c>
      <c r="P2556" s="15">
        <f t="shared" si="2598"/>
        <v>0.26500000000000001</v>
      </c>
      <c r="Q2556" s="15">
        <f t="shared" si="2598"/>
        <v>7.0000000000000007E-2</v>
      </c>
      <c r="R2556" s="15">
        <f t="shared" si="2598"/>
        <v>0.185</v>
      </c>
      <c r="S2556" s="15">
        <f t="shared" si="2598"/>
        <v>6.25E-2</v>
      </c>
      <c r="T2556" s="15">
        <f t="shared" si="2598"/>
        <v>3.95E-2</v>
      </c>
      <c r="U2556" s="15">
        <f t="shared" si="2598"/>
        <v>7.0000000000000007E-2</v>
      </c>
      <c r="V2556" s="5">
        <v>1</v>
      </c>
      <c r="X2556" s="15">
        <f t="shared" si="2592"/>
        <v>8.5</v>
      </c>
      <c r="AB2556" s="15">
        <f t="shared" si="2593"/>
        <v>8.7726342283439891</v>
      </c>
      <c r="AC2556" s="15">
        <f t="shared" si="2594"/>
        <v>7.4329422464722392E-2</v>
      </c>
    </row>
    <row r="2557" spans="1:29">
      <c r="A2557" s="5" t="s">
        <v>208</v>
      </c>
      <c r="B2557" s="5">
        <v>0.37</v>
      </c>
      <c r="C2557" s="5">
        <v>0.28999999999999998</v>
      </c>
      <c r="D2557" s="5">
        <v>0.08</v>
      </c>
      <c r="E2557" s="5">
        <v>0.2545</v>
      </c>
      <c r="F2557" s="5">
        <v>0.108</v>
      </c>
      <c r="G2557" s="5">
        <v>5.6500000000000002E-2</v>
      </c>
      <c r="H2557" s="48">
        <v>7.0000000000000007E-2</v>
      </c>
      <c r="I2557" s="5">
        <v>6</v>
      </c>
      <c r="N2557" s="15">
        <f t="shared" si="2590"/>
        <v>-2</v>
      </c>
      <c r="O2557" s="15">
        <f t="shared" ref="O2557:U2557" si="2599">B2557</f>
        <v>0.37</v>
      </c>
      <c r="P2557" s="15">
        <f t="shared" si="2599"/>
        <v>0.28999999999999998</v>
      </c>
      <c r="Q2557" s="15">
        <f t="shared" si="2599"/>
        <v>0.08</v>
      </c>
      <c r="R2557" s="15">
        <f t="shared" si="2599"/>
        <v>0.2545</v>
      </c>
      <c r="S2557" s="15">
        <f t="shared" si="2599"/>
        <v>0.108</v>
      </c>
      <c r="T2557" s="15">
        <f t="shared" si="2599"/>
        <v>5.6500000000000002E-2</v>
      </c>
      <c r="U2557" s="15">
        <f t="shared" si="2599"/>
        <v>7.0000000000000007E-2</v>
      </c>
      <c r="V2557" s="5">
        <v>1</v>
      </c>
      <c r="X2557" s="15">
        <f t="shared" si="2592"/>
        <v>7.5</v>
      </c>
      <c r="AB2557" s="15">
        <f t="shared" si="2593"/>
        <v>8.6993634122174122</v>
      </c>
      <c r="AC2557" s="15">
        <f t="shared" si="2594"/>
        <v>1.4384725945657941</v>
      </c>
    </row>
    <row r="2558" spans="1:29">
      <c r="A2558" s="5" t="s">
        <v>208</v>
      </c>
      <c r="B2558" s="5">
        <v>0.38</v>
      </c>
      <c r="C2558" s="5">
        <v>0.28499999999999998</v>
      </c>
      <c r="D2558" s="5">
        <v>8.5000000000000006E-2</v>
      </c>
      <c r="E2558" s="5">
        <v>0.23699999999999999</v>
      </c>
      <c r="F2558" s="5">
        <v>0.115</v>
      </c>
      <c r="G2558" s="5">
        <v>4.0500000000000001E-2</v>
      </c>
      <c r="H2558" s="48">
        <v>7.0000000000000007E-2</v>
      </c>
      <c r="I2558" s="5">
        <v>6</v>
      </c>
      <c r="N2558" s="15">
        <f t="shared" si="2590"/>
        <v>-2</v>
      </c>
      <c r="O2558" s="15">
        <f t="shared" ref="O2558:U2558" si="2600">B2558</f>
        <v>0.38</v>
      </c>
      <c r="P2558" s="15">
        <f t="shared" si="2600"/>
        <v>0.28499999999999998</v>
      </c>
      <c r="Q2558" s="15">
        <f t="shared" si="2600"/>
        <v>8.5000000000000006E-2</v>
      </c>
      <c r="R2558" s="15">
        <f t="shared" si="2600"/>
        <v>0.23699999999999999</v>
      </c>
      <c r="S2558" s="15">
        <f t="shared" si="2600"/>
        <v>0.115</v>
      </c>
      <c r="T2558" s="15">
        <f t="shared" si="2600"/>
        <v>4.0500000000000001E-2</v>
      </c>
      <c r="U2558" s="15">
        <f t="shared" si="2600"/>
        <v>7.0000000000000007E-2</v>
      </c>
      <c r="V2558" s="5">
        <v>1</v>
      </c>
      <c r="X2558" s="15">
        <f t="shared" si="2592"/>
        <v>7.5</v>
      </c>
      <c r="AB2558" s="15">
        <f t="shared" si="2593"/>
        <v>8.5526877704567106</v>
      </c>
      <c r="AC2558" s="15">
        <f t="shared" si="2594"/>
        <v>1.1081515420691201</v>
      </c>
    </row>
    <row r="2559" spans="1:29">
      <c r="A2559" s="5" t="s">
        <v>208</v>
      </c>
      <c r="B2559" s="5">
        <v>0.39</v>
      </c>
      <c r="C2559" s="5">
        <v>0.29499999999999998</v>
      </c>
      <c r="D2559" s="5">
        <v>0.1</v>
      </c>
      <c r="E2559" s="5">
        <v>0.27900000000000003</v>
      </c>
      <c r="F2559" s="5">
        <v>0.11550000000000001</v>
      </c>
      <c r="G2559" s="5">
        <v>5.8999999999999997E-2</v>
      </c>
      <c r="H2559" s="48">
        <v>0.08</v>
      </c>
      <c r="I2559" s="5">
        <v>7</v>
      </c>
      <c r="N2559" s="15">
        <f t="shared" si="2590"/>
        <v>-2</v>
      </c>
      <c r="O2559" s="15">
        <f t="shared" ref="O2559:U2559" si="2601">B2559</f>
        <v>0.39</v>
      </c>
      <c r="P2559" s="15">
        <f t="shared" si="2601"/>
        <v>0.29499999999999998</v>
      </c>
      <c r="Q2559" s="15">
        <f t="shared" si="2601"/>
        <v>0.1</v>
      </c>
      <c r="R2559" s="15">
        <f t="shared" si="2601"/>
        <v>0.27900000000000003</v>
      </c>
      <c r="S2559" s="15">
        <f t="shared" si="2601"/>
        <v>0.11550000000000001</v>
      </c>
      <c r="T2559" s="15">
        <f t="shared" si="2601"/>
        <v>5.8999999999999997E-2</v>
      </c>
      <c r="U2559" s="15">
        <f t="shared" si="2601"/>
        <v>0.08</v>
      </c>
      <c r="V2559" s="5">
        <v>1</v>
      </c>
      <c r="X2559" s="15">
        <f t="shared" si="2592"/>
        <v>8.5</v>
      </c>
      <c r="AB2559" s="15">
        <f t="shared" si="2593"/>
        <v>9.098872087903132</v>
      </c>
      <c r="AC2559" s="15">
        <f t="shared" si="2594"/>
        <v>0.3586477776694566</v>
      </c>
    </row>
    <row r="2560" spans="1:29">
      <c r="A2560" s="5" t="s">
        <v>208</v>
      </c>
      <c r="B2560" s="5">
        <v>0.40500000000000003</v>
      </c>
      <c r="C2560" s="5">
        <v>0.31</v>
      </c>
      <c r="D2560" s="5">
        <v>6.5000000000000002E-2</v>
      </c>
      <c r="E2560" s="5">
        <v>0.32050000000000001</v>
      </c>
      <c r="F2560" s="5">
        <v>0.1575</v>
      </c>
      <c r="G2560" s="5">
        <v>6.6000000000000003E-2</v>
      </c>
      <c r="H2560" s="48">
        <v>8.7999999999999995E-2</v>
      </c>
      <c r="I2560" s="5">
        <v>6</v>
      </c>
      <c r="N2560" s="15">
        <f t="shared" si="2590"/>
        <v>-2</v>
      </c>
      <c r="O2560" s="15">
        <f t="shared" ref="O2560:U2560" si="2602">B2560</f>
        <v>0.40500000000000003</v>
      </c>
      <c r="P2560" s="15">
        <f t="shared" si="2602"/>
        <v>0.31</v>
      </c>
      <c r="Q2560" s="15">
        <f t="shared" si="2602"/>
        <v>6.5000000000000002E-2</v>
      </c>
      <c r="R2560" s="15">
        <f t="shared" si="2602"/>
        <v>0.32050000000000001</v>
      </c>
      <c r="S2560" s="15">
        <f t="shared" si="2602"/>
        <v>0.1575</v>
      </c>
      <c r="T2560" s="15">
        <f t="shared" si="2602"/>
        <v>6.6000000000000003E-2</v>
      </c>
      <c r="U2560" s="15">
        <f t="shared" si="2602"/>
        <v>8.7999999999999995E-2</v>
      </c>
      <c r="V2560" s="5">
        <v>1</v>
      </c>
      <c r="X2560" s="15">
        <f t="shared" si="2592"/>
        <v>7.5</v>
      </c>
      <c r="AB2560" s="15">
        <f t="shared" si="2593"/>
        <v>8.4060309570211089</v>
      </c>
      <c r="AC2560" s="15">
        <f t="shared" si="2594"/>
        <v>0.82089209508058647</v>
      </c>
    </row>
    <row r="2561" spans="1:29">
      <c r="A2561" s="5" t="s">
        <v>208</v>
      </c>
      <c r="B2561" s="5">
        <v>0.41499999999999998</v>
      </c>
      <c r="C2561" s="5">
        <v>0.32500000000000001</v>
      </c>
      <c r="D2561" s="5">
        <v>0.1</v>
      </c>
      <c r="E2561" s="5">
        <v>0.33350000000000002</v>
      </c>
      <c r="F2561" s="5">
        <v>0.14449999999999999</v>
      </c>
      <c r="G2561" s="5">
        <v>7.1499999999999994E-2</v>
      </c>
      <c r="H2561" s="48">
        <v>9.5000000000000001E-2</v>
      </c>
      <c r="I2561" s="5">
        <v>7</v>
      </c>
      <c r="N2561" s="15">
        <f t="shared" si="2590"/>
        <v>-2</v>
      </c>
      <c r="O2561" s="15">
        <f t="shared" ref="O2561:U2561" si="2603">B2561</f>
        <v>0.41499999999999998</v>
      </c>
      <c r="P2561" s="15">
        <f t="shared" si="2603"/>
        <v>0.32500000000000001</v>
      </c>
      <c r="Q2561" s="15">
        <f t="shared" si="2603"/>
        <v>0.1</v>
      </c>
      <c r="R2561" s="15">
        <f t="shared" si="2603"/>
        <v>0.33350000000000002</v>
      </c>
      <c r="S2561" s="15">
        <f t="shared" si="2603"/>
        <v>0.14449999999999999</v>
      </c>
      <c r="T2561" s="15">
        <f t="shared" si="2603"/>
        <v>7.1499999999999994E-2</v>
      </c>
      <c r="U2561" s="15">
        <f t="shared" si="2603"/>
        <v>9.5000000000000001E-2</v>
      </c>
      <c r="V2561" s="5">
        <v>1</v>
      </c>
      <c r="X2561" s="15">
        <f t="shared" si="2592"/>
        <v>8.5</v>
      </c>
      <c r="AB2561" s="15">
        <f t="shared" si="2593"/>
        <v>9.3490773529909568</v>
      </c>
      <c r="AC2561" s="15">
        <f t="shared" si="2594"/>
        <v>0.72093235136212985</v>
      </c>
    </row>
    <row r="2562" spans="1:29">
      <c r="A2562" s="5" t="s">
        <v>208</v>
      </c>
      <c r="B2562" s="5">
        <v>0.44</v>
      </c>
      <c r="C2562" s="5">
        <v>0.33500000000000002</v>
      </c>
      <c r="D2562" s="5">
        <v>0.11</v>
      </c>
      <c r="E2562" s="5">
        <v>0.38850000000000001</v>
      </c>
      <c r="F2562" s="5">
        <v>0.17499999999999999</v>
      </c>
      <c r="G2562" s="5">
        <v>8.3500000000000005E-2</v>
      </c>
      <c r="H2562" s="48">
        <v>0.111</v>
      </c>
      <c r="I2562" s="5">
        <v>7</v>
      </c>
      <c r="N2562" s="15">
        <f t="shared" si="2590"/>
        <v>-2</v>
      </c>
      <c r="O2562" s="15">
        <f t="shared" ref="O2562:U2562" si="2604">B2562</f>
        <v>0.44</v>
      </c>
      <c r="P2562" s="15">
        <f t="shared" si="2604"/>
        <v>0.33500000000000002</v>
      </c>
      <c r="Q2562" s="15">
        <f t="shared" si="2604"/>
        <v>0.11</v>
      </c>
      <c r="R2562" s="15">
        <f t="shared" si="2604"/>
        <v>0.38850000000000001</v>
      </c>
      <c r="S2562" s="15">
        <f t="shared" si="2604"/>
        <v>0.17499999999999999</v>
      </c>
      <c r="T2562" s="15">
        <f t="shared" si="2604"/>
        <v>8.3500000000000005E-2</v>
      </c>
      <c r="U2562" s="15">
        <f t="shared" si="2604"/>
        <v>0.111</v>
      </c>
      <c r="V2562" s="5">
        <v>1</v>
      </c>
      <c r="X2562" s="15">
        <f t="shared" si="2592"/>
        <v>8.5</v>
      </c>
      <c r="AB2562" s="15">
        <f t="shared" si="2593"/>
        <v>9.4623538547513775</v>
      </c>
      <c r="AC2562" s="15">
        <f t="shared" si="2594"/>
        <v>0.92612494175483528</v>
      </c>
    </row>
    <row r="2563" spans="1:29">
      <c r="A2563" s="5" t="s">
        <v>208</v>
      </c>
      <c r="B2563" s="5">
        <v>0.44</v>
      </c>
      <c r="C2563" s="5">
        <v>0.34499999999999997</v>
      </c>
      <c r="D2563" s="5">
        <v>0.115</v>
      </c>
      <c r="E2563" s="5">
        <v>0.54500000000000004</v>
      </c>
      <c r="F2563" s="5">
        <v>0.26900000000000002</v>
      </c>
      <c r="G2563" s="5">
        <v>0.111</v>
      </c>
      <c r="H2563" s="48">
        <v>0.1305</v>
      </c>
      <c r="I2563" s="5">
        <v>6</v>
      </c>
      <c r="N2563" s="15">
        <f t="shared" si="2590"/>
        <v>-2</v>
      </c>
      <c r="O2563" s="15">
        <f t="shared" ref="O2563:U2563" si="2605">B2563</f>
        <v>0.44</v>
      </c>
      <c r="P2563" s="15">
        <f t="shared" si="2605"/>
        <v>0.34499999999999997</v>
      </c>
      <c r="Q2563" s="15">
        <f t="shared" si="2605"/>
        <v>0.115</v>
      </c>
      <c r="R2563" s="15">
        <f t="shared" si="2605"/>
        <v>0.54500000000000004</v>
      </c>
      <c r="S2563" s="15">
        <f t="shared" si="2605"/>
        <v>0.26900000000000002</v>
      </c>
      <c r="T2563" s="15">
        <f t="shared" si="2605"/>
        <v>0.111</v>
      </c>
      <c r="U2563" s="15">
        <f t="shared" si="2605"/>
        <v>0.1305</v>
      </c>
      <c r="V2563" s="5">
        <v>1</v>
      </c>
      <c r="X2563" s="15">
        <f t="shared" si="2592"/>
        <v>7.5</v>
      </c>
      <c r="AB2563" s="15">
        <f t="shared" si="2593"/>
        <v>9.055961540480725</v>
      </c>
      <c r="AC2563" s="15">
        <f t="shared" si="2594"/>
        <v>2.4210163154551507</v>
      </c>
    </row>
    <row r="2564" spans="1:29">
      <c r="A2564" s="5" t="s">
        <v>208</v>
      </c>
      <c r="B2564" s="5">
        <v>0.44</v>
      </c>
      <c r="C2564" s="5">
        <v>0.32500000000000001</v>
      </c>
      <c r="D2564" s="5">
        <v>0.1</v>
      </c>
      <c r="E2564" s="5">
        <v>0.41649999999999998</v>
      </c>
      <c r="F2564" s="5">
        <v>0.185</v>
      </c>
      <c r="G2564" s="5">
        <v>8.6499999999999994E-2</v>
      </c>
      <c r="H2564" s="48">
        <v>0.11</v>
      </c>
      <c r="I2564" s="5">
        <v>6</v>
      </c>
      <c r="N2564" s="15">
        <f t="shared" si="2590"/>
        <v>-2</v>
      </c>
      <c r="O2564" s="15">
        <f t="shared" ref="O2564:U2564" si="2606">B2564</f>
        <v>0.44</v>
      </c>
      <c r="P2564" s="15">
        <f t="shared" si="2606"/>
        <v>0.32500000000000001</v>
      </c>
      <c r="Q2564" s="15">
        <f t="shared" si="2606"/>
        <v>0.1</v>
      </c>
      <c r="R2564" s="15">
        <f t="shared" si="2606"/>
        <v>0.41649999999999998</v>
      </c>
      <c r="S2564" s="15">
        <f t="shared" si="2606"/>
        <v>0.185</v>
      </c>
      <c r="T2564" s="15">
        <f t="shared" si="2606"/>
        <v>8.6499999999999994E-2</v>
      </c>
      <c r="U2564" s="15">
        <f t="shared" si="2606"/>
        <v>0.11</v>
      </c>
      <c r="V2564" s="5">
        <v>1</v>
      </c>
      <c r="X2564" s="15">
        <f t="shared" si="2592"/>
        <v>7.5</v>
      </c>
      <c r="AB2564" s="15">
        <f t="shared" si="2593"/>
        <v>9.2461925267855811</v>
      </c>
      <c r="AC2564" s="15">
        <f t="shared" si="2594"/>
        <v>3.0491883406018125</v>
      </c>
    </row>
    <row r="2565" spans="1:29">
      <c r="A2565" s="5" t="s">
        <v>208</v>
      </c>
      <c r="B2565" s="5">
        <v>0.44</v>
      </c>
      <c r="C2565" s="5">
        <v>0.35499999999999998</v>
      </c>
      <c r="D2565" s="5">
        <v>0.12</v>
      </c>
      <c r="E2565" s="5">
        <v>0.495</v>
      </c>
      <c r="F2565" s="5">
        <v>0.23100000000000001</v>
      </c>
      <c r="G2565" s="5">
        <v>0.11</v>
      </c>
      <c r="H2565" s="48">
        <v>0.125</v>
      </c>
      <c r="I2565" s="5">
        <v>7</v>
      </c>
      <c r="N2565" s="15">
        <f t="shared" si="2590"/>
        <v>-2</v>
      </c>
      <c r="O2565" s="15">
        <f t="shared" ref="O2565:U2565" si="2607">B2565</f>
        <v>0.44</v>
      </c>
      <c r="P2565" s="15">
        <f t="shared" si="2607"/>
        <v>0.35499999999999998</v>
      </c>
      <c r="Q2565" s="15">
        <f t="shared" si="2607"/>
        <v>0.12</v>
      </c>
      <c r="R2565" s="15">
        <f t="shared" si="2607"/>
        <v>0.495</v>
      </c>
      <c r="S2565" s="15">
        <f t="shared" si="2607"/>
        <v>0.23100000000000001</v>
      </c>
      <c r="T2565" s="15">
        <f t="shared" si="2607"/>
        <v>0.11</v>
      </c>
      <c r="U2565" s="15">
        <f t="shared" si="2607"/>
        <v>0.125</v>
      </c>
      <c r="V2565" s="5">
        <v>1</v>
      </c>
      <c r="X2565" s="15">
        <f t="shared" si="2592"/>
        <v>8.5</v>
      </c>
      <c r="AB2565" s="15">
        <f t="shared" si="2593"/>
        <v>9.5021276328495041</v>
      </c>
      <c r="AC2565" s="15">
        <f t="shared" si="2594"/>
        <v>1.0042597925205505</v>
      </c>
    </row>
    <row r="2566" spans="1:29">
      <c r="A2566" s="5" t="s">
        <v>208</v>
      </c>
      <c r="B2566" s="5">
        <v>0.45</v>
      </c>
      <c r="C2566" s="5">
        <v>0.35</v>
      </c>
      <c r="D2566" s="5">
        <v>0.125</v>
      </c>
      <c r="E2566" s="5">
        <v>0.47749999999999998</v>
      </c>
      <c r="F2566" s="5">
        <v>0.2235</v>
      </c>
      <c r="G2566" s="5">
        <v>8.8999999999999996E-2</v>
      </c>
      <c r="H2566" s="48">
        <v>0.11799999999999999</v>
      </c>
      <c r="I2566" s="5">
        <v>6</v>
      </c>
      <c r="N2566" s="15">
        <f t="shared" si="2590"/>
        <v>-2</v>
      </c>
      <c r="O2566" s="15">
        <f t="shared" ref="O2566:U2566" si="2608">B2566</f>
        <v>0.45</v>
      </c>
      <c r="P2566" s="15">
        <f t="shared" si="2608"/>
        <v>0.35</v>
      </c>
      <c r="Q2566" s="15">
        <f t="shared" si="2608"/>
        <v>0.125</v>
      </c>
      <c r="R2566" s="15">
        <f t="shared" si="2608"/>
        <v>0.47749999999999998</v>
      </c>
      <c r="S2566" s="15">
        <f t="shared" si="2608"/>
        <v>0.2235</v>
      </c>
      <c r="T2566" s="15">
        <f t="shared" si="2608"/>
        <v>8.8999999999999996E-2</v>
      </c>
      <c r="U2566" s="15">
        <f t="shared" si="2608"/>
        <v>0.11799999999999999</v>
      </c>
      <c r="V2566" s="5">
        <v>1</v>
      </c>
      <c r="X2566" s="15">
        <f t="shared" si="2592"/>
        <v>7.5</v>
      </c>
      <c r="AB2566" s="15">
        <f t="shared" si="2593"/>
        <v>9.6365401651868936</v>
      </c>
      <c r="AC2566" s="15">
        <f t="shared" si="2594"/>
        <v>4.5648038774568382</v>
      </c>
    </row>
    <row r="2567" spans="1:29">
      <c r="A2567" s="5" t="s">
        <v>208</v>
      </c>
      <c r="B2567" s="5">
        <v>0.45</v>
      </c>
      <c r="C2567" s="5">
        <v>0.35</v>
      </c>
      <c r="D2567" s="5">
        <v>0.12</v>
      </c>
      <c r="E2567" s="5">
        <v>0.46800000000000003</v>
      </c>
      <c r="F2567" s="5">
        <v>0.20050000000000001</v>
      </c>
      <c r="G2567" s="5">
        <v>0.1065</v>
      </c>
      <c r="H2567" s="48">
        <v>0.13250000000000001</v>
      </c>
      <c r="I2567" s="5">
        <v>8</v>
      </c>
      <c r="N2567" s="15">
        <f t="shared" si="2590"/>
        <v>-2</v>
      </c>
      <c r="O2567" s="15">
        <f t="shared" ref="O2567:U2567" si="2609">B2567</f>
        <v>0.45</v>
      </c>
      <c r="P2567" s="15">
        <f t="shared" si="2609"/>
        <v>0.35</v>
      </c>
      <c r="Q2567" s="15">
        <f t="shared" si="2609"/>
        <v>0.12</v>
      </c>
      <c r="R2567" s="15">
        <f t="shared" si="2609"/>
        <v>0.46800000000000003</v>
      </c>
      <c r="S2567" s="15">
        <f t="shared" si="2609"/>
        <v>0.20050000000000001</v>
      </c>
      <c r="T2567" s="15">
        <f t="shared" si="2609"/>
        <v>0.1065</v>
      </c>
      <c r="U2567" s="15">
        <f t="shared" si="2609"/>
        <v>0.13250000000000001</v>
      </c>
      <c r="V2567" s="5">
        <v>1</v>
      </c>
      <c r="X2567" s="15">
        <f t="shared" si="2592"/>
        <v>9.5</v>
      </c>
      <c r="AB2567" s="15">
        <f t="shared" si="2593"/>
        <v>9.9040213120482044</v>
      </c>
      <c r="AC2567" s="15">
        <f t="shared" si="2594"/>
        <v>0.16323322058915252</v>
      </c>
    </row>
    <row r="2568" spans="1:29">
      <c r="A2568" s="5" t="s">
        <v>207</v>
      </c>
      <c r="B2568" s="5">
        <v>0.45500000000000002</v>
      </c>
      <c r="C2568" s="5">
        <v>0.35</v>
      </c>
      <c r="D2568" s="5">
        <v>0.12</v>
      </c>
      <c r="E2568" s="5">
        <v>0.45550000000000002</v>
      </c>
      <c r="F2568" s="5">
        <v>0.19450000000000001</v>
      </c>
      <c r="G2568" s="5">
        <v>0.1045</v>
      </c>
      <c r="H2568" s="48">
        <v>0.13750000000000001</v>
      </c>
      <c r="I2568" s="5">
        <v>7</v>
      </c>
      <c r="N2568" s="15">
        <f t="shared" si="2590"/>
        <v>0.75</v>
      </c>
      <c r="O2568" s="15">
        <f t="shared" ref="O2568:U2568" si="2610">B2568</f>
        <v>0.45500000000000002</v>
      </c>
      <c r="P2568" s="15">
        <f t="shared" si="2610"/>
        <v>0.35</v>
      </c>
      <c r="Q2568" s="15">
        <f t="shared" si="2610"/>
        <v>0.12</v>
      </c>
      <c r="R2568" s="15">
        <f t="shared" si="2610"/>
        <v>0.45550000000000002</v>
      </c>
      <c r="S2568" s="15">
        <f t="shared" si="2610"/>
        <v>0.19450000000000001</v>
      </c>
      <c r="T2568" s="15">
        <f t="shared" si="2610"/>
        <v>0.1045</v>
      </c>
      <c r="U2568" s="15">
        <f t="shared" si="2610"/>
        <v>0.13750000000000001</v>
      </c>
      <c r="V2568" s="5">
        <v>1</v>
      </c>
      <c r="X2568" s="15">
        <f t="shared" si="2592"/>
        <v>8.5</v>
      </c>
      <c r="AB2568" s="15">
        <f t="shared" si="2593"/>
        <v>10.417788741213435</v>
      </c>
      <c r="AC2568" s="15">
        <f t="shared" si="2594"/>
        <v>3.6779136559250127</v>
      </c>
    </row>
    <row r="2569" spans="1:29">
      <c r="A2569" s="5" t="s">
        <v>207</v>
      </c>
      <c r="B2569" s="5">
        <v>0.46</v>
      </c>
      <c r="C2569" s="5">
        <v>0.35</v>
      </c>
      <c r="D2569" s="5">
        <v>0.115</v>
      </c>
      <c r="E2569" s="5">
        <v>0.46</v>
      </c>
      <c r="F2569" s="5">
        <v>0.20250000000000001</v>
      </c>
      <c r="G2569" s="5">
        <v>0.1115</v>
      </c>
      <c r="H2569" s="48">
        <v>0.11650000000000001</v>
      </c>
      <c r="I2569" s="5">
        <v>6</v>
      </c>
      <c r="N2569" s="15">
        <f t="shared" si="2590"/>
        <v>0.75</v>
      </c>
      <c r="O2569" s="15">
        <f t="shared" ref="O2569:U2569" si="2611">B2569</f>
        <v>0.46</v>
      </c>
      <c r="P2569" s="15">
        <f t="shared" si="2611"/>
        <v>0.35</v>
      </c>
      <c r="Q2569" s="15">
        <f t="shared" si="2611"/>
        <v>0.115</v>
      </c>
      <c r="R2569" s="15">
        <f t="shared" si="2611"/>
        <v>0.46</v>
      </c>
      <c r="S2569" s="15">
        <f t="shared" si="2611"/>
        <v>0.20250000000000001</v>
      </c>
      <c r="T2569" s="15">
        <f t="shared" si="2611"/>
        <v>0.1115</v>
      </c>
      <c r="U2569" s="15">
        <f t="shared" si="2611"/>
        <v>0.11650000000000001</v>
      </c>
      <c r="V2569" s="5">
        <v>1</v>
      </c>
      <c r="X2569" s="15">
        <f t="shared" si="2592"/>
        <v>7.5</v>
      </c>
      <c r="AB2569" s="15">
        <f t="shared" si="2593"/>
        <v>9.9841002866308663</v>
      </c>
      <c r="AC2569" s="15">
        <f t="shared" si="2594"/>
        <v>6.1707542340395527</v>
      </c>
    </row>
    <row r="2570" spans="1:29">
      <c r="A2570" s="5" t="s">
        <v>208</v>
      </c>
      <c r="B2570" s="5">
        <v>0.46</v>
      </c>
      <c r="C2570" s="5">
        <v>0.34499999999999997</v>
      </c>
      <c r="D2570" s="5">
        <v>0.12</v>
      </c>
      <c r="E2570" s="5">
        <v>0.41549999999999998</v>
      </c>
      <c r="F2570" s="5">
        <v>0.19800000000000001</v>
      </c>
      <c r="G2570" s="5">
        <v>8.8499999999999995E-2</v>
      </c>
      <c r="H2570" s="48">
        <v>0.107</v>
      </c>
      <c r="I2570" s="5">
        <v>7</v>
      </c>
      <c r="N2570" s="15">
        <f t="shared" si="2590"/>
        <v>-2</v>
      </c>
      <c r="O2570" s="15">
        <f t="shared" ref="O2570:U2570" si="2612">B2570</f>
        <v>0.46</v>
      </c>
      <c r="P2570" s="15">
        <f t="shared" si="2612"/>
        <v>0.34499999999999997</v>
      </c>
      <c r="Q2570" s="15">
        <f t="shared" si="2612"/>
        <v>0.12</v>
      </c>
      <c r="R2570" s="15">
        <f t="shared" si="2612"/>
        <v>0.41549999999999998</v>
      </c>
      <c r="S2570" s="15">
        <f t="shared" si="2612"/>
        <v>0.19800000000000001</v>
      </c>
      <c r="T2570" s="15">
        <f t="shared" si="2612"/>
        <v>8.8499999999999995E-2</v>
      </c>
      <c r="U2570" s="15">
        <f t="shared" si="2612"/>
        <v>0.107</v>
      </c>
      <c r="V2570" s="5">
        <v>1</v>
      </c>
      <c r="X2570" s="15">
        <f t="shared" si="2592"/>
        <v>8.5</v>
      </c>
      <c r="AB2570" s="15">
        <f t="shared" si="2593"/>
        <v>9.373725012198765</v>
      </c>
      <c r="AC2570" s="15">
        <f t="shared" si="2594"/>
        <v>0.76339539694173197</v>
      </c>
    </row>
    <row r="2571" spans="1:29">
      <c r="A2571" s="5" t="s">
        <v>208</v>
      </c>
      <c r="B2571" s="5">
        <v>0.46</v>
      </c>
      <c r="C2571" s="5">
        <v>0.34499999999999997</v>
      </c>
      <c r="D2571" s="5">
        <v>0.115</v>
      </c>
      <c r="E2571" s="5">
        <v>0.42149999999999999</v>
      </c>
      <c r="F2571" s="5">
        <v>0.1895</v>
      </c>
      <c r="G2571" s="5">
        <v>0.10199999999999999</v>
      </c>
      <c r="H2571" s="48">
        <v>0.111</v>
      </c>
      <c r="I2571" s="5">
        <v>6</v>
      </c>
      <c r="N2571" s="15">
        <f t="shared" si="2590"/>
        <v>-2</v>
      </c>
      <c r="O2571" s="15">
        <f t="shared" ref="O2571:U2571" si="2613">B2571</f>
        <v>0.46</v>
      </c>
      <c r="P2571" s="15">
        <f t="shared" si="2613"/>
        <v>0.34499999999999997</v>
      </c>
      <c r="Q2571" s="15">
        <f t="shared" si="2613"/>
        <v>0.115</v>
      </c>
      <c r="R2571" s="15">
        <f t="shared" si="2613"/>
        <v>0.42149999999999999</v>
      </c>
      <c r="S2571" s="15">
        <f t="shared" si="2613"/>
        <v>0.1895</v>
      </c>
      <c r="T2571" s="15">
        <f t="shared" si="2613"/>
        <v>0.10199999999999999</v>
      </c>
      <c r="U2571" s="15">
        <f t="shared" si="2613"/>
        <v>0.111</v>
      </c>
      <c r="V2571" s="5">
        <v>1</v>
      </c>
      <c r="X2571" s="15">
        <f t="shared" si="2592"/>
        <v>7.5</v>
      </c>
      <c r="AB2571" s="15">
        <f t="shared" si="2593"/>
        <v>9.4399477845776723</v>
      </c>
      <c r="AC2571" s="15">
        <f t="shared" si="2594"/>
        <v>3.7633974068878189</v>
      </c>
    </row>
    <row r="2572" spans="1:29">
      <c r="A2572" s="5" t="s">
        <v>208</v>
      </c>
      <c r="B2572" s="5">
        <v>0.46500000000000002</v>
      </c>
      <c r="C2572" s="5">
        <v>0.35499999999999998</v>
      </c>
      <c r="D2572" s="5">
        <v>0.11</v>
      </c>
      <c r="E2572" s="5">
        <v>0.47399999999999998</v>
      </c>
      <c r="F2572" s="5">
        <v>0.23</v>
      </c>
      <c r="G2572" s="5">
        <v>0.10050000000000001</v>
      </c>
      <c r="H2572" s="48">
        <v>0.12</v>
      </c>
      <c r="I2572" s="5">
        <v>7</v>
      </c>
      <c r="N2572" s="15">
        <f t="shared" si="2590"/>
        <v>-2</v>
      </c>
      <c r="O2572" s="15">
        <f t="shared" ref="O2572:U2572" si="2614">B2572</f>
        <v>0.46500000000000002</v>
      </c>
      <c r="P2572" s="15">
        <f t="shared" si="2614"/>
        <v>0.35499999999999998</v>
      </c>
      <c r="Q2572" s="15">
        <f t="shared" si="2614"/>
        <v>0.11</v>
      </c>
      <c r="R2572" s="15">
        <f t="shared" si="2614"/>
        <v>0.47399999999999998</v>
      </c>
      <c r="S2572" s="15">
        <f t="shared" si="2614"/>
        <v>0.23</v>
      </c>
      <c r="T2572" s="15">
        <f t="shared" si="2614"/>
        <v>0.10050000000000001</v>
      </c>
      <c r="U2572" s="15">
        <f t="shared" si="2614"/>
        <v>0.12</v>
      </c>
      <c r="V2572" s="5">
        <v>1</v>
      </c>
      <c r="X2572" s="15">
        <f t="shared" si="2592"/>
        <v>8.5</v>
      </c>
      <c r="AB2572" s="15">
        <f t="shared" si="2593"/>
        <v>9.2549838662608046</v>
      </c>
      <c r="AC2572" s="15">
        <f t="shared" si="2594"/>
        <v>0.57000063831411252</v>
      </c>
    </row>
    <row r="2573" spans="1:29">
      <c r="A2573" s="5" t="s">
        <v>206</v>
      </c>
      <c r="B2573" s="5">
        <v>0.46500000000000002</v>
      </c>
      <c r="C2573" s="5">
        <v>0.34</v>
      </c>
      <c r="D2573" s="5">
        <v>0.105</v>
      </c>
      <c r="E2573" s="5">
        <v>0.48599999999999999</v>
      </c>
      <c r="F2573" s="5">
        <v>0.23100000000000001</v>
      </c>
      <c r="G2573" s="5">
        <v>0.10349999999999999</v>
      </c>
      <c r="H2573" s="48">
        <v>0.1225</v>
      </c>
      <c r="I2573" s="5">
        <v>9</v>
      </c>
      <c r="N2573" s="15">
        <f t="shared" si="2590"/>
        <v>3</v>
      </c>
      <c r="O2573" s="15">
        <f t="shared" ref="O2573:U2573" si="2615">B2573</f>
        <v>0.46500000000000002</v>
      </c>
      <c r="P2573" s="15">
        <f t="shared" si="2615"/>
        <v>0.34</v>
      </c>
      <c r="Q2573" s="15">
        <f t="shared" si="2615"/>
        <v>0.105</v>
      </c>
      <c r="R2573" s="15">
        <f t="shared" si="2615"/>
        <v>0.48599999999999999</v>
      </c>
      <c r="S2573" s="15">
        <f t="shared" si="2615"/>
        <v>0.23100000000000001</v>
      </c>
      <c r="T2573" s="15">
        <f t="shared" si="2615"/>
        <v>0.10349999999999999</v>
      </c>
      <c r="U2573" s="15">
        <f t="shared" si="2615"/>
        <v>0.1225</v>
      </c>
      <c r="V2573" s="5">
        <v>1</v>
      </c>
      <c r="X2573" s="15">
        <f t="shared" si="2592"/>
        <v>10.5</v>
      </c>
      <c r="AB2573" s="15">
        <f t="shared" si="2593"/>
        <v>9.9132350536430494</v>
      </c>
      <c r="AC2573" s="15">
        <f t="shared" si="2594"/>
        <v>0.34429310227327514</v>
      </c>
    </row>
    <row r="2574" spans="1:29">
      <c r="A2574" s="5" t="s">
        <v>208</v>
      </c>
      <c r="B2574" s="5">
        <v>0.47499999999999998</v>
      </c>
      <c r="C2574" s="5">
        <v>0.38500000000000001</v>
      </c>
      <c r="D2574" s="5">
        <v>0.11</v>
      </c>
      <c r="E2574" s="5">
        <v>0.57350000000000001</v>
      </c>
      <c r="F2574" s="5">
        <v>0.311</v>
      </c>
      <c r="G2574" s="5">
        <v>0.10249999999999999</v>
      </c>
      <c r="H2574" s="48">
        <v>0.13600000000000001</v>
      </c>
      <c r="I2574" s="5">
        <v>7</v>
      </c>
      <c r="N2574" s="15">
        <f t="shared" si="2590"/>
        <v>-2</v>
      </c>
      <c r="O2574" s="15">
        <f t="shared" ref="O2574:U2574" si="2616">B2574</f>
        <v>0.47499999999999998</v>
      </c>
      <c r="P2574" s="15">
        <f t="shared" si="2616"/>
        <v>0.38500000000000001</v>
      </c>
      <c r="Q2574" s="15">
        <f t="shared" si="2616"/>
        <v>0.11</v>
      </c>
      <c r="R2574" s="15">
        <f t="shared" si="2616"/>
        <v>0.57350000000000001</v>
      </c>
      <c r="S2574" s="15">
        <f t="shared" si="2616"/>
        <v>0.311</v>
      </c>
      <c r="T2574" s="15">
        <f t="shared" si="2616"/>
        <v>0.10249999999999999</v>
      </c>
      <c r="U2574" s="15">
        <f t="shared" si="2616"/>
        <v>0.13600000000000001</v>
      </c>
      <c r="V2574" s="5">
        <v>1</v>
      </c>
      <c r="X2574" s="15">
        <f t="shared" si="2592"/>
        <v>8.5</v>
      </c>
      <c r="AB2574" s="15">
        <f t="shared" si="2593"/>
        <v>8.9964516208410856</v>
      </c>
      <c r="AC2574" s="15">
        <f t="shared" si="2594"/>
        <v>0.24646421183574105</v>
      </c>
    </row>
    <row r="2575" spans="1:29">
      <c r="A2575" s="5" t="s">
        <v>208</v>
      </c>
      <c r="B2575" s="5">
        <v>0.47499999999999998</v>
      </c>
      <c r="C2575" s="5">
        <v>0.35499999999999998</v>
      </c>
      <c r="D2575" s="5">
        <v>0.105</v>
      </c>
      <c r="E2575" s="5">
        <v>0.46800000000000003</v>
      </c>
      <c r="F2575" s="5">
        <v>0.20100000000000001</v>
      </c>
      <c r="G2575" s="5">
        <v>0.1115</v>
      </c>
      <c r="H2575" s="48">
        <v>0.12</v>
      </c>
      <c r="I2575" s="5">
        <v>8</v>
      </c>
      <c r="N2575" s="15">
        <f t="shared" si="2590"/>
        <v>-2</v>
      </c>
      <c r="O2575" s="15">
        <f t="shared" ref="O2575:U2575" si="2617">B2575</f>
        <v>0.47499999999999998</v>
      </c>
      <c r="P2575" s="15">
        <f t="shared" si="2617"/>
        <v>0.35499999999999998</v>
      </c>
      <c r="Q2575" s="15">
        <f t="shared" si="2617"/>
        <v>0.105</v>
      </c>
      <c r="R2575" s="15">
        <f t="shared" si="2617"/>
        <v>0.46800000000000003</v>
      </c>
      <c r="S2575" s="15">
        <f t="shared" si="2617"/>
        <v>0.20100000000000001</v>
      </c>
      <c r="T2575" s="15">
        <f t="shared" si="2617"/>
        <v>0.1115</v>
      </c>
      <c r="U2575" s="15">
        <f t="shared" si="2617"/>
        <v>0.12</v>
      </c>
      <c r="V2575" s="5">
        <v>1</v>
      </c>
      <c r="X2575" s="15">
        <f t="shared" si="2592"/>
        <v>9.5</v>
      </c>
      <c r="AB2575" s="15">
        <f t="shared" si="2593"/>
        <v>9.6070046787672112</v>
      </c>
      <c r="AC2575" s="15">
        <f t="shared" si="2594"/>
        <v>1.145000127807406E-2</v>
      </c>
    </row>
    <row r="2576" spans="1:29">
      <c r="A2576" s="5" t="s">
        <v>206</v>
      </c>
      <c r="B2576" s="5">
        <v>0.48</v>
      </c>
      <c r="C2576" s="5">
        <v>0.37</v>
      </c>
      <c r="D2576" s="5">
        <v>0.1</v>
      </c>
      <c r="E2576" s="5">
        <v>0.51349999999999996</v>
      </c>
      <c r="F2576" s="5">
        <v>0.24299999999999999</v>
      </c>
      <c r="G2576" s="5">
        <v>0.10150000000000001</v>
      </c>
      <c r="H2576" s="48">
        <v>0.13500000000000001</v>
      </c>
      <c r="I2576" s="5">
        <v>8</v>
      </c>
      <c r="N2576" s="15">
        <f t="shared" si="2590"/>
        <v>3</v>
      </c>
      <c r="O2576" s="15">
        <f t="shared" ref="O2576:U2576" si="2618">B2576</f>
        <v>0.48</v>
      </c>
      <c r="P2576" s="15">
        <f t="shared" si="2618"/>
        <v>0.37</v>
      </c>
      <c r="Q2576" s="15">
        <f t="shared" si="2618"/>
        <v>0.1</v>
      </c>
      <c r="R2576" s="15">
        <f t="shared" si="2618"/>
        <v>0.51349999999999996</v>
      </c>
      <c r="S2576" s="15">
        <f t="shared" si="2618"/>
        <v>0.24299999999999999</v>
      </c>
      <c r="T2576" s="15">
        <f t="shared" si="2618"/>
        <v>0.10150000000000001</v>
      </c>
      <c r="U2576" s="15">
        <f t="shared" si="2618"/>
        <v>0.13500000000000001</v>
      </c>
      <c r="V2576" s="5">
        <v>1</v>
      </c>
      <c r="X2576" s="15">
        <f t="shared" si="2592"/>
        <v>9.5</v>
      </c>
      <c r="AB2576" s="15">
        <f t="shared" si="2593"/>
        <v>10.33836314669586</v>
      </c>
      <c r="AC2576" s="15">
        <f t="shared" si="2594"/>
        <v>0.70285276573778421</v>
      </c>
    </row>
    <row r="2577" spans="1:29">
      <c r="A2577" s="5" t="s">
        <v>206</v>
      </c>
      <c r="B2577" s="5">
        <v>0.5</v>
      </c>
      <c r="C2577" s="5">
        <v>0.375</v>
      </c>
      <c r="D2577" s="5">
        <v>0.14499999999999999</v>
      </c>
      <c r="E2577" s="5">
        <v>0.62150000000000005</v>
      </c>
      <c r="F2577" s="5">
        <v>0.27400000000000002</v>
      </c>
      <c r="G2577" s="5">
        <v>0.16600000000000001</v>
      </c>
      <c r="H2577" s="48">
        <v>0.14849999999999999</v>
      </c>
      <c r="I2577" s="5">
        <v>7</v>
      </c>
      <c r="N2577" s="15">
        <f t="shared" si="2590"/>
        <v>3</v>
      </c>
      <c r="O2577" s="15">
        <f t="shared" ref="O2577:U2577" si="2619">B2577</f>
        <v>0.5</v>
      </c>
      <c r="P2577" s="15">
        <f t="shared" si="2619"/>
        <v>0.375</v>
      </c>
      <c r="Q2577" s="15">
        <f t="shared" si="2619"/>
        <v>0.14499999999999999</v>
      </c>
      <c r="R2577" s="15">
        <f t="shared" si="2619"/>
        <v>0.62150000000000005</v>
      </c>
      <c r="S2577" s="15">
        <f t="shared" si="2619"/>
        <v>0.27400000000000002</v>
      </c>
      <c r="T2577" s="15">
        <f t="shared" si="2619"/>
        <v>0.16600000000000001</v>
      </c>
      <c r="U2577" s="15">
        <f t="shared" si="2619"/>
        <v>0.14849999999999999</v>
      </c>
      <c r="V2577" s="5">
        <v>1</v>
      </c>
      <c r="X2577" s="15">
        <f t="shared" si="2592"/>
        <v>8.5</v>
      </c>
      <c r="AB2577" s="15">
        <f t="shared" si="2593"/>
        <v>10.698253543003577</v>
      </c>
      <c r="AC2577" s="15">
        <f t="shared" si="2594"/>
        <v>4.8323186393277808</v>
      </c>
    </row>
    <row r="2578" spans="1:29">
      <c r="A2578" s="5" t="s">
        <v>208</v>
      </c>
      <c r="B2578" s="5">
        <v>0.5</v>
      </c>
      <c r="C2578" s="5">
        <v>0.38</v>
      </c>
      <c r="D2578" s="5">
        <v>0.11</v>
      </c>
      <c r="E2578" s="5">
        <v>0.49399999999999999</v>
      </c>
      <c r="F2578" s="5">
        <v>0.218</v>
      </c>
      <c r="G2578" s="5">
        <v>0.09</v>
      </c>
      <c r="H2578" s="48">
        <v>0.13250000000000001</v>
      </c>
      <c r="I2578" s="5">
        <v>7</v>
      </c>
      <c r="N2578" s="15">
        <f t="shared" si="2590"/>
        <v>-2</v>
      </c>
      <c r="O2578" s="15">
        <f t="shared" ref="O2578:U2578" si="2620">B2578</f>
        <v>0.5</v>
      </c>
      <c r="P2578" s="15">
        <f t="shared" si="2620"/>
        <v>0.38</v>
      </c>
      <c r="Q2578" s="15">
        <f t="shared" si="2620"/>
        <v>0.11</v>
      </c>
      <c r="R2578" s="15">
        <f t="shared" si="2620"/>
        <v>0.49399999999999999</v>
      </c>
      <c r="S2578" s="15">
        <f t="shared" si="2620"/>
        <v>0.218</v>
      </c>
      <c r="T2578" s="15">
        <f t="shared" si="2620"/>
        <v>0.09</v>
      </c>
      <c r="U2578" s="15">
        <f t="shared" si="2620"/>
        <v>0.13250000000000001</v>
      </c>
      <c r="V2578" s="5">
        <v>1</v>
      </c>
      <c r="X2578" s="15">
        <f t="shared" si="2592"/>
        <v>8.5</v>
      </c>
      <c r="AB2578" s="15">
        <f t="shared" si="2593"/>
        <v>10.161902041262927</v>
      </c>
      <c r="AC2578" s="15">
        <f t="shared" si="2594"/>
        <v>2.761918394753883</v>
      </c>
    </row>
    <row r="2579" spans="1:29">
      <c r="A2579" s="5" t="s">
        <v>208</v>
      </c>
      <c r="B2579" s="5">
        <v>0.505</v>
      </c>
      <c r="C2579" s="5">
        <v>0.38500000000000001</v>
      </c>
      <c r="D2579" s="5">
        <v>0.12</v>
      </c>
      <c r="E2579" s="5">
        <v>0.60050000000000003</v>
      </c>
      <c r="F2579" s="5">
        <v>0.23899999999999999</v>
      </c>
      <c r="G2579" s="5">
        <v>0.14199999999999999</v>
      </c>
      <c r="H2579" s="48">
        <v>0.185</v>
      </c>
      <c r="I2579" s="5">
        <v>7</v>
      </c>
      <c r="N2579" s="15">
        <f t="shared" si="2590"/>
        <v>-2</v>
      </c>
      <c r="O2579" s="15">
        <f t="shared" ref="O2579:U2579" si="2621">B2579</f>
        <v>0.505</v>
      </c>
      <c r="P2579" s="15">
        <f t="shared" si="2621"/>
        <v>0.38500000000000001</v>
      </c>
      <c r="Q2579" s="15">
        <f t="shared" si="2621"/>
        <v>0.12</v>
      </c>
      <c r="R2579" s="15">
        <f t="shared" si="2621"/>
        <v>0.60050000000000003</v>
      </c>
      <c r="S2579" s="15">
        <f t="shared" si="2621"/>
        <v>0.23899999999999999</v>
      </c>
      <c r="T2579" s="15">
        <f t="shared" si="2621"/>
        <v>0.14199999999999999</v>
      </c>
      <c r="U2579" s="15">
        <f t="shared" si="2621"/>
        <v>0.185</v>
      </c>
      <c r="V2579" s="5">
        <v>1</v>
      </c>
      <c r="X2579" s="15">
        <f t="shared" si="2592"/>
        <v>8.5</v>
      </c>
      <c r="AB2579" s="15">
        <f t="shared" si="2593"/>
        <v>10.797800134414695</v>
      </c>
      <c r="AC2579" s="15">
        <f t="shared" si="2594"/>
        <v>5.2798854577161904</v>
      </c>
    </row>
    <row r="2580" spans="1:29">
      <c r="A2580" s="5" t="s">
        <v>206</v>
      </c>
      <c r="B2580" s="5">
        <v>0.51500000000000001</v>
      </c>
      <c r="C2580" s="5">
        <v>0.39500000000000002</v>
      </c>
      <c r="D2580" s="5">
        <v>0.12</v>
      </c>
      <c r="E2580" s="5">
        <v>0.64600000000000002</v>
      </c>
      <c r="F2580" s="5">
        <v>0.28499999999999998</v>
      </c>
      <c r="G2580" s="5">
        <v>0.13650000000000001</v>
      </c>
      <c r="H2580" s="48">
        <v>0.17199999999999999</v>
      </c>
      <c r="I2580" s="5">
        <v>9</v>
      </c>
      <c r="N2580" s="15">
        <f t="shared" si="2590"/>
        <v>3</v>
      </c>
      <c r="O2580" s="15">
        <f t="shared" ref="O2580:U2580" si="2622">B2580</f>
        <v>0.51500000000000001</v>
      </c>
      <c r="P2580" s="15">
        <f t="shared" si="2622"/>
        <v>0.39500000000000002</v>
      </c>
      <c r="Q2580" s="15">
        <f t="shared" si="2622"/>
        <v>0.12</v>
      </c>
      <c r="R2580" s="15">
        <f t="shared" si="2622"/>
        <v>0.64600000000000002</v>
      </c>
      <c r="S2580" s="15">
        <f t="shared" si="2622"/>
        <v>0.28499999999999998</v>
      </c>
      <c r="T2580" s="15">
        <f t="shared" si="2622"/>
        <v>0.13650000000000001</v>
      </c>
      <c r="U2580" s="15">
        <f t="shared" si="2622"/>
        <v>0.17199999999999999</v>
      </c>
      <c r="V2580" s="5">
        <v>1</v>
      </c>
      <c r="X2580" s="15">
        <f t="shared" si="2592"/>
        <v>10.5</v>
      </c>
      <c r="AB2580" s="15">
        <f t="shared" si="2593"/>
        <v>11.151810361454803</v>
      </c>
      <c r="AC2580" s="15">
        <f t="shared" si="2594"/>
        <v>0.42485674729984119</v>
      </c>
    </row>
    <row r="2581" spans="1:29">
      <c r="A2581" s="5" t="s">
        <v>206</v>
      </c>
      <c r="B2581" s="5">
        <v>0.52500000000000002</v>
      </c>
      <c r="C2581" s="5">
        <v>0.41499999999999998</v>
      </c>
      <c r="D2581" s="5">
        <v>0.13500000000000001</v>
      </c>
      <c r="E2581" s="5">
        <v>0.79449999999999998</v>
      </c>
      <c r="F2581" s="5">
        <v>0.39400000000000002</v>
      </c>
      <c r="G2581" s="5">
        <v>0.189</v>
      </c>
      <c r="H2581" s="48">
        <v>0.20200000000000001</v>
      </c>
      <c r="I2581" s="5">
        <v>7</v>
      </c>
      <c r="N2581" s="15">
        <f t="shared" si="2590"/>
        <v>3</v>
      </c>
      <c r="O2581" s="15">
        <f t="shared" ref="O2581:U2581" si="2623">B2581</f>
        <v>0.52500000000000002</v>
      </c>
      <c r="P2581" s="15">
        <f t="shared" si="2623"/>
        <v>0.41499999999999998</v>
      </c>
      <c r="Q2581" s="15">
        <f t="shared" si="2623"/>
        <v>0.13500000000000001</v>
      </c>
      <c r="R2581" s="15">
        <f t="shared" si="2623"/>
        <v>0.79449999999999998</v>
      </c>
      <c r="S2581" s="15">
        <f t="shared" si="2623"/>
        <v>0.39400000000000002</v>
      </c>
      <c r="T2581" s="15">
        <f t="shared" si="2623"/>
        <v>0.189</v>
      </c>
      <c r="U2581" s="15">
        <f t="shared" si="2623"/>
        <v>0.20200000000000001</v>
      </c>
      <c r="V2581" s="5">
        <v>1</v>
      </c>
      <c r="X2581" s="15">
        <f t="shared" si="2592"/>
        <v>8.5</v>
      </c>
      <c r="AB2581" s="15">
        <f t="shared" si="2593"/>
        <v>10.430153877202564</v>
      </c>
      <c r="AC2581" s="15">
        <f t="shared" si="2594"/>
        <v>3.7254939896800892</v>
      </c>
    </row>
    <row r="2582" spans="1:29">
      <c r="A2582" s="5" t="s">
        <v>206</v>
      </c>
      <c r="B2582" s="5">
        <v>0.52500000000000002</v>
      </c>
      <c r="C2582" s="5">
        <v>0.42499999999999999</v>
      </c>
      <c r="D2582" s="5">
        <v>0.125</v>
      </c>
      <c r="E2582" s="5">
        <v>0.81200000000000006</v>
      </c>
      <c r="F2582" s="5">
        <v>0.40350000000000003</v>
      </c>
      <c r="G2582" s="5">
        <v>0.17050000000000001</v>
      </c>
      <c r="H2582" s="48">
        <v>0.19500000000000001</v>
      </c>
      <c r="I2582" s="5">
        <v>8</v>
      </c>
      <c r="N2582" s="15">
        <f t="shared" si="2590"/>
        <v>3</v>
      </c>
      <c r="O2582" s="15">
        <f t="shared" ref="O2582:U2582" si="2624">B2582</f>
        <v>0.52500000000000002</v>
      </c>
      <c r="P2582" s="15">
        <f t="shared" si="2624"/>
        <v>0.42499999999999999</v>
      </c>
      <c r="Q2582" s="15">
        <f t="shared" si="2624"/>
        <v>0.125</v>
      </c>
      <c r="R2582" s="15">
        <f t="shared" si="2624"/>
        <v>0.81200000000000006</v>
      </c>
      <c r="S2582" s="15">
        <f t="shared" si="2624"/>
        <v>0.40350000000000003</v>
      </c>
      <c r="T2582" s="15">
        <f t="shared" si="2624"/>
        <v>0.17050000000000001</v>
      </c>
      <c r="U2582" s="15">
        <f t="shared" si="2624"/>
        <v>0.19500000000000001</v>
      </c>
      <c r="V2582" s="5">
        <v>1</v>
      </c>
      <c r="X2582" s="15">
        <f t="shared" si="2592"/>
        <v>9.5</v>
      </c>
      <c r="AB2582" s="15">
        <f t="shared" si="2593"/>
        <v>10.532768267143261</v>
      </c>
      <c r="AC2582" s="15">
        <f t="shared" si="2594"/>
        <v>1.0666102936180946</v>
      </c>
    </row>
    <row r="2583" spans="1:29">
      <c r="A2583" s="5" t="s">
        <v>207</v>
      </c>
      <c r="B2583" s="5">
        <v>0.53</v>
      </c>
      <c r="C2583" s="5">
        <v>0.42</v>
      </c>
      <c r="D2583" s="5">
        <v>0.17</v>
      </c>
      <c r="E2583" s="5">
        <v>0.82799999999999996</v>
      </c>
      <c r="F2583" s="5">
        <v>0.41</v>
      </c>
      <c r="G2583" s="5">
        <v>0.20799999999999999</v>
      </c>
      <c r="H2583" s="48">
        <v>0.15049999999999999</v>
      </c>
      <c r="I2583" s="5">
        <v>6</v>
      </c>
      <c r="N2583" s="15">
        <f t="shared" si="2590"/>
        <v>0.75</v>
      </c>
      <c r="O2583" s="15">
        <f t="shared" ref="O2583:U2583" si="2625">B2583</f>
        <v>0.53</v>
      </c>
      <c r="P2583" s="15">
        <f t="shared" si="2625"/>
        <v>0.42</v>
      </c>
      <c r="Q2583" s="15">
        <f t="shared" si="2625"/>
        <v>0.17</v>
      </c>
      <c r="R2583" s="15">
        <f t="shared" si="2625"/>
        <v>0.82799999999999996</v>
      </c>
      <c r="S2583" s="15">
        <f t="shared" si="2625"/>
        <v>0.41</v>
      </c>
      <c r="T2583" s="15">
        <f t="shared" si="2625"/>
        <v>0.20799999999999999</v>
      </c>
      <c r="U2583" s="15">
        <f t="shared" si="2625"/>
        <v>0.15049999999999999</v>
      </c>
      <c r="V2583" s="5">
        <v>1</v>
      </c>
      <c r="X2583" s="15">
        <f t="shared" si="2592"/>
        <v>7.5</v>
      </c>
      <c r="AB2583" s="15">
        <f t="shared" si="2593"/>
        <v>9.8498099751969139</v>
      </c>
      <c r="AC2583" s="15">
        <f t="shared" si="2594"/>
        <v>5.5216069195349213</v>
      </c>
    </row>
    <row r="2584" spans="1:29">
      <c r="A2584" s="5" t="s">
        <v>206</v>
      </c>
      <c r="B2584" s="5">
        <v>0.53</v>
      </c>
      <c r="C2584" s="5">
        <v>0.41</v>
      </c>
      <c r="D2584" s="5">
        <v>0.14000000000000001</v>
      </c>
      <c r="E2584" s="5">
        <v>0.68100000000000005</v>
      </c>
      <c r="F2584" s="5">
        <v>0.3095</v>
      </c>
      <c r="G2584" s="5">
        <v>0.14149999999999999</v>
      </c>
      <c r="H2584" s="48">
        <v>0.1835</v>
      </c>
      <c r="I2584" s="5">
        <v>6</v>
      </c>
      <c r="N2584" s="15">
        <f t="shared" si="2590"/>
        <v>3</v>
      </c>
      <c r="O2584" s="15">
        <f t="shared" ref="O2584:U2584" si="2626">B2584</f>
        <v>0.53</v>
      </c>
      <c r="P2584" s="15">
        <f t="shared" si="2626"/>
        <v>0.41</v>
      </c>
      <c r="Q2584" s="15">
        <f t="shared" si="2626"/>
        <v>0.14000000000000001</v>
      </c>
      <c r="R2584" s="15">
        <f t="shared" si="2626"/>
        <v>0.68100000000000005</v>
      </c>
      <c r="S2584" s="15">
        <f t="shared" si="2626"/>
        <v>0.3095</v>
      </c>
      <c r="T2584" s="15">
        <f t="shared" si="2626"/>
        <v>0.14149999999999999</v>
      </c>
      <c r="U2584" s="15">
        <f t="shared" si="2626"/>
        <v>0.1835</v>
      </c>
      <c r="V2584" s="5">
        <v>1</v>
      </c>
      <c r="X2584" s="15">
        <f t="shared" si="2592"/>
        <v>7.5</v>
      </c>
      <c r="AB2584" s="15">
        <f t="shared" si="2593"/>
        <v>11.414860618434693</v>
      </c>
      <c r="AC2584" s="15">
        <f t="shared" si="2594"/>
        <v>15.326133661770866</v>
      </c>
    </row>
    <row r="2585" spans="1:29">
      <c r="A2585" s="5" t="s">
        <v>207</v>
      </c>
      <c r="B2585" s="5">
        <v>0.53</v>
      </c>
      <c r="C2585" s="5">
        <v>0.40500000000000003</v>
      </c>
      <c r="D2585" s="5">
        <v>0.15</v>
      </c>
      <c r="E2585" s="5">
        <v>0.88900000000000001</v>
      </c>
      <c r="F2585" s="5">
        <v>0.40550000000000003</v>
      </c>
      <c r="G2585" s="5">
        <v>0.22750000000000001</v>
      </c>
      <c r="H2585" s="48">
        <v>0.215</v>
      </c>
      <c r="I2585" s="5">
        <v>8</v>
      </c>
      <c r="N2585" s="15">
        <f t="shared" si="2590"/>
        <v>0.75</v>
      </c>
      <c r="O2585" s="15">
        <f t="shared" ref="O2585:U2585" si="2627">B2585</f>
        <v>0.53</v>
      </c>
      <c r="P2585" s="15">
        <f t="shared" si="2627"/>
        <v>0.40500000000000003</v>
      </c>
      <c r="Q2585" s="15">
        <f t="shared" si="2627"/>
        <v>0.15</v>
      </c>
      <c r="R2585" s="15">
        <f t="shared" si="2627"/>
        <v>0.88900000000000001</v>
      </c>
      <c r="S2585" s="15">
        <f t="shared" si="2627"/>
        <v>0.40550000000000003</v>
      </c>
      <c r="T2585" s="15">
        <f t="shared" si="2627"/>
        <v>0.22750000000000001</v>
      </c>
      <c r="U2585" s="15">
        <f t="shared" si="2627"/>
        <v>0.215</v>
      </c>
      <c r="V2585" s="5">
        <v>1</v>
      </c>
      <c r="X2585" s="15">
        <f t="shared" si="2592"/>
        <v>9.5</v>
      </c>
      <c r="AB2585" s="15">
        <f t="shared" si="2593"/>
        <v>10.454918115758133</v>
      </c>
      <c r="AC2585" s="15">
        <f t="shared" si="2594"/>
        <v>0.91186860780306311</v>
      </c>
    </row>
    <row r="2586" spans="1:29">
      <c r="A2586" s="5" t="s">
        <v>206</v>
      </c>
      <c r="B2586" s="5">
        <v>0.54</v>
      </c>
      <c r="C2586" s="5">
        <v>0.435</v>
      </c>
      <c r="D2586" s="5">
        <v>0.14000000000000001</v>
      </c>
      <c r="E2586" s="5">
        <v>0.73450000000000004</v>
      </c>
      <c r="F2586" s="5">
        <v>0.33</v>
      </c>
      <c r="G2586" s="5">
        <v>0.1595</v>
      </c>
      <c r="H2586" s="48">
        <v>0.21299999999999999</v>
      </c>
      <c r="I2586" s="5">
        <v>9</v>
      </c>
      <c r="N2586" s="15">
        <f t="shared" si="2590"/>
        <v>3</v>
      </c>
      <c r="O2586" s="15">
        <f t="shared" ref="O2586:U2586" si="2628">B2586</f>
        <v>0.54</v>
      </c>
      <c r="P2586" s="15">
        <f t="shared" si="2628"/>
        <v>0.435</v>
      </c>
      <c r="Q2586" s="15">
        <f t="shared" si="2628"/>
        <v>0.14000000000000001</v>
      </c>
      <c r="R2586" s="15">
        <f t="shared" si="2628"/>
        <v>0.73450000000000004</v>
      </c>
      <c r="S2586" s="15">
        <f t="shared" si="2628"/>
        <v>0.33</v>
      </c>
      <c r="T2586" s="15">
        <f t="shared" si="2628"/>
        <v>0.1595</v>
      </c>
      <c r="U2586" s="15">
        <f t="shared" si="2628"/>
        <v>0.21299999999999999</v>
      </c>
      <c r="V2586" s="5">
        <v>1</v>
      </c>
      <c r="X2586" s="15">
        <f t="shared" si="2592"/>
        <v>10.5</v>
      </c>
      <c r="AB2586" s="15">
        <f t="shared" si="2593"/>
        <v>11.849061249560188</v>
      </c>
      <c r="AC2586" s="15">
        <f t="shared" si="2594"/>
        <v>1.8199662550648967</v>
      </c>
    </row>
    <row r="2587" spans="1:29">
      <c r="A2587" s="5" t="s">
        <v>207</v>
      </c>
      <c r="B2587" s="5">
        <v>0.55000000000000004</v>
      </c>
      <c r="C2587" s="5">
        <v>0.42499999999999999</v>
      </c>
      <c r="D2587" s="5">
        <v>0.125</v>
      </c>
      <c r="E2587" s="5">
        <v>0.96399999999999997</v>
      </c>
      <c r="F2587" s="5">
        <v>0.54749999999999999</v>
      </c>
      <c r="G2587" s="5">
        <v>0.159</v>
      </c>
      <c r="H2587" s="48">
        <v>0.215</v>
      </c>
      <c r="I2587" s="5">
        <v>8</v>
      </c>
      <c r="N2587" s="15">
        <f t="shared" si="2590"/>
        <v>0.75</v>
      </c>
      <c r="O2587" s="15">
        <f t="shared" ref="O2587:U2587" si="2629">B2587</f>
        <v>0.55000000000000004</v>
      </c>
      <c r="P2587" s="15">
        <f t="shared" si="2629"/>
        <v>0.42499999999999999</v>
      </c>
      <c r="Q2587" s="15">
        <f t="shared" si="2629"/>
        <v>0.125</v>
      </c>
      <c r="R2587" s="15">
        <f t="shared" si="2629"/>
        <v>0.96399999999999997</v>
      </c>
      <c r="S2587" s="15">
        <f t="shared" si="2629"/>
        <v>0.54749999999999999</v>
      </c>
      <c r="T2587" s="15">
        <f t="shared" si="2629"/>
        <v>0.159</v>
      </c>
      <c r="U2587" s="15">
        <f t="shared" si="2629"/>
        <v>0.215</v>
      </c>
      <c r="V2587" s="5">
        <v>1</v>
      </c>
      <c r="X2587" s="15">
        <f t="shared" si="2592"/>
        <v>9.5</v>
      </c>
      <c r="AB2587" s="15">
        <f t="shared" si="2593"/>
        <v>8.9263934272151033</v>
      </c>
      <c r="AC2587" s="15">
        <f t="shared" si="2594"/>
        <v>0.32902450034203495</v>
      </c>
    </row>
    <row r="2588" spans="1:29">
      <c r="A2588" s="5" t="s">
        <v>207</v>
      </c>
      <c r="B2588" s="5">
        <v>0.55500000000000005</v>
      </c>
      <c r="C2588" s="5">
        <v>0.42499999999999999</v>
      </c>
      <c r="D2588" s="5">
        <v>0.14000000000000001</v>
      </c>
      <c r="E2588" s="5">
        <v>0.96299999999999997</v>
      </c>
      <c r="F2588" s="5">
        <v>0.44</v>
      </c>
      <c r="G2588" s="5">
        <v>0.224</v>
      </c>
      <c r="H2588" s="48">
        <v>0.24</v>
      </c>
      <c r="I2588" s="5">
        <v>7</v>
      </c>
      <c r="N2588" s="15">
        <f t="shared" si="2590"/>
        <v>0.75</v>
      </c>
      <c r="O2588" s="15">
        <f t="shared" ref="O2588:U2588" si="2630">B2588</f>
        <v>0.55500000000000005</v>
      </c>
      <c r="P2588" s="15">
        <f t="shared" si="2630"/>
        <v>0.42499999999999999</v>
      </c>
      <c r="Q2588" s="15">
        <f t="shared" si="2630"/>
        <v>0.14000000000000001</v>
      </c>
      <c r="R2588" s="15">
        <f t="shared" si="2630"/>
        <v>0.96299999999999997</v>
      </c>
      <c r="S2588" s="15">
        <f t="shared" si="2630"/>
        <v>0.44</v>
      </c>
      <c r="T2588" s="15">
        <f t="shared" si="2630"/>
        <v>0.224</v>
      </c>
      <c r="U2588" s="15">
        <f t="shared" si="2630"/>
        <v>0.24</v>
      </c>
      <c r="V2588" s="5">
        <v>1</v>
      </c>
      <c r="X2588" s="15">
        <f t="shared" si="2592"/>
        <v>8.5</v>
      </c>
      <c r="AB2588" s="15">
        <f t="shared" si="2593"/>
        <v>10.792099692795304</v>
      </c>
      <c r="AC2588" s="15">
        <f t="shared" si="2594"/>
        <v>5.2537210017123277</v>
      </c>
    </row>
    <row r="2589" spans="1:29">
      <c r="A2589" s="5" t="s">
        <v>207</v>
      </c>
      <c r="B2589" s="5">
        <v>0.56999999999999995</v>
      </c>
      <c r="C2589" s="5">
        <v>0.44500000000000001</v>
      </c>
      <c r="D2589" s="5">
        <v>0.15</v>
      </c>
      <c r="E2589" s="5">
        <v>0.995</v>
      </c>
      <c r="F2589" s="5">
        <v>0.504</v>
      </c>
      <c r="G2589" s="5">
        <v>0.185</v>
      </c>
      <c r="H2589" s="48">
        <v>0.2505</v>
      </c>
      <c r="I2589" s="5">
        <v>9</v>
      </c>
      <c r="N2589" s="15">
        <f t="shared" si="2590"/>
        <v>0.75</v>
      </c>
      <c r="O2589" s="15">
        <f t="shared" ref="O2589:U2589" si="2631">B2589</f>
        <v>0.56999999999999995</v>
      </c>
      <c r="P2589" s="15">
        <f t="shared" si="2631"/>
        <v>0.44500000000000001</v>
      </c>
      <c r="Q2589" s="15">
        <f t="shared" si="2631"/>
        <v>0.15</v>
      </c>
      <c r="R2589" s="15">
        <f t="shared" si="2631"/>
        <v>0.995</v>
      </c>
      <c r="S2589" s="15">
        <f t="shared" si="2631"/>
        <v>0.504</v>
      </c>
      <c r="T2589" s="15">
        <f t="shared" si="2631"/>
        <v>0.185</v>
      </c>
      <c r="U2589" s="15">
        <f t="shared" si="2631"/>
        <v>0.2505</v>
      </c>
      <c r="V2589" s="5">
        <v>1</v>
      </c>
      <c r="X2589" s="15">
        <f t="shared" si="2592"/>
        <v>10.5</v>
      </c>
      <c r="AB2589" s="15">
        <f t="shared" si="2593"/>
        <v>10.623540715658297</v>
      </c>
      <c r="AC2589" s="15">
        <f t="shared" si="2594"/>
        <v>1.5262308425364256E-2</v>
      </c>
    </row>
    <row r="2590" spans="1:29">
      <c r="A2590" s="5" t="s">
        <v>207</v>
      </c>
      <c r="B2590" s="5">
        <v>0.56999999999999995</v>
      </c>
      <c r="C2590" s="5">
        <v>0.435</v>
      </c>
      <c r="D2590" s="5">
        <v>0.14000000000000001</v>
      </c>
      <c r="E2590" s="5">
        <v>0.85850000000000004</v>
      </c>
      <c r="F2590" s="5">
        <v>0.39050000000000001</v>
      </c>
      <c r="G2590" s="5">
        <v>0.19600000000000001</v>
      </c>
      <c r="H2590" s="48">
        <v>0.22950000000000001</v>
      </c>
      <c r="I2590" s="5">
        <v>8</v>
      </c>
      <c r="N2590" s="15">
        <f t="shared" si="2590"/>
        <v>0.75</v>
      </c>
      <c r="O2590" s="15">
        <f t="shared" ref="O2590:U2590" si="2632">B2590</f>
        <v>0.56999999999999995</v>
      </c>
      <c r="P2590" s="15">
        <f t="shared" si="2632"/>
        <v>0.435</v>
      </c>
      <c r="Q2590" s="15">
        <f t="shared" si="2632"/>
        <v>0.14000000000000001</v>
      </c>
      <c r="R2590" s="15">
        <f t="shared" si="2632"/>
        <v>0.85850000000000004</v>
      </c>
      <c r="S2590" s="15">
        <f t="shared" si="2632"/>
        <v>0.39050000000000001</v>
      </c>
      <c r="T2590" s="15">
        <f t="shared" si="2632"/>
        <v>0.19600000000000001</v>
      </c>
      <c r="U2590" s="15">
        <f t="shared" si="2632"/>
        <v>0.22950000000000001</v>
      </c>
      <c r="V2590" s="5">
        <v>1</v>
      </c>
      <c r="X2590" s="15">
        <f t="shared" si="2592"/>
        <v>9.5</v>
      </c>
      <c r="AB2590" s="15">
        <f t="shared" si="2593"/>
        <v>11.140530879438117</v>
      </c>
      <c r="AC2590" s="15">
        <f t="shared" si="2594"/>
        <v>2.6913415663900015</v>
      </c>
    </row>
    <row r="2591" spans="1:29">
      <c r="A2591" s="5" t="s">
        <v>206</v>
      </c>
      <c r="B2591" s="5">
        <v>0.57499999999999996</v>
      </c>
      <c r="C2591" s="5">
        <v>0.45</v>
      </c>
      <c r="D2591" s="5">
        <v>0.155</v>
      </c>
      <c r="E2591" s="5">
        <v>0.94799999999999995</v>
      </c>
      <c r="F2591" s="5">
        <v>0.42899999999999999</v>
      </c>
      <c r="G2591" s="5">
        <v>0.20599999999999999</v>
      </c>
      <c r="H2591" s="48">
        <v>0.25900000000000001</v>
      </c>
      <c r="I2591" s="5">
        <v>7</v>
      </c>
      <c r="N2591" s="15">
        <f t="shared" si="2590"/>
        <v>3</v>
      </c>
      <c r="O2591" s="15">
        <f t="shared" ref="O2591:U2591" si="2633">B2591</f>
        <v>0.57499999999999996</v>
      </c>
      <c r="P2591" s="15">
        <f t="shared" si="2633"/>
        <v>0.45</v>
      </c>
      <c r="Q2591" s="15">
        <f t="shared" si="2633"/>
        <v>0.155</v>
      </c>
      <c r="R2591" s="15">
        <f t="shared" si="2633"/>
        <v>0.94799999999999995</v>
      </c>
      <c r="S2591" s="15">
        <f t="shared" si="2633"/>
        <v>0.42899999999999999</v>
      </c>
      <c r="T2591" s="15">
        <f t="shared" si="2633"/>
        <v>0.20599999999999999</v>
      </c>
      <c r="U2591" s="15">
        <f t="shared" si="2633"/>
        <v>0.25900000000000001</v>
      </c>
      <c r="V2591" s="5">
        <v>1</v>
      </c>
      <c r="X2591" s="15">
        <f t="shared" si="2592"/>
        <v>8.5</v>
      </c>
      <c r="AB2591" s="15">
        <f t="shared" si="2593"/>
        <v>12.039005189115798</v>
      </c>
      <c r="AC2591" s="15">
        <f t="shared" si="2594"/>
        <v>12.524557728588546</v>
      </c>
    </row>
    <row r="2592" spans="1:29">
      <c r="A2592" s="5" t="s">
        <v>207</v>
      </c>
      <c r="B2592" s="5">
        <v>0.57999999999999996</v>
      </c>
      <c r="C2592" s="5">
        <v>0.44500000000000001</v>
      </c>
      <c r="D2592" s="5">
        <v>0.14499999999999999</v>
      </c>
      <c r="E2592" s="5">
        <v>0.88800000000000001</v>
      </c>
      <c r="F2592" s="5">
        <v>0.41</v>
      </c>
      <c r="G2592" s="5">
        <v>0.18149999999999999</v>
      </c>
      <c r="H2592" s="48">
        <v>0.24249999999999999</v>
      </c>
      <c r="I2592" s="5">
        <v>8</v>
      </c>
      <c r="N2592" s="15">
        <f t="shared" si="2590"/>
        <v>0.75</v>
      </c>
      <c r="O2592" s="15">
        <f t="shared" ref="O2592:U2592" si="2634">B2592</f>
        <v>0.57999999999999996</v>
      </c>
      <c r="P2592" s="15">
        <f t="shared" si="2634"/>
        <v>0.44500000000000001</v>
      </c>
      <c r="Q2592" s="15">
        <f t="shared" si="2634"/>
        <v>0.14499999999999999</v>
      </c>
      <c r="R2592" s="15">
        <f t="shared" si="2634"/>
        <v>0.88800000000000001</v>
      </c>
      <c r="S2592" s="15">
        <f t="shared" si="2634"/>
        <v>0.41</v>
      </c>
      <c r="T2592" s="15">
        <f t="shared" si="2634"/>
        <v>0.18149999999999999</v>
      </c>
      <c r="U2592" s="15">
        <f t="shared" si="2634"/>
        <v>0.24249999999999999</v>
      </c>
      <c r="V2592" s="5">
        <v>1</v>
      </c>
      <c r="X2592" s="15">
        <f t="shared" si="2592"/>
        <v>9.5</v>
      </c>
      <c r="AB2592" s="15">
        <f t="shared" si="2593"/>
        <v>11.44388884361396</v>
      </c>
      <c r="AC2592" s="15">
        <f t="shared" si="2594"/>
        <v>3.7787038363268199</v>
      </c>
    </row>
    <row r="2593" spans="1:29">
      <c r="A2593" s="5" t="s">
        <v>207</v>
      </c>
      <c r="B2593" s="5">
        <v>0.58499999999999996</v>
      </c>
      <c r="C2593" s="5">
        <v>0.45</v>
      </c>
      <c r="D2593" s="5">
        <v>0.16</v>
      </c>
      <c r="E2593" s="5">
        <v>0.90449999999999997</v>
      </c>
      <c r="F2593" s="5">
        <v>0.40500000000000003</v>
      </c>
      <c r="G2593" s="5">
        <v>0.2215</v>
      </c>
      <c r="H2593" s="48">
        <v>0.23350000000000001</v>
      </c>
      <c r="I2593" s="5">
        <v>8</v>
      </c>
      <c r="N2593" s="15">
        <f t="shared" si="2590"/>
        <v>0.75</v>
      </c>
      <c r="O2593" s="15">
        <f t="shared" ref="O2593:U2593" si="2635">B2593</f>
        <v>0.58499999999999996</v>
      </c>
      <c r="P2593" s="15">
        <f t="shared" si="2635"/>
        <v>0.45</v>
      </c>
      <c r="Q2593" s="15">
        <f t="shared" si="2635"/>
        <v>0.16</v>
      </c>
      <c r="R2593" s="15">
        <f t="shared" si="2635"/>
        <v>0.90449999999999997</v>
      </c>
      <c r="S2593" s="15">
        <f t="shared" si="2635"/>
        <v>0.40500000000000003</v>
      </c>
      <c r="T2593" s="15">
        <f t="shared" si="2635"/>
        <v>0.2215</v>
      </c>
      <c r="U2593" s="15">
        <f t="shared" si="2635"/>
        <v>0.23350000000000001</v>
      </c>
      <c r="V2593" s="5">
        <v>1</v>
      </c>
      <c r="X2593" s="15">
        <f t="shared" si="2592"/>
        <v>9.5</v>
      </c>
      <c r="AB2593" s="15">
        <f t="shared" si="2593"/>
        <v>11.429249640136675</v>
      </c>
      <c r="AC2593" s="15">
        <f t="shared" si="2594"/>
        <v>3.7220041739674889</v>
      </c>
    </row>
    <row r="2594" spans="1:29">
      <c r="A2594" s="5" t="s">
        <v>206</v>
      </c>
      <c r="B2594" s="5">
        <v>0.59</v>
      </c>
      <c r="C2594" s="5">
        <v>0.46500000000000002</v>
      </c>
      <c r="D2594" s="5">
        <v>0.14000000000000001</v>
      </c>
      <c r="E2594" s="5">
        <v>1.046</v>
      </c>
      <c r="F2594" s="5">
        <v>0.46949999999999997</v>
      </c>
      <c r="G2594" s="5">
        <v>0.26300000000000001</v>
      </c>
      <c r="H2594" s="48">
        <v>0.26300000000000001</v>
      </c>
      <c r="I2594" s="5">
        <v>7</v>
      </c>
      <c r="N2594" s="15">
        <f t="shared" si="2590"/>
        <v>3</v>
      </c>
      <c r="O2594" s="15">
        <f t="shared" ref="O2594:U2594" si="2636">B2594</f>
        <v>0.59</v>
      </c>
      <c r="P2594" s="15">
        <f t="shared" si="2636"/>
        <v>0.46500000000000002</v>
      </c>
      <c r="Q2594" s="15">
        <f t="shared" si="2636"/>
        <v>0.14000000000000001</v>
      </c>
      <c r="R2594" s="15">
        <f t="shared" si="2636"/>
        <v>1.046</v>
      </c>
      <c r="S2594" s="15">
        <f t="shared" si="2636"/>
        <v>0.46949999999999997</v>
      </c>
      <c r="T2594" s="15">
        <f t="shared" si="2636"/>
        <v>0.26300000000000001</v>
      </c>
      <c r="U2594" s="15">
        <f t="shared" si="2636"/>
        <v>0.26300000000000001</v>
      </c>
      <c r="V2594" s="5">
        <v>1</v>
      </c>
      <c r="X2594" s="15">
        <f t="shared" si="2592"/>
        <v>8.5</v>
      </c>
      <c r="AB2594" s="15">
        <f t="shared" si="2593"/>
        <v>11.565301101995022</v>
      </c>
      <c r="AC2594" s="15">
        <f t="shared" si="2594"/>
        <v>9.3960708458918969</v>
      </c>
    </row>
    <row r="2595" spans="1:29">
      <c r="A2595" s="5" t="s">
        <v>207</v>
      </c>
      <c r="B2595" s="5">
        <v>0.59499999999999997</v>
      </c>
      <c r="C2595" s="5">
        <v>0.47</v>
      </c>
      <c r="D2595" s="5">
        <v>0.155</v>
      </c>
      <c r="E2595" s="5">
        <v>1.1775</v>
      </c>
      <c r="F2595" s="5">
        <v>0.54200000000000004</v>
      </c>
      <c r="G2595" s="5">
        <v>0.26900000000000002</v>
      </c>
      <c r="H2595" s="48">
        <v>0.31</v>
      </c>
      <c r="I2595" s="5">
        <v>9</v>
      </c>
      <c r="N2595" s="15">
        <f t="shared" si="2590"/>
        <v>0.75</v>
      </c>
      <c r="O2595" s="15">
        <f t="shared" ref="O2595:U2595" si="2637">B2595</f>
        <v>0.59499999999999997</v>
      </c>
      <c r="P2595" s="15">
        <f t="shared" si="2637"/>
        <v>0.47</v>
      </c>
      <c r="Q2595" s="15">
        <f t="shared" si="2637"/>
        <v>0.155</v>
      </c>
      <c r="R2595" s="15">
        <f t="shared" si="2637"/>
        <v>1.1775</v>
      </c>
      <c r="S2595" s="15">
        <f t="shared" si="2637"/>
        <v>0.54200000000000004</v>
      </c>
      <c r="T2595" s="15">
        <f t="shared" si="2637"/>
        <v>0.26900000000000002</v>
      </c>
      <c r="U2595" s="15">
        <f t="shared" si="2637"/>
        <v>0.31</v>
      </c>
      <c r="V2595" s="5">
        <v>1</v>
      </c>
      <c r="X2595" s="15">
        <f t="shared" si="2592"/>
        <v>10.5</v>
      </c>
      <c r="AB2595" s="15">
        <f t="shared" si="2593"/>
        <v>11.506234815403445</v>
      </c>
      <c r="AC2595" s="15">
        <f t="shared" si="2594"/>
        <v>1.0125085037300057</v>
      </c>
    </row>
    <row r="2596" spans="1:29">
      <c r="A2596" s="5" t="s">
        <v>207</v>
      </c>
      <c r="B2596" s="5">
        <v>0.59499999999999997</v>
      </c>
      <c r="C2596" s="5">
        <v>0.46500000000000002</v>
      </c>
      <c r="D2596" s="5">
        <v>0.15</v>
      </c>
      <c r="E2596" s="5">
        <v>1.0765</v>
      </c>
      <c r="F2596" s="5">
        <v>0.49099999999999999</v>
      </c>
      <c r="G2596" s="5">
        <v>0.22</v>
      </c>
      <c r="H2596" s="48">
        <v>0.28699999999999998</v>
      </c>
      <c r="I2596" s="5">
        <v>9</v>
      </c>
      <c r="N2596" s="15">
        <f t="shared" si="2590"/>
        <v>0.75</v>
      </c>
      <c r="O2596" s="15">
        <f t="shared" ref="O2596:U2596" si="2638">B2596</f>
        <v>0.59499999999999997</v>
      </c>
      <c r="P2596" s="15">
        <f t="shared" si="2638"/>
        <v>0.46500000000000002</v>
      </c>
      <c r="Q2596" s="15">
        <f t="shared" si="2638"/>
        <v>0.15</v>
      </c>
      <c r="R2596" s="15">
        <f t="shared" si="2638"/>
        <v>1.0765</v>
      </c>
      <c r="S2596" s="15">
        <f t="shared" si="2638"/>
        <v>0.49099999999999999</v>
      </c>
      <c r="T2596" s="15">
        <f t="shared" si="2638"/>
        <v>0.22</v>
      </c>
      <c r="U2596" s="15">
        <f t="shared" si="2638"/>
        <v>0.28699999999999998</v>
      </c>
      <c r="V2596" s="5">
        <v>1</v>
      </c>
      <c r="X2596" s="15">
        <f t="shared" si="2592"/>
        <v>10.5</v>
      </c>
      <c r="AB2596" s="15">
        <f t="shared" si="2593"/>
        <v>11.800371809425197</v>
      </c>
      <c r="AC2596" s="15">
        <f t="shared" si="2594"/>
        <v>1.6909668427477615</v>
      </c>
    </row>
    <row r="2597" spans="1:29">
      <c r="A2597" s="5" t="s">
        <v>207</v>
      </c>
      <c r="B2597" s="5">
        <v>0.59499999999999997</v>
      </c>
      <c r="C2597" s="5">
        <v>0.46500000000000002</v>
      </c>
      <c r="D2597" s="5">
        <v>0.15</v>
      </c>
      <c r="E2597" s="5">
        <v>1.0255000000000001</v>
      </c>
      <c r="F2597" s="5">
        <v>0.41199999999999998</v>
      </c>
      <c r="G2597" s="5">
        <v>0.27450000000000002</v>
      </c>
      <c r="H2597" s="48">
        <v>0.28899999999999998</v>
      </c>
      <c r="I2597" s="5">
        <v>11</v>
      </c>
      <c r="N2597" s="15">
        <f t="shared" si="2590"/>
        <v>0.75</v>
      </c>
      <c r="O2597" s="15">
        <f t="shared" ref="O2597:U2597" si="2639">B2597</f>
        <v>0.59499999999999997</v>
      </c>
      <c r="P2597" s="15">
        <f t="shared" si="2639"/>
        <v>0.46500000000000002</v>
      </c>
      <c r="Q2597" s="15">
        <f t="shared" si="2639"/>
        <v>0.15</v>
      </c>
      <c r="R2597" s="15">
        <f t="shared" si="2639"/>
        <v>1.0255000000000001</v>
      </c>
      <c r="S2597" s="15">
        <f t="shared" si="2639"/>
        <v>0.41199999999999998</v>
      </c>
      <c r="T2597" s="15">
        <f t="shared" si="2639"/>
        <v>0.27450000000000002</v>
      </c>
      <c r="U2597" s="15">
        <f t="shared" si="2639"/>
        <v>0.28899999999999998</v>
      </c>
      <c r="V2597" s="5">
        <v>1</v>
      </c>
      <c r="X2597" s="15">
        <f t="shared" si="2592"/>
        <v>12.5</v>
      </c>
      <c r="AB2597" s="15">
        <f t="shared" si="2593"/>
        <v>12.385003885336001</v>
      </c>
      <c r="AC2597" s="15">
        <f t="shared" si="2594"/>
        <v>1.3224106387815569E-2</v>
      </c>
    </row>
    <row r="2598" spans="1:29">
      <c r="A2598" s="5" t="s">
        <v>207</v>
      </c>
      <c r="B2598" s="5">
        <v>0.6</v>
      </c>
      <c r="C2598" s="5">
        <v>0.46</v>
      </c>
      <c r="D2598" s="5">
        <v>0.14499999999999999</v>
      </c>
      <c r="E2598" s="5">
        <v>0.9325</v>
      </c>
      <c r="F2598" s="5">
        <v>0.39850000000000002</v>
      </c>
      <c r="G2598" s="5">
        <v>0.22450000000000001</v>
      </c>
      <c r="H2598" s="48">
        <v>0.248</v>
      </c>
      <c r="I2598" s="5">
        <v>8</v>
      </c>
      <c r="N2598" s="15">
        <f t="shared" si="2590"/>
        <v>0.75</v>
      </c>
      <c r="O2598" s="15">
        <f t="shared" ref="O2598:U2598" si="2640">B2598</f>
        <v>0.6</v>
      </c>
      <c r="P2598" s="15">
        <f t="shared" si="2640"/>
        <v>0.46</v>
      </c>
      <c r="Q2598" s="15">
        <f t="shared" si="2640"/>
        <v>0.14499999999999999</v>
      </c>
      <c r="R2598" s="15">
        <f t="shared" si="2640"/>
        <v>0.9325</v>
      </c>
      <c r="S2598" s="15">
        <f t="shared" si="2640"/>
        <v>0.39850000000000002</v>
      </c>
      <c r="T2598" s="15">
        <f t="shared" si="2640"/>
        <v>0.22450000000000001</v>
      </c>
      <c r="U2598" s="15">
        <f t="shared" si="2640"/>
        <v>0.248</v>
      </c>
      <c r="V2598" s="5">
        <v>1</v>
      </c>
      <c r="X2598" s="15">
        <f t="shared" si="2592"/>
        <v>9.5</v>
      </c>
      <c r="AB2598" s="15">
        <f t="shared" si="2593"/>
        <v>11.848608083096474</v>
      </c>
      <c r="AC2598" s="15">
        <f t="shared" si="2594"/>
        <v>5.5159599279860947</v>
      </c>
    </row>
    <row r="2599" spans="1:29">
      <c r="A2599" s="5" t="s">
        <v>207</v>
      </c>
      <c r="B2599" s="5">
        <v>0.6</v>
      </c>
      <c r="C2599" s="5">
        <v>0.46</v>
      </c>
      <c r="D2599" s="5">
        <v>0.15</v>
      </c>
      <c r="E2599" s="5">
        <v>1.2350000000000001</v>
      </c>
      <c r="F2599" s="5">
        <v>0.60250000000000004</v>
      </c>
      <c r="G2599" s="5">
        <v>0.27400000000000002</v>
      </c>
      <c r="H2599" s="48">
        <v>0.28999999999999998</v>
      </c>
      <c r="I2599" s="5">
        <v>8</v>
      </c>
      <c r="N2599" s="15">
        <f t="shared" si="2590"/>
        <v>0.75</v>
      </c>
      <c r="O2599" s="15">
        <f t="shared" ref="O2599:U2599" si="2641">B2599</f>
        <v>0.6</v>
      </c>
      <c r="P2599" s="15">
        <f t="shared" si="2641"/>
        <v>0.46</v>
      </c>
      <c r="Q2599" s="15">
        <f t="shared" si="2641"/>
        <v>0.15</v>
      </c>
      <c r="R2599" s="15">
        <f t="shared" si="2641"/>
        <v>1.2350000000000001</v>
      </c>
      <c r="S2599" s="15">
        <f t="shared" si="2641"/>
        <v>0.60250000000000004</v>
      </c>
      <c r="T2599" s="15">
        <f t="shared" si="2641"/>
        <v>0.27400000000000002</v>
      </c>
      <c r="U2599" s="15">
        <f t="shared" si="2641"/>
        <v>0.28999999999999998</v>
      </c>
      <c r="V2599" s="5">
        <v>1</v>
      </c>
      <c r="X2599" s="15">
        <f t="shared" si="2592"/>
        <v>9.5</v>
      </c>
      <c r="AB2599" s="15">
        <f t="shared" si="2593"/>
        <v>10.40967579437136</v>
      </c>
      <c r="AC2599" s="15">
        <f t="shared" si="2594"/>
        <v>0.82751005086516449</v>
      </c>
    </row>
    <row r="2600" spans="1:29">
      <c r="A2600" s="5" t="s">
        <v>206</v>
      </c>
      <c r="B2600" s="5">
        <v>0.6</v>
      </c>
      <c r="C2600" s="5">
        <v>0.46</v>
      </c>
      <c r="D2600" s="5">
        <v>0.15</v>
      </c>
      <c r="E2600" s="5">
        <v>1.2470000000000001</v>
      </c>
      <c r="F2600" s="5">
        <v>0.53349999999999997</v>
      </c>
      <c r="G2600" s="5">
        <v>0.27350000000000002</v>
      </c>
      <c r="H2600" s="48">
        <v>0.28999999999999998</v>
      </c>
      <c r="I2600" s="5">
        <v>9</v>
      </c>
      <c r="N2600" s="15">
        <f t="shared" si="2590"/>
        <v>3</v>
      </c>
      <c r="O2600" s="15">
        <f t="shared" ref="O2600:U2600" si="2642">B2600</f>
        <v>0.6</v>
      </c>
      <c r="P2600" s="15">
        <f t="shared" si="2642"/>
        <v>0.46</v>
      </c>
      <c r="Q2600" s="15">
        <f t="shared" si="2642"/>
        <v>0.15</v>
      </c>
      <c r="R2600" s="15">
        <f t="shared" si="2642"/>
        <v>1.2470000000000001</v>
      </c>
      <c r="S2600" s="15">
        <f t="shared" si="2642"/>
        <v>0.53349999999999997</v>
      </c>
      <c r="T2600" s="15">
        <f t="shared" si="2642"/>
        <v>0.27350000000000002</v>
      </c>
      <c r="U2600" s="15">
        <f t="shared" si="2642"/>
        <v>0.28999999999999998</v>
      </c>
      <c r="V2600" s="5">
        <v>1</v>
      </c>
      <c r="X2600" s="15">
        <f t="shared" si="2592"/>
        <v>10.5</v>
      </c>
      <c r="AB2600" s="15">
        <f t="shared" si="2593"/>
        <v>12.273440731070959</v>
      </c>
      <c r="AC2600" s="15">
        <f t="shared" si="2594"/>
        <v>3.1450920266214983</v>
      </c>
    </row>
    <row r="2601" spans="1:29">
      <c r="A2601" s="5" t="s">
        <v>206</v>
      </c>
      <c r="B2601" s="5">
        <v>0.61</v>
      </c>
      <c r="C2601" s="5">
        <v>0.48</v>
      </c>
      <c r="D2601" s="5">
        <v>0.15</v>
      </c>
      <c r="E2601" s="5">
        <v>1.1495</v>
      </c>
      <c r="F2601" s="5">
        <v>0.56399999999999995</v>
      </c>
      <c r="G2601" s="5">
        <v>0.27400000000000002</v>
      </c>
      <c r="H2601" s="48">
        <v>0.26400000000000001</v>
      </c>
      <c r="I2601" s="5">
        <v>8</v>
      </c>
      <c r="N2601" s="15">
        <f t="shared" si="2590"/>
        <v>3</v>
      </c>
      <c r="O2601" s="15">
        <f t="shared" ref="O2601:U2601" si="2643">B2601</f>
        <v>0.61</v>
      </c>
      <c r="P2601" s="15">
        <f t="shared" si="2643"/>
        <v>0.48</v>
      </c>
      <c r="Q2601" s="15">
        <f t="shared" si="2643"/>
        <v>0.15</v>
      </c>
      <c r="R2601" s="15">
        <f t="shared" si="2643"/>
        <v>1.1495</v>
      </c>
      <c r="S2601" s="15">
        <f t="shared" si="2643"/>
        <v>0.56399999999999995</v>
      </c>
      <c r="T2601" s="15">
        <f t="shared" si="2643"/>
        <v>0.27400000000000002</v>
      </c>
      <c r="U2601" s="15">
        <f t="shared" si="2643"/>
        <v>0.26400000000000001</v>
      </c>
      <c r="V2601" s="5">
        <v>1</v>
      </c>
      <c r="X2601" s="15">
        <f t="shared" si="2592"/>
        <v>9.5</v>
      </c>
      <c r="AB2601" s="15">
        <f t="shared" si="2593"/>
        <v>10.775849463094858</v>
      </c>
      <c r="AC2601" s="15">
        <f t="shared" si="2594"/>
        <v>1.6277918524794364</v>
      </c>
    </row>
    <row r="2602" spans="1:29">
      <c r="A2602" s="5" t="s">
        <v>207</v>
      </c>
      <c r="B2602" s="5">
        <v>0.61499999999999999</v>
      </c>
      <c r="C2602" s="5">
        <v>0.48499999999999999</v>
      </c>
      <c r="D2602" s="5">
        <v>0.16</v>
      </c>
      <c r="E2602" s="5">
        <v>1.1575</v>
      </c>
      <c r="F2602" s="5">
        <v>0.50049999999999994</v>
      </c>
      <c r="G2602" s="5">
        <v>0.2495</v>
      </c>
      <c r="H2602" s="48">
        <v>0.315</v>
      </c>
      <c r="I2602" s="5">
        <v>10</v>
      </c>
      <c r="N2602" s="15">
        <f t="shared" si="2590"/>
        <v>0.75</v>
      </c>
      <c r="O2602" s="15">
        <f t="shared" ref="O2602:U2602" si="2644">B2602</f>
        <v>0.61499999999999999</v>
      </c>
      <c r="P2602" s="15">
        <f t="shared" si="2644"/>
        <v>0.48499999999999999</v>
      </c>
      <c r="Q2602" s="15">
        <f t="shared" si="2644"/>
        <v>0.16</v>
      </c>
      <c r="R2602" s="15">
        <f t="shared" si="2644"/>
        <v>1.1575</v>
      </c>
      <c r="S2602" s="15">
        <f t="shared" si="2644"/>
        <v>0.50049999999999994</v>
      </c>
      <c r="T2602" s="15">
        <f t="shared" si="2644"/>
        <v>0.2495</v>
      </c>
      <c r="U2602" s="15">
        <f t="shared" si="2644"/>
        <v>0.315</v>
      </c>
      <c r="V2602" s="5">
        <v>1</v>
      </c>
      <c r="X2602" s="15">
        <f t="shared" si="2592"/>
        <v>11.5</v>
      </c>
      <c r="AB2602" s="15">
        <f t="shared" si="2593"/>
        <v>12.618460942917579</v>
      </c>
      <c r="AC2602" s="15">
        <f t="shared" si="2594"/>
        <v>1.2509548808320807</v>
      </c>
    </row>
    <row r="2603" spans="1:29">
      <c r="A2603" s="5" t="s">
        <v>207</v>
      </c>
      <c r="B2603" s="5">
        <v>0.61499999999999999</v>
      </c>
      <c r="C2603" s="5">
        <v>0.5</v>
      </c>
      <c r="D2603" s="5">
        <v>0.16500000000000001</v>
      </c>
      <c r="E2603" s="5">
        <v>1.327</v>
      </c>
      <c r="F2603" s="5">
        <v>0.6</v>
      </c>
      <c r="G2603" s="5">
        <v>0.30149999999999999</v>
      </c>
      <c r="H2603" s="48">
        <v>0.35499999999999998</v>
      </c>
      <c r="I2603" s="5">
        <v>10</v>
      </c>
      <c r="N2603" s="15">
        <f t="shared" si="2590"/>
        <v>0.75</v>
      </c>
      <c r="O2603" s="15">
        <f t="shared" ref="O2603:U2603" si="2645">B2603</f>
        <v>0.61499999999999999</v>
      </c>
      <c r="P2603" s="15">
        <f t="shared" si="2645"/>
        <v>0.5</v>
      </c>
      <c r="Q2603" s="15">
        <f t="shared" si="2645"/>
        <v>0.16500000000000001</v>
      </c>
      <c r="R2603" s="15">
        <f t="shared" si="2645"/>
        <v>1.327</v>
      </c>
      <c r="S2603" s="15">
        <f t="shared" si="2645"/>
        <v>0.6</v>
      </c>
      <c r="T2603" s="15">
        <f t="shared" si="2645"/>
        <v>0.30149999999999999</v>
      </c>
      <c r="U2603" s="15">
        <f t="shared" si="2645"/>
        <v>0.35499999999999998</v>
      </c>
      <c r="V2603" s="5">
        <v>1</v>
      </c>
      <c r="X2603" s="15">
        <f t="shared" si="2592"/>
        <v>11.5</v>
      </c>
      <c r="AB2603" s="15">
        <f t="shared" si="2593"/>
        <v>12.206931288133257</v>
      </c>
      <c r="AC2603" s="15">
        <f t="shared" si="2594"/>
        <v>0.49975184614174573</v>
      </c>
    </row>
    <row r="2604" spans="1:29">
      <c r="A2604" s="5" t="s">
        <v>206</v>
      </c>
      <c r="B2604" s="5">
        <v>0.61499999999999999</v>
      </c>
      <c r="C2604" s="5">
        <v>0.47</v>
      </c>
      <c r="D2604" s="5">
        <v>0.155</v>
      </c>
      <c r="E2604" s="5">
        <v>1.2</v>
      </c>
      <c r="F2604" s="5">
        <v>0.50849999999999995</v>
      </c>
      <c r="G2604" s="5">
        <v>0.32</v>
      </c>
      <c r="H2604" s="48">
        <v>0.29199999999999998</v>
      </c>
      <c r="I2604" s="5">
        <v>8</v>
      </c>
      <c r="N2604" s="15">
        <f t="shared" si="2590"/>
        <v>3</v>
      </c>
      <c r="O2604" s="15">
        <f t="shared" ref="O2604:U2604" si="2646">B2604</f>
        <v>0.61499999999999999</v>
      </c>
      <c r="P2604" s="15">
        <f t="shared" si="2646"/>
        <v>0.47</v>
      </c>
      <c r="Q2604" s="15">
        <f t="shared" si="2646"/>
        <v>0.155</v>
      </c>
      <c r="R2604" s="15">
        <f t="shared" si="2646"/>
        <v>1.2</v>
      </c>
      <c r="S2604" s="15">
        <f t="shared" si="2646"/>
        <v>0.50849999999999995</v>
      </c>
      <c r="T2604" s="15">
        <f t="shared" si="2646"/>
        <v>0.32</v>
      </c>
      <c r="U2604" s="15">
        <f t="shared" si="2646"/>
        <v>0.29199999999999998</v>
      </c>
      <c r="V2604" s="5">
        <v>1</v>
      </c>
      <c r="X2604" s="15">
        <f t="shared" si="2592"/>
        <v>9.5</v>
      </c>
      <c r="AB2604" s="15">
        <f t="shared" si="2593"/>
        <v>12.054738928615118</v>
      </c>
      <c r="AC2604" s="15">
        <f t="shared" si="2594"/>
        <v>6.5266909933815196</v>
      </c>
    </row>
    <row r="2605" spans="1:29">
      <c r="A2605" s="5" t="s">
        <v>207</v>
      </c>
      <c r="B2605" s="5">
        <v>0.62</v>
      </c>
      <c r="C2605" s="5">
        <v>0.51</v>
      </c>
      <c r="D2605" s="5">
        <v>0.17499999999999999</v>
      </c>
      <c r="E2605" s="5">
        <v>1.2705</v>
      </c>
      <c r="F2605" s="5">
        <v>0.54149999999999998</v>
      </c>
      <c r="G2605" s="5">
        <v>0.32300000000000001</v>
      </c>
      <c r="H2605" s="48">
        <v>0.32250000000000001</v>
      </c>
      <c r="I2605" s="5">
        <v>9</v>
      </c>
      <c r="N2605" s="15">
        <f t="shared" si="2590"/>
        <v>0.75</v>
      </c>
      <c r="O2605" s="15">
        <f t="shared" ref="O2605:U2605" si="2647">B2605</f>
        <v>0.62</v>
      </c>
      <c r="P2605" s="15">
        <f t="shared" si="2647"/>
        <v>0.51</v>
      </c>
      <c r="Q2605" s="15">
        <f t="shared" si="2647"/>
        <v>0.17499999999999999</v>
      </c>
      <c r="R2605" s="15">
        <f t="shared" si="2647"/>
        <v>1.2705</v>
      </c>
      <c r="S2605" s="15">
        <f t="shared" si="2647"/>
        <v>0.54149999999999998</v>
      </c>
      <c r="T2605" s="15">
        <f t="shared" si="2647"/>
        <v>0.32300000000000001</v>
      </c>
      <c r="U2605" s="15">
        <f t="shared" si="2647"/>
        <v>0.32250000000000001</v>
      </c>
      <c r="V2605" s="5">
        <v>1</v>
      </c>
      <c r="X2605" s="15">
        <f t="shared" si="2592"/>
        <v>10.5</v>
      </c>
      <c r="AB2605" s="15">
        <f t="shared" si="2593"/>
        <v>12.592652327669478</v>
      </c>
      <c r="AC2605" s="15">
        <f t="shared" si="2594"/>
        <v>4.3791937645004859</v>
      </c>
    </row>
    <row r="2606" spans="1:29">
      <c r="A2606" s="5" t="s">
        <v>207</v>
      </c>
      <c r="B2606" s="5">
        <v>0.62</v>
      </c>
      <c r="C2606" s="5">
        <v>0.48499999999999999</v>
      </c>
      <c r="D2606" s="5">
        <v>0.17499999999999999</v>
      </c>
      <c r="E2606" s="5">
        <v>1.2155</v>
      </c>
      <c r="F2606" s="5">
        <v>0.54500000000000004</v>
      </c>
      <c r="G2606" s="5">
        <v>0.253</v>
      </c>
      <c r="H2606" s="48">
        <v>0.34499999999999997</v>
      </c>
      <c r="I2606" s="5">
        <v>10</v>
      </c>
      <c r="N2606" s="15">
        <f t="shared" si="2590"/>
        <v>0.75</v>
      </c>
      <c r="O2606" s="15">
        <f t="shared" ref="O2606:U2606" si="2648">B2606</f>
        <v>0.62</v>
      </c>
      <c r="P2606" s="15">
        <f t="shared" si="2648"/>
        <v>0.48499999999999999</v>
      </c>
      <c r="Q2606" s="15">
        <f t="shared" si="2648"/>
        <v>0.17499999999999999</v>
      </c>
      <c r="R2606" s="15">
        <f t="shared" si="2648"/>
        <v>1.2155</v>
      </c>
      <c r="S2606" s="15">
        <f t="shared" si="2648"/>
        <v>0.54500000000000004</v>
      </c>
      <c r="T2606" s="15">
        <f t="shared" si="2648"/>
        <v>0.253</v>
      </c>
      <c r="U2606" s="15">
        <f t="shared" si="2648"/>
        <v>0.34499999999999997</v>
      </c>
      <c r="V2606" s="5">
        <v>1</v>
      </c>
      <c r="X2606" s="15">
        <f t="shared" si="2592"/>
        <v>11.5</v>
      </c>
      <c r="AB2606" s="15">
        <f t="shared" si="2593"/>
        <v>12.639363819019138</v>
      </c>
      <c r="AC2606" s="15">
        <f t="shared" si="2594"/>
        <v>1.2981499120898754</v>
      </c>
    </row>
    <row r="2607" spans="1:29">
      <c r="A2607" s="5" t="s">
        <v>207</v>
      </c>
      <c r="B2607" s="5">
        <v>0.62</v>
      </c>
      <c r="C2607" s="5">
        <v>0.47499999999999998</v>
      </c>
      <c r="D2607" s="5">
        <v>0.16</v>
      </c>
      <c r="E2607" s="5">
        <v>1.3245</v>
      </c>
      <c r="F2607" s="5">
        <v>0.6865</v>
      </c>
      <c r="G2607" s="5">
        <v>0.23300000000000001</v>
      </c>
      <c r="H2607" s="48">
        <v>0.32750000000000001</v>
      </c>
      <c r="I2607" s="5">
        <v>9</v>
      </c>
      <c r="N2607" s="15">
        <f t="shared" si="2590"/>
        <v>0.75</v>
      </c>
      <c r="O2607" s="15">
        <f t="shared" ref="O2607:U2607" si="2649">B2607</f>
        <v>0.62</v>
      </c>
      <c r="P2607" s="15">
        <f t="shared" si="2649"/>
        <v>0.47499999999999998</v>
      </c>
      <c r="Q2607" s="15">
        <f t="shared" si="2649"/>
        <v>0.16</v>
      </c>
      <c r="R2607" s="15">
        <f t="shared" si="2649"/>
        <v>1.3245</v>
      </c>
      <c r="S2607" s="15">
        <f t="shared" si="2649"/>
        <v>0.6865</v>
      </c>
      <c r="T2607" s="15">
        <f t="shared" si="2649"/>
        <v>0.23300000000000001</v>
      </c>
      <c r="U2607" s="15">
        <f t="shared" si="2649"/>
        <v>0.32750000000000001</v>
      </c>
      <c r="V2607" s="5">
        <v>1</v>
      </c>
      <c r="X2607" s="15">
        <f t="shared" si="2592"/>
        <v>10.5</v>
      </c>
      <c r="AB2607" s="15">
        <f t="shared" si="2593"/>
        <v>10.552991975711224</v>
      </c>
      <c r="AC2607" s="15">
        <f t="shared" si="2594"/>
        <v>2.8081494897789832E-3</v>
      </c>
    </row>
    <row r="2608" spans="1:29">
      <c r="A2608" s="5" t="s">
        <v>206</v>
      </c>
      <c r="B2608" s="5">
        <v>0.625</v>
      </c>
      <c r="C2608" s="5">
        <v>0.48</v>
      </c>
      <c r="D2608" s="5">
        <v>0.17</v>
      </c>
      <c r="E2608" s="5">
        <v>1.3554999999999999</v>
      </c>
      <c r="F2608" s="5">
        <v>0.67100000000000004</v>
      </c>
      <c r="G2608" s="5">
        <v>0.26800000000000002</v>
      </c>
      <c r="H2608" s="48">
        <v>0.33850000000000002</v>
      </c>
      <c r="I2608" s="5">
        <v>10</v>
      </c>
      <c r="N2608" s="15">
        <f t="shared" si="2590"/>
        <v>3</v>
      </c>
      <c r="O2608" s="15">
        <f t="shared" ref="O2608:U2608" si="2650">B2608</f>
        <v>0.625</v>
      </c>
      <c r="P2608" s="15">
        <f t="shared" si="2650"/>
        <v>0.48</v>
      </c>
      <c r="Q2608" s="15">
        <f t="shared" si="2650"/>
        <v>0.17</v>
      </c>
      <c r="R2608" s="15">
        <f t="shared" si="2650"/>
        <v>1.3554999999999999</v>
      </c>
      <c r="S2608" s="15">
        <f t="shared" si="2650"/>
        <v>0.67100000000000004</v>
      </c>
      <c r="T2608" s="15">
        <f t="shared" si="2650"/>
        <v>0.26800000000000002</v>
      </c>
      <c r="U2608" s="15">
        <f t="shared" si="2650"/>
        <v>0.33850000000000002</v>
      </c>
      <c r="V2608" s="5">
        <v>1</v>
      </c>
      <c r="X2608" s="15">
        <f t="shared" si="2592"/>
        <v>11.5</v>
      </c>
      <c r="AB2608" s="15">
        <f t="shared" si="2593"/>
        <v>11.415146934822348</v>
      </c>
      <c r="AC2608" s="15">
        <f t="shared" si="2594"/>
        <v>7.2000426700429354E-3</v>
      </c>
    </row>
    <row r="2609" spans="1:29">
      <c r="A2609" s="5" t="s">
        <v>207</v>
      </c>
      <c r="B2609" s="5">
        <v>0.625</v>
      </c>
      <c r="C2609" s="5">
        <v>0.49</v>
      </c>
      <c r="D2609" s="5">
        <v>0.16500000000000001</v>
      </c>
      <c r="E2609" s="5">
        <v>1.127</v>
      </c>
      <c r="F2609" s="5">
        <v>0.47699999999999998</v>
      </c>
      <c r="G2609" s="5">
        <v>0.23649999999999999</v>
      </c>
      <c r="H2609" s="48">
        <v>0.31850000000000001</v>
      </c>
      <c r="I2609" s="5">
        <v>9</v>
      </c>
      <c r="N2609" s="15">
        <f t="shared" si="2590"/>
        <v>0.75</v>
      </c>
      <c r="O2609" s="15">
        <f t="shared" ref="O2609:U2609" si="2651">B2609</f>
        <v>0.625</v>
      </c>
      <c r="P2609" s="15">
        <f t="shared" si="2651"/>
        <v>0.49</v>
      </c>
      <c r="Q2609" s="15">
        <f t="shared" si="2651"/>
        <v>0.16500000000000001</v>
      </c>
      <c r="R2609" s="15">
        <f t="shared" si="2651"/>
        <v>1.127</v>
      </c>
      <c r="S2609" s="15">
        <f t="shared" si="2651"/>
        <v>0.47699999999999998</v>
      </c>
      <c r="T2609" s="15">
        <f t="shared" si="2651"/>
        <v>0.23649999999999999</v>
      </c>
      <c r="U2609" s="15">
        <f t="shared" si="2651"/>
        <v>0.31850000000000001</v>
      </c>
      <c r="V2609" s="5">
        <v>1</v>
      </c>
      <c r="X2609" s="15">
        <f t="shared" si="2592"/>
        <v>10.5</v>
      </c>
      <c r="AB2609" s="15">
        <f t="shared" si="2593"/>
        <v>13.08430979241988</v>
      </c>
      <c r="AC2609" s="15">
        <f t="shared" si="2594"/>
        <v>6.6786571031972839</v>
      </c>
    </row>
    <row r="2610" spans="1:29">
      <c r="A2610" s="5" t="s">
        <v>207</v>
      </c>
      <c r="B2610" s="5">
        <v>0.625</v>
      </c>
      <c r="C2610" s="5">
        <v>0.49</v>
      </c>
      <c r="D2610" s="5">
        <v>0.17499999999999999</v>
      </c>
      <c r="E2610" s="5">
        <v>1.1074999999999999</v>
      </c>
      <c r="F2610" s="5">
        <v>0.44850000000000001</v>
      </c>
      <c r="G2610" s="5">
        <v>0.2165</v>
      </c>
      <c r="H2610" s="48">
        <v>0.35949999999999999</v>
      </c>
      <c r="I2610" s="5">
        <v>8</v>
      </c>
      <c r="N2610" s="15">
        <f t="shared" si="2590"/>
        <v>0.75</v>
      </c>
      <c r="O2610" s="15">
        <f t="shared" ref="O2610:U2610" si="2652">B2610</f>
        <v>0.625</v>
      </c>
      <c r="P2610" s="15">
        <f t="shared" si="2652"/>
        <v>0.49</v>
      </c>
      <c r="Q2610" s="15">
        <f t="shared" si="2652"/>
        <v>0.17499999999999999</v>
      </c>
      <c r="R2610" s="15">
        <f t="shared" si="2652"/>
        <v>1.1074999999999999</v>
      </c>
      <c r="S2610" s="15">
        <f t="shared" si="2652"/>
        <v>0.44850000000000001</v>
      </c>
      <c r="T2610" s="15">
        <f t="shared" si="2652"/>
        <v>0.2165</v>
      </c>
      <c r="U2610" s="15">
        <f t="shared" si="2652"/>
        <v>0.35949999999999999</v>
      </c>
      <c r="V2610" s="5">
        <v>1</v>
      </c>
      <c r="X2610" s="15">
        <f t="shared" si="2592"/>
        <v>9.5</v>
      </c>
      <c r="AB2610" s="15">
        <f t="shared" si="2593"/>
        <v>14.152376981814477</v>
      </c>
      <c r="AC2610" s="15">
        <f t="shared" si="2594"/>
        <v>21.644611580917182</v>
      </c>
    </row>
    <row r="2611" spans="1:29">
      <c r="A2611" s="5" t="s">
        <v>207</v>
      </c>
      <c r="B2611" s="5">
        <v>0.63</v>
      </c>
      <c r="C2611" s="5">
        <v>0.495</v>
      </c>
      <c r="D2611" s="5">
        <v>0.2</v>
      </c>
      <c r="E2611" s="5">
        <v>1.4255</v>
      </c>
      <c r="F2611" s="5">
        <v>0.65900000000000003</v>
      </c>
      <c r="G2611" s="5">
        <v>0.33600000000000002</v>
      </c>
      <c r="H2611" s="48">
        <v>0.38</v>
      </c>
      <c r="I2611" s="5">
        <v>11</v>
      </c>
      <c r="N2611" s="15">
        <f t="shared" si="2590"/>
        <v>0.75</v>
      </c>
      <c r="O2611" s="15">
        <f t="shared" ref="O2611:U2611" si="2653">B2611</f>
        <v>0.63</v>
      </c>
      <c r="P2611" s="15">
        <f t="shared" si="2653"/>
        <v>0.495</v>
      </c>
      <c r="Q2611" s="15">
        <f t="shared" si="2653"/>
        <v>0.2</v>
      </c>
      <c r="R2611" s="15">
        <f t="shared" si="2653"/>
        <v>1.4255</v>
      </c>
      <c r="S2611" s="15">
        <f t="shared" si="2653"/>
        <v>0.65900000000000003</v>
      </c>
      <c r="T2611" s="15">
        <f t="shared" si="2653"/>
        <v>0.33600000000000002</v>
      </c>
      <c r="U2611" s="15">
        <f t="shared" si="2653"/>
        <v>0.38</v>
      </c>
      <c r="V2611" s="5">
        <v>1</v>
      </c>
      <c r="X2611" s="15">
        <f t="shared" si="2592"/>
        <v>12.5</v>
      </c>
      <c r="AB2611" s="15">
        <f t="shared" si="2593"/>
        <v>12.099482722850315</v>
      </c>
      <c r="AC2611" s="15">
        <f t="shared" si="2594"/>
        <v>0.16041408929539774</v>
      </c>
    </row>
    <row r="2612" spans="1:29">
      <c r="A2612" s="5" t="s">
        <v>207</v>
      </c>
      <c r="B2612" s="5">
        <v>0.63</v>
      </c>
      <c r="C2612" s="5">
        <v>0.495</v>
      </c>
      <c r="D2612" s="5">
        <v>0.14499999999999999</v>
      </c>
      <c r="E2612" s="5">
        <v>1.147</v>
      </c>
      <c r="F2612" s="5">
        <v>0.54549999999999998</v>
      </c>
      <c r="G2612" s="5">
        <v>0.26600000000000001</v>
      </c>
      <c r="H2612" s="48">
        <v>0.28849999999999998</v>
      </c>
      <c r="I2612" s="5">
        <v>9</v>
      </c>
      <c r="N2612" s="15">
        <f t="shared" si="2590"/>
        <v>0.75</v>
      </c>
      <c r="O2612" s="15">
        <f t="shared" ref="O2612:U2612" si="2654">B2612</f>
        <v>0.63</v>
      </c>
      <c r="P2612" s="15">
        <f t="shared" si="2654"/>
        <v>0.495</v>
      </c>
      <c r="Q2612" s="15">
        <f t="shared" si="2654"/>
        <v>0.14499999999999999</v>
      </c>
      <c r="R2612" s="15">
        <f t="shared" si="2654"/>
        <v>1.147</v>
      </c>
      <c r="S2612" s="15">
        <f t="shared" si="2654"/>
        <v>0.54549999999999998</v>
      </c>
      <c r="T2612" s="15">
        <f t="shared" si="2654"/>
        <v>0.26600000000000001</v>
      </c>
      <c r="U2612" s="15">
        <f t="shared" si="2654"/>
        <v>0.28849999999999998</v>
      </c>
      <c r="V2612" s="5">
        <v>1</v>
      </c>
      <c r="X2612" s="15">
        <f t="shared" si="2592"/>
        <v>10.5</v>
      </c>
      <c r="AB2612" s="15">
        <f t="shared" si="2593"/>
        <v>11.160736769684453</v>
      </c>
      <c r="AC2612" s="15">
        <f t="shared" si="2594"/>
        <v>0.43657307881304597</v>
      </c>
    </row>
    <row r="2613" spans="1:29">
      <c r="A2613" s="5" t="s">
        <v>206</v>
      </c>
      <c r="B2613" s="5">
        <v>0.63</v>
      </c>
      <c r="C2613" s="5">
        <v>0.48</v>
      </c>
      <c r="D2613" s="5">
        <v>0.16500000000000001</v>
      </c>
      <c r="E2613" s="5">
        <v>1.286</v>
      </c>
      <c r="F2613" s="5">
        <v>0.60399999999999998</v>
      </c>
      <c r="G2613" s="5">
        <v>0.27100000000000002</v>
      </c>
      <c r="H2613" s="48">
        <v>0.35</v>
      </c>
      <c r="I2613" s="5">
        <v>8</v>
      </c>
      <c r="N2613" s="15">
        <f t="shared" si="2590"/>
        <v>3</v>
      </c>
      <c r="O2613" s="15">
        <f t="shared" ref="O2613:U2613" si="2655">B2613</f>
        <v>0.63</v>
      </c>
      <c r="P2613" s="15">
        <f t="shared" si="2655"/>
        <v>0.48</v>
      </c>
      <c r="Q2613" s="15">
        <f t="shared" si="2655"/>
        <v>0.16500000000000001</v>
      </c>
      <c r="R2613" s="15">
        <f t="shared" si="2655"/>
        <v>1.286</v>
      </c>
      <c r="S2613" s="15">
        <f t="shared" si="2655"/>
        <v>0.60399999999999998</v>
      </c>
      <c r="T2613" s="15">
        <f t="shared" si="2655"/>
        <v>0.27100000000000002</v>
      </c>
      <c r="U2613" s="15">
        <f t="shared" si="2655"/>
        <v>0.35</v>
      </c>
      <c r="V2613" s="5">
        <v>1</v>
      </c>
      <c r="X2613" s="15">
        <f t="shared" si="2592"/>
        <v>9.5</v>
      </c>
      <c r="AB2613" s="15">
        <f t="shared" si="2593"/>
        <v>12.140473325923836</v>
      </c>
      <c r="AC2613" s="15">
        <f t="shared" si="2594"/>
        <v>6.9720993849152819</v>
      </c>
    </row>
    <row r="2614" spans="1:29">
      <c r="A2614" s="5" t="s">
        <v>207</v>
      </c>
      <c r="B2614" s="5">
        <v>0.63500000000000001</v>
      </c>
      <c r="C2614" s="5">
        <v>0.495</v>
      </c>
      <c r="D2614" s="5">
        <v>0.18</v>
      </c>
      <c r="E2614" s="5">
        <v>1.5960000000000001</v>
      </c>
      <c r="F2614" s="5">
        <v>0.61699999999999999</v>
      </c>
      <c r="G2614" s="5">
        <v>0.317</v>
      </c>
      <c r="H2614" s="48">
        <v>0.37</v>
      </c>
      <c r="I2614" s="5">
        <v>11</v>
      </c>
      <c r="N2614" s="15">
        <f t="shared" si="2590"/>
        <v>0.75</v>
      </c>
      <c r="O2614" s="15">
        <f t="shared" ref="O2614:U2614" si="2656">B2614</f>
        <v>0.63500000000000001</v>
      </c>
      <c r="P2614" s="15">
        <f t="shared" si="2656"/>
        <v>0.495</v>
      </c>
      <c r="Q2614" s="15">
        <f t="shared" si="2656"/>
        <v>0.18</v>
      </c>
      <c r="R2614" s="15">
        <f t="shared" si="2656"/>
        <v>1.5960000000000001</v>
      </c>
      <c r="S2614" s="15">
        <f t="shared" si="2656"/>
        <v>0.61699999999999999</v>
      </c>
      <c r="T2614" s="15">
        <f t="shared" si="2656"/>
        <v>0.317</v>
      </c>
      <c r="U2614" s="15">
        <f t="shared" si="2656"/>
        <v>0.37</v>
      </c>
      <c r="V2614" s="5">
        <v>1</v>
      </c>
      <c r="X2614" s="15">
        <f t="shared" si="2592"/>
        <v>12.5</v>
      </c>
      <c r="AB2614" s="15">
        <f t="shared" si="2593"/>
        <v>14.366531406117858</v>
      </c>
      <c r="AC2614" s="15">
        <f t="shared" si="2594"/>
        <v>3.4839394900243073</v>
      </c>
    </row>
    <row r="2615" spans="1:29">
      <c r="A2615" s="5" t="s">
        <v>207</v>
      </c>
      <c r="B2615" s="5">
        <v>0.63500000000000001</v>
      </c>
      <c r="C2615" s="5">
        <v>0.495</v>
      </c>
      <c r="D2615" s="5">
        <v>0.19500000000000001</v>
      </c>
      <c r="E2615" s="5">
        <v>1.2969999999999999</v>
      </c>
      <c r="F2615" s="5">
        <v>0.55600000000000005</v>
      </c>
      <c r="G2615" s="5">
        <v>0.29849999999999999</v>
      </c>
      <c r="H2615" s="48">
        <v>0.37</v>
      </c>
      <c r="I2615" s="5">
        <v>11</v>
      </c>
      <c r="N2615" s="15">
        <f t="shared" si="2590"/>
        <v>0.75</v>
      </c>
      <c r="O2615" s="15">
        <f t="shared" ref="O2615:U2615" si="2657">B2615</f>
        <v>0.63500000000000001</v>
      </c>
      <c r="P2615" s="15">
        <f t="shared" si="2657"/>
        <v>0.495</v>
      </c>
      <c r="Q2615" s="15">
        <f t="shared" si="2657"/>
        <v>0.19500000000000001</v>
      </c>
      <c r="R2615" s="15">
        <f t="shared" si="2657"/>
        <v>1.2969999999999999</v>
      </c>
      <c r="S2615" s="15">
        <f t="shared" si="2657"/>
        <v>0.55600000000000005</v>
      </c>
      <c r="T2615" s="15">
        <f t="shared" si="2657"/>
        <v>0.29849999999999999</v>
      </c>
      <c r="U2615" s="15">
        <f t="shared" si="2657"/>
        <v>0.37</v>
      </c>
      <c r="V2615" s="5">
        <v>1</v>
      </c>
      <c r="X2615" s="15">
        <f t="shared" si="2592"/>
        <v>12.5</v>
      </c>
      <c r="AB2615" s="15">
        <f t="shared" si="2593"/>
        <v>13.23932320034173</v>
      </c>
      <c r="AC2615" s="15">
        <f t="shared" si="2594"/>
        <v>0.54659879456353722</v>
      </c>
    </row>
    <row r="2616" spans="1:29">
      <c r="A2616" s="5" t="s">
        <v>206</v>
      </c>
      <c r="B2616" s="5">
        <v>0.64500000000000002</v>
      </c>
      <c r="C2616" s="5">
        <v>0.49</v>
      </c>
      <c r="D2616" s="5">
        <v>0.16</v>
      </c>
      <c r="E2616" s="5">
        <v>1.2509999999999999</v>
      </c>
      <c r="F2616" s="5">
        <v>0.53549999999999998</v>
      </c>
      <c r="G2616" s="5">
        <v>0.33450000000000002</v>
      </c>
      <c r="H2616" s="48">
        <v>0.3165</v>
      </c>
      <c r="I2616" s="5">
        <v>9</v>
      </c>
      <c r="N2616" s="15">
        <f t="shared" si="2590"/>
        <v>3</v>
      </c>
      <c r="O2616" s="15">
        <f t="shared" ref="O2616:U2616" si="2658">B2616</f>
        <v>0.64500000000000002</v>
      </c>
      <c r="P2616" s="15">
        <f t="shared" si="2658"/>
        <v>0.49</v>
      </c>
      <c r="Q2616" s="15">
        <f t="shared" si="2658"/>
        <v>0.16</v>
      </c>
      <c r="R2616" s="15">
        <f t="shared" si="2658"/>
        <v>1.2509999999999999</v>
      </c>
      <c r="S2616" s="15">
        <f t="shared" si="2658"/>
        <v>0.53549999999999998</v>
      </c>
      <c r="T2616" s="15">
        <f t="shared" si="2658"/>
        <v>0.33450000000000002</v>
      </c>
      <c r="U2616" s="15">
        <f t="shared" si="2658"/>
        <v>0.3165</v>
      </c>
      <c r="V2616" s="5">
        <v>1</v>
      </c>
      <c r="X2616" s="15">
        <f t="shared" si="2592"/>
        <v>10.5</v>
      </c>
      <c r="AB2616" s="15">
        <f t="shared" si="2593"/>
        <v>12.309299640919665</v>
      </c>
      <c r="AC2616" s="15">
        <f t="shared" si="2594"/>
        <v>3.2735651906320289</v>
      </c>
    </row>
    <row r="2617" spans="1:29">
      <c r="A2617" s="5" t="s">
        <v>206</v>
      </c>
      <c r="B2617" s="5">
        <v>0.64500000000000002</v>
      </c>
      <c r="C2617" s="5">
        <v>0.5</v>
      </c>
      <c r="D2617" s="5">
        <v>0.17499999999999999</v>
      </c>
      <c r="E2617" s="5">
        <v>1.5105</v>
      </c>
      <c r="F2617" s="5">
        <v>0.67349999999999999</v>
      </c>
      <c r="G2617" s="5">
        <v>0.3755</v>
      </c>
      <c r="H2617" s="48">
        <v>0.3775</v>
      </c>
      <c r="I2617" s="5">
        <v>12</v>
      </c>
      <c r="N2617" s="15">
        <f t="shared" si="2590"/>
        <v>3</v>
      </c>
      <c r="O2617" s="15">
        <f t="shared" ref="O2617:U2617" si="2659">B2617</f>
        <v>0.64500000000000002</v>
      </c>
      <c r="P2617" s="15">
        <f t="shared" si="2659"/>
        <v>0.5</v>
      </c>
      <c r="Q2617" s="15">
        <f t="shared" si="2659"/>
        <v>0.17499999999999999</v>
      </c>
      <c r="R2617" s="15">
        <f t="shared" si="2659"/>
        <v>1.5105</v>
      </c>
      <c r="S2617" s="15">
        <f t="shared" si="2659"/>
        <v>0.67349999999999999</v>
      </c>
      <c r="T2617" s="15">
        <f t="shared" si="2659"/>
        <v>0.3755</v>
      </c>
      <c r="U2617" s="15">
        <f t="shared" si="2659"/>
        <v>0.3775</v>
      </c>
      <c r="V2617" s="5">
        <v>1</v>
      </c>
      <c r="X2617" s="15">
        <f t="shared" si="2592"/>
        <v>13.5</v>
      </c>
      <c r="AB2617" s="15">
        <f t="shared" si="2593"/>
        <v>12.287497126665418</v>
      </c>
      <c r="AC2617" s="15">
        <f t="shared" si="2594"/>
        <v>1.4701632178446178</v>
      </c>
    </row>
    <row r="2618" spans="1:29">
      <c r="A2618" s="5" t="s">
        <v>207</v>
      </c>
      <c r="B2618" s="5">
        <v>0.65</v>
      </c>
      <c r="C2618" s="5">
        <v>0.5</v>
      </c>
      <c r="D2618" s="5">
        <v>0.185</v>
      </c>
      <c r="E2618" s="5">
        <v>1.4415</v>
      </c>
      <c r="F2618" s="5">
        <v>0.74099999999999999</v>
      </c>
      <c r="G2618" s="5">
        <v>0.29549999999999998</v>
      </c>
      <c r="H2618" s="48">
        <v>0.34100000000000003</v>
      </c>
      <c r="I2618" s="5">
        <v>9</v>
      </c>
      <c r="N2618" s="15">
        <f t="shared" si="2590"/>
        <v>0.75</v>
      </c>
      <c r="O2618" s="15">
        <f t="shared" ref="O2618:U2618" si="2660">B2618</f>
        <v>0.65</v>
      </c>
      <c r="P2618" s="15">
        <f t="shared" si="2660"/>
        <v>0.5</v>
      </c>
      <c r="Q2618" s="15">
        <f t="shared" si="2660"/>
        <v>0.185</v>
      </c>
      <c r="R2618" s="15">
        <f t="shared" si="2660"/>
        <v>1.4415</v>
      </c>
      <c r="S2618" s="15">
        <f t="shared" si="2660"/>
        <v>0.74099999999999999</v>
      </c>
      <c r="T2618" s="15">
        <f t="shared" si="2660"/>
        <v>0.29549999999999998</v>
      </c>
      <c r="U2618" s="15">
        <f t="shared" si="2660"/>
        <v>0.34100000000000003</v>
      </c>
      <c r="V2618" s="5">
        <v>1</v>
      </c>
      <c r="X2618" s="15">
        <f t="shared" si="2592"/>
        <v>10.5</v>
      </c>
      <c r="AB2618" s="15">
        <f t="shared" si="2593"/>
        <v>10.549301111353369</v>
      </c>
      <c r="AC2618" s="15">
        <f t="shared" si="2594"/>
        <v>2.4305995806772908E-3</v>
      </c>
    </row>
    <row r="2619" spans="1:29">
      <c r="A2619" s="5" t="s">
        <v>206</v>
      </c>
      <c r="B2619" s="5">
        <v>0.67</v>
      </c>
      <c r="C2619" s="5">
        <v>0.52</v>
      </c>
      <c r="D2619" s="5">
        <v>0.19</v>
      </c>
      <c r="E2619" s="5">
        <v>1.6385000000000001</v>
      </c>
      <c r="F2619" s="5">
        <v>0.8115</v>
      </c>
      <c r="G2619" s="5">
        <v>0.36899999999999999</v>
      </c>
      <c r="H2619" s="48">
        <v>0.39100000000000001</v>
      </c>
      <c r="I2619" s="5">
        <v>9</v>
      </c>
      <c r="N2619" s="15">
        <f t="shared" si="2590"/>
        <v>3</v>
      </c>
      <c r="O2619" s="15">
        <f t="shared" ref="O2619:U2619" si="2661">B2619</f>
        <v>0.67</v>
      </c>
      <c r="P2619" s="15">
        <f t="shared" si="2661"/>
        <v>0.52</v>
      </c>
      <c r="Q2619" s="15">
        <f t="shared" si="2661"/>
        <v>0.19</v>
      </c>
      <c r="R2619" s="15">
        <f t="shared" si="2661"/>
        <v>1.6385000000000001</v>
      </c>
      <c r="S2619" s="15">
        <f t="shared" si="2661"/>
        <v>0.8115</v>
      </c>
      <c r="T2619" s="15">
        <f t="shared" si="2661"/>
        <v>0.36899999999999999</v>
      </c>
      <c r="U2619" s="15">
        <f t="shared" si="2661"/>
        <v>0.39100000000000001</v>
      </c>
      <c r="V2619" s="5">
        <v>1</v>
      </c>
      <c r="X2619" s="15">
        <f t="shared" si="2592"/>
        <v>10.5</v>
      </c>
      <c r="AB2619" s="15">
        <f t="shared" si="2593"/>
        <v>11.245432242094781</v>
      </c>
      <c r="AC2619" s="15">
        <f t="shared" si="2594"/>
        <v>0.55566922755445181</v>
      </c>
    </row>
    <row r="2620" spans="1:29">
      <c r="A2620" s="5" t="s">
        <v>207</v>
      </c>
      <c r="B2620" s="5">
        <v>0.69</v>
      </c>
      <c r="C2620" s="5">
        <v>0.54500000000000004</v>
      </c>
      <c r="D2620" s="5">
        <v>0.20499999999999999</v>
      </c>
      <c r="E2620" s="5">
        <v>1.9330000000000001</v>
      </c>
      <c r="F2620" s="5">
        <v>0.78549999999999998</v>
      </c>
      <c r="G2620" s="5">
        <v>0.42899999999999999</v>
      </c>
      <c r="H2620" s="48">
        <v>0.498</v>
      </c>
      <c r="I2620" s="5">
        <v>13</v>
      </c>
      <c r="N2620" s="15">
        <f t="shared" si="2590"/>
        <v>0.75</v>
      </c>
      <c r="O2620" s="15">
        <f t="shared" ref="O2620:U2620" si="2662">B2620</f>
        <v>0.69</v>
      </c>
      <c r="P2620" s="15">
        <f t="shared" si="2662"/>
        <v>0.54500000000000004</v>
      </c>
      <c r="Q2620" s="15">
        <f t="shared" si="2662"/>
        <v>0.20499999999999999</v>
      </c>
      <c r="R2620" s="15">
        <f t="shared" si="2662"/>
        <v>1.9330000000000001</v>
      </c>
      <c r="S2620" s="15">
        <f t="shared" si="2662"/>
        <v>0.78549999999999998</v>
      </c>
      <c r="T2620" s="15">
        <f t="shared" si="2662"/>
        <v>0.42899999999999999</v>
      </c>
      <c r="U2620" s="15">
        <f t="shared" si="2662"/>
        <v>0.498</v>
      </c>
      <c r="V2620" s="5">
        <v>1</v>
      </c>
      <c r="X2620" s="15">
        <f t="shared" si="2592"/>
        <v>14.5</v>
      </c>
      <c r="AB2620" s="15">
        <f t="shared" si="2593"/>
        <v>14.83539748732683</v>
      </c>
      <c r="AC2620" s="15">
        <f t="shared" si="2594"/>
        <v>0.11249147450515105</v>
      </c>
    </row>
    <row r="2621" spans="1:29">
      <c r="A2621" s="5" t="s">
        <v>206</v>
      </c>
      <c r="B2621" s="5">
        <v>0.69</v>
      </c>
      <c r="C2621" s="5">
        <v>0.54</v>
      </c>
      <c r="D2621" s="5">
        <v>0.185</v>
      </c>
      <c r="E2621" s="5">
        <v>1.71</v>
      </c>
      <c r="F2621" s="5">
        <v>0.77249999999999996</v>
      </c>
      <c r="G2621" s="5">
        <v>0.38550000000000001</v>
      </c>
      <c r="H2621" s="48">
        <v>0.4325</v>
      </c>
      <c r="I2621" s="5">
        <v>8</v>
      </c>
      <c r="N2621" s="15">
        <f t="shared" si="2590"/>
        <v>3</v>
      </c>
      <c r="O2621" s="15">
        <f t="shared" ref="O2621:U2621" si="2663">B2621</f>
        <v>0.69</v>
      </c>
      <c r="P2621" s="15">
        <f t="shared" si="2663"/>
        <v>0.54</v>
      </c>
      <c r="Q2621" s="15">
        <f t="shared" si="2663"/>
        <v>0.185</v>
      </c>
      <c r="R2621" s="15">
        <f t="shared" si="2663"/>
        <v>1.71</v>
      </c>
      <c r="S2621" s="15">
        <f t="shared" si="2663"/>
        <v>0.77249999999999996</v>
      </c>
      <c r="T2621" s="15">
        <f t="shared" si="2663"/>
        <v>0.38550000000000001</v>
      </c>
      <c r="U2621" s="15">
        <f t="shared" si="2663"/>
        <v>0.4325</v>
      </c>
      <c r="V2621" s="5">
        <v>1</v>
      </c>
      <c r="X2621" s="15">
        <f t="shared" si="2592"/>
        <v>9.5</v>
      </c>
      <c r="AB2621" s="15">
        <f t="shared" si="2593"/>
        <v>13.034074799412075</v>
      </c>
      <c r="AC2621" s="15">
        <f t="shared" si="2594"/>
        <v>12.489684687839496</v>
      </c>
    </row>
    <row r="2622" spans="1:29">
      <c r="A2622" s="5" t="s">
        <v>207</v>
      </c>
      <c r="B2622" s="5">
        <v>0.69499999999999995</v>
      </c>
      <c r="C2622" s="5">
        <v>0.55000000000000004</v>
      </c>
      <c r="D2622" s="5">
        <v>0.155</v>
      </c>
      <c r="E2622" s="5">
        <v>1.8494999999999999</v>
      </c>
      <c r="F2622" s="5">
        <v>0.76700000000000002</v>
      </c>
      <c r="G2622" s="5">
        <v>0.442</v>
      </c>
      <c r="H2622" s="48">
        <v>0.41749999999999998</v>
      </c>
      <c r="I2622" s="5">
        <v>10</v>
      </c>
      <c r="N2622" s="15">
        <f t="shared" si="2590"/>
        <v>0.75</v>
      </c>
      <c r="O2622" s="15">
        <f t="shared" ref="O2622:U2622" si="2664">B2622</f>
        <v>0.69499999999999995</v>
      </c>
      <c r="P2622" s="15">
        <f t="shared" si="2664"/>
        <v>0.55000000000000004</v>
      </c>
      <c r="Q2622" s="15">
        <f t="shared" si="2664"/>
        <v>0.155</v>
      </c>
      <c r="R2622" s="15">
        <f t="shared" si="2664"/>
        <v>1.8494999999999999</v>
      </c>
      <c r="S2622" s="15">
        <f t="shared" si="2664"/>
        <v>0.76700000000000002</v>
      </c>
      <c r="T2622" s="15">
        <f t="shared" si="2664"/>
        <v>0.442</v>
      </c>
      <c r="U2622" s="15">
        <f t="shared" si="2664"/>
        <v>0.41749999999999998</v>
      </c>
      <c r="V2622" s="5">
        <v>1</v>
      </c>
      <c r="X2622" s="15">
        <f t="shared" si="2592"/>
        <v>11.5</v>
      </c>
      <c r="AB2622" s="15">
        <f t="shared" si="2593"/>
        <v>13.115149688813609</v>
      </c>
      <c r="AC2622" s="15">
        <f t="shared" si="2594"/>
        <v>2.6087085172746995</v>
      </c>
    </row>
    <row r="2623" spans="1:29">
      <c r="A2623" s="5" t="s">
        <v>206</v>
      </c>
      <c r="B2623" s="5">
        <v>0.69499999999999995</v>
      </c>
      <c r="C2623" s="5">
        <v>0.52500000000000002</v>
      </c>
      <c r="D2623" s="5">
        <v>0.17499999999999999</v>
      </c>
      <c r="E2623" s="5">
        <v>1.742</v>
      </c>
      <c r="F2623" s="5">
        <v>0.69599999999999995</v>
      </c>
      <c r="G2623" s="5">
        <v>0.38900000000000001</v>
      </c>
      <c r="H2623" s="48">
        <v>0.505</v>
      </c>
      <c r="I2623" s="5">
        <v>12</v>
      </c>
      <c r="N2623" s="15">
        <f t="shared" si="2590"/>
        <v>3</v>
      </c>
      <c r="O2623" s="15">
        <f t="shared" ref="O2623:U2623" si="2665">B2623</f>
        <v>0.69499999999999995</v>
      </c>
      <c r="P2623" s="15">
        <f t="shared" si="2665"/>
        <v>0.52500000000000002</v>
      </c>
      <c r="Q2623" s="15">
        <f t="shared" si="2665"/>
        <v>0.17499999999999999</v>
      </c>
      <c r="R2623" s="15">
        <f t="shared" si="2665"/>
        <v>1.742</v>
      </c>
      <c r="S2623" s="15">
        <f t="shared" si="2665"/>
        <v>0.69599999999999995</v>
      </c>
      <c r="T2623" s="15">
        <f t="shared" si="2665"/>
        <v>0.38900000000000001</v>
      </c>
      <c r="U2623" s="15">
        <f t="shared" si="2665"/>
        <v>0.505</v>
      </c>
      <c r="V2623" s="5">
        <v>1</v>
      </c>
      <c r="X2623" s="15">
        <f t="shared" si="2592"/>
        <v>13.5</v>
      </c>
      <c r="AB2623" s="15">
        <f t="shared" si="2593"/>
        <v>15.162167337144595</v>
      </c>
      <c r="AC2623" s="15">
        <f t="shared" si="2594"/>
        <v>2.7628002566703542</v>
      </c>
    </row>
    <row r="2624" spans="1:29">
      <c r="A2624" s="5" t="s">
        <v>207</v>
      </c>
      <c r="B2624" s="5">
        <v>0.7</v>
      </c>
      <c r="C2624" s="5">
        <v>0.57499999999999996</v>
      </c>
      <c r="D2624" s="5">
        <v>0.20499999999999999</v>
      </c>
      <c r="E2624" s="5">
        <v>1.7975000000000001</v>
      </c>
      <c r="F2624" s="5">
        <v>0.72950000000000004</v>
      </c>
      <c r="G2624" s="5">
        <v>0.39350000000000002</v>
      </c>
      <c r="H2624" s="48">
        <v>0.51649999999999996</v>
      </c>
      <c r="I2624" s="5">
        <v>13</v>
      </c>
      <c r="N2624" s="15">
        <f t="shared" si="2590"/>
        <v>0.75</v>
      </c>
      <c r="O2624" s="15">
        <f t="shared" ref="O2624:U2624" si="2666">B2624</f>
        <v>0.7</v>
      </c>
      <c r="P2624" s="15">
        <f t="shared" si="2666"/>
        <v>0.57499999999999996</v>
      </c>
      <c r="Q2624" s="15">
        <f t="shared" si="2666"/>
        <v>0.20499999999999999</v>
      </c>
      <c r="R2624" s="15">
        <f t="shared" si="2666"/>
        <v>1.7975000000000001</v>
      </c>
      <c r="S2624" s="15">
        <f t="shared" si="2666"/>
        <v>0.72950000000000004</v>
      </c>
      <c r="T2624" s="15">
        <f t="shared" si="2666"/>
        <v>0.39350000000000002</v>
      </c>
      <c r="U2624" s="15">
        <f t="shared" si="2666"/>
        <v>0.51649999999999996</v>
      </c>
      <c r="V2624" s="5">
        <v>1</v>
      </c>
      <c r="X2624" s="15">
        <f t="shared" si="2592"/>
        <v>14.5</v>
      </c>
      <c r="AB2624" s="15">
        <f t="shared" si="2593"/>
        <v>15.603100054707479</v>
      </c>
      <c r="AC2624" s="15">
        <f t="shared" si="2594"/>
        <v>1.216829730695643</v>
      </c>
    </row>
    <row r="2625" spans="1:29">
      <c r="A2625" s="5" t="s">
        <v>207</v>
      </c>
      <c r="B2625" s="5">
        <v>0.70499999999999996</v>
      </c>
      <c r="C2625" s="5">
        <v>0.56000000000000005</v>
      </c>
      <c r="D2625" s="5">
        <v>0.20499999999999999</v>
      </c>
      <c r="E2625" s="5">
        <v>2.3809999999999998</v>
      </c>
      <c r="F2625" s="5">
        <v>0.99150000000000005</v>
      </c>
      <c r="G2625" s="5">
        <v>0.50049999999999994</v>
      </c>
      <c r="H2625" s="48">
        <v>0.624</v>
      </c>
      <c r="I2625" s="5">
        <v>10</v>
      </c>
      <c r="N2625" s="15">
        <f t="shared" si="2590"/>
        <v>0.75</v>
      </c>
      <c r="O2625" s="15">
        <f t="shared" ref="O2625:U2625" si="2667">B2625</f>
        <v>0.70499999999999996</v>
      </c>
      <c r="P2625" s="15">
        <f t="shared" si="2667"/>
        <v>0.56000000000000005</v>
      </c>
      <c r="Q2625" s="15">
        <f t="shared" si="2667"/>
        <v>0.20499999999999999</v>
      </c>
      <c r="R2625" s="15">
        <f t="shared" si="2667"/>
        <v>2.3809999999999998</v>
      </c>
      <c r="S2625" s="15">
        <f t="shared" si="2667"/>
        <v>0.99150000000000005</v>
      </c>
      <c r="T2625" s="15">
        <f t="shared" si="2667"/>
        <v>0.50049999999999994</v>
      </c>
      <c r="U2625" s="15">
        <f t="shared" si="2667"/>
        <v>0.624</v>
      </c>
      <c r="V2625" s="5">
        <v>1</v>
      </c>
      <c r="X2625" s="15">
        <f t="shared" si="2592"/>
        <v>11.5</v>
      </c>
      <c r="AB2625" s="15">
        <f t="shared" si="2593"/>
        <v>15.291002256392826</v>
      </c>
      <c r="AC2625" s="15">
        <f t="shared" si="2594"/>
        <v>14.371698107975497</v>
      </c>
    </row>
    <row r="2626" spans="1:29">
      <c r="A2626" s="5" t="s">
        <v>206</v>
      </c>
      <c r="B2626" s="5">
        <v>0.76500000000000001</v>
      </c>
      <c r="C2626" s="5">
        <v>0.58499999999999996</v>
      </c>
      <c r="D2626" s="5">
        <v>0.18</v>
      </c>
      <c r="E2626" s="5">
        <v>2.3980000000000001</v>
      </c>
      <c r="F2626" s="5">
        <v>1.1279999999999999</v>
      </c>
      <c r="G2626" s="5">
        <v>0.51200000000000001</v>
      </c>
      <c r="H2626" s="48">
        <v>0.53349999999999997</v>
      </c>
      <c r="I2626" s="5">
        <v>12</v>
      </c>
      <c r="N2626" s="15">
        <f t="shared" si="2590"/>
        <v>3</v>
      </c>
      <c r="O2626" s="15">
        <f t="shared" ref="O2626:U2626" si="2668">B2626</f>
        <v>0.76500000000000001</v>
      </c>
      <c r="P2626" s="15">
        <f t="shared" si="2668"/>
        <v>0.58499999999999996</v>
      </c>
      <c r="Q2626" s="15">
        <f t="shared" si="2668"/>
        <v>0.18</v>
      </c>
      <c r="R2626" s="15">
        <f t="shared" si="2668"/>
        <v>2.3980000000000001</v>
      </c>
      <c r="S2626" s="15">
        <f t="shared" si="2668"/>
        <v>1.1279999999999999</v>
      </c>
      <c r="T2626" s="15">
        <f t="shared" si="2668"/>
        <v>0.51200000000000001</v>
      </c>
      <c r="U2626" s="15">
        <f t="shared" si="2668"/>
        <v>0.53349999999999997</v>
      </c>
      <c r="V2626" s="5">
        <v>1</v>
      </c>
      <c r="X2626" s="15">
        <f t="shared" si="2592"/>
        <v>13.5</v>
      </c>
      <c r="AB2626" s="15">
        <f t="shared" si="2593"/>
        <v>12.136465048766313</v>
      </c>
      <c r="AC2626" s="15">
        <f t="shared" si="2594"/>
        <v>1.859227563235853</v>
      </c>
    </row>
    <row r="2627" spans="1:29">
      <c r="A2627" s="5" t="s">
        <v>206</v>
      </c>
      <c r="B2627" s="5">
        <v>0.77</v>
      </c>
      <c r="C2627" s="5">
        <v>0.6</v>
      </c>
      <c r="D2627" s="5">
        <v>0.215</v>
      </c>
      <c r="E2627" s="5">
        <v>2.1945000000000001</v>
      </c>
      <c r="F2627" s="5">
        <v>1.0515000000000001</v>
      </c>
      <c r="G2627" s="5">
        <v>0.48199999999999998</v>
      </c>
      <c r="H2627" s="48">
        <v>0.58399999999999996</v>
      </c>
      <c r="I2627" s="5">
        <v>10</v>
      </c>
      <c r="N2627" s="15">
        <f t="shared" si="2590"/>
        <v>3</v>
      </c>
      <c r="O2627" s="15">
        <f t="shared" ref="O2627:U2627" si="2669">B2627</f>
        <v>0.77</v>
      </c>
      <c r="P2627" s="15">
        <f t="shared" si="2669"/>
        <v>0.6</v>
      </c>
      <c r="Q2627" s="15">
        <f t="shared" si="2669"/>
        <v>0.215</v>
      </c>
      <c r="R2627" s="15">
        <f t="shared" si="2669"/>
        <v>2.1945000000000001</v>
      </c>
      <c r="S2627" s="15">
        <f t="shared" si="2669"/>
        <v>1.0515000000000001</v>
      </c>
      <c r="T2627" s="15">
        <f t="shared" si="2669"/>
        <v>0.48199999999999998</v>
      </c>
      <c r="U2627" s="15">
        <f t="shared" si="2669"/>
        <v>0.58399999999999996</v>
      </c>
      <c r="V2627" s="5">
        <v>1</v>
      </c>
      <c r="X2627" s="15">
        <f t="shared" si="2592"/>
        <v>11.5</v>
      </c>
      <c r="AB2627" s="15">
        <f t="shared" si="2593"/>
        <v>13.138662247041575</v>
      </c>
      <c r="AC2627" s="15">
        <f t="shared" si="2594"/>
        <v>2.6852139598793432</v>
      </c>
    </row>
    <row r="2628" spans="1:29">
      <c r="A2628" s="5" t="s">
        <v>208</v>
      </c>
      <c r="B2628" s="5">
        <v>0.22</v>
      </c>
      <c r="C2628" s="5">
        <v>0.16</v>
      </c>
      <c r="D2628" s="5">
        <v>0.05</v>
      </c>
      <c r="E2628" s="5">
        <v>4.9000000000000002E-2</v>
      </c>
      <c r="F2628" s="5">
        <v>2.1499999999999998E-2</v>
      </c>
      <c r="G2628" s="5">
        <v>0.01</v>
      </c>
      <c r="H2628" s="48">
        <v>1.4999999999999999E-2</v>
      </c>
      <c r="I2628" s="5">
        <v>4</v>
      </c>
      <c r="N2628" s="15">
        <f t="shared" si="2590"/>
        <v>-2</v>
      </c>
      <c r="O2628" s="15">
        <f t="shared" ref="O2628:U2628" si="2670">B2628</f>
        <v>0.22</v>
      </c>
      <c r="P2628" s="15">
        <f t="shared" si="2670"/>
        <v>0.16</v>
      </c>
      <c r="Q2628" s="15">
        <f t="shared" si="2670"/>
        <v>0.05</v>
      </c>
      <c r="R2628" s="15">
        <f t="shared" si="2670"/>
        <v>4.9000000000000002E-2</v>
      </c>
      <c r="S2628" s="15">
        <f t="shared" si="2670"/>
        <v>2.1499999999999998E-2</v>
      </c>
      <c r="T2628" s="15">
        <f t="shared" si="2670"/>
        <v>0.01</v>
      </c>
      <c r="U2628" s="15">
        <f t="shared" si="2670"/>
        <v>1.4999999999999999E-2</v>
      </c>
      <c r="V2628" s="5">
        <v>1</v>
      </c>
      <c r="X2628" s="15">
        <f t="shared" si="2592"/>
        <v>5.5</v>
      </c>
      <c r="AB2628" s="15">
        <f t="shared" si="2593"/>
        <v>6.8133030421758676</v>
      </c>
      <c r="AC2628" s="15">
        <f t="shared" si="2594"/>
        <v>1.7247648805883886</v>
      </c>
    </row>
    <row r="2629" spans="1:29">
      <c r="A2629" s="5" t="s">
        <v>208</v>
      </c>
      <c r="B2629" s="5">
        <v>0.27500000000000002</v>
      </c>
      <c r="C2629" s="5">
        <v>0.20499999999999999</v>
      </c>
      <c r="D2629" s="5">
        <v>7.0000000000000007E-2</v>
      </c>
      <c r="E2629" s="5">
        <v>0.1055</v>
      </c>
      <c r="F2629" s="5">
        <v>0.495</v>
      </c>
      <c r="G2629" s="5">
        <v>1.9E-2</v>
      </c>
      <c r="H2629" s="48">
        <v>3.15E-2</v>
      </c>
      <c r="I2629" s="5">
        <v>5</v>
      </c>
      <c r="N2629" s="15">
        <f t="shared" si="2590"/>
        <v>-2</v>
      </c>
      <c r="O2629" s="15">
        <f t="shared" ref="O2629:U2629" si="2671">B2629</f>
        <v>0.27500000000000002</v>
      </c>
      <c r="P2629" s="15">
        <f t="shared" si="2671"/>
        <v>0.20499999999999999</v>
      </c>
      <c r="Q2629" s="15">
        <f t="shared" si="2671"/>
        <v>7.0000000000000007E-2</v>
      </c>
      <c r="R2629" s="15">
        <f t="shared" si="2671"/>
        <v>0.1055</v>
      </c>
      <c r="S2629" s="15">
        <f t="shared" si="2671"/>
        <v>0.495</v>
      </c>
      <c r="T2629" s="15">
        <f t="shared" si="2671"/>
        <v>1.9E-2</v>
      </c>
      <c r="U2629" s="15">
        <f t="shared" si="2671"/>
        <v>3.15E-2</v>
      </c>
      <c r="V2629" s="5">
        <v>1</v>
      </c>
      <c r="X2629" s="15">
        <f t="shared" si="2592"/>
        <v>6.5</v>
      </c>
      <c r="AB2629" s="15">
        <f t="shared" si="2593"/>
        <v>-1.4130556612142975</v>
      </c>
      <c r="AC2629" s="15">
        <f t="shared" si="2594"/>
        <v>62.61644989747564</v>
      </c>
    </row>
    <row r="2630" spans="1:29">
      <c r="A2630" s="5" t="s">
        <v>208</v>
      </c>
      <c r="B2630" s="5">
        <v>0.28999999999999998</v>
      </c>
      <c r="C2630" s="5">
        <v>0.21</v>
      </c>
      <c r="D2630" s="5">
        <v>0.06</v>
      </c>
      <c r="E2630" s="5">
        <v>0.1045</v>
      </c>
      <c r="F2630" s="5">
        <v>4.1500000000000002E-2</v>
      </c>
      <c r="G2630" s="5">
        <v>2.1999999999999999E-2</v>
      </c>
      <c r="H2630" s="48">
        <v>3.5000000000000003E-2</v>
      </c>
      <c r="I2630" s="5">
        <v>5</v>
      </c>
      <c r="N2630" s="15">
        <f t="shared" si="2590"/>
        <v>-2</v>
      </c>
      <c r="O2630" s="15">
        <f t="shared" ref="O2630:U2630" si="2672">B2630</f>
        <v>0.28999999999999998</v>
      </c>
      <c r="P2630" s="15">
        <f t="shared" si="2672"/>
        <v>0.21</v>
      </c>
      <c r="Q2630" s="15">
        <f t="shared" si="2672"/>
        <v>0.06</v>
      </c>
      <c r="R2630" s="15">
        <f t="shared" si="2672"/>
        <v>0.1045</v>
      </c>
      <c r="S2630" s="15">
        <f t="shared" si="2672"/>
        <v>4.1500000000000002E-2</v>
      </c>
      <c r="T2630" s="15">
        <f t="shared" si="2672"/>
        <v>2.1999999999999999E-2</v>
      </c>
      <c r="U2630" s="15">
        <f t="shared" si="2672"/>
        <v>3.5000000000000003E-2</v>
      </c>
      <c r="V2630" s="5">
        <v>1</v>
      </c>
      <c r="X2630" s="15">
        <f t="shared" si="2592"/>
        <v>6.5</v>
      </c>
      <c r="AB2630" s="15">
        <f t="shared" si="2593"/>
        <v>7.6153580971439343</v>
      </c>
      <c r="AC2630" s="15">
        <f t="shared" si="2594"/>
        <v>1.2440236848645381</v>
      </c>
    </row>
    <row r="2631" spans="1:29">
      <c r="A2631" s="5" t="s">
        <v>208</v>
      </c>
      <c r="B2631" s="5">
        <v>0.33</v>
      </c>
      <c r="C2631" s="5">
        <v>0.24</v>
      </c>
      <c r="D2631" s="5">
        <v>7.4999999999999997E-2</v>
      </c>
      <c r="E2631" s="5">
        <v>0.16300000000000001</v>
      </c>
      <c r="F2631" s="5">
        <v>7.4499999999999997E-2</v>
      </c>
      <c r="G2631" s="5">
        <v>3.3000000000000002E-2</v>
      </c>
      <c r="H2631" s="48">
        <v>4.8000000000000001E-2</v>
      </c>
      <c r="I2631" s="5">
        <v>6</v>
      </c>
      <c r="N2631" s="15">
        <f t="shared" si="2590"/>
        <v>-2</v>
      </c>
      <c r="O2631" s="15">
        <f t="shared" ref="O2631:U2631" si="2673">B2631</f>
        <v>0.33</v>
      </c>
      <c r="P2631" s="15">
        <f t="shared" si="2673"/>
        <v>0.24</v>
      </c>
      <c r="Q2631" s="15">
        <f t="shared" si="2673"/>
        <v>7.4999999999999997E-2</v>
      </c>
      <c r="R2631" s="15">
        <f t="shared" si="2673"/>
        <v>0.16300000000000001</v>
      </c>
      <c r="S2631" s="15">
        <f t="shared" si="2673"/>
        <v>7.4499999999999997E-2</v>
      </c>
      <c r="T2631" s="15">
        <f t="shared" si="2673"/>
        <v>3.3000000000000002E-2</v>
      </c>
      <c r="U2631" s="15">
        <f t="shared" si="2673"/>
        <v>4.8000000000000001E-2</v>
      </c>
      <c r="V2631" s="5">
        <v>1</v>
      </c>
      <c r="X2631" s="15">
        <f t="shared" si="2592"/>
        <v>7.5</v>
      </c>
      <c r="AB2631" s="15">
        <f t="shared" si="2593"/>
        <v>7.9750117286032696</v>
      </c>
      <c r="AC2631" s="15">
        <f t="shared" si="2594"/>
        <v>0.22563614231066623</v>
      </c>
    </row>
    <row r="2632" spans="1:29">
      <c r="A2632" s="5" t="s">
        <v>208</v>
      </c>
      <c r="B2632" s="5">
        <v>0.35499999999999998</v>
      </c>
      <c r="C2632" s="5">
        <v>0.28499999999999998</v>
      </c>
      <c r="D2632" s="5">
        <v>9.5000000000000001E-2</v>
      </c>
      <c r="E2632" s="5">
        <v>0.22750000000000001</v>
      </c>
      <c r="F2632" s="5">
        <v>9.5500000000000002E-2</v>
      </c>
      <c r="G2632" s="5">
        <v>4.7500000000000001E-2</v>
      </c>
      <c r="H2632" s="48">
        <v>7.1499999999999994E-2</v>
      </c>
      <c r="I2632" s="5">
        <v>6</v>
      </c>
      <c r="N2632" s="15">
        <f t="shared" si="2590"/>
        <v>-2</v>
      </c>
      <c r="O2632" s="15">
        <f t="shared" ref="O2632:U2632" si="2674">B2632</f>
        <v>0.35499999999999998</v>
      </c>
      <c r="P2632" s="15">
        <f t="shared" si="2674"/>
        <v>0.28499999999999998</v>
      </c>
      <c r="Q2632" s="15">
        <f t="shared" si="2674"/>
        <v>9.5000000000000001E-2</v>
      </c>
      <c r="R2632" s="15">
        <f t="shared" si="2674"/>
        <v>0.22750000000000001</v>
      </c>
      <c r="S2632" s="15">
        <f t="shared" si="2674"/>
        <v>9.5500000000000002E-2</v>
      </c>
      <c r="T2632" s="15">
        <f t="shared" si="2674"/>
        <v>4.7500000000000001E-2</v>
      </c>
      <c r="U2632" s="15">
        <f t="shared" si="2674"/>
        <v>7.1499999999999994E-2</v>
      </c>
      <c r="V2632" s="5">
        <v>1</v>
      </c>
      <c r="X2632" s="15">
        <f t="shared" si="2592"/>
        <v>7.5</v>
      </c>
      <c r="AB2632" s="15">
        <f t="shared" si="2593"/>
        <v>8.9301191103788256</v>
      </c>
      <c r="AC2632" s="15">
        <f t="shared" si="2594"/>
        <v>2.0452406698707235</v>
      </c>
    </row>
    <row r="2633" spans="1:29">
      <c r="A2633" s="5" t="s">
        <v>208</v>
      </c>
      <c r="B2633" s="5">
        <v>0.375</v>
      </c>
      <c r="C2633" s="5">
        <v>0.28999999999999998</v>
      </c>
      <c r="D2633" s="5">
        <v>0.1</v>
      </c>
      <c r="E2633" s="5">
        <v>0.219</v>
      </c>
      <c r="F2633" s="5">
        <v>9.2499999999999999E-2</v>
      </c>
      <c r="G2633" s="5">
        <v>3.7999999999999999E-2</v>
      </c>
      <c r="H2633" s="48">
        <v>7.4999999999999997E-2</v>
      </c>
      <c r="I2633" s="5">
        <v>6</v>
      </c>
      <c r="N2633" s="15">
        <f t="shared" si="2590"/>
        <v>-2</v>
      </c>
      <c r="O2633" s="15">
        <f t="shared" ref="O2633:U2633" si="2675">B2633</f>
        <v>0.375</v>
      </c>
      <c r="P2633" s="15">
        <f t="shared" si="2675"/>
        <v>0.28999999999999998</v>
      </c>
      <c r="Q2633" s="15">
        <f t="shared" si="2675"/>
        <v>0.1</v>
      </c>
      <c r="R2633" s="15">
        <f t="shared" si="2675"/>
        <v>0.219</v>
      </c>
      <c r="S2633" s="15">
        <f t="shared" si="2675"/>
        <v>9.2499999999999999E-2</v>
      </c>
      <c r="T2633" s="15">
        <f t="shared" si="2675"/>
        <v>3.7999999999999999E-2</v>
      </c>
      <c r="U2633" s="15">
        <f t="shared" si="2675"/>
        <v>7.4999999999999997E-2</v>
      </c>
      <c r="V2633" s="5">
        <v>1</v>
      </c>
      <c r="X2633" s="15">
        <f t="shared" si="2592"/>
        <v>7.5</v>
      </c>
      <c r="AB2633" s="15">
        <f t="shared" si="2593"/>
        <v>9.1403729140230716</v>
      </c>
      <c r="AC2633" s="15">
        <f t="shared" si="2594"/>
        <v>2.6908232970605437</v>
      </c>
    </row>
    <row r="2634" spans="1:29">
      <c r="A2634" s="5" t="s">
        <v>208</v>
      </c>
      <c r="B2634" s="5">
        <v>0.41499999999999998</v>
      </c>
      <c r="C2634" s="5">
        <v>0.315</v>
      </c>
      <c r="D2634" s="5">
        <v>0.1</v>
      </c>
      <c r="E2634" s="5">
        <v>0.36449999999999999</v>
      </c>
      <c r="F2634" s="5">
        <v>0.17649999999999999</v>
      </c>
      <c r="G2634" s="5">
        <v>7.9500000000000001E-2</v>
      </c>
      <c r="H2634" s="48">
        <v>9.5000000000000001E-2</v>
      </c>
      <c r="I2634" s="5">
        <v>8</v>
      </c>
      <c r="N2634" s="15">
        <f t="shared" si="2590"/>
        <v>-2</v>
      </c>
      <c r="O2634" s="15">
        <f t="shared" ref="O2634:U2634" si="2676">B2634</f>
        <v>0.41499999999999998</v>
      </c>
      <c r="P2634" s="15">
        <f t="shared" si="2676"/>
        <v>0.315</v>
      </c>
      <c r="Q2634" s="15">
        <f t="shared" si="2676"/>
        <v>0.1</v>
      </c>
      <c r="R2634" s="15">
        <f t="shared" si="2676"/>
        <v>0.36449999999999999</v>
      </c>
      <c r="S2634" s="15">
        <f t="shared" si="2676"/>
        <v>0.17649999999999999</v>
      </c>
      <c r="T2634" s="15">
        <f t="shared" si="2676"/>
        <v>7.9500000000000001E-2</v>
      </c>
      <c r="U2634" s="15">
        <f t="shared" si="2676"/>
        <v>9.5000000000000001E-2</v>
      </c>
      <c r="V2634" s="5">
        <v>1</v>
      </c>
      <c r="X2634" s="15">
        <f t="shared" si="2592"/>
        <v>9.5</v>
      </c>
      <c r="AB2634" s="15">
        <f t="shared" si="2593"/>
        <v>8.7876072776857264</v>
      </c>
      <c r="AC2634" s="15">
        <f t="shared" si="2594"/>
        <v>0.50750339080634177</v>
      </c>
    </row>
    <row r="2635" spans="1:29">
      <c r="A2635" s="5" t="s">
        <v>208</v>
      </c>
      <c r="B2635" s="5">
        <v>0.42499999999999999</v>
      </c>
      <c r="C2635" s="5">
        <v>0.33</v>
      </c>
      <c r="D2635" s="5">
        <v>0.115</v>
      </c>
      <c r="E2635" s="5">
        <v>0.32650000000000001</v>
      </c>
      <c r="F2635" s="5">
        <v>0.13150000000000001</v>
      </c>
      <c r="G2635" s="5">
        <v>7.6999999999999999E-2</v>
      </c>
      <c r="H2635" s="48">
        <v>0.10299999999999999</v>
      </c>
      <c r="I2635" s="5">
        <v>6</v>
      </c>
      <c r="N2635" s="15">
        <f t="shared" si="2590"/>
        <v>-2</v>
      </c>
      <c r="O2635" s="15">
        <f t="shared" ref="O2635:U2635" si="2677">B2635</f>
        <v>0.42499999999999999</v>
      </c>
      <c r="P2635" s="15">
        <f t="shared" si="2677"/>
        <v>0.33</v>
      </c>
      <c r="Q2635" s="15">
        <f t="shared" si="2677"/>
        <v>0.115</v>
      </c>
      <c r="R2635" s="15">
        <f t="shared" si="2677"/>
        <v>0.32650000000000001</v>
      </c>
      <c r="S2635" s="15">
        <f t="shared" si="2677"/>
        <v>0.13150000000000001</v>
      </c>
      <c r="T2635" s="15">
        <f t="shared" si="2677"/>
        <v>7.6999999999999999E-2</v>
      </c>
      <c r="U2635" s="15">
        <f t="shared" si="2677"/>
        <v>0.10299999999999999</v>
      </c>
      <c r="V2635" s="5">
        <v>1</v>
      </c>
      <c r="X2635" s="15">
        <f t="shared" si="2592"/>
        <v>7.5</v>
      </c>
      <c r="AB2635" s="15">
        <f t="shared" si="2593"/>
        <v>9.7786821151543748</v>
      </c>
      <c r="AC2635" s="15">
        <f t="shared" si="2594"/>
        <v>5.192392181924415</v>
      </c>
    </row>
    <row r="2636" spans="1:29">
      <c r="A2636" s="5" t="s">
        <v>208</v>
      </c>
      <c r="B2636" s="5">
        <v>0.42499999999999999</v>
      </c>
      <c r="C2636" s="5">
        <v>0.34</v>
      </c>
      <c r="D2636" s="5">
        <v>0.1</v>
      </c>
      <c r="E2636" s="5">
        <v>0.35149999999999998</v>
      </c>
      <c r="F2636" s="5">
        <v>0.16250000000000001</v>
      </c>
      <c r="G2636" s="5">
        <v>8.2000000000000003E-2</v>
      </c>
      <c r="H2636" s="48">
        <v>9.4E-2</v>
      </c>
      <c r="I2636" s="5">
        <v>7</v>
      </c>
      <c r="N2636" s="15">
        <f t="shared" si="2590"/>
        <v>-2</v>
      </c>
      <c r="O2636" s="15">
        <f t="shared" ref="O2636:U2636" si="2678">B2636</f>
        <v>0.42499999999999999</v>
      </c>
      <c r="P2636" s="15">
        <f t="shared" si="2678"/>
        <v>0.34</v>
      </c>
      <c r="Q2636" s="15">
        <f t="shared" si="2678"/>
        <v>0.1</v>
      </c>
      <c r="R2636" s="15">
        <f t="shared" si="2678"/>
        <v>0.35149999999999998</v>
      </c>
      <c r="S2636" s="15">
        <f t="shared" si="2678"/>
        <v>0.16250000000000001</v>
      </c>
      <c r="T2636" s="15">
        <f t="shared" si="2678"/>
        <v>8.2000000000000003E-2</v>
      </c>
      <c r="U2636" s="15">
        <f t="shared" si="2678"/>
        <v>9.4E-2</v>
      </c>
      <c r="V2636" s="5">
        <v>1</v>
      </c>
      <c r="X2636" s="15">
        <f t="shared" si="2592"/>
        <v>8.5</v>
      </c>
      <c r="AB2636" s="15">
        <f t="shared" si="2593"/>
        <v>9.2046723267069055</v>
      </c>
      <c r="AC2636" s="15">
        <f t="shared" si="2594"/>
        <v>0.49656308802652377</v>
      </c>
    </row>
    <row r="2637" spans="1:29">
      <c r="A2637" s="5" t="s">
        <v>208</v>
      </c>
      <c r="B2637" s="5">
        <v>0.43</v>
      </c>
      <c r="C2637" s="5">
        <v>0.32</v>
      </c>
      <c r="D2637" s="5">
        <v>0.1</v>
      </c>
      <c r="E2637" s="5">
        <v>0.34649999999999997</v>
      </c>
      <c r="F2637" s="5">
        <v>0.16350000000000001</v>
      </c>
      <c r="G2637" s="5">
        <v>0.08</v>
      </c>
      <c r="H2637" s="48">
        <v>0.09</v>
      </c>
      <c r="I2637" s="5">
        <v>7</v>
      </c>
      <c r="N2637" s="15">
        <f t="shared" si="2590"/>
        <v>-2</v>
      </c>
      <c r="O2637" s="15">
        <f t="shared" ref="O2637:U2637" si="2679">B2637</f>
        <v>0.43</v>
      </c>
      <c r="P2637" s="15">
        <f t="shared" si="2679"/>
        <v>0.32</v>
      </c>
      <c r="Q2637" s="15">
        <f t="shared" si="2679"/>
        <v>0.1</v>
      </c>
      <c r="R2637" s="15">
        <f t="shared" si="2679"/>
        <v>0.34649999999999997</v>
      </c>
      <c r="S2637" s="15">
        <f t="shared" si="2679"/>
        <v>0.16350000000000001</v>
      </c>
      <c r="T2637" s="15">
        <f t="shared" si="2679"/>
        <v>0.08</v>
      </c>
      <c r="U2637" s="15">
        <f t="shared" si="2679"/>
        <v>0.09</v>
      </c>
      <c r="V2637" s="5">
        <v>1</v>
      </c>
      <c r="X2637" s="15">
        <f t="shared" si="2592"/>
        <v>8.5</v>
      </c>
      <c r="AB2637" s="15">
        <f t="shared" si="2593"/>
        <v>8.8845327889361556</v>
      </c>
      <c r="AC2637" s="15">
        <f t="shared" si="2594"/>
        <v>0.14786546576701801</v>
      </c>
    </row>
    <row r="2638" spans="1:29">
      <c r="A2638" s="5" t="s">
        <v>208</v>
      </c>
      <c r="B2638" s="5">
        <v>0.44</v>
      </c>
      <c r="C2638" s="5">
        <v>0.34</v>
      </c>
      <c r="D2638" s="5">
        <v>0.1</v>
      </c>
      <c r="E2638" s="5">
        <v>0.40699999999999997</v>
      </c>
      <c r="F2638" s="5">
        <v>0.20899999999999999</v>
      </c>
      <c r="G2638" s="5">
        <v>7.3499999999999996E-2</v>
      </c>
      <c r="H2638" s="48">
        <v>0.10299999999999999</v>
      </c>
      <c r="I2638" s="5">
        <v>7</v>
      </c>
      <c r="N2638" s="15">
        <f t="shared" si="2590"/>
        <v>-2</v>
      </c>
      <c r="O2638" s="15">
        <f t="shared" ref="O2638:U2638" si="2680">B2638</f>
        <v>0.44</v>
      </c>
      <c r="P2638" s="15">
        <f t="shared" si="2680"/>
        <v>0.34</v>
      </c>
      <c r="Q2638" s="15">
        <f t="shared" si="2680"/>
        <v>0.1</v>
      </c>
      <c r="R2638" s="15">
        <f t="shared" si="2680"/>
        <v>0.40699999999999997</v>
      </c>
      <c r="S2638" s="15">
        <f t="shared" si="2680"/>
        <v>0.20899999999999999</v>
      </c>
      <c r="T2638" s="15">
        <f t="shared" si="2680"/>
        <v>7.3499999999999996E-2</v>
      </c>
      <c r="U2638" s="15">
        <f t="shared" si="2680"/>
        <v>0.10299999999999999</v>
      </c>
      <c r="V2638" s="5">
        <v>1</v>
      </c>
      <c r="X2638" s="15">
        <f t="shared" si="2592"/>
        <v>8.5</v>
      </c>
      <c r="AB2638" s="15">
        <f t="shared" si="2593"/>
        <v>8.9276962524900529</v>
      </c>
      <c r="AC2638" s="15">
        <f t="shared" si="2594"/>
        <v>0.18292408439403512</v>
      </c>
    </row>
    <row r="2639" spans="1:29">
      <c r="A2639" s="5" t="s">
        <v>208</v>
      </c>
      <c r="B2639" s="5">
        <v>0.44</v>
      </c>
      <c r="C2639" s="5">
        <v>0.33500000000000002</v>
      </c>
      <c r="D2639" s="5">
        <v>0.115</v>
      </c>
      <c r="E2639" s="5">
        <v>0.42149999999999999</v>
      </c>
      <c r="F2639" s="5">
        <v>0.17299999999999999</v>
      </c>
      <c r="G2639" s="5">
        <v>7.6499999999999999E-2</v>
      </c>
      <c r="H2639" s="48">
        <v>0.113</v>
      </c>
      <c r="I2639" s="5">
        <v>7</v>
      </c>
      <c r="N2639" s="15">
        <f t="shared" si="2590"/>
        <v>-2</v>
      </c>
      <c r="O2639" s="15">
        <f t="shared" ref="O2639:U2639" si="2681">B2639</f>
        <v>0.44</v>
      </c>
      <c r="P2639" s="15">
        <f t="shared" si="2681"/>
        <v>0.33500000000000002</v>
      </c>
      <c r="Q2639" s="15">
        <f t="shared" si="2681"/>
        <v>0.115</v>
      </c>
      <c r="R2639" s="15">
        <f t="shared" si="2681"/>
        <v>0.42149999999999999</v>
      </c>
      <c r="S2639" s="15">
        <f t="shared" si="2681"/>
        <v>0.17299999999999999</v>
      </c>
      <c r="T2639" s="15">
        <f t="shared" si="2681"/>
        <v>7.6499999999999999E-2</v>
      </c>
      <c r="U2639" s="15">
        <f t="shared" si="2681"/>
        <v>0.113</v>
      </c>
      <c r="V2639" s="5">
        <v>1</v>
      </c>
      <c r="X2639" s="15">
        <f t="shared" si="2592"/>
        <v>8.5</v>
      </c>
      <c r="AB2639" s="15">
        <f t="shared" si="2593"/>
        <v>9.9458844750719244</v>
      </c>
      <c r="AC2639" s="15">
        <f t="shared" si="2594"/>
        <v>2.0905819152540146</v>
      </c>
    </row>
    <row r="2640" spans="1:29">
      <c r="A2640" s="5" t="s">
        <v>208</v>
      </c>
      <c r="B2640" s="5">
        <v>0.46</v>
      </c>
      <c r="C2640" s="5">
        <v>0.34499999999999997</v>
      </c>
      <c r="D2640" s="5">
        <v>0.11</v>
      </c>
      <c r="E2640" s="5">
        <v>0.3755</v>
      </c>
      <c r="F2640" s="5">
        <v>0.1525</v>
      </c>
      <c r="G2640" s="5">
        <v>5.8000000000000003E-2</v>
      </c>
      <c r="H2640" s="48">
        <v>0.125</v>
      </c>
      <c r="I2640" s="5">
        <v>7</v>
      </c>
      <c r="N2640" s="15">
        <f t="shared" si="2590"/>
        <v>-2</v>
      </c>
      <c r="O2640" s="15">
        <f t="shared" ref="O2640:U2640" si="2682">B2640</f>
        <v>0.46</v>
      </c>
      <c r="P2640" s="15">
        <f t="shared" si="2682"/>
        <v>0.34499999999999997</v>
      </c>
      <c r="Q2640" s="15">
        <f t="shared" si="2682"/>
        <v>0.11</v>
      </c>
      <c r="R2640" s="15">
        <f t="shared" si="2682"/>
        <v>0.3755</v>
      </c>
      <c r="S2640" s="15">
        <f t="shared" si="2682"/>
        <v>0.1525</v>
      </c>
      <c r="T2640" s="15">
        <f t="shared" si="2682"/>
        <v>5.8000000000000003E-2</v>
      </c>
      <c r="U2640" s="15">
        <f t="shared" si="2682"/>
        <v>0.125</v>
      </c>
      <c r="V2640" s="5">
        <v>1</v>
      </c>
      <c r="X2640" s="15">
        <f t="shared" si="2592"/>
        <v>8.5</v>
      </c>
      <c r="AB2640" s="15">
        <f t="shared" si="2593"/>
        <v>10.281460951993258</v>
      </c>
      <c r="AC2640" s="15">
        <f t="shared" si="2594"/>
        <v>3.173603123476727</v>
      </c>
    </row>
    <row r="2641" spans="1:29">
      <c r="A2641" s="5" t="s">
        <v>208</v>
      </c>
      <c r="B2641" s="5">
        <v>0.46</v>
      </c>
      <c r="C2641" s="5">
        <v>0.37</v>
      </c>
      <c r="D2641" s="5">
        <v>0.12</v>
      </c>
      <c r="E2641" s="5">
        <v>0.53349999999999997</v>
      </c>
      <c r="F2641" s="5">
        <v>0.26450000000000001</v>
      </c>
      <c r="G2641" s="5">
        <v>0.108</v>
      </c>
      <c r="H2641" s="48">
        <v>0.13450000000000001</v>
      </c>
      <c r="I2641" s="5">
        <v>6</v>
      </c>
      <c r="N2641" s="15">
        <f t="shared" si="2590"/>
        <v>-2</v>
      </c>
      <c r="O2641" s="15">
        <f t="shared" ref="O2641:U2641" si="2683">B2641</f>
        <v>0.46</v>
      </c>
      <c r="P2641" s="15">
        <f t="shared" si="2683"/>
        <v>0.37</v>
      </c>
      <c r="Q2641" s="15">
        <f t="shared" si="2683"/>
        <v>0.12</v>
      </c>
      <c r="R2641" s="15">
        <f t="shared" si="2683"/>
        <v>0.53349999999999997</v>
      </c>
      <c r="S2641" s="15">
        <f t="shared" si="2683"/>
        <v>0.26450000000000001</v>
      </c>
      <c r="T2641" s="15">
        <f t="shared" si="2683"/>
        <v>0.108</v>
      </c>
      <c r="U2641" s="15">
        <f t="shared" si="2683"/>
        <v>0.13450000000000001</v>
      </c>
      <c r="V2641" s="5">
        <v>1</v>
      </c>
      <c r="X2641" s="15">
        <f t="shared" si="2592"/>
        <v>7.5</v>
      </c>
      <c r="AB2641" s="15">
        <f t="shared" si="2593"/>
        <v>9.4436986845783082</v>
      </c>
      <c r="AC2641" s="15">
        <f t="shared" si="2594"/>
        <v>3.7779645764314456</v>
      </c>
    </row>
    <row r="2642" spans="1:29">
      <c r="A2642" s="5" t="s">
        <v>208</v>
      </c>
      <c r="B2642" s="5">
        <v>0.46500000000000002</v>
      </c>
      <c r="C2642" s="5">
        <v>0.35499999999999998</v>
      </c>
      <c r="D2642" s="5">
        <v>0.105</v>
      </c>
      <c r="E2642" s="5">
        <v>0.442</v>
      </c>
      <c r="F2642" s="5">
        <v>0.20849999999999999</v>
      </c>
      <c r="G2642" s="5">
        <v>9.7500000000000003E-2</v>
      </c>
      <c r="H2642" s="48">
        <v>0.11849999999999999</v>
      </c>
      <c r="I2642" s="5">
        <v>7</v>
      </c>
      <c r="N2642" s="15">
        <f t="shared" si="2590"/>
        <v>-2</v>
      </c>
      <c r="O2642" s="15">
        <f t="shared" ref="O2642:U2642" si="2684">B2642</f>
        <v>0.46500000000000002</v>
      </c>
      <c r="P2642" s="15">
        <f t="shared" si="2684"/>
        <v>0.35499999999999998</v>
      </c>
      <c r="Q2642" s="15">
        <f t="shared" si="2684"/>
        <v>0.105</v>
      </c>
      <c r="R2642" s="15">
        <f t="shared" si="2684"/>
        <v>0.442</v>
      </c>
      <c r="S2642" s="15">
        <f t="shared" si="2684"/>
        <v>0.20849999999999999</v>
      </c>
      <c r="T2642" s="15">
        <f t="shared" si="2684"/>
        <v>9.7500000000000003E-2</v>
      </c>
      <c r="U2642" s="15">
        <f t="shared" si="2684"/>
        <v>0.11849999999999999</v>
      </c>
      <c r="V2642" s="5">
        <v>1</v>
      </c>
      <c r="X2642" s="15">
        <f t="shared" si="2592"/>
        <v>8.5</v>
      </c>
      <c r="AB2642" s="15">
        <f t="shared" si="2593"/>
        <v>9.3585875374818528</v>
      </c>
      <c r="AC2642" s="15">
        <f t="shared" si="2594"/>
        <v>0.73717255951915195</v>
      </c>
    </row>
    <row r="2643" spans="1:29">
      <c r="A2643" s="5" t="s">
        <v>208</v>
      </c>
      <c r="B2643" s="5">
        <v>0.47499999999999998</v>
      </c>
      <c r="C2643" s="5">
        <v>0.36499999999999999</v>
      </c>
      <c r="D2643" s="5">
        <v>0.1</v>
      </c>
      <c r="E2643" s="5">
        <v>0.13150000000000001</v>
      </c>
      <c r="F2643" s="5">
        <v>0.20250000000000001</v>
      </c>
      <c r="G2643" s="5">
        <v>8.7499999999999994E-2</v>
      </c>
      <c r="H2643" s="48">
        <v>0.123</v>
      </c>
      <c r="I2643" s="5">
        <v>7</v>
      </c>
      <c r="N2643" s="15">
        <f t="shared" si="2590"/>
        <v>-2</v>
      </c>
      <c r="O2643" s="15">
        <f t="shared" ref="O2643:U2643" si="2685">B2643</f>
        <v>0.47499999999999998</v>
      </c>
      <c r="P2643" s="15">
        <f t="shared" si="2685"/>
        <v>0.36499999999999999</v>
      </c>
      <c r="Q2643" s="15">
        <f t="shared" si="2685"/>
        <v>0.1</v>
      </c>
      <c r="R2643" s="15">
        <f t="shared" si="2685"/>
        <v>0.13150000000000001</v>
      </c>
      <c r="S2643" s="15">
        <f t="shared" si="2685"/>
        <v>0.20250000000000001</v>
      </c>
      <c r="T2643" s="15">
        <f t="shared" si="2685"/>
        <v>8.7499999999999994E-2</v>
      </c>
      <c r="U2643" s="15">
        <f t="shared" si="2685"/>
        <v>0.123</v>
      </c>
      <c r="V2643" s="5">
        <v>1</v>
      </c>
      <c r="X2643" s="15">
        <f t="shared" si="2592"/>
        <v>8.5</v>
      </c>
      <c r="AB2643" s="15">
        <f t="shared" si="2593"/>
        <v>6.8637051525545667</v>
      </c>
      <c r="AC2643" s="15">
        <f t="shared" si="2594"/>
        <v>2.677460827776474</v>
      </c>
    </row>
    <row r="2644" spans="1:29">
      <c r="A2644" s="5" t="s">
        <v>208</v>
      </c>
      <c r="B2644" s="5">
        <v>0.47499999999999998</v>
      </c>
      <c r="C2644" s="5">
        <v>0.375</v>
      </c>
      <c r="D2644" s="5">
        <v>0.115</v>
      </c>
      <c r="E2644" s="5">
        <v>0.52049999999999996</v>
      </c>
      <c r="F2644" s="5">
        <v>0.23300000000000001</v>
      </c>
      <c r="G2644" s="5">
        <v>0.11899999999999999</v>
      </c>
      <c r="H2644" s="48">
        <v>0.14549999999999999</v>
      </c>
      <c r="I2644" s="5">
        <v>7</v>
      </c>
      <c r="N2644" s="15">
        <f t="shared" si="2590"/>
        <v>-2</v>
      </c>
      <c r="O2644" s="15">
        <f t="shared" ref="O2644:U2644" si="2686">B2644</f>
        <v>0.47499999999999998</v>
      </c>
      <c r="P2644" s="15">
        <f t="shared" si="2686"/>
        <v>0.375</v>
      </c>
      <c r="Q2644" s="15">
        <f t="shared" si="2686"/>
        <v>0.115</v>
      </c>
      <c r="R2644" s="15">
        <f t="shared" si="2686"/>
        <v>0.52049999999999996</v>
      </c>
      <c r="S2644" s="15">
        <f t="shared" si="2686"/>
        <v>0.23300000000000001</v>
      </c>
      <c r="T2644" s="15">
        <f t="shared" si="2686"/>
        <v>0.11899999999999999</v>
      </c>
      <c r="U2644" s="15">
        <f t="shared" si="2686"/>
        <v>0.14549999999999999</v>
      </c>
      <c r="V2644" s="5">
        <v>1</v>
      </c>
      <c r="X2644" s="15">
        <f t="shared" si="2592"/>
        <v>8.5</v>
      </c>
      <c r="AB2644" s="15">
        <f t="shared" si="2593"/>
        <v>9.9336237107895275</v>
      </c>
      <c r="AC2644" s="15">
        <f t="shared" si="2594"/>
        <v>2.055276944137935</v>
      </c>
    </row>
    <row r="2645" spans="1:29">
      <c r="A2645" s="5" t="s">
        <v>208</v>
      </c>
      <c r="B2645" s="5">
        <v>0.48499999999999999</v>
      </c>
      <c r="C2645" s="5">
        <v>0.375</v>
      </c>
      <c r="D2645" s="5">
        <v>0.13</v>
      </c>
      <c r="E2645" s="5">
        <v>0.55349999999999999</v>
      </c>
      <c r="F2645" s="5">
        <v>0.26600000000000001</v>
      </c>
      <c r="G2645" s="5">
        <v>0.112</v>
      </c>
      <c r="H2645" s="48">
        <v>0.157</v>
      </c>
      <c r="I2645" s="5">
        <v>8</v>
      </c>
      <c r="N2645" s="15">
        <f t="shared" si="2590"/>
        <v>-2</v>
      </c>
      <c r="O2645" s="15">
        <f t="shared" ref="O2645:U2645" si="2687">B2645</f>
        <v>0.48499999999999999</v>
      </c>
      <c r="P2645" s="15">
        <f t="shared" si="2687"/>
        <v>0.375</v>
      </c>
      <c r="Q2645" s="15">
        <f t="shared" si="2687"/>
        <v>0.13</v>
      </c>
      <c r="R2645" s="15">
        <f t="shared" si="2687"/>
        <v>0.55349999999999999</v>
      </c>
      <c r="S2645" s="15">
        <f t="shared" si="2687"/>
        <v>0.26600000000000001</v>
      </c>
      <c r="T2645" s="15">
        <f t="shared" si="2687"/>
        <v>0.112</v>
      </c>
      <c r="U2645" s="15">
        <f t="shared" si="2687"/>
        <v>0.157</v>
      </c>
      <c r="V2645" s="5">
        <v>1</v>
      </c>
      <c r="X2645" s="15">
        <f t="shared" si="2592"/>
        <v>9.5</v>
      </c>
      <c r="AB2645" s="15">
        <f t="shared" si="2593"/>
        <v>9.9012120120121221</v>
      </c>
      <c r="AC2645" s="15">
        <f t="shared" si="2594"/>
        <v>0.1609710785828152</v>
      </c>
    </row>
    <row r="2646" spans="1:29">
      <c r="A2646" s="5" t="s">
        <v>208</v>
      </c>
      <c r="B2646" s="5">
        <v>0.49</v>
      </c>
      <c r="C2646" s="5">
        <v>0.375</v>
      </c>
      <c r="D2646" s="5">
        <v>0.125</v>
      </c>
      <c r="E2646" s="5">
        <v>0.54449999999999998</v>
      </c>
      <c r="F2646" s="5">
        <v>0.27900000000000003</v>
      </c>
      <c r="G2646" s="5">
        <v>0.115</v>
      </c>
      <c r="H2646" s="48">
        <v>0.13</v>
      </c>
      <c r="I2646" s="5">
        <v>8</v>
      </c>
      <c r="N2646" s="15">
        <f t="shared" si="2590"/>
        <v>-2</v>
      </c>
      <c r="O2646" s="15">
        <f t="shared" ref="O2646:U2646" si="2688">B2646</f>
        <v>0.49</v>
      </c>
      <c r="P2646" s="15">
        <f t="shared" si="2688"/>
        <v>0.375</v>
      </c>
      <c r="Q2646" s="15">
        <f t="shared" si="2688"/>
        <v>0.125</v>
      </c>
      <c r="R2646" s="15">
        <f t="shared" si="2688"/>
        <v>0.54449999999999998</v>
      </c>
      <c r="S2646" s="15">
        <f t="shared" si="2688"/>
        <v>0.27900000000000003</v>
      </c>
      <c r="T2646" s="15">
        <f t="shared" si="2688"/>
        <v>0.115</v>
      </c>
      <c r="U2646" s="15">
        <f t="shared" si="2688"/>
        <v>0.13</v>
      </c>
      <c r="V2646" s="5">
        <v>1</v>
      </c>
      <c r="X2646" s="15">
        <f t="shared" si="2592"/>
        <v>9.5</v>
      </c>
      <c r="AB2646" s="15">
        <f t="shared" si="2593"/>
        <v>9.2335230960101207</v>
      </c>
      <c r="AC2646" s="15">
        <f t="shared" si="2594"/>
        <v>7.1009940360031373E-2</v>
      </c>
    </row>
    <row r="2647" spans="1:29">
      <c r="A2647" s="5" t="s">
        <v>206</v>
      </c>
      <c r="B2647" s="5">
        <v>0.49</v>
      </c>
      <c r="C2647" s="5">
        <v>0.38</v>
      </c>
      <c r="D2647" s="5">
        <v>0.11</v>
      </c>
      <c r="E2647" s="5">
        <v>0.55400000000000005</v>
      </c>
      <c r="F2647" s="5">
        <v>0.29349999999999998</v>
      </c>
      <c r="G2647" s="5">
        <v>0.10050000000000001</v>
      </c>
      <c r="H2647" s="48">
        <v>0.15</v>
      </c>
      <c r="I2647" s="5">
        <v>8</v>
      </c>
      <c r="N2647" s="15">
        <f t="shared" si="2590"/>
        <v>3</v>
      </c>
      <c r="O2647" s="15">
        <f t="shared" ref="O2647:U2647" si="2689">B2647</f>
        <v>0.49</v>
      </c>
      <c r="P2647" s="15">
        <f t="shared" si="2689"/>
        <v>0.38</v>
      </c>
      <c r="Q2647" s="15">
        <f t="shared" si="2689"/>
        <v>0.11</v>
      </c>
      <c r="R2647" s="15">
        <f t="shared" si="2689"/>
        <v>0.55400000000000005</v>
      </c>
      <c r="S2647" s="15">
        <f t="shared" si="2689"/>
        <v>0.29349999999999998</v>
      </c>
      <c r="T2647" s="15">
        <f t="shared" si="2689"/>
        <v>0.10050000000000001</v>
      </c>
      <c r="U2647" s="15">
        <f t="shared" si="2689"/>
        <v>0.15</v>
      </c>
      <c r="V2647" s="5">
        <v>1</v>
      </c>
      <c r="X2647" s="15">
        <f t="shared" si="2592"/>
        <v>9.5</v>
      </c>
      <c r="AB2647" s="15">
        <f t="shared" si="2593"/>
        <v>10.054458278603091</v>
      </c>
      <c r="AC2647" s="15">
        <f t="shared" si="2594"/>
        <v>0.30742398271150306</v>
      </c>
    </row>
    <row r="2648" spans="1:29">
      <c r="A2648" s="5" t="s">
        <v>208</v>
      </c>
      <c r="B2648" s="5">
        <v>0.495</v>
      </c>
      <c r="C2648" s="5">
        <v>0.38</v>
      </c>
      <c r="D2648" s="5">
        <v>0.12</v>
      </c>
      <c r="E2648" s="5">
        <v>0.51200000000000001</v>
      </c>
      <c r="F2648" s="5">
        <v>0.23300000000000001</v>
      </c>
      <c r="G2648" s="5">
        <v>0.1205</v>
      </c>
      <c r="H2648" s="48">
        <v>0.13600000000000001</v>
      </c>
      <c r="I2648" s="5">
        <v>7</v>
      </c>
      <c r="N2648" s="15">
        <f t="shared" si="2590"/>
        <v>-2</v>
      </c>
      <c r="O2648" s="15">
        <f t="shared" ref="O2648:U2648" si="2690">B2648</f>
        <v>0.495</v>
      </c>
      <c r="P2648" s="15">
        <f t="shared" si="2690"/>
        <v>0.38</v>
      </c>
      <c r="Q2648" s="15">
        <f t="shared" si="2690"/>
        <v>0.12</v>
      </c>
      <c r="R2648" s="15">
        <f t="shared" si="2690"/>
        <v>0.51200000000000001</v>
      </c>
      <c r="S2648" s="15">
        <f t="shared" si="2690"/>
        <v>0.23300000000000001</v>
      </c>
      <c r="T2648" s="15">
        <f t="shared" si="2690"/>
        <v>0.1205</v>
      </c>
      <c r="U2648" s="15">
        <f t="shared" si="2690"/>
        <v>0.13600000000000001</v>
      </c>
      <c r="V2648" s="5">
        <v>1</v>
      </c>
      <c r="X2648" s="15">
        <f t="shared" si="2592"/>
        <v>8.5</v>
      </c>
      <c r="AB2648" s="15">
        <f t="shared" si="2593"/>
        <v>9.8581398265678466</v>
      </c>
      <c r="AC2648" s="15">
        <f t="shared" si="2594"/>
        <v>1.8445437885097404</v>
      </c>
    </row>
    <row r="2649" spans="1:29">
      <c r="A2649" s="5" t="s">
        <v>208</v>
      </c>
      <c r="B2649" s="5">
        <v>0.5</v>
      </c>
      <c r="C2649" s="5">
        <v>0.39</v>
      </c>
      <c r="D2649" s="5">
        <v>0.125</v>
      </c>
      <c r="E2649" s="5">
        <v>0.58299999999999996</v>
      </c>
      <c r="F2649" s="5">
        <v>0.29399999999999998</v>
      </c>
      <c r="G2649" s="5">
        <v>0.13200000000000001</v>
      </c>
      <c r="H2649" s="48">
        <v>0.1605</v>
      </c>
      <c r="I2649" s="5">
        <v>8</v>
      </c>
      <c r="N2649" s="15">
        <f t="shared" si="2590"/>
        <v>-2</v>
      </c>
      <c r="O2649" s="15">
        <f t="shared" ref="O2649:U2649" si="2691">B2649</f>
        <v>0.5</v>
      </c>
      <c r="P2649" s="15">
        <f t="shared" si="2691"/>
        <v>0.39</v>
      </c>
      <c r="Q2649" s="15">
        <f t="shared" si="2691"/>
        <v>0.125</v>
      </c>
      <c r="R2649" s="15">
        <f t="shared" si="2691"/>
        <v>0.58299999999999996</v>
      </c>
      <c r="S2649" s="15">
        <f t="shared" si="2691"/>
        <v>0.29399999999999998</v>
      </c>
      <c r="T2649" s="15">
        <f t="shared" si="2691"/>
        <v>0.13200000000000001</v>
      </c>
      <c r="U2649" s="15">
        <f t="shared" si="2691"/>
        <v>0.1605</v>
      </c>
      <c r="V2649" s="5">
        <v>1</v>
      </c>
      <c r="X2649" s="15">
        <f t="shared" si="2592"/>
        <v>9.5</v>
      </c>
      <c r="AB2649" s="15">
        <f t="shared" si="2593"/>
        <v>9.5429231439846465</v>
      </c>
      <c r="AC2649" s="15">
        <f t="shared" si="2594"/>
        <v>1.8423962895266926E-3</v>
      </c>
    </row>
    <row r="2650" spans="1:29">
      <c r="A2650" s="5" t="s">
        <v>206</v>
      </c>
      <c r="B2650" s="5">
        <v>0.5</v>
      </c>
      <c r="C2650" s="5">
        <v>0.38</v>
      </c>
      <c r="D2650" s="5">
        <v>0.12</v>
      </c>
      <c r="E2650" s="5">
        <v>0.57650000000000001</v>
      </c>
      <c r="F2650" s="5">
        <v>0.27300000000000002</v>
      </c>
      <c r="G2650" s="5">
        <v>0.13500000000000001</v>
      </c>
      <c r="H2650" s="48">
        <v>0.14499999999999999</v>
      </c>
      <c r="I2650" s="5">
        <v>9</v>
      </c>
      <c r="N2650" s="15">
        <f t="shared" si="2590"/>
        <v>3</v>
      </c>
      <c r="O2650" s="15">
        <f t="shared" ref="O2650:U2650" si="2692">B2650</f>
        <v>0.5</v>
      </c>
      <c r="P2650" s="15">
        <f t="shared" si="2692"/>
        <v>0.38</v>
      </c>
      <c r="Q2650" s="15">
        <f t="shared" si="2692"/>
        <v>0.12</v>
      </c>
      <c r="R2650" s="15">
        <f t="shared" si="2692"/>
        <v>0.57650000000000001</v>
      </c>
      <c r="S2650" s="15">
        <f t="shared" si="2692"/>
        <v>0.27300000000000002</v>
      </c>
      <c r="T2650" s="15">
        <f t="shared" si="2692"/>
        <v>0.13500000000000001</v>
      </c>
      <c r="U2650" s="15">
        <f t="shared" si="2692"/>
        <v>0.14499999999999999</v>
      </c>
      <c r="V2650" s="5">
        <v>1</v>
      </c>
      <c r="X2650" s="15">
        <f t="shared" si="2592"/>
        <v>10.5</v>
      </c>
      <c r="AB2650" s="15">
        <f t="shared" si="2593"/>
        <v>10.377553832869999</v>
      </c>
      <c r="AC2650" s="15">
        <f t="shared" si="2594"/>
        <v>1.499306384482803E-2</v>
      </c>
    </row>
    <row r="2651" spans="1:29">
      <c r="A2651" s="5" t="s">
        <v>206</v>
      </c>
      <c r="B2651" s="5">
        <v>0.505</v>
      </c>
      <c r="C2651" s="5">
        <v>0.4</v>
      </c>
      <c r="D2651" s="5">
        <v>0.13500000000000001</v>
      </c>
      <c r="E2651" s="5">
        <v>0.72299999999999998</v>
      </c>
      <c r="F2651" s="5">
        <v>0.377</v>
      </c>
      <c r="G2651" s="5">
        <v>0.14899999999999999</v>
      </c>
      <c r="H2651" s="48">
        <v>0.17799999999999999</v>
      </c>
      <c r="I2651" s="5">
        <v>7</v>
      </c>
      <c r="N2651" s="15">
        <f t="shared" si="2590"/>
        <v>3</v>
      </c>
      <c r="O2651" s="15">
        <f t="shared" ref="O2651:U2651" si="2693">B2651</f>
        <v>0.505</v>
      </c>
      <c r="P2651" s="15">
        <f t="shared" si="2693"/>
        <v>0.4</v>
      </c>
      <c r="Q2651" s="15">
        <f t="shared" si="2693"/>
        <v>0.13500000000000001</v>
      </c>
      <c r="R2651" s="15">
        <f t="shared" si="2693"/>
        <v>0.72299999999999998</v>
      </c>
      <c r="S2651" s="15">
        <f t="shared" si="2693"/>
        <v>0.377</v>
      </c>
      <c r="T2651" s="15">
        <f t="shared" si="2693"/>
        <v>0.14899999999999999</v>
      </c>
      <c r="U2651" s="15">
        <f t="shared" si="2693"/>
        <v>0.17799999999999999</v>
      </c>
      <c r="V2651" s="5">
        <v>1</v>
      </c>
      <c r="X2651" s="15">
        <f t="shared" si="2592"/>
        <v>8.5</v>
      </c>
      <c r="AB2651" s="15">
        <f t="shared" si="2593"/>
        <v>10.161173688296405</v>
      </c>
      <c r="AC2651" s="15">
        <f t="shared" si="2594"/>
        <v>2.7594980226882804</v>
      </c>
    </row>
    <row r="2652" spans="1:29">
      <c r="A2652" s="5" t="s">
        <v>208</v>
      </c>
      <c r="B2652" s="5">
        <v>0.51</v>
      </c>
      <c r="C2652" s="5">
        <v>0.39500000000000002</v>
      </c>
      <c r="D2652" s="5">
        <v>0.155</v>
      </c>
      <c r="E2652" s="5">
        <v>0.53949999999999998</v>
      </c>
      <c r="F2652" s="5">
        <v>0.2465</v>
      </c>
      <c r="G2652" s="5">
        <v>0.1085</v>
      </c>
      <c r="H2652" s="48">
        <v>0.16700000000000001</v>
      </c>
      <c r="I2652" s="5">
        <v>8</v>
      </c>
      <c r="N2652" s="15">
        <f t="shared" si="2590"/>
        <v>-2</v>
      </c>
      <c r="O2652" s="15">
        <f t="shared" ref="O2652:U2652" si="2694">B2652</f>
        <v>0.51</v>
      </c>
      <c r="P2652" s="15">
        <f t="shared" si="2694"/>
        <v>0.39500000000000002</v>
      </c>
      <c r="Q2652" s="15">
        <f t="shared" si="2694"/>
        <v>0.155</v>
      </c>
      <c r="R2652" s="15">
        <f t="shared" si="2694"/>
        <v>0.53949999999999998</v>
      </c>
      <c r="S2652" s="15">
        <f t="shared" si="2694"/>
        <v>0.2465</v>
      </c>
      <c r="T2652" s="15">
        <f t="shared" si="2694"/>
        <v>0.1085</v>
      </c>
      <c r="U2652" s="15">
        <f t="shared" si="2694"/>
        <v>0.16700000000000001</v>
      </c>
      <c r="V2652" s="5">
        <v>1</v>
      </c>
      <c r="X2652" s="15">
        <f t="shared" si="2592"/>
        <v>9.5</v>
      </c>
      <c r="AB2652" s="15">
        <f t="shared" si="2593"/>
        <v>10.784522222431573</v>
      </c>
      <c r="AC2652" s="15">
        <f t="shared" si="2594"/>
        <v>1.6499973399205465</v>
      </c>
    </row>
    <row r="2653" spans="1:29">
      <c r="A2653" s="5" t="s">
        <v>208</v>
      </c>
      <c r="B2653" s="5">
        <v>0.51</v>
      </c>
      <c r="C2653" s="5">
        <v>0.38500000000000001</v>
      </c>
      <c r="D2653" s="5">
        <v>0.15</v>
      </c>
      <c r="E2653" s="5">
        <v>0.625</v>
      </c>
      <c r="F2653" s="5">
        <v>0.3095</v>
      </c>
      <c r="G2653" s="5">
        <v>0.11899999999999999</v>
      </c>
      <c r="H2653" s="48">
        <v>0.17249999999999999</v>
      </c>
      <c r="I2653" s="5">
        <v>8</v>
      </c>
      <c r="N2653" s="15">
        <f t="shared" si="2590"/>
        <v>-2</v>
      </c>
      <c r="O2653" s="15">
        <f t="shared" ref="O2653:U2653" si="2695">B2653</f>
        <v>0.51</v>
      </c>
      <c r="P2653" s="15">
        <f t="shared" si="2695"/>
        <v>0.38500000000000001</v>
      </c>
      <c r="Q2653" s="15">
        <f t="shared" si="2695"/>
        <v>0.15</v>
      </c>
      <c r="R2653" s="15">
        <f t="shared" si="2695"/>
        <v>0.625</v>
      </c>
      <c r="S2653" s="15">
        <f t="shared" si="2695"/>
        <v>0.3095</v>
      </c>
      <c r="T2653" s="15">
        <f t="shared" si="2695"/>
        <v>0.11899999999999999</v>
      </c>
      <c r="U2653" s="15">
        <f t="shared" si="2695"/>
        <v>0.17249999999999999</v>
      </c>
      <c r="V2653" s="5">
        <v>1</v>
      </c>
      <c r="X2653" s="15">
        <f t="shared" si="2592"/>
        <v>9.5</v>
      </c>
      <c r="AB2653" s="15">
        <f t="shared" si="2593"/>
        <v>10.061078951768822</v>
      </c>
      <c r="AC2653" s="15">
        <f t="shared" si="2594"/>
        <v>0.31480959011800025</v>
      </c>
    </row>
    <row r="2654" spans="1:29">
      <c r="A2654" s="5" t="s">
        <v>208</v>
      </c>
      <c r="B2654" s="5">
        <v>0.51500000000000001</v>
      </c>
      <c r="C2654" s="5">
        <v>0.4</v>
      </c>
      <c r="D2654" s="5">
        <v>0.125</v>
      </c>
      <c r="E2654" s="5">
        <v>0.59250000000000003</v>
      </c>
      <c r="F2654" s="5">
        <v>0.26500000000000001</v>
      </c>
      <c r="G2654" s="5">
        <v>0.11749999999999999</v>
      </c>
      <c r="H2654" s="48">
        <v>0.16800000000000001</v>
      </c>
      <c r="I2654" s="5">
        <v>9</v>
      </c>
      <c r="N2654" s="15">
        <f t="shared" si="2590"/>
        <v>-2</v>
      </c>
      <c r="O2654" s="15">
        <f t="shared" ref="O2654:U2654" si="2696">B2654</f>
        <v>0.51500000000000001</v>
      </c>
      <c r="P2654" s="15">
        <f t="shared" si="2696"/>
        <v>0.4</v>
      </c>
      <c r="Q2654" s="15">
        <f t="shared" si="2696"/>
        <v>0.125</v>
      </c>
      <c r="R2654" s="15">
        <f t="shared" si="2696"/>
        <v>0.59250000000000003</v>
      </c>
      <c r="S2654" s="15">
        <f t="shared" si="2696"/>
        <v>0.26500000000000001</v>
      </c>
      <c r="T2654" s="15">
        <f t="shared" si="2696"/>
        <v>0.11749999999999999</v>
      </c>
      <c r="U2654" s="15">
        <f t="shared" si="2696"/>
        <v>0.16800000000000001</v>
      </c>
      <c r="V2654" s="5">
        <v>1</v>
      </c>
      <c r="X2654" s="15">
        <f t="shared" si="2592"/>
        <v>10.5</v>
      </c>
      <c r="AB2654" s="15">
        <f t="shared" si="2593"/>
        <v>10.531116970882707</v>
      </c>
      <c r="AC2654" s="15">
        <f t="shared" si="2594"/>
        <v>9.682658769152101E-4</v>
      </c>
    </row>
    <row r="2655" spans="1:29">
      <c r="A2655" s="5" t="s">
        <v>208</v>
      </c>
      <c r="B2655" s="5">
        <v>0.52</v>
      </c>
      <c r="C2655" s="5">
        <v>0.39500000000000002</v>
      </c>
      <c r="D2655" s="5">
        <v>0.13500000000000001</v>
      </c>
      <c r="E2655" s="5">
        <v>0.63300000000000001</v>
      </c>
      <c r="F2655" s="5">
        <v>0.29849999999999999</v>
      </c>
      <c r="G2655" s="5">
        <v>0.1295</v>
      </c>
      <c r="H2655" s="48">
        <v>0.17499999999999999</v>
      </c>
      <c r="I2655" s="5">
        <v>9</v>
      </c>
      <c r="N2655" s="15">
        <f t="shared" si="2590"/>
        <v>-2</v>
      </c>
      <c r="O2655" s="15">
        <f t="shared" ref="O2655:U2655" si="2697">B2655</f>
        <v>0.52</v>
      </c>
      <c r="P2655" s="15">
        <f t="shared" si="2697"/>
        <v>0.39500000000000002</v>
      </c>
      <c r="Q2655" s="15">
        <f t="shared" si="2697"/>
        <v>0.13500000000000001</v>
      </c>
      <c r="R2655" s="15">
        <f t="shared" si="2697"/>
        <v>0.63300000000000001</v>
      </c>
      <c r="S2655" s="15">
        <f t="shared" si="2697"/>
        <v>0.29849999999999999</v>
      </c>
      <c r="T2655" s="15">
        <f t="shared" si="2697"/>
        <v>0.1295</v>
      </c>
      <c r="U2655" s="15">
        <f t="shared" si="2697"/>
        <v>0.17499999999999999</v>
      </c>
      <c r="V2655" s="5">
        <v>1</v>
      </c>
      <c r="X2655" s="15">
        <f t="shared" si="2592"/>
        <v>10.5</v>
      </c>
      <c r="AB2655" s="15">
        <f t="shared" si="2593"/>
        <v>10.212390589909784</v>
      </c>
      <c r="AC2655" s="15">
        <f t="shared" si="2594"/>
        <v>8.2719172772441923E-2</v>
      </c>
    </row>
    <row r="2656" spans="1:29">
      <c r="A2656" s="5" t="s">
        <v>207</v>
      </c>
      <c r="B2656" s="5">
        <v>0.54500000000000004</v>
      </c>
      <c r="C2656" s="5">
        <v>0.43</v>
      </c>
      <c r="D2656" s="5">
        <v>0.14000000000000001</v>
      </c>
      <c r="E2656" s="5">
        <v>0.83199999999999996</v>
      </c>
      <c r="F2656" s="5">
        <v>0.4355</v>
      </c>
      <c r="G2656" s="5">
        <v>0.17</v>
      </c>
      <c r="H2656" s="48">
        <v>0.20100000000000001</v>
      </c>
      <c r="I2656" s="5">
        <v>9</v>
      </c>
      <c r="N2656" s="15">
        <f t="shared" si="2590"/>
        <v>0.75</v>
      </c>
      <c r="O2656" s="15">
        <f t="shared" ref="O2656:U2656" si="2698">B2656</f>
        <v>0.54500000000000004</v>
      </c>
      <c r="P2656" s="15">
        <f t="shared" si="2698"/>
        <v>0.43</v>
      </c>
      <c r="Q2656" s="15">
        <f t="shared" si="2698"/>
        <v>0.14000000000000001</v>
      </c>
      <c r="R2656" s="15">
        <f t="shared" si="2698"/>
        <v>0.83199999999999996</v>
      </c>
      <c r="S2656" s="15">
        <f t="shared" si="2698"/>
        <v>0.4355</v>
      </c>
      <c r="T2656" s="15">
        <f t="shared" si="2698"/>
        <v>0.17</v>
      </c>
      <c r="U2656" s="15">
        <f t="shared" si="2698"/>
        <v>0.20100000000000001</v>
      </c>
      <c r="V2656" s="5">
        <v>1</v>
      </c>
      <c r="X2656" s="15">
        <f t="shared" si="2592"/>
        <v>10.5</v>
      </c>
      <c r="AB2656" s="15">
        <f t="shared" si="2593"/>
        <v>9.9747028333797516</v>
      </c>
      <c r="AC2656" s="15">
        <f t="shared" si="2594"/>
        <v>0.27593711325926101</v>
      </c>
    </row>
    <row r="2657" spans="1:29">
      <c r="A2657" s="5" t="s">
        <v>206</v>
      </c>
      <c r="B2657" s="5">
        <v>0.54500000000000004</v>
      </c>
      <c r="C2657" s="5">
        <v>0.42</v>
      </c>
      <c r="D2657" s="5">
        <v>0.14499999999999999</v>
      </c>
      <c r="E2657" s="5">
        <v>0.77800000000000002</v>
      </c>
      <c r="F2657" s="5">
        <v>0.3745</v>
      </c>
      <c r="G2657" s="5">
        <v>0.1545</v>
      </c>
      <c r="H2657" s="48">
        <v>0.20499999999999999</v>
      </c>
      <c r="I2657" s="5">
        <v>7</v>
      </c>
      <c r="N2657" s="15">
        <f t="shared" si="2590"/>
        <v>3</v>
      </c>
      <c r="O2657" s="15">
        <f t="shared" ref="O2657:U2657" si="2699">B2657</f>
        <v>0.54500000000000004</v>
      </c>
      <c r="P2657" s="15">
        <f t="shared" si="2699"/>
        <v>0.42</v>
      </c>
      <c r="Q2657" s="15">
        <f t="shared" si="2699"/>
        <v>0.14499999999999999</v>
      </c>
      <c r="R2657" s="15">
        <f t="shared" si="2699"/>
        <v>0.77800000000000002</v>
      </c>
      <c r="S2657" s="15">
        <f t="shared" si="2699"/>
        <v>0.3745</v>
      </c>
      <c r="T2657" s="15">
        <f t="shared" si="2699"/>
        <v>0.1545</v>
      </c>
      <c r="U2657" s="15">
        <f t="shared" si="2699"/>
        <v>0.20499999999999999</v>
      </c>
      <c r="V2657" s="5">
        <v>1</v>
      </c>
      <c r="X2657" s="15">
        <f t="shared" si="2592"/>
        <v>8.5</v>
      </c>
      <c r="AB2657" s="15">
        <f t="shared" si="2593"/>
        <v>11.205701071853312</v>
      </c>
      <c r="AC2657" s="15">
        <f t="shared" si="2594"/>
        <v>7.3208182902281616</v>
      </c>
    </row>
    <row r="2658" spans="1:29">
      <c r="A2658" s="5" t="s">
        <v>206</v>
      </c>
      <c r="B2658" s="5">
        <v>0.54500000000000004</v>
      </c>
      <c r="C2658" s="5">
        <v>0.42</v>
      </c>
      <c r="D2658" s="5">
        <v>0.12</v>
      </c>
      <c r="E2658" s="5">
        <v>0.78649999999999998</v>
      </c>
      <c r="F2658" s="5">
        <v>0.40300000000000002</v>
      </c>
      <c r="G2658" s="5">
        <v>0.185</v>
      </c>
      <c r="H2658" s="48">
        <v>0.17</v>
      </c>
      <c r="I2658" s="5">
        <v>7</v>
      </c>
      <c r="N2658" s="15">
        <f t="shared" si="2590"/>
        <v>3</v>
      </c>
      <c r="O2658" s="15">
        <f t="shared" ref="O2658:U2658" si="2700">B2658</f>
        <v>0.54500000000000004</v>
      </c>
      <c r="P2658" s="15">
        <f t="shared" si="2700"/>
        <v>0.42</v>
      </c>
      <c r="Q2658" s="15">
        <f t="shared" si="2700"/>
        <v>0.12</v>
      </c>
      <c r="R2658" s="15">
        <f t="shared" si="2700"/>
        <v>0.78649999999999998</v>
      </c>
      <c r="S2658" s="15">
        <f t="shared" si="2700"/>
        <v>0.40300000000000002</v>
      </c>
      <c r="T2658" s="15">
        <f t="shared" si="2700"/>
        <v>0.185</v>
      </c>
      <c r="U2658" s="15">
        <f t="shared" si="2700"/>
        <v>0.17</v>
      </c>
      <c r="V2658" s="5">
        <v>1</v>
      </c>
      <c r="X2658" s="15">
        <f t="shared" si="2592"/>
        <v>8.5</v>
      </c>
      <c r="AB2658" s="15">
        <f t="shared" si="2593"/>
        <v>9.8159974628943356</v>
      </c>
      <c r="AC2658" s="15">
        <f t="shared" si="2594"/>
        <v>1.7318493223443283</v>
      </c>
    </row>
    <row r="2659" spans="1:29">
      <c r="A2659" s="5" t="s">
        <v>207</v>
      </c>
      <c r="B2659" s="5">
        <v>0.54500000000000004</v>
      </c>
      <c r="C2659" s="5">
        <v>0.4</v>
      </c>
      <c r="D2659" s="5">
        <v>0.14000000000000001</v>
      </c>
      <c r="E2659" s="5">
        <v>0.77800000000000002</v>
      </c>
      <c r="F2659" s="5">
        <v>0.36799999999999999</v>
      </c>
      <c r="G2659" s="5">
        <v>0.215</v>
      </c>
      <c r="H2659" s="48">
        <v>0.18</v>
      </c>
      <c r="I2659" s="5">
        <v>9</v>
      </c>
      <c r="N2659" s="15">
        <f t="shared" si="2590"/>
        <v>0.75</v>
      </c>
      <c r="O2659" s="15">
        <f t="shared" ref="O2659:U2659" si="2701">B2659</f>
        <v>0.54500000000000004</v>
      </c>
      <c r="P2659" s="15">
        <f t="shared" si="2701"/>
        <v>0.4</v>
      </c>
      <c r="Q2659" s="15">
        <f t="shared" si="2701"/>
        <v>0.14000000000000001</v>
      </c>
      <c r="R2659" s="15">
        <f t="shared" si="2701"/>
        <v>0.77800000000000002</v>
      </c>
      <c r="S2659" s="15">
        <f t="shared" si="2701"/>
        <v>0.36799999999999999</v>
      </c>
      <c r="T2659" s="15">
        <f t="shared" si="2701"/>
        <v>0.215</v>
      </c>
      <c r="U2659" s="15">
        <f t="shared" si="2701"/>
        <v>0.18</v>
      </c>
      <c r="V2659" s="5">
        <v>1</v>
      </c>
      <c r="X2659" s="15">
        <f t="shared" si="2592"/>
        <v>10.5</v>
      </c>
      <c r="AB2659" s="15">
        <f t="shared" si="2593"/>
        <v>9.8432275391531956</v>
      </c>
      <c r="AC2659" s="15">
        <f t="shared" si="2594"/>
        <v>0.43135006532676723</v>
      </c>
    </row>
    <row r="2660" spans="1:29">
      <c r="A2660" s="5" t="s">
        <v>208</v>
      </c>
      <c r="B2660" s="5">
        <v>0.55000000000000004</v>
      </c>
      <c r="C2660" s="5">
        <v>0.42</v>
      </c>
      <c r="D2660" s="5">
        <v>0.13</v>
      </c>
      <c r="E2660" s="5">
        <v>0.63600000000000001</v>
      </c>
      <c r="F2660" s="5">
        <v>0.29399999999999998</v>
      </c>
      <c r="G2660" s="5">
        <v>0.14399999999999999</v>
      </c>
      <c r="H2660" s="48">
        <v>0.17549999999999999</v>
      </c>
      <c r="I2660" s="5">
        <v>8</v>
      </c>
      <c r="N2660" s="15">
        <f t="shared" si="2590"/>
        <v>-2</v>
      </c>
      <c r="O2660" s="15">
        <f t="shared" ref="O2660:U2660" si="2702">B2660</f>
        <v>0.55000000000000004</v>
      </c>
      <c r="P2660" s="15">
        <f t="shared" si="2702"/>
        <v>0.42</v>
      </c>
      <c r="Q2660" s="15">
        <f t="shared" si="2702"/>
        <v>0.13</v>
      </c>
      <c r="R2660" s="15">
        <f t="shared" si="2702"/>
        <v>0.63600000000000001</v>
      </c>
      <c r="S2660" s="15">
        <f t="shared" si="2702"/>
        <v>0.29399999999999998</v>
      </c>
      <c r="T2660" s="15">
        <f t="shared" si="2702"/>
        <v>0.14399999999999999</v>
      </c>
      <c r="U2660" s="15">
        <f t="shared" si="2702"/>
        <v>0.17549999999999999</v>
      </c>
      <c r="V2660" s="5">
        <v>1</v>
      </c>
      <c r="X2660" s="15">
        <f t="shared" si="2592"/>
        <v>9.5</v>
      </c>
      <c r="AB2660" s="15">
        <f t="shared" si="2593"/>
        <v>10.403226469953065</v>
      </c>
      <c r="AC2660" s="15">
        <f t="shared" si="2594"/>
        <v>0.81581805602387503</v>
      </c>
    </row>
    <row r="2661" spans="1:29">
      <c r="A2661" s="5" t="s">
        <v>207</v>
      </c>
      <c r="B2661" s="5">
        <v>0.55000000000000004</v>
      </c>
      <c r="C2661" s="5">
        <v>0.44</v>
      </c>
      <c r="D2661" s="5">
        <v>0.13500000000000001</v>
      </c>
      <c r="E2661" s="5">
        <v>0.84350000000000003</v>
      </c>
      <c r="F2661" s="5">
        <v>0.434</v>
      </c>
      <c r="G2661" s="5">
        <v>0.19950000000000001</v>
      </c>
      <c r="H2661" s="48">
        <v>0.185</v>
      </c>
      <c r="I2661" s="5">
        <v>8</v>
      </c>
      <c r="N2661" s="15">
        <f t="shared" si="2590"/>
        <v>0.75</v>
      </c>
      <c r="O2661" s="15">
        <f t="shared" ref="O2661:U2661" si="2703">B2661</f>
        <v>0.55000000000000004</v>
      </c>
      <c r="P2661" s="15">
        <f t="shared" si="2703"/>
        <v>0.44</v>
      </c>
      <c r="Q2661" s="15">
        <f t="shared" si="2703"/>
        <v>0.13500000000000001</v>
      </c>
      <c r="R2661" s="15">
        <f t="shared" si="2703"/>
        <v>0.84350000000000003</v>
      </c>
      <c r="S2661" s="15">
        <f t="shared" si="2703"/>
        <v>0.434</v>
      </c>
      <c r="T2661" s="15">
        <f t="shared" si="2703"/>
        <v>0.19950000000000001</v>
      </c>
      <c r="U2661" s="15">
        <f t="shared" si="2703"/>
        <v>0.185</v>
      </c>
      <c r="V2661" s="5">
        <v>1</v>
      </c>
      <c r="X2661" s="15">
        <f t="shared" si="2592"/>
        <v>9.5</v>
      </c>
      <c r="AB2661" s="15">
        <f t="shared" si="2593"/>
        <v>9.7271512483060683</v>
      </c>
      <c r="AC2661" s="15">
        <f t="shared" si="2594"/>
        <v>5.1597689607005073E-2</v>
      </c>
    </row>
    <row r="2662" spans="1:29">
      <c r="A2662" s="5" t="s">
        <v>208</v>
      </c>
      <c r="B2662" s="5">
        <v>0.55500000000000005</v>
      </c>
      <c r="C2662" s="5">
        <v>0.42499999999999999</v>
      </c>
      <c r="D2662" s="5">
        <v>0.13</v>
      </c>
      <c r="E2662" s="5">
        <v>0.64800000000000002</v>
      </c>
      <c r="F2662" s="5">
        <v>0.28349999999999997</v>
      </c>
      <c r="G2662" s="5">
        <v>0.13300000000000001</v>
      </c>
      <c r="H2662" s="48">
        <v>0.21049999999999999</v>
      </c>
      <c r="I2662" s="5">
        <v>8</v>
      </c>
      <c r="N2662" s="15">
        <f t="shared" si="2590"/>
        <v>-2</v>
      </c>
      <c r="O2662" s="15">
        <f t="shared" ref="O2662:U2662" si="2704">B2662</f>
        <v>0.55500000000000005</v>
      </c>
      <c r="P2662" s="15">
        <f t="shared" si="2704"/>
        <v>0.42499999999999999</v>
      </c>
      <c r="Q2662" s="15">
        <f t="shared" si="2704"/>
        <v>0.13</v>
      </c>
      <c r="R2662" s="15">
        <f t="shared" si="2704"/>
        <v>0.64800000000000002</v>
      </c>
      <c r="S2662" s="15">
        <f t="shared" si="2704"/>
        <v>0.28349999999999997</v>
      </c>
      <c r="T2662" s="15">
        <f t="shared" si="2704"/>
        <v>0.13300000000000001</v>
      </c>
      <c r="U2662" s="15">
        <f t="shared" si="2704"/>
        <v>0.21049999999999999</v>
      </c>
      <c r="V2662" s="5">
        <v>1</v>
      </c>
      <c r="X2662" s="15">
        <f t="shared" si="2592"/>
        <v>9.5</v>
      </c>
      <c r="AB2662" s="15">
        <f t="shared" si="2593"/>
        <v>11.195056649322375</v>
      </c>
      <c r="AC2662" s="15">
        <f t="shared" si="2594"/>
        <v>2.8732170444119958</v>
      </c>
    </row>
    <row r="2663" spans="1:29">
      <c r="A2663" s="5" t="s">
        <v>206</v>
      </c>
      <c r="B2663" s="5">
        <v>0.56499999999999995</v>
      </c>
      <c r="C2663" s="5">
        <v>0.43</v>
      </c>
      <c r="D2663" s="5">
        <v>0.13</v>
      </c>
      <c r="E2663" s="5">
        <v>0.78400000000000003</v>
      </c>
      <c r="F2663" s="5">
        <v>0.34949999999999998</v>
      </c>
      <c r="G2663" s="5">
        <v>0.1885</v>
      </c>
      <c r="H2663" s="48">
        <v>0.21299999999999999</v>
      </c>
      <c r="I2663" s="5">
        <v>9</v>
      </c>
      <c r="N2663" s="15">
        <f t="shared" si="2590"/>
        <v>3</v>
      </c>
      <c r="O2663" s="15">
        <f t="shared" ref="O2663:U2663" si="2705">B2663</f>
        <v>0.56499999999999995</v>
      </c>
      <c r="P2663" s="15">
        <f t="shared" si="2705"/>
        <v>0.43</v>
      </c>
      <c r="Q2663" s="15">
        <f t="shared" si="2705"/>
        <v>0.13</v>
      </c>
      <c r="R2663" s="15">
        <f t="shared" si="2705"/>
        <v>0.78400000000000003</v>
      </c>
      <c r="S2663" s="15">
        <f t="shared" si="2705"/>
        <v>0.34949999999999998</v>
      </c>
      <c r="T2663" s="15">
        <f t="shared" si="2705"/>
        <v>0.1885</v>
      </c>
      <c r="U2663" s="15">
        <f t="shared" si="2705"/>
        <v>0.21299999999999999</v>
      </c>
      <c r="V2663" s="5">
        <v>1</v>
      </c>
      <c r="X2663" s="15">
        <f t="shared" si="2592"/>
        <v>10.5</v>
      </c>
      <c r="AB2663" s="15">
        <f t="shared" si="2593"/>
        <v>11.420184863972134</v>
      </c>
      <c r="AC2663" s="15">
        <f t="shared" si="2594"/>
        <v>0.84674018388341421</v>
      </c>
    </row>
    <row r="2664" spans="1:29">
      <c r="A2664" s="5" t="s">
        <v>207</v>
      </c>
      <c r="B2664" s="5">
        <v>0.56999999999999995</v>
      </c>
      <c r="C2664" s="5">
        <v>0.45</v>
      </c>
      <c r="D2664" s="5">
        <v>0.18</v>
      </c>
      <c r="E2664" s="5">
        <v>0.90800000000000003</v>
      </c>
      <c r="F2664" s="5">
        <v>0.40150000000000002</v>
      </c>
      <c r="G2664" s="5">
        <v>0.217</v>
      </c>
      <c r="H2664" s="48">
        <v>0.255</v>
      </c>
      <c r="I2664" s="5">
        <v>9</v>
      </c>
      <c r="N2664" s="15">
        <f t="shared" si="2590"/>
        <v>0.75</v>
      </c>
      <c r="O2664" s="15">
        <f t="shared" ref="O2664:U2664" si="2706">B2664</f>
        <v>0.56999999999999995</v>
      </c>
      <c r="P2664" s="15">
        <f t="shared" si="2706"/>
        <v>0.45</v>
      </c>
      <c r="Q2664" s="15">
        <f t="shared" si="2706"/>
        <v>0.18</v>
      </c>
      <c r="R2664" s="15">
        <f t="shared" si="2706"/>
        <v>0.90800000000000003</v>
      </c>
      <c r="S2664" s="15">
        <f t="shared" si="2706"/>
        <v>0.40150000000000002</v>
      </c>
      <c r="T2664" s="15">
        <f t="shared" si="2706"/>
        <v>0.217</v>
      </c>
      <c r="U2664" s="15">
        <f t="shared" si="2706"/>
        <v>0.255</v>
      </c>
      <c r="V2664" s="5">
        <v>1</v>
      </c>
      <c r="X2664" s="15">
        <f t="shared" si="2592"/>
        <v>10.5</v>
      </c>
      <c r="AB2664" s="15">
        <f t="shared" si="2593"/>
        <v>11.998626873643788</v>
      </c>
      <c r="AC2664" s="15">
        <f t="shared" si="2594"/>
        <v>2.2458825064073547</v>
      </c>
    </row>
    <row r="2665" spans="1:29">
      <c r="A2665" s="5" t="s">
        <v>206</v>
      </c>
      <c r="B2665" s="5">
        <v>0.56999999999999995</v>
      </c>
      <c r="C2665" s="5">
        <v>0.45</v>
      </c>
      <c r="D2665" s="5">
        <v>0.13500000000000001</v>
      </c>
      <c r="E2665" s="5">
        <v>1.02</v>
      </c>
      <c r="F2665" s="5">
        <v>0.54600000000000004</v>
      </c>
      <c r="G2665" s="5">
        <v>0.20399999999999999</v>
      </c>
      <c r="H2665" s="48">
        <v>0.25</v>
      </c>
      <c r="I2665" s="5">
        <v>9</v>
      </c>
      <c r="N2665" s="15">
        <f t="shared" si="2590"/>
        <v>3</v>
      </c>
      <c r="O2665" s="15">
        <f t="shared" ref="O2665:U2665" si="2707">B2665</f>
        <v>0.56999999999999995</v>
      </c>
      <c r="P2665" s="15">
        <f t="shared" si="2707"/>
        <v>0.45</v>
      </c>
      <c r="Q2665" s="15">
        <f t="shared" si="2707"/>
        <v>0.13500000000000001</v>
      </c>
      <c r="R2665" s="15">
        <f t="shared" si="2707"/>
        <v>1.02</v>
      </c>
      <c r="S2665" s="15">
        <f t="shared" si="2707"/>
        <v>0.54600000000000004</v>
      </c>
      <c r="T2665" s="15">
        <f t="shared" si="2707"/>
        <v>0.20399999999999999</v>
      </c>
      <c r="U2665" s="15">
        <f t="shared" si="2707"/>
        <v>0.25</v>
      </c>
      <c r="V2665" s="5">
        <v>1</v>
      </c>
      <c r="X2665" s="15">
        <f t="shared" si="2592"/>
        <v>10.5</v>
      </c>
      <c r="AB2665" s="15">
        <f t="shared" si="2593"/>
        <v>10.06595245073148</v>
      </c>
      <c r="AC2665" s="15">
        <f t="shared" si="2594"/>
        <v>0.18839727502600837</v>
      </c>
    </row>
    <row r="2666" spans="1:29">
      <c r="A2666" s="5" t="s">
        <v>207</v>
      </c>
      <c r="B2666" s="5">
        <v>0.56999999999999995</v>
      </c>
      <c r="C2666" s="5">
        <v>0.43</v>
      </c>
      <c r="D2666" s="5">
        <v>0.16</v>
      </c>
      <c r="E2666" s="5">
        <v>0.81100000000000005</v>
      </c>
      <c r="F2666" s="5">
        <v>0.38750000000000001</v>
      </c>
      <c r="G2666" s="5">
        <v>0.159</v>
      </c>
      <c r="H2666" s="48">
        <v>0.22850000000000001</v>
      </c>
      <c r="I2666" s="5">
        <v>9</v>
      </c>
      <c r="N2666" s="15">
        <f t="shared" si="2590"/>
        <v>0.75</v>
      </c>
      <c r="O2666" s="15">
        <f t="shared" ref="O2666:U2666" si="2708">B2666</f>
        <v>0.56999999999999995</v>
      </c>
      <c r="P2666" s="15">
        <f t="shared" si="2708"/>
        <v>0.43</v>
      </c>
      <c r="Q2666" s="15">
        <f t="shared" si="2708"/>
        <v>0.16</v>
      </c>
      <c r="R2666" s="15">
        <f t="shared" si="2708"/>
        <v>0.81100000000000005</v>
      </c>
      <c r="S2666" s="15">
        <f t="shared" si="2708"/>
        <v>0.38750000000000001</v>
      </c>
      <c r="T2666" s="15">
        <f t="shared" si="2708"/>
        <v>0.159</v>
      </c>
      <c r="U2666" s="15">
        <f t="shared" si="2708"/>
        <v>0.22850000000000001</v>
      </c>
      <c r="V2666" s="5">
        <v>1</v>
      </c>
      <c r="X2666" s="15">
        <f t="shared" si="2592"/>
        <v>10.5</v>
      </c>
      <c r="AB2666" s="15">
        <f t="shared" si="2593"/>
        <v>11.303335920717723</v>
      </c>
      <c r="AC2666" s="15">
        <f t="shared" si="2594"/>
        <v>0.64534860151539186</v>
      </c>
    </row>
    <row r="2667" spans="1:29">
      <c r="A2667" s="5" t="s">
        <v>207</v>
      </c>
      <c r="B2667" s="5">
        <v>0.57499999999999996</v>
      </c>
      <c r="C2667" s="5">
        <v>0.48</v>
      </c>
      <c r="D2667" s="5">
        <v>0.15</v>
      </c>
      <c r="E2667" s="5">
        <v>0.89700000000000002</v>
      </c>
      <c r="F2667" s="5">
        <v>0.42349999999999999</v>
      </c>
      <c r="G2667" s="5">
        <v>0.1905</v>
      </c>
      <c r="H2667" s="48">
        <v>0.248</v>
      </c>
      <c r="I2667" s="5">
        <v>8</v>
      </c>
      <c r="N2667" s="15">
        <f t="shared" si="2590"/>
        <v>0.75</v>
      </c>
      <c r="O2667" s="15">
        <f t="shared" ref="O2667:U2667" si="2709">B2667</f>
        <v>0.57499999999999996</v>
      </c>
      <c r="P2667" s="15">
        <f t="shared" si="2709"/>
        <v>0.48</v>
      </c>
      <c r="Q2667" s="15">
        <f t="shared" si="2709"/>
        <v>0.15</v>
      </c>
      <c r="R2667" s="15">
        <f t="shared" si="2709"/>
        <v>0.89700000000000002</v>
      </c>
      <c r="S2667" s="15">
        <f t="shared" si="2709"/>
        <v>0.42349999999999999</v>
      </c>
      <c r="T2667" s="15">
        <f t="shared" si="2709"/>
        <v>0.1905</v>
      </c>
      <c r="U2667" s="15">
        <f t="shared" si="2709"/>
        <v>0.248</v>
      </c>
      <c r="V2667" s="5">
        <v>1</v>
      </c>
      <c r="X2667" s="15">
        <f t="shared" si="2592"/>
        <v>9.5</v>
      </c>
      <c r="AB2667" s="15">
        <f t="shared" si="2593"/>
        <v>11.683949338142778</v>
      </c>
      <c r="AC2667" s="15">
        <f t="shared" si="2594"/>
        <v>4.7696347115742777</v>
      </c>
    </row>
    <row r="2668" spans="1:29">
      <c r="A2668" s="5" t="s">
        <v>206</v>
      </c>
      <c r="B2668" s="5">
        <v>0.57999999999999996</v>
      </c>
      <c r="C2668" s="5">
        <v>0.45500000000000002</v>
      </c>
      <c r="D2668" s="5">
        <v>0.13</v>
      </c>
      <c r="E2668" s="5">
        <v>0.85199999999999998</v>
      </c>
      <c r="F2668" s="5">
        <v>0.41</v>
      </c>
      <c r="G2668" s="5">
        <v>0.17249999999999999</v>
      </c>
      <c r="H2668" s="48">
        <v>0.22500000000000001</v>
      </c>
      <c r="I2668" s="5">
        <v>8</v>
      </c>
      <c r="N2668" s="15">
        <f t="shared" si="2590"/>
        <v>3</v>
      </c>
      <c r="O2668" s="15">
        <f t="shared" ref="O2668:U2668" si="2710">B2668</f>
        <v>0.57999999999999996</v>
      </c>
      <c r="P2668" s="15">
        <f t="shared" si="2710"/>
        <v>0.45500000000000002</v>
      </c>
      <c r="Q2668" s="15">
        <f t="shared" si="2710"/>
        <v>0.13</v>
      </c>
      <c r="R2668" s="15">
        <f t="shared" si="2710"/>
        <v>0.85199999999999998</v>
      </c>
      <c r="S2668" s="15">
        <f t="shared" si="2710"/>
        <v>0.41</v>
      </c>
      <c r="T2668" s="15">
        <f t="shared" si="2710"/>
        <v>0.17249999999999999</v>
      </c>
      <c r="U2668" s="15">
        <f t="shared" si="2710"/>
        <v>0.22500000000000001</v>
      </c>
      <c r="V2668" s="5">
        <v>1</v>
      </c>
      <c r="X2668" s="15">
        <f t="shared" si="2592"/>
        <v>9.5</v>
      </c>
      <c r="AB2668" s="15">
        <f t="shared" si="2593"/>
        <v>11.373823709120469</v>
      </c>
      <c r="AC2668" s="15">
        <f t="shared" si="2594"/>
        <v>3.5112152928619911</v>
      </c>
    </row>
    <row r="2669" spans="1:29">
      <c r="A2669" s="5" t="s">
        <v>207</v>
      </c>
      <c r="B2669" s="5">
        <v>0.58499999999999996</v>
      </c>
      <c r="C2669" s="5">
        <v>0.45</v>
      </c>
      <c r="D2669" s="5">
        <v>0.15</v>
      </c>
      <c r="E2669" s="5">
        <v>0.93799999999999994</v>
      </c>
      <c r="F2669" s="5">
        <v>0.46700000000000003</v>
      </c>
      <c r="G2669" s="5">
        <v>0.20300000000000001</v>
      </c>
      <c r="H2669" s="48">
        <v>0.22500000000000001</v>
      </c>
      <c r="I2669" s="5">
        <v>7</v>
      </c>
      <c r="N2669" s="15">
        <f t="shared" si="2590"/>
        <v>0.75</v>
      </c>
      <c r="O2669" s="15">
        <f t="shared" ref="O2669:U2669" si="2711">B2669</f>
        <v>0.58499999999999996</v>
      </c>
      <c r="P2669" s="15">
        <f t="shared" si="2711"/>
        <v>0.45</v>
      </c>
      <c r="Q2669" s="15">
        <f t="shared" si="2711"/>
        <v>0.15</v>
      </c>
      <c r="R2669" s="15">
        <f t="shared" si="2711"/>
        <v>0.93799999999999994</v>
      </c>
      <c r="S2669" s="15">
        <f t="shared" si="2711"/>
        <v>0.46700000000000003</v>
      </c>
      <c r="T2669" s="15">
        <f t="shared" si="2711"/>
        <v>0.20300000000000001</v>
      </c>
      <c r="U2669" s="15">
        <f t="shared" si="2711"/>
        <v>0.22500000000000001</v>
      </c>
      <c r="V2669" s="5">
        <v>1</v>
      </c>
      <c r="X2669" s="15">
        <f t="shared" si="2592"/>
        <v>8.5</v>
      </c>
      <c r="AB2669" s="15">
        <f t="shared" si="2593"/>
        <v>10.491771775291552</v>
      </c>
      <c r="AC2669" s="15">
        <f t="shared" si="2594"/>
        <v>3.96715480484806</v>
      </c>
    </row>
    <row r="2670" spans="1:29">
      <c r="A2670" s="5" t="s">
        <v>207</v>
      </c>
      <c r="B2670" s="5">
        <v>0.58499999999999996</v>
      </c>
      <c r="C2670" s="5">
        <v>0.435</v>
      </c>
      <c r="D2670" s="5">
        <v>0.14000000000000001</v>
      </c>
      <c r="E2670" s="5">
        <v>0.69550000000000001</v>
      </c>
      <c r="F2670" s="5">
        <v>0.3085</v>
      </c>
      <c r="G2670" s="5">
        <v>0.129</v>
      </c>
      <c r="H2670" s="48">
        <v>0.22450000000000001</v>
      </c>
      <c r="I2670" s="5">
        <v>8</v>
      </c>
      <c r="N2670" s="15">
        <f t="shared" si="2590"/>
        <v>0.75</v>
      </c>
      <c r="O2670" s="15">
        <f t="shared" ref="O2670:U2670" si="2712">B2670</f>
        <v>0.58499999999999996</v>
      </c>
      <c r="P2670" s="15">
        <f t="shared" si="2712"/>
        <v>0.435</v>
      </c>
      <c r="Q2670" s="15">
        <f t="shared" si="2712"/>
        <v>0.14000000000000001</v>
      </c>
      <c r="R2670" s="15">
        <f t="shared" si="2712"/>
        <v>0.69550000000000001</v>
      </c>
      <c r="S2670" s="15">
        <f t="shared" si="2712"/>
        <v>0.3085</v>
      </c>
      <c r="T2670" s="15">
        <f t="shared" si="2712"/>
        <v>0.129</v>
      </c>
      <c r="U2670" s="15">
        <f t="shared" si="2712"/>
        <v>0.22450000000000001</v>
      </c>
      <c r="V2670" s="5">
        <v>1</v>
      </c>
      <c r="X2670" s="15">
        <f t="shared" si="2592"/>
        <v>9.5</v>
      </c>
      <c r="AB2670" s="15">
        <f t="shared" si="2593"/>
        <v>11.93931704371534</v>
      </c>
      <c r="AC2670" s="15">
        <f t="shared" si="2594"/>
        <v>5.9502676397601446</v>
      </c>
    </row>
    <row r="2671" spans="1:29">
      <c r="A2671" s="5" t="s">
        <v>206</v>
      </c>
      <c r="B2671" s="5">
        <v>0.59</v>
      </c>
      <c r="C2671" s="5">
        <v>0.47</v>
      </c>
      <c r="D2671" s="5">
        <v>0.15</v>
      </c>
      <c r="E2671" s="5">
        <v>0.86099999999999999</v>
      </c>
      <c r="F2671" s="5">
        <v>0.41299999999999998</v>
      </c>
      <c r="G2671" s="5">
        <v>0.16400000000000001</v>
      </c>
      <c r="H2671" s="48">
        <v>0.249</v>
      </c>
      <c r="I2671" s="5">
        <v>8</v>
      </c>
      <c r="N2671" s="15">
        <f t="shared" si="2590"/>
        <v>3</v>
      </c>
      <c r="O2671" s="15">
        <f t="shared" ref="O2671:U2671" si="2713">B2671</f>
        <v>0.59</v>
      </c>
      <c r="P2671" s="15">
        <f t="shared" si="2713"/>
        <v>0.47</v>
      </c>
      <c r="Q2671" s="15">
        <f t="shared" si="2713"/>
        <v>0.15</v>
      </c>
      <c r="R2671" s="15">
        <f t="shared" si="2713"/>
        <v>0.86099999999999999</v>
      </c>
      <c r="S2671" s="15">
        <f t="shared" si="2713"/>
        <v>0.41299999999999998</v>
      </c>
      <c r="T2671" s="15">
        <f t="shared" si="2713"/>
        <v>0.16400000000000001</v>
      </c>
      <c r="U2671" s="15">
        <f t="shared" si="2713"/>
        <v>0.249</v>
      </c>
      <c r="V2671" s="5">
        <v>1</v>
      </c>
      <c r="X2671" s="15">
        <f t="shared" si="2592"/>
        <v>9.5</v>
      </c>
      <c r="AB2671" s="15">
        <f t="shared" si="2593"/>
        <v>12.083459896313986</v>
      </c>
      <c r="AC2671" s="15">
        <f t="shared" si="2594"/>
        <v>6.6742650358626721</v>
      </c>
    </row>
    <row r="2672" spans="1:29">
      <c r="A2672" s="5" t="s">
        <v>206</v>
      </c>
      <c r="B2672" s="5">
        <v>0.59</v>
      </c>
      <c r="C2672" s="5">
        <v>0.46</v>
      </c>
      <c r="D2672" s="5">
        <v>0.14000000000000001</v>
      </c>
      <c r="E2672" s="5">
        <v>1.004</v>
      </c>
      <c r="F2672" s="5">
        <v>0.496</v>
      </c>
      <c r="G2672" s="5">
        <v>0.2165</v>
      </c>
      <c r="H2672" s="48">
        <v>0.26</v>
      </c>
      <c r="I2672" s="5">
        <v>9</v>
      </c>
      <c r="N2672" s="15">
        <f t="shared" si="2590"/>
        <v>3</v>
      </c>
      <c r="O2672" s="15">
        <f t="shared" ref="O2672:U2672" si="2714">B2672</f>
        <v>0.59</v>
      </c>
      <c r="P2672" s="15">
        <f t="shared" si="2714"/>
        <v>0.46</v>
      </c>
      <c r="Q2672" s="15">
        <f t="shared" si="2714"/>
        <v>0.14000000000000001</v>
      </c>
      <c r="R2672" s="15">
        <f t="shared" si="2714"/>
        <v>1.004</v>
      </c>
      <c r="S2672" s="15">
        <f t="shared" si="2714"/>
        <v>0.496</v>
      </c>
      <c r="T2672" s="15">
        <f t="shared" si="2714"/>
        <v>0.2165</v>
      </c>
      <c r="U2672" s="15">
        <f t="shared" si="2714"/>
        <v>0.26</v>
      </c>
      <c r="V2672" s="5">
        <v>1</v>
      </c>
      <c r="X2672" s="15">
        <f t="shared" si="2592"/>
        <v>10.5</v>
      </c>
      <c r="AB2672" s="15">
        <f t="shared" si="2593"/>
        <v>11.04266971344282</v>
      </c>
      <c r="AC2672" s="15">
        <f t="shared" si="2594"/>
        <v>0.29449041788811187</v>
      </c>
    </row>
    <row r="2673" spans="1:29">
      <c r="A2673" s="5" t="s">
        <v>207</v>
      </c>
      <c r="B2673" s="5">
        <v>0.59</v>
      </c>
      <c r="C2673" s="5">
        <v>0.46</v>
      </c>
      <c r="D2673" s="5">
        <v>0.16</v>
      </c>
      <c r="E2673" s="5">
        <v>1.0115000000000001</v>
      </c>
      <c r="F2673" s="5">
        <v>0.44500000000000001</v>
      </c>
      <c r="G2673" s="5">
        <v>0.26150000000000001</v>
      </c>
      <c r="H2673" s="48">
        <v>0.25650000000000001</v>
      </c>
      <c r="I2673" s="5">
        <v>8</v>
      </c>
      <c r="N2673" s="15">
        <f t="shared" si="2590"/>
        <v>0.75</v>
      </c>
      <c r="O2673" s="15">
        <f t="shared" ref="O2673:U2673" si="2715">B2673</f>
        <v>0.59</v>
      </c>
      <c r="P2673" s="15">
        <f t="shared" si="2715"/>
        <v>0.46</v>
      </c>
      <c r="Q2673" s="15">
        <f t="shared" si="2715"/>
        <v>0.16</v>
      </c>
      <c r="R2673" s="15">
        <f t="shared" si="2715"/>
        <v>1.0115000000000001</v>
      </c>
      <c r="S2673" s="15">
        <f t="shared" si="2715"/>
        <v>0.44500000000000001</v>
      </c>
      <c r="T2673" s="15">
        <f t="shared" si="2715"/>
        <v>0.26150000000000001</v>
      </c>
      <c r="U2673" s="15">
        <f t="shared" si="2715"/>
        <v>0.25650000000000001</v>
      </c>
      <c r="V2673" s="5">
        <v>1</v>
      </c>
      <c r="X2673" s="15">
        <f t="shared" si="2592"/>
        <v>9.5</v>
      </c>
      <c r="AB2673" s="15">
        <f t="shared" si="2593"/>
        <v>11.501712532878162</v>
      </c>
      <c r="AC2673" s="15">
        <f t="shared" si="2594"/>
        <v>4.0068530642815086</v>
      </c>
    </row>
    <row r="2674" spans="1:29">
      <c r="A2674" s="5" t="s">
        <v>207</v>
      </c>
      <c r="B2674" s="5">
        <v>0.59499999999999997</v>
      </c>
      <c r="C2674" s="5">
        <v>0.46500000000000002</v>
      </c>
      <c r="D2674" s="5">
        <v>0.15</v>
      </c>
      <c r="E2674" s="5">
        <v>1.1005</v>
      </c>
      <c r="F2674" s="5">
        <v>0.54149999999999998</v>
      </c>
      <c r="G2674" s="5">
        <v>0.16600000000000001</v>
      </c>
      <c r="H2674" s="48">
        <v>0.26500000000000001</v>
      </c>
      <c r="I2674" s="5">
        <v>8</v>
      </c>
      <c r="N2674" s="15">
        <f t="shared" si="2590"/>
        <v>0.75</v>
      </c>
      <c r="O2674" s="15">
        <f t="shared" ref="O2674:U2674" si="2716">B2674</f>
        <v>0.59499999999999997</v>
      </c>
      <c r="P2674" s="15">
        <f t="shared" si="2716"/>
        <v>0.46500000000000002</v>
      </c>
      <c r="Q2674" s="15">
        <f t="shared" si="2716"/>
        <v>0.15</v>
      </c>
      <c r="R2674" s="15">
        <f t="shared" si="2716"/>
        <v>1.1005</v>
      </c>
      <c r="S2674" s="15">
        <f t="shared" si="2716"/>
        <v>0.54149999999999998</v>
      </c>
      <c r="T2674" s="15">
        <f t="shared" si="2716"/>
        <v>0.16600000000000001</v>
      </c>
      <c r="U2674" s="15">
        <f t="shared" si="2716"/>
        <v>0.26500000000000001</v>
      </c>
      <c r="V2674" s="5">
        <v>1</v>
      </c>
      <c r="X2674" s="15">
        <f t="shared" si="2592"/>
        <v>9.5</v>
      </c>
      <c r="AB2674" s="15">
        <f t="shared" si="2593"/>
        <v>11.363940217517548</v>
      </c>
      <c r="AC2674" s="15">
        <f t="shared" si="2594"/>
        <v>3.4742731344793656</v>
      </c>
    </row>
    <row r="2675" spans="1:29">
      <c r="A2675" s="5" t="s">
        <v>206</v>
      </c>
      <c r="B2675" s="5">
        <v>0.59499999999999997</v>
      </c>
      <c r="C2675" s="5">
        <v>0.47</v>
      </c>
      <c r="D2675" s="5">
        <v>0.16500000000000001</v>
      </c>
      <c r="E2675" s="5">
        <v>1.1080000000000001</v>
      </c>
      <c r="F2675" s="5">
        <v>0.49149999999999999</v>
      </c>
      <c r="G2675" s="5">
        <v>0.23250000000000001</v>
      </c>
      <c r="H2675" s="48">
        <v>0.33450000000000002</v>
      </c>
      <c r="I2675" s="5">
        <v>9</v>
      </c>
      <c r="N2675" s="15">
        <f t="shared" si="2590"/>
        <v>3</v>
      </c>
      <c r="O2675" s="15">
        <f t="shared" ref="O2675:U2675" si="2717">B2675</f>
        <v>0.59499999999999997</v>
      </c>
      <c r="P2675" s="15">
        <f t="shared" si="2717"/>
        <v>0.47</v>
      </c>
      <c r="Q2675" s="15">
        <f t="shared" si="2717"/>
        <v>0.16500000000000001</v>
      </c>
      <c r="R2675" s="15">
        <f t="shared" si="2717"/>
        <v>1.1080000000000001</v>
      </c>
      <c r="S2675" s="15">
        <f t="shared" si="2717"/>
        <v>0.49149999999999999</v>
      </c>
      <c r="T2675" s="15">
        <f t="shared" si="2717"/>
        <v>0.23250000000000001</v>
      </c>
      <c r="U2675" s="15">
        <f t="shared" si="2717"/>
        <v>0.33450000000000002</v>
      </c>
      <c r="V2675" s="5">
        <v>1</v>
      </c>
      <c r="X2675" s="15">
        <f t="shared" si="2592"/>
        <v>10.5</v>
      </c>
      <c r="AB2675" s="15">
        <f t="shared" si="2593"/>
        <v>12.953079496750055</v>
      </c>
      <c r="AC2675" s="15">
        <f t="shared" si="2594"/>
        <v>6.0175990173755034</v>
      </c>
    </row>
    <row r="2676" spans="1:29">
      <c r="A2676" s="5" t="s">
        <v>206</v>
      </c>
      <c r="B2676" s="5">
        <v>0.59499999999999997</v>
      </c>
      <c r="C2676" s="5">
        <v>0.46</v>
      </c>
      <c r="D2676" s="5">
        <v>0.14000000000000001</v>
      </c>
      <c r="E2676" s="5">
        <v>0.85199999999999998</v>
      </c>
      <c r="F2676" s="5">
        <v>0.42149999999999999</v>
      </c>
      <c r="G2676" s="5">
        <v>0.22550000000000001</v>
      </c>
      <c r="H2676" s="48">
        <v>0.22700000000000001</v>
      </c>
      <c r="I2676" s="5">
        <v>9</v>
      </c>
      <c r="N2676" s="15">
        <f t="shared" si="2590"/>
        <v>3</v>
      </c>
      <c r="O2676" s="15">
        <f t="shared" ref="O2676:U2676" si="2718">B2676</f>
        <v>0.59499999999999997</v>
      </c>
      <c r="P2676" s="15">
        <f t="shared" si="2718"/>
        <v>0.46</v>
      </c>
      <c r="Q2676" s="15">
        <f t="shared" si="2718"/>
        <v>0.14000000000000001</v>
      </c>
      <c r="R2676" s="15">
        <f t="shared" si="2718"/>
        <v>0.85199999999999998</v>
      </c>
      <c r="S2676" s="15">
        <f t="shared" si="2718"/>
        <v>0.42149999999999999</v>
      </c>
      <c r="T2676" s="15">
        <f t="shared" si="2718"/>
        <v>0.22550000000000001</v>
      </c>
      <c r="U2676" s="15">
        <f t="shared" si="2718"/>
        <v>0.22700000000000001</v>
      </c>
      <c r="V2676" s="5">
        <v>1</v>
      </c>
      <c r="X2676" s="15">
        <f t="shared" si="2592"/>
        <v>10.5</v>
      </c>
      <c r="AB2676" s="15">
        <f t="shared" si="2593"/>
        <v>10.778366154765596</v>
      </c>
      <c r="AC2676" s="15">
        <f t="shared" si="2594"/>
        <v>7.7487716118983752E-2</v>
      </c>
    </row>
    <row r="2677" spans="1:29">
      <c r="A2677" s="5" t="s">
        <v>206</v>
      </c>
      <c r="B2677" s="5">
        <v>0.6</v>
      </c>
      <c r="C2677" s="5">
        <v>0.49</v>
      </c>
      <c r="D2677" s="5">
        <v>0.21</v>
      </c>
      <c r="E2677" s="5">
        <v>1.9875</v>
      </c>
      <c r="F2677" s="5">
        <v>1.0049999999999999</v>
      </c>
      <c r="G2677" s="5">
        <v>0.41899999999999998</v>
      </c>
      <c r="H2677" s="48">
        <v>0.49099999999999999</v>
      </c>
      <c r="I2677" s="5">
        <v>10</v>
      </c>
      <c r="N2677" s="15">
        <f t="shared" si="2590"/>
        <v>3</v>
      </c>
      <c r="O2677" s="15">
        <f t="shared" ref="O2677:U2677" si="2719">B2677</f>
        <v>0.6</v>
      </c>
      <c r="P2677" s="15">
        <f t="shared" si="2719"/>
        <v>0.49</v>
      </c>
      <c r="Q2677" s="15">
        <f t="shared" si="2719"/>
        <v>0.21</v>
      </c>
      <c r="R2677" s="15">
        <f t="shared" si="2719"/>
        <v>1.9875</v>
      </c>
      <c r="S2677" s="15">
        <f t="shared" si="2719"/>
        <v>1.0049999999999999</v>
      </c>
      <c r="T2677" s="15">
        <f t="shared" si="2719"/>
        <v>0.41899999999999998</v>
      </c>
      <c r="U2677" s="15">
        <f t="shared" si="2719"/>
        <v>0.49099999999999999</v>
      </c>
      <c r="V2677" s="5">
        <v>1</v>
      </c>
      <c r="X2677" s="15">
        <f t="shared" si="2592"/>
        <v>11.5</v>
      </c>
      <c r="AB2677" s="15">
        <f t="shared" si="2593"/>
        <v>10.80409714903395</v>
      </c>
      <c r="AC2677" s="15">
        <f t="shared" si="2594"/>
        <v>0.48428077798267621</v>
      </c>
    </row>
    <row r="2678" spans="1:29">
      <c r="A2678" s="5" t="s">
        <v>207</v>
      </c>
      <c r="B2678" s="5">
        <v>0.60499999999999998</v>
      </c>
      <c r="C2678" s="5">
        <v>0.48</v>
      </c>
      <c r="D2678" s="5">
        <v>0.15</v>
      </c>
      <c r="E2678" s="5">
        <v>1.079</v>
      </c>
      <c r="F2678" s="5">
        <v>0.45050000000000001</v>
      </c>
      <c r="G2678" s="5">
        <v>0.28349999999999997</v>
      </c>
      <c r="H2678" s="48">
        <v>0.29299999999999998</v>
      </c>
      <c r="I2678" s="5">
        <v>10</v>
      </c>
      <c r="N2678" s="15">
        <f t="shared" si="2590"/>
        <v>0.75</v>
      </c>
      <c r="O2678" s="15">
        <f t="shared" ref="O2678:U2678" si="2720">B2678</f>
        <v>0.60499999999999998</v>
      </c>
      <c r="P2678" s="15">
        <f t="shared" si="2720"/>
        <v>0.48</v>
      </c>
      <c r="Q2678" s="15">
        <f t="shared" si="2720"/>
        <v>0.15</v>
      </c>
      <c r="R2678" s="15">
        <f t="shared" si="2720"/>
        <v>1.079</v>
      </c>
      <c r="S2678" s="15">
        <f t="shared" si="2720"/>
        <v>0.45050000000000001</v>
      </c>
      <c r="T2678" s="15">
        <f t="shared" si="2720"/>
        <v>0.28349999999999997</v>
      </c>
      <c r="U2678" s="15">
        <f t="shared" si="2720"/>
        <v>0.29299999999999998</v>
      </c>
      <c r="V2678" s="5">
        <v>1</v>
      </c>
      <c r="X2678" s="15">
        <f t="shared" si="2592"/>
        <v>11.5</v>
      </c>
      <c r="AB2678" s="15">
        <f t="shared" si="2593"/>
        <v>12.209489535808832</v>
      </c>
      <c r="AC2678" s="15">
        <f t="shared" si="2594"/>
        <v>0.50337540142223125</v>
      </c>
    </row>
    <row r="2679" spans="1:29">
      <c r="A2679" s="5" t="s">
        <v>207</v>
      </c>
      <c r="B2679" s="5">
        <v>0.61499999999999999</v>
      </c>
      <c r="C2679" s="5">
        <v>0.47499999999999998</v>
      </c>
      <c r="D2679" s="5">
        <v>0.17</v>
      </c>
      <c r="E2679" s="5">
        <v>1.0549999999999999</v>
      </c>
      <c r="F2679" s="5">
        <v>0.54300000000000004</v>
      </c>
      <c r="G2679" s="5">
        <v>0.246</v>
      </c>
      <c r="H2679" s="48">
        <v>0.23449999999999999</v>
      </c>
      <c r="I2679" s="5">
        <v>9</v>
      </c>
      <c r="N2679" s="15">
        <f t="shared" si="2590"/>
        <v>0.75</v>
      </c>
      <c r="O2679" s="15">
        <f t="shared" ref="O2679:U2679" si="2721">B2679</f>
        <v>0.61499999999999999</v>
      </c>
      <c r="P2679" s="15">
        <f t="shared" si="2721"/>
        <v>0.47499999999999998</v>
      </c>
      <c r="Q2679" s="15">
        <f t="shared" si="2721"/>
        <v>0.17</v>
      </c>
      <c r="R2679" s="15">
        <f t="shared" si="2721"/>
        <v>1.0549999999999999</v>
      </c>
      <c r="S2679" s="15">
        <f t="shared" si="2721"/>
        <v>0.54300000000000004</v>
      </c>
      <c r="T2679" s="15">
        <f t="shared" si="2721"/>
        <v>0.246</v>
      </c>
      <c r="U2679" s="15">
        <f t="shared" si="2721"/>
        <v>0.23449999999999999</v>
      </c>
      <c r="V2679" s="5">
        <v>1</v>
      </c>
      <c r="X2679" s="15">
        <f t="shared" si="2592"/>
        <v>10.5</v>
      </c>
      <c r="AB2679" s="15">
        <f t="shared" si="2593"/>
        <v>10.165160838145557</v>
      </c>
      <c r="AC2679" s="15">
        <f t="shared" si="2594"/>
        <v>0.11211726431138606</v>
      </c>
    </row>
    <row r="2680" spans="1:29">
      <c r="A2680" s="5" t="s">
        <v>206</v>
      </c>
      <c r="B2680" s="5">
        <v>0.61499999999999999</v>
      </c>
      <c r="C2680" s="5">
        <v>0.45</v>
      </c>
      <c r="D2680" s="5">
        <v>0.15</v>
      </c>
      <c r="E2680" s="5">
        <v>1.198</v>
      </c>
      <c r="F2680" s="5">
        <v>0.70699999999999996</v>
      </c>
      <c r="G2680" s="5">
        <v>0.20949999999999999</v>
      </c>
      <c r="H2680" s="48">
        <v>0.2505</v>
      </c>
      <c r="I2680" s="5">
        <v>7</v>
      </c>
      <c r="N2680" s="15">
        <f t="shared" si="2590"/>
        <v>3</v>
      </c>
      <c r="O2680" s="15">
        <f t="shared" ref="O2680:U2680" si="2722">B2680</f>
        <v>0.61499999999999999</v>
      </c>
      <c r="P2680" s="15">
        <f t="shared" si="2722"/>
        <v>0.45</v>
      </c>
      <c r="Q2680" s="15">
        <f t="shared" si="2722"/>
        <v>0.15</v>
      </c>
      <c r="R2680" s="15">
        <f t="shared" si="2722"/>
        <v>1.198</v>
      </c>
      <c r="S2680" s="15">
        <f t="shared" si="2722"/>
        <v>0.70699999999999996</v>
      </c>
      <c r="T2680" s="15">
        <f t="shared" si="2722"/>
        <v>0.20949999999999999</v>
      </c>
      <c r="U2680" s="15">
        <f t="shared" si="2722"/>
        <v>0.2505</v>
      </c>
      <c r="V2680" s="5">
        <v>1</v>
      </c>
      <c r="X2680" s="15">
        <f t="shared" si="2592"/>
        <v>8.5</v>
      </c>
      <c r="AB2680" s="15">
        <f t="shared" si="2593"/>
        <v>8.5274453853032579</v>
      </c>
      <c r="AC2680" s="15">
        <f t="shared" si="2594"/>
        <v>7.5324917444428519E-4</v>
      </c>
    </row>
    <row r="2681" spans="1:29">
      <c r="A2681" s="5" t="s">
        <v>207</v>
      </c>
      <c r="B2681" s="5">
        <v>0.61499999999999999</v>
      </c>
      <c r="C2681" s="5">
        <v>0.47</v>
      </c>
      <c r="D2681" s="5">
        <v>0.155</v>
      </c>
      <c r="E2681" s="5">
        <v>1.0840000000000001</v>
      </c>
      <c r="F2681" s="5">
        <v>0.58850000000000002</v>
      </c>
      <c r="G2681" s="5">
        <v>0.20899999999999999</v>
      </c>
      <c r="H2681" s="48">
        <v>0.246</v>
      </c>
      <c r="I2681" s="5">
        <v>9</v>
      </c>
      <c r="N2681" s="15">
        <f t="shared" si="2590"/>
        <v>0.75</v>
      </c>
      <c r="O2681" s="15">
        <f t="shared" ref="O2681:U2681" si="2723">B2681</f>
        <v>0.61499999999999999</v>
      </c>
      <c r="P2681" s="15">
        <f t="shared" si="2723"/>
        <v>0.47</v>
      </c>
      <c r="Q2681" s="15">
        <f t="shared" si="2723"/>
        <v>0.155</v>
      </c>
      <c r="R2681" s="15">
        <f t="shared" si="2723"/>
        <v>1.0840000000000001</v>
      </c>
      <c r="S2681" s="15">
        <f t="shared" si="2723"/>
        <v>0.58850000000000002</v>
      </c>
      <c r="T2681" s="15">
        <f t="shared" si="2723"/>
        <v>0.20899999999999999</v>
      </c>
      <c r="U2681" s="15">
        <f t="shared" si="2723"/>
        <v>0.246</v>
      </c>
      <c r="V2681" s="5">
        <v>1</v>
      </c>
      <c r="X2681" s="15">
        <f t="shared" si="2592"/>
        <v>10.5</v>
      </c>
      <c r="AB2681" s="15">
        <f t="shared" si="2593"/>
        <v>9.766313873237122</v>
      </c>
      <c r="AC2681" s="15">
        <f t="shared" si="2594"/>
        <v>0.53829533260431395</v>
      </c>
    </row>
    <row r="2682" spans="1:29">
      <c r="A2682" s="5" t="s">
        <v>206</v>
      </c>
      <c r="B2682" s="5">
        <v>0.61499999999999999</v>
      </c>
      <c r="C2682" s="5">
        <v>0.47499999999999998</v>
      </c>
      <c r="D2682" s="5">
        <v>0.17499999999999999</v>
      </c>
      <c r="E2682" s="5">
        <v>1.103</v>
      </c>
      <c r="F2682" s="5">
        <v>0.46350000000000002</v>
      </c>
      <c r="G2682" s="5">
        <v>0.3095</v>
      </c>
      <c r="H2682" s="48">
        <v>0.27250000000000002</v>
      </c>
      <c r="I2682" s="5">
        <v>10</v>
      </c>
      <c r="N2682" s="15">
        <f t="shared" si="2590"/>
        <v>3</v>
      </c>
      <c r="O2682" s="15">
        <f t="shared" ref="O2682:U2682" si="2724">B2682</f>
        <v>0.61499999999999999</v>
      </c>
      <c r="P2682" s="15">
        <f t="shared" si="2724"/>
        <v>0.47499999999999998</v>
      </c>
      <c r="Q2682" s="15">
        <f t="shared" si="2724"/>
        <v>0.17499999999999999</v>
      </c>
      <c r="R2682" s="15">
        <f t="shared" si="2724"/>
        <v>1.103</v>
      </c>
      <c r="S2682" s="15">
        <f t="shared" si="2724"/>
        <v>0.46350000000000002</v>
      </c>
      <c r="T2682" s="15">
        <f t="shared" si="2724"/>
        <v>0.3095</v>
      </c>
      <c r="U2682" s="15">
        <f t="shared" si="2724"/>
        <v>0.27250000000000002</v>
      </c>
      <c r="V2682" s="5">
        <v>1</v>
      </c>
      <c r="X2682" s="15">
        <f t="shared" si="2592"/>
        <v>11.5</v>
      </c>
      <c r="AB2682" s="15">
        <f t="shared" si="2593"/>
        <v>12.298822941721443</v>
      </c>
      <c r="AC2682" s="15">
        <f t="shared" si="2594"/>
        <v>0.63811809222050053</v>
      </c>
    </row>
    <row r="2683" spans="1:29">
      <c r="A2683" s="5" t="s">
        <v>206</v>
      </c>
      <c r="B2683" s="5">
        <v>0.62</v>
      </c>
      <c r="C2683" s="5">
        <v>0.49</v>
      </c>
      <c r="D2683" s="5">
        <v>0.155</v>
      </c>
      <c r="E2683" s="5">
        <v>1.1000000000000001</v>
      </c>
      <c r="F2683" s="5">
        <v>0.505</v>
      </c>
      <c r="G2683" s="5">
        <v>0.2475</v>
      </c>
      <c r="H2683" s="48">
        <v>0.31</v>
      </c>
      <c r="I2683" s="5">
        <v>9</v>
      </c>
      <c r="N2683" s="15">
        <f t="shared" si="2590"/>
        <v>3</v>
      </c>
      <c r="O2683" s="15">
        <f t="shared" ref="O2683:U2683" si="2725">B2683</f>
        <v>0.62</v>
      </c>
      <c r="P2683" s="15">
        <f t="shared" si="2725"/>
        <v>0.49</v>
      </c>
      <c r="Q2683" s="15">
        <f t="shared" si="2725"/>
        <v>0.155</v>
      </c>
      <c r="R2683" s="15">
        <f t="shared" si="2725"/>
        <v>1.1000000000000001</v>
      </c>
      <c r="S2683" s="15">
        <f t="shared" si="2725"/>
        <v>0.505</v>
      </c>
      <c r="T2683" s="15">
        <f t="shared" si="2725"/>
        <v>0.2475</v>
      </c>
      <c r="U2683" s="15">
        <f t="shared" si="2725"/>
        <v>0.31</v>
      </c>
      <c r="V2683" s="5">
        <v>1</v>
      </c>
      <c r="X2683" s="15">
        <f t="shared" si="2592"/>
        <v>10.5</v>
      </c>
      <c r="AB2683" s="15">
        <f t="shared" si="2593"/>
        <v>12.349225296038206</v>
      </c>
      <c r="AC2683" s="15">
        <f t="shared" si="2594"/>
        <v>3.4196341955075908</v>
      </c>
    </row>
    <row r="2684" spans="1:29">
      <c r="A2684" s="5" t="s">
        <v>206</v>
      </c>
      <c r="B2684" s="5">
        <v>0.62</v>
      </c>
      <c r="C2684" s="5">
        <v>0.48</v>
      </c>
      <c r="D2684" s="5">
        <v>0.15</v>
      </c>
      <c r="E2684" s="5">
        <v>1.1014999999999999</v>
      </c>
      <c r="F2684" s="5">
        <v>0.4965</v>
      </c>
      <c r="G2684" s="5">
        <v>0.24299999999999999</v>
      </c>
      <c r="H2684" s="48">
        <v>0.30499999999999999</v>
      </c>
      <c r="I2684" s="5">
        <v>10</v>
      </c>
      <c r="N2684" s="15">
        <f t="shared" si="2590"/>
        <v>3</v>
      </c>
      <c r="O2684" s="15">
        <f t="shared" ref="O2684:U2684" si="2726">B2684</f>
        <v>0.62</v>
      </c>
      <c r="P2684" s="15">
        <f t="shared" si="2726"/>
        <v>0.48</v>
      </c>
      <c r="Q2684" s="15">
        <f t="shared" si="2726"/>
        <v>0.15</v>
      </c>
      <c r="R2684" s="15">
        <f t="shared" si="2726"/>
        <v>1.1014999999999999</v>
      </c>
      <c r="S2684" s="15">
        <f t="shared" si="2726"/>
        <v>0.4965</v>
      </c>
      <c r="T2684" s="15">
        <f t="shared" si="2726"/>
        <v>0.24299999999999999</v>
      </c>
      <c r="U2684" s="15">
        <f t="shared" si="2726"/>
        <v>0.30499999999999999</v>
      </c>
      <c r="V2684" s="5">
        <v>1</v>
      </c>
      <c r="X2684" s="15">
        <f t="shared" si="2592"/>
        <v>11.5</v>
      </c>
      <c r="AB2684" s="15">
        <f t="shared" si="2593"/>
        <v>12.361822650273021</v>
      </c>
      <c r="AC2684" s="15">
        <f t="shared" si="2594"/>
        <v>0.74273828052361435</v>
      </c>
    </row>
    <row r="2685" spans="1:29">
      <c r="A2685" s="5" t="s">
        <v>206</v>
      </c>
      <c r="B2685" s="5">
        <v>0.625</v>
      </c>
      <c r="C2685" s="5">
        <v>0.495</v>
      </c>
      <c r="D2685" s="5">
        <v>0.185</v>
      </c>
      <c r="E2685" s="5">
        <v>1.3835</v>
      </c>
      <c r="F2685" s="5">
        <v>0.71050000000000002</v>
      </c>
      <c r="G2685" s="5">
        <v>0.30049999999999999</v>
      </c>
      <c r="H2685" s="48">
        <v>0.34499999999999997</v>
      </c>
      <c r="I2685" s="5">
        <v>11</v>
      </c>
      <c r="N2685" s="15">
        <f t="shared" si="2590"/>
        <v>3</v>
      </c>
      <c r="O2685" s="15">
        <f t="shared" ref="O2685:U2685" si="2727">B2685</f>
        <v>0.625</v>
      </c>
      <c r="P2685" s="15">
        <f t="shared" si="2727"/>
        <v>0.495</v>
      </c>
      <c r="Q2685" s="15">
        <f t="shared" si="2727"/>
        <v>0.185</v>
      </c>
      <c r="R2685" s="15">
        <f t="shared" si="2727"/>
        <v>1.3835</v>
      </c>
      <c r="S2685" s="15">
        <f t="shared" si="2727"/>
        <v>0.71050000000000002</v>
      </c>
      <c r="T2685" s="15">
        <f t="shared" si="2727"/>
        <v>0.30049999999999999</v>
      </c>
      <c r="U2685" s="15">
        <f t="shared" si="2727"/>
        <v>0.34499999999999997</v>
      </c>
      <c r="V2685" s="5">
        <v>1</v>
      </c>
      <c r="X2685" s="15">
        <f t="shared" si="2592"/>
        <v>12.5</v>
      </c>
      <c r="AB2685" s="15">
        <f t="shared" si="2593"/>
        <v>10.945233158682889</v>
      </c>
      <c r="AC2685" s="15">
        <f t="shared" si="2594"/>
        <v>2.4172999308591865</v>
      </c>
    </row>
    <row r="2686" spans="1:29">
      <c r="A2686" s="5" t="s">
        <v>207</v>
      </c>
      <c r="B2686" s="5">
        <v>0.625</v>
      </c>
      <c r="C2686" s="5">
        <v>0.49</v>
      </c>
      <c r="D2686" s="5">
        <v>0.155</v>
      </c>
      <c r="E2686" s="5">
        <v>1.115</v>
      </c>
      <c r="F2686" s="5">
        <v>0.48399999999999999</v>
      </c>
      <c r="G2686" s="5">
        <v>0.27700000000000002</v>
      </c>
      <c r="H2686" s="48">
        <v>0.3095</v>
      </c>
      <c r="I2686" s="5">
        <v>9</v>
      </c>
      <c r="N2686" s="15">
        <f t="shared" si="2590"/>
        <v>0.75</v>
      </c>
      <c r="O2686" s="15">
        <f t="shared" ref="O2686:U2686" si="2728">B2686</f>
        <v>0.625</v>
      </c>
      <c r="P2686" s="15">
        <f t="shared" si="2728"/>
        <v>0.49</v>
      </c>
      <c r="Q2686" s="15">
        <f t="shared" si="2728"/>
        <v>0.155</v>
      </c>
      <c r="R2686" s="15">
        <f t="shared" si="2728"/>
        <v>1.115</v>
      </c>
      <c r="S2686" s="15">
        <f t="shared" si="2728"/>
        <v>0.48399999999999999</v>
      </c>
      <c r="T2686" s="15">
        <f t="shared" si="2728"/>
        <v>0.27700000000000002</v>
      </c>
      <c r="U2686" s="15">
        <f t="shared" si="2728"/>
        <v>0.3095</v>
      </c>
      <c r="V2686" s="5">
        <v>1</v>
      </c>
      <c r="X2686" s="15">
        <f t="shared" si="2592"/>
        <v>10.5</v>
      </c>
      <c r="AB2686" s="15">
        <f t="shared" si="2593"/>
        <v>12.231888621637005</v>
      </c>
      <c r="AC2686" s="15">
        <f t="shared" si="2594"/>
        <v>2.9994381977557238</v>
      </c>
    </row>
    <row r="2687" spans="1:29">
      <c r="A2687" s="5" t="s">
        <v>206</v>
      </c>
      <c r="B2687" s="5">
        <v>0.625</v>
      </c>
      <c r="C2687" s="5">
        <v>0.48</v>
      </c>
      <c r="D2687" s="5">
        <v>0.14499999999999999</v>
      </c>
      <c r="E2687" s="5">
        <v>1.085</v>
      </c>
      <c r="F2687" s="5">
        <v>0.46450000000000002</v>
      </c>
      <c r="G2687" s="5">
        <v>0.2445</v>
      </c>
      <c r="H2687" s="48">
        <v>0.32700000000000001</v>
      </c>
      <c r="I2687" s="5">
        <v>10</v>
      </c>
      <c r="N2687" s="15">
        <f t="shared" si="2590"/>
        <v>3</v>
      </c>
      <c r="O2687" s="15">
        <f t="shared" ref="O2687:U2687" si="2729">B2687</f>
        <v>0.625</v>
      </c>
      <c r="P2687" s="15">
        <f t="shared" si="2729"/>
        <v>0.48</v>
      </c>
      <c r="Q2687" s="15">
        <f t="shared" si="2729"/>
        <v>0.14499999999999999</v>
      </c>
      <c r="R2687" s="15">
        <f t="shared" si="2729"/>
        <v>1.085</v>
      </c>
      <c r="S2687" s="15">
        <f t="shared" si="2729"/>
        <v>0.46450000000000002</v>
      </c>
      <c r="T2687" s="15">
        <f t="shared" si="2729"/>
        <v>0.2445</v>
      </c>
      <c r="U2687" s="15">
        <f t="shared" si="2729"/>
        <v>0.32700000000000001</v>
      </c>
      <c r="V2687" s="5">
        <v>1</v>
      </c>
      <c r="X2687" s="15">
        <f t="shared" si="2592"/>
        <v>11.5</v>
      </c>
      <c r="AB2687" s="15">
        <f t="shared" si="2593"/>
        <v>12.971397640642623</v>
      </c>
      <c r="AC2687" s="15">
        <f t="shared" si="2594"/>
        <v>2.1650110168886774</v>
      </c>
    </row>
    <row r="2688" spans="1:29">
      <c r="A2688" s="5" t="s">
        <v>206</v>
      </c>
      <c r="B2688" s="5">
        <v>0.63</v>
      </c>
      <c r="C2688" s="5">
        <v>0.505</v>
      </c>
      <c r="D2688" s="5">
        <v>0.15</v>
      </c>
      <c r="E2688" s="5">
        <v>1.3165</v>
      </c>
      <c r="F2688" s="5">
        <v>0.63249999999999995</v>
      </c>
      <c r="G2688" s="5">
        <v>0.2465</v>
      </c>
      <c r="H2688" s="48">
        <v>0.37</v>
      </c>
      <c r="I2688" s="5">
        <v>11</v>
      </c>
      <c r="N2688" s="15">
        <f t="shared" si="2590"/>
        <v>3</v>
      </c>
      <c r="O2688" s="15">
        <f t="shared" ref="O2688:U2688" si="2730">B2688</f>
        <v>0.63</v>
      </c>
      <c r="P2688" s="15">
        <f t="shared" si="2730"/>
        <v>0.505</v>
      </c>
      <c r="Q2688" s="15">
        <f t="shared" si="2730"/>
        <v>0.15</v>
      </c>
      <c r="R2688" s="15">
        <f t="shared" si="2730"/>
        <v>1.3165</v>
      </c>
      <c r="S2688" s="15">
        <f t="shared" si="2730"/>
        <v>0.63249999999999995</v>
      </c>
      <c r="T2688" s="15">
        <f t="shared" si="2730"/>
        <v>0.2465</v>
      </c>
      <c r="U2688" s="15">
        <f t="shared" si="2730"/>
        <v>0.37</v>
      </c>
      <c r="V2688" s="5">
        <v>1</v>
      </c>
      <c r="X2688" s="15">
        <f t="shared" si="2592"/>
        <v>12.5</v>
      </c>
      <c r="AB2688" s="15">
        <f t="shared" si="2593"/>
        <v>12.397618118791472</v>
      </c>
      <c r="AC2688" s="15">
        <f t="shared" si="2594"/>
        <v>1.0482049599797089E-2</v>
      </c>
    </row>
    <row r="2689" spans="1:29">
      <c r="A2689" s="5" t="s">
        <v>206</v>
      </c>
      <c r="B2689" s="5">
        <v>0.63</v>
      </c>
      <c r="C2689" s="5">
        <v>0.51</v>
      </c>
      <c r="D2689" s="5">
        <v>0.17499999999999999</v>
      </c>
      <c r="E2689" s="5">
        <v>1.3414999999999999</v>
      </c>
      <c r="F2689" s="5">
        <v>0.65749999999999997</v>
      </c>
      <c r="G2689" s="5">
        <v>0.26200000000000001</v>
      </c>
      <c r="H2689" s="48">
        <v>0.375</v>
      </c>
      <c r="I2689" s="5">
        <v>10</v>
      </c>
      <c r="N2689" s="15">
        <f t="shared" si="2590"/>
        <v>3</v>
      </c>
      <c r="O2689" s="15">
        <f t="shared" ref="O2689:U2689" si="2731">B2689</f>
        <v>0.63</v>
      </c>
      <c r="P2689" s="15">
        <f t="shared" si="2731"/>
        <v>0.51</v>
      </c>
      <c r="Q2689" s="15">
        <f t="shared" si="2731"/>
        <v>0.17499999999999999</v>
      </c>
      <c r="R2689" s="15">
        <f t="shared" si="2731"/>
        <v>1.3414999999999999</v>
      </c>
      <c r="S2689" s="15">
        <f t="shared" si="2731"/>
        <v>0.65749999999999997</v>
      </c>
      <c r="T2689" s="15">
        <f t="shared" si="2731"/>
        <v>0.26200000000000001</v>
      </c>
      <c r="U2689" s="15">
        <f t="shared" si="2731"/>
        <v>0.375</v>
      </c>
      <c r="V2689" s="5">
        <v>1</v>
      </c>
      <c r="X2689" s="15">
        <f t="shared" si="2592"/>
        <v>11.5</v>
      </c>
      <c r="AB2689" s="15">
        <f t="shared" si="2593"/>
        <v>12.345160405585604</v>
      </c>
      <c r="AC2689" s="15">
        <f t="shared" si="2594"/>
        <v>0.71429611116962288</v>
      </c>
    </row>
    <row r="2690" spans="1:29">
      <c r="A2690" s="5" t="s">
        <v>206</v>
      </c>
      <c r="B2690" s="5">
        <v>0.63</v>
      </c>
      <c r="C2690" s="5">
        <v>0.46500000000000002</v>
      </c>
      <c r="D2690" s="5">
        <v>0.15</v>
      </c>
      <c r="E2690" s="5">
        <v>1.0269999999999999</v>
      </c>
      <c r="F2690" s="5">
        <v>0.53700000000000003</v>
      </c>
      <c r="G2690" s="5">
        <v>0.188</v>
      </c>
      <c r="H2690" s="48">
        <v>0.17599999999999999</v>
      </c>
      <c r="I2690" s="5">
        <v>8</v>
      </c>
      <c r="N2690" s="15">
        <f t="shared" si="2590"/>
        <v>3</v>
      </c>
      <c r="O2690" s="15">
        <f t="shared" ref="O2690:U2690" si="2732">B2690</f>
        <v>0.63</v>
      </c>
      <c r="P2690" s="15">
        <f t="shared" si="2732"/>
        <v>0.46500000000000002</v>
      </c>
      <c r="Q2690" s="15">
        <f t="shared" si="2732"/>
        <v>0.15</v>
      </c>
      <c r="R2690" s="15">
        <f t="shared" si="2732"/>
        <v>1.0269999999999999</v>
      </c>
      <c r="S2690" s="15">
        <f t="shared" si="2732"/>
        <v>0.53700000000000003</v>
      </c>
      <c r="T2690" s="15">
        <f t="shared" si="2732"/>
        <v>0.188</v>
      </c>
      <c r="U2690" s="15">
        <f t="shared" si="2732"/>
        <v>0.17599999999999999</v>
      </c>
      <c r="V2690" s="5">
        <v>1</v>
      </c>
      <c r="X2690" s="15">
        <f t="shared" si="2592"/>
        <v>9.5</v>
      </c>
      <c r="AB2690" s="15">
        <f t="shared" si="2593"/>
        <v>10.127443353569166</v>
      </c>
      <c r="AC2690" s="15">
        <f t="shared" si="2594"/>
        <v>0.39368516193812192</v>
      </c>
    </row>
    <row r="2691" spans="1:29">
      <c r="A2691" s="5" t="s">
        <v>206</v>
      </c>
      <c r="B2691" s="5">
        <v>0.64500000000000002</v>
      </c>
      <c r="C2691" s="5">
        <v>0.51500000000000001</v>
      </c>
      <c r="D2691" s="5">
        <v>0.16</v>
      </c>
      <c r="E2691" s="5">
        <v>1.1845000000000001</v>
      </c>
      <c r="F2691" s="5">
        <v>0.50600000000000001</v>
      </c>
      <c r="G2691" s="5">
        <v>0.311</v>
      </c>
      <c r="H2691" s="48">
        <v>0.33500000000000002</v>
      </c>
      <c r="I2691" s="5">
        <v>9</v>
      </c>
      <c r="N2691" s="15">
        <f t="shared" si="2590"/>
        <v>3</v>
      </c>
      <c r="O2691" s="15">
        <f t="shared" ref="O2691:U2691" si="2733">B2691</f>
        <v>0.64500000000000002</v>
      </c>
      <c r="P2691" s="15">
        <f t="shared" si="2733"/>
        <v>0.51500000000000001</v>
      </c>
      <c r="Q2691" s="15">
        <f t="shared" si="2733"/>
        <v>0.16</v>
      </c>
      <c r="R2691" s="15">
        <f t="shared" si="2733"/>
        <v>1.1845000000000001</v>
      </c>
      <c r="S2691" s="15">
        <f t="shared" si="2733"/>
        <v>0.50600000000000001</v>
      </c>
      <c r="T2691" s="15">
        <f t="shared" si="2733"/>
        <v>0.311</v>
      </c>
      <c r="U2691" s="15">
        <f t="shared" si="2733"/>
        <v>0.33500000000000002</v>
      </c>
      <c r="V2691" s="5">
        <v>1</v>
      </c>
      <c r="X2691" s="15">
        <f t="shared" si="2592"/>
        <v>10.5</v>
      </c>
      <c r="AB2691" s="15">
        <f t="shared" si="2593"/>
        <v>12.995943252294218</v>
      </c>
      <c r="AC2691" s="15">
        <f t="shared" si="2594"/>
        <v>6.2297327186730387</v>
      </c>
    </row>
    <row r="2692" spans="1:29">
      <c r="A2692" s="5" t="s">
        <v>206</v>
      </c>
      <c r="B2692" s="5">
        <v>0.64500000000000002</v>
      </c>
      <c r="C2692" s="5">
        <v>0.48</v>
      </c>
      <c r="D2692" s="5">
        <v>0.15</v>
      </c>
      <c r="E2692" s="5">
        <v>1.1919999999999999</v>
      </c>
      <c r="F2692" s="5">
        <v>0.60550000000000004</v>
      </c>
      <c r="G2692" s="5">
        <v>0.25950000000000001</v>
      </c>
      <c r="H2692" s="48">
        <v>0.28499999999999998</v>
      </c>
      <c r="I2692" s="5">
        <v>9</v>
      </c>
      <c r="N2692" s="15">
        <f t="shared" si="2590"/>
        <v>3</v>
      </c>
      <c r="O2692" s="15">
        <f t="shared" ref="O2692:U2692" si="2734">B2692</f>
        <v>0.64500000000000002</v>
      </c>
      <c r="P2692" s="15">
        <f t="shared" si="2734"/>
        <v>0.48</v>
      </c>
      <c r="Q2692" s="15">
        <f t="shared" si="2734"/>
        <v>0.15</v>
      </c>
      <c r="R2692" s="15">
        <f t="shared" si="2734"/>
        <v>1.1919999999999999</v>
      </c>
      <c r="S2692" s="15">
        <f t="shared" si="2734"/>
        <v>0.60550000000000004</v>
      </c>
      <c r="T2692" s="15">
        <f t="shared" si="2734"/>
        <v>0.25950000000000001</v>
      </c>
      <c r="U2692" s="15">
        <f t="shared" si="2734"/>
        <v>0.28499999999999998</v>
      </c>
      <c r="V2692" s="5">
        <v>1</v>
      </c>
      <c r="X2692" s="15">
        <f t="shared" si="2592"/>
        <v>10.5</v>
      </c>
      <c r="AB2692" s="15">
        <f t="shared" si="2593"/>
        <v>10.63197851285071</v>
      </c>
      <c r="AC2692" s="15">
        <f t="shared" si="2594"/>
        <v>1.7418327854284921E-2</v>
      </c>
    </row>
    <row r="2693" spans="1:29">
      <c r="A2693" s="5" t="s">
        <v>207</v>
      </c>
      <c r="B2693" s="5">
        <v>0.64500000000000002</v>
      </c>
      <c r="C2693" s="5">
        <v>0.52</v>
      </c>
      <c r="D2693" s="5">
        <v>0.18</v>
      </c>
      <c r="E2693" s="5">
        <v>1.2849999999999999</v>
      </c>
      <c r="F2693" s="5">
        <v>0.57750000000000001</v>
      </c>
      <c r="G2693" s="5">
        <v>0.35199999999999998</v>
      </c>
      <c r="H2693" s="48">
        <v>0.317</v>
      </c>
      <c r="I2693" s="5">
        <v>9</v>
      </c>
      <c r="N2693" s="15">
        <f t="shared" si="2590"/>
        <v>0.75</v>
      </c>
      <c r="O2693" s="15">
        <f t="shared" ref="O2693:U2693" si="2735">B2693</f>
        <v>0.64500000000000002</v>
      </c>
      <c r="P2693" s="15">
        <f t="shared" si="2735"/>
        <v>0.52</v>
      </c>
      <c r="Q2693" s="15">
        <f t="shared" si="2735"/>
        <v>0.18</v>
      </c>
      <c r="R2693" s="15">
        <f t="shared" si="2735"/>
        <v>1.2849999999999999</v>
      </c>
      <c r="S2693" s="15">
        <f t="shared" si="2735"/>
        <v>0.57750000000000001</v>
      </c>
      <c r="T2693" s="15">
        <f t="shared" si="2735"/>
        <v>0.35199999999999998</v>
      </c>
      <c r="U2693" s="15">
        <f t="shared" si="2735"/>
        <v>0.317</v>
      </c>
      <c r="V2693" s="5">
        <v>1</v>
      </c>
      <c r="X2693" s="15">
        <f t="shared" si="2592"/>
        <v>10.5</v>
      </c>
      <c r="AB2693" s="15">
        <f t="shared" si="2593"/>
        <v>11.812315146780822</v>
      </c>
      <c r="AC2693" s="15">
        <f t="shared" si="2594"/>
        <v>1.7221710444703706</v>
      </c>
    </row>
    <row r="2694" spans="1:29">
      <c r="A2694" s="5" t="s">
        <v>206</v>
      </c>
      <c r="B2694" s="5">
        <v>0.65</v>
      </c>
      <c r="C2694" s="5">
        <v>0.51500000000000001</v>
      </c>
      <c r="D2694" s="5">
        <v>0.125</v>
      </c>
      <c r="E2694" s="5">
        <v>1.1805000000000001</v>
      </c>
      <c r="F2694" s="5">
        <v>0.52349999999999997</v>
      </c>
      <c r="G2694" s="5">
        <v>0.28299999999999997</v>
      </c>
      <c r="H2694" s="48">
        <v>0.32750000000000001</v>
      </c>
      <c r="I2694" s="5">
        <v>9</v>
      </c>
      <c r="N2694" s="15">
        <f t="shared" si="2590"/>
        <v>3</v>
      </c>
      <c r="O2694" s="15">
        <f t="shared" ref="O2694:U2694" si="2736">B2694</f>
        <v>0.65</v>
      </c>
      <c r="P2694" s="15">
        <f t="shared" si="2736"/>
        <v>0.51500000000000001</v>
      </c>
      <c r="Q2694" s="15">
        <f t="shared" si="2736"/>
        <v>0.125</v>
      </c>
      <c r="R2694" s="15">
        <f t="shared" si="2736"/>
        <v>1.1805000000000001</v>
      </c>
      <c r="S2694" s="15">
        <f t="shared" si="2736"/>
        <v>0.52349999999999997</v>
      </c>
      <c r="T2694" s="15">
        <f t="shared" si="2736"/>
        <v>0.28299999999999997</v>
      </c>
      <c r="U2694" s="15">
        <f t="shared" si="2736"/>
        <v>0.32750000000000001</v>
      </c>
      <c r="V2694" s="5">
        <v>1</v>
      </c>
      <c r="X2694" s="15">
        <f t="shared" si="2592"/>
        <v>10.5</v>
      </c>
      <c r="AB2694" s="15">
        <f t="shared" si="2593"/>
        <v>12.435394149172398</v>
      </c>
      <c r="AC2694" s="15">
        <f t="shared" si="2594"/>
        <v>3.7457505126507487</v>
      </c>
    </row>
    <row r="2695" spans="1:29">
      <c r="A2695" s="5" t="s">
        <v>206</v>
      </c>
      <c r="B2695" s="5">
        <v>0.65</v>
      </c>
      <c r="C2695" s="5">
        <v>0.52</v>
      </c>
      <c r="D2695" s="5">
        <v>0.17499999999999999</v>
      </c>
      <c r="E2695" s="5">
        <v>1.2655000000000001</v>
      </c>
      <c r="F2695" s="5">
        <v>0.61499999999999999</v>
      </c>
      <c r="G2695" s="5">
        <v>0.27750000000000002</v>
      </c>
      <c r="H2695" s="48">
        <v>0.33600000000000002</v>
      </c>
      <c r="I2695" s="5">
        <v>9</v>
      </c>
      <c r="N2695" s="15">
        <f t="shared" si="2590"/>
        <v>3</v>
      </c>
      <c r="O2695" s="15">
        <f t="shared" ref="O2695:U2695" si="2737">B2695</f>
        <v>0.65</v>
      </c>
      <c r="P2695" s="15">
        <f t="shared" si="2737"/>
        <v>0.52</v>
      </c>
      <c r="Q2695" s="15">
        <f t="shared" si="2737"/>
        <v>0.17499999999999999</v>
      </c>
      <c r="R2695" s="15">
        <f t="shared" si="2737"/>
        <v>1.2655000000000001</v>
      </c>
      <c r="S2695" s="15">
        <f t="shared" si="2737"/>
        <v>0.61499999999999999</v>
      </c>
      <c r="T2695" s="15">
        <f t="shared" si="2737"/>
        <v>0.27750000000000002</v>
      </c>
      <c r="U2695" s="15">
        <f t="shared" si="2737"/>
        <v>0.33600000000000002</v>
      </c>
      <c r="V2695" s="5">
        <v>1</v>
      </c>
      <c r="X2695" s="15">
        <f t="shared" si="2592"/>
        <v>10.5</v>
      </c>
      <c r="AB2695" s="15">
        <f t="shared" si="2593"/>
        <v>12.114995231467784</v>
      </c>
      <c r="AC2695" s="15">
        <f t="shared" si="2594"/>
        <v>2.6082095976636812</v>
      </c>
    </row>
    <row r="2696" spans="1:29">
      <c r="A2696" s="5" t="s">
        <v>207</v>
      </c>
      <c r="B2696" s="5">
        <v>0.65</v>
      </c>
      <c r="C2696" s="5">
        <v>0.53500000000000003</v>
      </c>
      <c r="D2696" s="5">
        <v>0.17499999999999999</v>
      </c>
      <c r="E2696" s="5">
        <v>1.2895000000000001</v>
      </c>
      <c r="F2696" s="5">
        <v>0.60950000000000004</v>
      </c>
      <c r="G2696" s="5">
        <v>0.27650000000000002</v>
      </c>
      <c r="H2696" s="48">
        <v>0.34399999999999997</v>
      </c>
      <c r="I2696" s="5">
        <v>10</v>
      </c>
      <c r="N2696" s="15">
        <f t="shared" si="2590"/>
        <v>0.75</v>
      </c>
      <c r="O2696" s="15">
        <f t="shared" ref="O2696:U2696" si="2738">B2696</f>
        <v>0.65</v>
      </c>
      <c r="P2696" s="15">
        <f t="shared" si="2738"/>
        <v>0.53500000000000003</v>
      </c>
      <c r="Q2696" s="15">
        <f t="shared" si="2738"/>
        <v>0.17499999999999999</v>
      </c>
      <c r="R2696" s="15">
        <f t="shared" si="2738"/>
        <v>1.2895000000000001</v>
      </c>
      <c r="S2696" s="15">
        <f t="shared" si="2738"/>
        <v>0.60950000000000004</v>
      </c>
      <c r="T2696" s="15">
        <f t="shared" si="2738"/>
        <v>0.27650000000000002</v>
      </c>
      <c r="U2696" s="15">
        <f t="shared" si="2738"/>
        <v>0.34399999999999997</v>
      </c>
      <c r="V2696" s="5">
        <v>1</v>
      </c>
      <c r="X2696" s="15">
        <f t="shared" si="2592"/>
        <v>11.5</v>
      </c>
      <c r="AB2696" s="15">
        <f t="shared" si="2593"/>
        <v>12.334757464909423</v>
      </c>
      <c r="AC2696" s="15">
        <f t="shared" si="2594"/>
        <v>0.69682002522200603</v>
      </c>
    </row>
    <row r="2697" spans="1:29">
      <c r="A2697" s="5" t="s">
        <v>206</v>
      </c>
      <c r="B2697" s="5">
        <v>0.65</v>
      </c>
      <c r="C2697" s="5">
        <v>0.51</v>
      </c>
      <c r="D2697" s="5">
        <v>0.155</v>
      </c>
      <c r="E2697" s="5">
        <v>1.407</v>
      </c>
      <c r="F2697" s="5">
        <v>0.72150000000000003</v>
      </c>
      <c r="G2697" s="5">
        <v>0.29799999999999999</v>
      </c>
      <c r="H2697" s="48">
        <v>0.33500000000000002</v>
      </c>
      <c r="I2697" s="5">
        <v>9</v>
      </c>
      <c r="N2697" s="15">
        <f t="shared" si="2590"/>
        <v>3</v>
      </c>
      <c r="O2697" s="15">
        <f t="shared" ref="O2697:U2697" si="2739">B2697</f>
        <v>0.65</v>
      </c>
      <c r="P2697" s="15">
        <f t="shared" si="2739"/>
        <v>0.51</v>
      </c>
      <c r="Q2697" s="15">
        <f t="shared" si="2739"/>
        <v>0.155</v>
      </c>
      <c r="R2697" s="15">
        <f t="shared" si="2739"/>
        <v>1.407</v>
      </c>
      <c r="S2697" s="15">
        <f t="shared" si="2739"/>
        <v>0.72150000000000003</v>
      </c>
      <c r="T2697" s="15">
        <f t="shared" si="2739"/>
        <v>0.29799999999999999</v>
      </c>
      <c r="U2697" s="15">
        <f t="shared" si="2739"/>
        <v>0.33500000000000002</v>
      </c>
      <c r="V2697" s="5">
        <v>1</v>
      </c>
      <c r="X2697" s="15">
        <f t="shared" si="2592"/>
        <v>10.5</v>
      </c>
      <c r="AB2697" s="15">
        <f t="shared" si="2593"/>
        <v>10.699822909868697</v>
      </c>
      <c r="AC2697" s="15">
        <f t="shared" si="2594"/>
        <v>3.9929195308393402E-2</v>
      </c>
    </row>
    <row r="2698" spans="1:29">
      <c r="A2698" s="5" t="s">
        <v>207</v>
      </c>
      <c r="B2698" s="5">
        <v>0.65</v>
      </c>
      <c r="C2698" s="5">
        <v>0.49</v>
      </c>
      <c r="D2698" s="5">
        <v>0.155</v>
      </c>
      <c r="E2698" s="5">
        <v>1.1220000000000001</v>
      </c>
      <c r="F2698" s="5">
        <v>0.54500000000000004</v>
      </c>
      <c r="G2698" s="5">
        <v>0.22800000000000001</v>
      </c>
      <c r="H2698" s="48">
        <v>0.30549999999999999</v>
      </c>
      <c r="I2698" s="5">
        <v>9</v>
      </c>
      <c r="N2698" s="15">
        <f t="shared" si="2590"/>
        <v>0.75</v>
      </c>
      <c r="O2698" s="15">
        <f t="shared" ref="O2698:U2698" si="2740">B2698</f>
        <v>0.65</v>
      </c>
      <c r="P2698" s="15">
        <f t="shared" si="2740"/>
        <v>0.49</v>
      </c>
      <c r="Q2698" s="15">
        <f t="shared" si="2740"/>
        <v>0.155</v>
      </c>
      <c r="R2698" s="15">
        <f t="shared" si="2740"/>
        <v>1.1220000000000001</v>
      </c>
      <c r="S2698" s="15">
        <f t="shared" si="2740"/>
        <v>0.54500000000000004</v>
      </c>
      <c r="T2698" s="15">
        <f t="shared" si="2740"/>
        <v>0.22800000000000001</v>
      </c>
      <c r="U2698" s="15">
        <f t="shared" si="2740"/>
        <v>0.30549999999999999</v>
      </c>
      <c r="V2698" s="5">
        <v>1</v>
      </c>
      <c r="X2698" s="15">
        <f t="shared" si="2592"/>
        <v>10.5</v>
      </c>
      <c r="AB2698" s="15">
        <f t="shared" si="2593"/>
        <v>11.517391262974726</v>
      </c>
      <c r="AC2698" s="15">
        <f t="shared" si="2594"/>
        <v>1.0350849819773089</v>
      </c>
    </row>
    <row r="2699" spans="1:29">
      <c r="A2699" s="5" t="s">
        <v>206</v>
      </c>
      <c r="B2699" s="5">
        <v>0.66</v>
      </c>
      <c r="C2699" s="5">
        <v>0.51500000000000001</v>
      </c>
      <c r="D2699" s="5">
        <v>0.16500000000000001</v>
      </c>
      <c r="E2699" s="5">
        <v>1.4464999999999999</v>
      </c>
      <c r="F2699" s="5">
        <v>0.69399999999999995</v>
      </c>
      <c r="G2699" s="5">
        <v>0.29799999999999999</v>
      </c>
      <c r="H2699" s="48">
        <v>0.3755</v>
      </c>
      <c r="I2699" s="5">
        <v>10</v>
      </c>
      <c r="N2699" s="15">
        <f t="shared" si="2590"/>
        <v>3</v>
      </c>
      <c r="O2699" s="15">
        <f t="shared" ref="O2699:U2699" si="2741">B2699</f>
        <v>0.66</v>
      </c>
      <c r="P2699" s="15">
        <f t="shared" si="2741"/>
        <v>0.51500000000000001</v>
      </c>
      <c r="Q2699" s="15">
        <f t="shared" si="2741"/>
        <v>0.16500000000000001</v>
      </c>
      <c r="R2699" s="15">
        <f t="shared" si="2741"/>
        <v>1.4464999999999999</v>
      </c>
      <c r="S2699" s="15">
        <f t="shared" si="2741"/>
        <v>0.69399999999999995</v>
      </c>
      <c r="T2699" s="15">
        <f t="shared" si="2741"/>
        <v>0.29799999999999999</v>
      </c>
      <c r="U2699" s="15">
        <f t="shared" si="2741"/>
        <v>0.3755</v>
      </c>
      <c r="V2699" s="5">
        <v>1</v>
      </c>
      <c r="X2699" s="15">
        <f t="shared" si="2592"/>
        <v>11.5</v>
      </c>
      <c r="AB2699" s="15">
        <f t="shared" si="2593"/>
        <v>12.124988971476158</v>
      </c>
      <c r="AC2699" s="15">
        <f t="shared" si="2594"/>
        <v>0.39061121446682617</v>
      </c>
    </row>
    <row r="2700" spans="1:29">
      <c r="A2700" s="5" t="s">
        <v>207</v>
      </c>
      <c r="B2700" s="5">
        <v>0.66500000000000004</v>
      </c>
      <c r="C2700" s="5">
        <v>0.505</v>
      </c>
      <c r="D2700" s="5">
        <v>0.16500000000000001</v>
      </c>
      <c r="E2700" s="5">
        <v>1.349</v>
      </c>
      <c r="F2700" s="5">
        <v>0.59850000000000003</v>
      </c>
      <c r="G2700" s="5">
        <v>0.3175</v>
      </c>
      <c r="H2700" s="48">
        <v>0.36</v>
      </c>
      <c r="I2700" s="5">
        <v>9</v>
      </c>
      <c r="N2700" s="15">
        <f t="shared" si="2590"/>
        <v>0.75</v>
      </c>
      <c r="O2700" s="15">
        <f t="shared" ref="O2700:U2700" si="2742">B2700</f>
        <v>0.66500000000000004</v>
      </c>
      <c r="P2700" s="15">
        <f t="shared" si="2742"/>
        <v>0.505</v>
      </c>
      <c r="Q2700" s="15">
        <f t="shared" si="2742"/>
        <v>0.16500000000000001</v>
      </c>
      <c r="R2700" s="15">
        <f t="shared" si="2742"/>
        <v>1.349</v>
      </c>
      <c r="S2700" s="15">
        <f t="shared" si="2742"/>
        <v>0.59850000000000003</v>
      </c>
      <c r="T2700" s="15">
        <f t="shared" si="2742"/>
        <v>0.3175</v>
      </c>
      <c r="U2700" s="15">
        <f t="shared" si="2742"/>
        <v>0.36</v>
      </c>
      <c r="V2700" s="5">
        <v>1</v>
      </c>
      <c r="X2700" s="15">
        <f t="shared" si="2592"/>
        <v>10.5</v>
      </c>
      <c r="AB2700" s="15">
        <f t="shared" si="2593"/>
        <v>12.33731838479738</v>
      </c>
      <c r="AC2700" s="15">
        <f t="shared" si="2594"/>
        <v>3.3757388471144516</v>
      </c>
    </row>
    <row r="2701" spans="1:29">
      <c r="A2701" s="5" t="s">
        <v>206</v>
      </c>
      <c r="B2701" s="5">
        <v>0.67</v>
      </c>
      <c r="C2701" s="5">
        <v>0.5</v>
      </c>
      <c r="D2701" s="5">
        <v>0.2</v>
      </c>
      <c r="E2701" s="5">
        <v>1.2689999999999999</v>
      </c>
      <c r="F2701" s="5">
        <v>0.57599999999999996</v>
      </c>
      <c r="G2701" s="5">
        <v>0.29849999999999999</v>
      </c>
      <c r="H2701" s="48">
        <v>0.35099999999999998</v>
      </c>
      <c r="I2701" s="5">
        <v>11</v>
      </c>
      <c r="N2701" s="15">
        <f t="shared" si="2590"/>
        <v>3</v>
      </c>
      <c r="O2701" s="15">
        <f t="shared" ref="O2701:U2701" si="2743">B2701</f>
        <v>0.67</v>
      </c>
      <c r="P2701" s="15">
        <f t="shared" si="2743"/>
        <v>0.5</v>
      </c>
      <c r="Q2701" s="15">
        <f t="shared" si="2743"/>
        <v>0.2</v>
      </c>
      <c r="R2701" s="15">
        <f t="shared" si="2743"/>
        <v>1.2689999999999999</v>
      </c>
      <c r="S2701" s="15">
        <f t="shared" si="2743"/>
        <v>0.57599999999999996</v>
      </c>
      <c r="T2701" s="15">
        <f t="shared" si="2743"/>
        <v>0.29849999999999999</v>
      </c>
      <c r="U2701" s="15">
        <f t="shared" si="2743"/>
        <v>0.35099999999999998</v>
      </c>
      <c r="V2701" s="5">
        <v>1</v>
      </c>
      <c r="X2701" s="15">
        <f t="shared" si="2592"/>
        <v>12.5</v>
      </c>
      <c r="AB2701" s="15">
        <f t="shared" si="2593"/>
        <v>12.872225693662578</v>
      </c>
      <c r="AC2701" s="15">
        <f t="shared" si="2594"/>
        <v>0.13855196702258757</v>
      </c>
    </row>
    <row r="2702" spans="1:29">
      <c r="A2702" s="5" t="s">
        <v>206</v>
      </c>
      <c r="B2702" s="5">
        <v>0.67</v>
      </c>
      <c r="C2702" s="5">
        <v>0.51</v>
      </c>
      <c r="D2702" s="5">
        <v>0.18</v>
      </c>
      <c r="E2702" s="5">
        <v>1.68</v>
      </c>
      <c r="F2702" s="5">
        <v>0.92600000000000005</v>
      </c>
      <c r="G2702" s="5">
        <v>0.29749999999999999</v>
      </c>
      <c r="H2702" s="48">
        <v>0.39350000000000002</v>
      </c>
      <c r="I2702" s="5">
        <v>13</v>
      </c>
      <c r="N2702" s="15">
        <f t="shared" si="2590"/>
        <v>3</v>
      </c>
      <c r="O2702" s="15">
        <f t="shared" ref="O2702:U2702" si="2744">B2702</f>
        <v>0.67</v>
      </c>
      <c r="P2702" s="15">
        <f t="shared" si="2744"/>
        <v>0.51</v>
      </c>
      <c r="Q2702" s="15">
        <f t="shared" si="2744"/>
        <v>0.18</v>
      </c>
      <c r="R2702" s="15">
        <f t="shared" si="2744"/>
        <v>1.68</v>
      </c>
      <c r="S2702" s="15">
        <f t="shared" si="2744"/>
        <v>0.92600000000000005</v>
      </c>
      <c r="T2702" s="15">
        <f t="shared" si="2744"/>
        <v>0.29749999999999999</v>
      </c>
      <c r="U2702" s="15">
        <f t="shared" si="2744"/>
        <v>0.39350000000000002</v>
      </c>
      <c r="V2702" s="5">
        <v>1</v>
      </c>
      <c r="X2702" s="15">
        <f t="shared" si="2592"/>
        <v>14.5</v>
      </c>
      <c r="AB2702" s="15">
        <f t="shared" si="2593"/>
        <v>9.8454228762135596</v>
      </c>
      <c r="AC2702" s="15">
        <f t="shared" si="2594"/>
        <v>21.665088201276053</v>
      </c>
    </row>
    <row r="2703" spans="1:29">
      <c r="A2703" s="5" t="s">
        <v>207</v>
      </c>
      <c r="B2703" s="5">
        <v>0.67500000000000004</v>
      </c>
      <c r="C2703" s="5">
        <v>0.55000000000000004</v>
      </c>
      <c r="D2703" s="5">
        <v>0.19</v>
      </c>
      <c r="E2703" s="5">
        <v>1.5509999999999999</v>
      </c>
      <c r="F2703" s="5">
        <v>0.71050000000000002</v>
      </c>
      <c r="G2703" s="5">
        <v>0.36849999999999999</v>
      </c>
      <c r="H2703" s="48">
        <v>0.41199999999999998</v>
      </c>
      <c r="I2703" s="5">
        <v>13</v>
      </c>
      <c r="N2703" s="15">
        <f t="shared" si="2590"/>
        <v>0.75</v>
      </c>
      <c r="O2703" s="15">
        <f t="shared" ref="O2703:U2703" si="2745">B2703</f>
        <v>0.67500000000000004</v>
      </c>
      <c r="P2703" s="15">
        <f t="shared" si="2745"/>
        <v>0.55000000000000004</v>
      </c>
      <c r="Q2703" s="15">
        <f t="shared" si="2745"/>
        <v>0.19</v>
      </c>
      <c r="R2703" s="15">
        <f t="shared" si="2745"/>
        <v>1.5509999999999999</v>
      </c>
      <c r="S2703" s="15">
        <f t="shared" si="2745"/>
        <v>0.71050000000000002</v>
      </c>
      <c r="T2703" s="15">
        <f t="shared" si="2745"/>
        <v>0.36849999999999999</v>
      </c>
      <c r="U2703" s="15">
        <f t="shared" si="2745"/>
        <v>0.41199999999999998</v>
      </c>
      <c r="V2703" s="5">
        <v>1</v>
      </c>
      <c r="X2703" s="15">
        <f t="shared" si="2592"/>
        <v>14.5</v>
      </c>
      <c r="AB2703" s="15">
        <f t="shared" si="2593"/>
        <v>12.653887261008405</v>
      </c>
      <c r="AC2703" s="15">
        <f t="shared" si="2594"/>
        <v>3.4081322450670481</v>
      </c>
    </row>
    <row r="2704" spans="1:29">
      <c r="A2704" s="5" t="s">
        <v>206</v>
      </c>
      <c r="B2704" s="5">
        <v>0.68</v>
      </c>
      <c r="C2704" s="5">
        <v>0.52</v>
      </c>
      <c r="D2704" s="5">
        <v>0.16500000000000001</v>
      </c>
      <c r="E2704" s="5">
        <v>1.4775</v>
      </c>
      <c r="F2704" s="5">
        <v>0.72399999999999998</v>
      </c>
      <c r="G2704" s="5">
        <v>0.27900000000000003</v>
      </c>
      <c r="H2704" s="48">
        <v>0.40600000000000003</v>
      </c>
      <c r="I2704" s="5">
        <v>11</v>
      </c>
      <c r="N2704" s="15">
        <f t="shared" si="2590"/>
        <v>3</v>
      </c>
      <c r="O2704" s="15">
        <f t="shared" ref="O2704:U2704" si="2746">B2704</f>
        <v>0.68</v>
      </c>
      <c r="P2704" s="15">
        <f t="shared" si="2746"/>
        <v>0.52</v>
      </c>
      <c r="Q2704" s="15">
        <f t="shared" si="2746"/>
        <v>0.16500000000000001</v>
      </c>
      <c r="R2704" s="15">
        <f t="shared" si="2746"/>
        <v>1.4775</v>
      </c>
      <c r="S2704" s="15">
        <f t="shared" si="2746"/>
        <v>0.72399999999999998</v>
      </c>
      <c r="T2704" s="15">
        <f t="shared" si="2746"/>
        <v>0.27900000000000003</v>
      </c>
      <c r="U2704" s="15">
        <f t="shared" si="2746"/>
        <v>0.40600000000000003</v>
      </c>
      <c r="V2704" s="5">
        <v>1</v>
      </c>
      <c r="X2704" s="15">
        <f t="shared" si="2592"/>
        <v>12.5</v>
      </c>
      <c r="AB2704" s="15">
        <f t="shared" si="2593"/>
        <v>12.3070775186043</v>
      </c>
      <c r="AC2704" s="15">
        <f t="shared" si="2594"/>
        <v>3.7219083827874047E-2</v>
      </c>
    </row>
    <row r="2705" spans="1:29">
      <c r="A2705" s="5" t="s">
        <v>206</v>
      </c>
      <c r="B2705" s="5">
        <v>0.68</v>
      </c>
      <c r="C2705" s="5">
        <v>0.53</v>
      </c>
      <c r="D2705" s="5">
        <v>0.18</v>
      </c>
      <c r="E2705" s="5">
        <v>1.5289999999999999</v>
      </c>
      <c r="F2705" s="5">
        <v>0.76349999999999996</v>
      </c>
      <c r="G2705" s="5">
        <v>0.3115</v>
      </c>
      <c r="H2705" s="48">
        <v>0.40250000000000002</v>
      </c>
      <c r="I2705" s="5">
        <v>11</v>
      </c>
      <c r="N2705" s="15">
        <f t="shared" si="2590"/>
        <v>3</v>
      </c>
      <c r="O2705" s="15">
        <f t="shared" ref="O2705:U2705" si="2747">B2705</f>
        <v>0.68</v>
      </c>
      <c r="P2705" s="15">
        <f t="shared" si="2747"/>
        <v>0.53</v>
      </c>
      <c r="Q2705" s="15">
        <f t="shared" si="2747"/>
        <v>0.18</v>
      </c>
      <c r="R2705" s="15">
        <f t="shared" si="2747"/>
        <v>1.5289999999999999</v>
      </c>
      <c r="S2705" s="15">
        <f t="shared" si="2747"/>
        <v>0.76349999999999996</v>
      </c>
      <c r="T2705" s="15">
        <f t="shared" si="2747"/>
        <v>0.3115</v>
      </c>
      <c r="U2705" s="15">
        <f t="shared" si="2747"/>
        <v>0.40250000000000002</v>
      </c>
      <c r="V2705" s="5">
        <v>1</v>
      </c>
      <c r="X2705" s="15">
        <f t="shared" si="2592"/>
        <v>12.5</v>
      </c>
      <c r="AB2705" s="15">
        <f t="shared" si="2593"/>
        <v>11.903721499773658</v>
      </c>
      <c r="AC2705" s="15">
        <f t="shared" si="2594"/>
        <v>0.35554804983217575</v>
      </c>
    </row>
    <row r="2706" spans="1:29">
      <c r="A2706" s="5" t="s">
        <v>206</v>
      </c>
      <c r="B2706" s="5">
        <v>0.7</v>
      </c>
      <c r="C2706" s="5">
        <v>0.52500000000000002</v>
      </c>
      <c r="D2706" s="5">
        <v>0.17499999999999999</v>
      </c>
      <c r="E2706" s="5">
        <v>1.7585</v>
      </c>
      <c r="F2706" s="5">
        <v>0.87450000000000006</v>
      </c>
      <c r="G2706" s="5">
        <v>0.36149999999999999</v>
      </c>
      <c r="H2706" s="48">
        <v>0.47</v>
      </c>
      <c r="I2706" s="5">
        <v>10</v>
      </c>
      <c r="N2706" s="15">
        <f t="shared" si="2590"/>
        <v>3</v>
      </c>
      <c r="O2706" s="15">
        <f t="shared" ref="O2706:U2706" si="2748">B2706</f>
        <v>0.7</v>
      </c>
      <c r="P2706" s="15">
        <f t="shared" si="2748"/>
        <v>0.52500000000000002</v>
      </c>
      <c r="Q2706" s="15">
        <f t="shared" si="2748"/>
        <v>0.17499999999999999</v>
      </c>
      <c r="R2706" s="15">
        <f t="shared" si="2748"/>
        <v>1.7585</v>
      </c>
      <c r="S2706" s="15">
        <f t="shared" si="2748"/>
        <v>0.87450000000000006</v>
      </c>
      <c r="T2706" s="15">
        <f t="shared" si="2748"/>
        <v>0.36149999999999999</v>
      </c>
      <c r="U2706" s="15">
        <f t="shared" si="2748"/>
        <v>0.47</v>
      </c>
      <c r="V2706" s="5">
        <v>1</v>
      </c>
      <c r="X2706" s="15">
        <f t="shared" si="2592"/>
        <v>11.5</v>
      </c>
      <c r="AB2706" s="15">
        <f t="shared" si="2593"/>
        <v>11.7013675366395</v>
      </c>
      <c r="AC2706" s="15">
        <f t="shared" si="2594"/>
        <v>4.0548884812260474E-2</v>
      </c>
    </row>
    <row r="2707" spans="1:29">
      <c r="A2707" s="5" t="s">
        <v>206</v>
      </c>
      <c r="B2707" s="5">
        <v>0.7</v>
      </c>
      <c r="C2707" s="5">
        <v>0.55000000000000004</v>
      </c>
      <c r="D2707" s="5">
        <v>0.2</v>
      </c>
      <c r="E2707" s="5">
        <v>1.5229999999999999</v>
      </c>
      <c r="F2707" s="5">
        <v>0.69299999999999995</v>
      </c>
      <c r="G2707" s="5">
        <v>0.30599999999999999</v>
      </c>
      <c r="H2707" s="48">
        <v>0.4405</v>
      </c>
      <c r="I2707" s="5">
        <v>13</v>
      </c>
      <c r="N2707" s="15">
        <f t="shared" si="2590"/>
        <v>3</v>
      </c>
      <c r="O2707" s="15">
        <f t="shared" ref="O2707:U2707" si="2749">B2707</f>
        <v>0.7</v>
      </c>
      <c r="P2707" s="15">
        <f t="shared" si="2749"/>
        <v>0.55000000000000004</v>
      </c>
      <c r="Q2707" s="15">
        <f t="shared" si="2749"/>
        <v>0.2</v>
      </c>
      <c r="R2707" s="15">
        <f t="shared" si="2749"/>
        <v>1.5229999999999999</v>
      </c>
      <c r="S2707" s="15">
        <f t="shared" si="2749"/>
        <v>0.69299999999999995</v>
      </c>
      <c r="T2707" s="15">
        <f t="shared" si="2749"/>
        <v>0.30599999999999999</v>
      </c>
      <c r="U2707" s="15">
        <f t="shared" si="2749"/>
        <v>0.4405</v>
      </c>
      <c r="V2707" s="5">
        <v>1</v>
      </c>
      <c r="X2707" s="15">
        <f t="shared" si="2592"/>
        <v>14.5</v>
      </c>
      <c r="AB2707" s="15">
        <f t="shared" si="2593"/>
        <v>14.095402600785302</v>
      </c>
      <c r="AC2707" s="15">
        <f t="shared" si="2594"/>
        <v>0.1636990554512974</v>
      </c>
    </row>
    <row r="2708" spans="1:29">
      <c r="A2708" s="5" t="s">
        <v>207</v>
      </c>
      <c r="B2708" s="5">
        <v>0.72499999999999998</v>
      </c>
      <c r="C2708" s="5">
        <v>0.53</v>
      </c>
      <c r="D2708" s="5">
        <v>0.19</v>
      </c>
      <c r="E2708" s="5">
        <v>1.7315</v>
      </c>
      <c r="F2708" s="5">
        <v>0.83</v>
      </c>
      <c r="G2708" s="5">
        <v>0.39800000000000002</v>
      </c>
      <c r="H2708" s="48">
        <v>0.40500000000000003</v>
      </c>
      <c r="I2708" s="5">
        <v>11</v>
      </c>
      <c r="N2708" s="15">
        <f t="shared" si="2590"/>
        <v>0.75</v>
      </c>
      <c r="O2708" s="15">
        <f t="shared" ref="O2708:U2708" si="2750">B2708</f>
        <v>0.72499999999999998</v>
      </c>
      <c r="P2708" s="15">
        <f t="shared" si="2750"/>
        <v>0.53</v>
      </c>
      <c r="Q2708" s="15">
        <f t="shared" si="2750"/>
        <v>0.19</v>
      </c>
      <c r="R2708" s="15">
        <f t="shared" si="2750"/>
        <v>1.7315</v>
      </c>
      <c r="S2708" s="15">
        <f t="shared" si="2750"/>
        <v>0.83</v>
      </c>
      <c r="T2708" s="15">
        <f t="shared" si="2750"/>
        <v>0.39800000000000002</v>
      </c>
      <c r="U2708" s="15">
        <f t="shared" si="2750"/>
        <v>0.40500000000000003</v>
      </c>
      <c r="V2708" s="5">
        <v>1</v>
      </c>
      <c r="X2708" s="15">
        <f t="shared" si="2592"/>
        <v>12.5</v>
      </c>
      <c r="AB2708" s="15">
        <f t="shared" si="2593"/>
        <v>11.253061971424831</v>
      </c>
      <c r="AC2708" s="15">
        <f t="shared" si="2594"/>
        <v>1.554854447106929</v>
      </c>
    </row>
    <row r="2709" spans="1:29">
      <c r="A2709" s="5" t="s">
        <v>206</v>
      </c>
      <c r="B2709" s="5">
        <v>0.72499999999999998</v>
      </c>
      <c r="C2709" s="5">
        <v>0.55000000000000004</v>
      </c>
      <c r="D2709" s="5">
        <v>0.2</v>
      </c>
      <c r="E2709" s="5">
        <v>1.51</v>
      </c>
      <c r="F2709" s="5">
        <v>0.87350000000000005</v>
      </c>
      <c r="G2709" s="5">
        <v>0.42649999999999999</v>
      </c>
      <c r="H2709" s="48">
        <v>0.50849999999999995</v>
      </c>
      <c r="I2709" s="5">
        <v>9</v>
      </c>
      <c r="N2709" s="15">
        <f t="shared" si="2590"/>
        <v>3</v>
      </c>
      <c r="O2709" s="15">
        <f t="shared" ref="O2709:U2709" si="2751">B2709</f>
        <v>0.72499999999999998</v>
      </c>
      <c r="P2709" s="15">
        <f t="shared" si="2751"/>
        <v>0.55000000000000004</v>
      </c>
      <c r="Q2709" s="15">
        <f t="shared" si="2751"/>
        <v>0.2</v>
      </c>
      <c r="R2709" s="15">
        <f t="shared" si="2751"/>
        <v>1.51</v>
      </c>
      <c r="S2709" s="15">
        <f t="shared" si="2751"/>
        <v>0.87350000000000005</v>
      </c>
      <c r="T2709" s="15">
        <f t="shared" si="2751"/>
        <v>0.42649999999999999</v>
      </c>
      <c r="U2709" s="15">
        <f t="shared" si="2751"/>
        <v>0.50849999999999995</v>
      </c>
      <c r="V2709" s="5">
        <v>1</v>
      </c>
      <c r="X2709" s="15">
        <f t="shared" si="2592"/>
        <v>10.5</v>
      </c>
      <c r="AB2709" s="15">
        <f t="shared" si="2593"/>
        <v>9.6980023895507887</v>
      </c>
      <c r="AC2709" s="15">
        <f t="shared" si="2594"/>
        <v>0.64320016716624484</v>
      </c>
    </row>
    <row r="2710" spans="1:29">
      <c r="A2710" s="5" t="s">
        <v>206</v>
      </c>
      <c r="B2710" s="5">
        <v>0.73499999999999999</v>
      </c>
      <c r="C2710" s="5">
        <v>0.56999999999999995</v>
      </c>
      <c r="D2710" s="5">
        <v>0.17499999999999999</v>
      </c>
      <c r="E2710" s="5">
        <v>1.88</v>
      </c>
      <c r="F2710" s="5">
        <v>0.90949999999999998</v>
      </c>
      <c r="G2710" s="5">
        <v>0.38700000000000001</v>
      </c>
      <c r="H2710" s="48">
        <v>0.48799999999999999</v>
      </c>
      <c r="I2710" s="5">
        <v>11</v>
      </c>
      <c r="N2710" s="15">
        <f t="shared" si="2590"/>
        <v>3</v>
      </c>
      <c r="O2710" s="15">
        <f t="shared" ref="O2710:U2710" si="2752">B2710</f>
        <v>0.73499999999999999</v>
      </c>
      <c r="P2710" s="15">
        <f t="shared" si="2752"/>
        <v>0.56999999999999995</v>
      </c>
      <c r="Q2710" s="15">
        <f t="shared" si="2752"/>
        <v>0.17499999999999999</v>
      </c>
      <c r="R2710" s="15">
        <f t="shared" si="2752"/>
        <v>1.88</v>
      </c>
      <c r="S2710" s="15">
        <f t="shared" si="2752"/>
        <v>0.90949999999999998</v>
      </c>
      <c r="T2710" s="15">
        <f t="shared" si="2752"/>
        <v>0.38700000000000001</v>
      </c>
      <c r="U2710" s="15">
        <f t="shared" si="2752"/>
        <v>0.48799999999999999</v>
      </c>
      <c r="V2710" s="5">
        <v>1</v>
      </c>
      <c r="X2710" s="15">
        <f t="shared" si="2592"/>
        <v>12.5</v>
      </c>
      <c r="AB2710" s="15">
        <f t="shared" si="2593"/>
        <v>12.500995054043656</v>
      </c>
      <c r="AC2710" s="15">
        <f t="shared" si="2594"/>
        <v>9.9013254979674595E-7</v>
      </c>
    </row>
    <row r="2711" spans="1:29">
      <c r="A2711" s="5" t="s">
        <v>207</v>
      </c>
      <c r="B2711" s="5">
        <v>0.74</v>
      </c>
      <c r="C2711" s="5">
        <v>0.57499999999999996</v>
      </c>
      <c r="D2711" s="5">
        <v>0.22</v>
      </c>
      <c r="E2711" s="5">
        <v>2.012</v>
      </c>
      <c r="F2711" s="5">
        <v>0.89149999999999996</v>
      </c>
      <c r="G2711" s="5">
        <v>0.52649999999999997</v>
      </c>
      <c r="H2711" s="48">
        <v>0.47099999999999997</v>
      </c>
      <c r="I2711" s="5">
        <v>12</v>
      </c>
      <c r="N2711" s="15">
        <f t="shared" si="2590"/>
        <v>0.75</v>
      </c>
      <c r="O2711" s="15">
        <f t="shared" ref="O2711:U2711" si="2753">B2711</f>
        <v>0.74</v>
      </c>
      <c r="P2711" s="15">
        <f t="shared" si="2753"/>
        <v>0.57499999999999996</v>
      </c>
      <c r="Q2711" s="15">
        <f t="shared" si="2753"/>
        <v>0.22</v>
      </c>
      <c r="R2711" s="15">
        <f t="shared" si="2753"/>
        <v>2.012</v>
      </c>
      <c r="S2711" s="15">
        <f t="shared" si="2753"/>
        <v>0.89149999999999996</v>
      </c>
      <c r="T2711" s="15">
        <f t="shared" si="2753"/>
        <v>0.52649999999999997</v>
      </c>
      <c r="U2711" s="15">
        <f t="shared" si="2753"/>
        <v>0.47099999999999997</v>
      </c>
      <c r="V2711" s="5">
        <v>1</v>
      </c>
      <c r="X2711" s="15">
        <f t="shared" si="2592"/>
        <v>13.5</v>
      </c>
      <c r="AB2711" s="15">
        <f t="shared" si="2593"/>
        <v>12.676441152537297</v>
      </c>
      <c r="AC2711" s="15">
        <f t="shared" si="2594"/>
        <v>0.67824917523409556</v>
      </c>
    </row>
    <row r="2712" spans="1:29">
      <c r="A2712" s="5" t="s">
        <v>206</v>
      </c>
      <c r="B2712" s="5">
        <v>0.75</v>
      </c>
      <c r="C2712" s="5">
        <v>0.55500000000000005</v>
      </c>
      <c r="D2712" s="5">
        <v>0.215</v>
      </c>
      <c r="E2712" s="5">
        <v>2.2010000000000001</v>
      </c>
      <c r="F2712" s="5">
        <v>1.0615000000000001</v>
      </c>
      <c r="G2712" s="5">
        <v>0.52349999999999997</v>
      </c>
      <c r="H2712" s="48">
        <v>0.52849999999999997</v>
      </c>
      <c r="I2712" s="5">
        <v>11</v>
      </c>
      <c r="N2712" s="15">
        <f t="shared" si="2590"/>
        <v>3</v>
      </c>
      <c r="O2712" s="15">
        <f t="shared" ref="O2712:U2712" si="2754">B2712</f>
        <v>0.75</v>
      </c>
      <c r="P2712" s="15">
        <f t="shared" si="2754"/>
        <v>0.55500000000000005</v>
      </c>
      <c r="Q2712" s="15">
        <f t="shared" si="2754"/>
        <v>0.215</v>
      </c>
      <c r="R2712" s="15">
        <f t="shared" si="2754"/>
        <v>2.2010000000000001</v>
      </c>
      <c r="S2712" s="15">
        <f t="shared" si="2754"/>
        <v>1.0615000000000001</v>
      </c>
      <c r="T2712" s="15">
        <f t="shared" si="2754"/>
        <v>0.52349999999999997</v>
      </c>
      <c r="U2712" s="15">
        <f t="shared" si="2754"/>
        <v>0.52849999999999997</v>
      </c>
      <c r="V2712" s="5">
        <v>1</v>
      </c>
      <c r="X2712" s="15">
        <f t="shared" si="2592"/>
        <v>12.5</v>
      </c>
      <c r="AB2712" s="15">
        <f t="shared" si="2593"/>
        <v>11.572798550980179</v>
      </c>
      <c r="AC2712" s="15">
        <f t="shared" si="2594"/>
        <v>0.85970252706445494</v>
      </c>
    </row>
    <row r="2713" spans="1:29">
      <c r="A2713" s="5" t="s">
        <v>208</v>
      </c>
      <c r="B2713" s="5">
        <v>0.19</v>
      </c>
      <c r="C2713" s="5">
        <v>0.14000000000000001</v>
      </c>
      <c r="D2713" s="5">
        <v>0.03</v>
      </c>
      <c r="E2713" s="5">
        <v>3.15E-2</v>
      </c>
      <c r="F2713" s="5">
        <v>1.2500000000000001E-2</v>
      </c>
      <c r="G2713" s="5">
        <v>5.0000000000000001E-3</v>
      </c>
      <c r="H2713" s="48">
        <v>1.0500000000000001E-2</v>
      </c>
      <c r="I2713" s="5">
        <v>3</v>
      </c>
      <c r="N2713" s="15">
        <f t="shared" si="2590"/>
        <v>-2</v>
      </c>
      <c r="O2713" s="15">
        <f t="shared" ref="O2713:U2713" si="2755">B2713</f>
        <v>0.19</v>
      </c>
      <c r="P2713" s="15">
        <f t="shared" si="2755"/>
        <v>0.14000000000000001</v>
      </c>
      <c r="Q2713" s="15">
        <f t="shared" si="2755"/>
        <v>0.03</v>
      </c>
      <c r="R2713" s="15">
        <f t="shared" si="2755"/>
        <v>3.15E-2</v>
      </c>
      <c r="S2713" s="15">
        <f t="shared" si="2755"/>
        <v>1.2500000000000001E-2</v>
      </c>
      <c r="T2713" s="15">
        <f t="shared" si="2755"/>
        <v>5.0000000000000001E-3</v>
      </c>
      <c r="U2713" s="15">
        <f t="shared" si="2755"/>
        <v>1.0500000000000001E-2</v>
      </c>
      <c r="V2713" s="5">
        <v>1</v>
      </c>
      <c r="X2713" s="15">
        <f t="shared" si="2592"/>
        <v>4.5</v>
      </c>
      <c r="AB2713" s="15">
        <f t="shared" si="2593"/>
        <v>6.4109404238597358</v>
      </c>
      <c r="AC2713" s="15">
        <f t="shared" si="2594"/>
        <v>3.6516933035412267</v>
      </c>
    </row>
    <row r="2714" spans="1:29">
      <c r="A2714" s="5" t="s">
        <v>208</v>
      </c>
      <c r="B2714" s="5">
        <v>0.21</v>
      </c>
      <c r="C2714" s="5">
        <v>0.15</v>
      </c>
      <c r="D2714" s="5">
        <v>4.4999999999999998E-2</v>
      </c>
      <c r="E2714" s="5">
        <v>0.04</v>
      </c>
      <c r="F2714" s="5">
        <v>1.35E-2</v>
      </c>
      <c r="G2714" s="5">
        <v>8.0000000000000002E-3</v>
      </c>
      <c r="H2714" s="48">
        <v>1.0500000000000001E-2</v>
      </c>
      <c r="I2714" s="5">
        <v>4</v>
      </c>
      <c r="N2714" s="15">
        <f t="shared" si="2590"/>
        <v>-2</v>
      </c>
      <c r="O2714" s="15">
        <f t="shared" ref="O2714:U2714" si="2756">B2714</f>
        <v>0.21</v>
      </c>
      <c r="P2714" s="15">
        <f t="shared" si="2756"/>
        <v>0.15</v>
      </c>
      <c r="Q2714" s="15">
        <f t="shared" si="2756"/>
        <v>4.4999999999999998E-2</v>
      </c>
      <c r="R2714" s="15">
        <f t="shared" si="2756"/>
        <v>0.04</v>
      </c>
      <c r="S2714" s="15">
        <f t="shared" si="2756"/>
        <v>1.35E-2</v>
      </c>
      <c r="T2714" s="15">
        <f t="shared" si="2756"/>
        <v>8.0000000000000002E-3</v>
      </c>
      <c r="U2714" s="15">
        <f t="shared" si="2756"/>
        <v>1.0500000000000001E-2</v>
      </c>
      <c r="V2714" s="5">
        <v>1</v>
      </c>
      <c r="X2714" s="15">
        <f t="shared" si="2592"/>
        <v>5.5</v>
      </c>
      <c r="AB2714" s="15">
        <f t="shared" si="2593"/>
        <v>6.7072687681384631</v>
      </c>
      <c r="AC2714" s="15">
        <f t="shared" si="2594"/>
        <v>1.4574978785225621</v>
      </c>
    </row>
    <row r="2715" spans="1:29">
      <c r="A2715" s="5" t="s">
        <v>208</v>
      </c>
      <c r="B2715" s="5">
        <v>0.25</v>
      </c>
      <c r="C2715" s="5">
        <v>0.17499999999999999</v>
      </c>
      <c r="D2715" s="5">
        <v>0.06</v>
      </c>
      <c r="E2715" s="5">
        <v>6.3500000000000001E-2</v>
      </c>
      <c r="F2715" s="5">
        <v>2.75E-2</v>
      </c>
      <c r="G2715" s="5">
        <v>8.0000000000000002E-3</v>
      </c>
      <c r="H2715" s="48">
        <v>0.02</v>
      </c>
      <c r="I2715" s="5">
        <v>4</v>
      </c>
      <c r="N2715" s="15">
        <f t="shared" si="2590"/>
        <v>-2</v>
      </c>
      <c r="O2715" s="15">
        <f t="shared" ref="O2715:U2715" si="2757">B2715</f>
        <v>0.25</v>
      </c>
      <c r="P2715" s="15">
        <f t="shared" si="2757"/>
        <v>0.17499999999999999</v>
      </c>
      <c r="Q2715" s="15">
        <f t="shared" si="2757"/>
        <v>0.06</v>
      </c>
      <c r="R2715" s="15">
        <f t="shared" si="2757"/>
        <v>6.3500000000000001E-2</v>
      </c>
      <c r="S2715" s="15">
        <f t="shared" si="2757"/>
        <v>2.75E-2</v>
      </c>
      <c r="T2715" s="15">
        <f t="shared" si="2757"/>
        <v>8.0000000000000002E-3</v>
      </c>
      <c r="U2715" s="15">
        <f t="shared" si="2757"/>
        <v>0.02</v>
      </c>
      <c r="V2715" s="5">
        <v>1</v>
      </c>
      <c r="X2715" s="15">
        <f t="shared" si="2592"/>
        <v>5.5</v>
      </c>
      <c r="AB2715" s="15">
        <f t="shared" si="2593"/>
        <v>7.1540065427198929</v>
      </c>
      <c r="AC2715" s="15">
        <f t="shared" si="2594"/>
        <v>2.735737643360213</v>
      </c>
    </row>
    <row r="2716" spans="1:29">
      <c r="A2716" s="5" t="s">
        <v>208</v>
      </c>
      <c r="B2716" s="5">
        <v>0.28999999999999998</v>
      </c>
      <c r="C2716" s="5">
        <v>0.215</v>
      </c>
      <c r="D2716" s="5">
        <v>6.5000000000000002E-2</v>
      </c>
      <c r="E2716" s="5">
        <v>9.8500000000000004E-2</v>
      </c>
      <c r="F2716" s="5">
        <v>4.2500000000000003E-2</v>
      </c>
      <c r="G2716" s="5">
        <v>2.1000000000000001E-2</v>
      </c>
      <c r="H2716" s="48">
        <v>3.1E-2</v>
      </c>
      <c r="I2716" s="5">
        <v>5</v>
      </c>
      <c r="N2716" s="15">
        <f t="shared" si="2590"/>
        <v>-2</v>
      </c>
      <c r="O2716" s="15">
        <f t="shared" ref="O2716:U2716" si="2758">B2716</f>
        <v>0.28999999999999998</v>
      </c>
      <c r="P2716" s="15">
        <f t="shared" si="2758"/>
        <v>0.215</v>
      </c>
      <c r="Q2716" s="15">
        <f t="shared" si="2758"/>
        <v>6.5000000000000002E-2</v>
      </c>
      <c r="R2716" s="15">
        <f t="shared" si="2758"/>
        <v>9.8500000000000004E-2</v>
      </c>
      <c r="S2716" s="15">
        <f t="shared" si="2758"/>
        <v>4.2500000000000003E-2</v>
      </c>
      <c r="T2716" s="15">
        <f t="shared" si="2758"/>
        <v>2.1000000000000001E-2</v>
      </c>
      <c r="U2716" s="15">
        <f t="shared" si="2758"/>
        <v>3.1E-2</v>
      </c>
      <c r="V2716" s="5">
        <v>1</v>
      </c>
      <c r="X2716" s="15">
        <f t="shared" si="2592"/>
        <v>6.5</v>
      </c>
      <c r="AB2716" s="15">
        <f t="shared" si="2593"/>
        <v>7.6311663408287709</v>
      </c>
      <c r="AC2716" s="15">
        <f t="shared" si="2594"/>
        <v>1.2795372906239511</v>
      </c>
    </row>
    <row r="2717" spans="1:29">
      <c r="A2717" s="5" t="s">
        <v>208</v>
      </c>
      <c r="B2717" s="5">
        <v>0.33500000000000002</v>
      </c>
      <c r="C2717" s="5">
        <v>0.25</v>
      </c>
      <c r="D2717" s="5">
        <v>0.08</v>
      </c>
      <c r="E2717" s="5">
        <v>0.16700000000000001</v>
      </c>
      <c r="F2717" s="5">
        <v>6.7500000000000004E-2</v>
      </c>
      <c r="G2717" s="5">
        <v>3.2500000000000001E-2</v>
      </c>
      <c r="H2717" s="48">
        <v>5.7500000000000002E-2</v>
      </c>
      <c r="I2717" s="5">
        <v>6</v>
      </c>
      <c r="N2717" s="15">
        <f t="shared" si="2590"/>
        <v>-2</v>
      </c>
      <c r="O2717" s="15">
        <f t="shared" ref="O2717:U2717" si="2759">B2717</f>
        <v>0.33500000000000002</v>
      </c>
      <c r="P2717" s="15">
        <f t="shared" si="2759"/>
        <v>0.25</v>
      </c>
      <c r="Q2717" s="15">
        <f t="shared" si="2759"/>
        <v>0.08</v>
      </c>
      <c r="R2717" s="15">
        <f t="shared" si="2759"/>
        <v>0.16700000000000001</v>
      </c>
      <c r="S2717" s="15">
        <f t="shared" si="2759"/>
        <v>6.7500000000000004E-2</v>
      </c>
      <c r="T2717" s="15">
        <f t="shared" si="2759"/>
        <v>3.2500000000000001E-2</v>
      </c>
      <c r="U2717" s="15">
        <f t="shared" si="2759"/>
        <v>5.7500000000000002E-2</v>
      </c>
      <c r="V2717" s="5">
        <v>1</v>
      </c>
      <c r="X2717" s="15">
        <f t="shared" si="2592"/>
        <v>7.5</v>
      </c>
      <c r="AB2717" s="15">
        <f t="shared" si="2593"/>
        <v>8.4097042363632273</v>
      </c>
      <c r="AC2717" s="15">
        <f t="shared" si="2594"/>
        <v>0.8275617976572025</v>
      </c>
    </row>
    <row r="2718" spans="1:29">
      <c r="A2718" s="5" t="s">
        <v>208</v>
      </c>
      <c r="B2718" s="5">
        <v>0.34</v>
      </c>
      <c r="C2718" s="5">
        <v>0.245</v>
      </c>
      <c r="D2718" s="5">
        <v>8.5000000000000006E-2</v>
      </c>
      <c r="E2718" s="5">
        <v>0.20150000000000001</v>
      </c>
      <c r="F2718" s="5">
        <v>0.10050000000000001</v>
      </c>
      <c r="G2718" s="5">
        <v>3.7999999999999999E-2</v>
      </c>
      <c r="H2718" s="48">
        <v>5.2999999999999999E-2</v>
      </c>
      <c r="I2718" s="5">
        <v>6</v>
      </c>
      <c r="N2718" s="15">
        <f t="shared" si="2590"/>
        <v>-2</v>
      </c>
      <c r="O2718" s="15">
        <f t="shared" ref="O2718:U2718" si="2760">B2718</f>
        <v>0.34</v>
      </c>
      <c r="P2718" s="15">
        <f t="shared" si="2760"/>
        <v>0.245</v>
      </c>
      <c r="Q2718" s="15">
        <f t="shared" si="2760"/>
        <v>8.5000000000000006E-2</v>
      </c>
      <c r="R2718" s="15">
        <f t="shared" si="2760"/>
        <v>0.20150000000000001</v>
      </c>
      <c r="S2718" s="15">
        <f t="shared" si="2760"/>
        <v>0.10050000000000001</v>
      </c>
      <c r="T2718" s="15">
        <f t="shared" si="2760"/>
        <v>3.7999999999999999E-2</v>
      </c>
      <c r="U2718" s="15">
        <f t="shared" si="2760"/>
        <v>5.2999999999999999E-2</v>
      </c>
      <c r="V2718" s="5">
        <v>1</v>
      </c>
      <c r="X2718" s="15">
        <f t="shared" si="2592"/>
        <v>7.5</v>
      </c>
      <c r="AB2718" s="15">
        <f t="shared" si="2593"/>
        <v>7.9571991759735248</v>
      </c>
      <c r="AC2718" s="15">
        <f t="shared" si="2594"/>
        <v>0.20903108651087007</v>
      </c>
    </row>
    <row r="2719" spans="1:29">
      <c r="A2719" s="5" t="s">
        <v>208</v>
      </c>
      <c r="B2719" s="5">
        <v>0.34499999999999997</v>
      </c>
      <c r="C2719" s="5">
        <v>0.255</v>
      </c>
      <c r="D2719" s="5">
        <v>9.5000000000000001E-2</v>
      </c>
      <c r="E2719" s="5">
        <v>0.183</v>
      </c>
      <c r="F2719" s="5">
        <v>7.4999999999999997E-2</v>
      </c>
      <c r="G2719" s="5">
        <v>3.85E-2</v>
      </c>
      <c r="H2719" s="48">
        <v>0.06</v>
      </c>
      <c r="I2719" s="5">
        <v>6</v>
      </c>
      <c r="N2719" s="15">
        <f t="shared" si="2590"/>
        <v>-2</v>
      </c>
      <c r="O2719" s="15">
        <f t="shared" ref="O2719:U2719" si="2761">B2719</f>
        <v>0.34499999999999997</v>
      </c>
      <c r="P2719" s="15">
        <f t="shared" si="2761"/>
        <v>0.255</v>
      </c>
      <c r="Q2719" s="15">
        <f t="shared" si="2761"/>
        <v>9.5000000000000001E-2</v>
      </c>
      <c r="R2719" s="15">
        <f t="shared" si="2761"/>
        <v>0.183</v>
      </c>
      <c r="S2719" s="15">
        <f t="shared" si="2761"/>
        <v>7.4999999999999997E-2</v>
      </c>
      <c r="T2719" s="15">
        <f t="shared" si="2761"/>
        <v>3.85E-2</v>
      </c>
      <c r="U2719" s="15">
        <f t="shared" si="2761"/>
        <v>0.06</v>
      </c>
      <c r="V2719" s="5">
        <v>1</v>
      </c>
      <c r="X2719" s="15">
        <f t="shared" si="2592"/>
        <v>7.5</v>
      </c>
      <c r="AB2719" s="15">
        <f t="shared" si="2593"/>
        <v>8.5831477229641244</v>
      </c>
      <c r="AC2719" s="15">
        <f t="shared" si="2594"/>
        <v>1.1732089897623676</v>
      </c>
    </row>
    <row r="2720" spans="1:29">
      <c r="A2720" s="5" t="s">
        <v>208</v>
      </c>
      <c r="B2720" s="5">
        <v>0.35499999999999998</v>
      </c>
      <c r="C2720" s="5">
        <v>0.255</v>
      </c>
      <c r="D2720" s="5">
        <v>0.08</v>
      </c>
      <c r="E2720" s="5">
        <v>0.187</v>
      </c>
      <c r="F2720" s="5">
        <v>7.8E-2</v>
      </c>
      <c r="G2720" s="5">
        <v>5.0500000000000003E-2</v>
      </c>
      <c r="H2720" s="48">
        <v>5.8000000000000003E-2</v>
      </c>
      <c r="I2720" s="5">
        <v>7</v>
      </c>
      <c r="N2720" s="15">
        <f t="shared" si="2590"/>
        <v>-2</v>
      </c>
      <c r="O2720" s="15">
        <f t="shared" ref="O2720:U2720" si="2762">B2720</f>
        <v>0.35499999999999998</v>
      </c>
      <c r="P2720" s="15">
        <f t="shared" si="2762"/>
        <v>0.255</v>
      </c>
      <c r="Q2720" s="15">
        <f t="shared" si="2762"/>
        <v>0.08</v>
      </c>
      <c r="R2720" s="15">
        <f t="shared" si="2762"/>
        <v>0.187</v>
      </c>
      <c r="S2720" s="15">
        <f t="shared" si="2762"/>
        <v>7.8E-2</v>
      </c>
      <c r="T2720" s="15">
        <f t="shared" si="2762"/>
        <v>5.0500000000000003E-2</v>
      </c>
      <c r="U2720" s="15">
        <f t="shared" si="2762"/>
        <v>5.8000000000000003E-2</v>
      </c>
      <c r="V2720" s="5">
        <v>1</v>
      </c>
      <c r="X2720" s="15">
        <f t="shared" si="2592"/>
        <v>8.5</v>
      </c>
      <c r="AB2720" s="15">
        <f t="shared" si="2593"/>
        <v>8.2444885304157012</v>
      </c>
      <c r="AC2720" s="15">
        <f t="shared" si="2594"/>
        <v>6.528611108912806E-2</v>
      </c>
    </row>
    <row r="2721" spans="1:29">
      <c r="A2721" s="5" t="s">
        <v>208</v>
      </c>
      <c r="B2721" s="5">
        <v>0.36</v>
      </c>
      <c r="C2721" s="5">
        <v>0.26</v>
      </c>
      <c r="D2721" s="5">
        <v>0.08</v>
      </c>
      <c r="E2721" s="5">
        <v>0.17949999999999999</v>
      </c>
      <c r="F2721" s="5">
        <v>7.3999999999999996E-2</v>
      </c>
      <c r="G2721" s="5">
        <v>3.15E-2</v>
      </c>
      <c r="H2721" s="48">
        <v>0.06</v>
      </c>
      <c r="I2721" s="5">
        <v>5</v>
      </c>
      <c r="N2721" s="15">
        <f t="shared" si="2590"/>
        <v>-2</v>
      </c>
      <c r="O2721" s="15">
        <f t="shared" ref="O2721:U2721" si="2763">B2721</f>
        <v>0.36</v>
      </c>
      <c r="P2721" s="15">
        <f t="shared" si="2763"/>
        <v>0.26</v>
      </c>
      <c r="Q2721" s="15">
        <f t="shared" si="2763"/>
        <v>0.08</v>
      </c>
      <c r="R2721" s="15">
        <f t="shared" si="2763"/>
        <v>0.17949999999999999</v>
      </c>
      <c r="S2721" s="15">
        <f t="shared" si="2763"/>
        <v>7.3999999999999996E-2</v>
      </c>
      <c r="T2721" s="15">
        <f t="shared" si="2763"/>
        <v>3.15E-2</v>
      </c>
      <c r="U2721" s="15">
        <f t="shared" si="2763"/>
        <v>0.06</v>
      </c>
      <c r="V2721" s="5">
        <v>1</v>
      </c>
      <c r="X2721" s="15">
        <f t="shared" si="2592"/>
        <v>6.5</v>
      </c>
      <c r="AB2721" s="15">
        <f t="shared" si="2593"/>
        <v>8.5235779341505271</v>
      </c>
      <c r="AC2721" s="15">
        <f t="shared" si="2594"/>
        <v>4.0948676555809147</v>
      </c>
    </row>
    <row r="2722" spans="1:29">
      <c r="A2722" s="5" t="s">
        <v>208</v>
      </c>
      <c r="B2722" s="5">
        <v>0.37</v>
      </c>
      <c r="C2722" s="5">
        <v>0.27500000000000002</v>
      </c>
      <c r="D2722" s="5">
        <v>0.09</v>
      </c>
      <c r="E2722" s="5">
        <v>0.20649999999999999</v>
      </c>
      <c r="F2722" s="5">
        <v>9.6000000000000002E-2</v>
      </c>
      <c r="G2722" s="5">
        <v>3.95E-2</v>
      </c>
      <c r="H2722" s="48">
        <v>5.8000000000000003E-2</v>
      </c>
      <c r="I2722" s="5">
        <v>7</v>
      </c>
      <c r="N2722" s="15">
        <f t="shared" si="2590"/>
        <v>-2</v>
      </c>
      <c r="O2722" s="15">
        <f t="shared" ref="O2722:U2722" si="2764">B2722</f>
        <v>0.37</v>
      </c>
      <c r="P2722" s="15">
        <f t="shared" si="2764"/>
        <v>0.27500000000000002</v>
      </c>
      <c r="Q2722" s="15">
        <f t="shared" si="2764"/>
        <v>0.09</v>
      </c>
      <c r="R2722" s="15">
        <f t="shared" si="2764"/>
        <v>0.20649999999999999</v>
      </c>
      <c r="S2722" s="15">
        <f t="shared" si="2764"/>
        <v>9.6000000000000002E-2</v>
      </c>
      <c r="T2722" s="15">
        <f t="shared" si="2764"/>
        <v>3.95E-2</v>
      </c>
      <c r="U2722" s="15">
        <f t="shared" si="2764"/>
        <v>5.8000000000000003E-2</v>
      </c>
      <c r="V2722" s="5">
        <v>1</v>
      </c>
      <c r="X2722" s="15">
        <f t="shared" si="2592"/>
        <v>8.5</v>
      </c>
      <c r="AB2722" s="15">
        <f t="shared" si="2593"/>
        <v>8.5085943108810476</v>
      </c>
      <c r="AC2722" s="15">
        <f t="shared" si="2594"/>
        <v>7.3862179520092522E-5</v>
      </c>
    </row>
    <row r="2723" spans="1:29">
      <c r="A2723" s="5" t="s">
        <v>208</v>
      </c>
      <c r="B2723" s="5">
        <v>0.375</v>
      </c>
      <c r="C2723" s="5">
        <v>0.28999999999999998</v>
      </c>
      <c r="D2723" s="5">
        <v>0.14000000000000001</v>
      </c>
      <c r="E2723" s="5">
        <v>0.3</v>
      </c>
      <c r="F2723" s="5">
        <v>0.14000000000000001</v>
      </c>
      <c r="G2723" s="5">
        <v>6.25E-2</v>
      </c>
      <c r="H2723" s="48">
        <v>8.2500000000000004E-2</v>
      </c>
      <c r="I2723" s="5">
        <v>8</v>
      </c>
      <c r="N2723" s="15">
        <f t="shared" si="2590"/>
        <v>-2</v>
      </c>
      <c r="O2723" s="15">
        <f t="shared" ref="O2723:U2723" si="2765">B2723</f>
        <v>0.375</v>
      </c>
      <c r="P2723" s="15">
        <f t="shared" si="2765"/>
        <v>0.28999999999999998</v>
      </c>
      <c r="Q2723" s="15">
        <f t="shared" si="2765"/>
        <v>0.14000000000000001</v>
      </c>
      <c r="R2723" s="15">
        <f t="shared" si="2765"/>
        <v>0.3</v>
      </c>
      <c r="S2723" s="15">
        <f t="shared" si="2765"/>
        <v>0.14000000000000001</v>
      </c>
      <c r="T2723" s="15">
        <f t="shared" si="2765"/>
        <v>6.25E-2</v>
      </c>
      <c r="U2723" s="15">
        <f t="shared" si="2765"/>
        <v>8.2500000000000004E-2</v>
      </c>
      <c r="V2723" s="5">
        <v>1</v>
      </c>
      <c r="X2723" s="15">
        <f t="shared" si="2592"/>
        <v>9.5</v>
      </c>
      <c r="AB2723" s="15">
        <f t="shared" si="2593"/>
        <v>9.1812565075721704</v>
      </c>
      <c r="AC2723" s="15">
        <f t="shared" si="2594"/>
        <v>0.10159741396508988</v>
      </c>
    </row>
    <row r="2724" spans="1:29">
      <c r="A2724" s="5" t="s">
        <v>208</v>
      </c>
      <c r="B2724" s="5">
        <v>0.375</v>
      </c>
      <c r="C2724" s="5">
        <v>0.27500000000000002</v>
      </c>
      <c r="D2724" s="5">
        <v>9.5000000000000001E-2</v>
      </c>
      <c r="E2724" s="5">
        <v>0.22950000000000001</v>
      </c>
      <c r="F2724" s="5">
        <v>9.5000000000000001E-2</v>
      </c>
      <c r="G2724" s="5">
        <v>5.45E-2</v>
      </c>
      <c r="H2724" s="48">
        <v>6.6000000000000003E-2</v>
      </c>
      <c r="I2724" s="5">
        <v>7</v>
      </c>
      <c r="N2724" s="15">
        <f t="shared" si="2590"/>
        <v>-2</v>
      </c>
      <c r="O2724" s="15">
        <f t="shared" ref="O2724:U2724" si="2766">B2724</f>
        <v>0.375</v>
      </c>
      <c r="P2724" s="15">
        <f t="shared" si="2766"/>
        <v>0.27500000000000002</v>
      </c>
      <c r="Q2724" s="15">
        <f t="shared" si="2766"/>
        <v>9.5000000000000001E-2</v>
      </c>
      <c r="R2724" s="15">
        <f t="shared" si="2766"/>
        <v>0.22950000000000001</v>
      </c>
      <c r="S2724" s="15">
        <f t="shared" si="2766"/>
        <v>9.5000000000000001E-2</v>
      </c>
      <c r="T2724" s="15">
        <f t="shared" si="2766"/>
        <v>5.45E-2</v>
      </c>
      <c r="U2724" s="15">
        <f t="shared" si="2766"/>
        <v>6.6000000000000003E-2</v>
      </c>
      <c r="V2724" s="5">
        <v>1</v>
      </c>
      <c r="X2724" s="15">
        <f t="shared" si="2592"/>
        <v>8.5</v>
      </c>
      <c r="AB2724" s="15">
        <f t="shared" si="2593"/>
        <v>8.7053162010419634</v>
      </c>
      <c r="AC2724" s="15">
        <f t="shared" si="2594"/>
        <v>4.2154742410303911E-2</v>
      </c>
    </row>
    <row r="2725" spans="1:29">
      <c r="A2725" s="5" t="s">
        <v>208</v>
      </c>
      <c r="B2725" s="5">
        <v>0.38500000000000001</v>
      </c>
      <c r="C2725" s="5">
        <v>0.3</v>
      </c>
      <c r="D2725" s="5">
        <v>0.125</v>
      </c>
      <c r="E2725" s="5">
        <v>0.34300000000000003</v>
      </c>
      <c r="F2725" s="5">
        <v>0.17050000000000001</v>
      </c>
      <c r="G2725" s="5">
        <v>7.3499999999999996E-2</v>
      </c>
      <c r="H2725" s="48">
        <v>8.1000000000000003E-2</v>
      </c>
      <c r="I2725" s="5">
        <v>7</v>
      </c>
      <c r="N2725" s="15">
        <f t="shared" si="2590"/>
        <v>-2</v>
      </c>
      <c r="O2725" s="15">
        <f t="shared" ref="O2725:U2725" si="2767">B2725</f>
        <v>0.38500000000000001</v>
      </c>
      <c r="P2725" s="15">
        <f t="shared" si="2767"/>
        <v>0.3</v>
      </c>
      <c r="Q2725" s="15">
        <f t="shared" si="2767"/>
        <v>0.125</v>
      </c>
      <c r="R2725" s="15">
        <f t="shared" si="2767"/>
        <v>0.34300000000000003</v>
      </c>
      <c r="S2725" s="15">
        <f t="shared" si="2767"/>
        <v>0.17050000000000001</v>
      </c>
      <c r="T2725" s="15">
        <f t="shared" si="2767"/>
        <v>7.3499999999999996E-2</v>
      </c>
      <c r="U2725" s="15">
        <f t="shared" si="2767"/>
        <v>8.1000000000000003E-2</v>
      </c>
      <c r="V2725" s="5">
        <v>1</v>
      </c>
      <c r="X2725" s="15">
        <f t="shared" si="2592"/>
        <v>8.5</v>
      </c>
      <c r="AB2725" s="15">
        <f t="shared" si="2593"/>
        <v>8.7766773079003588</v>
      </c>
      <c r="AC2725" s="15">
        <f t="shared" si="2594"/>
        <v>7.6550332706989965E-2</v>
      </c>
    </row>
    <row r="2726" spans="1:29">
      <c r="A2726" s="5" t="s">
        <v>208</v>
      </c>
      <c r="B2726" s="5">
        <v>0.38500000000000001</v>
      </c>
      <c r="C2726" s="5">
        <v>0.28499999999999998</v>
      </c>
      <c r="D2726" s="5">
        <v>8.5000000000000006E-2</v>
      </c>
      <c r="E2726" s="5">
        <v>0.24399999999999999</v>
      </c>
      <c r="F2726" s="5">
        <v>0.1215</v>
      </c>
      <c r="G2726" s="5">
        <v>4.4499999999999998E-2</v>
      </c>
      <c r="H2726" s="48">
        <v>6.8000000000000005E-2</v>
      </c>
      <c r="I2726" s="5">
        <v>8</v>
      </c>
      <c r="N2726" s="15">
        <f t="shared" si="2590"/>
        <v>-2</v>
      </c>
      <c r="O2726" s="15">
        <f t="shared" ref="O2726:U2726" si="2768">B2726</f>
        <v>0.38500000000000001</v>
      </c>
      <c r="P2726" s="15">
        <f t="shared" si="2768"/>
        <v>0.28499999999999998</v>
      </c>
      <c r="Q2726" s="15">
        <f t="shared" si="2768"/>
        <v>8.5000000000000006E-2</v>
      </c>
      <c r="R2726" s="15">
        <f t="shared" si="2768"/>
        <v>0.24399999999999999</v>
      </c>
      <c r="S2726" s="15">
        <f t="shared" si="2768"/>
        <v>0.1215</v>
      </c>
      <c r="T2726" s="15">
        <f t="shared" si="2768"/>
        <v>4.4499999999999998E-2</v>
      </c>
      <c r="U2726" s="15">
        <f t="shared" si="2768"/>
        <v>6.8000000000000005E-2</v>
      </c>
      <c r="V2726" s="5">
        <v>1</v>
      </c>
      <c r="X2726" s="15">
        <f t="shared" si="2592"/>
        <v>9.5</v>
      </c>
      <c r="AB2726" s="15">
        <f t="shared" si="2593"/>
        <v>8.4235390311223828</v>
      </c>
      <c r="AC2726" s="15">
        <f t="shared" si="2594"/>
        <v>1.1587682175169385</v>
      </c>
    </row>
    <row r="2727" spans="1:29">
      <c r="A2727" s="5" t="s">
        <v>208</v>
      </c>
      <c r="B2727" s="5">
        <v>0.39500000000000002</v>
      </c>
      <c r="C2727" s="5">
        <v>0.32</v>
      </c>
      <c r="D2727" s="5">
        <v>0.1</v>
      </c>
      <c r="E2727" s="5">
        <v>0.3075</v>
      </c>
      <c r="F2727" s="5">
        <v>0.14899999999999999</v>
      </c>
      <c r="G2727" s="5">
        <v>5.3499999999999999E-2</v>
      </c>
      <c r="H2727" s="48">
        <v>0.09</v>
      </c>
      <c r="I2727" s="5">
        <v>8</v>
      </c>
      <c r="N2727" s="15">
        <f t="shared" si="2590"/>
        <v>-2</v>
      </c>
      <c r="O2727" s="15">
        <f t="shared" ref="O2727:U2727" si="2769">B2727</f>
        <v>0.39500000000000002</v>
      </c>
      <c r="P2727" s="15">
        <f t="shared" si="2769"/>
        <v>0.32</v>
      </c>
      <c r="Q2727" s="15">
        <f t="shared" si="2769"/>
        <v>0.1</v>
      </c>
      <c r="R2727" s="15">
        <f t="shared" si="2769"/>
        <v>0.3075</v>
      </c>
      <c r="S2727" s="15">
        <f t="shared" si="2769"/>
        <v>0.14899999999999999</v>
      </c>
      <c r="T2727" s="15">
        <f t="shared" si="2769"/>
        <v>5.3499999999999999E-2</v>
      </c>
      <c r="U2727" s="15">
        <f t="shared" si="2769"/>
        <v>0.09</v>
      </c>
      <c r="V2727" s="5">
        <v>1</v>
      </c>
      <c r="X2727" s="15">
        <f t="shared" si="2592"/>
        <v>9.5</v>
      </c>
      <c r="AB2727" s="15">
        <f t="shared" si="2593"/>
        <v>9.1197361569946818</v>
      </c>
      <c r="AC2727" s="15">
        <f t="shared" si="2594"/>
        <v>0.14460059029717331</v>
      </c>
    </row>
    <row r="2728" spans="1:29">
      <c r="A2728" s="5" t="s">
        <v>208</v>
      </c>
      <c r="B2728" s="5">
        <v>0.4</v>
      </c>
      <c r="C2728" s="5">
        <v>0.30499999999999999</v>
      </c>
      <c r="D2728" s="5">
        <v>0.1</v>
      </c>
      <c r="E2728" s="5">
        <v>0.34150000000000003</v>
      </c>
      <c r="F2728" s="5">
        <v>0.17599999999999999</v>
      </c>
      <c r="G2728" s="5">
        <v>6.25E-2</v>
      </c>
      <c r="H2728" s="48">
        <v>8.6499999999999994E-2</v>
      </c>
      <c r="I2728" s="5">
        <v>7</v>
      </c>
      <c r="N2728" s="15">
        <f t="shared" si="2590"/>
        <v>-2</v>
      </c>
      <c r="O2728" s="15">
        <f t="shared" ref="O2728:U2728" si="2770">B2728</f>
        <v>0.4</v>
      </c>
      <c r="P2728" s="15">
        <f t="shared" si="2770"/>
        <v>0.30499999999999999</v>
      </c>
      <c r="Q2728" s="15">
        <f t="shared" si="2770"/>
        <v>0.1</v>
      </c>
      <c r="R2728" s="15">
        <f t="shared" si="2770"/>
        <v>0.34150000000000003</v>
      </c>
      <c r="S2728" s="15">
        <f t="shared" si="2770"/>
        <v>0.17599999999999999</v>
      </c>
      <c r="T2728" s="15">
        <f t="shared" si="2770"/>
        <v>6.25E-2</v>
      </c>
      <c r="U2728" s="15">
        <f t="shared" si="2770"/>
        <v>8.6499999999999994E-2</v>
      </c>
      <c r="V2728" s="5">
        <v>1</v>
      </c>
      <c r="X2728" s="15">
        <f t="shared" si="2592"/>
        <v>8.5</v>
      </c>
      <c r="AB2728" s="15">
        <f t="shared" si="2593"/>
        <v>8.5821204685784327</v>
      </c>
      <c r="AC2728" s="15">
        <f t="shared" si="2594"/>
        <v>6.7437713595413515E-3</v>
      </c>
    </row>
    <row r="2729" spans="1:29">
      <c r="A2729" s="5" t="s">
        <v>208</v>
      </c>
      <c r="B2729" s="5">
        <v>0.40500000000000003</v>
      </c>
      <c r="C2729" s="5">
        <v>0.30499999999999999</v>
      </c>
      <c r="D2729" s="5">
        <v>0.1</v>
      </c>
      <c r="E2729" s="5">
        <v>0.27100000000000002</v>
      </c>
      <c r="F2729" s="5">
        <v>9.6500000000000002E-2</v>
      </c>
      <c r="G2729" s="5">
        <v>6.0999999999999999E-2</v>
      </c>
      <c r="H2729" s="48">
        <v>9.0999999999999998E-2</v>
      </c>
      <c r="I2729" s="5">
        <v>7</v>
      </c>
      <c r="N2729" s="15">
        <f t="shared" si="2590"/>
        <v>-2</v>
      </c>
      <c r="O2729" s="15">
        <f t="shared" ref="O2729:U2729" si="2771">B2729</f>
        <v>0.40500000000000003</v>
      </c>
      <c r="P2729" s="15">
        <f t="shared" si="2771"/>
        <v>0.30499999999999999</v>
      </c>
      <c r="Q2729" s="15">
        <f t="shared" si="2771"/>
        <v>0.1</v>
      </c>
      <c r="R2729" s="15">
        <f t="shared" si="2771"/>
        <v>0.27100000000000002</v>
      </c>
      <c r="S2729" s="15">
        <f t="shared" si="2771"/>
        <v>9.6500000000000002E-2</v>
      </c>
      <c r="T2729" s="15">
        <f t="shared" si="2771"/>
        <v>6.0999999999999999E-2</v>
      </c>
      <c r="U2729" s="15">
        <f t="shared" si="2771"/>
        <v>9.0999999999999998E-2</v>
      </c>
      <c r="V2729" s="5">
        <v>1</v>
      </c>
      <c r="X2729" s="15">
        <f t="shared" si="2592"/>
        <v>8.5</v>
      </c>
      <c r="AB2729" s="15">
        <f t="shared" si="2593"/>
        <v>9.5899311378656762</v>
      </c>
      <c r="AC2729" s="15">
        <f t="shared" si="2594"/>
        <v>1.1879498852891677</v>
      </c>
    </row>
    <row r="2730" spans="1:29">
      <c r="A2730" s="5" t="s">
        <v>208</v>
      </c>
      <c r="B2730" s="5">
        <v>0.40500000000000003</v>
      </c>
      <c r="C2730" s="5">
        <v>0.31</v>
      </c>
      <c r="D2730" s="5">
        <v>0.11</v>
      </c>
      <c r="E2730" s="5">
        <v>0.91</v>
      </c>
      <c r="F2730" s="5">
        <v>0.41599999999999998</v>
      </c>
      <c r="G2730" s="5">
        <v>0.20749999999999999</v>
      </c>
      <c r="H2730" s="48">
        <v>9.9500000000000005E-2</v>
      </c>
      <c r="I2730" s="5">
        <v>8</v>
      </c>
      <c r="N2730" s="15">
        <f t="shared" si="2590"/>
        <v>-2</v>
      </c>
      <c r="O2730" s="15">
        <f t="shared" ref="O2730:U2730" si="2772">B2730</f>
        <v>0.40500000000000003</v>
      </c>
      <c r="P2730" s="15">
        <f t="shared" si="2772"/>
        <v>0.31</v>
      </c>
      <c r="Q2730" s="15">
        <f t="shared" si="2772"/>
        <v>0.11</v>
      </c>
      <c r="R2730" s="15">
        <f t="shared" si="2772"/>
        <v>0.91</v>
      </c>
      <c r="S2730" s="15">
        <f t="shared" si="2772"/>
        <v>0.41599999999999998</v>
      </c>
      <c r="T2730" s="15">
        <f t="shared" si="2772"/>
        <v>0.20749999999999999</v>
      </c>
      <c r="U2730" s="15">
        <f t="shared" si="2772"/>
        <v>9.9500000000000005E-2</v>
      </c>
      <c r="V2730" s="5">
        <v>1</v>
      </c>
      <c r="X2730" s="15">
        <f t="shared" si="2592"/>
        <v>9.5</v>
      </c>
      <c r="AB2730" s="15">
        <f t="shared" si="2593"/>
        <v>7.7126627471024669</v>
      </c>
      <c r="AC2730" s="15">
        <f t="shared" si="2594"/>
        <v>3.1945744555953</v>
      </c>
    </row>
    <row r="2731" spans="1:29">
      <c r="A2731" s="5" t="s">
        <v>208</v>
      </c>
      <c r="B2731" s="5">
        <v>0.40500000000000003</v>
      </c>
      <c r="C2731" s="5">
        <v>0.30499999999999999</v>
      </c>
      <c r="D2731" s="5">
        <v>0.1</v>
      </c>
      <c r="E2731" s="5">
        <v>0.26800000000000002</v>
      </c>
      <c r="F2731" s="5">
        <v>0.1145</v>
      </c>
      <c r="G2731" s="5">
        <v>5.2999999999999999E-2</v>
      </c>
      <c r="H2731" s="48">
        <v>8.5000000000000006E-2</v>
      </c>
      <c r="I2731" s="5">
        <v>7</v>
      </c>
      <c r="N2731" s="15">
        <f t="shared" si="2590"/>
        <v>-2</v>
      </c>
      <c r="O2731" s="15">
        <f t="shared" ref="O2731:U2731" si="2773">B2731</f>
        <v>0.40500000000000003</v>
      </c>
      <c r="P2731" s="15">
        <f t="shared" si="2773"/>
        <v>0.30499999999999999</v>
      </c>
      <c r="Q2731" s="15">
        <f t="shared" si="2773"/>
        <v>0.1</v>
      </c>
      <c r="R2731" s="15">
        <f t="shared" si="2773"/>
        <v>0.26800000000000002</v>
      </c>
      <c r="S2731" s="15">
        <f t="shared" si="2773"/>
        <v>0.1145</v>
      </c>
      <c r="T2731" s="15">
        <f t="shared" si="2773"/>
        <v>5.2999999999999999E-2</v>
      </c>
      <c r="U2731" s="15">
        <f t="shared" si="2773"/>
        <v>8.5000000000000006E-2</v>
      </c>
      <c r="V2731" s="5">
        <v>1</v>
      </c>
      <c r="X2731" s="15">
        <f t="shared" si="2592"/>
        <v>8.5</v>
      </c>
      <c r="AB2731" s="15">
        <f t="shared" si="2593"/>
        <v>9.2309482945572672</v>
      </c>
      <c r="AC2731" s="15">
        <f t="shared" si="2594"/>
        <v>0.53428540931617741</v>
      </c>
    </row>
    <row r="2732" spans="1:29">
      <c r="A2732" s="5" t="s">
        <v>208</v>
      </c>
      <c r="B2732" s="5">
        <v>0.40500000000000003</v>
      </c>
      <c r="C2732" s="5">
        <v>0.3</v>
      </c>
      <c r="D2732" s="5">
        <v>0.09</v>
      </c>
      <c r="E2732" s="5">
        <v>0.28849999999999998</v>
      </c>
      <c r="F2732" s="5">
        <v>0.13800000000000001</v>
      </c>
      <c r="G2732" s="5">
        <v>6.3500000000000001E-2</v>
      </c>
      <c r="H2732" s="48">
        <v>7.6499999999999999E-2</v>
      </c>
      <c r="I2732" s="5">
        <v>6</v>
      </c>
      <c r="N2732" s="15">
        <f t="shared" si="2590"/>
        <v>-2</v>
      </c>
      <c r="O2732" s="15">
        <f t="shared" ref="O2732:U2732" si="2774">B2732</f>
        <v>0.40500000000000003</v>
      </c>
      <c r="P2732" s="15">
        <f t="shared" si="2774"/>
        <v>0.3</v>
      </c>
      <c r="Q2732" s="15">
        <f t="shared" si="2774"/>
        <v>0.09</v>
      </c>
      <c r="R2732" s="15">
        <f t="shared" si="2774"/>
        <v>0.28849999999999998</v>
      </c>
      <c r="S2732" s="15">
        <f t="shared" si="2774"/>
        <v>0.13800000000000001</v>
      </c>
      <c r="T2732" s="15">
        <f t="shared" si="2774"/>
        <v>6.3500000000000001E-2</v>
      </c>
      <c r="U2732" s="15">
        <f t="shared" si="2774"/>
        <v>7.6499999999999999E-2</v>
      </c>
      <c r="V2732" s="5">
        <v>1</v>
      </c>
      <c r="X2732" s="15">
        <f t="shared" si="2592"/>
        <v>7.5</v>
      </c>
      <c r="AB2732" s="15">
        <f t="shared" si="2593"/>
        <v>8.5931870659702909</v>
      </c>
      <c r="AC2732" s="15">
        <f t="shared" si="2594"/>
        <v>1.1950579612047332</v>
      </c>
    </row>
    <row r="2733" spans="1:29">
      <c r="A2733" s="5" t="s">
        <v>208</v>
      </c>
      <c r="B2733" s="5">
        <v>0.41</v>
      </c>
      <c r="C2733" s="5">
        <v>0.315</v>
      </c>
      <c r="D2733" s="5">
        <v>0.1</v>
      </c>
      <c r="E2733" s="5">
        <v>0.3</v>
      </c>
      <c r="F2733" s="5">
        <v>0.124</v>
      </c>
      <c r="G2733" s="5">
        <v>5.7500000000000002E-2</v>
      </c>
      <c r="H2733" s="48">
        <v>0.1</v>
      </c>
      <c r="I2733" s="5">
        <v>8</v>
      </c>
      <c r="N2733" s="15">
        <f t="shared" si="2590"/>
        <v>-2</v>
      </c>
      <c r="O2733" s="15">
        <f t="shared" ref="O2733:U2733" si="2775">B2733</f>
        <v>0.41</v>
      </c>
      <c r="P2733" s="15">
        <f t="shared" si="2775"/>
        <v>0.315</v>
      </c>
      <c r="Q2733" s="15">
        <f t="shared" si="2775"/>
        <v>0.1</v>
      </c>
      <c r="R2733" s="15">
        <f t="shared" si="2775"/>
        <v>0.3</v>
      </c>
      <c r="S2733" s="15">
        <f t="shared" si="2775"/>
        <v>0.124</v>
      </c>
      <c r="T2733" s="15">
        <f t="shared" si="2775"/>
        <v>5.7500000000000002E-2</v>
      </c>
      <c r="U2733" s="15">
        <f t="shared" si="2775"/>
        <v>0.1</v>
      </c>
      <c r="V2733" s="5">
        <v>1</v>
      </c>
      <c r="X2733" s="15">
        <f t="shared" si="2592"/>
        <v>9.5</v>
      </c>
      <c r="AB2733" s="15">
        <f t="shared" si="2593"/>
        <v>9.5291915665307911</v>
      </c>
      <c r="AC2733" s="15">
        <f t="shared" si="2594"/>
        <v>8.5214755652160521E-4</v>
      </c>
    </row>
    <row r="2734" spans="1:29">
      <c r="A2734" s="5" t="s">
        <v>208</v>
      </c>
      <c r="B2734" s="5">
        <v>0.41</v>
      </c>
      <c r="C2734" s="5">
        <v>0.32500000000000001</v>
      </c>
      <c r="D2734" s="5">
        <v>0.11</v>
      </c>
      <c r="E2734" s="5">
        <v>0.32600000000000001</v>
      </c>
      <c r="F2734" s="5">
        <v>0.13250000000000001</v>
      </c>
      <c r="G2734" s="5">
        <v>7.4999999999999997E-2</v>
      </c>
      <c r="H2734" s="48">
        <v>0.10100000000000001</v>
      </c>
      <c r="I2734" s="5">
        <v>8</v>
      </c>
      <c r="N2734" s="15">
        <f t="shared" si="2590"/>
        <v>-2</v>
      </c>
      <c r="O2734" s="15">
        <f t="shared" ref="O2734:U2734" si="2776">B2734</f>
        <v>0.41</v>
      </c>
      <c r="P2734" s="15">
        <f t="shared" si="2776"/>
        <v>0.32500000000000001</v>
      </c>
      <c r="Q2734" s="15">
        <f t="shared" si="2776"/>
        <v>0.11</v>
      </c>
      <c r="R2734" s="15">
        <f t="shared" si="2776"/>
        <v>0.32600000000000001</v>
      </c>
      <c r="S2734" s="15">
        <f t="shared" si="2776"/>
        <v>0.13250000000000001</v>
      </c>
      <c r="T2734" s="15">
        <f t="shared" si="2776"/>
        <v>7.4999999999999997E-2</v>
      </c>
      <c r="U2734" s="15">
        <f t="shared" si="2776"/>
        <v>0.10100000000000001</v>
      </c>
      <c r="V2734" s="5">
        <v>1</v>
      </c>
      <c r="X2734" s="15">
        <f t="shared" si="2592"/>
        <v>9.5</v>
      </c>
      <c r="AB2734" s="15">
        <f t="shared" si="2593"/>
        <v>9.6537282489667966</v>
      </c>
      <c r="AC2734" s="15">
        <f t="shared" si="2594"/>
        <v>2.3632374530397401E-2</v>
      </c>
    </row>
    <row r="2735" spans="1:29">
      <c r="A2735" s="5" t="s">
        <v>208</v>
      </c>
      <c r="B2735" s="5">
        <v>0.41499999999999998</v>
      </c>
      <c r="C2735" s="5">
        <v>0.33500000000000002</v>
      </c>
      <c r="D2735" s="5">
        <v>0.1</v>
      </c>
      <c r="E2735" s="5">
        <v>0.35799999999999998</v>
      </c>
      <c r="F2735" s="5">
        <v>0.16900000000000001</v>
      </c>
      <c r="G2735" s="5">
        <v>6.7000000000000004E-2</v>
      </c>
      <c r="H2735" s="48">
        <v>0.105</v>
      </c>
      <c r="I2735" s="5">
        <v>7</v>
      </c>
      <c r="N2735" s="15">
        <f t="shared" si="2590"/>
        <v>-2</v>
      </c>
      <c r="O2735" s="15">
        <f t="shared" ref="O2735:U2735" si="2777">B2735</f>
        <v>0.41499999999999998</v>
      </c>
      <c r="P2735" s="15">
        <f t="shared" si="2777"/>
        <v>0.33500000000000002</v>
      </c>
      <c r="Q2735" s="15">
        <f t="shared" si="2777"/>
        <v>0.1</v>
      </c>
      <c r="R2735" s="15">
        <f t="shared" si="2777"/>
        <v>0.35799999999999998</v>
      </c>
      <c r="S2735" s="15">
        <f t="shared" si="2777"/>
        <v>0.16900000000000001</v>
      </c>
      <c r="T2735" s="15">
        <f t="shared" si="2777"/>
        <v>6.7000000000000004E-2</v>
      </c>
      <c r="U2735" s="15">
        <f t="shared" si="2777"/>
        <v>0.105</v>
      </c>
      <c r="V2735" s="5">
        <v>1</v>
      </c>
      <c r="X2735" s="15">
        <f t="shared" si="2592"/>
        <v>8.5</v>
      </c>
      <c r="AB2735" s="15">
        <f t="shared" si="2593"/>
        <v>9.3305422672591121</v>
      </c>
      <c r="AC2735" s="15">
        <f t="shared" si="2594"/>
        <v>0.6898004577039063</v>
      </c>
    </row>
    <row r="2736" spans="1:29">
      <c r="A2736" s="5" t="s">
        <v>208</v>
      </c>
      <c r="B2736" s="5">
        <v>0.42</v>
      </c>
      <c r="C2736" s="5">
        <v>0.32500000000000001</v>
      </c>
      <c r="D2736" s="5">
        <v>0.115</v>
      </c>
      <c r="E2736" s="5">
        <v>0.314</v>
      </c>
      <c r="F2736" s="5">
        <v>0.1295</v>
      </c>
      <c r="G2736" s="5">
        <v>6.3500000000000001E-2</v>
      </c>
      <c r="H2736" s="48">
        <v>0.1</v>
      </c>
      <c r="I2736" s="5">
        <v>8</v>
      </c>
      <c r="N2736" s="15">
        <f t="shared" si="2590"/>
        <v>-2</v>
      </c>
      <c r="O2736" s="15">
        <f t="shared" ref="O2736:U2736" si="2778">B2736</f>
        <v>0.42</v>
      </c>
      <c r="P2736" s="15">
        <f t="shared" si="2778"/>
        <v>0.32500000000000001</v>
      </c>
      <c r="Q2736" s="15">
        <f t="shared" si="2778"/>
        <v>0.115</v>
      </c>
      <c r="R2736" s="15">
        <f t="shared" si="2778"/>
        <v>0.314</v>
      </c>
      <c r="S2736" s="15">
        <f t="shared" si="2778"/>
        <v>0.1295</v>
      </c>
      <c r="T2736" s="15">
        <f t="shared" si="2778"/>
        <v>6.3500000000000001E-2</v>
      </c>
      <c r="U2736" s="15">
        <f t="shared" si="2778"/>
        <v>0.1</v>
      </c>
      <c r="V2736" s="5">
        <v>1</v>
      </c>
      <c r="X2736" s="15">
        <f t="shared" si="2592"/>
        <v>9.5</v>
      </c>
      <c r="AB2736" s="15">
        <f t="shared" si="2593"/>
        <v>9.7620294289588969</v>
      </c>
      <c r="AC2736" s="15">
        <f t="shared" si="2594"/>
        <v>6.8659421640525603E-2</v>
      </c>
    </row>
    <row r="2737" spans="1:29">
      <c r="A2737" s="5" t="s">
        <v>208</v>
      </c>
      <c r="B2737" s="5">
        <v>0.42</v>
      </c>
      <c r="C2737" s="5">
        <v>0.315</v>
      </c>
      <c r="D2737" s="5">
        <v>0.11</v>
      </c>
      <c r="E2737" s="5">
        <v>0.40250000000000002</v>
      </c>
      <c r="F2737" s="5">
        <v>0.1855</v>
      </c>
      <c r="G2737" s="5">
        <v>8.3000000000000004E-2</v>
      </c>
      <c r="H2737" s="48">
        <v>0.10150000000000001</v>
      </c>
      <c r="I2737" s="5">
        <v>8</v>
      </c>
      <c r="N2737" s="15">
        <f t="shared" si="2590"/>
        <v>-2</v>
      </c>
      <c r="O2737" s="15">
        <f t="shared" ref="O2737:U2737" si="2779">B2737</f>
        <v>0.42</v>
      </c>
      <c r="P2737" s="15">
        <f t="shared" si="2779"/>
        <v>0.315</v>
      </c>
      <c r="Q2737" s="15">
        <f t="shared" si="2779"/>
        <v>0.11</v>
      </c>
      <c r="R2737" s="15">
        <f t="shared" si="2779"/>
        <v>0.40250000000000002</v>
      </c>
      <c r="S2737" s="15">
        <f t="shared" si="2779"/>
        <v>0.1855</v>
      </c>
      <c r="T2737" s="15">
        <f t="shared" si="2779"/>
        <v>8.3000000000000004E-2</v>
      </c>
      <c r="U2737" s="15">
        <f t="shared" si="2779"/>
        <v>0.10150000000000001</v>
      </c>
      <c r="V2737" s="5">
        <v>1</v>
      </c>
      <c r="X2737" s="15">
        <f t="shared" si="2592"/>
        <v>9.5</v>
      </c>
      <c r="AB2737" s="15">
        <f t="shared" si="2593"/>
        <v>9.0795068703225468</v>
      </c>
      <c r="AC2737" s="15">
        <f t="shared" si="2594"/>
        <v>0.17681447210593951</v>
      </c>
    </row>
    <row r="2738" spans="1:29">
      <c r="A2738" s="5" t="s">
        <v>208</v>
      </c>
      <c r="B2738" s="5">
        <v>0.43</v>
      </c>
      <c r="C2738" s="5">
        <v>0.34</v>
      </c>
      <c r="D2738" s="5">
        <v>0.11</v>
      </c>
      <c r="E2738" s="5">
        <v>0.36449999999999999</v>
      </c>
      <c r="F2738" s="5">
        <v>0.159</v>
      </c>
      <c r="G2738" s="5">
        <v>8.5500000000000007E-2</v>
      </c>
      <c r="H2738" s="48">
        <v>0.105</v>
      </c>
      <c r="I2738" s="5">
        <v>7</v>
      </c>
      <c r="N2738" s="15">
        <f t="shared" si="2590"/>
        <v>-2</v>
      </c>
      <c r="O2738" s="15">
        <f t="shared" ref="O2738:U2738" si="2780">B2738</f>
        <v>0.43</v>
      </c>
      <c r="P2738" s="15">
        <f t="shared" si="2780"/>
        <v>0.34</v>
      </c>
      <c r="Q2738" s="15">
        <f t="shared" si="2780"/>
        <v>0.11</v>
      </c>
      <c r="R2738" s="15">
        <f t="shared" si="2780"/>
        <v>0.36449999999999999</v>
      </c>
      <c r="S2738" s="15">
        <f t="shared" si="2780"/>
        <v>0.159</v>
      </c>
      <c r="T2738" s="15">
        <f t="shared" si="2780"/>
        <v>8.5500000000000007E-2</v>
      </c>
      <c r="U2738" s="15">
        <f t="shared" si="2780"/>
        <v>0.105</v>
      </c>
      <c r="V2738" s="5">
        <v>1</v>
      </c>
      <c r="X2738" s="15">
        <f t="shared" si="2592"/>
        <v>8.5</v>
      </c>
      <c r="AB2738" s="15">
        <f t="shared" si="2593"/>
        <v>9.5602564567216337</v>
      </c>
      <c r="AC2738" s="15">
        <f t="shared" si="2594"/>
        <v>1.1241437540199135</v>
      </c>
    </row>
    <row r="2739" spans="1:29">
      <c r="A2739" s="5" t="s">
        <v>208</v>
      </c>
      <c r="B2739" s="5">
        <v>0.44500000000000001</v>
      </c>
      <c r="C2739" s="5">
        <v>0.36</v>
      </c>
      <c r="D2739" s="5">
        <v>0.11</v>
      </c>
      <c r="E2739" s="5">
        <v>0.42349999999999999</v>
      </c>
      <c r="F2739" s="5">
        <v>0.182</v>
      </c>
      <c r="G2739" s="5">
        <v>7.6499999999999999E-2</v>
      </c>
      <c r="H2739" s="48">
        <v>0.14000000000000001</v>
      </c>
      <c r="I2739" s="5">
        <v>9</v>
      </c>
      <c r="N2739" s="15">
        <f t="shared" si="2590"/>
        <v>-2</v>
      </c>
      <c r="O2739" s="15">
        <f t="shared" ref="O2739:U2739" si="2781">B2739</f>
        <v>0.44500000000000001</v>
      </c>
      <c r="P2739" s="15">
        <f t="shared" si="2781"/>
        <v>0.36</v>
      </c>
      <c r="Q2739" s="15">
        <f t="shared" si="2781"/>
        <v>0.11</v>
      </c>
      <c r="R2739" s="15">
        <f t="shared" si="2781"/>
        <v>0.42349999999999999</v>
      </c>
      <c r="S2739" s="15">
        <f t="shared" si="2781"/>
        <v>0.182</v>
      </c>
      <c r="T2739" s="15">
        <f t="shared" si="2781"/>
        <v>7.6499999999999999E-2</v>
      </c>
      <c r="U2739" s="15">
        <f t="shared" si="2781"/>
        <v>0.14000000000000001</v>
      </c>
      <c r="V2739" s="5">
        <v>1</v>
      </c>
      <c r="X2739" s="15">
        <f t="shared" si="2592"/>
        <v>10.5</v>
      </c>
      <c r="AB2739" s="15">
        <f t="shared" si="2593"/>
        <v>10.254695306336561</v>
      </c>
      <c r="AC2739" s="15">
        <f t="shared" si="2594"/>
        <v>6.017439273331348E-2</v>
      </c>
    </row>
    <row r="2740" spans="1:29">
      <c r="A2740" s="5" t="s">
        <v>206</v>
      </c>
      <c r="B2740" s="5">
        <v>0.45</v>
      </c>
      <c r="C2740" s="5">
        <v>0.32500000000000001</v>
      </c>
      <c r="D2740" s="5">
        <v>0.115</v>
      </c>
      <c r="E2740" s="5">
        <v>0.43049999999999999</v>
      </c>
      <c r="F2740" s="5">
        <v>0.2235</v>
      </c>
      <c r="G2740" s="5">
        <v>7.85E-2</v>
      </c>
      <c r="H2740" s="48">
        <v>0.11550000000000001</v>
      </c>
      <c r="I2740" s="5">
        <v>8</v>
      </c>
      <c r="N2740" s="15">
        <f t="shared" si="2590"/>
        <v>3</v>
      </c>
      <c r="O2740" s="15">
        <f t="shared" ref="O2740:U2740" si="2782">B2740</f>
        <v>0.45</v>
      </c>
      <c r="P2740" s="15">
        <f t="shared" si="2782"/>
        <v>0.32500000000000001</v>
      </c>
      <c r="Q2740" s="15">
        <f t="shared" si="2782"/>
        <v>0.115</v>
      </c>
      <c r="R2740" s="15">
        <f t="shared" si="2782"/>
        <v>0.43049999999999999</v>
      </c>
      <c r="S2740" s="15">
        <f t="shared" si="2782"/>
        <v>0.2235</v>
      </c>
      <c r="T2740" s="15">
        <f t="shared" si="2782"/>
        <v>7.85E-2</v>
      </c>
      <c r="U2740" s="15">
        <f t="shared" si="2782"/>
        <v>0.11550000000000001</v>
      </c>
      <c r="V2740" s="5">
        <v>1</v>
      </c>
      <c r="X2740" s="15">
        <f t="shared" si="2592"/>
        <v>9.5</v>
      </c>
      <c r="AB2740" s="15">
        <f t="shared" si="2593"/>
        <v>9.7009442167830446</v>
      </c>
      <c r="AC2740" s="15">
        <f t="shared" si="2594"/>
        <v>4.0378578258551241E-2</v>
      </c>
    </row>
    <row r="2741" spans="1:29">
      <c r="A2741" s="5" t="s">
        <v>208</v>
      </c>
      <c r="B2741" s="5">
        <v>0.45</v>
      </c>
      <c r="C2741" s="5">
        <v>0.33500000000000002</v>
      </c>
      <c r="D2741" s="5">
        <v>9.5000000000000001E-2</v>
      </c>
      <c r="E2741" s="5">
        <v>0.35049999999999998</v>
      </c>
      <c r="F2741" s="5">
        <v>0.1615</v>
      </c>
      <c r="G2741" s="5">
        <v>6.25E-2</v>
      </c>
      <c r="H2741" s="48">
        <v>0.11849999999999999</v>
      </c>
      <c r="I2741" s="5">
        <v>7</v>
      </c>
      <c r="N2741" s="15">
        <f t="shared" si="2590"/>
        <v>-2</v>
      </c>
      <c r="O2741" s="15">
        <f t="shared" ref="O2741:U2741" si="2783">B2741</f>
        <v>0.45</v>
      </c>
      <c r="P2741" s="15">
        <f t="shared" si="2783"/>
        <v>0.33500000000000002</v>
      </c>
      <c r="Q2741" s="15">
        <f t="shared" si="2783"/>
        <v>9.5000000000000001E-2</v>
      </c>
      <c r="R2741" s="15">
        <f t="shared" si="2783"/>
        <v>0.35049999999999998</v>
      </c>
      <c r="S2741" s="15">
        <f t="shared" si="2783"/>
        <v>0.1615</v>
      </c>
      <c r="T2741" s="15">
        <f t="shared" si="2783"/>
        <v>6.25E-2</v>
      </c>
      <c r="U2741" s="15">
        <f t="shared" si="2783"/>
        <v>0.11849999999999999</v>
      </c>
      <c r="V2741" s="5">
        <v>1</v>
      </c>
      <c r="X2741" s="15">
        <f t="shared" si="2592"/>
        <v>8.5</v>
      </c>
      <c r="AB2741" s="15">
        <f t="shared" si="2593"/>
        <v>9.4942023427413051</v>
      </c>
      <c r="AC2741" s="15">
        <f t="shared" si="2594"/>
        <v>0.98843829831229957</v>
      </c>
    </row>
    <row r="2742" spans="1:29">
      <c r="A2742" s="5" t="s">
        <v>208</v>
      </c>
      <c r="B2742" s="5">
        <v>0.45500000000000002</v>
      </c>
      <c r="C2742" s="5">
        <v>0.34</v>
      </c>
      <c r="D2742" s="5">
        <v>0.115</v>
      </c>
      <c r="E2742" s="5">
        <v>0.48599999999999999</v>
      </c>
      <c r="F2742" s="5">
        <v>0.26100000000000001</v>
      </c>
      <c r="G2742" s="5">
        <v>6.5500000000000003E-2</v>
      </c>
      <c r="H2742" s="48">
        <v>0.13150000000000001</v>
      </c>
      <c r="I2742" s="5">
        <v>8</v>
      </c>
      <c r="N2742" s="15">
        <f t="shared" si="2590"/>
        <v>-2</v>
      </c>
      <c r="O2742" s="15">
        <f t="shared" ref="O2742:U2742" si="2784">B2742</f>
        <v>0.45500000000000002</v>
      </c>
      <c r="P2742" s="15">
        <f t="shared" si="2784"/>
        <v>0.34</v>
      </c>
      <c r="Q2742" s="15">
        <f t="shared" si="2784"/>
        <v>0.115</v>
      </c>
      <c r="R2742" s="15">
        <f t="shared" si="2784"/>
        <v>0.48599999999999999</v>
      </c>
      <c r="S2742" s="15">
        <f t="shared" si="2784"/>
        <v>0.26100000000000001</v>
      </c>
      <c r="T2742" s="15">
        <f t="shared" si="2784"/>
        <v>6.5500000000000003E-2</v>
      </c>
      <c r="U2742" s="15">
        <f t="shared" si="2784"/>
        <v>0.13150000000000001</v>
      </c>
      <c r="V2742" s="5">
        <v>1</v>
      </c>
      <c r="X2742" s="15">
        <f t="shared" si="2592"/>
        <v>9.5</v>
      </c>
      <c r="AB2742" s="15">
        <f t="shared" si="2593"/>
        <v>9.0849351510961966</v>
      </c>
      <c r="AC2742" s="15">
        <f t="shared" si="2594"/>
        <v>0.1722788287955371</v>
      </c>
    </row>
    <row r="2743" spans="1:29">
      <c r="A2743" s="5" t="s">
        <v>208</v>
      </c>
      <c r="B2743" s="5">
        <v>0.46</v>
      </c>
      <c r="C2743" s="5">
        <v>0.35</v>
      </c>
      <c r="D2743" s="5">
        <v>0.1</v>
      </c>
      <c r="E2743" s="5">
        <v>0.47099999999999997</v>
      </c>
      <c r="F2743" s="5">
        <v>0.252</v>
      </c>
      <c r="G2743" s="5">
        <v>7.6999999999999999E-2</v>
      </c>
      <c r="H2743" s="48">
        <v>0.123</v>
      </c>
      <c r="I2743" s="5">
        <v>8</v>
      </c>
      <c r="N2743" s="15">
        <f t="shared" si="2590"/>
        <v>-2</v>
      </c>
      <c r="O2743" s="15">
        <f t="shared" ref="O2743:U2743" si="2785">B2743</f>
        <v>0.46</v>
      </c>
      <c r="P2743" s="15">
        <f t="shared" si="2785"/>
        <v>0.35</v>
      </c>
      <c r="Q2743" s="15">
        <f t="shared" si="2785"/>
        <v>0.1</v>
      </c>
      <c r="R2743" s="15">
        <f t="shared" si="2785"/>
        <v>0.47099999999999997</v>
      </c>
      <c r="S2743" s="15">
        <f t="shared" si="2785"/>
        <v>0.252</v>
      </c>
      <c r="T2743" s="15">
        <f t="shared" si="2785"/>
        <v>7.6999999999999999E-2</v>
      </c>
      <c r="U2743" s="15">
        <f t="shared" si="2785"/>
        <v>0.123</v>
      </c>
      <c r="V2743" s="5">
        <v>1</v>
      </c>
      <c r="X2743" s="15">
        <f t="shared" si="2592"/>
        <v>9.5</v>
      </c>
      <c r="AB2743" s="15">
        <f t="shared" si="2593"/>
        <v>8.8856610524153385</v>
      </c>
      <c r="AC2743" s="15">
        <f t="shared" si="2594"/>
        <v>0.3774123425194294</v>
      </c>
    </row>
    <row r="2744" spans="1:29">
      <c r="A2744" s="5" t="s">
        <v>208</v>
      </c>
      <c r="B2744" s="5">
        <v>0.46</v>
      </c>
      <c r="C2744" s="5">
        <v>0.34499999999999997</v>
      </c>
      <c r="D2744" s="5">
        <v>0.105</v>
      </c>
      <c r="E2744" s="5">
        <v>0.41499999999999998</v>
      </c>
      <c r="F2744" s="5">
        <v>0.187</v>
      </c>
      <c r="G2744" s="5">
        <v>8.6999999999999994E-2</v>
      </c>
      <c r="H2744" s="48">
        <v>0.11</v>
      </c>
      <c r="I2744" s="5">
        <v>8</v>
      </c>
      <c r="N2744" s="15">
        <f t="shared" si="2590"/>
        <v>-2</v>
      </c>
      <c r="O2744" s="15">
        <f t="shared" ref="O2744:U2744" si="2786">B2744</f>
        <v>0.46</v>
      </c>
      <c r="P2744" s="15">
        <f t="shared" si="2786"/>
        <v>0.34499999999999997</v>
      </c>
      <c r="Q2744" s="15">
        <f t="shared" si="2786"/>
        <v>0.105</v>
      </c>
      <c r="R2744" s="15">
        <f t="shared" si="2786"/>
        <v>0.41499999999999998</v>
      </c>
      <c r="S2744" s="15">
        <f t="shared" si="2786"/>
        <v>0.187</v>
      </c>
      <c r="T2744" s="15">
        <f t="shared" si="2786"/>
        <v>8.6999999999999994E-2</v>
      </c>
      <c r="U2744" s="15">
        <f t="shared" si="2786"/>
        <v>0.11</v>
      </c>
      <c r="V2744" s="5">
        <v>1</v>
      </c>
      <c r="X2744" s="15">
        <f t="shared" si="2592"/>
        <v>9.5</v>
      </c>
      <c r="AB2744" s="15">
        <f t="shared" si="2593"/>
        <v>9.4643179059586409</v>
      </c>
      <c r="AC2744" s="15">
        <f t="shared" si="2594"/>
        <v>1.2732118351763972E-3</v>
      </c>
    </row>
    <row r="2745" spans="1:29">
      <c r="A2745" s="5" t="s">
        <v>208</v>
      </c>
      <c r="B2745" s="5">
        <v>0.47499999999999998</v>
      </c>
      <c r="C2745" s="5">
        <v>0.35499999999999998</v>
      </c>
      <c r="D2745" s="5">
        <v>0.115</v>
      </c>
      <c r="E2745" s="5">
        <v>0.51949999999999996</v>
      </c>
      <c r="F2745" s="5">
        <v>0.27900000000000003</v>
      </c>
      <c r="G2745" s="5">
        <v>8.7999999999999995E-2</v>
      </c>
      <c r="H2745" s="48">
        <v>0.13250000000000001</v>
      </c>
      <c r="I2745" s="5">
        <v>7</v>
      </c>
      <c r="N2745" s="15">
        <f t="shared" si="2590"/>
        <v>-2</v>
      </c>
      <c r="O2745" s="15">
        <f t="shared" ref="O2745:U2745" si="2787">B2745</f>
        <v>0.47499999999999998</v>
      </c>
      <c r="P2745" s="15">
        <f t="shared" si="2787"/>
        <v>0.35499999999999998</v>
      </c>
      <c r="Q2745" s="15">
        <f t="shared" si="2787"/>
        <v>0.115</v>
      </c>
      <c r="R2745" s="15">
        <f t="shared" si="2787"/>
        <v>0.51949999999999996</v>
      </c>
      <c r="S2745" s="15">
        <f t="shared" si="2787"/>
        <v>0.27900000000000003</v>
      </c>
      <c r="T2745" s="15">
        <f t="shared" si="2787"/>
        <v>8.7999999999999995E-2</v>
      </c>
      <c r="U2745" s="15">
        <f t="shared" si="2787"/>
        <v>0.13250000000000001</v>
      </c>
      <c r="V2745" s="5">
        <v>1</v>
      </c>
      <c r="X2745" s="15">
        <f t="shared" si="2592"/>
        <v>8.5</v>
      </c>
      <c r="AB2745" s="15">
        <f t="shared" si="2593"/>
        <v>8.9681280565878829</v>
      </c>
      <c r="AC2745" s="15">
        <f t="shared" si="2594"/>
        <v>0.21914387736474811</v>
      </c>
    </row>
    <row r="2746" spans="1:29">
      <c r="A2746" s="5" t="s">
        <v>206</v>
      </c>
      <c r="B2746" s="5">
        <v>0.48</v>
      </c>
      <c r="C2746" s="5">
        <v>0.375</v>
      </c>
      <c r="D2746" s="5">
        <v>0.12</v>
      </c>
      <c r="E2746" s="5">
        <v>0.58950000000000002</v>
      </c>
      <c r="F2746" s="5">
        <v>0.2535</v>
      </c>
      <c r="G2746" s="5">
        <v>0.128</v>
      </c>
      <c r="H2746" s="48">
        <v>0.17199999999999999</v>
      </c>
      <c r="I2746" s="5">
        <v>11</v>
      </c>
      <c r="N2746" s="15">
        <f t="shared" si="2590"/>
        <v>3</v>
      </c>
      <c r="O2746" s="15">
        <f t="shared" ref="O2746:U2746" si="2788">B2746</f>
        <v>0.48</v>
      </c>
      <c r="P2746" s="15">
        <f t="shared" si="2788"/>
        <v>0.375</v>
      </c>
      <c r="Q2746" s="15">
        <f t="shared" si="2788"/>
        <v>0.12</v>
      </c>
      <c r="R2746" s="15">
        <f t="shared" si="2788"/>
        <v>0.58950000000000002</v>
      </c>
      <c r="S2746" s="15">
        <f t="shared" si="2788"/>
        <v>0.2535</v>
      </c>
      <c r="T2746" s="15">
        <f t="shared" si="2788"/>
        <v>0.128</v>
      </c>
      <c r="U2746" s="15">
        <f t="shared" si="2788"/>
        <v>0.17199999999999999</v>
      </c>
      <c r="V2746" s="5">
        <v>1</v>
      </c>
      <c r="X2746" s="15">
        <f t="shared" si="2592"/>
        <v>12.5</v>
      </c>
      <c r="AB2746" s="15">
        <f t="shared" si="2593"/>
        <v>11.149392446306621</v>
      </c>
      <c r="AC2746" s="15">
        <f t="shared" si="2594"/>
        <v>1.8241407640936143</v>
      </c>
    </row>
    <row r="2747" spans="1:29">
      <c r="A2747" s="5" t="s">
        <v>208</v>
      </c>
      <c r="B2747" s="5">
        <v>0.48499999999999999</v>
      </c>
      <c r="C2747" s="5">
        <v>0.38</v>
      </c>
      <c r="D2747" s="5">
        <v>0.125</v>
      </c>
      <c r="E2747" s="5">
        <v>0.52149999999999996</v>
      </c>
      <c r="F2747" s="5">
        <v>0.2215</v>
      </c>
      <c r="G2747" s="5">
        <v>0.11799999999999999</v>
      </c>
      <c r="H2747" s="48">
        <v>0.16</v>
      </c>
      <c r="I2747" s="5">
        <v>8</v>
      </c>
      <c r="N2747" s="15">
        <f t="shared" si="2590"/>
        <v>-2</v>
      </c>
      <c r="O2747" s="15">
        <f t="shared" ref="O2747:U2747" si="2789">B2747</f>
        <v>0.48499999999999999</v>
      </c>
      <c r="P2747" s="15">
        <f t="shared" si="2789"/>
        <v>0.38</v>
      </c>
      <c r="Q2747" s="15">
        <f t="shared" si="2789"/>
        <v>0.125</v>
      </c>
      <c r="R2747" s="15">
        <f t="shared" si="2789"/>
        <v>0.52149999999999996</v>
      </c>
      <c r="S2747" s="15">
        <f t="shared" si="2789"/>
        <v>0.2215</v>
      </c>
      <c r="T2747" s="15">
        <f t="shared" si="2789"/>
        <v>0.11799999999999999</v>
      </c>
      <c r="U2747" s="15">
        <f t="shared" si="2789"/>
        <v>0.16</v>
      </c>
      <c r="V2747" s="5">
        <v>1</v>
      </c>
      <c r="X2747" s="15">
        <f t="shared" si="2592"/>
        <v>9.5</v>
      </c>
      <c r="AB2747" s="15">
        <f t="shared" si="2593"/>
        <v>10.472844499503282</v>
      </c>
      <c r="AC2747" s="15">
        <f t="shared" si="2594"/>
        <v>0.94642642021379064</v>
      </c>
    </row>
    <row r="2748" spans="1:29">
      <c r="A2748" s="5" t="s">
        <v>208</v>
      </c>
      <c r="B2748" s="5">
        <v>0.48499999999999999</v>
      </c>
      <c r="C2748" s="5">
        <v>0.36499999999999999</v>
      </c>
      <c r="D2748" s="5">
        <v>0.14000000000000001</v>
      </c>
      <c r="E2748" s="5">
        <v>0.44750000000000001</v>
      </c>
      <c r="F2748" s="5">
        <v>0.1895</v>
      </c>
      <c r="G2748" s="5">
        <v>9.2499999999999999E-2</v>
      </c>
      <c r="H2748" s="48">
        <v>0.23050000000000001</v>
      </c>
      <c r="I2748" s="5">
        <v>8</v>
      </c>
      <c r="N2748" s="15">
        <f t="shared" si="2590"/>
        <v>-2</v>
      </c>
      <c r="O2748" s="15">
        <f t="shared" ref="O2748:U2748" si="2790">B2748</f>
        <v>0.48499999999999999</v>
      </c>
      <c r="P2748" s="15">
        <f t="shared" si="2790"/>
        <v>0.36499999999999999</v>
      </c>
      <c r="Q2748" s="15">
        <f t="shared" si="2790"/>
        <v>0.14000000000000001</v>
      </c>
      <c r="R2748" s="15">
        <f t="shared" si="2790"/>
        <v>0.44750000000000001</v>
      </c>
      <c r="S2748" s="15">
        <f t="shared" si="2790"/>
        <v>0.1895</v>
      </c>
      <c r="T2748" s="15">
        <f t="shared" si="2790"/>
        <v>9.2499999999999999E-2</v>
      </c>
      <c r="U2748" s="15">
        <f t="shared" si="2790"/>
        <v>0.23050000000000001</v>
      </c>
      <c r="V2748" s="5">
        <v>1</v>
      </c>
      <c r="X2748" s="15">
        <f t="shared" si="2592"/>
        <v>9.5</v>
      </c>
      <c r="AB2748" s="15">
        <f t="shared" si="2593"/>
        <v>11.30901988866993</v>
      </c>
      <c r="AC2748" s="15">
        <f t="shared" si="2594"/>
        <v>3.2725529576033652</v>
      </c>
    </row>
    <row r="2749" spans="1:29">
      <c r="A2749" s="5" t="s">
        <v>208</v>
      </c>
      <c r="B2749" s="5">
        <v>0.49</v>
      </c>
      <c r="C2749" s="5">
        <v>0.36499999999999999</v>
      </c>
      <c r="D2749" s="5">
        <v>0.125</v>
      </c>
      <c r="E2749" s="5">
        <v>0.5585</v>
      </c>
      <c r="F2749" s="5">
        <v>0.252</v>
      </c>
      <c r="G2749" s="5">
        <v>0.126</v>
      </c>
      <c r="H2749" s="48">
        <v>0.1615</v>
      </c>
      <c r="I2749" s="5">
        <v>10</v>
      </c>
      <c r="N2749" s="15">
        <f t="shared" si="2590"/>
        <v>-2</v>
      </c>
      <c r="O2749" s="15">
        <f t="shared" ref="O2749:U2749" si="2791">B2749</f>
        <v>0.49</v>
      </c>
      <c r="P2749" s="15">
        <f t="shared" si="2791"/>
        <v>0.36499999999999999</v>
      </c>
      <c r="Q2749" s="15">
        <f t="shared" si="2791"/>
        <v>0.125</v>
      </c>
      <c r="R2749" s="15">
        <f t="shared" si="2791"/>
        <v>0.5585</v>
      </c>
      <c r="S2749" s="15">
        <f t="shared" si="2791"/>
        <v>0.252</v>
      </c>
      <c r="T2749" s="15">
        <f t="shared" si="2791"/>
        <v>0.126</v>
      </c>
      <c r="U2749" s="15">
        <f t="shared" si="2791"/>
        <v>0.1615</v>
      </c>
      <c r="V2749" s="5">
        <v>1</v>
      </c>
      <c r="X2749" s="15">
        <f t="shared" si="2592"/>
        <v>11.5</v>
      </c>
      <c r="AB2749" s="15">
        <f t="shared" si="2593"/>
        <v>9.9459074319434517</v>
      </c>
      <c r="AC2749" s="15">
        <f t="shared" si="2594"/>
        <v>2.4152037100885972</v>
      </c>
    </row>
    <row r="2750" spans="1:29">
      <c r="A2750" s="5" t="s">
        <v>208</v>
      </c>
      <c r="B2750" s="5">
        <v>0.505</v>
      </c>
      <c r="C2750" s="5">
        <v>0.38500000000000001</v>
      </c>
      <c r="D2750" s="5">
        <v>0.125</v>
      </c>
      <c r="E2750" s="5">
        <v>0.59599999999999997</v>
      </c>
      <c r="F2750" s="5">
        <v>0.245</v>
      </c>
      <c r="G2750" s="5">
        <v>9.7000000000000003E-2</v>
      </c>
      <c r="H2750" s="48">
        <v>0.21</v>
      </c>
      <c r="I2750" s="5">
        <v>9</v>
      </c>
      <c r="N2750" s="15">
        <f t="shared" si="2590"/>
        <v>-2</v>
      </c>
      <c r="O2750" s="15">
        <f t="shared" ref="O2750:U2750" si="2792">B2750</f>
        <v>0.505</v>
      </c>
      <c r="P2750" s="15">
        <f t="shared" si="2792"/>
        <v>0.38500000000000001</v>
      </c>
      <c r="Q2750" s="15">
        <f t="shared" si="2792"/>
        <v>0.125</v>
      </c>
      <c r="R2750" s="15">
        <f t="shared" si="2792"/>
        <v>0.59599999999999997</v>
      </c>
      <c r="S2750" s="15">
        <f t="shared" si="2792"/>
        <v>0.245</v>
      </c>
      <c r="T2750" s="15">
        <f t="shared" si="2792"/>
        <v>9.7000000000000003E-2</v>
      </c>
      <c r="U2750" s="15">
        <f t="shared" si="2792"/>
        <v>0.21</v>
      </c>
      <c r="V2750" s="5">
        <v>1</v>
      </c>
      <c r="X2750" s="15">
        <f t="shared" si="2592"/>
        <v>10.5</v>
      </c>
      <c r="AB2750" s="15">
        <f t="shared" si="2593"/>
        <v>11.369516472489739</v>
      </c>
      <c r="AC2750" s="15">
        <f t="shared" si="2594"/>
        <v>0.75605889593099873</v>
      </c>
    </row>
    <row r="2751" spans="1:29">
      <c r="A2751" s="5" t="s">
        <v>208</v>
      </c>
      <c r="B2751" s="5">
        <v>0.505</v>
      </c>
      <c r="C2751" s="5">
        <v>0.38</v>
      </c>
      <c r="D2751" s="5">
        <v>0.13500000000000001</v>
      </c>
      <c r="E2751" s="5">
        <v>0.53849999999999998</v>
      </c>
      <c r="F2751" s="5">
        <v>0.26450000000000001</v>
      </c>
      <c r="G2751" s="5">
        <v>9.5000000000000001E-2</v>
      </c>
      <c r="H2751" s="48">
        <v>0.16500000000000001</v>
      </c>
      <c r="I2751" s="5">
        <v>9</v>
      </c>
      <c r="N2751" s="15">
        <f t="shared" si="2590"/>
        <v>-2</v>
      </c>
      <c r="O2751" s="15">
        <f t="shared" ref="O2751:U2751" si="2793">B2751</f>
        <v>0.505</v>
      </c>
      <c r="P2751" s="15">
        <f t="shared" si="2793"/>
        <v>0.38</v>
      </c>
      <c r="Q2751" s="15">
        <f t="shared" si="2793"/>
        <v>0.13500000000000001</v>
      </c>
      <c r="R2751" s="15">
        <f t="shared" si="2793"/>
        <v>0.53849999999999998</v>
      </c>
      <c r="S2751" s="15">
        <f t="shared" si="2793"/>
        <v>0.26450000000000001</v>
      </c>
      <c r="T2751" s="15">
        <f t="shared" si="2793"/>
        <v>9.5000000000000001E-2</v>
      </c>
      <c r="U2751" s="15">
        <f t="shared" si="2793"/>
        <v>0.16500000000000001</v>
      </c>
      <c r="V2751" s="5">
        <v>1</v>
      </c>
      <c r="X2751" s="15">
        <f t="shared" si="2592"/>
        <v>10.5</v>
      </c>
      <c r="AB2751" s="15">
        <f t="shared" si="2593"/>
        <v>10.138272768413835</v>
      </c>
      <c r="AC2751" s="15">
        <f t="shared" si="2594"/>
        <v>0.13084659007099139</v>
      </c>
    </row>
    <row r="2752" spans="1:29">
      <c r="A2752" s="5" t="s">
        <v>208</v>
      </c>
      <c r="B2752" s="5">
        <v>0.51</v>
      </c>
      <c r="C2752" s="5">
        <v>0.38500000000000001</v>
      </c>
      <c r="D2752" s="5">
        <v>0.14499999999999999</v>
      </c>
      <c r="E2752" s="5">
        <v>0.76649999999999996</v>
      </c>
      <c r="F2752" s="5">
        <v>0.39850000000000002</v>
      </c>
      <c r="G2752" s="5">
        <v>0.14000000000000001</v>
      </c>
      <c r="H2752" s="48">
        <v>0.18049999999999999</v>
      </c>
      <c r="I2752" s="5">
        <v>8</v>
      </c>
      <c r="N2752" s="15">
        <f t="shared" si="2590"/>
        <v>-2</v>
      </c>
      <c r="O2752" s="15">
        <f t="shared" ref="O2752:U2752" si="2794">B2752</f>
        <v>0.51</v>
      </c>
      <c r="P2752" s="15">
        <f t="shared" si="2794"/>
        <v>0.38500000000000001</v>
      </c>
      <c r="Q2752" s="15">
        <f t="shared" si="2794"/>
        <v>0.14499999999999999</v>
      </c>
      <c r="R2752" s="15">
        <f t="shared" si="2794"/>
        <v>0.76649999999999996</v>
      </c>
      <c r="S2752" s="15">
        <f t="shared" si="2794"/>
        <v>0.39850000000000002</v>
      </c>
      <c r="T2752" s="15">
        <f t="shared" si="2794"/>
        <v>0.14000000000000001</v>
      </c>
      <c r="U2752" s="15">
        <f t="shared" si="2794"/>
        <v>0.18049999999999999</v>
      </c>
      <c r="V2752" s="5">
        <v>1</v>
      </c>
      <c r="X2752" s="15">
        <f t="shared" si="2592"/>
        <v>9.5</v>
      </c>
      <c r="AB2752" s="15">
        <f t="shared" si="2593"/>
        <v>9.3557537630266019</v>
      </c>
      <c r="AC2752" s="15">
        <f t="shared" si="2594"/>
        <v>2.0806976880985723E-2</v>
      </c>
    </row>
    <row r="2753" spans="1:29">
      <c r="A2753" s="5" t="s">
        <v>207</v>
      </c>
      <c r="B2753" s="5">
        <v>0.51500000000000001</v>
      </c>
      <c r="C2753" s="5">
        <v>0.39500000000000002</v>
      </c>
      <c r="D2753" s="5">
        <v>0.13500000000000001</v>
      </c>
      <c r="E2753" s="5">
        <v>0.51600000000000001</v>
      </c>
      <c r="F2753" s="5">
        <v>0.20150000000000001</v>
      </c>
      <c r="G2753" s="5">
        <v>0.13200000000000001</v>
      </c>
      <c r="H2753" s="48">
        <v>0.16200000000000001</v>
      </c>
      <c r="I2753" s="5">
        <v>9</v>
      </c>
      <c r="N2753" s="15">
        <f t="shared" si="2590"/>
        <v>0.75</v>
      </c>
      <c r="O2753" s="15">
        <f t="shared" ref="O2753:U2753" si="2795">B2753</f>
        <v>0.51500000000000001</v>
      </c>
      <c r="P2753" s="15">
        <f t="shared" si="2795"/>
        <v>0.39500000000000002</v>
      </c>
      <c r="Q2753" s="15">
        <f t="shared" si="2795"/>
        <v>0.13500000000000001</v>
      </c>
      <c r="R2753" s="15">
        <f t="shared" si="2795"/>
        <v>0.51600000000000001</v>
      </c>
      <c r="S2753" s="15">
        <f t="shared" si="2795"/>
        <v>0.20150000000000001</v>
      </c>
      <c r="T2753" s="15">
        <f t="shared" si="2795"/>
        <v>0.13200000000000001</v>
      </c>
      <c r="U2753" s="15">
        <f t="shared" si="2795"/>
        <v>0.16200000000000001</v>
      </c>
      <c r="V2753" s="5">
        <v>1</v>
      </c>
      <c r="X2753" s="15">
        <f t="shared" si="2592"/>
        <v>10.5</v>
      </c>
      <c r="AB2753" s="15">
        <f t="shared" si="2593"/>
        <v>11.411155957026885</v>
      </c>
      <c r="AC2753" s="15">
        <f t="shared" si="2594"/>
        <v>0.83020517802557914</v>
      </c>
    </row>
    <row r="2754" spans="1:29">
      <c r="A2754" s="5" t="s">
        <v>206</v>
      </c>
      <c r="B2754" s="5">
        <v>0.51500000000000001</v>
      </c>
      <c r="C2754" s="5">
        <v>0.41</v>
      </c>
      <c r="D2754" s="5">
        <v>0.14000000000000001</v>
      </c>
      <c r="E2754" s="5">
        <v>0.73550000000000004</v>
      </c>
      <c r="F2754" s="5">
        <v>0.30649999999999999</v>
      </c>
      <c r="G2754" s="5">
        <v>0.13700000000000001</v>
      </c>
      <c r="H2754" s="48">
        <v>0.2</v>
      </c>
      <c r="I2754" s="5">
        <v>7</v>
      </c>
      <c r="N2754" s="15">
        <f t="shared" si="2590"/>
        <v>3</v>
      </c>
      <c r="O2754" s="15">
        <f t="shared" ref="O2754:U2754" si="2796">B2754</f>
        <v>0.51500000000000001</v>
      </c>
      <c r="P2754" s="15">
        <f t="shared" si="2796"/>
        <v>0.41</v>
      </c>
      <c r="Q2754" s="15">
        <f t="shared" si="2796"/>
        <v>0.14000000000000001</v>
      </c>
      <c r="R2754" s="15">
        <f t="shared" si="2796"/>
        <v>0.73550000000000004</v>
      </c>
      <c r="S2754" s="15">
        <f t="shared" si="2796"/>
        <v>0.30649999999999999</v>
      </c>
      <c r="T2754" s="15">
        <f t="shared" si="2796"/>
        <v>0.13700000000000001</v>
      </c>
      <c r="U2754" s="15">
        <f t="shared" si="2796"/>
        <v>0.2</v>
      </c>
      <c r="V2754" s="5">
        <v>1</v>
      </c>
      <c r="X2754" s="15">
        <f t="shared" si="2592"/>
        <v>8.5</v>
      </c>
      <c r="AB2754" s="15">
        <f t="shared" si="2593"/>
        <v>12.169676728135151</v>
      </c>
      <c r="AC2754" s="15">
        <f t="shared" si="2594"/>
        <v>13.466527289016708</v>
      </c>
    </row>
    <row r="2755" spans="1:29">
      <c r="A2755" s="5" t="s">
        <v>208</v>
      </c>
      <c r="B2755" s="5">
        <v>0.51500000000000001</v>
      </c>
      <c r="C2755" s="5">
        <v>0.39</v>
      </c>
      <c r="D2755" s="5">
        <v>0.11</v>
      </c>
      <c r="E2755" s="5">
        <v>0.53100000000000003</v>
      </c>
      <c r="F2755" s="5">
        <v>0.24149999999999999</v>
      </c>
      <c r="G2755" s="5">
        <v>9.8000000000000004E-2</v>
      </c>
      <c r="H2755" s="48">
        <v>0.1615</v>
      </c>
      <c r="I2755" s="5">
        <v>8</v>
      </c>
      <c r="N2755" s="15">
        <f t="shared" si="2590"/>
        <v>-2</v>
      </c>
      <c r="O2755" s="15">
        <f t="shared" ref="O2755:U2755" si="2797">B2755</f>
        <v>0.51500000000000001</v>
      </c>
      <c r="P2755" s="15">
        <f t="shared" si="2797"/>
        <v>0.39</v>
      </c>
      <c r="Q2755" s="15">
        <f t="shared" si="2797"/>
        <v>0.11</v>
      </c>
      <c r="R2755" s="15">
        <f t="shared" si="2797"/>
        <v>0.53100000000000003</v>
      </c>
      <c r="S2755" s="15">
        <f t="shared" si="2797"/>
        <v>0.24149999999999999</v>
      </c>
      <c r="T2755" s="15">
        <f t="shared" si="2797"/>
        <v>9.8000000000000004E-2</v>
      </c>
      <c r="U2755" s="15">
        <f t="shared" si="2797"/>
        <v>0.1615</v>
      </c>
      <c r="V2755" s="5">
        <v>1</v>
      </c>
      <c r="X2755" s="15">
        <f t="shared" si="2592"/>
        <v>9.5</v>
      </c>
      <c r="AB2755" s="15">
        <f t="shared" si="2593"/>
        <v>10.302996040912685</v>
      </c>
      <c r="AC2755" s="15">
        <f t="shared" si="2594"/>
        <v>0.64480264172144663</v>
      </c>
    </row>
    <row r="2756" spans="1:29">
      <c r="A2756" s="5" t="s">
        <v>208</v>
      </c>
      <c r="B2756" s="5">
        <v>0.52500000000000002</v>
      </c>
      <c r="C2756" s="5">
        <v>0.38500000000000001</v>
      </c>
      <c r="D2756" s="5">
        <v>0.13</v>
      </c>
      <c r="E2756" s="5">
        <v>0.60699999999999998</v>
      </c>
      <c r="F2756" s="5">
        <v>0.23549999999999999</v>
      </c>
      <c r="G2756" s="5">
        <v>0.125</v>
      </c>
      <c r="H2756" s="48">
        <v>0.19500000000000001</v>
      </c>
      <c r="I2756" s="5">
        <v>8</v>
      </c>
      <c r="N2756" s="15">
        <f t="shared" si="2590"/>
        <v>-2</v>
      </c>
      <c r="O2756" s="15">
        <f t="shared" ref="O2756:U2756" si="2798">B2756</f>
        <v>0.52500000000000002</v>
      </c>
      <c r="P2756" s="15">
        <f t="shared" si="2798"/>
        <v>0.38500000000000001</v>
      </c>
      <c r="Q2756" s="15">
        <f t="shared" si="2798"/>
        <v>0.13</v>
      </c>
      <c r="R2756" s="15">
        <f t="shared" si="2798"/>
        <v>0.60699999999999998</v>
      </c>
      <c r="S2756" s="15">
        <f t="shared" si="2798"/>
        <v>0.23549999999999999</v>
      </c>
      <c r="T2756" s="15">
        <f t="shared" si="2798"/>
        <v>0.125</v>
      </c>
      <c r="U2756" s="15">
        <f t="shared" si="2798"/>
        <v>0.19500000000000001</v>
      </c>
      <c r="V2756" s="5">
        <v>1</v>
      </c>
      <c r="X2756" s="15">
        <f t="shared" si="2592"/>
        <v>9.5</v>
      </c>
      <c r="AB2756" s="15">
        <f t="shared" si="2593"/>
        <v>11.283651638274108</v>
      </c>
      <c r="AC2756" s="15">
        <f t="shared" si="2594"/>
        <v>3.1814131667179097</v>
      </c>
    </row>
    <row r="2757" spans="1:29">
      <c r="A2757" s="5" t="s">
        <v>207</v>
      </c>
      <c r="B2757" s="5">
        <v>0.52500000000000002</v>
      </c>
      <c r="C2757" s="5">
        <v>0.41499999999999998</v>
      </c>
      <c r="D2757" s="5">
        <v>0.15</v>
      </c>
      <c r="E2757" s="5">
        <v>0.70550000000000002</v>
      </c>
      <c r="F2757" s="5">
        <v>0.32900000000000001</v>
      </c>
      <c r="G2757" s="5">
        <v>0.14699999999999999</v>
      </c>
      <c r="H2757" s="48">
        <v>0.19900000000000001</v>
      </c>
      <c r="I2757" s="5">
        <v>10</v>
      </c>
      <c r="N2757" s="15">
        <f t="shared" si="2590"/>
        <v>0.75</v>
      </c>
      <c r="O2757" s="15">
        <f t="shared" ref="O2757:U2757" si="2799">B2757</f>
        <v>0.52500000000000002</v>
      </c>
      <c r="P2757" s="15">
        <f t="shared" si="2799"/>
        <v>0.41499999999999998</v>
      </c>
      <c r="Q2757" s="15">
        <f t="shared" si="2799"/>
        <v>0.15</v>
      </c>
      <c r="R2757" s="15">
        <f t="shared" si="2799"/>
        <v>0.70550000000000002</v>
      </c>
      <c r="S2757" s="15">
        <f t="shared" si="2799"/>
        <v>0.32900000000000001</v>
      </c>
      <c r="T2757" s="15">
        <f t="shared" si="2799"/>
        <v>0.14699999999999999</v>
      </c>
      <c r="U2757" s="15">
        <f t="shared" si="2799"/>
        <v>0.19900000000000001</v>
      </c>
      <c r="V2757" s="5">
        <v>1</v>
      </c>
      <c r="X2757" s="15">
        <f t="shared" si="2592"/>
        <v>11.5</v>
      </c>
      <c r="AB2757" s="15">
        <f t="shared" si="2593"/>
        <v>11.133311352616765</v>
      </c>
      <c r="AC2757" s="15">
        <f t="shared" si="2594"/>
        <v>0.13446056411974641</v>
      </c>
    </row>
    <row r="2758" spans="1:29">
      <c r="A2758" s="5" t="s">
        <v>208</v>
      </c>
      <c r="B2758" s="5">
        <v>0.52500000000000002</v>
      </c>
      <c r="C2758" s="5">
        <v>0.4</v>
      </c>
      <c r="D2758" s="5">
        <v>0.13</v>
      </c>
      <c r="E2758" s="5">
        <v>0.64449999999999996</v>
      </c>
      <c r="F2758" s="5">
        <v>0.34499999999999997</v>
      </c>
      <c r="G2758" s="5">
        <v>0.1285</v>
      </c>
      <c r="H2758" s="48">
        <v>0.2</v>
      </c>
      <c r="I2758" s="5">
        <v>8</v>
      </c>
      <c r="N2758" s="15">
        <f t="shared" si="2590"/>
        <v>-2</v>
      </c>
      <c r="O2758" s="15">
        <f t="shared" ref="O2758:U2758" si="2800">B2758</f>
        <v>0.52500000000000002</v>
      </c>
      <c r="P2758" s="15">
        <f t="shared" si="2800"/>
        <v>0.4</v>
      </c>
      <c r="Q2758" s="15">
        <f t="shared" si="2800"/>
        <v>0.13</v>
      </c>
      <c r="R2758" s="15">
        <f t="shared" si="2800"/>
        <v>0.64449999999999996</v>
      </c>
      <c r="S2758" s="15">
        <f t="shared" si="2800"/>
        <v>0.34499999999999997</v>
      </c>
      <c r="T2758" s="15">
        <f t="shared" si="2800"/>
        <v>0.1285</v>
      </c>
      <c r="U2758" s="15">
        <f t="shared" si="2800"/>
        <v>0.2</v>
      </c>
      <c r="V2758" s="5">
        <v>1</v>
      </c>
      <c r="X2758" s="15">
        <f t="shared" si="2592"/>
        <v>9.5</v>
      </c>
      <c r="AB2758" s="15">
        <f t="shared" si="2593"/>
        <v>9.6108673397820716</v>
      </c>
      <c r="AC2758" s="15">
        <f t="shared" si="2594"/>
        <v>1.2291567030353324E-2</v>
      </c>
    </row>
    <row r="2759" spans="1:29">
      <c r="A2759" s="5" t="s">
        <v>208</v>
      </c>
      <c r="B2759" s="5">
        <v>0.52500000000000002</v>
      </c>
      <c r="C2759" s="5">
        <v>0.375</v>
      </c>
      <c r="D2759" s="5">
        <v>0.12</v>
      </c>
      <c r="E2759" s="5">
        <v>0.63149999999999995</v>
      </c>
      <c r="F2759" s="5">
        <v>0.30449999999999999</v>
      </c>
      <c r="G2759" s="5">
        <v>0.114</v>
      </c>
      <c r="H2759" s="48">
        <v>0.19</v>
      </c>
      <c r="I2759" s="5">
        <v>9</v>
      </c>
      <c r="N2759" s="15">
        <f t="shared" si="2590"/>
        <v>-2</v>
      </c>
      <c r="O2759" s="15">
        <f t="shared" ref="O2759:U2759" si="2801">B2759</f>
        <v>0.52500000000000002</v>
      </c>
      <c r="P2759" s="15">
        <f t="shared" si="2801"/>
        <v>0.375</v>
      </c>
      <c r="Q2759" s="15">
        <f t="shared" si="2801"/>
        <v>0.12</v>
      </c>
      <c r="R2759" s="15">
        <f t="shared" si="2801"/>
        <v>0.63149999999999995</v>
      </c>
      <c r="S2759" s="15">
        <f t="shared" si="2801"/>
        <v>0.30449999999999999</v>
      </c>
      <c r="T2759" s="15">
        <f t="shared" si="2801"/>
        <v>0.114</v>
      </c>
      <c r="U2759" s="15">
        <f t="shared" si="2801"/>
        <v>0.19</v>
      </c>
      <c r="V2759" s="5">
        <v>1</v>
      </c>
      <c r="X2759" s="15">
        <f t="shared" si="2592"/>
        <v>10.5</v>
      </c>
      <c r="AB2759" s="15">
        <f t="shared" si="2593"/>
        <v>9.9598255457169564</v>
      </c>
      <c r="AC2759" s="15">
        <f t="shared" si="2594"/>
        <v>0.29178844105998392</v>
      </c>
    </row>
    <row r="2760" spans="1:29">
      <c r="A2760" s="5" t="s">
        <v>206</v>
      </c>
      <c r="B2760" s="5">
        <v>0.53500000000000003</v>
      </c>
      <c r="C2760" s="5">
        <v>0.43</v>
      </c>
      <c r="D2760" s="5">
        <v>0.155</v>
      </c>
      <c r="E2760" s="5">
        <v>0.78449999999999998</v>
      </c>
      <c r="F2760" s="5">
        <v>0.32850000000000001</v>
      </c>
      <c r="G2760" s="5">
        <v>0.16900000000000001</v>
      </c>
      <c r="H2760" s="48">
        <v>0.245</v>
      </c>
      <c r="I2760" s="5">
        <v>10</v>
      </c>
      <c r="N2760" s="15">
        <f t="shared" si="2590"/>
        <v>3</v>
      </c>
      <c r="O2760" s="15">
        <f t="shared" ref="O2760:U2760" si="2802">B2760</f>
        <v>0.53500000000000003</v>
      </c>
      <c r="P2760" s="15">
        <f t="shared" si="2802"/>
        <v>0.43</v>
      </c>
      <c r="Q2760" s="15">
        <f t="shared" si="2802"/>
        <v>0.155</v>
      </c>
      <c r="R2760" s="15">
        <f t="shared" si="2802"/>
        <v>0.78449999999999998</v>
      </c>
      <c r="S2760" s="15">
        <f t="shared" si="2802"/>
        <v>0.32850000000000001</v>
      </c>
      <c r="T2760" s="15">
        <f t="shared" si="2802"/>
        <v>0.16900000000000001</v>
      </c>
      <c r="U2760" s="15">
        <f t="shared" si="2802"/>
        <v>0.245</v>
      </c>
      <c r="V2760" s="5">
        <v>1</v>
      </c>
      <c r="X2760" s="15">
        <f t="shared" si="2592"/>
        <v>11.5</v>
      </c>
      <c r="AB2760" s="15">
        <f t="shared" si="2593"/>
        <v>12.625372746825112</v>
      </c>
      <c r="AC2760" s="15">
        <f t="shared" si="2594"/>
        <v>1.2664638192966986</v>
      </c>
    </row>
    <row r="2761" spans="1:29">
      <c r="A2761" s="5" t="s">
        <v>207</v>
      </c>
      <c r="B2761" s="5">
        <v>0.54500000000000004</v>
      </c>
      <c r="C2761" s="5">
        <v>0.44</v>
      </c>
      <c r="D2761" s="5">
        <v>0.15</v>
      </c>
      <c r="E2761" s="5">
        <v>0.94750000000000001</v>
      </c>
      <c r="F2761" s="5">
        <v>0.36599999999999999</v>
      </c>
      <c r="G2761" s="5">
        <v>0.23899999999999999</v>
      </c>
      <c r="H2761" s="48">
        <v>0.27500000000000002</v>
      </c>
      <c r="I2761" s="5">
        <v>8</v>
      </c>
      <c r="N2761" s="15">
        <f t="shared" si="2590"/>
        <v>0.75</v>
      </c>
      <c r="O2761" s="15">
        <f t="shared" ref="O2761:U2761" si="2803">B2761</f>
        <v>0.54500000000000004</v>
      </c>
      <c r="P2761" s="15">
        <f t="shared" si="2803"/>
        <v>0.44</v>
      </c>
      <c r="Q2761" s="15">
        <f t="shared" si="2803"/>
        <v>0.15</v>
      </c>
      <c r="R2761" s="15">
        <f t="shared" si="2803"/>
        <v>0.94750000000000001</v>
      </c>
      <c r="S2761" s="15">
        <f t="shared" si="2803"/>
        <v>0.36599999999999999</v>
      </c>
      <c r="T2761" s="15">
        <f t="shared" si="2803"/>
        <v>0.23899999999999999</v>
      </c>
      <c r="U2761" s="15">
        <f t="shared" si="2803"/>
        <v>0.27500000000000002</v>
      </c>
      <c r="V2761" s="5">
        <v>1</v>
      </c>
      <c r="X2761" s="15">
        <f t="shared" si="2592"/>
        <v>9.5</v>
      </c>
      <c r="AB2761" s="15">
        <f t="shared" si="2593"/>
        <v>12.58498800674467</v>
      </c>
      <c r="AC2761" s="15">
        <f t="shared" si="2594"/>
        <v>9.5171510017584513</v>
      </c>
    </row>
    <row r="2762" spans="1:29">
      <c r="A2762" s="5" t="s">
        <v>208</v>
      </c>
      <c r="B2762" s="5">
        <v>0.55000000000000004</v>
      </c>
      <c r="C2762" s="5">
        <v>0.43</v>
      </c>
      <c r="D2762" s="5">
        <v>0.14499999999999999</v>
      </c>
      <c r="E2762" s="5">
        <v>0.71199999999999997</v>
      </c>
      <c r="F2762" s="5">
        <v>0.30249999999999999</v>
      </c>
      <c r="G2762" s="5">
        <v>0.152</v>
      </c>
      <c r="H2762" s="48">
        <v>0.22500000000000001</v>
      </c>
      <c r="I2762" s="5">
        <v>10</v>
      </c>
      <c r="N2762" s="15">
        <f t="shared" si="2590"/>
        <v>-2</v>
      </c>
      <c r="O2762" s="15">
        <f t="shared" ref="O2762:U2762" si="2804">B2762</f>
        <v>0.55000000000000004</v>
      </c>
      <c r="P2762" s="15">
        <f t="shared" si="2804"/>
        <v>0.43</v>
      </c>
      <c r="Q2762" s="15">
        <f t="shared" si="2804"/>
        <v>0.14499999999999999</v>
      </c>
      <c r="R2762" s="15">
        <f t="shared" si="2804"/>
        <v>0.71199999999999997</v>
      </c>
      <c r="S2762" s="15">
        <f t="shared" si="2804"/>
        <v>0.30249999999999999</v>
      </c>
      <c r="T2762" s="15">
        <f t="shared" si="2804"/>
        <v>0.152</v>
      </c>
      <c r="U2762" s="15">
        <f t="shared" si="2804"/>
        <v>0.22500000000000001</v>
      </c>
      <c r="V2762" s="5">
        <v>1</v>
      </c>
      <c r="X2762" s="15">
        <f t="shared" si="2592"/>
        <v>11.5</v>
      </c>
      <c r="AB2762" s="15">
        <f t="shared" si="2593"/>
        <v>11.555589990110846</v>
      </c>
      <c r="AC2762" s="15">
        <f t="shared" si="2594"/>
        <v>3.0902470005239658E-3</v>
      </c>
    </row>
    <row r="2763" spans="1:29">
      <c r="A2763" s="5" t="s">
        <v>208</v>
      </c>
      <c r="B2763" s="5">
        <v>0.55000000000000004</v>
      </c>
      <c r="C2763" s="5">
        <v>0.42499999999999999</v>
      </c>
      <c r="D2763" s="5">
        <v>0.14499999999999999</v>
      </c>
      <c r="E2763" s="5">
        <v>0.89</v>
      </c>
      <c r="F2763" s="5">
        <v>0.4325</v>
      </c>
      <c r="G2763" s="5">
        <v>0.17100000000000001</v>
      </c>
      <c r="H2763" s="48">
        <v>0.23599999999999999</v>
      </c>
      <c r="I2763" s="5">
        <v>10</v>
      </c>
      <c r="N2763" s="15">
        <f t="shared" si="2590"/>
        <v>-2</v>
      </c>
      <c r="O2763" s="15">
        <f t="shared" ref="O2763:U2763" si="2805">B2763</f>
        <v>0.55000000000000004</v>
      </c>
      <c r="P2763" s="15">
        <f t="shared" si="2805"/>
        <v>0.42499999999999999</v>
      </c>
      <c r="Q2763" s="15">
        <f t="shared" si="2805"/>
        <v>0.14499999999999999</v>
      </c>
      <c r="R2763" s="15">
        <f t="shared" si="2805"/>
        <v>0.89</v>
      </c>
      <c r="S2763" s="15">
        <f t="shared" si="2805"/>
        <v>0.4325</v>
      </c>
      <c r="T2763" s="15">
        <f t="shared" si="2805"/>
        <v>0.17100000000000001</v>
      </c>
      <c r="U2763" s="15">
        <f t="shared" si="2805"/>
        <v>0.23599999999999999</v>
      </c>
      <c r="V2763" s="5">
        <v>1</v>
      </c>
      <c r="X2763" s="15">
        <f t="shared" si="2592"/>
        <v>11.5</v>
      </c>
      <c r="AB2763" s="15">
        <f t="shared" si="2593"/>
        <v>10.401035683255422</v>
      </c>
      <c r="AC2763" s="15">
        <f t="shared" si="2594"/>
        <v>1.2077225694778766</v>
      </c>
    </row>
    <row r="2764" spans="1:29">
      <c r="A2764" s="5" t="s">
        <v>208</v>
      </c>
      <c r="B2764" s="5">
        <v>0.55000000000000004</v>
      </c>
      <c r="C2764" s="5">
        <v>0.42</v>
      </c>
      <c r="D2764" s="5">
        <v>0.155</v>
      </c>
      <c r="E2764" s="5">
        <v>0.91200000000000003</v>
      </c>
      <c r="F2764" s="5">
        <v>0.495</v>
      </c>
      <c r="G2764" s="5">
        <v>0.18049999999999999</v>
      </c>
      <c r="H2764" s="48">
        <v>0.20499999999999999</v>
      </c>
      <c r="I2764" s="5">
        <v>9</v>
      </c>
      <c r="N2764" s="15">
        <f t="shared" si="2590"/>
        <v>-2</v>
      </c>
      <c r="O2764" s="15">
        <f t="shared" ref="O2764:U2764" si="2806">B2764</f>
        <v>0.55000000000000004</v>
      </c>
      <c r="P2764" s="15">
        <f t="shared" si="2806"/>
        <v>0.42</v>
      </c>
      <c r="Q2764" s="15">
        <f t="shared" si="2806"/>
        <v>0.155</v>
      </c>
      <c r="R2764" s="15">
        <f t="shared" si="2806"/>
        <v>0.91200000000000003</v>
      </c>
      <c r="S2764" s="15">
        <f t="shared" si="2806"/>
        <v>0.495</v>
      </c>
      <c r="T2764" s="15">
        <f t="shared" si="2806"/>
        <v>0.18049999999999999</v>
      </c>
      <c r="U2764" s="15">
        <f t="shared" si="2806"/>
        <v>0.20499999999999999</v>
      </c>
      <c r="V2764" s="5">
        <v>1</v>
      </c>
      <c r="X2764" s="15">
        <f t="shared" si="2592"/>
        <v>10.5</v>
      </c>
      <c r="AB2764" s="15">
        <f t="shared" si="2593"/>
        <v>9.0311916454224708</v>
      </c>
      <c r="AC2764" s="15">
        <f t="shared" si="2594"/>
        <v>2.1573979824767489</v>
      </c>
    </row>
    <row r="2765" spans="1:29">
      <c r="A2765" s="5" t="s">
        <v>208</v>
      </c>
      <c r="B2765" s="5">
        <v>0.55000000000000004</v>
      </c>
      <c r="C2765" s="5">
        <v>0.42499999999999999</v>
      </c>
      <c r="D2765" s="5">
        <v>0.13500000000000001</v>
      </c>
      <c r="E2765" s="5">
        <v>0.65600000000000003</v>
      </c>
      <c r="F2765" s="5">
        <v>0.25700000000000001</v>
      </c>
      <c r="G2765" s="5">
        <v>0.17</v>
      </c>
      <c r="H2765" s="48">
        <v>0.20300000000000001</v>
      </c>
      <c r="I2765" s="5">
        <v>10</v>
      </c>
      <c r="N2765" s="15">
        <f t="shared" si="2590"/>
        <v>-2</v>
      </c>
      <c r="O2765" s="15">
        <f t="shared" ref="O2765:U2765" si="2807">B2765</f>
        <v>0.55000000000000004</v>
      </c>
      <c r="P2765" s="15">
        <f t="shared" si="2807"/>
        <v>0.42499999999999999</v>
      </c>
      <c r="Q2765" s="15">
        <f t="shared" si="2807"/>
        <v>0.13500000000000001</v>
      </c>
      <c r="R2765" s="15">
        <f t="shared" si="2807"/>
        <v>0.65600000000000003</v>
      </c>
      <c r="S2765" s="15">
        <f t="shared" si="2807"/>
        <v>0.25700000000000001</v>
      </c>
      <c r="T2765" s="15">
        <f t="shared" si="2807"/>
        <v>0.17</v>
      </c>
      <c r="U2765" s="15">
        <f t="shared" si="2807"/>
        <v>0.20300000000000001</v>
      </c>
      <c r="V2765" s="5">
        <v>1</v>
      </c>
      <c r="X2765" s="15">
        <f t="shared" si="2592"/>
        <v>11.5</v>
      </c>
      <c r="AB2765" s="15">
        <f t="shared" si="2593"/>
        <v>11.41575332987356</v>
      </c>
      <c r="AC2765" s="15">
        <f t="shared" si="2594"/>
        <v>7.0975014273931877E-3</v>
      </c>
    </row>
    <row r="2766" spans="1:29">
      <c r="A2766" s="5" t="s">
        <v>208</v>
      </c>
      <c r="B2766" s="5">
        <v>0.55000000000000004</v>
      </c>
      <c r="C2766" s="5">
        <v>0.46500000000000002</v>
      </c>
      <c r="D2766" s="5">
        <v>0.15</v>
      </c>
      <c r="E2766" s="5">
        <v>0.93600000000000005</v>
      </c>
      <c r="F2766" s="5">
        <v>0.48099999999999998</v>
      </c>
      <c r="G2766" s="5">
        <v>0.17399999999999999</v>
      </c>
      <c r="H2766" s="48">
        <v>0.24349999999999999</v>
      </c>
      <c r="I2766" s="5">
        <v>9</v>
      </c>
      <c r="N2766" s="15">
        <f t="shared" si="2590"/>
        <v>-2</v>
      </c>
      <c r="O2766" s="15">
        <f t="shared" ref="O2766:U2766" si="2808">B2766</f>
        <v>0.55000000000000004</v>
      </c>
      <c r="P2766" s="15">
        <f t="shared" si="2808"/>
        <v>0.46500000000000002</v>
      </c>
      <c r="Q2766" s="15">
        <f t="shared" si="2808"/>
        <v>0.15</v>
      </c>
      <c r="R2766" s="15">
        <f t="shared" si="2808"/>
        <v>0.93600000000000005</v>
      </c>
      <c r="S2766" s="15">
        <f t="shared" si="2808"/>
        <v>0.48099999999999998</v>
      </c>
      <c r="T2766" s="15">
        <f t="shared" si="2808"/>
        <v>0.17399999999999999</v>
      </c>
      <c r="U2766" s="15">
        <f t="shared" si="2808"/>
        <v>0.24349999999999999</v>
      </c>
      <c r="V2766" s="5">
        <v>1</v>
      </c>
      <c r="X2766" s="15">
        <f t="shared" si="2592"/>
        <v>10.5</v>
      </c>
      <c r="AB2766" s="15">
        <f t="shared" si="2593"/>
        <v>10.407699035197322</v>
      </c>
      <c r="AC2766" s="15">
        <f t="shared" si="2594"/>
        <v>8.5194681035052882E-3</v>
      </c>
    </row>
    <row r="2767" spans="1:29">
      <c r="A2767" s="5" t="s">
        <v>208</v>
      </c>
      <c r="B2767" s="5">
        <v>0.55500000000000005</v>
      </c>
      <c r="C2767" s="5">
        <v>0.435</v>
      </c>
      <c r="D2767" s="5">
        <v>0.14499999999999999</v>
      </c>
      <c r="E2767" s="5">
        <v>0.69750000000000001</v>
      </c>
      <c r="F2767" s="5">
        <v>0.26200000000000001</v>
      </c>
      <c r="G2767" s="5">
        <v>0.1575</v>
      </c>
      <c r="H2767" s="48">
        <v>0.24</v>
      </c>
      <c r="I2767" s="5">
        <v>11</v>
      </c>
      <c r="N2767" s="15">
        <f t="shared" si="2590"/>
        <v>-2</v>
      </c>
      <c r="O2767" s="15">
        <f t="shared" ref="O2767:U2767" si="2809">B2767</f>
        <v>0.55500000000000005</v>
      </c>
      <c r="P2767" s="15">
        <f t="shared" si="2809"/>
        <v>0.435</v>
      </c>
      <c r="Q2767" s="15">
        <f t="shared" si="2809"/>
        <v>0.14499999999999999</v>
      </c>
      <c r="R2767" s="15">
        <f t="shared" si="2809"/>
        <v>0.69750000000000001</v>
      </c>
      <c r="S2767" s="15">
        <f t="shared" si="2809"/>
        <v>0.26200000000000001</v>
      </c>
      <c r="T2767" s="15">
        <f t="shared" si="2809"/>
        <v>0.1575</v>
      </c>
      <c r="U2767" s="15">
        <f t="shared" si="2809"/>
        <v>0.24</v>
      </c>
      <c r="V2767" s="5">
        <v>1</v>
      </c>
      <c r="X2767" s="15">
        <f t="shared" si="2592"/>
        <v>12.5</v>
      </c>
      <c r="AB2767" s="15">
        <f t="shared" si="2593"/>
        <v>12.366890360870144</v>
      </c>
      <c r="AC2767" s="15">
        <f t="shared" si="2594"/>
        <v>1.7718176029280452E-2</v>
      </c>
    </row>
    <row r="2768" spans="1:29">
      <c r="A2768" s="5" t="s">
        <v>207</v>
      </c>
      <c r="B2768" s="5">
        <v>0.55500000000000005</v>
      </c>
      <c r="C2768" s="5">
        <v>0.44500000000000001</v>
      </c>
      <c r="D2768" s="5">
        <v>0.17499999999999999</v>
      </c>
      <c r="E2768" s="5">
        <v>1.1465000000000001</v>
      </c>
      <c r="F2768" s="5">
        <v>0.55100000000000005</v>
      </c>
      <c r="G2768" s="5">
        <v>0.24399999999999999</v>
      </c>
      <c r="H2768" s="48">
        <v>0.27850000000000003</v>
      </c>
      <c r="I2768" s="5">
        <v>8</v>
      </c>
      <c r="N2768" s="15">
        <f t="shared" si="2590"/>
        <v>0.75</v>
      </c>
      <c r="O2768" s="15">
        <f t="shared" ref="O2768:U2768" si="2810">B2768</f>
        <v>0.55500000000000005</v>
      </c>
      <c r="P2768" s="15">
        <f t="shared" si="2810"/>
        <v>0.44500000000000001</v>
      </c>
      <c r="Q2768" s="15">
        <f t="shared" si="2810"/>
        <v>0.17499999999999999</v>
      </c>
      <c r="R2768" s="15">
        <f t="shared" si="2810"/>
        <v>1.1465000000000001</v>
      </c>
      <c r="S2768" s="15">
        <f t="shared" si="2810"/>
        <v>0.55100000000000005</v>
      </c>
      <c r="T2768" s="15">
        <f t="shared" si="2810"/>
        <v>0.24399999999999999</v>
      </c>
      <c r="U2768" s="15">
        <f t="shared" si="2810"/>
        <v>0.27850000000000003</v>
      </c>
      <c r="V2768" s="5">
        <v>1</v>
      </c>
      <c r="X2768" s="15">
        <f t="shared" si="2592"/>
        <v>9.5</v>
      </c>
      <c r="AB2768" s="15">
        <f t="shared" si="2593"/>
        <v>10.983505718264158</v>
      </c>
      <c r="AC2768" s="15">
        <f t="shared" si="2594"/>
        <v>2.2007892161224567</v>
      </c>
    </row>
    <row r="2769" spans="1:29">
      <c r="A2769" s="5" t="s">
        <v>208</v>
      </c>
      <c r="B2769" s="5">
        <v>0.56000000000000005</v>
      </c>
      <c r="C2769" s="5">
        <v>0.44</v>
      </c>
      <c r="D2769" s="5">
        <v>0.14000000000000001</v>
      </c>
      <c r="E2769" s="5">
        <v>0.82499999999999996</v>
      </c>
      <c r="F2769" s="5">
        <v>0.40200000000000002</v>
      </c>
      <c r="G2769" s="5">
        <v>0.13900000000000001</v>
      </c>
      <c r="H2769" s="48">
        <v>0.245</v>
      </c>
      <c r="I2769" s="5">
        <v>10</v>
      </c>
      <c r="N2769" s="15">
        <f t="shared" si="2590"/>
        <v>-2</v>
      </c>
      <c r="O2769" s="15">
        <f t="shared" ref="O2769:U2769" si="2811">B2769</f>
        <v>0.56000000000000005</v>
      </c>
      <c r="P2769" s="15">
        <f t="shared" si="2811"/>
        <v>0.44</v>
      </c>
      <c r="Q2769" s="15">
        <f t="shared" si="2811"/>
        <v>0.14000000000000001</v>
      </c>
      <c r="R2769" s="15">
        <f t="shared" si="2811"/>
        <v>0.82499999999999996</v>
      </c>
      <c r="S2769" s="15">
        <f t="shared" si="2811"/>
        <v>0.40200000000000002</v>
      </c>
      <c r="T2769" s="15">
        <f t="shared" si="2811"/>
        <v>0.13900000000000001</v>
      </c>
      <c r="U2769" s="15">
        <f t="shared" si="2811"/>
        <v>0.245</v>
      </c>
      <c r="V2769" s="5">
        <v>1</v>
      </c>
      <c r="X2769" s="15">
        <f t="shared" si="2592"/>
        <v>11.5</v>
      </c>
      <c r="AB2769" s="15">
        <f t="shared" si="2593"/>
        <v>10.94375813120841</v>
      </c>
      <c r="AC2769" s="15">
        <f t="shared" si="2594"/>
        <v>0.30940501659676017</v>
      </c>
    </row>
    <row r="2770" spans="1:29">
      <c r="A2770" s="5" t="s">
        <v>208</v>
      </c>
      <c r="B2770" s="5">
        <v>0.56000000000000005</v>
      </c>
      <c r="C2770" s="5">
        <v>0.435</v>
      </c>
      <c r="D2770" s="5">
        <v>0.13500000000000001</v>
      </c>
      <c r="E2770" s="5">
        <v>0.72</v>
      </c>
      <c r="F2770" s="5">
        <v>0.32900000000000001</v>
      </c>
      <c r="G2770" s="5">
        <v>0.10299999999999999</v>
      </c>
      <c r="H2770" s="48">
        <v>0.251</v>
      </c>
      <c r="I2770" s="5">
        <v>11</v>
      </c>
      <c r="N2770" s="15">
        <f t="shared" si="2590"/>
        <v>-2</v>
      </c>
      <c r="O2770" s="15">
        <f t="shared" ref="O2770:U2770" si="2812">B2770</f>
        <v>0.56000000000000005</v>
      </c>
      <c r="P2770" s="15">
        <f t="shared" si="2812"/>
        <v>0.435</v>
      </c>
      <c r="Q2770" s="15">
        <f t="shared" si="2812"/>
        <v>0.13500000000000001</v>
      </c>
      <c r="R2770" s="15">
        <f t="shared" si="2812"/>
        <v>0.72</v>
      </c>
      <c r="S2770" s="15">
        <f t="shared" si="2812"/>
        <v>0.32900000000000001</v>
      </c>
      <c r="T2770" s="15">
        <f t="shared" si="2812"/>
        <v>0.10299999999999999</v>
      </c>
      <c r="U2770" s="15">
        <f t="shared" si="2812"/>
        <v>0.251</v>
      </c>
      <c r="V2770" s="5">
        <v>1</v>
      </c>
      <c r="X2770" s="15">
        <f t="shared" si="2592"/>
        <v>12.5</v>
      </c>
      <c r="AB2770" s="15">
        <f t="shared" si="2593"/>
        <v>11.763031484442507</v>
      </c>
      <c r="AC2770" s="15">
        <f t="shared" si="2594"/>
        <v>0.54312259292301446</v>
      </c>
    </row>
    <row r="2771" spans="1:29">
      <c r="A2771" s="5" t="s">
        <v>208</v>
      </c>
      <c r="B2771" s="5">
        <v>0.56499999999999995</v>
      </c>
      <c r="C2771" s="5">
        <v>0.43</v>
      </c>
      <c r="D2771" s="5">
        <v>0.15</v>
      </c>
      <c r="E2771" s="5">
        <v>0.82150000000000001</v>
      </c>
      <c r="F2771" s="5">
        <v>0.33200000000000002</v>
      </c>
      <c r="G2771" s="5">
        <v>0.16850000000000001</v>
      </c>
      <c r="H2771" s="48">
        <v>0.28999999999999998</v>
      </c>
      <c r="I2771" s="5">
        <v>11</v>
      </c>
      <c r="N2771" s="15">
        <f t="shared" si="2590"/>
        <v>-2</v>
      </c>
      <c r="O2771" s="15">
        <f t="shared" ref="O2771:U2771" si="2813">B2771</f>
        <v>0.56499999999999995</v>
      </c>
      <c r="P2771" s="15">
        <f t="shared" si="2813"/>
        <v>0.43</v>
      </c>
      <c r="Q2771" s="15">
        <f t="shared" si="2813"/>
        <v>0.15</v>
      </c>
      <c r="R2771" s="15">
        <f t="shared" si="2813"/>
        <v>0.82150000000000001</v>
      </c>
      <c r="S2771" s="15">
        <f t="shared" si="2813"/>
        <v>0.33200000000000002</v>
      </c>
      <c r="T2771" s="15">
        <f t="shared" si="2813"/>
        <v>0.16850000000000001</v>
      </c>
      <c r="U2771" s="15">
        <f t="shared" si="2813"/>
        <v>0.28999999999999998</v>
      </c>
      <c r="V2771" s="5">
        <v>1</v>
      </c>
      <c r="X2771" s="15">
        <f t="shared" si="2592"/>
        <v>12.5</v>
      </c>
      <c r="AB2771" s="15">
        <f t="shared" si="2593"/>
        <v>12.396905832684304</v>
      </c>
      <c r="AC2771" s="15">
        <f t="shared" si="2594"/>
        <v>1.0628407334516718E-2</v>
      </c>
    </row>
    <row r="2772" spans="1:29">
      <c r="A2772" s="5" t="s">
        <v>207</v>
      </c>
      <c r="B2772" s="5">
        <v>0.56999999999999995</v>
      </c>
      <c r="C2772" s="5">
        <v>0.44500000000000001</v>
      </c>
      <c r="D2772" s="5">
        <v>0.155</v>
      </c>
      <c r="E2772" s="5">
        <v>1.0169999999999999</v>
      </c>
      <c r="F2772" s="5">
        <v>0.52649999999999997</v>
      </c>
      <c r="G2772" s="5">
        <v>0.20250000000000001</v>
      </c>
      <c r="H2772" s="48">
        <v>0.26500000000000001</v>
      </c>
      <c r="I2772" s="5">
        <v>10</v>
      </c>
      <c r="N2772" s="15">
        <f t="shared" si="2590"/>
        <v>0.75</v>
      </c>
      <c r="O2772" s="15">
        <f t="shared" ref="O2772:U2772" si="2814">B2772</f>
        <v>0.56999999999999995</v>
      </c>
      <c r="P2772" s="15">
        <f t="shared" si="2814"/>
        <v>0.44500000000000001</v>
      </c>
      <c r="Q2772" s="15">
        <f t="shared" si="2814"/>
        <v>0.155</v>
      </c>
      <c r="R2772" s="15">
        <f t="shared" si="2814"/>
        <v>1.0169999999999999</v>
      </c>
      <c r="S2772" s="15">
        <f t="shared" si="2814"/>
        <v>0.52649999999999997</v>
      </c>
      <c r="T2772" s="15">
        <f t="shared" si="2814"/>
        <v>0.20250000000000001</v>
      </c>
      <c r="U2772" s="15">
        <f t="shared" si="2814"/>
        <v>0.26500000000000001</v>
      </c>
      <c r="V2772" s="5">
        <v>1</v>
      </c>
      <c r="X2772" s="15">
        <f t="shared" si="2592"/>
        <v>11.5</v>
      </c>
      <c r="AB2772" s="15">
        <f t="shared" si="2593"/>
        <v>10.374492869207655</v>
      </c>
      <c r="AC2772" s="15">
        <f t="shared" si="2594"/>
        <v>1.2667663014644164</v>
      </c>
    </row>
    <row r="2773" spans="1:29">
      <c r="A2773" s="5" t="s">
        <v>207</v>
      </c>
      <c r="B2773" s="5">
        <v>0.57499999999999996</v>
      </c>
      <c r="C2773" s="5">
        <v>0.435</v>
      </c>
      <c r="D2773" s="5">
        <v>0.155</v>
      </c>
      <c r="E2773" s="5">
        <v>0.89749999999999996</v>
      </c>
      <c r="F2773" s="5">
        <v>0.41149999999999998</v>
      </c>
      <c r="G2773" s="5">
        <v>0.23250000000000001</v>
      </c>
      <c r="H2773" s="48">
        <v>0.23</v>
      </c>
      <c r="I2773" s="5">
        <v>9</v>
      </c>
      <c r="N2773" s="15">
        <f t="shared" si="2590"/>
        <v>0.75</v>
      </c>
      <c r="O2773" s="15">
        <f t="shared" ref="O2773:U2773" si="2815">B2773</f>
        <v>0.57499999999999996</v>
      </c>
      <c r="P2773" s="15">
        <f t="shared" si="2815"/>
        <v>0.435</v>
      </c>
      <c r="Q2773" s="15">
        <f t="shared" si="2815"/>
        <v>0.155</v>
      </c>
      <c r="R2773" s="15">
        <f t="shared" si="2815"/>
        <v>0.89749999999999996</v>
      </c>
      <c r="S2773" s="15">
        <f t="shared" si="2815"/>
        <v>0.41149999999999998</v>
      </c>
      <c r="T2773" s="15">
        <f t="shared" si="2815"/>
        <v>0.23250000000000001</v>
      </c>
      <c r="U2773" s="15">
        <f t="shared" si="2815"/>
        <v>0.23</v>
      </c>
      <c r="V2773" s="5">
        <v>1</v>
      </c>
      <c r="X2773" s="15">
        <f t="shared" si="2592"/>
        <v>10.5</v>
      </c>
      <c r="AB2773" s="15">
        <f t="shared" si="2593"/>
        <v>10.867162260485646</v>
      </c>
      <c r="AC2773" s="15">
        <f t="shared" si="2594"/>
        <v>0.13480812552492932</v>
      </c>
    </row>
    <row r="2774" spans="1:29">
      <c r="A2774" s="5" t="s">
        <v>206</v>
      </c>
      <c r="B2774" s="5">
        <v>0.57999999999999996</v>
      </c>
      <c r="C2774" s="5">
        <v>0.44</v>
      </c>
      <c r="D2774" s="5">
        <v>0.17499999999999999</v>
      </c>
      <c r="E2774" s="5">
        <v>1.2255</v>
      </c>
      <c r="F2774" s="5">
        <v>0.54049999999999998</v>
      </c>
      <c r="G2774" s="5">
        <v>0.27050000000000002</v>
      </c>
      <c r="H2774" s="48">
        <v>0.32650000000000001</v>
      </c>
      <c r="I2774" s="5">
        <v>10</v>
      </c>
      <c r="N2774" s="15">
        <f t="shared" si="2590"/>
        <v>3</v>
      </c>
      <c r="O2774" s="15">
        <f t="shared" ref="O2774:U2774" si="2816">B2774</f>
        <v>0.57999999999999996</v>
      </c>
      <c r="P2774" s="15">
        <f t="shared" si="2816"/>
        <v>0.44</v>
      </c>
      <c r="Q2774" s="15">
        <f t="shared" si="2816"/>
        <v>0.17499999999999999</v>
      </c>
      <c r="R2774" s="15">
        <f t="shared" si="2816"/>
        <v>1.2255</v>
      </c>
      <c r="S2774" s="15">
        <f t="shared" si="2816"/>
        <v>0.54049999999999998</v>
      </c>
      <c r="T2774" s="15">
        <f t="shared" si="2816"/>
        <v>0.27050000000000002</v>
      </c>
      <c r="U2774" s="15">
        <f t="shared" si="2816"/>
        <v>0.32650000000000001</v>
      </c>
      <c r="V2774" s="5">
        <v>1</v>
      </c>
      <c r="X2774" s="15">
        <f t="shared" si="2592"/>
        <v>11.5</v>
      </c>
      <c r="AB2774" s="15">
        <f t="shared" si="2593"/>
        <v>12.344008045171908</v>
      </c>
      <c r="AC2774" s="15">
        <f t="shared" si="2594"/>
        <v>0.71234958031490492</v>
      </c>
    </row>
    <row r="2775" spans="1:29">
      <c r="A2775" s="5" t="s">
        <v>207</v>
      </c>
      <c r="B2775" s="5">
        <v>0.57999999999999996</v>
      </c>
      <c r="C2775" s="5">
        <v>0.46500000000000002</v>
      </c>
      <c r="D2775" s="5">
        <v>0.14499999999999999</v>
      </c>
      <c r="E2775" s="5">
        <v>0.98650000000000004</v>
      </c>
      <c r="F2775" s="5">
        <v>0.47</v>
      </c>
      <c r="G2775" s="5">
        <v>0.2155</v>
      </c>
      <c r="H2775" s="48">
        <v>0.25</v>
      </c>
      <c r="I2775" s="5">
        <v>11</v>
      </c>
      <c r="N2775" s="15">
        <f t="shared" si="2590"/>
        <v>0.75</v>
      </c>
      <c r="O2775" s="15">
        <f t="shared" ref="O2775:U2775" si="2817">B2775</f>
        <v>0.57999999999999996</v>
      </c>
      <c r="P2775" s="15">
        <f t="shared" si="2817"/>
        <v>0.46500000000000002</v>
      </c>
      <c r="Q2775" s="15">
        <f t="shared" si="2817"/>
        <v>0.14499999999999999</v>
      </c>
      <c r="R2775" s="15">
        <f t="shared" si="2817"/>
        <v>0.98650000000000004</v>
      </c>
      <c r="S2775" s="15">
        <f t="shared" si="2817"/>
        <v>0.47</v>
      </c>
      <c r="T2775" s="15">
        <f t="shared" si="2817"/>
        <v>0.2155</v>
      </c>
      <c r="U2775" s="15">
        <f t="shared" si="2817"/>
        <v>0.25</v>
      </c>
      <c r="V2775" s="5">
        <v>1</v>
      </c>
      <c r="X2775" s="15">
        <f t="shared" si="2592"/>
        <v>12.5</v>
      </c>
      <c r="AB2775" s="15">
        <f t="shared" si="2593"/>
        <v>11.08637385982413</v>
      </c>
      <c r="AC2775" s="15">
        <f t="shared" si="2594"/>
        <v>1.998338864188528</v>
      </c>
    </row>
    <row r="2776" spans="1:29">
      <c r="A2776" s="5" t="s">
        <v>207</v>
      </c>
      <c r="B2776" s="5">
        <v>0.57999999999999996</v>
      </c>
      <c r="C2776" s="5">
        <v>0.42499999999999999</v>
      </c>
      <c r="D2776" s="5">
        <v>0.15</v>
      </c>
      <c r="E2776" s="5">
        <v>0.84399999999999997</v>
      </c>
      <c r="F2776" s="5">
        <v>0.36449999999999999</v>
      </c>
      <c r="G2776" s="5">
        <v>0.185</v>
      </c>
      <c r="H2776" s="48">
        <v>0.27050000000000002</v>
      </c>
      <c r="I2776" s="5">
        <v>9</v>
      </c>
      <c r="N2776" s="15">
        <f t="shared" si="2590"/>
        <v>0.75</v>
      </c>
      <c r="O2776" s="15">
        <f t="shared" ref="O2776:U2776" si="2818">B2776</f>
        <v>0.57999999999999996</v>
      </c>
      <c r="P2776" s="15">
        <f t="shared" si="2818"/>
        <v>0.42499999999999999</v>
      </c>
      <c r="Q2776" s="15">
        <f t="shared" si="2818"/>
        <v>0.15</v>
      </c>
      <c r="R2776" s="15">
        <f t="shared" si="2818"/>
        <v>0.84399999999999997</v>
      </c>
      <c r="S2776" s="15">
        <f t="shared" si="2818"/>
        <v>0.36449999999999999</v>
      </c>
      <c r="T2776" s="15">
        <f t="shared" si="2818"/>
        <v>0.185</v>
      </c>
      <c r="U2776" s="15">
        <f t="shared" si="2818"/>
        <v>0.27050000000000002</v>
      </c>
      <c r="V2776" s="5">
        <v>1</v>
      </c>
      <c r="X2776" s="15">
        <f t="shared" si="2592"/>
        <v>10.5</v>
      </c>
      <c r="AB2776" s="15">
        <f t="shared" si="2593"/>
        <v>11.985881886386251</v>
      </c>
      <c r="AC2776" s="15">
        <f t="shared" si="2594"/>
        <v>2.2078449802907625</v>
      </c>
    </row>
    <row r="2777" spans="1:29">
      <c r="A2777" s="5" t="s">
        <v>208</v>
      </c>
      <c r="B2777" s="5">
        <v>0.58499999999999996</v>
      </c>
      <c r="C2777" s="5">
        <v>0.46</v>
      </c>
      <c r="D2777" s="5">
        <v>0.14499999999999999</v>
      </c>
      <c r="E2777" s="5">
        <v>0.84650000000000003</v>
      </c>
      <c r="F2777" s="5">
        <v>0.33900000000000002</v>
      </c>
      <c r="G2777" s="5">
        <v>0.16700000000000001</v>
      </c>
      <c r="H2777" s="48">
        <v>0.29499999999999998</v>
      </c>
      <c r="I2777" s="5">
        <v>10</v>
      </c>
      <c r="N2777" s="15">
        <f t="shared" si="2590"/>
        <v>-2</v>
      </c>
      <c r="O2777" s="15">
        <f t="shared" ref="O2777:U2777" si="2819">B2777</f>
        <v>0.58499999999999996</v>
      </c>
      <c r="P2777" s="15">
        <f t="shared" si="2819"/>
        <v>0.46</v>
      </c>
      <c r="Q2777" s="15">
        <f t="shared" si="2819"/>
        <v>0.14499999999999999</v>
      </c>
      <c r="R2777" s="15">
        <f t="shared" si="2819"/>
        <v>0.84650000000000003</v>
      </c>
      <c r="S2777" s="15">
        <f t="shared" si="2819"/>
        <v>0.33900000000000002</v>
      </c>
      <c r="T2777" s="15">
        <f t="shared" si="2819"/>
        <v>0.16700000000000001</v>
      </c>
      <c r="U2777" s="15">
        <f t="shared" si="2819"/>
        <v>0.29499999999999998</v>
      </c>
      <c r="V2777" s="5">
        <v>1</v>
      </c>
      <c r="X2777" s="15">
        <f t="shared" si="2592"/>
        <v>11.5</v>
      </c>
      <c r="AB2777" s="15">
        <f t="shared" si="2593"/>
        <v>12.825493846810712</v>
      </c>
      <c r="AC2777" s="15">
        <f t="shared" si="2594"/>
        <v>1.7569339379330593</v>
      </c>
    </row>
    <row r="2778" spans="1:29">
      <c r="A2778" s="5" t="s">
        <v>206</v>
      </c>
      <c r="B2778" s="5">
        <v>0.58499999999999996</v>
      </c>
      <c r="C2778" s="5">
        <v>0.46500000000000002</v>
      </c>
      <c r="D2778" s="5">
        <v>0.16500000000000001</v>
      </c>
      <c r="E2778" s="5">
        <v>0.88500000000000001</v>
      </c>
      <c r="F2778" s="5">
        <v>0.40250000000000002</v>
      </c>
      <c r="G2778" s="5">
        <v>0.16250000000000001</v>
      </c>
      <c r="H2778" s="48">
        <v>0.27400000000000002</v>
      </c>
      <c r="I2778" s="5">
        <v>10</v>
      </c>
      <c r="N2778" s="15">
        <f t="shared" si="2590"/>
        <v>3</v>
      </c>
      <c r="O2778" s="15">
        <f t="shared" ref="O2778:U2778" si="2820">B2778</f>
        <v>0.58499999999999996</v>
      </c>
      <c r="P2778" s="15">
        <f t="shared" si="2820"/>
        <v>0.46500000000000002</v>
      </c>
      <c r="Q2778" s="15">
        <f t="shared" si="2820"/>
        <v>0.16500000000000001</v>
      </c>
      <c r="R2778" s="15">
        <f t="shared" si="2820"/>
        <v>0.88500000000000001</v>
      </c>
      <c r="S2778" s="15">
        <f t="shared" si="2820"/>
        <v>0.40250000000000002</v>
      </c>
      <c r="T2778" s="15">
        <f t="shared" si="2820"/>
        <v>0.16250000000000001</v>
      </c>
      <c r="U2778" s="15">
        <f t="shared" si="2820"/>
        <v>0.27400000000000002</v>
      </c>
      <c r="V2778" s="5">
        <v>1</v>
      </c>
      <c r="X2778" s="15">
        <f t="shared" si="2592"/>
        <v>11.5</v>
      </c>
      <c r="AB2778" s="15">
        <f t="shared" si="2593"/>
        <v>12.85631452240963</v>
      </c>
      <c r="AC2778" s="15">
        <f t="shared" si="2594"/>
        <v>1.8395890836992617</v>
      </c>
    </row>
    <row r="2779" spans="1:29">
      <c r="A2779" s="5" t="s">
        <v>208</v>
      </c>
      <c r="B2779" s="5">
        <v>0.58499999999999996</v>
      </c>
      <c r="C2779" s="5">
        <v>0.42</v>
      </c>
      <c r="D2779" s="5">
        <v>0.14499999999999999</v>
      </c>
      <c r="E2779" s="5">
        <v>0.67349999999999999</v>
      </c>
      <c r="F2779" s="5">
        <v>0.28949999999999998</v>
      </c>
      <c r="G2779" s="5">
        <v>0.13450000000000001</v>
      </c>
      <c r="H2779" s="48">
        <v>0.22</v>
      </c>
      <c r="I2779" s="5">
        <v>9</v>
      </c>
      <c r="N2779" s="15">
        <f t="shared" si="2590"/>
        <v>-2</v>
      </c>
      <c r="O2779" s="15">
        <f t="shared" ref="O2779:U2779" si="2821">B2779</f>
        <v>0.58499999999999996</v>
      </c>
      <c r="P2779" s="15">
        <f t="shared" si="2821"/>
        <v>0.42</v>
      </c>
      <c r="Q2779" s="15">
        <f t="shared" si="2821"/>
        <v>0.14499999999999999</v>
      </c>
      <c r="R2779" s="15">
        <f t="shared" si="2821"/>
        <v>0.67349999999999999</v>
      </c>
      <c r="S2779" s="15">
        <f t="shared" si="2821"/>
        <v>0.28949999999999998</v>
      </c>
      <c r="T2779" s="15">
        <f t="shared" si="2821"/>
        <v>0.13450000000000001</v>
      </c>
      <c r="U2779" s="15">
        <f t="shared" si="2821"/>
        <v>0.22</v>
      </c>
      <c r="V2779" s="5">
        <v>1</v>
      </c>
      <c r="X2779" s="15">
        <f t="shared" si="2592"/>
        <v>10.5</v>
      </c>
      <c r="AB2779" s="15">
        <f t="shared" si="2593"/>
        <v>11.45795834218174</v>
      </c>
      <c r="AC2779" s="15">
        <f t="shared" si="2594"/>
        <v>0.91768418535558838</v>
      </c>
    </row>
    <row r="2780" spans="1:29">
      <c r="A2780" s="5" t="s">
        <v>207</v>
      </c>
      <c r="B2780" s="5">
        <v>0.58499999999999996</v>
      </c>
      <c r="C2780" s="5">
        <v>0.45500000000000002</v>
      </c>
      <c r="D2780" s="5">
        <v>0.13</v>
      </c>
      <c r="E2780" s="5">
        <v>0.87549999999999994</v>
      </c>
      <c r="F2780" s="5">
        <v>0.41099999999999998</v>
      </c>
      <c r="G2780" s="5">
        <v>0.20649999999999999</v>
      </c>
      <c r="H2780" s="48">
        <v>0.22500000000000001</v>
      </c>
      <c r="I2780" s="5">
        <v>8</v>
      </c>
      <c r="N2780" s="15">
        <f t="shared" si="2590"/>
        <v>0.75</v>
      </c>
      <c r="O2780" s="15">
        <f t="shared" ref="O2780:U2780" si="2822">B2780</f>
        <v>0.58499999999999996</v>
      </c>
      <c r="P2780" s="15">
        <f t="shared" si="2822"/>
        <v>0.45500000000000002</v>
      </c>
      <c r="Q2780" s="15">
        <f t="shared" si="2822"/>
        <v>0.13</v>
      </c>
      <c r="R2780" s="15">
        <f t="shared" si="2822"/>
        <v>0.87549999999999994</v>
      </c>
      <c r="S2780" s="15">
        <f t="shared" si="2822"/>
        <v>0.41099999999999998</v>
      </c>
      <c r="T2780" s="15">
        <f t="shared" si="2822"/>
        <v>0.20649999999999999</v>
      </c>
      <c r="U2780" s="15">
        <f t="shared" si="2822"/>
        <v>0.22500000000000001</v>
      </c>
      <c r="V2780" s="5">
        <v>1</v>
      </c>
      <c r="X2780" s="15">
        <f t="shared" si="2592"/>
        <v>9.5</v>
      </c>
      <c r="AB2780" s="15">
        <f t="shared" si="2593"/>
        <v>10.85034190440466</v>
      </c>
      <c r="AC2780" s="15">
        <f t="shared" si="2594"/>
        <v>1.8234232587912036</v>
      </c>
    </row>
    <row r="2781" spans="1:29">
      <c r="A2781" s="5" t="s">
        <v>206</v>
      </c>
      <c r="B2781" s="5">
        <v>0.59</v>
      </c>
      <c r="C2781" s="5">
        <v>0.47</v>
      </c>
      <c r="D2781" s="5">
        <v>0.14499999999999999</v>
      </c>
      <c r="E2781" s="5">
        <v>0.92349999999999999</v>
      </c>
      <c r="F2781" s="5">
        <v>0.45450000000000002</v>
      </c>
      <c r="G2781" s="5">
        <v>0.17299999999999999</v>
      </c>
      <c r="H2781" s="48">
        <v>0.254</v>
      </c>
      <c r="I2781" s="5">
        <v>9</v>
      </c>
      <c r="N2781" s="15">
        <f t="shared" si="2590"/>
        <v>3</v>
      </c>
      <c r="O2781" s="15">
        <f t="shared" ref="O2781:U2781" si="2823">B2781</f>
        <v>0.59</v>
      </c>
      <c r="P2781" s="15">
        <f t="shared" si="2823"/>
        <v>0.47</v>
      </c>
      <c r="Q2781" s="15">
        <f t="shared" si="2823"/>
        <v>0.14499999999999999</v>
      </c>
      <c r="R2781" s="15">
        <f t="shared" si="2823"/>
        <v>0.92349999999999999</v>
      </c>
      <c r="S2781" s="15">
        <f t="shared" si="2823"/>
        <v>0.45450000000000002</v>
      </c>
      <c r="T2781" s="15">
        <f t="shared" si="2823"/>
        <v>0.17299999999999999</v>
      </c>
      <c r="U2781" s="15">
        <f t="shared" si="2823"/>
        <v>0.254</v>
      </c>
      <c r="V2781" s="5">
        <v>1</v>
      </c>
      <c r="X2781" s="15">
        <f t="shared" si="2592"/>
        <v>10.5</v>
      </c>
      <c r="AB2781" s="15">
        <f t="shared" si="2593"/>
        <v>11.712479532826816</v>
      </c>
      <c r="AC2781" s="15">
        <f t="shared" si="2594"/>
        <v>1.470106617523933</v>
      </c>
    </row>
    <row r="2782" spans="1:29">
      <c r="A2782" s="5" t="s">
        <v>206</v>
      </c>
      <c r="B2782" s="5">
        <v>0.59</v>
      </c>
      <c r="C2782" s="5">
        <v>0.47499999999999998</v>
      </c>
      <c r="D2782" s="5">
        <v>0.14000000000000001</v>
      </c>
      <c r="E2782" s="5">
        <v>0.97699999999999998</v>
      </c>
      <c r="F2782" s="5">
        <v>0.46250000000000002</v>
      </c>
      <c r="G2782" s="5">
        <v>0.20250000000000001</v>
      </c>
      <c r="H2782" s="48">
        <v>0.27500000000000002</v>
      </c>
      <c r="I2782" s="5">
        <v>10</v>
      </c>
      <c r="N2782" s="15">
        <f t="shared" si="2590"/>
        <v>3</v>
      </c>
      <c r="O2782" s="15">
        <f t="shared" ref="O2782:U2782" si="2824">B2782</f>
        <v>0.59</v>
      </c>
      <c r="P2782" s="15">
        <f t="shared" si="2824"/>
        <v>0.47499999999999998</v>
      </c>
      <c r="Q2782" s="15">
        <f t="shared" si="2824"/>
        <v>0.14000000000000001</v>
      </c>
      <c r="R2782" s="15">
        <f t="shared" si="2824"/>
        <v>0.97699999999999998</v>
      </c>
      <c r="S2782" s="15">
        <f t="shared" si="2824"/>
        <v>0.46250000000000002</v>
      </c>
      <c r="T2782" s="15">
        <f t="shared" si="2824"/>
        <v>0.20250000000000001</v>
      </c>
      <c r="U2782" s="15">
        <f t="shared" si="2824"/>
        <v>0.27500000000000002</v>
      </c>
      <c r="V2782" s="5">
        <v>1</v>
      </c>
      <c r="X2782" s="15">
        <f t="shared" si="2592"/>
        <v>11.5</v>
      </c>
      <c r="AB2782" s="15">
        <f t="shared" si="2593"/>
        <v>11.921499844708148</v>
      </c>
      <c r="AC2782" s="15">
        <f t="shared" si="2594"/>
        <v>0.17766211908899265</v>
      </c>
    </row>
    <row r="2783" spans="1:29">
      <c r="A2783" s="5" t="s">
        <v>206</v>
      </c>
      <c r="B2783" s="5">
        <v>0.59499999999999997</v>
      </c>
      <c r="C2783" s="5">
        <v>0.47499999999999998</v>
      </c>
      <c r="D2783" s="5">
        <v>0.14000000000000001</v>
      </c>
      <c r="E2783" s="5">
        <v>1.0305</v>
      </c>
      <c r="F2783" s="5">
        <v>0.49249999999999999</v>
      </c>
      <c r="G2783" s="5">
        <v>0.217</v>
      </c>
      <c r="H2783" s="48">
        <v>0.27800000000000002</v>
      </c>
      <c r="I2783" s="5">
        <v>10</v>
      </c>
      <c r="N2783" s="15">
        <f t="shared" si="2590"/>
        <v>3</v>
      </c>
      <c r="O2783" s="15">
        <f t="shared" ref="O2783:U2783" si="2825">B2783</f>
        <v>0.59499999999999997</v>
      </c>
      <c r="P2783" s="15">
        <f t="shared" si="2825"/>
        <v>0.47499999999999998</v>
      </c>
      <c r="Q2783" s="15">
        <f t="shared" si="2825"/>
        <v>0.14000000000000001</v>
      </c>
      <c r="R2783" s="15">
        <f t="shared" si="2825"/>
        <v>1.0305</v>
      </c>
      <c r="S2783" s="15">
        <f t="shared" si="2825"/>
        <v>0.49249999999999999</v>
      </c>
      <c r="T2783" s="15">
        <f t="shared" si="2825"/>
        <v>0.217</v>
      </c>
      <c r="U2783" s="15">
        <f t="shared" si="2825"/>
        <v>0.27800000000000002</v>
      </c>
      <c r="V2783" s="5">
        <v>1</v>
      </c>
      <c r="X2783" s="15">
        <f t="shared" si="2592"/>
        <v>11.5</v>
      </c>
      <c r="AB2783" s="15">
        <f t="shared" si="2593"/>
        <v>11.678116518613445</v>
      </c>
      <c r="AC2783" s="15">
        <f t="shared" si="2594"/>
        <v>3.1725494202973624E-2</v>
      </c>
    </row>
    <row r="2784" spans="1:29">
      <c r="A2784" s="5" t="s">
        <v>206</v>
      </c>
      <c r="B2784" s="5">
        <v>0.6</v>
      </c>
      <c r="C2784" s="5">
        <v>0.48</v>
      </c>
      <c r="D2784" s="5">
        <v>0.09</v>
      </c>
      <c r="E2784" s="5">
        <v>1.05</v>
      </c>
      <c r="F2784" s="5">
        <v>0.45700000000000002</v>
      </c>
      <c r="G2784" s="5">
        <v>0.26850000000000002</v>
      </c>
      <c r="H2784" s="48">
        <v>0.28000000000000003</v>
      </c>
      <c r="I2784" s="5">
        <v>8</v>
      </c>
      <c r="N2784" s="15">
        <f t="shared" si="2590"/>
        <v>3</v>
      </c>
      <c r="O2784" s="15">
        <f t="shared" ref="O2784:U2784" si="2826">B2784</f>
        <v>0.6</v>
      </c>
      <c r="P2784" s="15">
        <f t="shared" si="2826"/>
        <v>0.48</v>
      </c>
      <c r="Q2784" s="15">
        <f t="shared" si="2826"/>
        <v>0.09</v>
      </c>
      <c r="R2784" s="15">
        <f t="shared" si="2826"/>
        <v>1.05</v>
      </c>
      <c r="S2784" s="15">
        <f t="shared" si="2826"/>
        <v>0.45700000000000002</v>
      </c>
      <c r="T2784" s="15">
        <f t="shared" si="2826"/>
        <v>0.26850000000000002</v>
      </c>
      <c r="U2784" s="15">
        <f t="shared" si="2826"/>
        <v>0.28000000000000003</v>
      </c>
      <c r="V2784" s="5">
        <v>1</v>
      </c>
      <c r="X2784" s="15">
        <f t="shared" si="2592"/>
        <v>9.5</v>
      </c>
      <c r="AB2784" s="15">
        <f t="shared" si="2593"/>
        <v>11.557110203971915</v>
      </c>
      <c r="AC2784" s="15">
        <f t="shared" si="2594"/>
        <v>4.2317023912853724</v>
      </c>
    </row>
    <row r="2785" spans="1:29">
      <c r="A2785" s="5" t="s">
        <v>206</v>
      </c>
      <c r="B2785" s="5">
        <v>0.6</v>
      </c>
      <c r="C2785" s="5">
        <v>0.495</v>
      </c>
      <c r="D2785" s="5">
        <v>0.185</v>
      </c>
      <c r="E2785" s="5">
        <v>1.1145</v>
      </c>
      <c r="F2785" s="5">
        <v>0.50549999999999995</v>
      </c>
      <c r="G2785" s="5">
        <v>0.26350000000000001</v>
      </c>
      <c r="H2785" s="48">
        <v>0.36699999999999999</v>
      </c>
      <c r="I2785" s="5">
        <v>11</v>
      </c>
      <c r="N2785" s="15">
        <f t="shared" si="2590"/>
        <v>3</v>
      </c>
      <c r="O2785" s="15">
        <f t="shared" ref="O2785:U2785" si="2827">B2785</f>
        <v>0.6</v>
      </c>
      <c r="P2785" s="15">
        <f t="shared" si="2827"/>
        <v>0.495</v>
      </c>
      <c r="Q2785" s="15">
        <f t="shared" si="2827"/>
        <v>0.185</v>
      </c>
      <c r="R2785" s="15">
        <f t="shared" si="2827"/>
        <v>1.1145</v>
      </c>
      <c r="S2785" s="15">
        <f t="shared" si="2827"/>
        <v>0.50549999999999995</v>
      </c>
      <c r="T2785" s="15">
        <f t="shared" si="2827"/>
        <v>0.26350000000000001</v>
      </c>
      <c r="U2785" s="15">
        <f t="shared" si="2827"/>
        <v>0.36699999999999999</v>
      </c>
      <c r="V2785" s="5">
        <v>1</v>
      </c>
      <c r="X2785" s="15">
        <f t="shared" si="2592"/>
        <v>12.5</v>
      </c>
      <c r="AB2785" s="15">
        <f t="shared" si="2593"/>
        <v>13.212150321702426</v>
      </c>
      <c r="AC2785" s="15">
        <f t="shared" si="2594"/>
        <v>0.50715808070086865</v>
      </c>
    </row>
    <row r="2786" spans="1:29">
      <c r="A2786" s="5" t="s">
        <v>206</v>
      </c>
      <c r="B2786" s="5">
        <v>0.6</v>
      </c>
      <c r="C2786" s="5">
        <v>0.45</v>
      </c>
      <c r="D2786" s="5">
        <v>0.14499999999999999</v>
      </c>
      <c r="E2786" s="5">
        <v>0.877</v>
      </c>
      <c r="F2786" s="5">
        <v>0.4325</v>
      </c>
      <c r="G2786" s="5">
        <v>0.155</v>
      </c>
      <c r="H2786" s="48">
        <v>0.24</v>
      </c>
      <c r="I2786" s="5">
        <v>9</v>
      </c>
      <c r="N2786" s="15">
        <f t="shared" si="2590"/>
        <v>3</v>
      </c>
      <c r="O2786" s="15">
        <f t="shared" ref="O2786:U2786" si="2828">B2786</f>
        <v>0.6</v>
      </c>
      <c r="P2786" s="15">
        <f t="shared" si="2828"/>
        <v>0.45</v>
      </c>
      <c r="Q2786" s="15">
        <f t="shared" si="2828"/>
        <v>0.14499999999999999</v>
      </c>
      <c r="R2786" s="15">
        <f t="shared" si="2828"/>
        <v>0.877</v>
      </c>
      <c r="S2786" s="15">
        <f t="shared" si="2828"/>
        <v>0.4325</v>
      </c>
      <c r="T2786" s="15">
        <f t="shared" si="2828"/>
        <v>0.155</v>
      </c>
      <c r="U2786" s="15">
        <f t="shared" si="2828"/>
        <v>0.24</v>
      </c>
      <c r="V2786" s="5">
        <v>1</v>
      </c>
      <c r="X2786" s="15">
        <f t="shared" si="2592"/>
        <v>10.5</v>
      </c>
      <c r="AB2786" s="15">
        <f t="shared" si="2593"/>
        <v>11.550599085238964</v>
      </c>
      <c r="AC2786" s="15">
        <f t="shared" si="2594"/>
        <v>1.1037584379049488</v>
      </c>
    </row>
    <row r="2787" spans="1:29">
      <c r="A2787" s="5" t="s">
        <v>206</v>
      </c>
      <c r="B2787" s="5">
        <v>0.6</v>
      </c>
      <c r="C2787" s="5">
        <v>0.51</v>
      </c>
      <c r="D2787" s="5">
        <v>0.185</v>
      </c>
      <c r="E2787" s="5">
        <v>1.2849999999999999</v>
      </c>
      <c r="F2787" s="5">
        <v>0.60950000000000004</v>
      </c>
      <c r="G2787" s="5">
        <v>0.27450000000000002</v>
      </c>
      <c r="H2787" s="48">
        <v>0.315</v>
      </c>
      <c r="I2787" s="5">
        <v>9</v>
      </c>
      <c r="N2787" s="15">
        <f t="shared" si="2590"/>
        <v>3</v>
      </c>
      <c r="O2787" s="15">
        <f t="shared" ref="O2787:U2787" si="2829">B2787</f>
        <v>0.6</v>
      </c>
      <c r="P2787" s="15">
        <f t="shared" si="2829"/>
        <v>0.51</v>
      </c>
      <c r="Q2787" s="15">
        <f t="shared" si="2829"/>
        <v>0.185</v>
      </c>
      <c r="R2787" s="15">
        <f t="shared" si="2829"/>
        <v>1.2849999999999999</v>
      </c>
      <c r="S2787" s="15">
        <f t="shared" si="2829"/>
        <v>0.60950000000000004</v>
      </c>
      <c r="T2787" s="15">
        <f t="shared" si="2829"/>
        <v>0.27450000000000002</v>
      </c>
      <c r="U2787" s="15">
        <f t="shared" si="2829"/>
        <v>0.315</v>
      </c>
      <c r="V2787" s="5">
        <v>1</v>
      </c>
      <c r="X2787" s="15">
        <f t="shared" si="2592"/>
        <v>10.5</v>
      </c>
      <c r="AB2787" s="15">
        <f t="shared" si="2593"/>
        <v>12.281038648312839</v>
      </c>
      <c r="AC2787" s="15">
        <f t="shared" si="2594"/>
        <v>3.1720986667840232</v>
      </c>
    </row>
    <row r="2788" spans="1:29">
      <c r="A2788" s="5" t="s">
        <v>206</v>
      </c>
      <c r="B2788" s="5">
        <v>0.61</v>
      </c>
      <c r="C2788" s="5">
        <v>0.48</v>
      </c>
      <c r="D2788" s="5">
        <v>0.185</v>
      </c>
      <c r="E2788" s="5">
        <v>1.3065</v>
      </c>
      <c r="F2788" s="5">
        <v>0.6895</v>
      </c>
      <c r="G2788" s="5">
        <v>0.29149999999999998</v>
      </c>
      <c r="H2788" s="48">
        <v>0.28999999999999998</v>
      </c>
      <c r="I2788" s="5">
        <v>10</v>
      </c>
      <c r="N2788" s="15">
        <f t="shared" si="2590"/>
        <v>3</v>
      </c>
      <c r="O2788" s="15">
        <f t="shared" ref="O2788:U2788" si="2830">B2788</f>
        <v>0.61</v>
      </c>
      <c r="P2788" s="15">
        <f t="shared" si="2830"/>
        <v>0.48</v>
      </c>
      <c r="Q2788" s="15">
        <f t="shared" si="2830"/>
        <v>0.185</v>
      </c>
      <c r="R2788" s="15">
        <f t="shared" si="2830"/>
        <v>1.3065</v>
      </c>
      <c r="S2788" s="15">
        <f t="shared" si="2830"/>
        <v>0.6895</v>
      </c>
      <c r="T2788" s="15">
        <f t="shared" si="2830"/>
        <v>0.29149999999999998</v>
      </c>
      <c r="U2788" s="15">
        <f t="shared" si="2830"/>
        <v>0.28999999999999998</v>
      </c>
      <c r="V2788" s="5">
        <v>1</v>
      </c>
      <c r="X2788" s="15">
        <f t="shared" si="2592"/>
        <v>11.5</v>
      </c>
      <c r="AB2788" s="15">
        <f t="shared" si="2593"/>
        <v>10.116405814835103</v>
      </c>
      <c r="AC2788" s="15">
        <f t="shared" si="2594"/>
        <v>1.9143328692221158</v>
      </c>
    </row>
    <row r="2789" spans="1:29">
      <c r="A2789" s="5" t="s">
        <v>207</v>
      </c>
      <c r="B2789" s="5">
        <v>0.61</v>
      </c>
      <c r="C2789" s="5">
        <v>0.45</v>
      </c>
      <c r="D2789" s="5">
        <v>0.13</v>
      </c>
      <c r="E2789" s="5">
        <v>0.87250000000000005</v>
      </c>
      <c r="F2789" s="5">
        <v>0.38900000000000001</v>
      </c>
      <c r="G2789" s="5">
        <v>0.17150000000000001</v>
      </c>
      <c r="H2789" s="48">
        <v>0.27200000000000002</v>
      </c>
      <c r="I2789" s="5">
        <v>11</v>
      </c>
      <c r="N2789" s="15">
        <f t="shared" si="2590"/>
        <v>0.75</v>
      </c>
      <c r="O2789" s="15">
        <f t="shared" ref="O2789:U2789" si="2831">B2789</f>
        <v>0.61</v>
      </c>
      <c r="P2789" s="15">
        <f t="shared" si="2831"/>
        <v>0.45</v>
      </c>
      <c r="Q2789" s="15">
        <f t="shared" si="2831"/>
        <v>0.13</v>
      </c>
      <c r="R2789" s="15">
        <f t="shared" si="2831"/>
        <v>0.87250000000000005</v>
      </c>
      <c r="S2789" s="15">
        <f t="shared" si="2831"/>
        <v>0.38900000000000001</v>
      </c>
      <c r="T2789" s="15">
        <f t="shared" si="2831"/>
        <v>0.17150000000000001</v>
      </c>
      <c r="U2789" s="15">
        <f t="shared" si="2831"/>
        <v>0.27200000000000002</v>
      </c>
      <c r="V2789" s="5">
        <v>1</v>
      </c>
      <c r="X2789" s="15">
        <f t="shared" si="2592"/>
        <v>12.5</v>
      </c>
      <c r="AB2789" s="15">
        <f t="shared" si="2593"/>
        <v>11.953120730756625</v>
      </c>
      <c r="AC2789" s="15">
        <f t="shared" si="2594"/>
        <v>0.29907693512816763</v>
      </c>
    </row>
    <row r="2790" spans="1:29">
      <c r="A2790" s="5" t="s">
        <v>207</v>
      </c>
      <c r="B2790" s="5">
        <v>0.61499999999999999</v>
      </c>
      <c r="C2790" s="5">
        <v>0.46</v>
      </c>
      <c r="D2790" s="5">
        <v>0.15</v>
      </c>
      <c r="E2790" s="5">
        <v>1.0265</v>
      </c>
      <c r="F2790" s="5">
        <v>0.49349999999999999</v>
      </c>
      <c r="G2790" s="5">
        <v>0.20100000000000001</v>
      </c>
      <c r="H2790" s="48">
        <v>0.27450000000000002</v>
      </c>
      <c r="I2790" s="5">
        <v>10</v>
      </c>
      <c r="N2790" s="15">
        <f t="shared" si="2590"/>
        <v>0.75</v>
      </c>
      <c r="O2790" s="15">
        <f t="shared" ref="O2790:U2790" si="2832">B2790</f>
        <v>0.61499999999999999</v>
      </c>
      <c r="P2790" s="15">
        <f t="shared" si="2832"/>
        <v>0.46</v>
      </c>
      <c r="Q2790" s="15">
        <f t="shared" si="2832"/>
        <v>0.15</v>
      </c>
      <c r="R2790" s="15">
        <f t="shared" si="2832"/>
        <v>1.0265</v>
      </c>
      <c r="S2790" s="15">
        <f t="shared" si="2832"/>
        <v>0.49349999999999999</v>
      </c>
      <c r="T2790" s="15">
        <f t="shared" si="2832"/>
        <v>0.20100000000000001</v>
      </c>
      <c r="U2790" s="15">
        <f t="shared" si="2832"/>
        <v>0.27450000000000002</v>
      </c>
      <c r="V2790" s="5">
        <v>1</v>
      </c>
      <c r="X2790" s="15">
        <f t="shared" si="2592"/>
        <v>11.5</v>
      </c>
      <c r="AB2790" s="15">
        <f t="shared" si="2593"/>
        <v>11.308147335133318</v>
      </c>
      <c r="AC2790" s="15">
        <f t="shared" si="2594"/>
        <v>3.6807445016447254E-2</v>
      </c>
    </row>
    <row r="2791" spans="1:29">
      <c r="A2791" s="5" t="s">
        <v>207</v>
      </c>
      <c r="B2791" s="5">
        <v>0.62</v>
      </c>
      <c r="C2791" s="5">
        <v>0.46500000000000002</v>
      </c>
      <c r="D2791" s="5">
        <v>0.14000000000000001</v>
      </c>
      <c r="E2791" s="5">
        <v>1.1605000000000001</v>
      </c>
      <c r="F2791" s="5">
        <v>0.60050000000000003</v>
      </c>
      <c r="G2791" s="5">
        <v>0.2195</v>
      </c>
      <c r="H2791" s="48">
        <v>0.307</v>
      </c>
      <c r="I2791" s="5">
        <v>9</v>
      </c>
      <c r="N2791" s="15">
        <f t="shared" si="2590"/>
        <v>0.75</v>
      </c>
      <c r="O2791" s="15">
        <f t="shared" ref="O2791:U2791" si="2833">B2791</f>
        <v>0.62</v>
      </c>
      <c r="P2791" s="15">
        <f t="shared" si="2833"/>
        <v>0.46500000000000002</v>
      </c>
      <c r="Q2791" s="15">
        <f t="shared" si="2833"/>
        <v>0.14000000000000001</v>
      </c>
      <c r="R2791" s="15">
        <f t="shared" si="2833"/>
        <v>1.1605000000000001</v>
      </c>
      <c r="S2791" s="15">
        <f t="shared" si="2833"/>
        <v>0.60050000000000003</v>
      </c>
      <c r="T2791" s="15">
        <f t="shared" si="2833"/>
        <v>0.2195</v>
      </c>
      <c r="U2791" s="15">
        <f t="shared" si="2833"/>
        <v>0.307</v>
      </c>
      <c r="V2791" s="5">
        <v>1</v>
      </c>
      <c r="X2791" s="15">
        <f t="shared" si="2592"/>
        <v>10.5</v>
      </c>
      <c r="AB2791" s="15">
        <f t="shared" si="2593"/>
        <v>10.412187297220481</v>
      </c>
      <c r="AC2791" s="15">
        <f t="shared" si="2594"/>
        <v>7.7110707694442266E-3</v>
      </c>
    </row>
    <row r="2792" spans="1:29">
      <c r="A2792" s="5" t="s">
        <v>207</v>
      </c>
      <c r="B2792" s="5">
        <v>0.62</v>
      </c>
      <c r="C2792" s="5">
        <v>0.48</v>
      </c>
      <c r="D2792" s="5">
        <v>0.16500000000000001</v>
      </c>
      <c r="E2792" s="5">
        <v>1.0125</v>
      </c>
      <c r="F2792" s="5">
        <v>0.53249999999999997</v>
      </c>
      <c r="G2792" s="5">
        <v>0.4365</v>
      </c>
      <c r="H2792" s="48">
        <v>0.32400000000000001</v>
      </c>
      <c r="I2792" s="5">
        <v>10</v>
      </c>
      <c r="N2792" s="15">
        <f t="shared" si="2590"/>
        <v>0.75</v>
      </c>
      <c r="O2792" s="15">
        <f t="shared" ref="O2792:U2792" si="2834">B2792</f>
        <v>0.62</v>
      </c>
      <c r="P2792" s="15">
        <f t="shared" si="2834"/>
        <v>0.48</v>
      </c>
      <c r="Q2792" s="15">
        <f t="shared" si="2834"/>
        <v>0.16500000000000001</v>
      </c>
      <c r="R2792" s="15">
        <f t="shared" si="2834"/>
        <v>1.0125</v>
      </c>
      <c r="S2792" s="15">
        <f t="shared" si="2834"/>
        <v>0.53249999999999997</v>
      </c>
      <c r="T2792" s="15">
        <f t="shared" si="2834"/>
        <v>0.4365</v>
      </c>
      <c r="U2792" s="15">
        <f t="shared" si="2834"/>
        <v>0.32400000000000001</v>
      </c>
      <c r="V2792" s="5">
        <v>1</v>
      </c>
      <c r="X2792" s="15">
        <f t="shared" si="2592"/>
        <v>11.5</v>
      </c>
      <c r="AB2792" s="15">
        <f t="shared" si="2593"/>
        <v>8.8251272992698944</v>
      </c>
      <c r="AC2792" s="15">
        <f t="shared" si="2594"/>
        <v>7.154943965111169</v>
      </c>
    </row>
    <row r="2793" spans="1:29">
      <c r="A2793" s="5" t="s">
        <v>206</v>
      </c>
      <c r="B2793" s="5">
        <v>0.625</v>
      </c>
      <c r="C2793" s="5">
        <v>0.5</v>
      </c>
      <c r="D2793" s="5">
        <v>0.14000000000000001</v>
      </c>
      <c r="E2793" s="5">
        <v>1.0960000000000001</v>
      </c>
      <c r="F2793" s="5">
        <v>0.54449999999999998</v>
      </c>
      <c r="G2793" s="5">
        <v>0.2165</v>
      </c>
      <c r="H2793" s="48">
        <v>0.29499999999999998</v>
      </c>
      <c r="I2793" s="5">
        <v>10</v>
      </c>
      <c r="N2793" s="15">
        <f t="shared" si="2590"/>
        <v>3</v>
      </c>
      <c r="O2793" s="15">
        <f t="shared" ref="O2793:U2793" si="2835">B2793</f>
        <v>0.625</v>
      </c>
      <c r="P2793" s="15">
        <f t="shared" si="2835"/>
        <v>0.5</v>
      </c>
      <c r="Q2793" s="15">
        <f t="shared" si="2835"/>
        <v>0.14000000000000001</v>
      </c>
      <c r="R2793" s="15">
        <f t="shared" si="2835"/>
        <v>1.0960000000000001</v>
      </c>
      <c r="S2793" s="15">
        <f t="shared" si="2835"/>
        <v>0.54449999999999998</v>
      </c>
      <c r="T2793" s="15">
        <f t="shared" si="2835"/>
        <v>0.2165</v>
      </c>
      <c r="U2793" s="15">
        <f t="shared" si="2835"/>
        <v>0.29499999999999998</v>
      </c>
      <c r="V2793" s="5">
        <v>1</v>
      </c>
      <c r="X2793" s="15">
        <f t="shared" si="2592"/>
        <v>11.5</v>
      </c>
      <c r="AB2793" s="15">
        <f t="shared" si="2593"/>
        <v>11.653521497560899</v>
      </c>
      <c r="AC2793" s="15">
        <f t="shared" si="2594"/>
        <v>2.3568850213341031E-2</v>
      </c>
    </row>
    <row r="2794" spans="1:29">
      <c r="A2794" s="5" t="s">
        <v>206</v>
      </c>
      <c r="B2794" s="5">
        <v>0.625</v>
      </c>
      <c r="C2794" s="5">
        <v>0.49</v>
      </c>
      <c r="D2794" s="5">
        <v>0.16500000000000001</v>
      </c>
      <c r="E2794" s="5">
        <v>1.2050000000000001</v>
      </c>
      <c r="F2794" s="5">
        <v>0.51749999999999996</v>
      </c>
      <c r="G2794" s="5">
        <v>0.3105</v>
      </c>
      <c r="H2794" s="48">
        <v>0.34649999999999997</v>
      </c>
      <c r="I2794" s="5">
        <v>10</v>
      </c>
      <c r="N2794" s="15">
        <f t="shared" si="2590"/>
        <v>3</v>
      </c>
      <c r="O2794" s="15">
        <f t="shared" ref="O2794:U2794" si="2836">B2794</f>
        <v>0.625</v>
      </c>
      <c r="P2794" s="15">
        <f t="shared" si="2836"/>
        <v>0.49</v>
      </c>
      <c r="Q2794" s="15">
        <f t="shared" si="2836"/>
        <v>0.16500000000000001</v>
      </c>
      <c r="R2794" s="15">
        <f t="shared" si="2836"/>
        <v>1.2050000000000001</v>
      </c>
      <c r="S2794" s="15">
        <f t="shared" si="2836"/>
        <v>0.51749999999999996</v>
      </c>
      <c r="T2794" s="15">
        <f t="shared" si="2836"/>
        <v>0.3105</v>
      </c>
      <c r="U2794" s="15">
        <f t="shared" si="2836"/>
        <v>0.34649999999999997</v>
      </c>
      <c r="V2794" s="5">
        <v>1</v>
      </c>
      <c r="X2794" s="15">
        <f t="shared" si="2592"/>
        <v>11.5</v>
      </c>
      <c r="AB2794" s="15">
        <f t="shared" si="2593"/>
        <v>12.831331855578924</v>
      </c>
      <c r="AC2794" s="15">
        <f t="shared" si="2594"/>
        <v>1.7724445096792203</v>
      </c>
    </row>
    <row r="2795" spans="1:29">
      <c r="A2795" s="5" t="s">
        <v>206</v>
      </c>
      <c r="B2795" s="5">
        <v>0.63</v>
      </c>
      <c r="C2795" s="5">
        <v>0.505</v>
      </c>
      <c r="D2795" s="5">
        <v>0.17499999999999999</v>
      </c>
      <c r="E2795" s="5">
        <v>1.2210000000000001</v>
      </c>
      <c r="F2795" s="5">
        <v>0.55500000000000005</v>
      </c>
      <c r="G2795" s="5">
        <v>0.252</v>
      </c>
      <c r="H2795" s="48">
        <v>0.34</v>
      </c>
      <c r="I2795" s="5">
        <v>12</v>
      </c>
      <c r="N2795" s="15">
        <f t="shared" si="2590"/>
        <v>3</v>
      </c>
      <c r="O2795" s="15">
        <f t="shared" ref="O2795:U2795" si="2837">B2795</f>
        <v>0.63</v>
      </c>
      <c r="P2795" s="15">
        <f t="shared" si="2837"/>
        <v>0.505</v>
      </c>
      <c r="Q2795" s="15">
        <f t="shared" si="2837"/>
        <v>0.17499999999999999</v>
      </c>
      <c r="R2795" s="15">
        <f t="shared" si="2837"/>
        <v>1.2210000000000001</v>
      </c>
      <c r="S2795" s="15">
        <f t="shared" si="2837"/>
        <v>0.55500000000000005</v>
      </c>
      <c r="T2795" s="15">
        <f t="shared" si="2837"/>
        <v>0.252</v>
      </c>
      <c r="U2795" s="15">
        <f t="shared" si="2837"/>
        <v>0.34</v>
      </c>
      <c r="V2795" s="5">
        <v>1</v>
      </c>
      <c r="X2795" s="15">
        <f t="shared" si="2592"/>
        <v>13.5</v>
      </c>
      <c r="AB2795" s="15">
        <f t="shared" si="2593"/>
        <v>13.049277934291027</v>
      </c>
      <c r="AC2795" s="15">
        <f t="shared" si="2594"/>
        <v>0.20315038051696396</v>
      </c>
    </row>
    <row r="2796" spans="1:29">
      <c r="A2796" s="5" t="s">
        <v>207</v>
      </c>
      <c r="B2796" s="5">
        <v>0.63</v>
      </c>
      <c r="C2796" s="5">
        <v>0.47499999999999998</v>
      </c>
      <c r="D2796" s="5">
        <v>0.155</v>
      </c>
      <c r="E2796" s="5">
        <v>1.0004999999999999</v>
      </c>
      <c r="F2796" s="5">
        <v>0.45200000000000001</v>
      </c>
      <c r="G2796" s="5">
        <v>0.252</v>
      </c>
      <c r="H2796" s="48">
        <v>0.26500000000000001</v>
      </c>
      <c r="I2796" s="5">
        <v>10</v>
      </c>
      <c r="N2796" s="15">
        <f t="shared" si="2590"/>
        <v>0.75</v>
      </c>
      <c r="O2796" s="15">
        <f t="shared" ref="O2796:U2796" si="2838">B2796</f>
        <v>0.63</v>
      </c>
      <c r="P2796" s="15">
        <f t="shared" si="2838"/>
        <v>0.47499999999999998</v>
      </c>
      <c r="Q2796" s="15">
        <f t="shared" si="2838"/>
        <v>0.155</v>
      </c>
      <c r="R2796" s="15">
        <f t="shared" si="2838"/>
        <v>1.0004999999999999</v>
      </c>
      <c r="S2796" s="15">
        <f t="shared" si="2838"/>
        <v>0.45200000000000001</v>
      </c>
      <c r="T2796" s="15">
        <f t="shared" si="2838"/>
        <v>0.252</v>
      </c>
      <c r="U2796" s="15">
        <f t="shared" si="2838"/>
        <v>0.26500000000000001</v>
      </c>
      <c r="V2796" s="5">
        <v>1</v>
      </c>
      <c r="X2796" s="15">
        <f t="shared" si="2592"/>
        <v>11.5</v>
      </c>
      <c r="AB2796" s="15">
        <f t="shared" si="2593"/>
        <v>11.523774889060402</v>
      </c>
      <c r="AC2796" s="15">
        <f t="shared" si="2594"/>
        <v>5.6524534983440865E-4</v>
      </c>
    </row>
    <row r="2797" spans="1:29">
      <c r="A2797" s="5" t="s">
        <v>206</v>
      </c>
      <c r="B2797" s="5">
        <v>0.63</v>
      </c>
      <c r="C2797" s="5">
        <v>0.47</v>
      </c>
      <c r="D2797" s="5">
        <v>0.15</v>
      </c>
      <c r="E2797" s="5">
        <v>1.1355</v>
      </c>
      <c r="F2797" s="5">
        <v>0.53900000000000003</v>
      </c>
      <c r="G2797" s="5">
        <v>0.23250000000000001</v>
      </c>
      <c r="H2797" s="48">
        <v>0.3115</v>
      </c>
      <c r="I2797" s="5">
        <v>12</v>
      </c>
      <c r="N2797" s="15">
        <f t="shared" si="2590"/>
        <v>3</v>
      </c>
      <c r="O2797" s="15">
        <f t="shared" ref="O2797:U2797" si="2839">B2797</f>
        <v>0.63</v>
      </c>
      <c r="P2797" s="15">
        <f t="shared" si="2839"/>
        <v>0.47</v>
      </c>
      <c r="Q2797" s="15">
        <f t="shared" si="2839"/>
        <v>0.15</v>
      </c>
      <c r="R2797" s="15">
        <f t="shared" si="2839"/>
        <v>1.1355</v>
      </c>
      <c r="S2797" s="15">
        <f t="shared" si="2839"/>
        <v>0.53900000000000003</v>
      </c>
      <c r="T2797" s="15">
        <f t="shared" si="2839"/>
        <v>0.23250000000000001</v>
      </c>
      <c r="U2797" s="15">
        <f t="shared" si="2839"/>
        <v>0.3115</v>
      </c>
      <c r="V2797" s="5">
        <v>1</v>
      </c>
      <c r="X2797" s="15">
        <f t="shared" si="2592"/>
        <v>13.5</v>
      </c>
      <c r="AB2797" s="15">
        <f t="shared" si="2593"/>
        <v>11.854638504689564</v>
      </c>
      <c r="AC2797" s="15">
        <f t="shared" si="2594"/>
        <v>2.7072144502501927</v>
      </c>
    </row>
    <row r="2798" spans="1:29">
      <c r="A2798" s="5" t="s">
        <v>206</v>
      </c>
      <c r="B2798" s="5">
        <v>0.63</v>
      </c>
      <c r="C2798" s="5">
        <v>0.52500000000000002</v>
      </c>
      <c r="D2798" s="5">
        <v>0.19500000000000001</v>
      </c>
      <c r="E2798" s="5">
        <v>1.3134999999999999</v>
      </c>
      <c r="F2798" s="5">
        <v>0.49349999999999999</v>
      </c>
      <c r="G2798" s="5">
        <v>0.25650000000000001</v>
      </c>
      <c r="H2798" s="48">
        <v>0.46500000000000002</v>
      </c>
      <c r="I2798" s="5">
        <v>10</v>
      </c>
      <c r="N2798" s="15">
        <f t="shared" si="2590"/>
        <v>3</v>
      </c>
      <c r="O2798" s="15">
        <f t="shared" ref="O2798:U2798" si="2840">B2798</f>
        <v>0.63</v>
      </c>
      <c r="P2798" s="15">
        <f t="shared" si="2840"/>
        <v>0.52500000000000002</v>
      </c>
      <c r="Q2798" s="15">
        <f t="shared" si="2840"/>
        <v>0.19500000000000001</v>
      </c>
      <c r="R2798" s="15">
        <f t="shared" si="2840"/>
        <v>1.3134999999999999</v>
      </c>
      <c r="S2798" s="15">
        <f t="shared" si="2840"/>
        <v>0.49349999999999999</v>
      </c>
      <c r="T2798" s="15">
        <f t="shared" si="2840"/>
        <v>0.25650000000000001</v>
      </c>
      <c r="U2798" s="15">
        <f t="shared" si="2840"/>
        <v>0.46500000000000002</v>
      </c>
      <c r="V2798" s="5">
        <v>1</v>
      </c>
      <c r="X2798" s="15">
        <f t="shared" si="2592"/>
        <v>11.5</v>
      </c>
      <c r="AB2798" s="15">
        <f t="shared" si="2593"/>
        <v>16.623134221246527</v>
      </c>
      <c r="AC2798" s="15">
        <f t="shared" si="2594"/>
        <v>26.246504248907261</v>
      </c>
    </row>
    <row r="2799" spans="1:29">
      <c r="A2799" s="5" t="s">
        <v>206</v>
      </c>
      <c r="B2799" s="5">
        <v>0.64</v>
      </c>
      <c r="C2799" s="5">
        <v>0.505</v>
      </c>
      <c r="D2799" s="5">
        <v>0.155</v>
      </c>
      <c r="E2799" s="5">
        <v>1.1955</v>
      </c>
      <c r="F2799" s="5">
        <v>0.55649999999999999</v>
      </c>
      <c r="G2799" s="5">
        <v>0.21099999999999999</v>
      </c>
      <c r="H2799" s="48">
        <v>0.34599999999999997</v>
      </c>
      <c r="I2799" s="5">
        <v>11</v>
      </c>
      <c r="N2799" s="15">
        <f t="shared" si="2590"/>
        <v>3</v>
      </c>
      <c r="O2799" s="15">
        <f t="shared" ref="O2799:U2799" si="2841">B2799</f>
        <v>0.64</v>
      </c>
      <c r="P2799" s="15">
        <f t="shared" si="2841"/>
        <v>0.505</v>
      </c>
      <c r="Q2799" s="15">
        <f t="shared" si="2841"/>
        <v>0.155</v>
      </c>
      <c r="R2799" s="15">
        <f t="shared" si="2841"/>
        <v>1.1955</v>
      </c>
      <c r="S2799" s="15">
        <f t="shared" si="2841"/>
        <v>0.55649999999999999</v>
      </c>
      <c r="T2799" s="15">
        <f t="shared" si="2841"/>
        <v>0.21099999999999999</v>
      </c>
      <c r="U2799" s="15">
        <f t="shared" si="2841"/>
        <v>0.34599999999999997</v>
      </c>
      <c r="V2799" s="5">
        <v>1</v>
      </c>
      <c r="X2799" s="15">
        <f t="shared" si="2592"/>
        <v>12.5</v>
      </c>
      <c r="AB2799" s="15">
        <f t="shared" si="2593"/>
        <v>13.028718876787106</v>
      </c>
      <c r="AC2799" s="15">
        <f t="shared" si="2594"/>
        <v>0.27954365067101949</v>
      </c>
    </row>
    <row r="2800" spans="1:29">
      <c r="A2800" s="5" t="s">
        <v>206</v>
      </c>
      <c r="B2800" s="5">
        <v>0.64</v>
      </c>
      <c r="C2800" s="5">
        <v>0.48499999999999999</v>
      </c>
      <c r="D2800" s="5">
        <v>0.15</v>
      </c>
      <c r="E2800" s="5">
        <v>1.0980000000000001</v>
      </c>
      <c r="F2800" s="5">
        <v>0.51949999999999996</v>
      </c>
      <c r="G2800" s="5">
        <v>0.222</v>
      </c>
      <c r="H2800" s="48">
        <v>0.3175</v>
      </c>
      <c r="I2800" s="5">
        <v>10</v>
      </c>
      <c r="N2800" s="15">
        <f t="shared" si="2590"/>
        <v>3</v>
      </c>
      <c r="O2800" s="15">
        <f t="shared" ref="O2800:U2800" si="2842">B2800</f>
        <v>0.64</v>
      </c>
      <c r="P2800" s="15">
        <f t="shared" si="2842"/>
        <v>0.48499999999999999</v>
      </c>
      <c r="Q2800" s="15">
        <f t="shared" si="2842"/>
        <v>0.15</v>
      </c>
      <c r="R2800" s="15">
        <f t="shared" si="2842"/>
        <v>1.0980000000000001</v>
      </c>
      <c r="S2800" s="15">
        <f t="shared" si="2842"/>
        <v>0.51949999999999996</v>
      </c>
      <c r="T2800" s="15">
        <f t="shared" si="2842"/>
        <v>0.222</v>
      </c>
      <c r="U2800" s="15">
        <f t="shared" si="2842"/>
        <v>0.3175</v>
      </c>
      <c r="V2800" s="5">
        <v>1</v>
      </c>
      <c r="X2800" s="15">
        <f t="shared" si="2592"/>
        <v>11.5</v>
      </c>
      <c r="AB2800" s="15">
        <f t="shared" si="2593"/>
        <v>12.235658271282363</v>
      </c>
      <c r="AC2800" s="15">
        <f t="shared" si="2594"/>
        <v>0.54119309210615441</v>
      </c>
    </row>
    <row r="2801" spans="1:29">
      <c r="A2801" s="5" t="s">
        <v>206</v>
      </c>
      <c r="B2801" s="5">
        <v>0.64</v>
      </c>
      <c r="C2801" s="5">
        <v>0.495</v>
      </c>
      <c r="D2801" s="5">
        <v>0.17</v>
      </c>
      <c r="E2801" s="5">
        <v>1.139</v>
      </c>
      <c r="F2801" s="5">
        <v>0.53949999999999998</v>
      </c>
      <c r="G2801" s="5">
        <v>0.28199999999999997</v>
      </c>
      <c r="H2801" s="48">
        <v>0.28499999999999998</v>
      </c>
      <c r="I2801" s="5">
        <v>10</v>
      </c>
      <c r="N2801" s="15">
        <f t="shared" si="2590"/>
        <v>3</v>
      </c>
      <c r="O2801" s="15">
        <f t="shared" ref="O2801:U2801" si="2843">B2801</f>
        <v>0.64</v>
      </c>
      <c r="P2801" s="15">
        <f t="shared" si="2843"/>
        <v>0.495</v>
      </c>
      <c r="Q2801" s="15">
        <f t="shared" si="2843"/>
        <v>0.17</v>
      </c>
      <c r="R2801" s="15">
        <f t="shared" si="2843"/>
        <v>1.139</v>
      </c>
      <c r="S2801" s="15">
        <f t="shared" si="2843"/>
        <v>0.53949999999999998</v>
      </c>
      <c r="T2801" s="15">
        <f t="shared" si="2843"/>
        <v>0.28199999999999997</v>
      </c>
      <c r="U2801" s="15">
        <f t="shared" si="2843"/>
        <v>0.28499999999999998</v>
      </c>
      <c r="V2801" s="5">
        <v>1</v>
      </c>
      <c r="X2801" s="15">
        <f t="shared" si="2592"/>
        <v>11.5</v>
      </c>
      <c r="AB2801" s="15">
        <f t="shared" si="2593"/>
        <v>11.650924596946846</v>
      </c>
      <c r="AC2801" s="15">
        <f t="shared" si="2594"/>
        <v>2.2778233963567786E-2</v>
      </c>
    </row>
    <row r="2802" spans="1:29">
      <c r="A2802" s="5" t="s">
        <v>207</v>
      </c>
      <c r="B2802" s="5">
        <v>0.64</v>
      </c>
      <c r="C2802" s="5">
        <v>0.495</v>
      </c>
      <c r="D2802" s="5">
        <v>0.17</v>
      </c>
      <c r="E2802" s="5">
        <v>1.2264999999999999</v>
      </c>
      <c r="F2802" s="5">
        <v>0.49</v>
      </c>
      <c r="G2802" s="5">
        <v>0.377</v>
      </c>
      <c r="H2802" s="48">
        <v>0.28749999999999998</v>
      </c>
      <c r="I2802" s="5">
        <v>11</v>
      </c>
      <c r="N2802" s="15">
        <f t="shared" si="2590"/>
        <v>0.75</v>
      </c>
      <c r="O2802" s="15">
        <f t="shared" ref="O2802:U2802" si="2844">B2802</f>
        <v>0.64</v>
      </c>
      <c r="P2802" s="15">
        <f t="shared" si="2844"/>
        <v>0.495</v>
      </c>
      <c r="Q2802" s="15">
        <f t="shared" si="2844"/>
        <v>0.17</v>
      </c>
      <c r="R2802" s="15">
        <f t="shared" si="2844"/>
        <v>1.2264999999999999</v>
      </c>
      <c r="S2802" s="15">
        <f t="shared" si="2844"/>
        <v>0.49</v>
      </c>
      <c r="T2802" s="15">
        <f t="shared" si="2844"/>
        <v>0.377</v>
      </c>
      <c r="U2802" s="15">
        <f t="shared" si="2844"/>
        <v>0.28749999999999998</v>
      </c>
      <c r="V2802" s="5">
        <v>1</v>
      </c>
      <c r="X2802" s="15">
        <f t="shared" si="2592"/>
        <v>12.5</v>
      </c>
      <c r="AB2802" s="15">
        <f t="shared" si="2593"/>
        <v>12.123223914852897</v>
      </c>
      <c r="AC2802" s="15">
        <f t="shared" si="2594"/>
        <v>0.14196021833877712</v>
      </c>
    </row>
    <row r="2803" spans="1:29">
      <c r="A2803" s="5" t="s">
        <v>206</v>
      </c>
      <c r="B2803" s="5">
        <v>0.64</v>
      </c>
      <c r="C2803" s="5">
        <v>0.51500000000000001</v>
      </c>
      <c r="D2803" s="5">
        <v>0.08</v>
      </c>
      <c r="E2803" s="5">
        <v>1.042</v>
      </c>
      <c r="F2803" s="5">
        <v>0.51500000000000001</v>
      </c>
      <c r="G2803" s="5">
        <v>0.17549999999999999</v>
      </c>
      <c r="H2803" s="48">
        <v>0.17499999999999999</v>
      </c>
      <c r="I2803" s="5">
        <v>10</v>
      </c>
      <c r="N2803" s="15">
        <f t="shared" si="2590"/>
        <v>3</v>
      </c>
      <c r="O2803" s="15">
        <f t="shared" ref="O2803:U2803" si="2845">B2803</f>
        <v>0.64</v>
      </c>
      <c r="P2803" s="15">
        <f t="shared" si="2845"/>
        <v>0.51500000000000001</v>
      </c>
      <c r="Q2803" s="15">
        <f t="shared" si="2845"/>
        <v>0.08</v>
      </c>
      <c r="R2803" s="15">
        <f t="shared" si="2845"/>
        <v>1.042</v>
      </c>
      <c r="S2803" s="15">
        <f t="shared" si="2845"/>
        <v>0.51500000000000001</v>
      </c>
      <c r="T2803" s="15">
        <f t="shared" si="2845"/>
        <v>0.17549999999999999</v>
      </c>
      <c r="U2803" s="15">
        <f t="shared" si="2845"/>
        <v>0.17499999999999999</v>
      </c>
      <c r="V2803" s="5">
        <v>1</v>
      </c>
      <c r="X2803" s="15">
        <f t="shared" si="2592"/>
        <v>11.5</v>
      </c>
      <c r="AB2803" s="15">
        <f t="shared" si="2593"/>
        <v>10.627722942829706</v>
      </c>
      <c r="AC2803" s="15">
        <f t="shared" si="2594"/>
        <v>0.76086726446566799</v>
      </c>
    </row>
    <row r="2804" spans="1:29">
      <c r="A2804" s="5" t="s">
        <v>206</v>
      </c>
      <c r="B2804" s="5">
        <v>0.65</v>
      </c>
      <c r="C2804" s="5">
        <v>0.52</v>
      </c>
      <c r="D2804" s="5">
        <v>0.155</v>
      </c>
      <c r="E2804" s="5">
        <v>1.3680000000000001</v>
      </c>
      <c r="F2804" s="5">
        <v>0.61850000000000005</v>
      </c>
      <c r="G2804" s="5">
        <v>0.28799999999999998</v>
      </c>
      <c r="H2804" s="48">
        <v>0.36499999999999999</v>
      </c>
      <c r="I2804" s="5">
        <v>9</v>
      </c>
      <c r="N2804" s="15">
        <f t="shared" si="2590"/>
        <v>3</v>
      </c>
      <c r="O2804" s="15">
        <f t="shared" ref="O2804:U2804" si="2846">B2804</f>
        <v>0.65</v>
      </c>
      <c r="P2804" s="15">
        <f t="shared" si="2846"/>
        <v>0.52</v>
      </c>
      <c r="Q2804" s="15">
        <f t="shared" si="2846"/>
        <v>0.155</v>
      </c>
      <c r="R2804" s="15">
        <f t="shared" si="2846"/>
        <v>1.3680000000000001</v>
      </c>
      <c r="S2804" s="15">
        <f t="shared" si="2846"/>
        <v>0.61850000000000005</v>
      </c>
      <c r="T2804" s="15">
        <f t="shared" si="2846"/>
        <v>0.28799999999999998</v>
      </c>
      <c r="U2804" s="15">
        <f t="shared" si="2846"/>
        <v>0.36499999999999999</v>
      </c>
      <c r="V2804" s="5">
        <v>1</v>
      </c>
      <c r="X2804" s="15">
        <f t="shared" si="2592"/>
        <v>10.5</v>
      </c>
      <c r="AB2804" s="15">
        <f t="shared" si="2593"/>
        <v>12.895456760687543</v>
      </c>
      <c r="AC2804" s="15">
        <f t="shared" si="2594"/>
        <v>5.7382130923236545</v>
      </c>
    </row>
    <row r="2805" spans="1:29">
      <c r="A2805" s="5" t="s">
        <v>206</v>
      </c>
      <c r="B2805" s="5">
        <v>0.65</v>
      </c>
      <c r="C2805" s="5">
        <v>0.51</v>
      </c>
      <c r="D2805" s="5">
        <v>0.17499999999999999</v>
      </c>
      <c r="E2805" s="5">
        <v>1.446</v>
      </c>
      <c r="F2805" s="5">
        <v>0.64849999999999997</v>
      </c>
      <c r="G2805" s="5">
        <v>0.27050000000000002</v>
      </c>
      <c r="H2805" s="48">
        <v>0.45</v>
      </c>
      <c r="I2805" s="5">
        <v>12</v>
      </c>
      <c r="N2805" s="15">
        <f t="shared" si="2590"/>
        <v>3</v>
      </c>
      <c r="O2805" s="15">
        <f t="shared" ref="O2805:U2805" si="2847">B2805</f>
        <v>0.65</v>
      </c>
      <c r="P2805" s="15">
        <f t="shared" si="2847"/>
        <v>0.51</v>
      </c>
      <c r="Q2805" s="15">
        <f t="shared" si="2847"/>
        <v>0.17499999999999999</v>
      </c>
      <c r="R2805" s="15">
        <f t="shared" si="2847"/>
        <v>1.446</v>
      </c>
      <c r="S2805" s="15">
        <f t="shared" si="2847"/>
        <v>0.64849999999999997</v>
      </c>
      <c r="T2805" s="15">
        <f t="shared" si="2847"/>
        <v>0.27050000000000002</v>
      </c>
      <c r="U2805" s="15">
        <f t="shared" si="2847"/>
        <v>0.45</v>
      </c>
      <c r="V2805" s="5">
        <v>1</v>
      </c>
      <c r="X2805" s="15">
        <f t="shared" si="2592"/>
        <v>13.5</v>
      </c>
      <c r="AB2805" s="15">
        <f t="shared" si="2593"/>
        <v>14.023116501517762</v>
      </c>
      <c r="AC2805" s="15">
        <f t="shared" si="2594"/>
        <v>0.27365087416018308</v>
      </c>
    </row>
    <row r="2806" spans="1:29">
      <c r="A2806" s="5" t="s">
        <v>207</v>
      </c>
      <c r="B2806" s="5">
        <v>0.66</v>
      </c>
      <c r="C2806" s="5">
        <v>0.505</v>
      </c>
      <c r="D2806" s="5">
        <v>0.19</v>
      </c>
      <c r="E2806" s="5">
        <v>1.4045000000000001</v>
      </c>
      <c r="F2806" s="5">
        <v>0.62549999999999994</v>
      </c>
      <c r="G2806" s="5">
        <v>0.33750000000000002</v>
      </c>
      <c r="H2806" s="48">
        <v>0.3745</v>
      </c>
      <c r="I2806" s="5">
        <v>9</v>
      </c>
      <c r="N2806" s="15">
        <f t="shared" si="2590"/>
        <v>0.75</v>
      </c>
      <c r="O2806" s="15">
        <f t="shared" ref="O2806:U2806" si="2848">B2806</f>
        <v>0.66</v>
      </c>
      <c r="P2806" s="15">
        <f t="shared" si="2848"/>
        <v>0.505</v>
      </c>
      <c r="Q2806" s="15">
        <f t="shared" si="2848"/>
        <v>0.19</v>
      </c>
      <c r="R2806" s="15">
        <f t="shared" si="2848"/>
        <v>1.4045000000000001</v>
      </c>
      <c r="S2806" s="15">
        <f t="shared" si="2848"/>
        <v>0.62549999999999994</v>
      </c>
      <c r="T2806" s="15">
        <f t="shared" si="2848"/>
        <v>0.33750000000000002</v>
      </c>
      <c r="U2806" s="15">
        <f t="shared" si="2848"/>
        <v>0.3745</v>
      </c>
      <c r="V2806" s="5">
        <v>1</v>
      </c>
      <c r="X2806" s="15">
        <f t="shared" si="2592"/>
        <v>10.5</v>
      </c>
      <c r="AB2806" s="15">
        <f t="shared" si="2593"/>
        <v>12.50237235841117</v>
      </c>
      <c r="AC2806" s="15">
        <f t="shared" si="2594"/>
        <v>4.0094950617291127</v>
      </c>
    </row>
    <row r="2807" spans="1:29">
      <c r="A2807" s="5" t="s">
        <v>207</v>
      </c>
      <c r="B2807" s="5">
        <v>0.66</v>
      </c>
      <c r="C2807" s="5">
        <v>0.52500000000000002</v>
      </c>
      <c r="D2807" s="5">
        <v>0.2</v>
      </c>
      <c r="E2807" s="5">
        <v>1.4630000000000001</v>
      </c>
      <c r="F2807" s="5">
        <v>0.65249999999999997</v>
      </c>
      <c r="G2807" s="5">
        <v>0.29949999999999999</v>
      </c>
      <c r="H2807" s="48">
        <v>0.42199999999999999</v>
      </c>
      <c r="I2807" s="5">
        <v>11</v>
      </c>
      <c r="N2807" s="15">
        <f t="shared" ref="N2807:N3061" si="2849">IF(A2807="M",$L$1,IF(A2807="F",$L$2,$L$3))</f>
        <v>0.75</v>
      </c>
      <c r="O2807" s="15">
        <f t="shared" ref="O2807:U2807" si="2850">B2807</f>
        <v>0.66</v>
      </c>
      <c r="P2807" s="15">
        <f t="shared" si="2850"/>
        <v>0.52500000000000002</v>
      </c>
      <c r="Q2807" s="15">
        <f t="shared" si="2850"/>
        <v>0.2</v>
      </c>
      <c r="R2807" s="15">
        <f t="shared" si="2850"/>
        <v>1.4630000000000001</v>
      </c>
      <c r="S2807" s="15">
        <f t="shared" si="2850"/>
        <v>0.65249999999999997</v>
      </c>
      <c r="T2807" s="15">
        <f t="shared" si="2850"/>
        <v>0.29949999999999999</v>
      </c>
      <c r="U2807" s="15">
        <f t="shared" si="2850"/>
        <v>0.42199999999999999</v>
      </c>
      <c r="V2807" s="5">
        <v>1</v>
      </c>
      <c r="X2807" s="15">
        <f t="shared" ref="X2807:X3061" si="2851">I2807+1.5</f>
        <v>12.5</v>
      </c>
      <c r="AB2807" s="15">
        <f t="shared" ref="AB2807:AB3061" si="2852">MMULT(N2807:V2807,$AA$4:$AA$12)</f>
        <v>13.639826873029971</v>
      </c>
      <c r="AC2807" s="15">
        <f t="shared" ref="AC2807:AC3061" si="2853">(X2807-AB2807)^2</f>
        <v>1.299205300481282</v>
      </c>
    </row>
    <row r="2808" spans="1:29">
      <c r="A2808" s="5" t="s">
        <v>207</v>
      </c>
      <c r="B2808" s="5">
        <v>0.67500000000000004</v>
      </c>
      <c r="C2808" s="5">
        <v>0.52500000000000002</v>
      </c>
      <c r="D2808" s="5">
        <v>0.17</v>
      </c>
      <c r="E2808" s="5">
        <v>1.7110000000000001</v>
      </c>
      <c r="F2808" s="5">
        <v>0.83650000000000002</v>
      </c>
      <c r="G2808" s="5">
        <v>0.35199999999999998</v>
      </c>
      <c r="H2808" s="48">
        <v>0.47499999999999998</v>
      </c>
      <c r="I2808" s="5">
        <v>9</v>
      </c>
      <c r="N2808" s="15">
        <f t="shared" si="2849"/>
        <v>0.75</v>
      </c>
      <c r="O2808" s="15">
        <f t="shared" ref="O2808:U2808" si="2854">B2808</f>
        <v>0.67500000000000004</v>
      </c>
      <c r="P2808" s="15">
        <f t="shared" si="2854"/>
        <v>0.52500000000000002</v>
      </c>
      <c r="Q2808" s="15">
        <f t="shared" si="2854"/>
        <v>0.17</v>
      </c>
      <c r="R2808" s="15">
        <f t="shared" si="2854"/>
        <v>1.7110000000000001</v>
      </c>
      <c r="S2808" s="15">
        <f t="shared" si="2854"/>
        <v>0.83650000000000002</v>
      </c>
      <c r="T2808" s="15">
        <f t="shared" si="2854"/>
        <v>0.35199999999999998</v>
      </c>
      <c r="U2808" s="15">
        <f t="shared" si="2854"/>
        <v>0.47499999999999998</v>
      </c>
      <c r="V2808" s="5">
        <v>1</v>
      </c>
      <c r="X2808" s="15">
        <f t="shared" si="2851"/>
        <v>10.5</v>
      </c>
      <c r="AB2808" s="15">
        <f t="shared" si="2852"/>
        <v>11.772626394072269</v>
      </c>
      <c r="AC2808" s="15">
        <f t="shared" si="2853"/>
        <v>1.6195779388893858</v>
      </c>
    </row>
    <row r="2809" spans="1:29">
      <c r="A2809" s="5" t="s">
        <v>206</v>
      </c>
      <c r="B2809" s="5">
        <v>0.7</v>
      </c>
      <c r="C2809" s="5">
        <v>0.54</v>
      </c>
      <c r="D2809" s="5">
        <v>0.20499999999999999</v>
      </c>
      <c r="E2809" s="5">
        <v>1.74</v>
      </c>
      <c r="F2809" s="5">
        <v>0.78849999999999998</v>
      </c>
      <c r="G2809" s="5">
        <v>0.373</v>
      </c>
      <c r="H2809" s="48">
        <v>0.48649999999999999</v>
      </c>
      <c r="I2809" s="5">
        <v>13</v>
      </c>
      <c r="N2809" s="15">
        <f t="shared" si="2849"/>
        <v>3</v>
      </c>
      <c r="O2809" s="15">
        <f t="shared" ref="O2809:U2809" si="2855">B2809</f>
        <v>0.7</v>
      </c>
      <c r="P2809" s="15">
        <f t="shared" si="2855"/>
        <v>0.54</v>
      </c>
      <c r="Q2809" s="15">
        <f t="shared" si="2855"/>
        <v>0.20499999999999999</v>
      </c>
      <c r="R2809" s="15">
        <f t="shared" si="2855"/>
        <v>1.74</v>
      </c>
      <c r="S2809" s="15">
        <f t="shared" si="2855"/>
        <v>0.78849999999999998</v>
      </c>
      <c r="T2809" s="15">
        <f t="shared" si="2855"/>
        <v>0.373</v>
      </c>
      <c r="U2809" s="15">
        <f t="shared" si="2855"/>
        <v>0.48649999999999999</v>
      </c>
      <c r="V2809" s="5">
        <v>1</v>
      </c>
      <c r="X2809" s="15">
        <f t="shared" si="2851"/>
        <v>14.5</v>
      </c>
      <c r="AB2809" s="15">
        <f t="shared" si="2852"/>
        <v>13.797663536608475</v>
      </c>
      <c r="AC2809" s="15">
        <f t="shared" si="2853"/>
        <v>0.49327650780931492</v>
      </c>
    </row>
    <row r="2810" spans="1:29">
      <c r="A2810" s="5" t="s">
        <v>207</v>
      </c>
      <c r="B2810" s="5">
        <v>0.70499999999999996</v>
      </c>
      <c r="C2810" s="5">
        <v>0.54</v>
      </c>
      <c r="D2810" s="5">
        <v>0.20499999999999999</v>
      </c>
      <c r="E2810" s="5">
        <v>1.7569999999999999</v>
      </c>
      <c r="F2810" s="5">
        <v>0.82650000000000001</v>
      </c>
      <c r="G2810" s="5">
        <v>0.41699999999999998</v>
      </c>
      <c r="H2810" s="48">
        <v>0.46100000000000002</v>
      </c>
      <c r="I2810" s="5">
        <v>9</v>
      </c>
      <c r="N2810" s="15">
        <f t="shared" si="2849"/>
        <v>0.75</v>
      </c>
      <c r="O2810" s="15">
        <f t="shared" ref="O2810:U2810" si="2856">B2810</f>
        <v>0.70499999999999996</v>
      </c>
      <c r="P2810" s="15">
        <f t="shared" si="2856"/>
        <v>0.54</v>
      </c>
      <c r="Q2810" s="15">
        <f t="shared" si="2856"/>
        <v>0.20499999999999999</v>
      </c>
      <c r="R2810" s="15">
        <f t="shared" si="2856"/>
        <v>1.7569999999999999</v>
      </c>
      <c r="S2810" s="15">
        <f t="shared" si="2856"/>
        <v>0.82650000000000001</v>
      </c>
      <c r="T2810" s="15">
        <f t="shared" si="2856"/>
        <v>0.41699999999999998</v>
      </c>
      <c r="U2810" s="15">
        <f t="shared" si="2856"/>
        <v>0.46100000000000002</v>
      </c>
      <c r="V2810" s="5">
        <v>1</v>
      </c>
      <c r="X2810" s="15">
        <f t="shared" si="2851"/>
        <v>10.5</v>
      </c>
      <c r="AB2810" s="15">
        <f t="shared" si="2852"/>
        <v>12.148583284726826</v>
      </c>
      <c r="AC2810" s="15">
        <f t="shared" si="2853"/>
        <v>2.7178268466806896</v>
      </c>
    </row>
    <row r="2811" spans="1:29">
      <c r="A2811" s="5" t="s">
        <v>206</v>
      </c>
      <c r="B2811" s="5">
        <v>0.71</v>
      </c>
      <c r="C2811" s="5">
        <v>0.56499999999999995</v>
      </c>
      <c r="D2811" s="5">
        <v>0.2</v>
      </c>
      <c r="E2811" s="5">
        <v>1.601</v>
      </c>
      <c r="F2811" s="5">
        <v>0.70599999999999996</v>
      </c>
      <c r="G2811" s="5">
        <v>0.32100000000000001</v>
      </c>
      <c r="H2811" s="48">
        <v>0.45</v>
      </c>
      <c r="I2811" s="5">
        <v>11</v>
      </c>
      <c r="N2811" s="15">
        <f t="shared" si="2849"/>
        <v>3</v>
      </c>
      <c r="O2811" s="15">
        <f t="shared" ref="O2811:U2811" si="2857">B2811</f>
        <v>0.71</v>
      </c>
      <c r="P2811" s="15">
        <f t="shared" si="2857"/>
        <v>0.56499999999999995</v>
      </c>
      <c r="Q2811" s="15">
        <f t="shared" si="2857"/>
        <v>0.2</v>
      </c>
      <c r="R2811" s="15">
        <f t="shared" si="2857"/>
        <v>1.601</v>
      </c>
      <c r="S2811" s="15">
        <f t="shared" si="2857"/>
        <v>0.70599999999999996</v>
      </c>
      <c r="T2811" s="15">
        <f t="shared" si="2857"/>
        <v>0.32100000000000001</v>
      </c>
      <c r="U2811" s="15">
        <f t="shared" si="2857"/>
        <v>0.45</v>
      </c>
      <c r="V2811" s="5">
        <v>1</v>
      </c>
      <c r="X2811" s="15">
        <f t="shared" si="2851"/>
        <v>12.5</v>
      </c>
      <c r="AB2811" s="15">
        <f t="shared" si="2852"/>
        <v>14.640133728307044</v>
      </c>
      <c r="AC2811" s="15">
        <f t="shared" si="2853"/>
        <v>4.5801723750374066</v>
      </c>
    </row>
    <row r="2812" spans="1:29">
      <c r="A2812" s="5" t="s">
        <v>206</v>
      </c>
      <c r="B2812" s="5">
        <v>0.72</v>
      </c>
      <c r="C2812" s="5">
        <v>0.55000000000000004</v>
      </c>
      <c r="D2812" s="5">
        <v>0.20499999999999999</v>
      </c>
      <c r="E2812" s="5">
        <v>2.165</v>
      </c>
      <c r="F2812" s="5">
        <v>1.1054999999999999</v>
      </c>
      <c r="G2812" s="5">
        <v>0.52500000000000002</v>
      </c>
      <c r="H2812" s="48">
        <v>0.40400000000000003</v>
      </c>
      <c r="I2812" s="5">
        <v>10</v>
      </c>
      <c r="N2812" s="15">
        <f t="shared" si="2849"/>
        <v>3</v>
      </c>
      <c r="O2812" s="15">
        <f t="shared" ref="O2812:U2812" si="2858">B2812</f>
        <v>0.72</v>
      </c>
      <c r="P2812" s="15">
        <f t="shared" si="2858"/>
        <v>0.55000000000000004</v>
      </c>
      <c r="Q2812" s="15">
        <f t="shared" si="2858"/>
        <v>0.20499999999999999</v>
      </c>
      <c r="R2812" s="15">
        <f t="shared" si="2858"/>
        <v>2.165</v>
      </c>
      <c r="S2812" s="15">
        <f t="shared" si="2858"/>
        <v>1.1054999999999999</v>
      </c>
      <c r="T2812" s="15">
        <f t="shared" si="2858"/>
        <v>0.52500000000000002</v>
      </c>
      <c r="U2812" s="15">
        <f t="shared" si="2858"/>
        <v>0.40400000000000003</v>
      </c>
      <c r="V2812" s="5">
        <v>1</v>
      </c>
      <c r="X2812" s="15">
        <f t="shared" si="2851"/>
        <v>11.5</v>
      </c>
      <c r="AB2812" s="15">
        <f t="shared" si="2852"/>
        <v>9.1165957308192915</v>
      </c>
      <c r="AC2812" s="15">
        <f t="shared" si="2853"/>
        <v>5.680615910348827</v>
      </c>
    </row>
    <row r="2813" spans="1:29">
      <c r="A2813" s="5" t="s">
        <v>206</v>
      </c>
      <c r="B2813" s="5">
        <v>0.72499999999999998</v>
      </c>
      <c r="C2813" s="5">
        <v>0.56999999999999995</v>
      </c>
      <c r="D2813" s="5">
        <v>0.19</v>
      </c>
      <c r="E2813" s="5">
        <v>2.3304999999999998</v>
      </c>
      <c r="F2813" s="5">
        <v>1.2529999999999999</v>
      </c>
      <c r="G2813" s="5">
        <v>0.54100000000000004</v>
      </c>
      <c r="H2813" s="48">
        <v>0.52</v>
      </c>
      <c r="I2813" s="5">
        <v>9</v>
      </c>
      <c r="N2813" s="15">
        <f t="shared" si="2849"/>
        <v>3</v>
      </c>
      <c r="O2813" s="15">
        <f t="shared" ref="O2813:U2813" si="2859">B2813</f>
        <v>0.72499999999999998</v>
      </c>
      <c r="P2813" s="15">
        <f t="shared" si="2859"/>
        <v>0.56999999999999995</v>
      </c>
      <c r="Q2813" s="15">
        <f t="shared" si="2859"/>
        <v>0.19</v>
      </c>
      <c r="R2813" s="15">
        <f t="shared" si="2859"/>
        <v>2.3304999999999998</v>
      </c>
      <c r="S2813" s="15">
        <f t="shared" si="2859"/>
        <v>1.2529999999999999</v>
      </c>
      <c r="T2813" s="15">
        <f t="shared" si="2859"/>
        <v>0.54100000000000004</v>
      </c>
      <c r="U2813" s="15">
        <f t="shared" si="2859"/>
        <v>0.52</v>
      </c>
      <c r="V2813" s="5">
        <v>1</v>
      </c>
      <c r="X2813" s="15">
        <f t="shared" si="2851"/>
        <v>10.5</v>
      </c>
      <c r="AB2813" s="15">
        <f t="shared" si="2852"/>
        <v>8.5675283165120462</v>
      </c>
      <c r="AC2813" s="15">
        <f t="shared" si="2853"/>
        <v>3.7344468074827666</v>
      </c>
    </row>
    <row r="2814" spans="1:29">
      <c r="A2814" s="5" t="s">
        <v>208</v>
      </c>
      <c r="B2814" s="5">
        <v>0.24</v>
      </c>
      <c r="C2814" s="5">
        <v>0.17</v>
      </c>
      <c r="D2814" s="5">
        <v>0.05</v>
      </c>
      <c r="E2814" s="5">
        <v>5.45E-2</v>
      </c>
      <c r="F2814" s="5">
        <v>2.0500000000000001E-2</v>
      </c>
      <c r="G2814" s="5">
        <v>1.6E-2</v>
      </c>
      <c r="H2814" s="48">
        <v>1.55E-2</v>
      </c>
      <c r="I2814" s="5">
        <v>5</v>
      </c>
      <c r="N2814" s="15">
        <f t="shared" si="2849"/>
        <v>-2</v>
      </c>
      <c r="O2814" s="15">
        <f t="shared" ref="O2814:U2814" si="2860">B2814</f>
        <v>0.24</v>
      </c>
      <c r="P2814" s="15">
        <f t="shared" si="2860"/>
        <v>0.17</v>
      </c>
      <c r="Q2814" s="15">
        <f t="shared" si="2860"/>
        <v>0.05</v>
      </c>
      <c r="R2814" s="15">
        <f t="shared" si="2860"/>
        <v>5.45E-2</v>
      </c>
      <c r="S2814" s="15">
        <f t="shared" si="2860"/>
        <v>2.0500000000000001E-2</v>
      </c>
      <c r="T2814" s="15">
        <f t="shared" si="2860"/>
        <v>1.6E-2</v>
      </c>
      <c r="U2814" s="15">
        <f t="shared" si="2860"/>
        <v>1.55E-2</v>
      </c>
      <c r="V2814" s="5">
        <v>1</v>
      </c>
      <c r="X2814" s="15">
        <f t="shared" si="2851"/>
        <v>6.5</v>
      </c>
      <c r="AB2814" s="15">
        <f t="shared" si="2852"/>
        <v>6.9292469004045882</v>
      </c>
      <c r="AC2814" s="15">
        <f t="shared" si="2853"/>
        <v>0.18425290150694648</v>
      </c>
    </row>
    <row r="2815" spans="1:29">
      <c r="A2815" s="5" t="s">
        <v>208</v>
      </c>
      <c r="B2815" s="5">
        <v>0.255</v>
      </c>
      <c r="C2815" s="5">
        <v>0.19500000000000001</v>
      </c>
      <c r="D2815" s="5">
        <v>5.5E-2</v>
      </c>
      <c r="E2815" s="5">
        <v>7.2499999999999995E-2</v>
      </c>
      <c r="F2815" s="5">
        <v>2.8500000000000001E-2</v>
      </c>
      <c r="G2815" s="5">
        <v>1.7000000000000001E-2</v>
      </c>
      <c r="H2815" s="48">
        <v>2.1000000000000001E-2</v>
      </c>
      <c r="I2815" s="5">
        <v>4</v>
      </c>
      <c r="N2815" s="15">
        <f t="shared" si="2849"/>
        <v>-2</v>
      </c>
      <c r="O2815" s="15">
        <f t="shared" ref="O2815:U2815" si="2861">B2815</f>
        <v>0.255</v>
      </c>
      <c r="P2815" s="15">
        <f t="shared" si="2861"/>
        <v>0.19500000000000001</v>
      </c>
      <c r="Q2815" s="15">
        <f t="shared" si="2861"/>
        <v>5.5E-2</v>
      </c>
      <c r="R2815" s="15">
        <f t="shared" si="2861"/>
        <v>7.2499999999999995E-2</v>
      </c>
      <c r="S2815" s="15">
        <f t="shared" si="2861"/>
        <v>2.8500000000000001E-2</v>
      </c>
      <c r="T2815" s="15">
        <f t="shared" si="2861"/>
        <v>1.7000000000000001E-2</v>
      </c>
      <c r="U2815" s="15">
        <f t="shared" si="2861"/>
        <v>2.1000000000000001E-2</v>
      </c>
      <c r="V2815" s="5">
        <v>1</v>
      </c>
      <c r="X2815" s="15">
        <f t="shared" si="2851"/>
        <v>5.5</v>
      </c>
      <c r="AB2815" s="15">
        <f t="shared" si="2852"/>
        <v>7.3092856090233314</v>
      </c>
      <c r="AC2815" s="15">
        <f t="shared" si="2853"/>
        <v>3.2735144150189273</v>
      </c>
    </row>
    <row r="2816" spans="1:29">
      <c r="A2816" s="5" t="s">
        <v>208</v>
      </c>
      <c r="B2816" s="5">
        <v>0.27500000000000002</v>
      </c>
      <c r="C2816" s="5">
        <v>0.2</v>
      </c>
      <c r="D2816" s="5">
        <v>5.5E-2</v>
      </c>
      <c r="E2816" s="5">
        <v>9.2499999999999999E-2</v>
      </c>
      <c r="F2816" s="5">
        <v>3.7999999999999999E-2</v>
      </c>
      <c r="G2816" s="5">
        <v>2.1000000000000001E-2</v>
      </c>
      <c r="H2816" s="48">
        <v>2.5999999999999999E-2</v>
      </c>
      <c r="I2816" s="5">
        <v>4</v>
      </c>
      <c r="N2816" s="15">
        <f t="shared" si="2849"/>
        <v>-2</v>
      </c>
      <c r="O2816" s="15">
        <f t="shared" ref="O2816:U2816" si="2862">B2816</f>
        <v>0.27500000000000002</v>
      </c>
      <c r="P2816" s="15">
        <f t="shared" si="2862"/>
        <v>0.2</v>
      </c>
      <c r="Q2816" s="15">
        <f t="shared" si="2862"/>
        <v>5.5E-2</v>
      </c>
      <c r="R2816" s="15">
        <f t="shared" si="2862"/>
        <v>9.2499999999999999E-2</v>
      </c>
      <c r="S2816" s="15">
        <f t="shared" si="2862"/>
        <v>3.7999999999999999E-2</v>
      </c>
      <c r="T2816" s="15">
        <f t="shared" si="2862"/>
        <v>2.1000000000000001E-2</v>
      </c>
      <c r="U2816" s="15">
        <f t="shared" si="2862"/>
        <v>2.5999999999999999E-2</v>
      </c>
      <c r="V2816" s="5">
        <v>1</v>
      </c>
      <c r="X2816" s="15">
        <f t="shared" si="2851"/>
        <v>5.5</v>
      </c>
      <c r="AB2816" s="15">
        <f t="shared" si="2852"/>
        <v>7.3462715458336785</v>
      </c>
      <c r="AC2816" s="15">
        <f t="shared" si="2853"/>
        <v>3.4087186209550806</v>
      </c>
    </row>
    <row r="2817" spans="1:29">
      <c r="A2817" s="5" t="s">
        <v>208</v>
      </c>
      <c r="B2817" s="5">
        <v>0.32</v>
      </c>
      <c r="C2817" s="5">
        <v>0.23499999999999999</v>
      </c>
      <c r="D2817" s="5">
        <v>0.09</v>
      </c>
      <c r="E2817" s="5">
        <v>0.183</v>
      </c>
      <c r="F2817" s="5">
        <v>9.8000000000000004E-2</v>
      </c>
      <c r="G2817" s="5">
        <v>3.3500000000000002E-2</v>
      </c>
      <c r="H2817" s="48">
        <v>4.2000000000000003E-2</v>
      </c>
      <c r="I2817" s="5">
        <v>7</v>
      </c>
      <c r="N2817" s="15">
        <f t="shared" si="2849"/>
        <v>-2</v>
      </c>
      <c r="O2817" s="15">
        <f t="shared" ref="O2817:U2817" si="2863">B2817</f>
        <v>0.32</v>
      </c>
      <c r="P2817" s="15">
        <f t="shared" si="2863"/>
        <v>0.23499999999999999</v>
      </c>
      <c r="Q2817" s="15">
        <f t="shared" si="2863"/>
        <v>0.09</v>
      </c>
      <c r="R2817" s="15">
        <f t="shared" si="2863"/>
        <v>0.183</v>
      </c>
      <c r="S2817" s="15">
        <f t="shared" si="2863"/>
        <v>9.8000000000000004E-2</v>
      </c>
      <c r="T2817" s="15">
        <f t="shared" si="2863"/>
        <v>3.3500000000000002E-2</v>
      </c>
      <c r="U2817" s="15">
        <f t="shared" si="2863"/>
        <v>4.2000000000000003E-2</v>
      </c>
      <c r="V2817" s="5">
        <v>1</v>
      </c>
      <c r="X2817" s="15">
        <f t="shared" si="2851"/>
        <v>8.5</v>
      </c>
      <c r="AB2817" s="15">
        <f t="shared" si="2852"/>
        <v>7.7427170572117383</v>
      </c>
      <c r="AC2817" s="15">
        <f t="shared" si="2853"/>
        <v>0.57347745543804962</v>
      </c>
    </row>
    <row r="2818" spans="1:29">
      <c r="A2818" s="5" t="s">
        <v>208</v>
      </c>
      <c r="B2818" s="5">
        <v>0.32500000000000001</v>
      </c>
      <c r="C2818" s="5">
        <v>0.24</v>
      </c>
      <c r="D2818" s="5">
        <v>7.4999999999999997E-2</v>
      </c>
      <c r="E2818" s="5">
        <v>0.1525</v>
      </c>
      <c r="F2818" s="5">
        <v>7.1999999999999995E-2</v>
      </c>
      <c r="G2818" s="5">
        <v>6.4500000000000002E-2</v>
      </c>
      <c r="H2818" s="48">
        <v>4.2999999999999997E-2</v>
      </c>
      <c r="I2818" s="5">
        <v>6</v>
      </c>
      <c r="N2818" s="15">
        <f t="shared" si="2849"/>
        <v>-2</v>
      </c>
      <c r="O2818" s="15">
        <f t="shared" ref="O2818:U2818" si="2864">B2818</f>
        <v>0.32500000000000001</v>
      </c>
      <c r="P2818" s="15">
        <f t="shared" si="2864"/>
        <v>0.24</v>
      </c>
      <c r="Q2818" s="15">
        <f t="shared" si="2864"/>
        <v>7.4999999999999997E-2</v>
      </c>
      <c r="R2818" s="15">
        <f t="shared" si="2864"/>
        <v>0.1525</v>
      </c>
      <c r="S2818" s="15">
        <f t="shared" si="2864"/>
        <v>7.1999999999999995E-2</v>
      </c>
      <c r="T2818" s="15">
        <f t="shared" si="2864"/>
        <v>6.4500000000000002E-2</v>
      </c>
      <c r="U2818" s="15">
        <f t="shared" si="2864"/>
        <v>4.2999999999999997E-2</v>
      </c>
      <c r="V2818" s="5">
        <v>1</v>
      </c>
      <c r="X2818" s="15">
        <f t="shared" si="2851"/>
        <v>7.5</v>
      </c>
      <c r="AB2818" s="15">
        <f t="shared" si="2852"/>
        <v>7.5687698111072121</v>
      </c>
      <c r="AC2818" s="15">
        <f t="shared" si="2853"/>
        <v>4.7292869197216383E-3</v>
      </c>
    </row>
    <row r="2819" spans="1:29">
      <c r="A2819" s="5" t="s">
        <v>208</v>
      </c>
      <c r="B2819" s="5">
        <v>0.33</v>
      </c>
      <c r="C2819" s="5">
        <v>0.22500000000000001</v>
      </c>
      <c r="D2819" s="5">
        <v>7.4999999999999997E-2</v>
      </c>
      <c r="E2819" s="5">
        <v>0.187</v>
      </c>
      <c r="F2819" s="5">
        <v>9.4500000000000001E-2</v>
      </c>
      <c r="G2819" s="5">
        <v>3.95E-2</v>
      </c>
      <c r="H2819" s="48">
        <v>4.2500000000000003E-2</v>
      </c>
      <c r="I2819" s="5">
        <v>7</v>
      </c>
      <c r="N2819" s="15">
        <f t="shared" si="2849"/>
        <v>-2</v>
      </c>
      <c r="O2819" s="15">
        <f t="shared" ref="O2819:U2819" si="2865">B2819</f>
        <v>0.33</v>
      </c>
      <c r="P2819" s="15">
        <f t="shared" si="2865"/>
        <v>0.22500000000000001</v>
      </c>
      <c r="Q2819" s="15">
        <f t="shared" si="2865"/>
        <v>7.4999999999999997E-2</v>
      </c>
      <c r="R2819" s="15">
        <f t="shared" si="2865"/>
        <v>0.187</v>
      </c>
      <c r="S2819" s="15">
        <f t="shared" si="2865"/>
        <v>9.4500000000000001E-2</v>
      </c>
      <c r="T2819" s="15">
        <f t="shared" si="2865"/>
        <v>3.95E-2</v>
      </c>
      <c r="U2819" s="15">
        <f t="shared" si="2865"/>
        <v>4.2500000000000003E-2</v>
      </c>
      <c r="V2819" s="5">
        <v>1</v>
      </c>
      <c r="X2819" s="15">
        <f t="shared" si="2851"/>
        <v>8.5</v>
      </c>
      <c r="AB2819" s="15">
        <f t="shared" si="2852"/>
        <v>7.4992629811434881</v>
      </c>
      <c r="AC2819" s="15">
        <f t="shared" si="2853"/>
        <v>1.0014745809098187</v>
      </c>
    </row>
    <row r="2820" spans="1:29">
      <c r="A2820" s="5" t="s">
        <v>208</v>
      </c>
      <c r="B2820" s="5">
        <v>0.36</v>
      </c>
      <c r="C2820" s="5">
        <v>0.27</v>
      </c>
      <c r="D2820" s="5">
        <v>0.09</v>
      </c>
      <c r="E2820" s="5">
        <v>0.23200000000000001</v>
      </c>
      <c r="F2820" s="5">
        <v>0.12</v>
      </c>
      <c r="G2820" s="5">
        <v>4.3499999999999997E-2</v>
      </c>
      <c r="H2820" s="48">
        <v>5.6000000000000001E-2</v>
      </c>
      <c r="I2820" s="5">
        <v>8</v>
      </c>
      <c r="N2820" s="15">
        <f t="shared" si="2849"/>
        <v>-2</v>
      </c>
      <c r="O2820" s="15">
        <f t="shared" ref="O2820:U2820" si="2866">B2820</f>
        <v>0.36</v>
      </c>
      <c r="P2820" s="15">
        <f t="shared" si="2866"/>
        <v>0.27</v>
      </c>
      <c r="Q2820" s="15">
        <f t="shared" si="2866"/>
        <v>0.09</v>
      </c>
      <c r="R2820" s="15">
        <f t="shared" si="2866"/>
        <v>0.23200000000000001</v>
      </c>
      <c r="S2820" s="15">
        <f t="shared" si="2866"/>
        <v>0.12</v>
      </c>
      <c r="T2820" s="15">
        <f t="shared" si="2866"/>
        <v>4.3499999999999997E-2</v>
      </c>
      <c r="U2820" s="15">
        <f t="shared" si="2866"/>
        <v>5.6000000000000001E-2</v>
      </c>
      <c r="V2820" s="5">
        <v>1</v>
      </c>
      <c r="X2820" s="15">
        <f t="shared" si="2851"/>
        <v>9.5</v>
      </c>
      <c r="AB2820" s="15">
        <f t="shared" si="2852"/>
        <v>8.14808551467884</v>
      </c>
      <c r="AC2820" s="15">
        <f t="shared" si="2853"/>
        <v>1.8276727756211768</v>
      </c>
    </row>
    <row r="2821" spans="1:29">
      <c r="A2821" s="5" t="s">
        <v>208</v>
      </c>
      <c r="B2821" s="5">
        <v>0.375</v>
      </c>
      <c r="C2821" s="5">
        <v>0.26500000000000001</v>
      </c>
      <c r="D2821" s="5">
        <v>9.5000000000000001E-2</v>
      </c>
      <c r="E2821" s="5">
        <v>0.19600000000000001</v>
      </c>
      <c r="F2821" s="5">
        <v>8.5000000000000006E-2</v>
      </c>
      <c r="G2821" s="5">
        <v>4.2000000000000003E-2</v>
      </c>
      <c r="H2821" s="48">
        <v>5.8500000000000003E-2</v>
      </c>
      <c r="I2821" s="5">
        <v>5</v>
      </c>
      <c r="N2821" s="15">
        <f t="shared" si="2849"/>
        <v>-2</v>
      </c>
      <c r="O2821" s="15">
        <f t="shared" ref="O2821:U2821" si="2867">B2821</f>
        <v>0.375</v>
      </c>
      <c r="P2821" s="15">
        <f t="shared" si="2867"/>
        <v>0.26500000000000001</v>
      </c>
      <c r="Q2821" s="15">
        <f t="shared" si="2867"/>
        <v>9.5000000000000001E-2</v>
      </c>
      <c r="R2821" s="15">
        <f t="shared" si="2867"/>
        <v>0.19600000000000001</v>
      </c>
      <c r="S2821" s="15">
        <f t="shared" si="2867"/>
        <v>8.5000000000000006E-2</v>
      </c>
      <c r="T2821" s="15">
        <f t="shared" si="2867"/>
        <v>4.2000000000000003E-2</v>
      </c>
      <c r="U2821" s="15">
        <f t="shared" si="2867"/>
        <v>5.8500000000000003E-2</v>
      </c>
      <c r="V2821" s="5">
        <v>1</v>
      </c>
      <c r="X2821" s="15">
        <f t="shared" si="2851"/>
        <v>6.5</v>
      </c>
      <c r="AB2821" s="15">
        <f t="shared" si="2852"/>
        <v>8.5467002198172466</v>
      </c>
      <c r="AC2821" s="15">
        <f t="shared" si="2853"/>
        <v>4.1889817897999659</v>
      </c>
    </row>
    <row r="2822" spans="1:29">
      <c r="A2822" s="5" t="s">
        <v>208</v>
      </c>
      <c r="B2822" s="5">
        <v>0.375</v>
      </c>
      <c r="C2822" s="5">
        <v>0.28499999999999998</v>
      </c>
      <c r="D2822" s="5">
        <v>0.09</v>
      </c>
      <c r="E2822" s="5">
        <v>0.2545</v>
      </c>
      <c r="F2822" s="5">
        <v>0.11899999999999999</v>
      </c>
      <c r="G2822" s="5">
        <v>5.9499999999999997E-2</v>
      </c>
      <c r="H2822" s="48">
        <v>6.7500000000000004E-2</v>
      </c>
      <c r="I2822" s="5">
        <v>6</v>
      </c>
      <c r="N2822" s="15">
        <f t="shared" si="2849"/>
        <v>-2</v>
      </c>
      <c r="O2822" s="15">
        <f t="shared" ref="O2822:U2822" si="2868">B2822</f>
        <v>0.375</v>
      </c>
      <c r="P2822" s="15">
        <f t="shared" si="2868"/>
        <v>0.28499999999999998</v>
      </c>
      <c r="Q2822" s="15">
        <f t="shared" si="2868"/>
        <v>0.09</v>
      </c>
      <c r="R2822" s="15">
        <f t="shared" si="2868"/>
        <v>0.2545</v>
      </c>
      <c r="S2822" s="15">
        <f t="shared" si="2868"/>
        <v>0.11899999999999999</v>
      </c>
      <c r="T2822" s="15">
        <f t="shared" si="2868"/>
        <v>5.9499999999999997E-2</v>
      </c>
      <c r="U2822" s="15">
        <f t="shared" si="2868"/>
        <v>6.7500000000000004E-2</v>
      </c>
      <c r="V2822" s="5">
        <v>1</v>
      </c>
      <c r="X2822" s="15">
        <f t="shared" si="2851"/>
        <v>7.5</v>
      </c>
      <c r="AB2822" s="15">
        <f t="shared" si="2852"/>
        <v>8.4746249967958356</v>
      </c>
      <c r="AC2822" s="15">
        <f t="shared" si="2853"/>
        <v>0.94989388437928257</v>
      </c>
    </row>
    <row r="2823" spans="1:29">
      <c r="A2823" s="5" t="s">
        <v>208</v>
      </c>
      <c r="B2823" s="5">
        <v>0.39</v>
      </c>
      <c r="C2823" s="5">
        <v>0.28999999999999998</v>
      </c>
      <c r="D2823" s="5">
        <v>0.09</v>
      </c>
      <c r="E2823" s="5">
        <v>0.26250000000000001</v>
      </c>
      <c r="F2823" s="5">
        <v>0.11700000000000001</v>
      </c>
      <c r="G2823" s="5">
        <v>5.3999999999999999E-2</v>
      </c>
      <c r="H2823" s="48">
        <v>7.6999999999999999E-2</v>
      </c>
      <c r="I2823" s="5">
        <v>7</v>
      </c>
      <c r="N2823" s="15">
        <f t="shared" si="2849"/>
        <v>-2</v>
      </c>
      <c r="O2823" s="15">
        <f t="shared" ref="O2823:U2823" si="2869">B2823</f>
        <v>0.39</v>
      </c>
      <c r="P2823" s="15">
        <f t="shared" si="2869"/>
        <v>0.28999999999999998</v>
      </c>
      <c r="Q2823" s="15">
        <f t="shared" si="2869"/>
        <v>0.09</v>
      </c>
      <c r="R2823" s="15">
        <f t="shared" si="2869"/>
        <v>0.26250000000000001</v>
      </c>
      <c r="S2823" s="15">
        <f t="shared" si="2869"/>
        <v>0.11700000000000001</v>
      </c>
      <c r="T2823" s="15">
        <f t="shared" si="2869"/>
        <v>5.3999999999999999E-2</v>
      </c>
      <c r="U2823" s="15">
        <f t="shared" si="2869"/>
        <v>7.6999999999999999E-2</v>
      </c>
      <c r="V2823" s="5">
        <v>1</v>
      </c>
      <c r="X2823" s="15">
        <f t="shared" si="2851"/>
        <v>8.5</v>
      </c>
      <c r="AB2823" s="15">
        <f t="shared" si="2852"/>
        <v>8.7737595167077664</v>
      </c>
      <c r="AC2823" s="15">
        <f t="shared" si="2853"/>
        <v>7.4944272988069854E-2</v>
      </c>
    </row>
    <row r="2824" spans="1:29">
      <c r="A2824" s="5" t="s">
        <v>208</v>
      </c>
      <c r="B2824" s="5">
        <v>0.45</v>
      </c>
      <c r="C2824" s="5">
        <v>0.33500000000000002</v>
      </c>
      <c r="D2824" s="5">
        <v>0.105</v>
      </c>
      <c r="E2824" s="5">
        <v>0.36199999999999999</v>
      </c>
      <c r="F2824" s="5">
        <v>0.1575</v>
      </c>
      <c r="G2824" s="5">
        <v>7.9500000000000001E-2</v>
      </c>
      <c r="H2824" s="48">
        <v>0.1095</v>
      </c>
      <c r="I2824" s="5">
        <v>7</v>
      </c>
      <c r="N2824" s="15">
        <f t="shared" si="2849"/>
        <v>-2</v>
      </c>
      <c r="O2824" s="15">
        <f t="shared" ref="O2824:U2824" si="2870">B2824</f>
        <v>0.45</v>
      </c>
      <c r="P2824" s="15">
        <f t="shared" si="2870"/>
        <v>0.33500000000000002</v>
      </c>
      <c r="Q2824" s="15">
        <f t="shared" si="2870"/>
        <v>0.105</v>
      </c>
      <c r="R2824" s="15">
        <f t="shared" si="2870"/>
        <v>0.36199999999999999</v>
      </c>
      <c r="S2824" s="15">
        <f t="shared" si="2870"/>
        <v>0.1575</v>
      </c>
      <c r="T2824" s="15">
        <f t="shared" si="2870"/>
        <v>7.9500000000000001E-2</v>
      </c>
      <c r="U2824" s="15">
        <f t="shared" si="2870"/>
        <v>0.1095</v>
      </c>
      <c r="V2824" s="5">
        <v>1</v>
      </c>
      <c r="X2824" s="15">
        <f t="shared" si="2851"/>
        <v>8.5</v>
      </c>
      <c r="AB2824" s="15">
        <f t="shared" si="2852"/>
        <v>9.5380435087350151</v>
      </c>
      <c r="AC2824" s="15">
        <f t="shared" si="2853"/>
        <v>1.0775343260269012</v>
      </c>
    </row>
    <row r="2825" spans="1:29">
      <c r="A2825" s="5" t="s">
        <v>208</v>
      </c>
      <c r="B2825" s="5">
        <v>0.45500000000000002</v>
      </c>
      <c r="C2825" s="5">
        <v>0.35</v>
      </c>
      <c r="D2825" s="5">
        <v>0.105</v>
      </c>
      <c r="E2825" s="5">
        <v>0.44450000000000001</v>
      </c>
      <c r="F2825" s="5">
        <v>0.21299999999999999</v>
      </c>
      <c r="G2825" s="5">
        <v>0.107</v>
      </c>
      <c r="H2825" s="48">
        <v>0.1115</v>
      </c>
      <c r="I2825" s="5">
        <v>7</v>
      </c>
      <c r="N2825" s="15">
        <f t="shared" si="2849"/>
        <v>-2</v>
      </c>
      <c r="O2825" s="15">
        <f t="shared" ref="O2825:U2825" si="2871">B2825</f>
        <v>0.45500000000000002</v>
      </c>
      <c r="P2825" s="15">
        <f t="shared" si="2871"/>
        <v>0.35</v>
      </c>
      <c r="Q2825" s="15">
        <f t="shared" si="2871"/>
        <v>0.105</v>
      </c>
      <c r="R2825" s="15">
        <f t="shared" si="2871"/>
        <v>0.44450000000000001</v>
      </c>
      <c r="S2825" s="15">
        <f t="shared" si="2871"/>
        <v>0.21299999999999999</v>
      </c>
      <c r="T2825" s="15">
        <f t="shared" si="2871"/>
        <v>0.107</v>
      </c>
      <c r="U2825" s="15">
        <f t="shared" si="2871"/>
        <v>0.1115</v>
      </c>
      <c r="V2825" s="5">
        <v>1</v>
      </c>
      <c r="X2825" s="15">
        <f t="shared" si="2851"/>
        <v>8.5</v>
      </c>
      <c r="AB2825" s="15">
        <f t="shared" si="2852"/>
        <v>9.081463937013492</v>
      </c>
      <c r="AC2825" s="15">
        <f t="shared" si="2853"/>
        <v>0.33810031004723018</v>
      </c>
    </row>
    <row r="2826" spans="1:29">
      <c r="A2826" s="5" t="s">
        <v>208</v>
      </c>
      <c r="B2826" s="5">
        <v>0.46</v>
      </c>
      <c r="C2826" s="5">
        <v>0.36499999999999999</v>
      </c>
      <c r="D2826" s="5">
        <v>0.115</v>
      </c>
      <c r="E2826" s="5">
        <v>0.51100000000000001</v>
      </c>
      <c r="F2826" s="5">
        <v>0.23649999999999999</v>
      </c>
      <c r="G2826" s="5">
        <v>0.11799999999999999</v>
      </c>
      <c r="H2826" s="48">
        <v>0.123</v>
      </c>
      <c r="I2826" s="5">
        <v>7</v>
      </c>
      <c r="N2826" s="15">
        <f t="shared" si="2849"/>
        <v>-2</v>
      </c>
      <c r="O2826" s="15">
        <f t="shared" ref="O2826:U2826" si="2872">B2826</f>
        <v>0.46</v>
      </c>
      <c r="P2826" s="15">
        <f t="shared" si="2872"/>
        <v>0.36499999999999999</v>
      </c>
      <c r="Q2826" s="15">
        <f t="shared" si="2872"/>
        <v>0.115</v>
      </c>
      <c r="R2826" s="15">
        <f t="shared" si="2872"/>
        <v>0.51100000000000001</v>
      </c>
      <c r="S2826" s="15">
        <f t="shared" si="2872"/>
        <v>0.23649999999999999</v>
      </c>
      <c r="T2826" s="15">
        <f t="shared" si="2872"/>
        <v>0.11799999999999999</v>
      </c>
      <c r="U2826" s="15">
        <f t="shared" si="2872"/>
        <v>0.123</v>
      </c>
      <c r="V2826" s="5">
        <v>1</v>
      </c>
      <c r="X2826" s="15">
        <f t="shared" si="2851"/>
        <v>8.5</v>
      </c>
      <c r="AB2826" s="15">
        <f t="shared" si="2852"/>
        <v>9.4848106399186101</v>
      </c>
      <c r="AC2826" s="15">
        <f t="shared" si="2853"/>
        <v>0.96985199649690224</v>
      </c>
    </row>
    <row r="2827" spans="1:29">
      <c r="A2827" s="5" t="s">
        <v>208</v>
      </c>
      <c r="B2827" s="5">
        <v>0.495</v>
      </c>
      <c r="C2827" s="5">
        <v>0.375</v>
      </c>
      <c r="D2827" s="5">
        <v>0.12</v>
      </c>
      <c r="E2827" s="5">
        <v>0.58899999999999997</v>
      </c>
      <c r="F2827" s="5">
        <v>0.3075</v>
      </c>
      <c r="G2827" s="5">
        <v>0.1215</v>
      </c>
      <c r="H2827" s="48">
        <v>0.14050000000000001</v>
      </c>
      <c r="I2827" s="5">
        <v>8</v>
      </c>
      <c r="N2827" s="15">
        <f t="shared" si="2849"/>
        <v>-2</v>
      </c>
      <c r="O2827" s="15">
        <f t="shared" ref="O2827:U2827" si="2873">B2827</f>
        <v>0.495</v>
      </c>
      <c r="P2827" s="15">
        <f t="shared" si="2873"/>
        <v>0.375</v>
      </c>
      <c r="Q2827" s="15">
        <f t="shared" si="2873"/>
        <v>0.12</v>
      </c>
      <c r="R2827" s="15">
        <f t="shared" si="2873"/>
        <v>0.58899999999999997</v>
      </c>
      <c r="S2827" s="15">
        <f t="shared" si="2873"/>
        <v>0.3075</v>
      </c>
      <c r="T2827" s="15">
        <f t="shared" si="2873"/>
        <v>0.1215</v>
      </c>
      <c r="U2827" s="15">
        <f t="shared" si="2873"/>
        <v>0.14050000000000001</v>
      </c>
      <c r="V2827" s="5">
        <v>1</v>
      </c>
      <c r="X2827" s="15">
        <f t="shared" si="2851"/>
        <v>9.5</v>
      </c>
      <c r="AB2827" s="15">
        <f t="shared" si="2852"/>
        <v>9.0300553959093239</v>
      </c>
      <c r="AC2827" s="15">
        <f t="shared" si="2853"/>
        <v>0.22084793091394228</v>
      </c>
    </row>
    <row r="2828" spans="1:29">
      <c r="A2828" s="5" t="s">
        <v>206</v>
      </c>
      <c r="B2828" s="5">
        <v>0.5</v>
      </c>
      <c r="C2828" s="5">
        <v>0.36499999999999999</v>
      </c>
      <c r="D2828" s="5">
        <v>0.13</v>
      </c>
      <c r="E2828" s="5">
        <v>0.59450000000000003</v>
      </c>
      <c r="F2828" s="5">
        <v>0.309</v>
      </c>
      <c r="G2828" s="5">
        <v>0.1085</v>
      </c>
      <c r="H2828" s="48">
        <v>0.1535</v>
      </c>
      <c r="I2828" s="5">
        <v>9</v>
      </c>
      <c r="N2828" s="15">
        <f t="shared" si="2849"/>
        <v>3</v>
      </c>
      <c r="O2828" s="15">
        <f t="shared" ref="O2828:U2828" si="2874">B2828</f>
        <v>0.5</v>
      </c>
      <c r="P2828" s="15">
        <f t="shared" si="2874"/>
        <v>0.36499999999999999</v>
      </c>
      <c r="Q2828" s="15">
        <f t="shared" si="2874"/>
        <v>0.13</v>
      </c>
      <c r="R2828" s="15">
        <f t="shared" si="2874"/>
        <v>0.59450000000000003</v>
      </c>
      <c r="S2828" s="15">
        <f t="shared" si="2874"/>
        <v>0.309</v>
      </c>
      <c r="T2828" s="15">
        <f t="shared" si="2874"/>
        <v>0.1085</v>
      </c>
      <c r="U2828" s="15">
        <f t="shared" si="2874"/>
        <v>0.1535</v>
      </c>
      <c r="V2828" s="5">
        <v>1</v>
      </c>
      <c r="X2828" s="15">
        <f t="shared" si="2851"/>
        <v>10.5</v>
      </c>
      <c r="AB2828" s="15">
        <f t="shared" si="2852"/>
        <v>10.096620221684461</v>
      </c>
      <c r="AC2828" s="15">
        <f t="shared" si="2853"/>
        <v>0.16271524555389361</v>
      </c>
    </row>
    <row r="2829" spans="1:29">
      <c r="A2829" s="5" t="s">
        <v>208</v>
      </c>
      <c r="B2829" s="5">
        <v>0.5</v>
      </c>
      <c r="C2829" s="5">
        <v>0.375</v>
      </c>
      <c r="D2829" s="5">
        <v>0.12</v>
      </c>
      <c r="E2829" s="5">
        <v>0.52900000000000003</v>
      </c>
      <c r="F2829" s="5">
        <v>0.2235</v>
      </c>
      <c r="G2829" s="5">
        <v>0.123</v>
      </c>
      <c r="H2829" s="48">
        <v>0.16</v>
      </c>
      <c r="I2829" s="5">
        <v>8</v>
      </c>
      <c r="N2829" s="15">
        <f t="shared" si="2849"/>
        <v>-2</v>
      </c>
      <c r="O2829" s="15">
        <f t="shared" ref="O2829:U2829" si="2875">B2829</f>
        <v>0.5</v>
      </c>
      <c r="P2829" s="15">
        <f t="shared" si="2875"/>
        <v>0.375</v>
      </c>
      <c r="Q2829" s="15">
        <f t="shared" si="2875"/>
        <v>0.12</v>
      </c>
      <c r="R2829" s="15">
        <f t="shared" si="2875"/>
        <v>0.52900000000000003</v>
      </c>
      <c r="S2829" s="15">
        <f t="shared" si="2875"/>
        <v>0.2235</v>
      </c>
      <c r="T2829" s="15">
        <f t="shared" si="2875"/>
        <v>0.123</v>
      </c>
      <c r="U2829" s="15">
        <f t="shared" si="2875"/>
        <v>0.16</v>
      </c>
      <c r="V2829" s="5">
        <v>1</v>
      </c>
      <c r="X2829" s="15">
        <f t="shared" si="2851"/>
        <v>9.5</v>
      </c>
      <c r="AB2829" s="15">
        <f t="shared" si="2852"/>
        <v>10.32326026159876</v>
      </c>
      <c r="AC2829" s="15">
        <f t="shared" si="2853"/>
        <v>0.67775745832765855</v>
      </c>
    </row>
    <row r="2830" spans="1:29">
      <c r="A2830" s="5" t="s">
        <v>206</v>
      </c>
      <c r="B2830" s="5">
        <v>0.52</v>
      </c>
      <c r="C2830" s="5">
        <v>0.4</v>
      </c>
      <c r="D2830" s="5">
        <v>0.105</v>
      </c>
      <c r="E2830" s="5">
        <v>0.872</v>
      </c>
      <c r="F2830" s="5">
        <v>0.45150000000000001</v>
      </c>
      <c r="G2830" s="5">
        <v>0.1615</v>
      </c>
      <c r="H2830" s="48">
        <v>0.19850000000000001</v>
      </c>
      <c r="I2830" s="5">
        <v>9</v>
      </c>
      <c r="N2830" s="15">
        <f t="shared" si="2849"/>
        <v>3</v>
      </c>
      <c r="O2830" s="15">
        <f t="shared" ref="O2830:U2830" si="2876">B2830</f>
        <v>0.52</v>
      </c>
      <c r="P2830" s="15">
        <f t="shared" si="2876"/>
        <v>0.4</v>
      </c>
      <c r="Q2830" s="15">
        <f t="shared" si="2876"/>
        <v>0.105</v>
      </c>
      <c r="R2830" s="15">
        <f t="shared" si="2876"/>
        <v>0.872</v>
      </c>
      <c r="S2830" s="15">
        <f t="shared" si="2876"/>
        <v>0.45150000000000001</v>
      </c>
      <c r="T2830" s="15">
        <f t="shared" si="2876"/>
        <v>0.1615</v>
      </c>
      <c r="U2830" s="15">
        <f t="shared" si="2876"/>
        <v>0.19850000000000001</v>
      </c>
      <c r="V2830" s="5">
        <v>1</v>
      </c>
      <c r="X2830" s="15">
        <f t="shared" si="2851"/>
        <v>10.5</v>
      </c>
      <c r="AB2830" s="15">
        <f t="shared" si="2852"/>
        <v>9.7204675487969041</v>
      </c>
      <c r="AC2830" s="15">
        <f t="shared" si="2853"/>
        <v>0.60767084247870706</v>
      </c>
    </row>
    <row r="2831" spans="1:29">
      <c r="A2831" s="5" t="s">
        <v>208</v>
      </c>
      <c r="B2831" s="5">
        <v>0.52</v>
      </c>
      <c r="C2831" s="5">
        <v>0.39500000000000002</v>
      </c>
      <c r="D2831" s="5">
        <v>0.14499999999999999</v>
      </c>
      <c r="E2831" s="5">
        <v>0.77</v>
      </c>
      <c r="F2831" s="5">
        <v>0.42399999999999999</v>
      </c>
      <c r="G2831" s="5">
        <v>0.14199999999999999</v>
      </c>
      <c r="H2831" s="48">
        <v>0.1895</v>
      </c>
      <c r="I2831" s="5">
        <v>7</v>
      </c>
      <c r="N2831" s="15">
        <f t="shared" si="2849"/>
        <v>-2</v>
      </c>
      <c r="O2831" s="15">
        <f t="shared" ref="O2831:U2831" si="2877">B2831</f>
        <v>0.52</v>
      </c>
      <c r="P2831" s="15">
        <f t="shared" si="2877"/>
        <v>0.39500000000000002</v>
      </c>
      <c r="Q2831" s="15">
        <f t="shared" si="2877"/>
        <v>0.14499999999999999</v>
      </c>
      <c r="R2831" s="15">
        <f t="shared" si="2877"/>
        <v>0.77</v>
      </c>
      <c r="S2831" s="15">
        <f t="shared" si="2877"/>
        <v>0.42399999999999999</v>
      </c>
      <c r="T2831" s="15">
        <f t="shared" si="2877"/>
        <v>0.14199999999999999</v>
      </c>
      <c r="U2831" s="15">
        <f t="shared" si="2877"/>
        <v>0.1895</v>
      </c>
      <c r="V2831" s="5">
        <v>1</v>
      </c>
      <c r="X2831" s="15">
        <f t="shared" si="2851"/>
        <v>8.5</v>
      </c>
      <c r="AB2831" s="15">
        <f t="shared" si="2852"/>
        <v>9.0442742734773152</v>
      </c>
      <c r="AC2831" s="15">
        <f t="shared" si="2853"/>
        <v>0.29623448476925923</v>
      </c>
    </row>
    <row r="2832" spans="1:29">
      <c r="A2832" s="5" t="s">
        <v>207</v>
      </c>
      <c r="B2832" s="5">
        <v>0.52500000000000002</v>
      </c>
      <c r="C2832" s="5">
        <v>0.43</v>
      </c>
      <c r="D2832" s="5">
        <v>0.13500000000000001</v>
      </c>
      <c r="E2832" s="5">
        <v>0.84350000000000003</v>
      </c>
      <c r="F2832" s="5">
        <v>0.4325</v>
      </c>
      <c r="G2832" s="5">
        <v>0.18</v>
      </c>
      <c r="H2832" s="48">
        <v>0.18149999999999999</v>
      </c>
      <c r="I2832" s="5">
        <v>9</v>
      </c>
      <c r="N2832" s="15">
        <f t="shared" si="2849"/>
        <v>0.75</v>
      </c>
      <c r="O2832" s="15">
        <f t="shared" ref="O2832:U2832" si="2878">B2832</f>
        <v>0.52500000000000002</v>
      </c>
      <c r="P2832" s="15">
        <f t="shared" si="2878"/>
        <v>0.43</v>
      </c>
      <c r="Q2832" s="15">
        <f t="shared" si="2878"/>
        <v>0.13500000000000001</v>
      </c>
      <c r="R2832" s="15">
        <f t="shared" si="2878"/>
        <v>0.84350000000000003</v>
      </c>
      <c r="S2832" s="15">
        <f t="shared" si="2878"/>
        <v>0.4325</v>
      </c>
      <c r="T2832" s="15">
        <f t="shared" si="2878"/>
        <v>0.18</v>
      </c>
      <c r="U2832" s="15">
        <f t="shared" si="2878"/>
        <v>0.18149999999999999</v>
      </c>
      <c r="V2832" s="5">
        <v>1</v>
      </c>
      <c r="X2832" s="15">
        <f t="shared" si="2851"/>
        <v>10.5</v>
      </c>
      <c r="AB2832" s="15">
        <f t="shared" si="2852"/>
        <v>9.8267148996441858</v>
      </c>
      <c r="AC2832" s="15">
        <f t="shared" si="2853"/>
        <v>0.45331282636113884</v>
      </c>
    </row>
    <row r="2833" spans="1:29">
      <c r="A2833" s="5" t="s">
        <v>206</v>
      </c>
      <c r="B2833" s="5">
        <v>0.53500000000000003</v>
      </c>
      <c r="C2833" s="5">
        <v>0.40500000000000003</v>
      </c>
      <c r="D2833" s="5">
        <v>0.14000000000000001</v>
      </c>
      <c r="E2833" s="5">
        <v>0.81799999999999995</v>
      </c>
      <c r="F2833" s="5">
        <v>0.40200000000000002</v>
      </c>
      <c r="G2833" s="5">
        <v>0.17150000000000001</v>
      </c>
      <c r="H2833" s="48">
        <v>0.189</v>
      </c>
      <c r="I2833" s="5">
        <v>7</v>
      </c>
      <c r="N2833" s="15">
        <f t="shared" si="2849"/>
        <v>3</v>
      </c>
      <c r="O2833" s="15">
        <f t="shared" ref="O2833:U2833" si="2879">B2833</f>
        <v>0.53500000000000003</v>
      </c>
      <c r="P2833" s="15">
        <f t="shared" si="2879"/>
        <v>0.40500000000000003</v>
      </c>
      <c r="Q2833" s="15">
        <f t="shared" si="2879"/>
        <v>0.14000000000000001</v>
      </c>
      <c r="R2833" s="15">
        <f t="shared" si="2879"/>
        <v>0.81799999999999995</v>
      </c>
      <c r="S2833" s="15">
        <f t="shared" si="2879"/>
        <v>0.40200000000000002</v>
      </c>
      <c r="T2833" s="15">
        <f t="shared" si="2879"/>
        <v>0.17150000000000001</v>
      </c>
      <c r="U2833" s="15">
        <f t="shared" si="2879"/>
        <v>0.189</v>
      </c>
      <c r="V2833" s="5">
        <v>1</v>
      </c>
      <c r="X2833" s="15">
        <f t="shared" si="2851"/>
        <v>8.5</v>
      </c>
      <c r="AB2833" s="15">
        <f t="shared" si="2852"/>
        <v>10.477613903278083</v>
      </c>
      <c r="AC2833" s="15">
        <f t="shared" si="2853"/>
        <v>3.9109567504387761</v>
      </c>
    </row>
    <row r="2834" spans="1:29">
      <c r="A2834" s="5" t="s">
        <v>207</v>
      </c>
      <c r="B2834" s="5">
        <v>0.54</v>
      </c>
      <c r="C2834" s="5">
        <v>0.42</v>
      </c>
      <c r="D2834" s="5">
        <v>0.14000000000000001</v>
      </c>
      <c r="E2834" s="5">
        <v>0.80349999999999999</v>
      </c>
      <c r="F2834" s="5">
        <v>0.38</v>
      </c>
      <c r="G2834" s="5">
        <v>0.18049999999999999</v>
      </c>
      <c r="H2834" s="48">
        <v>0.21</v>
      </c>
      <c r="I2834" s="5">
        <v>9</v>
      </c>
      <c r="N2834" s="15">
        <f t="shared" si="2849"/>
        <v>0.75</v>
      </c>
      <c r="O2834" s="15">
        <f t="shared" ref="O2834:U2834" si="2880">B2834</f>
        <v>0.54</v>
      </c>
      <c r="P2834" s="15">
        <f t="shared" si="2880"/>
        <v>0.42</v>
      </c>
      <c r="Q2834" s="15">
        <f t="shared" si="2880"/>
        <v>0.14000000000000001</v>
      </c>
      <c r="R2834" s="15">
        <f t="shared" si="2880"/>
        <v>0.80349999999999999</v>
      </c>
      <c r="S2834" s="15">
        <f t="shared" si="2880"/>
        <v>0.38</v>
      </c>
      <c r="T2834" s="15">
        <f t="shared" si="2880"/>
        <v>0.18049999999999999</v>
      </c>
      <c r="U2834" s="15">
        <f t="shared" si="2880"/>
        <v>0.21</v>
      </c>
      <c r="V2834" s="5">
        <v>1</v>
      </c>
      <c r="X2834" s="15">
        <f t="shared" si="2851"/>
        <v>10.5</v>
      </c>
      <c r="AB2834" s="15">
        <f t="shared" si="2852"/>
        <v>10.687199581280352</v>
      </c>
      <c r="AC2834" s="15">
        <f t="shared" si="2853"/>
        <v>3.504368323153894E-2</v>
      </c>
    </row>
    <row r="2835" spans="1:29">
      <c r="A2835" s="5" t="s">
        <v>207</v>
      </c>
      <c r="B2835" s="5">
        <v>0.54</v>
      </c>
      <c r="C2835" s="5">
        <v>0.41499999999999998</v>
      </c>
      <c r="D2835" s="5">
        <v>0.15</v>
      </c>
      <c r="E2835" s="5">
        <v>0.8115</v>
      </c>
      <c r="F2835" s="5">
        <v>0.38750000000000001</v>
      </c>
      <c r="G2835" s="5">
        <v>0.1875</v>
      </c>
      <c r="H2835" s="48">
        <v>0.20349999999999999</v>
      </c>
      <c r="I2835" s="5">
        <v>9</v>
      </c>
      <c r="N2835" s="15">
        <f t="shared" si="2849"/>
        <v>0.75</v>
      </c>
      <c r="O2835" s="15">
        <f t="shared" ref="O2835:U2835" si="2881">B2835</f>
        <v>0.54</v>
      </c>
      <c r="P2835" s="15">
        <f t="shared" si="2881"/>
        <v>0.41499999999999998</v>
      </c>
      <c r="Q2835" s="15">
        <f t="shared" si="2881"/>
        <v>0.15</v>
      </c>
      <c r="R2835" s="15">
        <f t="shared" si="2881"/>
        <v>0.8115</v>
      </c>
      <c r="S2835" s="15">
        <f t="shared" si="2881"/>
        <v>0.38750000000000001</v>
      </c>
      <c r="T2835" s="15">
        <f t="shared" si="2881"/>
        <v>0.1875</v>
      </c>
      <c r="U2835" s="15">
        <f t="shared" si="2881"/>
        <v>0.20349999999999999</v>
      </c>
      <c r="V2835" s="5">
        <v>1</v>
      </c>
      <c r="X2835" s="15">
        <f t="shared" si="2851"/>
        <v>10.5</v>
      </c>
      <c r="AB2835" s="15">
        <f t="shared" si="2852"/>
        <v>10.533289165839884</v>
      </c>
      <c r="AC2835" s="15">
        <f t="shared" si="2853"/>
        <v>1.1081685623152964E-3</v>
      </c>
    </row>
    <row r="2836" spans="1:29">
      <c r="A2836" s="5" t="s">
        <v>207</v>
      </c>
      <c r="B2836" s="5">
        <v>0.56999999999999995</v>
      </c>
      <c r="C2836" s="5">
        <v>0.42499999999999999</v>
      </c>
      <c r="D2836" s="5">
        <v>0.13</v>
      </c>
      <c r="E2836" s="5">
        <v>0.78200000000000003</v>
      </c>
      <c r="F2836" s="5">
        <v>0.3695</v>
      </c>
      <c r="G2836" s="5">
        <v>0.17449999999999999</v>
      </c>
      <c r="H2836" s="48">
        <v>0.19650000000000001</v>
      </c>
      <c r="I2836" s="5">
        <v>8</v>
      </c>
      <c r="N2836" s="15">
        <f t="shared" si="2849"/>
        <v>0.75</v>
      </c>
      <c r="O2836" s="15">
        <f t="shared" ref="O2836:U2836" si="2882">B2836</f>
        <v>0.56999999999999995</v>
      </c>
      <c r="P2836" s="15">
        <f t="shared" si="2882"/>
        <v>0.42499999999999999</v>
      </c>
      <c r="Q2836" s="15">
        <f t="shared" si="2882"/>
        <v>0.13</v>
      </c>
      <c r="R2836" s="15">
        <f t="shared" si="2882"/>
        <v>0.78200000000000003</v>
      </c>
      <c r="S2836" s="15">
        <f t="shared" si="2882"/>
        <v>0.3695</v>
      </c>
      <c r="T2836" s="15">
        <f t="shared" si="2882"/>
        <v>0.17449999999999999</v>
      </c>
      <c r="U2836" s="15">
        <f t="shared" si="2882"/>
        <v>0.19650000000000001</v>
      </c>
      <c r="V2836" s="5">
        <v>1</v>
      </c>
      <c r="X2836" s="15">
        <f t="shared" si="2851"/>
        <v>9.5</v>
      </c>
      <c r="AB2836" s="15">
        <f t="shared" si="2852"/>
        <v>10.571735706198744</v>
      </c>
      <c r="AC2836" s="15">
        <f t="shared" si="2853"/>
        <v>1.1486174239413212</v>
      </c>
    </row>
    <row r="2837" spans="1:29">
      <c r="A2837" s="5" t="s">
        <v>206</v>
      </c>
      <c r="B2837" s="5">
        <v>0.56999999999999995</v>
      </c>
      <c r="C2837" s="5">
        <v>0.42</v>
      </c>
      <c r="D2837" s="5">
        <v>0.14000000000000001</v>
      </c>
      <c r="E2837" s="5">
        <v>0.87450000000000006</v>
      </c>
      <c r="F2837" s="5">
        <v>0.41599999999999998</v>
      </c>
      <c r="G2837" s="5">
        <v>0.16500000000000001</v>
      </c>
      <c r="H2837" s="48">
        <v>0.25</v>
      </c>
      <c r="I2837" s="5">
        <v>8</v>
      </c>
      <c r="N2837" s="15">
        <f t="shared" si="2849"/>
        <v>3</v>
      </c>
      <c r="O2837" s="15">
        <f t="shared" ref="O2837:U2837" si="2883">B2837</f>
        <v>0.56999999999999995</v>
      </c>
      <c r="P2837" s="15">
        <f t="shared" si="2883"/>
        <v>0.42</v>
      </c>
      <c r="Q2837" s="15">
        <f t="shared" si="2883"/>
        <v>0.14000000000000001</v>
      </c>
      <c r="R2837" s="15">
        <f t="shared" si="2883"/>
        <v>0.87450000000000006</v>
      </c>
      <c r="S2837" s="15">
        <f t="shared" si="2883"/>
        <v>0.41599999999999998</v>
      </c>
      <c r="T2837" s="15">
        <f t="shared" si="2883"/>
        <v>0.16500000000000001</v>
      </c>
      <c r="U2837" s="15">
        <f t="shared" si="2883"/>
        <v>0.25</v>
      </c>
      <c r="V2837" s="5">
        <v>1</v>
      </c>
      <c r="X2837" s="15">
        <f t="shared" si="2851"/>
        <v>9.5</v>
      </c>
      <c r="AB2837" s="15">
        <f t="shared" si="2852"/>
        <v>11.456514083727807</v>
      </c>
      <c r="AC2837" s="15">
        <f t="shared" si="2853"/>
        <v>3.8279473598252611</v>
      </c>
    </row>
    <row r="2838" spans="1:29">
      <c r="A2838" s="5" t="s">
        <v>206</v>
      </c>
      <c r="B2838" s="5">
        <v>0.57999999999999996</v>
      </c>
      <c r="C2838" s="5">
        <v>0.44500000000000001</v>
      </c>
      <c r="D2838" s="5">
        <v>0.16</v>
      </c>
      <c r="E2838" s="5">
        <v>0.98399999999999999</v>
      </c>
      <c r="F2838" s="5">
        <v>0.49</v>
      </c>
      <c r="G2838" s="5">
        <v>0.20100000000000001</v>
      </c>
      <c r="H2838" s="48">
        <v>0.27</v>
      </c>
      <c r="I2838" s="5">
        <v>9</v>
      </c>
      <c r="N2838" s="15">
        <f t="shared" si="2849"/>
        <v>3</v>
      </c>
      <c r="O2838" s="15">
        <f t="shared" ref="O2838:U2838" si="2884">B2838</f>
        <v>0.57999999999999996</v>
      </c>
      <c r="P2838" s="15">
        <f t="shared" si="2884"/>
        <v>0.44500000000000001</v>
      </c>
      <c r="Q2838" s="15">
        <f t="shared" si="2884"/>
        <v>0.16</v>
      </c>
      <c r="R2838" s="15">
        <f t="shared" si="2884"/>
        <v>0.98399999999999999</v>
      </c>
      <c r="S2838" s="15">
        <f t="shared" si="2884"/>
        <v>0.49</v>
      </c>
      <c r="T2838" s="15">
        <f t="shared" si="2884"/>
        <v>0.20100000000000001</v>
      </c>
      <c r="U2838" s="15">
        <f t="shared" si="2884"/>
        <v>0.27</v>
      </c>
      <c r="V2838" s="5">
        <v>1</v>
      </c>
      <c r="X2838" s="15">
        <f t="shared" si="2851"/>
        <v>10.5</v>
      </c>
      <c r="AB2838" s="15">
        <f t="shared" si="2852"/>
        <v>11.280345656771471</v>
      </c>
      <c r="AC2838" s="15">
        <f t="shared" si="2853"/>
        <v>0.60893934404209915</v>
      </c>
    </row>
    <row r="2839" spans="1:29">
      <c r="A2839" s="5" t="s">
        <v>207</v>
      </c>
      <c r="B2839" s="5">
        <v>0.57999999999999996</v>
      </c>
      <c r="C2839" s="5">
        <v>0.44500000000000001</v>
      </c>
      <c r="D2839" s="5">
        <v>0.13500000000000001</v>
      </c>
      <c r="E2839" s="5">
        <v>0.95</v>
      </c>
      <c r="F2839" s="5">
        <v>0.48399999999999999</v>
      </c>
      <c r="G2839" s="5">
        <v>0.182</v>
      </c>
      <c r="H2839" s="48">
        <v>0.23250000000000001</v>
      </c>
      <c r="I2839" s="5">
        <v>8</v>
      </c>
      <c r="N2839" s="15">
        <f t="shared" si="2849"/>
        <v>0.75</v>
      </c>
      <c r="O2839" s="15">
        <f t="shared" ref="O2839:U2839" si="2885">B2839</f>
        <v>0.57999999999999996</v>
      </c>
      <c r="P2839" s="15">
        <f t="shared" si="2885"/>
        <v>0.44500000000000001</v>
      </c>
      <c r="Q2839" s="15">
        <f t="shared" si="2885"/>
        <v>0.13500000000000001</v>
      </c>
      <c r="R2839" s="15">
        <f t="shared" si="2885"/>
        <v>0.95</v>
      </c>
      <c r="S2839" s="15">
        <f t="shared" si="2885"/>
        <v>0.48399999999999999</v>
      </c>
      <c r="T2839" s="15">
        <f t="shared" si="2885"/>
        <v>0.182</v>
      </c>
      <c r="U2839" s="15">
        <f t="shared" si="2885"/>
        <v>0.23250000000000001</v>
      </c>
      <c r="V2839" s="5">
        <v>1</v>
      </c>
      <c r="X2839" s="15">
        <f t="shared" si="2851"/>
        <v>9.5</v>
      </c>
      <c r="AB2839" s="15">
        <f t="shared" si="2852"/>
        <v>10.316588822620615</v>
      </c>
      <c r="AC2839" s="15">
        <f t="shared" si="2853"/>
        <v>0.66681730522892158</v>
      </c>
    </row>
    <row r="2840" spans="1:29">
      <c r="A2840" s="5" t="s">
        <v>206</v>
      </c>
      <c r="B2840" s="5">
        <v>0.59</v>
      </c>
      <c r="C2840" s="5">
        <v>0.47</v>
      </c>
      <c r="D2840" s="5">
        <v>0.155</v>
      </c>
      <c r="E2840" s="5">
        <v>1.1735</v>
      </c>
      <c r="F2840" s="5">
        <v>0.62450000000000006</v>
      </c>
      <c r="G2840" s="5">
        <v>0.23300000000000001</v>
      </c>
      <c r="H2840" s="48">
        <v>0.25950000000000001</v>
      </c>
      <c r="I2840" s="5">
        <v>9</v>
      </c>
      <c r="N2840" s="15">
        <f t="shared" si="2849"/>
        <v>3</v>
      </c>
      <c r="O2840" s="15">
        <f t="shared" ref="O2840:U2840" si="2886">B2840</f>
        <v>0.59</v>
      </c>
      <c r="P2840" s="15">
        <f t="shared" si="2886"/>
        <v>0.47</v>
      </c>
      <c r="Q2840" s="15">
        <f t="shared" si="2886"/>
        <v>0.155</v>
      </c>
      <c r="R2840" s="15">
        <f t="shared" si="2886"/>
        <v>1.1735</v>
      </c>
      <c r="S2840" s="15">
        <f t="shared" si="2886"/>
        <v>0.62450000000000006</v>
      </c>
      <c r="T2840" s="15">
        <f t="shared" si="2886"/>
        <v>0.23300000000000001</v>
      </c>
      <c r="U2840" s="15">
        <f t="shared" si="2886"/>
        <v>0.25950000000000001</v>
      </c>
      <c r="V2840" s="5">
        <v>1</v>
      </c>
      <c r="X2840" s="15">
        <f t="shared" si="2851"/>
        <v>10.5</v>
      </c>
      <c r="AB2840" s="15">
        <f t="shared" si="2852"/>
        <v>10.111121514710376</v>
      </c>
      <c r="AC2840" s="15">
        <f t="shared" si="2853"/>
        <v>0.15122647632115205</v>
      </c>
    </row>
    <row r="2841" spans="1:29">
      <c r="A2841" s="5" t="s">
        <v>207</v>
      </c>
      <c r="B2841" s="5">
        <v>0.59</v>
      </c>
      <c r="C2841" s="5">
        <v>0.45500000000000002</v>
      </c>
      <c r="D2841" s="5">
        <v>0.15</v>
      </c>
      <c r="E2841" s="5">
        <v>0.97599999999999998</v>
      </c>
      <c r="F2841" s="5">
        <v>0.46500000000000002</v>
      </c>
      <c r="G2841" s="5">
        <v>0.20549999999999999</v>
      </c>
      <c r="H2841" s="48">
        <v>0.27650000000000002</v>
      </c>
      <c r="I2841" s="5">
        <v>10</v>
      </c>
      <c r="N2841" s="15">
        <f t="shared" si="2849"/>
        <v>0.75</v>
      </c>
      <c r="O2841" s="15">
        <f t="shared" ref="O2841:U2841" si="2887">B2841</f>
        <v>0.59</v>
      </c>
      <c r="P2841" s="15">
        <f t="shared" si="2887"/>
        <v>0.45500000000000002</v>
      </c>
      <c r="Q2841" s="15">
        <f t="shared" si="2887"/>
        <v>0.15</v>
      </c>
      <c r="R2841" s="15">
        <f t="shared" si="2887"/>
        <v>0.97599999999999998</v>
      </c>
      <c r="S2841" s="15">
        <f t="shared" si="2887"/>
        <v>0.46500000000000002</v>
      </c>
      <c r="T2841" s="15">
        <f t="shared" si="2887"/>
        <v>0.20549999999999999</v>
      </c>
      <c r="U2841" s="15">
        <f t="shared" si="2887"/>
        <v>0.27650000000000002</v>
      </c>
      <c r="V2841" s="5">
        <v>1</v>
      </c>
      <c r="X2841" s="15">
        <f t="shared" si="2851"/>
        <v>11.5</v>
      </c>
      <c r="AB2841" s="15">
        <f t="shared" si="2852"/>
        <v>11.354305439567797</v>
      </c>
      <c r="AC2841" s="15">
        <f t="shared" si="2853"/>
        <v>2.1226904939532745E-2</v>
      </c>
    </row>
    <row r="2842" spans="1:29">
      <c r="A2842" s="5" t="s">
        <v>206</v>
      </c>
      <c r="B2842" s="5">
        <v>0.59</v>
      </c>
      <c r="C2842" s="5">
        <v>0.48499999999999999</v>
      </c>
      <c r="D2842" s="5">
        <v>0.155</v>
      </c>
      <c r="E2842" s="5">
        <v>1.0785</v>
      </c>
      <c r="F2842" s="5">
        <v>0.45350000000000001</v>
      </c>
      <c r="G2842" s="5">
        <v>0.24349999999999999</v>
      </c>
      <c r="H2842" s="48">
        <v>0.31</v>
      </c>
      <c r="I2842" s="5">
        <v>9</v>
      </c>
      <c r="N2842" s="15">
        <f t="shared" si="2849"/>
        <v>3</v>
      </c>
      <c r="O2842" s="15">
        <f t="shared" ref="O2842:U2842" si="2888">B2842</f>
        <v>0.59</v>
      </c>
      <c r="P2842" s="15">
        <f t="shared" si="2888"/>
        <v>0.48499999999999999</v>
      </c>
      <c r="Q2842" s="15">
        <f t="shared" si="2888"/>
        <v>0.155</v>
      </c>
      <c r="R2842" s="15">
        <f t="shared" si="2888"/>
        <v>1.0785</v>
      </c>
      <c r="S2842" s="15">
        <f t="shared" si="2888"/>
        <v>0.45350000000000001</v>
      </c>
      <c r="T2842" s="15">
        <f t="shared" si="2888"/>
        <v>0.24349999999999999</v>
      </c>
      <c r="U2842" s="15">
        <f t="shared" si="2888"/>
        <v>0.31</v>
      </c>
      <c r="V2842" s="5">
        <v>1</v>
      </c>
      <c r="X2842" s="15">
        <f t="shared" si="2851"/>
        <v>10.5</v>
      </c>
      <c r="AB2842" s="15">
        <f t="shared" si="2852"/>
        <v>13.192754770769138</v>
      </c>
      <c r="AC2842" s="15">
        <f t="shared" si="2853"/>
        <v>7.2509282554999537</v>
      </c>
    </row>
    <row r="2843" spans="1:29">
      <c r="A2843" s="5" t="s">
        <v>206</v>
      </c>
      <c r="B2843" s="5">
        <v>0.59499999999999997</v>
      </c>
      <c r="C2843" s="5">
        <v>0.435</v>
      </c>
      <c r="D2843" s="5">
        <v>0.16</v>
      </c>
      <c r="E2843" s="5">
        <v>1.0569999999999999</v>
      </c>
      <c r="F2843" s="5">
        <v>0.42549999999999999</v>
      </c>
      <c r="G2843" s="5">
        <v>0.224</v>
      </c>
      <c r="H2843" s="48">
        <v>0.31</v>
      </c>
      <c r="I2843" s="5">
        <v>9</v>
      </c>
      <c r="N2843" s="15">
        <f t="shared" si="2849"/>
        <v>3</v>
      </c>
      <c r="O2843" s="15">
        <f t="shared" ref="O2843:U2843" si="2889">B2843</f>
        <v>0.59499999999999997</v>
      </c>
      <c r="P2843" s="15">
        <f t="shared" si="2889"/>
        <v>0.435</v>
      </c>
      <c r="Q2843" s="15">
        <f t="shared" si="2889"/>
        <v>0.16</v>
      </c>
      <c r="R2843" s="15">
        <f t="shared" si="2889"/>
        <v>1.0569999999999999</v>
      </c>
      <c r="S2843" s="15">
        <f t="shared" si="2889"/>
        <v>0.42549999999999999</v>
      </c>
      <c r="T2843" s="15">
        <f t="shared" si="2889"/>
        <v>0.224</v>
      </c>
      <c r="U2843" s="15">
        <f t="shared" si="2889"/>
        <v>0.31</v>
      </c>
      <c r="V2843" s="5">
        <v>1</v>
      </c>
      <c r="X2843" s="15">
        <f t="shared" si="2851"/>
        <v>10.5</v>
      </c>
      <c r="AB2843" s="15">
        <f t="shared" si="2852"/>
        <v>13.219589467280965</v>
      </c>
      <c r="AC2843" s="15">
        <f t="shared" si="2853"/>
        <v>7.3961668705455637</v>
      </c>
    </row>
    <row r="2844" spans="1:29">
      <c r="A2844" s="5" t="s">
        <v>206</v>
      </c>
      <c r="B2844" s="5">
        <v>0.6</v>
      </c>
      <c r="C2844" s="5">
        <v>0.47499999999999998</v>
      </c>
      <c r="D2844" s="5">
        <v>0.17499999999999999</v>
      </c>
      <c r="E2844" s="5">
        <v>1.1100000000000001</v>
      </c>
      <c r="F2844" s="5">
        <v>0.51049999999999995</v>
      </c>
      <c r="G2844" s="5">
        <v>0.25600000000000001</v>
      </c>
      <c r="H2844" s="48">
        <v>0.28499999999999998</v>
      </c>
      <c r="I2844" s="5">
        <v>9</v>
      </c>
      <c r="N2844" s="15">
        <f t="shared" si="2849"/>
        <v>3</v>
      </c>
      <c r="O2844" s="15">
        <f t="shared" ref="O2844:U2844" si="2890">B2844</f>
        <v>0.6</v>
      </c>
      <c r="P2844" s="15">
        <f t="shared" si="2890"/>
        <v>0.47499999999999998</v>
      </c>
      <c r="Q2844" s="15">
        <f t="shared" si="2890"/>
        <v>0.17499999999999999</v>
      </c>
      <c r="R2844" s="15">
        <f t="shared" si="2890"/>
        <v>1.1100000000000001</v>
      </c>
      <c r="S2844" s="15">
        <f t="shared" si="2890"/>
        <v>0.51049999999999995</v>
      </c>
      <c r="T2844" s="15">
        <f t="shared" si="2890"/>
        <v>0.25600000000000001</v>
      </c>
      <c r="U2844" s="15">
        <f t="shared" si="2890"/>
        <v>0.28499999999999998</v>
      </c>
      <c r="V2844" s="5">
        <v>1</v>
      </c>
      <c r="X2844" s="15">
        <f t="shared" si="2851"/>
        <v>10.5</v>
      </c>
      <c r="AB2844" s="15">
        <f t="shared" si="2852"/>
        <v>12.085536909318469</v>
      </c>
      <c r="AC2844" s="15">
        <f t="shared" si="2853"/>
        <v>2.5139272908111625</v>
      </c>
    </row>
    <row r="2845" spans="1:29">
      <c r="A2845" s="5" t="s">
        <v>206</v>
      </c>
      <c r="B2845" s="5">
        <v>0.6</v>
      </c>
      <c r="C2845" s="5">
        <v>0.45</v>
      </c>
      <c r="D2845" s="5">
        <v>0.16</v>
      </c>
      <c r="E2845" s="5">
        <v>1.1419999999999999</v>
      </c>
      <c r="F2845" s="5">
        <v>0.53900000000000003</v>
      </c>
      <c r="G2845" s="5">
        <v>0.22500000000000001</v>
      </c>
      <c r="H2845" s="48">
        <v>0.307</v>
      </c>
      <c r="I2845" s="5">
        <v>10</v>
      </c>
      <c r="N2845" s="15">
        <f t="shared" si="2849"/>
        <v>3</v>
      </c>
      <c r="O2845" s="15">
        <f t="shared" ref="O2845:U2845" si="2891">B2845</f>
        <v>0.6</v>
      </c>
      <c r="P2845" s="15">
        <f t="shared" si="2891"/>
        <v>0.45</v>
      </c>
      <c r="Q2845" s="15">
        <f t="shared" si="2891"/>
        <v>0.16</v>
      </c>
      <c r="R2845" s="15">
        <f t="shared" si="2891"/>
        <v>1.1419999999999999</v>
      </c>
      <c r="S2845" s="15">
        <f t="shared" si="2891"/>
        <v>0.53900000000000003</v>
      </c>
      <c r="T2845" s="15">
        <f t="shared" si="2891"/>
        <v>0.22500000000000001</v>
      </c>
      <c r="U2845" s="15">
        <f t="shared" si="2891"/>
        <v>0.307</v>
      </c>
      <c r="V2845" s="5">
        <v>1</v>
      </c>
      <c r="X2845" s="15">
        <f t="shared" si="2851"/>
        <v>11.5</v>
      </c>
      <c r="AB2845" s="15">
        <f t="shared" si="2852"/>
        <v>11.848660072994479</v>
      </c>
      <c r="AC2845" s="15">
        <f t="shared" si="2853"/>
        <v>0.12156384650051519</v>
      </c>
    </row>
    <row r="2846" spans="1:29">
      <c r="A2846" s="5" t="s">
        <v>206</v>
      </c>
      <c r="B2846" s="5">
        <v>0.60499999999999998</v>
      </c>
      <c r="C2846" s="5">
        <v>0.47499999999999998</v>
      </c>
      <c r="D2846" s="5">
        <v>0.19</v>
      </c>
      <c r="E2846" s="5">
        <v>1.1254999999999999</v>
      </c>
      <c r="F2846" s="5">
        <v>0.59</v>
      </c>
      <c r="G2846" s="5">
        <v>0.247</v>
      </c>
      <c r="H2846" s="48">
        <v>0.26</v>
      </c>
      <c r="I2846" s="5">
        <v>10</v>
      </c>
      <c r="N2846" s="15">
        <f t="shared" si="2849"/>
        <v>3</v>
      </c>
      <c r="O2846" s="15">
        <f t="shared" ref="O2846:U2846" si="2892">B2846</f>
        <v>0.60499999999999998</v>
      </c>
      <c r="P2846" s="15">
        <f t="shared" si="2892"/>
        <v>0.47499999999999998</v>
      </c>
      <c r="Q2846" s="15">
        <f t="shared" si="2892"/>
        <v>0.19</v>
      </c>
      <c r="R2846" s="15">
        <f t="shared" si="2892"/>
        <v>1.1254999999999999</v>
      </c>
      <c r="S2846" s="15">
        <f t="shared" si="2892"/>
        <v>0.59</v>
      </c>
      <c r="T2846" s="15">
        <f t="shared" si="2892"/>
        <v>0.247</v>
      </c>
      <c r="U2846" s="15">
        <f t="shared" si="2892"/>
        <v>0.26</v>
      </c>
      <c r="V2846" s="5">
        <v>1</v>
      </c>
      <c r="X2846" s="15">
        <f t="shared" si="2851"/>
        <v>11.5</v>
      </c>
      <c r="AB2846" s="15">
        <f t="shared" si="2852"/>
        <v>10.667811741172834</v>
      </c>
      <c r="AC2846" s="15">
        <f t="shared" si="2853"/>
        <v>0.6925372981297907</v>
      </c>
    </row>
    <row r="2847" spans="1:29">
      <c r="A2847" s="5" t="s">
        <v>207</v>
      </c>
      <c r="B2847" s="5">
        <v>0.62</v>
      </c>
      <c r="C2847" s="5">
        <v>0.48</v>
      </c>
      <c r="D2847" s="5">
        <v>0.17</v>
      </c>
      <c r="E2847" s="5">
        <v>1.1045</v>
      </c>
      <c r="F2847" s="5">
        <v>0.53500000000000003</v>
      </c>
      <c r="G2847" s="5">
        <v>0.25</v>
      </c>
      <c r="H2847" s="48">
        <v>0.28699999999999998</v>
      </c>
      <c r="I2847" s="5">
        <v>10</v>
      </c>
      <c r="N2847" s="15">
        <f t="shared" si="2849"/>
        <v>0.75</v>
      </c>
      <c r="O2847" s="15">
        <f t="shared" ref="O2847:U2847" si="2893">B2847</f>
        <v>0.62</v>
      </c>
      <c r="P2847" s="15">
        <f t="shared" si="2893"/>
        <v>0.48</v>
      </c>
      <c r="Q2847" s="15">
        <f t="shared" si="2893"/>
        <v>0.17</v>
      </c>
      <c r="R2847" s="15">
        <f t="shared" si="2893"/>
        <v>1.1045</v>
      </c>
      <c r="S2847" s="15">
        <f t="shared" si="2893"/>
        <v>0.53500000000000003</v>
      </c>
      <c r="T2847" s="15">
        <f t="shared" si="2893"/>
        <v>0.25</v>
      </c>
      <c r="U2847" s="15">
        <f t="shared" si="2893"/>
        <v>0.28699999999999998</v>
      </c>
      <c r="V2847" s="5">
        <v>1</v>
      </c>
      <c r="X2847" s="15">
        <f t="shared" si="2851"/>
        <v>11.5</v>
      </c>
      <c r="AB2847" s="15">
        <f t="shared" si="2852"/>
        <v>11.245633699607314</v>
      </c>
      <c r="AC2847" s="15">
        <f t="shared" si="2853"/>
        <v>6.4702214775462133E-2</v>
      </c>
    </row>
    <row r="2848" spans="1:29">
      <c r="A2848" s="5" t="s">
        <v>206</v>
      </c>
      <c r="B2848" s="5">
        <v>0.625</v>
      </c>
      <c r="C2848" s="5">
        <v>0.47499999999999998</v>
      </c>
      <c r="D2848" s="5">
        <v>0.17499999999999999</v>
      </c>
      <c r="E2848" s="5">
        <v>1.3405</v>
      </c>
      <c r="F2848" s="5">
        <v>0.65600000000000003</v>
      </c>
      <c r="G2848" s="5">
        <v>0.28299999999999997</v>
      </c>
      <c r="H2848" s="48">
        <v>0.33700000000000002</v>
      </c>
      <c r="I2848" s="5">
        <v>10</v>
      </c>
      <c r="N2848" s="15">
        <f t="shared" si="2849"/>
        <v>3</v>
      </c>
      <c r="O2848" s="15">
        <f t="shared" ref="O2848:U2848" si="2894">B2848</f>
        <v>0.625</v>
      </c>
      <c r="P2848" s="15">
        <f t="shared" si="2894"/>
        <v>0.47499999999999998</v>
      </c>
      <c r="Q2848" s="15">
        <f t="shared" si="2894"/>
        <v>0.17499999999999999</v>
      </c>
      <c r="R2848" s="15">
        <f t="shared" si="2894"/>
        <v>1.3405</v>
      </c>
      <c r="S2848" s="15">
        <f t="shared" si="2894"/>
        <v>0.65600000000000003</v>
      </c>
      <c r="T2848" s="15">
        <f t="shared" si="2894"/>
        <v>0.28299999999999997</v>
      </c>
      <c r="U2848" s="15">
        <f t="shared" si="2894"/>
        <v>0.33700000000000002</v>
      </c>
      <c r="V2848" s="5">
        <v>1</v>
      </c>
      <c r="X2848" s="15">
        <f t="shared" si="2851"/>
        <v>11.5</v>
      </c>
      <c r="AB2848" s="15">
        <f t="shared" si="2852"/>
        <v>11.41070150330941</v>
      </c>
      <c r="AC2848" s="15">
        <f t="shared" si="2853"/>
        <v>7.9742215111993694E-3</v>
      </c>
    </row>
    <row r="2849" spans="1:29">
      <c r="A2849" s="5" t="s">
        <v>206</v>
      </c>
      <c r="B2849" s="5">
        <v>0.625</v>
      </c>
      <c r="C2849" s="5">
        <v>0.5</v>
      </c>
      <c r="D2849" s="5">
        <v>0.13</v>
      </c>
      <c r="E2849" s="5">
        <v>1.0820000000000001</v>
      </c>
      <c r="F2849" s="5">
        <v>0.57850000000000001</v>
      </c>
      <c r="G2849" s="5">
        <v>0.20449999999999999</v>
      </c>
      <c r="H2849" s="48">
        <v>0.25</v>
      </c>
      <c r="I2849" s="5">
        <v>8</v>
      </c>
      <c r="N2849" s="15">
        <f t="shared" si="2849"/>
        <v>3</v>
      </c>
      <c r="O2849" s="15">
        <f t="shared" ref="O2849:U2849" si="2895">B2849</f>
        <v>0.625</v>
      </c>
      <c r="P2849" s="15">
        <f t="shared" si="2895"/>
        <v>0.5</v>
      </c>
      <c r="Q2849" s="15">
        <f t="shared" si="2895"/>
        <v>0.13</v>
      </c>
      <c r="R2849" s="15">
        <f t="shared" si="2895"/>
        <v>1.0820000000000001</v>
      </c>
      <c r="S2849" s="15">
        <f t="shared" si="2895"/>
        <v>0.57850000000000001</v>
      </c>
      <c r="T2849" s="15">
        <f t="shared" si="2895"/>
        <v>0.20449999999999999</v>
      </c>
      <c r="U2849" s="15">
        <f t="shared" si="2895"/>
        <v>0.25</v>
      </c>
      <c r="V2849" s="5">
        <v>1</v>
      </c>
      <c r="X2849" s="15">
        <f t="shared" si="2851"/>
        <v>9.5</v>
      </c>
      <c r="AB2849" s="15">
        <f t="shared" si="2852"/>
        <v>10.463623543491614</v>
      </c>
      <c r="AC2849" s="15">
        <f t="shared" si="2853"/>
        <v>0.92857033357133545</v>
      </c>
    </row>
    <row r="2850" spans="1:29">
      <c r="A2850" s="5" t="s">
        <v>207</v>
      </c>
      <c r="B2850" s="5">
        <v>0.625</v>
      </c>
      <c r="C2850" s="5">
        <v>0.48499999999999999</v>
      </c>
      <c r="D2850" s="5">
        <v>0.16</v>
      </c>
      <c r="E2850" s="5">
        <v>1.254</v>
      </c>
      <c r="F2850" s="5">
        <v>0.59099999999999997</v>
      </c>
      <c r="G2850" s="5">
        <v>0.25900000000000001</v>
      </c>
      <c r="H2850" s="48">
        <v>0.34849999999999998</v>
      </c>
      <c r="I2850" s="5">
        <v>9</v>
      </c>
      <c r="N2850" s="15">
        <f t="shared" si="2849"/>
        <v>0.75</v>
      </c>
      <c r="O2850" s="15">
        <f t="shared" ref="O2850:U2850" si="2896">B2850</f>
        <v>0.625</v>
      </c>
      <c r="P2850" s="15">
        <f t="shared" si="2896"/>
        <v>0.48499999999999999</v>
      </c>
      <c r="Q2850" s="15">
        <f t="shared" si="2896"/>
        <v>0.16</v>
      </c>
      <c r="R2850" s="15">
        <f t="shared" si="2896"/>
        <v>1.254</v>
      </c>
      <c r="S2850" s="15">
        <f t="shared" si="2896"/>
        <v>0.59099999999999997</v>
      </c>
      <c r="T2850" s="15">
        <f t="shared" si="2896"/>
        <v>0.25900000000000001</v>
      </c>
      <c r="U2850" s="15">
        <f t="shared" si="2896"/>
        <v>0.34849999999999998</v>
      </c>
      <c r="V2850" s="5">
        <v>1</v>
      </c>
      <c r="X2850" s="15">
        <f t="shared" si="2851"/>
        <v>10.5</v>
      </c>
      <c r="AB2850" s="15">
        <f t="shared" si="2852"/>
        <v>11.863110151330929</v>
      </c>
      <c r="AC2850" s="15">
        <f t="shared" si="2853"/>
        <v>1.858069284661428</v>
      </c>
    </row>
    <row r="2851" spans="1:29">
      <c r="A2851" s="5" t="s">
        <v>206</v>
      </c>
      <c r="B2851" s="5">
        <v>0.63</v>
      </c>
      <c r="C2851" s="5">
        <v>0.49</v>
      </c>
      <c r="D2851" s="5">
        <v>0.16500000000000001</v>
      </c>
      <c r="E2851" s="5">
        <v>1.2004999999999999</v>
      </c>
      <c r="F2851" s="5">
        <v>0.57499999999999996</v>
      </c>
      <c r="G2851" s="5">
        <v>0.27300000000000002</v>
      </c>
      <c r="H2851" s="48">
        <v>0.29399999999999998</v>
      </c>
      <c r="I2851" s="5">
        <v>10</v>
      </c>
      <c r="N2851" s="15">
        <f t="shared" si="2849"/>
        <v>3</v>
      </c>
      <c r="O2851" s="15">
        <f t="shared" ref="O2851:U2851" si="2897">B2851</f>
        <v>0.63</v>
      </c>
      <c r="P2851" s="15">
        <f t="shared" si="2897"/>
        <v>0.49</v>
      </c>
      <c r="Q2851" s="15">
        <f t="shared" si="2897"/>
        <v>0.16500000000000001</v>
      </c>
      <c r="R2851" s="15">
        <f t="shared" si="2897"/>
        <v>1.2004999999999999</v>
      </c>
      <c r="S2851" s="15">
        <f t="shared" si="2897"/>
        <v>0.57499999999999996</v>
      </c>
      <c r="T2851" s="15">
        <f t="shared" si="2897"/>
        <v>0.27300000000000002</v>
      </c>
      <c r="U2851" s="15">
        <f t="shared" si="2897"/>
        <v>0.29399999999999998</v>
      </c>
      <c r="V2851" s="5">
        <v>1</v>
      </c>
      <c r="X2851" s="15">
        <f t="shared" si="2851"/>
        <v>11.5</v>
      </c>
      <c r="AB2851" s="15">
        <f t="shared" si="2852"/>
        <v>11.558432770249722</v>
      </c>
      <c r="AC2851" s="15">
        <f t="shared" si="2853"/>
        <v>3.4143886390567498E-3</v>
      </c>
    </row>
    <row r="2852" spans="1:29">
      <c r="A2852" s="5" t="s">
        <v>206</v>
      </c>
      <c r="B2852" s="5">
        <v>0.63</v>
      </c>
      <c r="C2852" s="5">
        <v>0.48499999999999999</v>
      </c>
      <c r="D2852" s="5">
        <v>0.16</v>
      </c>
      <c r="E2852" s="5">
        <v>1.2430000000000001</v>
      </c>
      <c r="F2852" s="5">
        <v>0.623</v>
      </c>
      <c r="G2852" s="5">
        <v>0.27500000000000002</v>
      </c>
      <c r="H2852" s="48">
        <v>0.3</v>
      </c>
      <c r="I2852" s="5">
        <v>10</v>
      </c>
      <c r="N2852" s="15">
        <f t="shared" si="2849"/>
        <v>3</v>
      </c>
      <c r="O2852" s="15">
        <f t="shared" ref="O2852:U2852" si="2898">B2852</f>
        <v>0.63</v>
      </c>
      <c r="P2852" s="15">
        <f t="shared" si="2898"/>
        <v>0.48499999999999999</v>
      </c>
      <c r="Q2852" s="15">
        <f t="shared" si="2898"/>
        <v>0.16</v>
      </c>
      <c r="R2852" s="15">
        <f t="shared" si="2898"/>
        <v>1.2430000000000001</v>
      </c>
      <c r="S2852" s="15">
        <f t="shared" si="2898"/>
        <v>0.623</v>
      </c>
      <c r="T2852" s="15">
        <f t="shared" si="2898"/>
        <v>0.27500000000000002</v>
      </c>
      <c r="U2852" s="15">
        <f t="shared" si="2898"/>
        <v>0.3</v>
      </c>
      <c r="V2852" s="5">
        <v>1</v>
      </c>
      <c r="X2852" s="15">
        <f t="shared" si="2851"/>
        <v>11.5</v>
      </c>
      <c r="AB2852" s="15">
        <f t="shared" si="2852"/>
        <v>10.896947700976819</v>
      </c>
      <c r="AC2852" s="15">
        <f t="shared" si="2853"/>
        <v>0.36367207535714441</v>
      </c>
    </row>
    <row r="2853" spans="1:29">
      <c r="A2853" s="5" t="s">
        <v>207</v>
      </c>
      <c r="B2853" s="5">
        <v>0.63500000000000001</v>
      </c>
      <c r="C2853" s="5">
        <v>0.51</v>
      </c>
      <c r="D2853" s="5">
        <v>0.185</v>
      </c>
      <c r="E2853" s="5">
        <v>1.286</v>
      </c>
      <c r="F2853" s="5">
        <v>0.52600000000000002</v>
      </c>
      <c r="G2853" s="5">
        <v>0.29499999999999998</v>
      </c>
      <c r="H2853" s="48">
        <v>0.41049999999999998</v>
      </c>
      <c r="I2853" s="5">
        <v>12</v>
      </c>
      <c r="N2853" s="15">
        <f t="shared" si="2849"/>
        <v>0.75</v>
      </c>
      <c r="O2853" s="15">
        <f t="shared" ref="O2853:U2853" si="2899">B2853</f>
        <v>0.63500000000000001</v>
      </c>
      <c r="P2853" s="15">
        <f t="shared" si="2899"/>
        <v>0.51</v>
      </c>
      <c r="Q2853" s="15">
        <f t="shared" si="2899"/>
        <v>0.185</v>
      </c>
      <c r="R2853" s="15">
        <f t="shared" si="2899"/>
        <v>1.286</v>
      </c>
      <c r="S2853" s="15">
        <f t="shared" si="2899"/>
        <v>0.52600000000000002</v>
      </c>
      <c r="T2853" s="15">
        <f t="shared" si="2899"/>
        <v>0.29499999999999998</v>
      </c>
      <c r="U2853" s="15">
        <f t="shared" si="2899"/>
        <v>0.41049999999999998</v>
      </c>
      <c r="V2853" s="5">
        <v>1</v>
      </c>
      <c r="X2853" s="15">
        <f t="shared" si="2851"/>
        <v>13.5</v>
      </c>
      <c r="AB2853" s="15">
        <f t="shared" si="2852"/>
        <v>14.196278658193037</v>
      </c>
      <c r="AC2853" s="15">
        <f t="shared" si="2853"/>
        <v>0.48480396985509655</v>
      </c>
    </row>
    <row r="2854" spans="1:29">
      <c r="A2854" s="5" t="s">
        <v>207</v>
      </c>
      <c r="B2854" s="5">
        <v>0.64500000000000002</v>
      </c>
      <c r="C2854" s="5">
        <v>0.49</v>
      </c>
      <c r="D2854" s="5">
        <v>0.16</v>
      </c>
      <c r="E2854" s="5">
        <v>1.1665000000000001</v>
      </c>
      <c r="F2854" s="5">
        <v>0.49349999999999999</v>
      </c>
      <c r="G2854" s="5">
        <v>0.3155</v>
      </c>
      <c r="H2854" s="48">
        <v>0.29899999999999999</v>
      </c>
      <c r="I2854" s="5">
        <v>9</v>
      </c>
      <c r="N2854" s="15">
        <f t="shared" si="2849"/>
        <v>0.75</v>
      </c>
      <c r="O2854" s="15">
        <f t="shared" ref="O2854:U2854" si="2900">B2854</f>
        <v>0.64500000000000002</v>
      </c>
      <c r="P2854" s="15">
        <f t="shared" si="2900"/>
        <v>0.49</v>
      </c>
      <c r="Q2854" s="15">
        <f t="shared" si="2900"/>
        <v>0.16</v>
      </c>
      <c r="R2854" s="15">
        <f t="shared" si="2900"/>
        <v>1.1665000000000001</v>
      </c>
      <c r="S2854" s="15">
        <f t="shared" si="2900"/>
        <v>0.49349999999999999</v>
      </c>
      <c r="T2854" s="15">
        <f t="shared" si="2900"/>
        <v>0.3155</v>
      </c>
      <c r="U2854" s="15">
        <f t="shared" si="2900"/>
        <v>0.29899999999999999</v>
      </c>
      <c r="V2854" s="5">
        <v>1</v>
      </c>
      <c r="X2854" s="15">
        <f t="shared" si="2851"/>
        <v>10.5</v>
      </c>
      <c r="AB2854" s="15">
        <f t="shared" si="2852"/>
        <v>12.063416635412253</v>
      </c>
      <c r="AC2854" s="15">
        <f t="shared" si="2853"/>
        <v>2.4442715758837688</v>
      </c>
    </row>
    <row r="2855" spans="1:29">
      <c r="A2855" s="5" t="s">
        <v>207</v>
      </c>
      <c r="B2855" s="5">
        <v>0.64500000000000002</v>
      </c>
      <c r="C2855" s="5">
        <v>0.49</v>
      </c>
      <c r="D2855" s="5">
        <v>0.16</v>
      </c>
      <c r="E2855" s="5">
        <v>1.1439999999999999</v>
      </c>
      <c r="F2855" s="5">
        <v>0.50149999999999995</v>
      </c>
      <c r="G2855" s="5">
        <v>0.28899999999999998</v>
      </c>
      <c r="H2855" s="48">
        <v>0.31900000000000001</v>
      </c>
      <c r="I2855" s="5">
        <v>8</v>
      </c>
      <c r="N2855" s="15">
        <f t="shared" si="2849"/>
        <v>0.75</v>
      </c>
      <c r="O2855" s="15">
        <f t="shared" ref="O2855:U2855" si="2901">B2855</f>
        <v>0.64500000000000002</v>
      </c>
      <c r="P2855" s="15">
        <f t="shared" si="2901"/>
        <v>0.49</v>
      </c>
      <c r="Q2855" s="15">
        <f t="shared" si="2901"/>
        <v>0.16</v>
      </c>
      <c r="R2855" s="15">
        <f t="shared" si="2901"/>
        <v>1.1439999999999999</v>
      </c>
      <c r="S2855" s="15">
        <f t="shared" si="2901"/>
        <v>0.50149999999999995</v>
      </c>
      <c r="T2855" s="15">
        <f t="shared" si="2901"/>
        <v>0.28899999999999998</v>
      </c>
      <c r="U2855" s="15">
        <f t="shared" si="2901"/>
        <v>0.31900000000000001</v>
      </c>
      <c r="V2855" s="5">
        <v>1</v>
      </c>
      <c r="X2855" s="15">
        <f t="shared" si="2851"/>
        <v>9.5</v>
      </c>
      <c r="AB2855" s="15">
        <f t="shared" si="2852"/>
        <v>12.143881196567509</v>
      </c>
      <c r="AC2855" s="15">
        <f t="shared" si="2853"/>
        <v>6.9901077815632444</v>
      </c>
    </row>
    <row r="2856" spans="1:29">
      <c r="A2856" s="5" t="s">
        <v>207</v>
      </c>
      <c r="B2856" s="5">
        <v>0.65</v>
      </c>
      <c r="C2856" s="5">
        <v>0.52500000000000002</v>
      </c>
      <c r="D2856" s="5">
        <v>0.19</v>
      </c>
      <c r="E2856" s="5">
        <v>1.385</v>
      </c>
      <c r="F2856" s="5">
        <v>0.88749999999999996</v>
      </c>
      <c r="G2856" s="5">
        <v>0.3095</v>
      </c>
      <c r="H2856" s="48">
        <v>0.40500000000000003</v>
      </c>
      <c r="I2856" s="5">
        <v>11</v>
      </c>
      <c r="N2856" s="15">
        <f t="shared" si="2849"/>
        <v>0.75</v>
      </c>
      <c r="O2856" s="15">
        <f t="shared" ref="O2856:U2856" si="2902">B2856</f>
        <v>0.65</v>
      </c>
      <c r="P2856" s="15">
        <f t="shared" si="2902"/>
        <v>0.52500000000000002</v>
      </c>
      <c r="Q2856" s="15">
        <f t="shared" si="2902"/>
        <v>0.19</v>
      </c>
      <c r="R2856" s="15">
        <f t="shared" si="2902"/>
        <v>1.385</v>
      </c>
      <c r="S2856" s="15">
        <f t="shared" si="2902"/>
        <v>0.88749999999999996</v>
      </c>
      <c r="T2856" s="15">
        <f t="shared" si="2902"/>
        <v>0.3095</v>
      </c>
      <c r="U2856" s="15">
        <f t="shared" si="2902"/>
        <v>0.40500000000000003</v>
      </c>
      <c r="V2856" s="5">
        <v>1</v>
      </c>
      <c r="X2856" s="15">
        <f t="shared" si="2851"/>
        <v>12.5</v>
      </c>
      <c r="AB2856" s="15">
        <f t="shared" si="2852"/>
        <v>7.8634140964206285</v>
      </c>
      <c r="AC2856" s="15">
        <f t="shared" si="2853"/>
        <v>21.497928841270937</v>
      </c>
    </row>
    <row r="2857" spans="1:29">
      <c r="A2857" s="5" t="s">
        <v>207</v>
      </c>
      <c r="B2857" s="5">
        <v>0.65500000000000003</v>
      </c>
      <c r="C2857" s="5">
        <v>0.51500000000000001</v>
      </c>
      <c r="D2857" s="5">
        <v>0.155</v>
      </c>
      <c r="E2857" s="5">
        <v>1.3089999999999999</v>
      </c>
      <c r="F2857" s="5">
        <v>0.52400000000000002</v>
      </c>
      <c r="G2857" s="5">
        <v>0.34599999999999997</v>
      </c>
      <c r="H2857" s="48">
        <v>0.38500000000000001</v>
      </c>
      <c r="I2857" s="5">
        <v>11</v>
      </c>
      <c r="N2857" s="15">
        <f t="shared" si="2849"/>
        <v>0.75</v>
      </c>
      <c r="O2857" s="15">
        <f t="shared" ref="O2857:U2857" si="2903">B2857</f>
        <v>0.65500000000000003</v>
      </c>
      <c r="P2857" s="15">
        <f t="shared" si="2903"/>
        <v>0.51500000000000001</v>
      </c>
      <c r="Q2857" s="15">
        <f t="shared" si="2903"/>
        <v>0.155</v>
      </c>
      <c r="R2857" s="15">
        <f t="shared" si="2903"/>
        <v>1.3089999999999999</v>
      </c>
      <c r="S2857" s="15">
        <f t="shared" si="2903"/>
        <v>0.52400000000000002</v>
      </c>
      <c r="T2857" s="15">
        <f t="shared" si="2903"/>
        <v>0.34599999999999997</v>
      </c>
      <c r="U2857" s="15">
        <f t="shared" si="2903"/>
        <v>0.38500000000000001</v>
      </c>
      <c r="V2857" s="5">
        <v>1</v>
      </c>
      <c r="X2857" s="15">
        <f t="shared" si="2851"/>
        <v>12.5</v>
      </c>
      <c r="AB2857" s="15">
        <f t="shared" si="2852"/>
        <v>13.411554476083964</v>
      </c>
      <c r="AC2857" s="15">
        <f t="shared" si="2853"/>
        <v>0.83093156286871006</v>
      </c>
    </row>
    <row r="2858" spans="1:29">
      <c r="A2858" s="5" t="s">
        <v>207</v>
      </c>
      <c r="B2858" s="5">
        <v>0.65500000000000003</v>
      </c>
      <c r="C2858" s="5">
        <v>0.51500000000000001</v>
      </c>
      <c r="D2858" s="5">
        <v>0.17</v>
      </c>
      <c r="E2858" s="5">
        <v>1.5269999999999999</v>
      </c>
      <c r="F2858" s="5">
        <v>0.84850000000000003</v>
      </c>
      <c r="G2858" s="5">
        <v>0.26350000000000001</v>
      </c>
      <c r="H2858" s="48">
        <v>0.33100000000000002</v>
      </c>
      <c r="I2858" s="5">
        <v>11</v>
      </c>
      <c r="N2858" s="15">
        <f t="shared" si="2849"/>
        <v>0.75</v>
      </c>
      <c r="O2858" s="15">
        <f t="shared" ref="O2858:U2858" si="2904">B2858</f>
        <v>0.65500000000000003</v>
      </c>
      <c r="P2858" s="15">
        <f t="shared" si="2904"/>
        <v>0.51500000000000001</v>
      </c>
      <c r="Q2858" s="15">
        <f t="shared" si="2904"/>
        <v>0.17</v>
      </c>
      <c r="R2858" s="15">
        <f t="shared" si="2904"/>
        <v>1.5269999999999999</v>
      </c>
      <c r="S2858" s="15">
        <f t="shared" si="2904"/>
        <v>0.84850000000000003</v>
      </c>
      <c r="T2858" s="15">
        <f t="shared" si="2904"/>
        <v>0.26350000000000001</v>
      </c>
      <c r="U2858" s="15">
        <f t="shared" si="2904"/>
        <v>0.33100000000000002</v>
      </c>
      <c r="V2858" s="5">
        <v>1</v>
      </c>
      <c r="X2858" s="15">
        <f t="shared" si="2851"/>
        <v>12.5</v>
      </c>
      <c r="AB2858" s="15">
        <f t="shared" si="2852"/>
        <v>9.4121997234332504</v>
      </c>
      <c r="AC2858" s="15">
        <f t="shared" si="2853"/>
        <v>9.5345105479656951</v>
      </c>
    </row>
    <row r="2859" spans="1:29">
      <c r="A2859" s="5" t="s">
        <v>206</v>
      </c>
      <c r="B2859" s="5">
        <v>0.66500000000000004</v>
      </c>
      <c r="C2859" s="5">
        <v>0.51500000000000001</v>
      </c>
      <c r="D2859" s="5">
        <v>0.19</v>
      </c>
      <c r="E2859" s="5">
        <v>1.6385000000000001</v>
      </c>
      <c r="F2859" s="5">
        <v>0.83099999999999996</v>
      </c>
      <c r="G2859" s="5">
        <v>0.35749999999999998</v>
      </c>
      <c r="H2859" s="48">
        <v>0.371</v>
      </c>
      <c r="I2859" s="5">
        <v>11</v>
      </c>
      <c r="N2859" s="15">
        <f t="shared" si="2849"/>
        <v>3</v>
      </c>
      <c r="O2859" s="15">
        <f t="shared" ref="O2859:U2859" si="2905">B2859</f>
        <v>0.66500000000000004</v>
      </c>
      <c r="P2859" s="15">
        <f t="shared" si="2905"/>
        <v>0.51500000000000001</v>
      </c>
      <c r="Q2859" s="15">
        <f t="shared" si="2905"/>
        <v>0.19</v>
      </c>
      <c r="R2859" s="15">
        <f t="shared" si="2905"/>
        <v>1.6385000000000001</v>
      </c>
      <c r="S2859" s="15">
        <f t="shared" si="2905"/>
        <v>0.83099999999999996</v>
      </c>
      <c r="T2859" s="15">
        <f t="shared" si="2905"/>
        <v>0.35749999999999998</v>
      </c>
      <c r="U2859" s="15">
        <f t="shared" si="2905"/>
        <v>0.371</v>
      </c>
      <c r="V2859" s="5">
        <v>1</v>
      </c>
      <c r="X2859" s="15">
        <f t="shared" si="2851"/>
        <v>12.5</v>
      </c>
      <c r="AB2859" s="15">
        <f t="shared" si="2852"/>
        <v>10.742002728235489</v>
      </c>
      <c r="AC2859" s="15">
        <f t="shared" si="2853"/>
        <v>3.0905544075314637</v>
      </c>
    </row>
    <row r="2860" spans="1:29">
      <c r="A2860" s="5" t="s">
        <v>206</v>
      </c>
      <c r="B2860" s="5">
        <v>0.69499999999999995</v>
      </c>
      <c r="C2860" s="5">
        <v>0.54</v>
      </c>
      <c r="D2860" s="5">
        <v>0.19500000000000001</v>
      </c>
      <c r="E2860" s="5">
        <v>1.6910000000000001</v>
      </c>
      <c r="F2860" s="5">
        <v>0.76800000000000002</v>
      </c>
      <c r="G2860" s="5">
        <v>0.36299999999999999</v>
      </c>
      <c r="H2860" s="48">
        <v>0.47549999999999998</v>
      </c>
      <c r="I2860" s="5">
        <v>11</v>
      </c>
      <c r="N2860" s="15">
        <f t="shared" si="2849"/>
        <v>3</v>
      </c>
      <c r="O2860" s="15">
        <f t="shared" ref="O2860:U2860" si="2906">B2860</f>
        <v>0.69499999999999995</v>
      </c>
      <c r="P2860" s="15">
        <f t="shared" si="2906"/>
        <v>0.54</v>
      </c>
      <c r="Q2860" s="15">
        <f t="shared" si="2906"/>
        <v>0.19500000000000001</v>
      </c>
      <c r="R2860" s="15">
        <f t="shared" si="2906"/>
        <v>1.6910000000000001</v>
      </c>
      <c r="S2860" s="15">
        <f t="shared" si="2906"/>
        <v>0.76800000000000002</v>
      </c>
      <c r="T2860" s="15">
        <f t="shared" si="2906"/>
        <v>0.36299999999999999</v>
      </c>
      <c r="U2860" s="15">
        <f t="shared" si="2906"/>
        <v>0.47549999999999998</v>
      </c>
      <c r="V2860" s="5">
        <v>1</v>
      </c>
      <c r="X2860" s="15">
        <f t="shared" si="2851"/>
        <v>12.5</v>
      </c>
      <c r="AB2860" s="15">
        <f t="shared" si="2852"/>
        <v>13.664129808697162</v>
      </c>
      <c r="AC2860" s="15">
        <f t="shared" si="2853"/>
        <v>1.3551982114972903</v>
      </c>
    </row>
    <row r="2861" spans="1:29">
      <c r="A2861" s="5" t="s">
        <v>207</v>
      </c>
      <c r="B2861" s="5">
        <v>0.72</v>
      </c>
      <c r="C2861" s="5">
        <v>0.56499999999999995</v>
      </c>
      <c r="D2861" s="5">
        <v>0.18</v>
      </c>
      <c r="E2861" s="5">
        <v>1.7190000000000001</v>
      </c>
      <c r="F2861" s="5">
        <v>0.84650000000000003</v>
      </c>
      <c r="G2861" s="5">
        <v>0.40699999999999997</v>
      </c>
      <c r="H2861" s="48">
        <v>0.38750000000000001</v>
      </c>
      <c r="I2861" s="5">
        <v>11</v>
      </c>
      <c r="N2861" s="15">
        <f t="shared" si="2849"/>
        <v>0.75</v>
      </c>
      <c r="O2861" s="15">
        <f t="shared" ref="O2861:U2861" si="2907">B2861</f>
        <v>0.72</v>
      </c>
      <c r="P2861" s="15">
        <f t="shared" si="2907"/>
        <v>0.56499999999999995</v>
      </c>
      <c r="Q2861" s="15">
        <f t="shared" si="2907"/>
        <v>0.18</v>
      </c>
      <c r="R2861" s="15">
        <f t="shared" si="2907"/>
        <v>1.7190000000000001</v>
      </c>
      <c r="S2861" s="15">
        <f t="shared" si="2907"/>
        <v>0.84650000000000003</v>
      </c>
      <c r="T2861" s="15">
        <f t="shared" si="2907"/>
        <v>0.40699999999999997</v>
      </c>
      <c r="U2861" s="15">
        <f t="shared" si="2907"/>
        <v>0.38750000000000001</v>
      </c>
      <c r="V2861" s="5">
        <v>1</v>
      </c>
      <c r="X2861" s="15">
        <f t="shared" si="2851"/>
        <v>12.5</v>
      </c>
      <c r="AB2861" s="15">
        <f t="shared" si="2852"/>
        <v>10.870842537406705</v>
      </c>
      <c r="AC2861" s="15">
        <f t="shared" si="2853"/>
        <v>2.6541540379234219</v>
      </c>
    </row>
    <row r="2862" spans="1:29">
      <c r="A2862" s="5" t="s">
        <v>207</v>
      </c>
      <c r="B2862" s="5">
        <v>0.72</v>
      </c>
      <c r="C2862" s="5">
        <v>0.55000000000000004</v>
      </c>
      <c r="D2862" s="5">
        <v>0.18</v>
      </c>
      <c r="E2862" s="5">
        <v>1.52</v>
      </c>
      <c r="F2862" s="5">
        <v>0.63700000000000001</v>
      </c>
      <c r="G2862" s="5">
        <v>0.32500000000000001</v>
      </c>
      <c r="H2862" s="48">
        <v>0.435</v>
      </c>
      <c r="I2862" s="5">
        <v>10</v>
      </c>
      <c r="N2862" s="15">
        <f t="shared" si="2849"/>
        <v>0.75</v>
      </c>
      <c r="O2862" s="15">
        <f t="shared" ref="O2862:U2862" si="2908">B2862</f>
        <v>0.72</v>
      </c>
      <c r="P2862" s="15">
        <f t="shared" si="2908"/>
        <v>0.55000000000000004</v>
      </c>
      <c r="Q2862" s="15">
        <f t="shared" si="2908"/>
        <v>0.18</v>
      </c>
      <c r="R2862" s="15">
        <f t="shared" si="2908"/>
        <v>1.52</v>
      </c>
      <c r="S2862" s="15">
        <f t="shared" si="2908"/>
        <v>0.63700000000000001</v>
      </c>
      <c r="T2862" s="15">
        <f t="shared" si="2908"/>
        <v>0.32500000000000001</v>
      </c>
      <c r="U2862" s="15">
        <f t="shared" si="2908"/>
        <v>0.435</v>
      </c>
      <c r="V2862" s="5">
        <v>1</v>
      </c>
      <c r="X2862" s="15">
        <f t="shared" si="2851"/>
        <v>11.5</v>
      </c>
      <c r="AB2862" s="15">
        <f t="shared" si="2852"/>
        <v>14.346907207823634</v>
      </c>
      <c r="AC2862" s="15">
        <f t="shared" si="2853"/>
        <v>8.104880649958158</v>
      </c>
    </row>
    <row r="2863" spans="1:29">
      <c r="A2863" s="5" t="s">
        <v>207</v>
      </c>
      <c r="B2863" s="5">
        <v>0.72</v>
      </c>
      <c r="C2863" s="5">
        <v>0.56499999999999995</v>
      </c>
      <c r="D2863" s="5">
        <v>0.17</v>
      </c>
      <c r="E2863" s="5">
        <v>1.613</v>
      </c>
      <c r="F2863" s="5">
        <v>0.72299999999999998</v>
      </c>
      <c r="G2863" s="5">
        <v>0.32550000000000001</v>
      </c>
      <c r="H2863" s="48">
        <v>0.4945</v>
      </c>
      <c r="I2863" s="5">
        <v>12</v>
      </c>
      <c r="N2863" s="15">
        <f t="shared" si="2849"/>
        <v>0.75</v>
      </c>
      <c r="O2863" s="15">
        <f t="shared" ref="O2863:U2863" si="2909">B2863</f>
        <v>0.72</v>
      </c>
      <c r="P2863" s="15">
        <f t="shared" si="2909"/>
        <v>0.56499999999999995</v>
      </c>
      <c r="Q2863" s="15">
        <f t="shared" si="2909"/>
        <v>0.17</v>
      </c>
      <c r="R2863" s="15">
        <f t="shared" si="2909"/>
        <v>1.613</v>
      </c>
      <c r="S2863" s="15">
        <f t="shared" si="2909"/>
        <v>0.72299999999999998</v>
      </c>
      <c r="T2863" s="15">
        <f t="shared" si="2909"/>
        <v>0.32550000000000001</v>
      </c>
      <c r="U2863" s="15">
        <f t="shared" si="2909"/>
        <v>0.4945</v>
      </c>
      <c r="V2863" s="5">
        <v>1</v>
      </c>
      <c r="X2863" s="15">
        <f t="shared" si="2851"/>
        <v>13.5</v>
      </c>
      <c r="AB2863" s="15">
        <f t="shared" si="2852"/>
        <v>14.042182311662579</v>
      </c>
      <c r="AC2863" s="15">
        <f t="shared" si="2853"/>
        <v>0.29396165907977773</v>
      </c>
    </row>
    <row r="2864" spans="1:29">
      <c r="A2864" s="5" t="s">
        <v>206</v>
      </c>
      <c r="B2864" s="5">
        <v>0.73499999999999999</v>
      </c>
      <c r="C2864" s="5">
        <v>0.56999999999999995</v>
      </c>
      <c r="D2864" s="5">
        <v>0.21</v>
      </c>
      <c r="E2864" s="5">
        <v>2.2355</v>
      </c>
      <c r="F2864" s="5">
        <v>1.1705000000000001</v>
      </c>
      <c r="G2864" s="5">
        <v>0.46300000000000002</v>
      </c>
      <c r="H2864" s="48">
        <v>0.53149999999999997</v>
      </c>
      <c r="I2864" s="5">
        <v>10</v>
      </c>
      <c r="N2864" s="15">
        <f t="shared" si="2849"/>
        <v>3</v>
      </c>
      <c r="O2864" s="15">
        <f t="shared" ref="O2864:U2864" si="2910">B2864</f>
        <v>0.73499999999999999</v>
      </c>
      <c r="P2864" s="15">
        <f t="shared" si="2910"/>
        <v>0.56999999999999995</v>
      </c>
      <c r="Q2864" s="15">
        <f t="shared" si="2910"/>
        <v>0.21</v>
      </c>
      <c r="R2864" s="15">
        <f t="shared" si="2910"/>
        <v>2.2355</v>
      </c>
      <c r="S2864" s="15">
        <f t="shared" si="2910"/>
        <v>1.1705000000000001</v>
      </c>
      <c r="T2864" s="15">
        <f t="shared" si="2910"/>
        <v>0.46300000000000002</v>
      </c>
      <c r="U2864" s="15">
        <f t="shared" si="2910"/>
        <v>0.53149999999999997</v>
      </c>
      <c r="V2864" s="5">
        <v>1</v>
      </c>
      <c r="X2864" s="15">
        <f t="shared" si="2851"/>
        <v>11.5</v>
      </c>
      <c r="AB2864" s="15">
        <f t="shared" si="2852"/>
        <v>10.474691056552668</v>
      </c>
      <c r="AC2864" s="15">
        <f t="shared" si="2853"/>
        <v>1.0512584295130836</v>
      </c>
    </row>
    <row r="2865" spans="1:29">
      <c r="A2865" s="5" t="s">
        <v>206</v>
      </c>
      <c r="B2865" s="5">
        <v>0.74</v>
      </c>
      <c r="C2865" s="5">
        <v>0.59499999999999997</v>
      </c>
      <c r="D2865" s="5">
        <v>0.19</v>
      </c>
      <c r="E2865" s="5">
        <v>2.3235000000000001</v>
      </c>
      <c r="F2865" s="5">
        <v>1.1495</v>
      </c>
      <c r="G2865" s="5">
        <v>0.51149999999999995</v>
      </c>
      <c r="H2865" s="48">
        <v>0.505</v>
      </c>
      <c r="I2865" s="5">
        <v>11</v>
      </c>
      <c r="N2865" s="15">
        <f t="shared" si="2849"/>
        <v>3</v>
      </c>
      <c r="O2865" s="15">
        <f t="shared" ref="O2865:U2865" si="2911">B2865</f>
        <v>0.74</v>
      </c>
      <c r="P2865" s="15">
        <f t="shared" si="2911"/>
        <v>0.59499999999999997</v>
      </c>
      <c r="Q2865" s="15">
        <f t="shared" si="2911"/>
        <v>0.19</v>
      </c>
      <c r="R2865" s="15">
        <f t="shared" si="2911"/>
        <v>2.3235000000000001</v>
      </c>
      <c r="S2865" s="15">
        <f t="shared" si="2911"/>
        <v>1.1495</v>
      </c>
      <c r="T2865" s="15">
        <f t="shared" si="2911"/>
        <v>0.51149999999999995</v>
      </c>
      <c r="U2865" s="15">
        <f t="shared" si="2911"/>
        <v>0.505</v>
      </c>
      <c r="V2865" s="5">
        <v>1</v>
      </c>
      <c r="X2865" s="15">
        <f t="shared" si="2851"/>
        <v>12.5</v>
      </c>
      <c r="AB2865" s="15">
        <f t="shared" si="2852"/>
        <v>11.036076922910141</v>
      </c>
      <c r="AC2865" s="15">
        <f t="shared" si="2853"/>
        <v>2.1430707756362422</v>
      </c>
    </row>
    <row r="2866" spans="1:29">
      <c r="A2866" s="5" t="s">
        <v>208</v>
      </c>
      <c r="B2866" s="5">
        <v>0.31</v>
      </c>
      <c r="C2866" s="5">
        <v>0.23</v>
      </c>
      <c r="D2866" s="5">
        <v>7.0000000000000007E-2</v>
      </c>
      <c r="E2866" s="5">
        <v>0.1245</v>
      </c>
      <c r="F2866" s="5">
        <v>5.0500000000000003E-2</v>
      </c>
      <c r="G2866" s="5">
        <v>2.6499999999999999E-2</v>
      </c>
      <c r="H2866" s="48">
        <v>3.7999999999999999E-2</v>
      </c>
      <c r="I2866" s="5">
        <v>6</v>
      </c>
      <c r="N2866" s="15">
        <f t="shared" si="2849"/>
        <v>-2</v>
      </c>
      <c r="O2866" s="15">
        <f t="shared" ref="O2866:U2866" si="2912">B2866</f>
        <v>0.31</v>
      </c>
      <c r="P2866" s="15">
        <f t="shared" si="2912"/>
        <v>0.23</v>
      </c>
      <c r="Q2866" s="15">
        <f t="shared" si="2912"/>
        <v>7.0000000000000007E-2</v>
      </c>
      <c r="R2866" s="15">
        <f t="shared" si="2912"/>
        <v>0.1245</v>
      </c>
      <c r="S2866" s="15">
        <f t="shared" si="2912"/>
        <v>5.0500000000000003E-2</v>
      </c>
      <c r="T2866" s="15">
        <f t="shared" si="2912"/>
        <v>2.6499999999999999E-2</v>
      </c>
      <c r="U2866" s="15">
        <f t="shared" si="2912"/>
        <v>3.7999999999999999E-2</v>
      </c>
      <c r="V2866" s="5">
        <v>1</v>
      </c>
      <c r="X2866" s="15">
        <f t="shared" si="2851"/>
        <v>7.5</v>
      </c>
      <c r="AB2866" s="15">
        <f t="shared" si="2852"/>
        <v>7.9286598839596865</v>
      </c>
      <c r="AC2866" s="15">
        <f t="shared" si="2853"/>
        <v>0.18374929611633187</v>
      </c>
    </row>
    <row r="2867" spans="1:29">
      <c r="A2867" s="5" t="s">
        <v>208</v>
      </c>
      <c r="B2867" s="5">
        <v>0.315</v>
      </c>
      <c r="C2867" s="5">
        <v>0.23499999999999999</v>
      </c>
      <c r="D2867" s="5">
        <v>7.4999999999999997E-2</v>
      </c>
      <c r="E2867" s="5">
        <v>0.1285</v>
      </c>
      <c r="F2867" s="5">
        <v>5.0999999999999997E-2</v>
      </c>
      <c r="G2867" s="5">
        <v>2.8000000000000001E-2</v>
      </c>
      <c r="H2867" s="48">
        <v>4.0500000000000001E-2</v>
      </c>
      <c r="I2867" s="5">
        <v>4</v>
      </c>
      <c r="N2867" s="15">
        <f t="shared" si="2849"/>
        <v>-2</v>
      </c>
      <c r="O2867" s="15">
        <f t="shared" ref="O2867:U2867" si="2913">B2867</f>
        <v>0.315</v>
      </c>
      <c r="P2867" s="15">
        <f t="shared" si="2913"/>
        <v>0.23499999999999999</v>
      </c>
      <c r="Q2867" s="15">
        <f t="shared" si="2913"/>
        <v>7.4999999999999997E-2</v>
      </c>
      <c r="R2867" s="15">
        <f t="shared" si="2913"/>
        <v>0.1285</v>
      </c>
      <c r="S2867" s="15">
        <f t="shared" si="2913"/>
        <v>5.0999999999999997E-2</v>
      </c>
      <c r="T2867" s="15">
        <f t="shared" si="2913"/>
        <v>2.8000000000000001E-2</v>
      </c>
      <c r="U2867" s="15">
        <f t="shared" si="2913"/>
        <v>4.0500000000000001E-2</v>
      </c>
      <c r="V2867" s="5">
        <v>1</v>
      </c>
      <c r="X2867" s="15">
        <f t="shared" si="2851"/>
        <v>5.5</v>
      </c>
      <c r="AB2867" s="15">
        <f t="shared" si="2852"/>
        <v>8.0723108306353701</v>
      </c>
      <c r="AC2867" s="15">
        <f t="shared" si="2853"/>
        <v>6.6167830094040276</v>
      </c>
    </row>
    <row r="2868" spans="1:29">
      <c r="A2868" s="5" t="s">
        <v>208</v>
      </c>
      <c r="B2868" s="5">
        <v>0.32</v>
      </c>
      <c r="C2868" s="5">
        <v>0.20499999999999999</v>
      </c>
      <c r="D2868" s="5">
        <v>0.08</v>
      </c>
      <c r="E2868" s="5">
        <v>0.18099999999999999</v>
      </c>
      <c r="F2868" s="5">
        <v>8.7999999999999995E-2</v>
      </c>
      <c r="G2868" s="5">
        <v>3.4000000000000002E-2</v>
      </c>
      <c r="H2868" s="48">
        <v>4.9500000000000002E-2</v>
      </c>
      <c r="I2868" s="5">
        <v>5</v>
      </c>
      <c r="N2868" s="15">
        <f t="shared" si="2849"/>
        <v>-2</v>
      </c>
      <c r="O2868" s="15">
        <f t="shared" ref="O2868:U2868" si="2914">B2868</f>
        <v>0.32</v>
      </c>
      <c r="P2868" s="15">
        <f t="shared" si="2914"/>
        <v>0.20499999999999999</v>
      </c>
      <c r="Q2868" s="15">
        <f t="shared" si="2914"/>
        <v>0.08</v>
      </c>
      <c r="R2868" s="15">
        <f t="shared" si="2914"/>
        <v>0.18099999999999999</v>
      </c>
      <c r="S2868" s="15">
        <f t="shared" si="2914"/>
        <v>8.7999999999999995E-2</v>
      </c>
      <c r="T2868" s="15">
        <f t="shared" si="2914"/>
        <v>3.4000000000000002E-2</v>
      </c>
      <c r="U2868" s="15">
        <f t="shared" si="2914"/>
        <v>4.9500000000000002E-2</v>
      </c>
      <c r="V2868" s="5">
        <v>1</v>
      </c>
      <c r="X2868" s="15">
        <f t="shared" si="2851"/>
        <v>6.5</v>
      </c>
      <c r="AB2868" s="15">
        <f t="shared" si="2852"/>
        <v>7.5192912837421355</v>
      </c>
      <c r="AC2868" s="15">
        <f t="shared" si="2853"/>
        <v>1.0389547211126906</v>
      </c>
    </row>
    <row r="2869" spans="1:29">
      <c r="A2869" s="5" t="s">
        <v>208</v>
      </c>
      <c r="B2869" s="5">
        <v>0.32500000000000001</v>
      </c>
      <c r="C2869" s="5">
        <v>0.25</v>
      </c>
      <c r="D2869" s="5">
        <v>7.4999999999999997E-2</v>
      </c>
      <c r="E2869" s="5">
        <v>0.1585</v>
      </c>
      <c r="F2869" s="5">
        <v>7.4999999999999997E-2</v>
      </c>
      <c r="G2869" s="5">
        <v>3.0499999999999999E-2</v>
      </c>
      <c r="H2869" s="48">
        <v>4.5499999999999999E-2</v>
      </c>
      <c r="I2869" s="5">
        <v>6</v>
      </c>
      <c r="N2869" s="15">
        <f t="shared" si="2849"/>
        <v>-2</v>
      </c>
      <c r="O2869" s="15">
        <f t="shared" ref="O2869:U2869" si="2915">B2869</f>
        <v>0.32500000000000001</v>
      </c>
      <c r="P2869" s="15">
        <f t="shared" si="2915"/>
        <v>0.25</v>
      </c>
      <c r="Q2869" s="15">
        <f t="shared" si="2915"/>
        <v>7.4999999999999997E-2</v>
      </c>
      <c r="R2869" s="15">
        <f t="shared" si="2915"/>
        <v>0.1585</v>
      </c>
      <c r="S2869" s="15">
        <f t="shared" si="2915"/>
        <v>7.4999999999999997E-2</v>
      </c>
      <c r="T2869" s="15">
        <f t="shared" si="2915"/>
        <v>3.0499999999999999E-2</v>
      </c>
      <c r="U2869" s="15">
        <f t="shared" si="2915"/>
        <v>4.5499999999999999E-2</v>
      </c>
      <c r="V2869" s="5">
        <v>1</v>
      </c>
      <c r="X2869" s="15">
        <f t="shared" si="2851"/>
        <v>7.5</v>
      </c>
      <c r="AB2869" s="15">
        <f t="shared" si="2852"/>
        <v>8.0500848729706078</v>
      </c>
      <c r="AC2869" s="15">
        <f t="shared" si="2853"/>
        <v>0.30259336747108972</v>
      </c>
    </row>
    <row r="2870" spans="1:29">
      <c r="A2870" s="5" t="s">
        <v>208</v>
      </c>
      <c r="B2870" s="5">
        <v>0.33500000000000002</v>
      </c>
      <c r="C2870" s="5">
        <v>0.26</v>
      </c>
      <c r="D2870" s="5">
        <v>0.09</v>
      </c>
      <c r="E2870" s="5">
        <v>0.19650000000000001</v>
      </c>
      <c r="F2870" s="5">
        <v>8.7499999999999994E-2</v>
      </c>
      <c r="G2870" s="5">
        <v>4.1000000000000002E-2</v>
      </c>
      <c r="H2870" s="48">
        <v>5.6000000000000001E-2</v>
      </c>
      <c r="I2870" s="5">
        <v>7</v>
      </c>
      <c r="N2870" s="15">
        <f t="shared" si="2849"/>
        <v>-2</v>
      </c>
      <c r="O2870" s="15">
        <f t="shared" ref="O2870:U2870" si="2916">B2870</f>
        <v>0.33500000000000002</v>
      </c>
      <c r="P2870" s="15">
        <f t="shared" si="2916"/>
        <v>0.26</v>
      </c>
      <c r="Q2870" s="15">
        <f t="shared" si="2916"/>
        <v>0.09</v>
      </c>
      <c r="R2870" s="15">
        <f t="shared" si="2916"/>
        <v>0.19650000000000001</v>
      </c>
      <c r="S2870" s="15">
        <f t="shared" si="2916"/>
        <v>8.7499999999999994E-2</v>
      </c>
      <c r="T2870" s="15">
        <f t="shared" si="2916"/>
        <v>4.1000000000000002E-2</v>
      </c>
      <c r="U2870" s="15">
        <f t="shared" si="2916"/>
        <v>5.6000000000000001E-2</v>
      </c>
      <c r="V2870" s="5">
        <v>1</v>
      </c>
      <c r="X2870" s="15">
        <f t="shared" si="2851"/>
        <v>8.5</v>
      </c>
      <c r="AB2870" s="15">
        <f t="shared" si="2852"/>
        <v>8.4052558779904611</v>
      </c>
      <c r="AC2870" s="15">
        <f t="shared" si="2853"/>
        <v>8.9764486553583853E-3</v>
      </c>
    </row>
    <row r="2871" spans="1:29">
      <c r="A2871" s="5" t="s">
        <v>208</v>
      </c>
      <c r="B2871" s="5">
        <v>0.37</v>
      </c>
      <c r="C2871" s="5">
        <v>0.28000000000000003</v>
      </c>
      <c r="D2871" s="5">
        <v>8.5000000000000006E-2</v>
      </c>
      <c r="E2871" s="5">
        <v>0.19800000000000001</v>
      </c>
      <c r="F2871" s="5">
        <v>8.0500000000000002E-2</v>
      </c>
      <c r="G2871" s="5">
        <v>4.5499999999999999E-2</v>
      </c>
      <c r="H2871" s="48">
        <v>5.8000000000000003E-2</v>
      </c>
      <c r="I2871" s="5">
        <v>5</v>
      </c>
      <c r="N2871" s="15">
        <f t="shared" si="2849"/>
        <v>-2</v>
      </c>
      <c r="O2871" s="15">
        <f t="shared" ref="O2871:U2871" si="2917">B2871</f>
        <v>0.37</v>
      </c>
      <c r="P2871" s="15">
        <f t="shared" si="2917"/>
        <v>0.28000000000000003</v>
      </c>
      <c r="Q2871" s="15">
        <f t="shared" si="2917"/>
        <v>8.5000000000000006E-2</v>
      </c>
      <c r="R2871" s="15">
        <f t="shared" si="2917"/>
        <v>0.19800000000000001</v>
      </c>
      <c r="S2871" s="15">
        <f t="shared" si="2917"/>
        <v>8.0500000000000002E-2</v>
      </c>
      <c r="T2871" s="15">
        <f t="shared" si="2917"/>
        <v>4.5499999999999999E-2</v>
      </c>
      <c r="U2871" s="15">
        <f t="shared" si="2917"/>
        <v>5.8000000000000003E-2</v>
      </c>
      <c r="V2871" s="5">
        <v>1</v>
      </c>
      <c r="X2871" s="15">
        <f t="shared" si="2851"/>
        <v>6.5</v>
      </c>
      <c r="AB2871" s="15">
        <f t="shared" si="2852"/>
        <v>8.6848835341110107</v>
      </c>
      <c r="AC2871" s="15">
        <f t="shared" si="2853"/>
        <v>4.7737160576294198</v>
      </c>
    </row>
    <row r="2872" spans="1:29">
      <c r="A2872" s="5" t="s">
        <v>208</v>
      </c>
      <c r="B2872" s="5">
        <v>0.37</v>
      </c>
      <c r="C2872" s="5">
        <v>0.27</v>
      </c>
      <c r="D2872" s="5">
        <v>0.09</v>
      </c>
      <c r="E2872" s="5">
        <v>0.1855</v>
      </c>
      <c r="F2872" s="5">
        <v>7.0000000000000007E-2</v>
      </c>
      <c r="G2872" s="5">
        <v>4.2500000000000003E-2</v>
      </c>
      <c r="H2872" s="48">
        <v>6.5000000000000002E-2</v>
      </c>
      <c r="I2872" s="5">
        <v>7</v>
      </c>
      <c r="N2872" s="15">
        <f t="shared" si="2849"/>
        <v>-2</v>
      </c>
      <c r="O2872" s="15">
        <f t="shared" ref="O2872:U2872" si="2918">B2872</f>
        <v>0.37</v>
      </c>
      <c r="P2872" s="15">
        <f t="shared" si="2918"/>
        <v>0.27</v>
      </c>
      <c r="Q2872" s="15">
        <f t="shared" si="2918"/>
        <v>0.09</v>
      </c>
      <c r="R2872" s="15">
        <f t="shared" si="2918"/>
        <v>0.1855</v>
      </c>
      <c r="S2872" s="15">
        <f t="shared" si="2918"/>
        <v>7.0000000000000007E-2</v>
      </c>
      <c r="T2872" s="15">
        <f t="shared" si="2918"/>
        <v>4.2500000000000003E-2</v>
      </c>
      <c r="U2872" s="15">
        <f t="shared" si="2918"/>
        <v>6.5000000000000002E-2</v>
      </c>
      <c r="V2872" s="5">
        <v>1</v>
      </c>
      <c r="X2872" s="15">
        <f t="shared" si="2851"/>
        <v>8.5</v>
      </c>
      <c r="AB2872" s="15">
        <f t="shared" si="2852"/>
        <v>8.8114350288678978</v>
      </c>
      <c r="AC2872" s="15">
        <f t="shared" si="2853"/>
        <v>9.6991777205948315E-2</v>
      </c>
    </row>
    <row r="2873" spans="1:29">
      <c r="A2873" s="5" t="s">
        <v>208</v>
      </c>
      <c r="B2873" s="5">
        <v>0.375</v>
      </c>
      <c r="C2873" s="5">
        <v>0.28000000000000003</v>
      </c>
      <c r="D2873" s="5">
        <v>8.5000000000000006E-2</v>
      </c>
      <c r="E2873" s="5">
        <v>0.2145</v>
      </c>
      <c r="F2873" s="5">
        <v>8.5500000000000007E-2</v>
      </c>
      <c r="G2873" s="5">
        <v>4.8500000000000001E-2</v>
      </c>
      <c r="H2873" s="48">
        <v>7.1999999999999995E-2</v>
      </c>
      <c r="I2873" s="5">
        <v>7</v>
      </c>
      <c r="N2873" s="15">
        <f t="shared" si="2849"/>
        <v>-2</v>
      </c>
      <c r="O2873" s="15">
        <f t="shared" ref="O2873:U2873" si="2919">B2873</f>
        <v>0.375</v>
      </c>
      <c r="P2873" s="15">
        <f t="shared" si="2919"/>
        <v>0.28000000000000003</v>
      </c>
      <c r="Q2873" s="15">
        <f t="shared" si="2919"/>
        <v>8.5000000000000006E-2</v>
      </c>
      <c r="R2873" s="15">
        <f t="shared" si="2919"/>
        <v>0.2145</v>
      </c>
      <c r="S2873" s="15">
        <f t="shared" si="2919"/>
        <v>8.5500000000000007E-2</v>
      </c>
      <c r="T2873" s="15">
        <f t="shared" si="2919"/>
        <v>4.8500000000000001E-2</v>
      </c>
      <c r="U2873" s="15">
        <f t="shared" si="2919"/>
        <v>7.1999999999999995E-2</v>
      </c>
      <c r="V2873" s="5">
        <v>1</v>
      </c>
      <c r="X2873" s="15">
        <f t="shared" si="2851"/>
        <v>8.5</v>
      </c>
      <c r="AB2873" s="15">
        <f t="shared" si="2852"/>
        <v>8.821416372210237</v>
      </c>
      <c r="AC2873" s="15">
        <f t="shared" si="2853"/>
        <v>0.10330848432478962</v>
      </c>
    </row>
    <row r="2874" spans="1:29">
      <c r="A2874" s="5" t="s">
        <v>208</v>
      </c>
      <c r="B2874" s="5">
        <v>0.4</v>
      </c>
      <c r="C2874" s="5">
        <v>0.315</v>
      </c>
      <c r="D2874" s="5">
        <v>0.09</v>
      </c>
      <c r="E2874" s="5">
        <v>0.32450000000000001</v>
      </c>
      <c r="F2874" s="5">
        <v>0.151</v>
      </c>
      <c r="G2874" s="5">
        <v>7.2999999999999995E-2</v>
      </c>
      <c r="H2874" s="48">
        <v>8.7999999999999995E-2</v>
      </c>
      <c r="I2874" s="5">
        <v>8</v>
      </c>
      <c r="N2874" s="15">
        <f t="shared" si="2849"/>
        <v>-2</v>
      </c>
      <c r="O2874" s="15">
        <f t="shared" ref="O2874:U2874" si="2920">B2874</f>
        <v>0.4</v>
      </c>
      <c r="P2874" s="15">
        <f t="shared" si="2920"/>
        <v>0.315</v>
      </c>
      <c r="Q2874" s="15">
        <f t="shared" si="2920"/>
        <v>0.09</v>
      </c>
      <c r="R2874" s="15">
        <f t="shared" si="2920"/>
        <v>0.32450000000000001</v>
      </c>
      <c r="S2874" s="15">
        <f t="shared" si="2920"/>
        <v>0.151</v>
      </c>
      <c r="T2874" s="15">
        <f t="shared" si="2920"/>
        <v>7.2999999999999995E-2</v>
      </c>
      <c r="U2874" s="15">
        <f t="shared" si="2920"/>
        <v>8.7999999999999995E-2</v>
      </c>
      <c r="V2874" s="5">
        <v>1</v>
      </c>
      <c r="X2874" s="15">
        <f t="shared" si="2851"/>
        <v>9.5</v>
      </c>
      <c r="AB2874" s="15">
        <f t="shared" si="2852"/>
        <v>8.8426631801194198</v>
      </c>
      <c r="AC2874" s="15">
        <f t="shared" si="2853"/>
        <v>0.43209169477071441</v>
      </c>
    </row>
    <row r="2875" spans="1:29">
      <c r="A2875" s="5" t="s">
        <v>208</v>
      </c>
      <c r="B2875" s="5">
        <v>0.41</v>
      </c>
      <c r="C2875" s="5">
        <v>0.30499999999999999</v>
      </c>
      <c r="D2875" s="5">
        <v>9.5000000000000001E-2</v>
      </c>
      <c r="E2875" s="5">
        <v>0.26250000000000001</v>
      </c>
      <c r="F2875" s="5">
        <v>0.1</v>
      </c>
      <c r="G2875" s="5">
        <v>5.1499999999999997E-2</v>
      </c>
      <c r="H2875" s="48">
        <v>0.09</v>
      </c>
      <c r="I2875" s="5">
        <v>6</v>
      </c>
      <c r="N2875" s="15">
        <f t="shared" si="2849"/>
        <v>-2</v>
      </c>
      <c r="O2875" s="15">
        <f t="shared" ref="O2875:U2875" si="2921">B2875</f>
        <v>0.41</v>
      </c>
      <c r="P2875" s="15">
        <f t="shared" si="2921"/>
        <v>0.30499999999999999</v>
      </c>
      <c r="Q2875" s="15">
        <f t="shared" si="2921"/>
        <v>9.5000000000000001E-2</v>
      </c>
      <c r="R2875" s="15">
        <f t="shared" si="2921"/>
        <v>0.26250000000000001</v>
      </c>
      <c r="S2875" s="15">
        <f t="shared" si="2921"/>
        <v>0.1</v>
      </c>
      <c r="T2875" s="15">
        <f t="shared" si="2921"/>
        <v>5.1499999999999997E-2</v>
      </c>
      <c r="U2875" s="15">
        <f t="shared" si="2921"/>
        <v>0.09</v>
      </c>
      <c r="V2875" s="5">
        <v>1</v>
      </c>
      <c r="X2875" s="15">
        <f t="shared" si="2851"/>
        <v>7.5</v>
      </c>
      <c r="AB2875" s="15">
        <f t="shared" si="2852"/>
        <v>9.4714910743602694</v>
      </c>
      <c r="AC2875" s="15">
        <f t="shared" si="2853"/>
        <v>3.886777056282209</v>
      </c>
    </row>
    <row r="2876" spans="1:29">
      <c r="A2876" s="5" t="s">
        <v>208</v>
      </c>
      <c r="B2876" s="5">
        <v>0.42499999999999999</v>
      </c>
      <c r="C2876" s="5">
        <v>0.34</v>
      </c>
      <c r="D2876" s="5">
        <v>0.1</v>
      </c>
      <c r="E2876" s="5">
        <v>0.371</v>
      </c>
      <c r="F2876" s="5">
        <v>0.15</v>
      </c>
      <c r="G2876" s="5">
        <v>8.6499999999999994E-2</v>
      </c>
      <c r="H2876" s="48">
        <v>0.115</v>
      </c>
      <c r="I2876" s="5">
        <v>8</v>
      </c>
      <c r="N2876" s="15">
        <f t="shared" si="2849"/>
        <v>-2</v>
      </c>
      <c r="O2876" s="15">
        <f t="shared" ref="O2876:U2876" si="2922">B2876</f>
        <v>0.42499999999999999</v>
      </c>
      <c r="P2876" s="15">
        <f t="shared" si="2922"/>
        <v>0.34</v>
      </c>
      <c r="Q2876" s="15">
        <f t="shared" si="2922"/>
        <v>0.1</v>
      </c>
      <c r="R2876" s="15">
        <f t="shared" si="2922"/>
        <v>0.371</v>
      </c>
      <c r="S2876" s="15">
        <f t="shared" si="2922"/>
        <v>0.15</v>
      </c>
      <c r="T2876" s="15">
        <f t="shared" si="2922"/>
        <v>8.6499999999999994E-2</v>
      </c>
      <c r="U2876" s="15">
        <f t="shared" si="2922"/>
        <v>0.115</v>
      </c>
      <c r="V2876" s="5">
        <v>1</v>
      </c>
      <c r="X2876" s="15">
        <f t="shared" si="2851"/>
        <v>9.5</v>
      </c>
      <c r="AB2876" s="15">
        <f t="shared" si="2852"/>
        <v>9.7690528038853959</v>
      </c>
      <c r="AC2876" s="15">
        <f t="shared" si="2853"/>
        <v>7.2389411278593288E-2</v>
      </c>
    </row>
    <row r="2877" spans="1:29">
      <c r="A2877" s="5" t="s">
        <v>208</v>
      </c>
      <c r="B2877" s="5">
        <v>0.435</v>
      </c>
      <c r="C2877" s="5">
        <v>0.33500000000000002</v>
      </c>
      <c r="D2877" s="5">
        <v>9.5000000000000001E-2</v>
      </c>
      <c r="E2877" s="5">
        <v>0.29799999999999999</v>
      </c>
      <c r="F2877" s="5">
        <v>0.109</v>
      </c>
      <c r="G2877" s="5">
        <v>5.8000000000000003E-2</v>
      </c>
      <c r="H2877" s="48">
        <v>0.115</v>
      </c>
      <c r="I2877" s="5">
        <v>7</v>
      </c>
      <c r="N2877" s="15">
        <f t="shared" si="2849"/>
        <v>-2</v>
      </c>
      <c r="O2877" s="15">
        <f t="shared" ref="O2877:U2877" si="2923">B2877</f>
        <v>0.435</v>
      </c>
      <c r="P2877" s="15">
        <f t="shared" si="2923"/>
        <v>0.33500000000000002</v>
      </c>
      <c r="Q2877" s="15">
        <f t="shared" si="2923"/>
        <v>9.5000000000000001E-2</v>
      </c>
      <c r="R2877" s="15">
        <f t="shared" si="2923"/>
        <v>0.29799999999999999</v>
      </c>
      <c r="S2877" s="15">
        <f t="shared" si="2923"/>
        <v>0.109</v>
      </c>
      <c r="T2877" s="15">
        <f t="shared" si="2923"/>
        <v>5.8000000000000003E-2</v>
      </c>
      <c r="U2877" s="15">
        <f t="shared" si="2923"/>
        <v>0.115</v>
      </c>
      <c r="V2877" s="5">
        <v>1</v>
      </c>
      <c r="X2877" s="15">
        <f t="shared" si="2851"/>
        <v>8.5</v>
      </c>
      <c r="AB2877" s="15">
        <f t="shared" si="2852"/>
        <v>10.099389173990772</v>
      </c>
      <c r="AC2877" s="15">
        <f t="shared" si="2853"/>
        <v>2.5580457298788852</v>
      </c>
    </row>
    <row r="2878" spans="1:29">
      <c r="A2878" s="5" t="s">
        <v>208</v>
      </c>
      <c r="B2878" s="5">
        <v>0.44500000000000001</v>
      </c>
      <c r="C2878" s="5">
        <v>0.31</v>
      </c>
      <c r="D2878" s="5">
        <v>0.09</v>
      </c>
      <c r="E2878" s="5">
        <v>0.33600000000000002</v>
      </c>
      <c r="F2878" s="5">
        <v>0.1555</v>
      </c>
      <c r="G2878" s="5">
        <v>0.09</v>
      </c>
      <c r="H2878" s="48">
        <v>8.5500000000000007E-2</v>
      </c>
      <c r="I2878" s="5">
        <v>7</v>
      </c>
      <c r="N2878" s="15">
        <f t="shared" si="2849"/>
        <v>-2</v>
      </c>
      <c r="O2878" s="15">
        <f t="shared" ref="O2878:U2878" si="2924">B2878</f>
        <v>0.44500000000000001</v>
      </c>
      <c r="P2878" s="15">
        <f t="shared" si="2924"/>
        <v>0.31</v>
      </c>
      <c r="Q2878" s="15">
        <f t="shared" si="2924"/>
        <v>0.09</v>
      </c>
      <c r="R2878" s="15">
        <f t="shared" si="2924"/>
        <v>0.33600000000000002</v>
      </c>
      <c r="S2878" s="15">
        <f t="shared" si="2924"/>
        <v>0.1555</v>
      </c>
      <c r="T2878" s="15">
        <f t="shared" si="2924"/>
        <v>0.09</v>
      </c>
      <c r="U2878" s="15">
        <f t="shared" si="2924"/>
        <v>8.5500000000000007E-2</v>
      </c>
      <c r="V2878" s="5">
        <v>1</v>
      </c>
      <c r="X2878" s="15">
        <f t="shared" si="2851"/>
        <v>8.5</v>
      </c>
      <c r="AB2878" s="15">
        <f t="shared" si="2852"/>
        <v>8.5675780266921748</v>
      </c>
      <c r="AC2878" s="15">
        <f t="shared" si="2853"/>
        <v>4.566789691608294E-3</v>
      </c>
    </row>
    <row r="2879" spans="1:29">
      <c r="A2879" s="5" t="s">
        <v>208</v>
      </c>
      <c r="B2879" s="5">
        <v>0.46</v>
      </c>
      <c r="C2879" s="5">
        <v>0.36</v>
      </c>
      <c r="D2879" s="5">
        <v>0.14000000000000001</v>
      </c>
      <c r="E2879" s="5">
        <v>0.44700000000000001</v>
      </c>
      <c r="F2879" s="5">
        <v>0.161</v>
      </c>
      <c r="G2879" s="5">
        <v>8.6999999999999994E-2</v>
      </c>
      <c r="H2879" s="48">
        <v>0.16</v>
      </c>
      <c r="I2879" s="5">
        <v>9</v>
      </c>
      <c r="N2879" s="15">
        <f t="shared" si="2849"/>
        <v>-2</v>
      </c>
      <c r="O2879" s="15">
        <f t="shared" ref="O2879:U2879" si="2925">B2879</f>
        <v>0.46</v>
      </c>
      <c r="P2879" s="15">
        <f t="shared" si="2925"/>
        <v>0.36</v>
      </c>
      <c r="Q2879" s="15">
        <f t="shared" si="2925"/>
        <v>0.14000000000000001</v>
      </c>
      <c r="R2879" s="15">
        <f t="shared" si="2925"/>
        <v>0.44700000000000001</v>
      </c>
      <c r="S2879" s="15">
        <f t="shared" si="2925"/>
        <v>0.161</v>
      </c>
      <c r="T2879" s="15">
        <f t="shared" si="2925"/>
        <v>8.6999999999999994E-2</v>
      </c>
      <c r="U2879" s="15">
        <f t="shared" si="2925"/>
        <v>0.16</v>
      </c>
      <c r="V2879" s="5">
        <v>1</v>
      </c>
      <c r="X2879" s="15">
        <f t="shared" si="2851"/>
        <v>10.5</v>
      </c>
      <c r="AB2879" s="15">
        <f t="shared" si="2852"/>
        <v>11.278604096337634</v>
      </c>
      <c r="AC2879" s="15">
        <f t="shared" si="2853"/>
        <v>0.60622433883374427</v>
      </c>
    </row>
    <row r="2880" spans="1:29">
      <c r="A2880" s="5" t="s">
        <v>207</v>
      </c>
      <c r="B2880" s="5">
        <v>0.46500000000000002</v>
      </c>
      <c r="C2880" s="5">
        <v>0.35</v>
      </c>
      <c r="D2880" s="5">
        <v>0.11</v>
      </c>
      <c r="E2880" s="5">
        <v>0.40849999999999997</v>
      </c>
      <c r="F2880" s="5">
        <v>0.16500000000000001</v>
      </c>
      <c r="G2880" s="5">
        <v>0.10199999999999999</v>
      </c>
      <c r="H2880" s="48">
        <v>0.13100000000000001</v>
      </c>
      <c r="I2880" s="5">
        <v>8</v>
      </c>
      <c r="N2880" s="15">
        <f t="shared" si="2849"/>
        <v>0.75</v>
      </c>
      <c r="O2880" s="15">
        <f t="shared" ref="O2880:U2880" si="2926">B2880</f>
        <v>0.46500000000000002</v>
      </c>
      <c r="P2880" s="15">
        <f t="shared" si="2926"/>
        <v>0.35</v>
      </c>
      <c r="Q2880" s="15">
        <f t="shared" si="2926"/>
        <v>0.11</v>
      </c>
      <c r="R2880" s="15">
        <f t="shared" si="2926"/>
        <v>0.40849999999999997</v>
      </c>
      <c r="S2880" s="15">
        <f t="shared" si="2926"/>
        <v>0.16500000000000001</v>
      </c>
      <c r="T2880" s="15">
        <f t="shared" si="2926"/>
        <v>0.10199999999999999</v>
      </c>
      <c r="U2880" s="15">
        <f t="shared" si="2926"/>
        <v>0.13100000000000001</v>
      </c>
      <c r="V2880" s="5">
        <v>1</v>
      </c>
      <c r="X2880" s="15">
        <f t="shared" si="2851"/>
        <v>9.5</v>
      </c>
      <c r="AB2880" s="15">
        <f t="shared" si="2852"/>
        <v>10.43412850609176</v>
      </c>
      <c r="AC2880" s="15">
        <f t="shared" si="2853"/>
        <v>0.87259606589322314</v>
      </c>
    </row>
    <row r="2881" spans="1:29">
      <c r="A2881" s="5" t="s">
        <v>208</v>
      </c>
      <c r="B2881" s="5">
        <v>0.47</v>
      </c>
      <c r="C2881" s="5">
        <v>0.38500000000000001</v>
      </c>
      <c r="D2881" s="5">
        <v>0.13</v>
      </c>
      <c r="E2881" s="5">
        <v>0.58699999999999997</v>
      </c>
      <c r="F2881" s="5">
        <v>0.26400000000000001</v>
      </c>
      <c r="G2881" s="5">
        <v>0.11700000000000001</v>
      </c>
      <c r="H2881" s="48">
        <v>0.17399999999999999</v>
      </c>
      <c r="I2881" s="5">
        <v>8</v>
      </c>
      <c r="N2881" s="15">
        <f t="shared" si="2849"/>
        <v>-2</v>
      </c>
      <c r="O2881" s="15">
        <f t="shared" ref="O2881:U2881" si="2927">B2881</f>
        <v>0.47</v>
      </c>
      <c r="P2881" s="15">
        <f t="shared" si="2927"/>
        <v>0.38500000000000001</v>
      </c>
      <c r="Q2881" s="15">
        <f t="shared" si="2927"/>
        <v>0.13</v>
      </c>
      <c r="R2881" s="15">
        <f t="shared" si="2927"/>
        <v>0.58699999999999997</v>
      </c>
      <c r="S2881" s="15">
        <f t="shared" si="2927"/>
        <v>0.26400000000000001</v>
      </c>
      <c r="T2881" s="15">
        <f t="shared" si="2927"/>
        <v>0.11700000000000001</v>
      </c>
      <c r="U2881" s="15">
        <f t="shared" si="2927"/>
        <v>0.17399999999999999</v>
      </c>
      <c r="V2881" s="5">
        <v>1</v>
      </c>
      <c r="X2881" s="15">
        <f t="shared" si="2851"/>
        <v>9.5</v>
      </c>
      <c r="AB2881" s="15">
        <f t="shared" si="2852"/>
        <v>10.471444016271104</v>
      </c>
      <c r="AC2881" s="15">
        <f t="shared" si="2853"/>
        <v>0.94370347674893207</v>
      </c>
    </row>
    <row r="2882" spans="1:29">
      <c r="A2882" s="5" t="s">
        <v>208</v>
      </c>
      <c r="B2882" s="5">
        <v>0.47499999999999998</v>
      </c>
      <c r="C2882" s="5">
        <v>0.375</v>
      </c>
      <c r="D2882" s="5">
        <v>0.11</v>
      </c>
      <c r="E2882" s="5">
        <v>0.49399999999999999</v>
      </c>
      <c r="F2882" s="5">
        <v>0.21099999999999999</v>
      </c>
      <c r="G2882" s="5">
        <v>0.109</v>
      </c>
      <c r="H2882" s="48">
        <v>0.1545</v>
      </c>
      <c r="I2882" s="5">
        <v>8</v>
      </c>
      <c r="N2882" s="15">
        <f t="shared" si="2849"/>
        <v>-2</v>
      </c>
      <c r="O2882" s="15">
        <f t="shared" ref="O2882:U2882" si="2928">B2882</f>
        <v>0.47499999999999998</v>
      </c>
      <c r="P2882" s="15">
        <f t="shared" si="2928"/>
        <v>0.375</v>
      </c>
      <c r="Q2882" s="15">
        <f t="shared" si="2928"/>
        <v>0.11</v>
      </c>
      <c r="R2882" s="15">
        <f t="shared" si="2928"/>
        <v>0.49399999999999999</v>
      </c>
      <c r="S2882" s="15">
        <f t="shared" si="2928"/>
        <v>0.21099999999999999</v>
      </c>
      <c r="T2882" s="15">
        <f t="shared" si="2928"/>
        <v>0.109</v>
      </c>
      <c r="U2882" s="15">
        <f t="shared" si="2928"/>
        <v>0.1545</v>
      </c>
      <c r="V2882" s="5">
        <v>1</v>
      </c>
      <c r="X2882" s="15">
        <f t="shared" si="2851"/>
        <v>9.5</v>
      </c>
      <c r="AB2882" s="15">
        <f t="shared" si="2852"/>
        <v>10.25998053497834</v>
      </c>
      <c r="AC2882" s="15">
        <f t="shared" si="2853"/>
        <v>0.57757041354596317</v>
      </c>
    </row>
    <row r="2883" spans="1:29">
      <c r="A2883" s="5" t="s">
        <v>208</v>
      </c>
      <c r="B2883" s="5">
        <v>0.495</v>
      </c>
      <c r="C2883" s="5">
        <v>0.375</v>
      </c>
      <c r="D2883" s="5">
        <v>0.12</v>
      </c>
      <c r="E2883" s="5">
        <v>0.61399999999999999</v>
      </c>
      <c r="F2883" s="5">
        <v>0.28549999999999998</v>
      </c>
      <c r="G2883" s="5">
        <v>0.13650000000000001</v>
      </c>
      <c r="H2883" s="48">
        <v>0.161</v>
      </c>
      <c r="I2883" s="5">
        <v>8</v>
      </c>
      <c r="N2883" s="15">
        <f t="shared" si="2849"/>
        <v>-2</v>
      </c>
      <c r="O2883" s="15">
        <f t="shared" ref="O2883:U2883" si="2929">B2883</f>
        <v>0.495</v>
      </c>
      <c r="P2883" s="15">
        <f t="shared" si="2929"/>
        <v>0.375</v>
      </c>
      <c r="Q2883" s="15">
        <f t="shared" si="2929"/>
        <v>0.12</v>
      </c>
      <c r="R2883" s="15">
        <f t="shared" si="2929"/>
        <v>0.61399999999999999</v>
      </c>
      <c r="S2883" s="15">
        <f t="shared" si="2929"/>
        <v>0.28549999999999998</v>
      </c>
      <c r="T2883" s="15">
        <f t="shared" si="2929"/>
        <v>0.13650000000000001</v>
      </c>
      <c r="U2883" s="15">
        <f t="shared" si="2929"/>
        <v>0.161</v>
      </c>
      <c r="V2883" s="5">
        <v>1</v>
      </c>
      <c r="X2883" s="15">
        <f t="shared" si="2851"/>
        <v>9.5</v>
      </c>
      <c r="AB2883" s="15">
        <f t="shared" si="2852"/>
        <v>9.7233334426517146</v>
      </c>
      <c r="AC2883" s="15">
        <f t="shared" si="2853"/>
        <v>4.9877826606666703E-2</v>
      </c>
    </row>
    <row r="2884" spans="1:29">
      <c r="A2884" s="5" t="s">
        <v>208</v>
      </c>
      <c r="B2884" s="5">
        <v>0.5</v>
      </c>
      <c r="C2884" s="5">
        <v>0.39</v>
      </c>
      <c r="D2884" s="5">
        <v>0.13</v>
      </c>
      <c r="E2884" s="5">
        <v>0.50749999999999995</v>
      </c>
      <c r="F2884" s="5">
        <v>0.21149999999999999</v>
      </c>
      <c r="G2884" s="5">
        <v>0.104</v>
      </c>
      <c r="H2884" s="48">
        <v>0.17549999999999999</v>
      </c>
      <c r="I2884" s="5">
        <v>9</v>
      </c>
      <c r="N2884" s="15">
        <f t="shared" si="2849"/>
        <v>-2</v>
      </c>
      <c r="O2884" s="15">
        <f t="shared" ref="O2884:U2884" si="2930">B2884</f>
        <v>0.5</v>
      </c>
      <c r="P2884" s="15">
        <f t="shared" si="2930"/>
        <v>0.39</v>
      </c>
      <c r="Q2884" s="15">
        <f t="shared" si="2930"/>
        <v>0.13</v>
      </c>
      <c r="R2884" s="15">
        <f t="shared" si="2930"/>
        <v>0.50749999999999995</v>
      </c>
      <c r="S2884" s="15">
        <f t="shared" si="2930"/>
        <v>0.21149999999999999</v>
      </c>
      <c r="T2884" s="15">
        <f t="shared" si="2930"/>
        <v>0.104</v>
      </c>
      <c r="U2884" s="15">
        <f t="shared" si="2930"/>
        <v>0.17549999999999999</v>
      </c>
      <c r="V2884" s="5">
        <v>1</v>
      </c>
      <c r="X2884" s="15">
        <f t="shared" si="2851"/>
        <v>10.5</v>
      </c>
      <c r="AB2884" s="15">
        <f t="shared" si="2852"/>
        <v>10.987199523897763</v>
      </c>
      <c r="AC2884" s="15">
        <f t="shared" si="2853"/>
        <v>0.23736337608620683</v>
      </c>
    </row>
    <row r="2885" spans="1:29">
      <c r="A2885" s="5" t="s">
        <v>208</v>
      </c>
      <c r="B2885" s="5">
        <v>0.5</v>
      </c>
      <c r="C2885" s="5">
        <v>0.37</v>
      </c>
      <c r="D2885" s="5">
        <v>0.12</v>
      </c>
      <c r="E2885" s="5">
        <v>0.54449999999999998</v>
      </c>
      <c r="F2885" s="5">
        <v>0.249</v>
      </c>
      <c r="G2885" s="5">
        <v>0.1065</v>
      </c>
      <c r="H2885" s="48">
        <v>0.152</v>
      </c>
      <c r="I2885" s="5">
        <v>8</v>
      </c>
      <c r="N2885" s="15">
        <f t="shared" si="2849"/>
        <v>-2</v>
      </c>
      <c r="O2885" s="15">
        <f t="shared" ref="O2885:U2885" si="2931">B2885</f>
        <v>0.5</v>
      </c>
      <c r="P2885" s="15">
        <f t="shared" si="2931"/>
        <v>0.37</v>
      </c>
      <c r="Q2885" s="15">
        <f t="shared" si="2931"/>
        <v>0.12</v>
      </c>
      <c r="R2885" s="15">
        <f t="shared" si="2931"/>
        <v>0.54449999999999998</v>
      </c>
      <c r="S2885" s="15">
        <f t="shared" si="2931"/>
        <v>0.249</v>
      </c>
      <c r="T2885" s="15">
        <f t="shared" si="2931"/>
        <v>0.1065</v>
      </c>
      <c r="U2885" s="15">
        <f t="shared" si="2931"/>
        <v>0.152</v>
      </c>
      <c r="V2885" s="5">
        <v>1</v>
      </c>
      <c r="X2885" s="15">
        <f t="shared" si="2851"/>
        <v>9.5</v>
      </c>
      <c r="AB2885" s="15">
        <f t="shared" si="2852"/>
        <v>9.9915019626840369</v>
      </c>
      <c r="AC2885" s="15">
        <f t="shared" si="2853"/>
        <v>0.24157417932226039</v>
      </c>
    </row>
    <row r="2886" spans="1:29">
      <c r="A2886" s="5" t="s">
        <v>208</v>
      </c>
      <c r="B2886" s="5">
        <v>0.505</v>
      </c>
      <c r="C2886" s="5">
        <v>0.42499999999999999</v>
      </c>
      <c r="D2886" s="5">
        <v>0.125</v>
      </c>
      <c r="E2886" s="5">
        <v>0.61150000000000004</v>
      </c>
      <c r="F2886" s="5">
        <v>0.245</v>
      </c>
      <c r="G2886" s="5">
        <v>0.13750000000000001</v>
      </c>
      <c r="H2886" s="48">
        <v>0.2</v>
      </c>
      <c r="I2886" s="5">
        <v>9</v>
      </c>
      <c r="N2886" s="15">
        <f t="shared" si="2849"/>
        <v>-2</v>
      </c>
      <c r="O2886" s="15">
        <f t="shared" ref="O2886:U2886" si="2932">B2886</f>
        <v>0.505</v>
      </c>
      <c r="P2886" s="15">
        <f t="shared" si="2932"/>
        <v>0.42499999999999999</v>
      </c>
      <c r="Q2886" s="15">
        <f t="shared" si="2932"/>
        <v>0.125</v>
      </c>
      <c r="R2886" s="15">
        <f t="shared" si="2932"/>
        <v>0.61150000000000004</v>
      </c>
      <c r="S2886" s="15">
        <f t="shared" si="2932"/>
        <v>0.245</v>
      </c>
      <c r="T2886" s="15">
        <f t="shared" si="2932"/>
        <v>0.13750000000000001</v>
      </c>
      <c r="U2886" s="15">
        <f t="shared" si="2932"/>
        <v>0.2</v>
      </c>
      <c r="V2886" s="5">
        <v>1</v>
      </c>
      <c r="X2886" s="15">
        <f t="shared" si="2851"/>
        <v>10.5</v>
      </c>
      <c r="AB2886" s="15">
        <f t="shared" si="2852"/>
        <v>11.482376182507071</v>
      </c>
      <c r="AC2886" s="15">
        <f t="shared" si="2853"/>
        <v>0.9650629639571664</v>
      </c>
    </row>
    <row r="2887" spans="1:29">
      <c r="A2887" s="5" t="s">
        <v>208</v>
      </c>
      <c r="B2887" s="5">
        <v>0.505</v>
      </c>
      <c r="C2887" s="5">
        <v>0.4</v>
      </c>
      <c r="D2887" s="5">
        <v>0.125</v>
      </c>
      <c r="E2887" s="5">
        <v>0.5605</v>
      </c>
      <c r="F2887" s="5">
        <v>0.22550000000000001</v>
      </c>
      <c r="G2887" s="5">
        <v>0.14349999999999999</v>
      </c>
      <c r="H2887" s="48">
        <v>0.17</v>
      </c>
      <c r="I2887" s="5">
        <v>8</v>
      </c>
      <c r="N2887" s="15">
        <f t="shared" si="2849"/>
        <v>-2</v>
      </c>
      <c r="O2887" s="15">
        <f t="shared" ref="O2887:U2887" si="2933">B2887</f>
        <v>0.505</v>
      </c>
      <c r="P2887" s="15">
        <f t="shared" si="2933"/>
        <v>0.4</v>
      </c>
      <c r="Q2887" s="15">
        <f t="shared" si="2933"/>
        <v>0.125</v>
      </c>
      <c r="R2887" s="15">
        <f t="shared" si="2933"/>
        <v>0.5605</v>
      </c>
      <c r="S2887" s="15">
        <f t="shared" si="2933"/>
        <v>0.22550000000000001</v>
      </c>
      <c r="T2887" s="15">
        <f t="shared" si="2933"/>
        <v>0.14349999999999999</v>
      </c>
      <c r="U2887" s="15">
        <f t="shared" si="2933"/>
        <v>0.17</v>
      </c>
      <c r="V2887" s="5">
        <v>1</v>
      </c>
      <c r="X2887" s="15">
        <f t="shared" si="2851"/>
        <v>9.5</v>
      </c>
      <c r="AB2887" s="15">
        <f t="shared" si="2852"/>
        <v>10.793697650501429</v>
      </c>
      <c r="AC2887" s="15">
        <f t="shared" si="2853"/>
        <v>1.6736536109129165</v>
      </c>
    </row>
    <row r="2888" spans="1:29">
      <c r="A2888" s="5" t="s">
        <v>206</v>
      </c>
      <c r="B2888" s="5">
        <v>0.505</v>
      </c>
      <c r="C2888" s="5">
        <v>0.36499999999999999</v>
      </c>
      <c r="D2888" s="5">
        <v>0.115</v>
      </c>
      <c r="E2888" s="5">
        <v>0.52100000000000002</v>
      </c>
      <c r="F2888" s="5">
        <v>0.25</v>
      </c>
      <c r="G2888" s="5">
        <v>9.6000000000000002E-2</v>
      </c>
      <c r="H2888" s="48">
        <v>0.15</v>
      </c>
      <c r="I2888" s="5">
        <v>8</v>
      </c>
      <c r="N2888" s="15">
        <f t="shared" si="2849"/>
        <v>3</v>
      </c>
      <c r="O2888" s="15">
        <f t="shared" ref="O2888:U2888" si="2934">B2888</f>
        <v>0.505</v>
      </c>
      <c r="P2888" s="15">
        <f t="shared" si="2934"/>
        <v>0.36499999999999999</v>
      </c>
      <c r="Q2888" s="15">
        <f t="shared" si="2934"/>
        <v>0.115</v>
      </c>
      <c r="R2888" s="15">
        <f t="shared" si="2934"/>
        <v>0.52100000000000002</v>
      </c>
      <c r="S2888" s="15">
        <f t="shared" si="2934"/>
        <v>0.25</v>
      </c>
      <c r="T2888" s="15">
        <f t="shared" si="2934"/>
        <v>9.6000000000000002E-2</v>
      </c>
      <c r="U2888" s="15">
        <f t="shared" si="2934"/>
        <v>0.15</v>
      </c>
      <c r="V2888" s="5">
        <v>1</v>
      </c>
      <c r="X2888" s="15">
        <f t="shared" si="2851"/>
        <v>9.5</v>
      </c>
      <c r="AB2888" s="15">
        <f t="shared" si="2852"/>
        <v>10.541404602011497</v>
      </c>
      <c r="AC2888" s="15">
        <f t="shared" si="2853"/>
        <v>1.0845235450907238</v>
      </c>
    </row>
    <row r="2889" spans="1:29">
      <c r="A2889" s="5" t="s">
        <v>208</v>
      </c>
      <c r="B2889" s="5">
        <v>0.51</v>
      </c>
      <c r="C2889" s="5">
        <v>0.4</v>
      </c>
      <c r="D2889" s="5">
        <v>0.14499999999999999</v>
      </c>
      <c r="E2889" s="5">
        <v>0.57750000000000001</v>
      </c>
      <c r="F2889" s="5">
        <v>0.23100000000000001</v>
      </c>
      <c r="G2889" s="5">
        <v>0.14299999999999999</v>
      </c>
      <c r="H2889" s="48">
        <v>0.17699999999999999</v>
      </c>
      <c r="I2889" s="5">
        <v>9</v>
      </c>
      <c r="N2889" s="15">
        <f t="shared" si="2849"/>
        <v>-2</v>
      </c>
      <c r="O2889" s="15">
        <f t="shared" ref="O2889:U2889" si="2935">B2889</f>
        <v>0.51</v>
      </c>
      <c r="P2889" s="15">
        <f t="shared" si="2935"/>
        <v>0.4</v>
      </c>
      <c r="Q2889" s="15">
        <f t="shared" si="2935"/>
        <v>0.14499999999999999</v>
      </c>
      <c r="R2889" s="15">
        <f t="shared" si="2935"/>
        <v>0.57750000000000001</v>
      </c>
      <c r="S2889" s="15">
        <f t="shared" si="2935"/>
        <v>0.23100000000000001</v>
      </c>
      <c r="T2889" s="15">
        <f t="shared" si="2935"/>
        <v>0.14299999999999999</v>
      </c>
      <c r="U2889" s="15">
        <f t="shared" si="2935"/>
        <v>0.17699999999999999</v>
      </c>
      <c r="V2889" s="5">
        <v>1</v>
      </c>
      <c r="X2889" s="15">
        <f t="shared" si="2851"/>
        <v>10.5</v>
      </c>
      <c r="AB2889" s="15">
        <f t="shared" si="2852"/>
        <v>11.122271087160781</v>
      </c>
      <c r="AC2889" s="15">
        <f t="shared" si="2853"/>
        <v>0.38722130591626064</v>
      </c>
    </row>
    <row r="2890" spans="1:29">
      <c r="A2890" s="5" t="s">
        <v>208</v>
      </c>
      <c r="B2890" s="5">
        <v>0.51</v>
      </c>
      <c r="C2890" s="5">
        <v>0.4</v>
      </c>
      <c r="D2890" s="5">
        <v>0.125</v>
      </c>
      <c r="E2890" s="5">
        <v>0.59350000000000003</v>
      </c>
      <c r="F2890" s="5">
        <v>0.23899999999999999</v>
      </c>
      <c r="G2890" s="5">
        <v>0.13</v>
      </c>
      <c r="H2890" s="48">
        <v>0.20399999999999999</v>
      </c>
      <c r="I2890" s="5">
        <v>8</v>
      </c>
      <c r="N2890" s="15">
        <f t="shared" si="2849"/>
        <v>-2</v>
      </c>
      <c r="O2890" s="15">
        <f t="shared" ref="O2890:U2890" si="2936">B2890</f>
        <v>0.51</v>
      </c>
      <c r="P2890" s="15">
        <f t="shared" si="2936"/>
        <v>0.4</v>
      </c>
      <c r="Q2890" s="15">
        <f t="shared" si="2936"/>
        <v>0.125</v>
      </c>
      <c r="R2890" s="15">
        <f t="shared" si="2936"/>
        <v>0.59350000000000003</v>
      </c>
      <c r="S2890" s="15">
        <f t="shared" si="2936"/>
        <v>0.23899999999999999</v>
      </c>
      <c r="T2890" s="15">
        <f t="shared" si="2936"/>
        <v>0.13</v>
      </c>
      <c r="U2890" s="15">
        <f t="shared" si="2936"/>
        <v>0.20399999999999999</v>
      </c>
      <c r="V2890" s="5">
        <v>1</v>
      </c>
      <c r="X2890" s="15">
        <f t="shared" si="2851"/>
        <v>9.5</v>
      </c>
      <c r="AB2890" s="15">
        <f t="shared" si="2852"/>
        <v>11.251697844489406</v>
      </c>
      <c r="AC2890" s="15">
        <f t="shared" si="2853"/>
        <v>3.068445338388833</v>
      </c>
    </row>
    <row r="2891" spans="1:29">
      <c r="A2891" s="5" t="s">
        <v>208</v>
      </c>
      <c r="B2891" s="5">
        <v>0.52</v>
      </c>
      <c r="C2891" s="5">
        <v>0.4</v>
      </c>
      <c r="D2891" s="5">
        <v>0.11</v>
      </c>
      <c r="E2891" s="5">
        <v>0.59699999999999998</v>
      </c>
      <c r="F2891" s="5">
        <v>0.29349999999999998</v>
      </c>
      <c r="G2891" s="5">
        <v>0.11550000000000001</v>
      </c>
      <c r="H2891" s="48">
        <v>0.16</v>
      </c>
      <c r="I2891" s="5">
        <v>8</v>
      </c>
      <c r="N2891" s="15">
        <f t="shared" si="2849"/>
        <v>-2</v>
      </c>
      <c r="O2891" s="15">
        <f t="shared" ref="O2891:U2891" si="2937">B2891</f>
        <v>0.52</v>
      </c>
      <c r="P2891" s="15">
        <f t="shared" si="2937"/>
        <v>0.4</v>
      </c>
      <c r="Q2891" s="15">
        <f t="shared" si="2937"/>
        <v>0.11</v>
      </c>
      <c r="R2891" s="15">
        <f t="shared" si="2937"/>
        <v>0.59699999999999998</v>
      </c>
      <c r="S2891" s="15">
        <f t="shared" si="2937"/>
        <v>0.29349999999999998</v>
      </c>
      <c r="T2891" s="15">
        <f t="shared" si="2937"/>
        <v>0.11550000000000001</v>
      </c>
      <c r="U2891" s="15">
        <f t="shared" si="2937"/>
        <v>0.16</v>
      </c>
      <c r="V2891" s="5">
        <v>1</v>
      </c>
      <c r="X2891" s="15">
        <f t="shared" si="2851"/>
        <v>9.5</v>
      </c>
      <c r="AB2891" s="15">
        <f t="shared" si="2852"/>
        <v>9.7797336411242419</v>
      </c>
      <c r="AC2891" s="15">
        <f t="shared" si="2853"/>
        <v>7.8250909976626176E-2</v>
      </c>
    </row>
    <row r="2892" spans="1:29">
      <c r="A2892" s="5" t="s">
        <v>206</v>
      </c>
      <c r="B2892" s="5">
        <v>0.52</v>
      </c>
      <c r="C2892" s="5">
        <v>0.46500000000000002</v>
      </c>
      <c r="D2892" s="5">
        <v>0.15</v>
      </c>
      <c r="E2892" s="5">
        <v>0.95050000000000001</v>
      </c>
      <c r="F2892" s="5">
        <v>0.45600000000000002</v>
      </c>
      <c r="G2892" s="5">
        <v>0.19900000000000001</v>
      </c>
      <c r="H2892" s="48">
        <v>0.255</v>
      </c>
      <c r="I2892" s="5">
        <v>8</v>
      </c>
      <c r="N2892" s="15">
        <f t="shared" si="2849"/>
        <v>3</v>
      </c>
      <c r="O2892" s="15">
        <f t="shared" ref="O2892:U2892" si="2938">B2892</f>
        <v>0.52</v>
      </c>
      <c r="P2892" s="15">
        <f t="shared" si="2938"/>
        <v>0.46500000000000002</v>
      </c>
      <c r="Q2892" s="15">
        <f t="shared" si="2938"/>
        <v>0.15</v>
      </c>
      <c r="R2892" s="15">
        <f t="shared" si="2938"/>
        <v>0.95050000000000001</v>
      </c>
      <c r="S2892" s="15">
        <f t="shared" si="2938"/>
        <v>0.45600000000000002</v>
      </c>
      <c r="T2892" s="15">
        <f t="shared" si="2938"/>
        <v>0.19900000000000001</v>
      </c>
      <c r="U2892" s="15">
        <f t="shared" si="2938"/>
        <v>0.255</v>
      </c>
      <c r="V2892" s="5">
        <v>1</v>
      </c>
      <c r="X2892" s="15">
        <f t="shared" si="2851"/>
        <v>9.5</v>
      </c>
      <c r="AB2892" s="15">
        <f t="shared" si="2852"/>
        <v>11.720203046554804</v>
      </c>
      <c r="AC2892" s="15">
        <f t="shared" si="2853"/>
        <v>4.9293015679312342</v>
      </c>
    </row>
    <row r="2893" spans="1:29">
      <c r="A2893" s="5" t="s">
        <v>208</v>
      </c>
      <c r="B2893" s="5">
        <v>0.53</v>
      </c>
      <c r="C2893" s="5">
        <v>0.38</v>
      </c>
      <c r="D2893" s="5">
        <v>0.125</v>
      </c>
      <c r="E2893" s="5">
        <v>0.61599999999999999</v>
      </c>
      <c r="F2893" s="5">
        <v>0.29199999999999998</v>
      </c>
      <c r="G2893" s="5">
        <v>0.113</v>
      </c>
      <c r="H2893" s="48">
        <v>0.185</v>
      </c>
      <c r="I2893" s="5">
        <v>8</v>
      </c>
      <c r="N2893" s="15">
        <f t="shared" si="2849"/>
        <v>-2</v>
      </c>
      <c r="O2893" s="15">
        <f t="shared" ref="O2893:U2893" si="2939">B2893</f>
        <v>0.53</v>
      </c>
      <c r="P2893" s="15">
        <f t="shared" si="2939"/>
        <v>0.38</v>
      </c>
      <c r="Q2893" s="15">
        <f t="shared" si="2939"/>
        <v>0.125</v>
      </c>
      <c r="R2893" s="15">
        <f t="shared" si="2939"/>
        <v>0.61599999999999999</v>
      </c>
      <c r="S2893" s="15">
        <f t="shared" si="2939"/>
        <v>0.29199999999999998</v>
      </c>
      <c r="T2893" s="15">
        <f t="shared" si="2939"/>
        <v>0.113</v>
      </c>
      <c r="U2893" s="15">
        <f t="shared" si="2939"/>
        <v>0.185</v>
      </c>
      <c r="V2893" s="5">
        <v>1</v>
      </c>
      <c r="X2893" s="15">
        <f t="shared" si="2851"/>
        <v>9.5</v>
      </c>
      <c r="AB2893" s="15">
        <f t="shared" si="2852"/>
        <v>10.148012097802173</v>
      </c>
      <c r="AC2893" s="15">
        <f t="shared" si="2853"/>
        <v>0.4199196788979731</v>
      </c>
    </row>
    <row r="2894" spans="1:29">
      <c r="A2894" s="5" t="s">
        <v>206</v>
      </c>
      <c r="B2894" s="5">
        <v>0.53</v>
      </c>
      <c r="C2894" s="5">
        <v>0.40500000000000003</v>
      </c>
      <c r="D2894" s="5">
        <v>0.15</v>
      </c>
      <c r="E2894" s="5">
        <v>0.83150000000000002</v>
      </c>
      <c r="F2894" s="5">
        <v>0.35199999999999998</v>
      </c>
      <c r="G2894" s="5">
        <v>0.187</v>
      </c>
      <c r="H2894" s="48">
        <v>0.2525</v>
      </c>
      <c r="I2894" s="5">
        <v>10</v>
      </c>
      <c r="N2894" s="15">
        <f t="shared" si="2849"/>
        <v>3</v>
      </c>
      <c r="O2894" s="15">
        <f t="shared" ref="O2894:U2894" si="2940">B2894</f>
        <v>0.53</v>
      </c>
      <c r="P2894" s="15">
        <f t="shared" si="2940"/>
        <v>0.40500000000000003</v>
      </c>
      <c r="Q2894" s="15">
        <f t="shared" si="2940"/>
        <v>0.15</v>
      </c>
      <c r="R2894" s="15">
        <f t="shared" si="2940"/>
        <v>0.83150000000000002</v>
      </c>
      <c r="S2894" s="15">
        <f t="shared" si="2940"/>
        <v>0.35199999999999998</v>
      </c>
      <c r="T2894" s="15">
        <f t="shared" si="2940"/>
        <v>0.187</v>
      </c>
      <c r="U2894" s="15">
        <f t="shared" si="2940"/>
        <v>0.2525</v>
      </c>
      <c r="V2894" s="5">
        <v>1</v>
      </c>
      <c r="X2894" s="15">
        <f t="shared" si="2851"/>
        <v>11.5</v>
      </c>
      <c r="AB2894" s="15">
        <f t="shared" si="2852"/>
        <v>12.113299421961678</v>
      </c>
      <c r="AC2894" s="15">
        <f t="shared" si="2853"/>
        <v>0.37613618097852791</v>
      </c>
    </row>
    <row r="2895" spans="1:29">
      <c r="A2895" s="5" t="s">
        <v>207</v>
      </c>
      <c r="B2895" s="5">
        <v>0.53500000000000003</v>
      </c>
      <c r="C2895" s="5">
        <v>0.44500000000000001</v>
      </c>
      <c r="D2895" s="5">
        <v>0.125</v>
      </c>
      <c r="E2895" s="5">
        <v>0.87250000000000005</v>
      </c>
      <c r="F2895" s="5">
        <v>0.41699999999999998</v>
      </c>
      <c r="G2895" s="5">
        <v>0.19900000000000001</v>
      </c>
      <c r="H2895" s="48">
        <v>0.24</v>
      </c>
      <c r="I2895" s="5">
        <v>8</v>
      </c>
      <c r="N2895" s="15">
        <f t="shared" si="2849"/>
        <v>0.75</v>
      </c>
      <c r="O2895" s="15">
        <f t="shared" ref="O2895:U2895" si="2941">B2895</f>
        <v>0.53500000000000003</v>
      </c>
      <c r="P2895" s="15">
        <f t="shared" si="2941"/>
        <v>0.44500000000000001</v>
      </c>
      <c r="Q2895" s="15">
        <f t="shared" si="2941"/>
        <v>0.125</v>
      </c>
      <c r="R2895" s="15">
        <f t="shared" si="2941"/>
        <v>0.87250000000000005</v>
      </c>
      <c r="S2895" s="15">
        <f t="shared" si="2941"/>
        <v>0.41699999999999998</v>
      </c>
      <c r="T2895" s="15">
        <f t="shared" si="2941"/>
        <v>0.19900000000000001</v>
      </c>
      <c r="U2895" s="15">
        <f t="shared" si="2941"/>
        <v>0.24</v>
      </c>
      <c r="V2895" s="5">
        <v>1</v>
      </c>
      <c r="X2895" s="15">
        <f t="shared" si="2851"/>
        <v>9.5</v>
      </c>
      <c r="AB2895" s="15">
        <f t="shared" si="2852"/>
        <v>10.774250555401879</v>
      </c>
      <c r="AC2895" s="15">
        <f t="shared" si="2853"/>
        <v>1.6237144779419983</v>
      </c>
    </row>
    <row r="2896" spans="1:29">
      <c r="A2896" s="5" t="s">
        <v>208</v>
      </c>
      <c r="B2896" s="5">
        <v>0.54</v>
      </c>
      <c r="C2896" s="5">
        <v>0.42499999999999999</v>
      </c>
      <c r="D2896" s="5">
        <v>0.13</v>
      </c>
      <c r="E2896" s="5">
        <v>0.8155</v>
      </c>
      <c r="F2896" s="5">
        <v>0.36749999999999999</v>
      </c>
      <c r="G2896" s="5">
        <v>0.13650000000000001</v>
      </c>
      <c r="H2896" s="48">
        <v>0.246</v>
      </c>
      <c r="I2896" s="5">
        <v>11</v>
      </c>
      <c r="N2896" s="15">
        <f t="shared" si="2849"/>
        <v>-2</v>
      </c>
      <c r="O2896" s="15">
        <f t="shared" ref="O2896:U2896" si="2942">B2896</f>
        <v>0.54</v>
      </c>
      <c r="P2896" s="15">
        <f t="shared" si="2942"/>
        <v>0.42499999999999999</v>
      </c>
      <c r="Q2896" s="15">
        <f t="shared" si="2942"/>
        <v>0.13</v>
      </c>
      <c r="R2896" s="15">
        <f t="shared" si="2942"/>
        <v>0.8155</v>
      </c>
      <c r="S2896" s="15">
        <f t="shared" si="2942"/>
        <v>0.36749999999999999</v>
      </c>
      <c r="T2896" s="15">
        <f t="shared" si="2942"/>
        <v>0.13650000000000001</v>
      </c>
      <c r="U2896" s="15">
        <f t="shared" si="2942"/>
        <v>0.246</v>
      </c>
      <c r="V2896" s="5">
        <v>1</v>
      </c>
      <c r="X2896" s="15">
        <f t="shared" si="2851"/>
        <v>12.5</v>
      </c>
      <c r="AB2896" s="15">
        <f t="shared" si="2852"/>
        <v>11.310849602799973</v>
      </c>
      <c r="AC2896" s="15">
        <f t="shared" si="2853"/>
        <v>1.4140786671609826</v>
      </c>
    </row>
    <row r="2897" spans="1:29">
      <c r="A2897" s="5" t="s">
        <v>208</v>
      </c>
      <c r="B2897" s="5">
        <v>0.54</v>
      </c>
      <c r="C2897" s="5">
        <v>0.41499999999999998</v>
      </c>
      <c r="D2897" s="5">
        <v>0.11</v>
      </c>
      <c r="E2897" s="5">
        <v>0.61899999999999999</v>
      </c>
      <c r="F2897" s="5">
        <v>0.27550000000000002</v>
      </c>
      <c r="G2897" s="5">
        <v>0.15</v>
      </c>
      <c r="H2897" s="48">
        <v>0.17649999999999999</v>
      </c>
      <c r="I2897" s="5">
        <v>10</v>
      </c>
      <c r="N2897" s="15">
        <f t="shared" si="2849"/>
        <v>-2</v>
      </c>
      <c r="O2897" s="15">
        <f t="shared" ref="O2897:U2897" si="2943">B2897</f>
        <v>0.54</v>
      </c>
      <c r="P2897" s="15">
        <f t="shared" si="2943"/>
        <v>0.41499999999999998</v>
      </c>
      <c r="Q2897" s="15">
        <f t="shared" si="2943"/>
        <v>0.11</v>
      </c>
      <c r="R2897" s="15">
        <f t="shared" si="2943"/>
        <v>0.61899999999999999</v>
      </c>
      <c r="S2897" s="15">
        <f t="shared" si="2943"/>
        <v>0.27550000000000002</v>
      </c>
      <c r="T2897" s="15">
        <f t="shared" si="2943"/>
        <v>0.15</v>
      </c>
      <c r="U2897" s="15">
        <f t="shared" si="2943"/>
        <v>0.17649999999999999</v>
      </c>
      <c r="V2897" s="5">
        <v>1</v>
      </c>
      <c r="X2897" s="15">
        <f t="shared" si="2851"/>
        <v>11.5</v>
      </c>
      <c r="AB2897" s="15">
        <f t="shared" si="2852"/>
        <v>10.293755278518738</v>
      </c>
      <c r="AC2897" s="15">
        <f t="shared" si="2853"/>
        <v>1.4550263281014078</v>
      </c>
    </row>
    <row r="2898" spans="1:29">
      <c r="A2898" s="5" t="s">
        <v>208</v>
      </c>
      <c r="B2898" s="5">
        <v>0.54500000000000004</v>
      </c>
      <c r="C2898" s="5">
        <v>0.43</v>
      </c>
      <c r="D2898" s="5">
        <v>0.13</v>
      </c>
      <c r="E2898" s="5">
        <v>0.75949999999999995</v>
      </c>
      <c r="F2898" s="5">
        <v>0.35799999999999998</v>
      </c>
      <c r="G2898" s="5">
        <v>0.153</v>
      </c>
      <c r="H2898" s="48">
        <v>0.20549999999999999</v>
      </c>
      <c r="I2898" s="5">
        <v>8</v>
      </c>
      <c r="N2898" s="15">
        <f t="shared" si="2849"/>
        <v>-2</v>
      </c>
      <c r="O2898" s="15">
        <f t="shared" ref="O2898:U2898" si="2944">B2898</f>
        <v>0.54500000000000004</v>
      </c>
      <c r="P2898" s="15">
        <f t="shared" si="2944"/>
        <v>0.43</v>
      </c>
      <c r="Q2898" s="15">
        <f t="shared" si="2944"/>
        <v>0.13</v>
      </c>
      <c r="R2898" s="15">
        <f t="shared" si="2944"/>
        <v>0.75949999999999995</v>
      </c>
      <c r="S2898" s="15">
        <f t="shared" si="2944"/>
        <v>0.35799999999999998</v>
      </c>
      <c r="T2898" s="15">
        <f t="shared" si="2944"/>
        <v>0.153</v>
      </c>
      <c r="U2898" s="15">
        <f t="shared" si="2944"/>
        <v>0.20549999999999999</v>
      </c>
      <c r="V2898" s="5">
        <v>1</v>
      </c>
      <c r="X2898" s="15">
        <f t="shared" si="2851"/>
        <v>9.5</v>
      </c>
      <c r="AB2898" s="15">
        <f t="shared" si="2852"/>
        <v>10.528561583718396</v>
      </c>
      <c r="AC2898" s="15">
        <f t="shared" si="2853"/>
        <v>1.0579389315012953</v>
      </c>
    </row>
    <row r="2899" spans="1:29">
      <c r="A2899" s="5" t="s">
        <v>208</v>
      </c>
      <c r="B2899" s="5">
        <v>0.54500000000000004</v>
      </c>
      <c r="C2899" s="5">
        <v>0.43</v>
      </c>
      <c r="D2899" s="5">
        <v>0.15</v>
      </c>
      <c r="E2899" s="5">
        <v>0.74199999999999999</v>
      </c>
      <c r="F2899" s="5">
        <v>0.35249999999999998</v>
      </c>
      <c r="G2899" s="5">
        <v>0.158</v>
      </c>
      <c r="H2899" s="48">
        <v>0.20799999999999999</v>
      </c>
      <c r="I2899" s="5">
        <v>10</v>
      </c>
      <c r="N2899" s="15">
        <f t="shared" si="2849"/>
        <v>-2</v>
      </c>
      <c r="O2899" s="15">
        <f t="shared" ref="O2899:U2899" si="2945">B2899</f>
        <v>0.54500000000000004</v>
      </c>
      <c r="P2899" s="15">
        <f t="shared" si="2945"/>
        <v>0.43</v>
      </c>
      <c r="Q2899" s="15">
        <f t="shared" si="2945"/>
        <v>0.15</v>
      </c>
      <c r="R2899" s="15">
        <f t="shared" si="2945"/>
        <v>0.74199999999999999</v>
      </c>
      <c r="S2899" s="15">
        <f t="shared" si="2945"/>
        <v>0.35249999999999998</v>
      </c>
      <c r="T2899" s="15">
        <f t="shared" si="2945"/>
        <v>0.158</v>
      </c>
      <c r="U2899" s="15">
        <f t="shared" si="2945"/>
        <v>0.20799999999999999</v>
      </c>
      <c r="V2899" s="5">
        <v>1</v>
      </c>
      <c r="X2899" s="15">
        <f t="shared" si="2851"/>
        <v>11.5</v>
      </c>
      <c r="AB2899" s="15">
        <f t="shared" si="2852"/>
        <v>10.673981510584092</v>
      </c>
      <c r="AC2899" s="15">
        <f t="shared" si="2853"/>
        <v>0.68230654485693876</v>
      </c>
    </row>
    <row r="2900" spans="1:29">
      <c r="A2900" s="5" t="s">
        <v>208</v>
      </c>
      <c r="B2900" s="5">
        <v>0.55000000000000004</v>
      </c>
      <c r="C2900" s="5">
        <v>0.435</v>
      </c>
      <c r="D2900" s="5">
        <v>0.16500000000000001</v>
      </c>
      <c r="E2900" s="5">
        <v>0.80400000000000005</v>
      </c>
      <c r="F2900" s="5">
        <v>0.34</v>
      </c>
      <c r="G2900" s="5">
        <v>0.19400000000000001</v>
      </c>
      <c r="H2900" s="48">
        <v>0.24399999999999999</v>
      </c>
      <c r="I2900" s="5">
        <v>8</v>
      </c>
      <c r="N2900" s="15">
        <f t="shared" si="2849"/>
        <v>-2</v>
      </c>
      <c r="O2900" s="15">
        <f t="shared" ref="O2900:U2900" si="2946">B2900</f>
        <v>0.55000000000000004</v>
      </c>
      <c r="P2900" s="15">
        <f t="shared" si="2946"/>
        <v>0.435</v>
      </c>
      <c r="Q2900" s="15">
        <f t="shared" si="2946"/>
        <v>0.16500000000000001</v>
      </c>
      <c r="R2900" s="15">
        <f t="shared" si="2946"/>
        <v>0.80400000000000005</v>
      </c>
      <c r="S2900" s="15">
        <f t="shared" si="2946"/>
        <v>0.34</v>
      </c>
      <c r="T2900" s="15">
        <f t="shared" si="2946"/>
        <v>0.19400000000000001</v>
      </c>
      <c r="U2900" s="15">
        <f t="shared" si="2946"/>
        <v>0.24399999999999999</v>
      </c>
      <c r="V2900" s="5">
        <v>1</v>
      </c>
      <c r="X2900" s="15">
        <f t="shared" si="2851"/>
        <v>9.5</v>
      </c>
      <c r="AB2900" s="15">
        <f t="shared" si="2852"/>
        <v>11.654608923090288</v>
      </c>
      <c r="AC2900" s="15">
        <f t="shared" si="2853"/>
        <v>4.6423396114602919</v>
      </c>
    </row>
    <row r="2901" spans="1:29">
      <c r="A2901" s="5" t="s">
        <v>208</v>
      </c>
      <c r="B2901" s="5">
        <v>0.55000000000000004</v>
      </c>
      <c r="C2901" s="5">
        <v>0.42499999999999999</v>
      </c>
      <c r="D2901" s="5">
        <v>0.13</v>
      </c>
      <c r="E2901" s="5">
        <v>0.66400000000000003</v>
      </c>
      <c r="F2901" s="5">
        <v>0.26950000000000002</v>
      </c>
      <c r="G2901" s="5">
        <v>0.16300000000000001</v>
      </c>
      <c r="H2901" s="48">
        <v>0.21</v>
      </c>
      <c r="I2901" s="5">
        <v>8</v>
      </c>
      <c r="N2901" s="15">
        <f t="shared" si="2849"/>
        <v>-2</v>
      </c>
      <c r="O2901" s="15">
        <f t="shared" ref="O2901:U2901" si="2947">B2901</f>
        <v>0.55000000000000004</v>
      </c>
      <c r="P2901" s="15">
        <f t="shared" si="2947"/>
        <v>0.42499999999999999</v>
      </c>
      <c r="Q2901" s="15">
        <f t="shared" si="2947"/>
        <v>0.13</v>
      </c>
      <c r="R2901" s="15">
        <f t="shared" si="2947"/>
        <v>0.66400000000000003</v>
      </c>
      <c r="S2901" s="15">
        <f t="shared" si="2947"/>
        <v>0.26950000000000002</v>
      </c>
      <c r="T2901" s="15">
        <f t="shared" si="2947"/>
        <v>0.16300000000000001</v>
      </c>
      <c r="U2901" s="15">
        <f t="shared" si="2947"/>
        <v>0.21</v>
      </c>
      <c r="V2901" s="5">
        <v>1</v>
      </c>
      <c r="X2901" s="15">
        <f t="shared" si="2851"/>
        <v>9.5</v>
      </c>
      <c r="AB2901" s="15">
        <f t="shared" si="2852"/>
        <v>11.314068813545354</v>
      </c>
      <c r="AC2901" s="15">
        <f t="shared" si="2853"/>
        <v>3.2908456602778497</v>
      </c>
    </row>
    <row r="2902" spans="1:29">
      <c r="A2902" s="5" t="s">
        <v>207</v>
      </c>
      <c r="B2902" s="5">
        <v>0.55000000000000004</v>
      </c>
      <c r="C2902" s="5">
        <v>0.435</v>
      </c>
      <c r="D2902" s="5">
        <v>0.14000000000000001</v>
      </c>
      <c r="E2902" s="5">
        <v>0.745</v>
      </c>
      <c r="F2902" s="5">
        <v>0.34699999999999998</v>
      </c>
      <c r="G2902" s="5">
        <v>0.17399999999999999</v>
      </c>
      <c r="H2902" s="48">
        <v>0.22650000000000001</v>
      </c>
      <c r="I2902" s="5">
        <v>9</v>
      </c>
      <c r="N2902" s="15">
        <f t="shared" si="2849"/>
        <v>0.75</v>
      </c>
      <c r="O2902" s="15">
        <f t="shared" ref="O2902:U2902" si="2948">B2902</f>
        <v>0.55000000000000004</v>
      </c>
      <c r="P2902" s="15">
        <f t="shared" si="2948"/>
        <v>0.435</v>
      </c>
      <c r="Q2902" s="15">
        <f t="shared" si="2948"/>
        <v>0.14000000000000001</v>
      </c>
      <c r="R2902" s="15">
        <f t="shared" si="2948"/>
        <v>0.745</v>
      </c>
      <c r="S2902" s="15">
        <f t="shared" si="2948"/>
        <v>0.34699999999999998</v>
      </c>
      <c r="T2902" s="15">
        <f t="shared" si="2948"/>
        <v>0.17399999999999999</v>
      </c>
      <c r="U2902" s="15">
        <f t="shared" si="2948"/>
        <v>0.22650000000000001</v>
      </c>
      <c r="V2902" s="5">
        <v>1</v>
      </c>
      <c r="X2902" s="15">
        <f t="shared" si="2851"/>
        <v>10.5</v>
      </c>
      <c r="AB2902" s="15">
        <f t="shared" si="2852"/>
        <v>11.199607073843426</v>
      </c>
      <c r="AC2902" s="15">
        <f t="shared" si="2853"/>
        <v>0.48945005777176082</v>
      </c>
    </row>
    <row r="2903" spans="1:29">
      <c r="A2903" s="5" t="s">
        <v>208</v>
      </c>
      <c r="B2903" s="5">
        <v>0.56000000000000005</v>
      </c>
      <c r="C2903" s="5">
        <v>0.43</v>
      </c>
      <c r="D2903" s="5">
        <v>0.13</v>
      </c>
      <c r="E2903" s="5">
        <v>0.72799999999999998</v>
      </c>
      <c r="F2903" s="5">
        <v>0.33550000000000002</v>
      </c>
      <c r="G2903" s="5">
        <v>0.14349999999999999</v>
      </c>
      <c r="H2903" s="48">
        <v>0.2175</v>
      </c>
      <c r="I2903" s="5">
        <v>8</v>
      </c>
      <c r="N2903" s="15">
        <f t="shared" si="2849"/>
        <v>-2</v>
      </c>
      <c r="O2903" s="15">
        <f t="shared" ref="O2903:U2903" si="2949">B2903</f>
        <v>0.56000000000000005</v>
      </c>
      <c r="P2903" s="15">
        <f t="shared" si="2949"/>
        <v>0.43</v>
      </c>
      <c r="Q2903" s="15">
        <f t="shared" si="2949"/>
        <v>0.13</v>
      </c>
      <c r="R2903" s="15">
        <f t="shared" si="2949"/>
        <v>0.72799999999999998</v>
      </c>
      <c r="S2903" s="15">
        <f t="shared" si="2949"/>
        <v>0.33550000000000002</v>
      </c>
      <c r="T2903" s="15">
        <f t="shared" si="2949"/>
        <v>0.14349999999999999</v>
      </c>
      <c r="U2903" s="15">
        <f t="shared" si="2949"/>
        <v>0.2175</v>
      </c>
      <c r="V2903" s="5">
        <v>1</v>
      </c>
      <c r="X2903" s="15">
        <f t="shared" si="2851"/>
        <v>9.5</v>
      </c>
      <c r="AB2903" s="15">
        <f t="shared" si="2852"/>
        <v>10.884921714334546</v>
      </c>
      <c r="AC2903" s="15">
        <f t="shared" si="2853"/>
        <v>1.9180081548353367</v>
      </c>
    </row>
    <row r="2904" spans="1:29">
      <c r="A2904" s="5" t="s">
        <v>208</v>
      </c>
      <c r="B2904" s="5">
        <v>0.56000000000000005</v>
      </c>
      <c r="C2904" s="5">
        <v>0.435</v>
      </c>
      <c r="D2904" s="5">
        <v>0.13</v>
      </c>
      <c r="E2904" s="5">
        <v>0.77700000000000002</v>
      </c>
      <c r="F2904" s="5">
        <v>0.35399999999999998</v>
      </c>
      <c r="G2904" s="5">
        <v>0.17299999999999999</v>
      </c>
      <c r="H2904" s="48">
        <v>0.222</v>
      </c>
      <c r="I2904" s="5">
        <v>9</v>
      </c>
      <c r="N2904" s="15">
        <f t="shared" si="2849"/>
        <v>-2</v>
      </c>
      <c r="O2904" s="15">
        <f t="shared" ref="O2904:U2904" si="2950">B2904</f>
        <v>0.56000000000000005</v>
      </c>
      <c r="P2904" s="15">
        <f t="shared" si="2950"/>
        <v>0.435</v>
      </c>
      <c r="Q2904" s="15">
        <f t="shared" si="2950"/>
        <v>0.13</v>
      </c>
      <c r="R2904" s="15">
        <f t="shared" si="2950"/>
        <v>0.77700000000000002</v>
      </c>
      <c r="S2904" s="15">
        <f t="shared" si="2950"/>
        <v>0.35399999999999998</v>
      </c>
      <c r="T2904" s="15">
        <f t="shared" si="2950"/>
        <v>0.17299999999999999</v>
      </c>
      <c r="U2904" s="15">
        <f t="shared" si="2950"/>
        <v>0.222</v>
      </c>
      <c r="V2904" s="5">
        <v>1</v>
      </c>
      <c r="X2904" s="15">
        <f t="shared" si="2851"/>
        <v>10.5</v>
      </c>
      <c r="AB2904" s="15">
        <f t="shared" si="2852"/>
        <v>10.754462291568371</v>
      </c>
      <c r="AC2904" s="15">
        <f t="shared" si="2853"/>
        <v>6.475105783022686E-2</v>
      </c>
    </row>
    <row r="2905" spans="1:29">
      <c r="A2905" s="5" t="s">
        <v>207</v>
      </c>
      <c r="B2905" s="5">
        <v>0.57499999999999996</v>
      </c>
      <c r="C2905" s="5">
        <v>0.42499999999999999</v>
      </c>
      <c r="D2905" s="5">
        <v>0.15</v>
      </c>
      <c r="E2905" s="5">
        <v>0.87649999999999995</v>
      </c>
      <c r="F2905" s="5">
        <v>0.45500000000000002</v>
      </c>
      <c r="G2905" s="5">
        <v>0.18</v>
      </c>
      <c r="H2905" s="48">
        <v>0.22800000000000001</v>
      </c>
      <c r="I2905" s="5">
        <v>8</v>
      </c>
      <c r="N2905" s="15">
        <f t="shared" si="2849"/>
        <v>0.75</v>
      </c>
      <c r="O2905" s="15">
        <f t="shared" ref="O2905:U2905" si="2951">B2905</f>
        <v>0.57499999999999996</v>
      </c>
      <c r="P2905" s="15">
        <f t="shared" si="2951"/>
        <v>0.42499999999999999</v>
      </c>
      <c r="Q2905" s="15">
        <f t="shared" si="2951"/>
        <v>0.15</v>
      </c>
      <c r="R2905" s="15">
        <f t="shared" si="2951"/>
        <v>0.87649999999999995</v>
      </c>
      <c r="S2905" s="15">
        <f t="shared" si="2951"/>
        <v>0.45500000000000002</v>
      </c>
      <c r="T2905" s="15">
        <f t="shared" si="2951"/>
        <v>0.18</v>
      </c>
      <c r="U2905" s="15">
        <f t="shared" si="2951"/>
        <v>0.22800000000000001</v>
      </c>
      <c r="V2905" s="5">
        <v>1</v>
      </c>
      <c r="X2905" s="15">
        <f t="shared" si="2851"/>
        <v>9.5</v>
      </c>
      <c r="AB2905" s="15">
        <f t="shared" si="2852"/>
        <v>10.148644122201478</v>
      </c>
      <c r="AC2905" s="15">
        <f t="shared" si="2853"/>
        <v>0.42073919726652625</v>
      </c>
    </row>
    <row r="2906" spans="1:29">
      <c r="A2906" s="5" t="s">
        <v>208</v>
      </c>
      <c r="B2906" s="5">
        <v>0.57499999999999996</v>
      </c>
      <c r="C2906" s="5">
        <v>0.45500000000000002</v>
      </c>
      <c r="D2906" s="5">
        <v>0.16</v>
      </c>
      <c r="E2906" s="5">
        <v>0.98950000000000005</v>
      </c>
      <c r="F2906" s="5">
        <v>0.495</v>
      </c>
      <c r="G2906" s="5">
        <v>0.19500000000000001</v>
      </c>
      <c r="H2906" s="48">
        <v>0.246</v>
      </c>
      <c r="I2906" s="5">
        <v>9</v>
      </c>
      <c r="N2906" s="15">
        <f t="shared" si="2849"/>
        <v>-2</v>
      </c>
      <c r="O2906" s="15">
        <f t="shared" ref="O2906:U2906" si="2952">B2906</f>
        <v>0.57499999999999996</v>
      </c>
      <c r="P2906" s="15">
        <f t="shared" si="2952"/>
        <v>0.45500000000000002</v>
      </c>
      <c r="Q2906" s="15">
        <f t="shared" si="2952"/>
        <v>0.16</v>
      </c>
      <c r="R2906" s="15">
        <f t="shared" si="2952"/>
        <v>0.98950000000000005</v>
      </c>
      <c r="S2906" s="15">
        <f t="shared" si="2952"/>
        <v>0.495</v>
      </c>
      <c r="T2906" s="15">
        <f t="shared" si="2952"/>
        <v>0.19500000000000001</v>
      </c>
      <c r="U2906" s="15">
        <f t="shared" si="2952"/>
        <v>0.246</v>
      </c>
      <c r="V2906" s="5">
        <v>1</v>
      </c>
      <c r="X2906" s="15">
        <f t="shared" si="2851"/>
        <v>10.5</v>
      </c>
      <c r="AB2906" s="15">
        <f t="shared" si="2852"/>
        <v>10.392513659416784</v>
      </c>
      <c r="AC2906" s="15">
        <f t="shared" si="2853"/>
        <v>1.1553313411971211E-2</v>
      </c>
    </row>
    <row r="2907" spans="1:29">
      <c r="A2907" s="5" t="s">
        <v>206</v>
      </c>
      <c r="B2907" s="5">
        <v>0.57499999999999996</v>
      </c>
      <c r="C2907" s="5">
        <v>0.45</v>
      </c>
      <c r="D2907" s="5">
        <v>0.16500000000000001</v>
      </c>
      <c r="E2907" s="5">
        <v>0.96550000000000002</v>
      </c>
      <c r="F2907" s="5">
        <v>0.498</v>
      </c>
      <c r="G2907" s="5">
        <v>0.19</v>
      </c>
      <c r="H2907" s="48">
        <v>0.23</v>
      </c>
      <c r="I2907" s="5">
        <v>8</v>
      </c>
      <c r="N2907" s="15">
        <f t="shared" si="2849"/>
        <v>3</v>
      </c>
      <c r="O2907" s="15">
        <f t="shared" ref="O2907:U2907" si="2953">B2907</f>
        <v>0.57499999999999996</v>
      </c>
      <c r="P2907" s="15">
        <f t="shared" si="2953"/>
        <v>0.45</v>
      </c>
      <c r="Q2907" s="15">
        <f t="shared" si="2953"/>
        <v>0.16500000000000001</v>
      </c>
      <c r="R2907" s="15">
        <f t="shared" si="2953"/>
        <v>0.96550000000000002</v>
      </c>
      <c r="S2907" s="15">
        <f t="shared" si="2953"/>
        <v>0.498</v>
      </c>
      <c r="T2907" s="15">
        <f t="shared" si="2953"/>
        <v>0.19</v>
      </c>
      <c r="U2907" s="15">
        <f t="shared" si="2953"/>
        <v>0.23</v>
      </c>
      <c r="V2907" s="5">
        <v>1</v>
      </c>
      <c r="X2907" s="15">
        <f t="shared" si="2851"/>
        <v>9.5</v>
      </c>
      <c r="AB2907" s="15">
        <f t="shared" si="2852"/>
        <v>10.834879569437611</v>
      </c>
      <c r="AC2907" s="15">
        <f t="shared" si="2853"/>
        <v>1.7819034649019412</v>
      </c>
    </row>
    <row r="2908" spans="1:29">
      <c r="A2908" s="5" t="s">
        <v>206</v>
      </c>
      <c r="B2908" s="5">
        <v>0.57999999999999996</v>
      </c>
      <c r="C2908" s="5">
        <v>0.46500000000000002</v>
      </c>
      <c r="D2908" s="5">
        <v>0.15</v>
      </c>
      <c r="E2908" s="5">
        <v>0.90649999999999997</v>
      </c>
      <c r="F2908" s="5">
        <v>0.371</v>
      </c>
      <c r="G2908" s="5">
        <v>0.19650000000000001</v>
      </c>
      <c r="H2908" s="48">
        <v>0.28999999999999998</v>
      </c>
      <c r="I2908" s="5">
        <v>8</v>
      </c>
      <c r="N2908" s="15">
        <f t="shared" si="2849"/>
        <v>3</v>
      </c>
      <c r="O2908" s="15">
        <f t="shared" ref="O2908:U2908" si="2954">B2908</f>
        <v>0.57999999999999996</v>
      </c>
      <c r="P2908" s="15">
        <f t="shared" si="2954"/>
        <v>0.46500000000000002</v>
      </c>
      <c r="Q2908" s="15">
        <f t="shared" si="2954"/>
        <v>0.15</v>
      </c>
      <c r="R2908" s="15">
        <f t="shared" si="2954"/>
        <v>0.90649999999999997</v>
      </c>
      <c r="S2908" s="15">
        <f t="shared" si="2954"/>
        <v>0.371</v>
      </c>
      <c r="T2908" s="15">
        <f t="shared" si="2954"/>
        <v>0.19650000000000001</v>
      </c>
      <c r="U2908" s="15">
        <f t="shared" si="2954"/>
        <v>0.28999999999999998</v>
      </c>
      <c r="V2908" s="5">
        <v>1</v>
      </c>
      <c r="X2908" s="15">
        <f t="shared" si="2851"/>
        <v>9.5</v>
      </c>
      <c r="AB2908" s="15">
        <f t="shared" si="2852"/>
        <v>13.312116281986127</v>
      </c>
      <c r="AC2908" s="15">
        <f t="shared" si="2853"/>
        <v>14.53223054738373</v>
      </c>
    </row>
    <row r="2909" spans="1:29">
      <c r="A2909" s="5" t="s">
        <v>206</v>
      </c>
      <c r="B2909" s="5">
        <v>0.57999999999999996</v>
      </c>
      <c r="C2909" s="5">
        <v>0.46</v>
      </c>
      <c r="D2909" s="5">
        <v>0.15</v>
      </c>
      <c r="E2909" s="5">
        <v>1.0489999999999999</v>
      </c>
      <c r="F2909" s="5">
        <v>0.52049999999999996</v>
      </c>
      <c r="G2909" s="5">
        <v>0.19350000000000001</v>
      </c>
      <c r="H2909" s="48">
        <v>0.30499999999999999</v>
      </c>
      <c r="I2909" s="5">
        <v>10</v>
      </c>
      <c r="N2909" s="15">
        <f t="shared" si="2849"/>
        <v>3</v>
      </c>
      <c r="O2909" s="15">
        <f t="shared" ref="O2909:U2909" si="2955">B2909</f>
        <v>0.57999999999999996</v>
      </c>
      <c r="P2909" s="15">
        <f t="shared" si="2955"/>
        <v>0.46</v>
      </c>
      <c r="Q2909" s="15">
        <f t="shared" si="2955"/>
        <v>0.15</v>
      </c>
      <c r="R2909" s="15">
        <f t="shared" si="2955"/>
        <v>1.0489999999999999</v>
      </c>
      <c r="S2909" s="15">
        <f t="shared" si="2955"/>
        <v>0.52049999999999996</v>
      </c>
      <c r="T2909" s="15">
        <f t="shared" si="2955"/>
        <v>0.19350000000000001</v>
      </c>
      <c r="U2909" s="15">
        <f t="shared" si="2955"/>
        <v>0.30499999999999999</v>
      </c>
      <c r="V2909" s="5">
        <v>1</v>
      </c>
      <c r="X2909" s="15">
        <f t="shared" si="2851"/>
        <v>11.5</v>
      </c>
      <c r="AB2909" s="15">
        <f t="shared" si="2852"/>
        <v>11.704226698301969</v>
      </c>
      <c r="AC2909" s="15">
        <f t="shared" si="2853"/>
        <v>4.1708544299323622E-2</v>
      </c>
    </row>
    <row r="2910" spans="1:29">
      <c r="A2910" s="5" t="s">
        <v>207</v>
      </c>
      <c r="B2910" s="5">
        <v>0.57999999999999996</v>
      </c>
      <c r="C2910" s="5">
        <v>0.45</v>
      </c>
      <c r="D2910" s="5">
        <v>0.17</v>
      </c>
      <c r="E2910" s="5">
        <v>0.97050000000000003</v>
      </c>
      <c r="F2910" s="5">
        <v>0.46150000000000002</v>
      </c>
      <c r="G2910" s="5">
        <v>0.23200000000000001</v>
      </c>
      <c r="H2910" s="48">
        <v>0.248</v>
      </c>
      <c r="I2910" s="5">
        <v>9</v>
      </c>
      <c r="N2910" s="15">
        <f t="shared" si="2849"/>
        <v>0.75</v>
      </c>
      <c r="O2910" s="15">
        <f t="shared" ref="O2910:U2910" si="2956">B2910</f>
        <v>0.57999999999999996</v>
      </c>
      <c r="P2910" s="15">
        <f t="shared" si="2956"/>
        <v>0.45</v>
      </c>
      <c r="Q2910" s="15">
        <f t="shared" si="2956"/>
        <v>0.17</v>
      </c>
      <c r="R2910" s="15">
        <f t="shared" si="2956"/>
        <v>0.97050000000000003</v>
      </c>
      <c r="S2910" s="15">
        <f t="shared" si="2956"/>
        <v>0.46150000000000002</v>
      </c>
      <c r="T2910" s="15">
        <f t="shared" si="2956"/>
        <v>0.23200000000000001</v>
      </c>
      <c r="U2910" s="15">
        <f t="shared" si="2956"/>
        <v>0.248</v>
      </c>
      <c r="V2910" s="5">
        <v>1</v>
      </c>
      <c r="X2910" s="15">
        <f t="shared" si="2851"/>
        <v>10.5</v>
      </c>
      <c r="AB2910" s="15">
        <f t="shared" si="2852"/>
        <v>11.027253872630776</v>
      </c>
      <c r="AC2910" s="15">
        <f t="shared" si="2853"/>
        <v>0.2779966462041511</v>
      </c>
    </row>
    <row r="2911" spans="1:29">
      <c r="A2911" s="5" t="s">
        <v>207</v>
      </c>
      <c r="B2911" s="5">
        <v>0.57999999999999996</v>
      </c>
      <c r="C2911" s="5">
        <v>0.45</v>
      </c>
      <c r="D2911" s="5">
        <v>0.15</v>
      </c>
      <c r="E2911" s="5">
        <v>0.92</v>
      </c>
      <c r="F2911" s="5">
        <v>0.39300000000000002</v>
      </c>
      <c r="G2911" s="5">
        <v>0.21199999999999999</v>
      </c>
      <c r="H2911" s="48">
        <v>0.28949999999999998</v>
      </c>
      <c r="I2911" s="5">
        <v>9</v>
      </c>
      <c r="N2911" s="15">
        <f t="shared" si="2849"/>
        <v>0.75</v>
      </c>
      <c r="O2911" s="15">
        <f t="shared" ref="O2911:U2911" si="2957">B2911</f>
        <v>0.57999999999999996</v>
      </c>
      <c r="P2911" s="15">
        <f t="shared" si="2957"/>
        <v>0.45</v>
      </c>
      <c r="Q2911" s="15">
        <f t="shared" si="2957"/>
        <v>0.15</v>
      </c>
      <c r="R2911" s="15">
        <f t="shared" si="2957"/>
        <v>0.92</v>
      </c>
      <c r="S2911" s="15">
        <f t="shared" si="2957"/>
        <v>0.39300000000000002</v>
      </c>
      <c r="T2911" s="15">
        <f t="shared" si="2957"/>
        <v>0.21199999999999999</v>
      </c>
      <c r="U2911" s="15">
        <f t="shared" si="2957"/>
        <v>0.28949999999999998</v>
      </c>
      <c r="V2911" s="5">
        <v>1</v>
      </c>
      <c r="X2911" s="15">
        <f t="shared" si="2851"/>
        <v>10.5</v>
      </c>
      <c r="AB2911" s="15">
        <f t="shared" si="2852"/>
        <v>12.287575224756873</v>
      </c>
      <c r="AC2911" s="15">
        <f t="shared" si="2853"/>
        <v>3.1954251841645851</v>
      </c>
    </row>
    <row r="2912" spans="1:29">
      <c r="A2912" s="5" t="s">
        <v>206</v>
      </c>
      <c r="B2912" s="5">
        <v>0.57999999999999996</v>
      </c>
      <c r="C2912" s="5">
        <v>0.44500000000000001</v>
      </c>
      <c r="D2912" s="5">
        <v>0.15</v>
      </c>
      <c r="E2912" s="5">
        <v>0.95250000000000001</v>
      </c>
      <c r="F2912" s="5">
        <v>0.43149999999999999</v>
      </c>
      <c r="G2912" s="5">
        <v>0.19450000000000001</v>
      </c>
      <c r="H2912" s="48">
        <v>0.28699999999999998</v>
      </c>
      <c r="I2912" s="5">
        <v>11</v>
      </c>
      <c r="N2912" s="15">
        <f t="shared" si="2849"/>
        <v>3</v>
      </c>
      <c r="O2912" s="15">
        <f t="shared" ref="O2912:U2912" si="2958">B2912</f>
        <v>0.57999999999999996</v>
      </c>
      <c r="P2912" s="15">
        <f t="shared" si="2958"/>
        <v>0.44500000000000001</v>
      </c>
      <c r="Q2912" s="15">
        <f t="shared" si="2958"/>
        <v>0.15</v>
      </c>
      <c r="R2912" s="15">
        <f t="shared" si="2958"/>
        <v>0.95250000000000001</v>
      </c>
      <c r="S2912" s="15">
        <f t="shared" si="2958"/>
        <v>0.43149999999999999</v>
      </c>
      <c r="T2912" s="15">
        <f t="shared" si="2958"/>
        <v>0.19450000000000001</v>
      </c>
      <c r="U2912" s="15">
        <f t="shared" si="2958"/>
        <v>0.28699999999999998</v>
      </c>
      <c r="V2912" s="5">
        <v>1</v>
      </c>
      <c r="X2912" s="15">
        <f t="shared" si="2851"/>
        <v>12.5</v>
      </c>
      <c r="AB2912" s="15">
        <f t="shared" si="2852"/>
        <v>12.272194772234311</v>
      </c>
      <c r="AC2912" s="15">
        <f t="shared" si="2853"/>
        <v>5.1895221797377447E-2</v>
      </c>
    </row>
    <row r="2913" spans="1:29">
      <c r="A2913" s="5" t="s">
        <v>207</v>
      </c>
      <c r="B2913" s="5">
        <v>0.57999999999999996</v>
      </c>
      <c r="C2913" s="5">
        <v>0.44</v>
      </c>
      <c r="D2913" s="5">
        <v>0.125</v>
      </c>
      <c r="E2913" s="5">
        <v>0.78549999999999998</v>
      </c>
      <c r="F2913" s="5">
        <v>0.36299999999999999</v>
      </c>
      <c r="G2913" s="5">
        <v>0.19550000000000001</v>
      </c>
      <c r="H2913" s="48">
        <v>0.19500000000000001</v>
      </c>
      <c r="I2913" s="5">
        <v>11</v>
      </c>
      <c r="N2913" s="15">
        <f t="shared" si="2849"/>
        <v>0.75</v>
      </c>
      <c r="O2913" s="15">
        <f t="shared" ref="O2913:U2913" si="2959">B2913</f>
        <v>0.57999999999999996</v>
      </c>
      <c r="P2913" s="15">
        <f t="shared" si="2959"/>
        <v>0.44</v>
      </c>
      <c r="Q2913" s="15">
        <f t="shared" si="2959"/>
        <v>0.125</v>
      </c>
      <c r="R2913" s="15">
        <f t="shared" si="2959"/>
        <v>0.78549999999999998</v>
      </c>
      <c r="S2913" s="15">
        <f t="shared" si="2959"/>
        <v>0.36299999999999999</v>
      </c>
      <c r="T2913" s="15">
        <f t="shared" si="2959"/>
        <v>0.19550000000000001</v>
      </c>
      <c r="U2913" s="15">
        <f t="shared" si="2959"/>
        <v>0.19500000000000001</v>
      </c>
      <c r="V2913" s="5">
        <v>1</v>
      </c>
      <c r="X2913" s="15">
        <f t="shared" si="2851"/>
        <v>12.5</v>
      </c>
      <c r="AB2913" s="15">
        <f t="shared" si="2852"/>
        <v>10.620474156315412</v>
      </c>
      <c r="AC2913" s="15">
        <f t="shared" si="2853"/>
        <v>3.5326173970782628</v>
      </c>
    </row>
    <row r="2914" spans="1:29">
      <c r="A2914" s="5" t="s">
        <v>208</v>
      </c>
      <c r="B2914" s="5">
        <v>0.58499999999999996</v>
      </c>
      <c r="C2914" s="5">
        <v>0.45</v>
      </c>
      <c r="D2914" s="5">
        <v>0.13500000000000001</v>
      </c>
      <c r="E2914" s="5">
        <v>0.85499999999999998</v>
      </c>
      <c r="F2914" s="5">
        <v>0.3795</v>
      </c>
      <c r="G2914" s="5">
        <v>0.187</v>
      </c>
      <c r="H2914" s="48">
        <v>0.26</v>
      </c>
      <c r="I2914" s="5">
        <v>9</v>
      </c>
      <c r="N2914" s="15">
        <f t="shared" si="2849"/>
        <v>-2</v>
      </c>
      <c r="O2914" s="15">
        <f t="shared" ref="O2914:U2914" si="2960">B2914</f>
        <v>0.58499999999999996</v>
      </c>
      <c r="P2914" s="15">
        <f t="shared" si="2960"/>
        <v>0.45</v>
      </c>
      <c r="Q2914" s="15">
        <f t="shared" si="2960"/>
        <v>0.13500000000000001</v>
      </c>
      <c r="R2914" s="15">
        <f t="shared" si="2960"/>
        <v>0.85499999999999998</v>
      </c>
      <c r="S2914" s="15">
        <f t="shared" si="2960"/>
        <v>0.3795</v>
      </c>
      <c r="T2914" s="15">
        <f t="shared" si="2960"/>
        <v>0.187</v>
      </c>
      <c r="U2914" s="15">
        <f t="shared" si="2960"/>
        <v>0.26</v>
      </c>
      <c r="V2914" s="5">
        <v>1</v>
      </c>
      <c r="X2914" s="15">
        <f t="shared" si="2851"/>
        <v>10.5</v>
      </c>
      <c r="AB2914" s="15">
        <f t="shared" si="2852"/>
        <v>11.35097184959557</v>
      </c>
      <c r="AC2914" s="15">
        <f t="shared" si="2853"/>
        <v>0.72415308880410589</v>
      </c>
    </row>
    <row r="2915" spans="1:29">
      <c r="A2915" s="5" t="s">
        <v>206</v>
      </c>
      <c r="B2915" s="5">
        <v>0.59</v>
      </c>
      <c r="C2915" s="5">
        <v>0.5</v>
      </c>
      <c r="D2915" s="5">
        <v>0.15</v>
      </c>
      <c r="E2915" s="5">
        <v>1.1419999999999999</v>
      </c>
      <c r="F2915" s="5">
        <v>0.48499999999999999</v>
      </c>
      <c r="G2915" s="5">
        <v>0.26500000000000001</v>
      </c>
      <c r="H2915" s="48">
        <v>0.34499999999999997</v>
      </c>
      <c r="I2915" s="5">
        <v>9</v>
      </c>
      <c r="N2915" s="15">
        <f t="shared" si="2849"/>
        <v>3</v>
      </c>
      <c r="O2915" s="15">
        <f t="shared" ref="O2915:U2915" si="2961">B2915</f>
        <v>0.59</v>
      </c>
      <c r="P2915" s="15">
        <f t="shared" si="2961"/>
        <v>0.5</v>
      </c>
      <c r="Q2915" s="15">
        <f t="shared" si="2961"/>
        <v>0.15</v>
      </c>
      <c r="R2915" s="15">
        <f t="shared" si="2961"/>
        <v>1.1419999999999999</v>
      </c>
      <c r="S2915" s="15">
        <f t="shared" si="2961"/>
        <v>0.48499999999999999</v>
      </c>
      <c r="T2915" s="15">
        <f t="shared" si="2961"/>
        <v>0.26500000000000001</v>
      </c>
      <c r="U2915" s="15">
        <f t="shared" si="2961"/>
        <v>0.34499999999999997</v>
      </c>
      <c r="V2915" s="5">
        <v>1</v>
      </c>
      <c r="X2915" s="15">
        <f t="shared" si="2851"/>
        <v>10.5</v>
      </c>
      <c r="AB2915" s="15">
        <f t="shared" si="2852"/>
        <v>13.34258617712652</v>
      </c>
      <c r="AC2915" s="15">
        <f t="shared" si="2853"/>
        <v>8.0802961743907655</v>
      </c>
    </row>
    <row r="2916" spans="1:29">
      <c r="A2916" s="5" t="s">
        <v>208</v>
      </c>
      <c r="B2916" s="5">
        <v>0.59</v>
      </c>
      <c r="C2916" s="5">
        <v>0.46</v>
      </c>
      <c r="D2916" s="5">
        <v>0.125</v>
      </c>
      <c r="E2916" s="5">
        <v>0.755</v>
      </c>
      <c r="F2916" s="5">
        <v>0.33400000000000002</v>
      </c>
      <c r="G2916" s="5">
        <v>0.15</v>
      </c>
      <c r="H2916" s="48">
        <v>0.23799999999999999</v>
      </c>
      <c r="I2916" s="5">
        <v>9</v>
      </c>
      <c r="N2916" s="15">
        <f t="shared" si="2849"/>
        <v>-2</v>
      </c>
      <c r="O2916" s="15">
        <f t="shared" ref="O2916:U2916" si="2962">B2916</f>
        <v>0.59</v>
      </c>
      <c r="P2916" s="15">
        <f t="shared" si="2962"/>
        <v>0.46</v>
      </c>
      <c r="Q2916" s="15">
        <f t="shared" si="2962"/>
        <v>0.125</v>
      </c>
      <c r="R2916" s="15">
        <f t="shared" si="2962"/>
        <v>0.755</v>
      </c>
      <c r="S2916" s="15">
        <f t="shared" si="2962"/>
        <v>0.33400000000000002</v>
      </c>
      <c r="T2916" s="15">
        <f t="shared" si="2962"/>
        <v>0.15</v>
      </c>
      <c r="U2916" s="15">
        <f t="shared" si="2962"/>
        <v>0.23799999999999999</v>
      </c>
      <c r="V2916" s="5">
        <v>1</v>
      </c>
      <c r="X2916" s="15">
        <f t="shared" si="2851"/>
        <v>10.5</v>
      </c>
      <c r="AB2916" s="15">
        <f t="shared" si="2852"/>
        <v>11.547869286269814</v>
      </c>
      <c r="AC2916" s="15">
        <f t="shared" si="2853"/>
        <v>1.0980300411076085</v>
      </c>
    </row>
    <row r="2917" spans="1:29">
      <c r="A2917" s="5" t="s">
        <v>208</v>
      </c>
      <c r="B2917" s="5">
        <v>0.59</v>
      </c>
      <c r="C2917" s="5">
        <v>0.47499999999999998</v>
      </c>
      <c r="D2917" s="5">
        <v>0.14499999999999999</v>
      </c>
      <c r="E2917" s="5">
        <v>0.97450000000000003</v>
      </c>
      <c r="F2917" s="5">
        <v>0.46750000000000003</v>
      </c>
      <c r="G2917" s="5">
        <v>0.20699999999999999</v>
      </c>
      <c r="H2917" s="48">
        <v>0.25900000000000001</v>
      </c>
      <c r="I2917" s="5">
        <v>10</v>
      </c>
      <c r="N2917" s="15">
        <f t="shared" si="2849"/>
        <v>-2</v>
      </c>
      <c r="O2917" s="15">
        <f t="shared" ref="O2917:U2917" si="2963">B2917</f>
        <v>0.59</v>
      </c>
      <c r="P2917" s="15">
        <f t="shared" si="2963"/>
        <v>0.47499999999999998</v>
      </c>
      <c r="Q2917" s="15">
        <f t="shared" si="2963"/>
        <v>0.14499999999999999</v>
      </c>
      <c r="R2917" s="15">
        <f t="shared" si="2963"/>
        <v>0.97450000000000003</v>
      </c>
      <c r="S2917" s="15">
        <f t="shared" si="2963"/>
        <v>0.46750000000000003</v>
      </c>
      <c r="T2917" s="15">
        <f t="shared" si="2963"/>
        <v>0.20699999999999999</v>
      </c>
      <c r="U2917" s="15">
        <f t="shared" si="2963"/>
        <v>0.25900000000000001</v>
      </c>
      <c r="V2917" s="5">
        <v>1</v>
      </c>
      <c r="X2917" s="15">
        <f t="shared" si="2851"/>
        <v>11.5</v>
      </c>
      <c r="AB2917" s="15">
        <f t="shared" si="2852"/>
        <v>10.857288858728843</v>
      </c>
      <c r="AC2917" s="15">
        <f t="shared" si="2853"/>
        <v>0.41307761111407287</v>
      </c>
    </row>
    <row r="2918" spans="1:29">
      <c r="A2918" s="5" t="s">
        <v>206</v>
      </c>
      <c r="B2918" s="5">
        <v>0.59499999999999997</v>
      </c>
      <c r="C2918" s="5">
        <v>0.47</v>
      </c>
      <c r="D2918" s="5">
        <v>0.155</v>
      </c>
      <c r="E2918" s="5">
        <v>1.2015</v>
      </c>
      <c r="F2918" s="5">
        <v>0.49199999999999999</v>
      </c>
      <c r="G2918" s="5">
        <v>0.38650000000000001</v>
      </c>
      <c r="H2918" s="48">
        <v>0.26500000000000001</v>
      </c>
      <c r="I2918" s="5">
        <v>10</v>
      </c>
      <c r="N2918" s="15">
        <f t="shared" si="2849"/>
        <v>3</v>
      </c>
      <c r="O2918" s="15">
        <f t="shared" ref="O2918:U2918" si="2964">B2918</f>
        <v>0.59499999999999997</v>
      </c>
      <c r="P2918" s="15">
        <f t="shared" si="2964"/>
        <v>0.47</v>
      </c>
      <c r="Q2918" s="15">
        <f t="shared" si="2964"/>
        <v>0.155</v>
      </c>
      <c r="R2918" s="15">
        <f t="shared" si="2964"/>
        <v>1.2015</v>
      </c>
      <c r="S2918" s="15">
        <f t="shared" si="2964"/>
        <v>0.49199999999999999</v>
      </c>
      <c r="T2918" s="15">
        <f t="shared" si="2964"/>
        <v>0.38650000000000001</v>
      </c>
      <c r="U2918" s="15">
        <f t="shared" si="2964"/>
        <v>0.26500000000000001</v>
      </c>
      <c r="V2918" s="5">
        <v>1</v>
      </c>
      <c r="X2918" s="15">
        <f t="shared" si="2851"/>
        <v>11.5</v>
      </c>
      <c r="AB2918" s="15">
        <f t="shared" si="2852"/>
        <v>11.500641146882755</v>
      </c>
      <c r="AC2918" s="15">
        <f t="shared" si="2853"/>
        <v>4.1106932526611973E-7</v>
      </c>
    </row>
    <row r="2919" spans="1:29">
      <c r="A2919" s="5" t="s">
        <v>206</v>
      </c>
      <c r="B2919" s="5">
        <v>0.59499999999999997</v>
      </c>
      <c r="C2919" s="5">
        <v>0.46</v>
      </c>
      <c r="D2919" s="5">
        <v>0.17</v>
      </c>
      <c r="E2919" s="5">
        <v>1.1294999999999999</v>
      </c>
      <c r="F2919" s="5">
        <v>0.56999999999999995</v>
      </c>
      <c r="G2919" s="5">
        <v>0.2555</v>
      </c>
      <c r="H2919" s="48">
        <v>0.26500000000000001</v>
      </c>
      <c r="I2919" s="5">
        <v>10</v>
      </c>
      <c r="N2919" s="15">
        <f t="shared" si="2849"/>
        <v>3</v>
      </c>
      <c r="O2919" s="15">
        <f t="shared" ref="O2919:U2919" si="2965">B2919</f>
        <v>0.59499999999999997</v>
      </c>
      <c r="P2919" s="15">
        <f t="shared" si="2965"/>
        <v>0.46</v>
      </c>
      <c r="Q2919" s="15">
        <f t="shared" si="2965"/>
        <v>0.17</v>
      </c>
      <c r="R2919" s="15">
        <f t="shared" si="2965"/>
        <v>1.1294999999999999</v>
      </c>
      <c r="S2919" s="15">
        <f t="shared" si="2965"/>
        <v>0.56999999999999995</v>
      </c>
      <c r="T2919" s="15">
        <f t="shared" si="2965"/>
        <v>0.2555</v>
      </c>
      <c r="U2919" s="15">
        <f t="shared" si="2965"/>
        <v>0.26500000000000001</v>
      </c>
      <c r="V2919" s="5">
        <v>1</v>
      </c>
      <c r="X2919" s="15">
        <f t="shared" si="2851"/>
        <v>11.5</v>
      </c>
      <c r="AB2919" s="15">
        <f t="shared" si="2852"/>
        <v>10.669629524236404</v>
      </c>
      <c r="AC2919" s="15">
        <f t="shared" si="2853"/>
        <v>0.68951512701986062</v>
      </c>
    </row>
    <row r="2920" spans="1:29">
      <c r="A2920" s="5" t="s">
        <v>208</v>
      </c>
      <c r="B2920" s="5">
        <v>0.6</v>
      </c>
      <c r="C2920" s="5">
        <v>0.44500000000000001</v>
      </c>
      <c r="D2920" s="5">
        <v>0.13500000000000001</v>
      </c>
      <c r="E2920" s="5">
        <v>0.92049999999999998</v>
      </c>
      <c r="F2920" s="5">
        <v>0.44500000000000001</v>
      </c>
      <c r="G2920" s="5">
        <v>0.20349999999999999</v>
      </c>
      <c r="H2920" s="48">
        <v>0.253</v>
      </c>
      <c r="I2920" s="5">
        <v>9</v>
      </c>
      <c r="N2920" s="15">
        <f t="shared" si="2849"/>
        <v>-2</v>
      </c>
      <c r="O2920" s="15">
        <f t="shared" ref="O2920:U2920" si="2966">B2920</f>
        <v>0.6</v>
      </c>
      <c r="P2920" s="15">
        <f t="shared" si="2966"/>
        <v>0.44500000000000001</v>
      </c>
      <c r="Q2920" s="15">
        <f t="shared" si="2966"/>
        <v>0.13500000000000001</v>
      </c>
      <c r="R2920" s="15">
        <f t="shared" si="2966"/>
        <v>0.92049999999999998</v>
      </c>
      <c r="S2920" s="15">
        <f t="shared" si="2966"/>
        <v>0.44500000000000001</v>
      </c>
      <c r="T2920" s="15">
        <f t="shared" si="2966"/>
        <v>0.20349999999999999</v>
      </c>
      <c r="U2920" s="15">
        <f t="shared" si="2966"/>
        <v>0.253</v>
      </c>
      <c r="V2920" s="5">
        <v>1</v>
      </c>
      <c r="X2920" s="15">
        <f t="shared" si="2851"/>
        <v>10.5</v>
      </c>
      <c r="AB2920" s="15">
        <f t="shared" si="2852"/>
        <v>10.329493094541291</v>
      </c>
      <c r="AC2920" s="15">
        <f t="shared" si="2853"/>
        <v>2.9072604809104959E-2</v>
      </c>
    </row>
    <row r="2921" spans="1:29">
      <c r="A2921" s="5" t="s">
        <v>207</v>
      </c>
      <c r="B2921" s="5">
        <v>0.6</v>
      </c>
      <c r="C2921" s="5">
        <v>0.48</v>
      </c>
      <c r="D2921" s="5">
        <v>0.17</v>
      </c>
      <c r="E2921" s="5">
        <v>1.056</v>
      </c>
      <c r="F2921" s="5">
        <v>0.45750000000000002</v>
      </c>
      <c r="G2921" s="5">
        <v>0.24349999999999999</v>
      </c>
      <c r="H2921" s="48">
        <v>0.3135</v>
      </c>
      <c r="I2921" s="5">
        <v>10</v>
      </c>
      <c r="N2921" s="15">
        <f t="shared" si="2849"/>
        <v>0.75</v>
      </c>
      <c r="O2921" s="15">
        <f t="shared" ref="O2921:U2921" si="2967">B2921</f>
        <v>0.6</v>
      </c>
      <c r="P2921" s="15">
        <f t="shared" si="2967"/>
        <v>0.48</v>
      </c>
      <c r="Q2921" s="15">
        <f t="shared" si="2967"/>
        <v>0.17</v>
      </c>
      <c r="R2921" s="15">
        <f t="shared" si="2967"/>
        <v>1.056</v>
      </c>
      <c r="S2921" s="15">
        <f t="shared" si="2967"/>
        <v>0.45750000000000002</v>
      </c>
      <c r="T2921" s="15">
        <f t="shared" si="2967"/>
        <v>0.24349999999999999</v>
      </c>
      <c r="U2921" s="15">
        <f t="shared" si="2967"/>
        <v>0.3135</v>
      </c>
      <c r="V2921" s="5">
        <v>1</v>
      </c>
      <c r="X2921" s="15">
        <f t="shared" si="2851"/>
        <v>11.5</v>
      </c>
      <c r="AB2921" s="15">
        <f t="shared" si="2852"/>
        <v>12.674287892339658</v>
      </c>
      <c r="AC2921" s="15">
        <f t="shared" si="2853"/>
        <v>1.3789520540955158</v>
      </c>
    </row>
    <row r="2922" spans="1:29">
      <c r="A2922" s="5" t="s">
        <v>206</v>
      </c>
      <c r="B2922" s="5">
        <v>0.6</v>
      </c>
      <c r="C2922" s="5">
        <v>0.45</v>
      </c>
      <c r="D2922" s="5">
        <v>0.19500000000000001</v>
      </c>
      <c r="E2922" s="5">
        <v>1.34</v>
      </c>
      <c r="F2922" s="5">
        <v>0.61699999999999999</v>
      </c>
      <c r="G2922" s="5">
        <v>0.32550000000000001</v>
      </c>
      <c r="H2922" s="48">
        <v>0.36049999999999999</v>
      </c>
      <c r="I2922" s="5">
        <v>10</v>
      </c>
      <c r="N2922" s="15">
        <f t="shared" si="2849"/>
        <v>3</v>
      </c>
      <c r="O2922" s="15">
        <f t="shared" ref="O2922:U2922" si="2968">B2922</f>
        <v>0.6</v>
      </c>
      <c r="P2922" s="15">
        <f t="shared" si="2968"/>
        <v>0.45</v>
      </c>
      <c r="Q2922" s="15">
        <f t="shared" si="2968"/>
        <v>0.19500000000000001</v>
      </c>
      <c r="R2922" s="15">
        <f t="shared" si="2968"/>
        <v>1.34</v>
      </c>
      <c r="S2922" s="15">
        <f t="shared" si="2968"/>
        <v>0.61699999999999999</v>
      </c>
      <c r="T2922" s="15">
        <f t="shared" si="2968"/>
        <v>0.32550000000000001</v>
      </c>
      <c r="U2922" s="15">
        <f t="shared" si="2968"/>
        <v>0.36049999999999999</v>
      </c>
      <c r="V2922" s="5">
        <v>1</v>
      </c>
      <c r="X2922" s="15">
        <f t="shared" si="2851"/>
        <v>11.5</v>
      </c>
      <c r="AB2922" s="15">
        <f t="shared" si="2852"/>
        <v>11.905812416022906</v>
      </c>
      <c r="AC2922" s="15">
        <f t="shared" si="2853"/>
        <v>0.16468371699834811</v>
      </c>
    </row>
    <row r="2923" spans="1:29">
      <c r="A2923" s="5" t="s">
        <v>207</v>
      </c>
      <c r="B2923" s="5">
        <v>0.6</v>
      </c>
      <c r="C2923" s="5">
        <v>0.45</v>
      </c>
      <c r="D2923" s="5">
        <v>0.15</v>
      </c>
      <c r="E2923" s="5">
        <v>0.96250000000000002</v>
      </c>
      <c r="F2923" s="5">
        <v>0.4375</v>
      </c>
      <c r="G2923" s="5">
        <v>0.2225</v>
      </c>
      <c r="H2923" s="48">
        <v>0.27750000000000002</v>
      </c>
      <c r="I2923" s="5">
        <v>9</v>
      </c>
      <c r="N2923" s="15">
        <f t="shared" si="2849"/>
        <v>0.75</v>
      </c>
      <c r="O2923" s="15">
        <f t="shared" ref="O2923:U2923" si="2969">B2923</f>
        <v>0.6</v>
      </c>
      <c r="P2923" s="15">
        <f t="shared" si="2969"/>
        <v>0.45</v>
      </c>
      <c r="Q2923" s="15">
        <f t="shared" si="2969"/>
        <v>0.15</v>
      </c>
      <c r="R2923" s="15">
        <f t="shared" si="2969"/>
        <v>0.96250000000000002</v>
      </c>
      <c r="S2923" s="15">
        <f t="shared" si="2969"/>
        <v>0.4375</v>
      </c>
      <c r="T2923" s="15">
        <f t="shared" si="2969"/>
        <v>0.2225</v>
      </c>
      <c r="U2923" s="15">
        <f t="shared" si="2969"/>
        <v>0.27750000000000002</v>
      </c>
      <c r="V2923" s="5">
        <v>1</v>
      </c>
      <c r="X2923" s="15">
        <f t="shared" si="2851"/>
        <v>10.5</v>
      </c>
      <c r="AB2923" s="15">
        <f t="shared" si="2852"/>
        <v>11.552315480155585</v>
      </c>
      <c r="AC2923" s="15">
        <f t="shared" si="2853"/>
        <v>1.1073678697750788</v>
      </c>
    </row>
    <row r="2924" spans="1:29">
      <c r="A2924" s="5" t="s">
        <v>206</v>
      </c>
      <c r="B2924" s="5">
        <v>0.6</v>
      </c>
      <c r="C2924" s="5">
        <v>0.46500000000000002</v>
      </c>
      <c r="D2924" s="5">
        <v>0.16500000000000001</v>
      </c>
      <c r="E2924" s="5">
        <v>1.0475000000000001</v>
      </c>
      <c r="F2924" s="5">
        <v>0.46500000000000002</v>
      </c>
      <c r="G2924" s="5">
        <v>0.23449999999999999</v>
      </c>
      <c r="H2924" s="48">
        <v>0.315</v>
      </c>
      <c r="I2924" s="5">
        <v>11</v>
      </c>
      <c r="N2924" s="15">
        <f t="shared" si="2849"/>
        <v>3</v>
      </c>
      <c r="O2924" s="15">
        <f t="shared" ref="O2924:U2924" si="2970">B2924</f>
        <v>0.6</v>
      </c>
      <c r="P2924" s="15">
        <f t="shared" si="2970"/>
        <v>0.46500000000000002</v>
      </c>
      <c r="Q2924" s="15">
        <f t="shared" si="2970"/>
        <v>0.16500000000000001</v>
      </c>
      <c r="R2924" s="15">
        <f t="shared" si="2970"/>
        <v>1.0475000000000001</v>
      </c>
      <c r="S2924" s="15">
        <f t="shared" si="2970"/>
        <v>0.46500000000000002</v>
      </c>
      <c r="T2924" s="15">
        <f t="shared" si="2970"/>
        <v>0.23449999999999999</v>
      </c>
      <c r="U2924" s="15">
        <f t="shared" si="2970"/>
        <v>0.315</v>
      </c>
      <c r="V2924" s="5">
        <v>1</v>
      </c>
      <c r="X2924" s="15">
        <f t="shared" si="2851"/>
        <v>12.5</v>
      </c>
      <c r="AB2924" s="15">
        <f t="shared" si="2852"/>
        <v>12.683881183546806</v>
      </c>
      <c r="AC2924" s="15">
        <f t="shared" si="2853"/>
        <v>3.3812289662574053E-2</v>
      </c>
    </row>
    <row r="2925" spans="1:29">
      <c r="A2925" s="5" t="s">
        <v>207</v>
      </c>
      <c r="B2925" s="5">
        <v>0.60499999999999998</v>
      </c>
      <c r="C2925" s="5">
        <v>0.495</v>
      </c>
      <c r="D2925" s="5">
        <v>0.17</v>
      </c>
      <c r="E2925" s="5">
        <v>1.0914999999999999</v>
      </c>
      <c r="F2925" s="5">
        <v>0.4365</v>
      </c>
      <c r="G2925" s="5">
        <v>0.27150000000000002</v>
      </c>
      <c r="H2925" s="48">
        <v>0.33500000000000002</v>
      </c>
      <c r="I2925" s="5">
        <v>13</v>
      </c>
      <c r="N2925" s="15">
        <f t="shared" si="2849"/>
        <v>0.75</v>
      </c>
      <c r="O2925" s="15">
        <f t="shared" ref="O2925:U2925" si="2971">B2925</f>
        <v>0.60499999999999998</v>
      </c>
      <c r="P2925" s="15">
        <f t="shared" si="2971"/>
        <v>0.495</v>
      </c>
      <c r="Q2925" s="15">
        <f t="shared" si="2971"/>
        <v>0.17</v>
      </c>
      <c r="R2925" s="15">
        <f t="shared" si="2971"/>
        <v>1.0914999999999999</v>
      </c>
      <c r="S2925" s="15">
        <f t="shared" si="2971"/>
        <v>0.4365</v>
      </c>
      <c r="T2925" s="15">
        <f t="shared" si="2971"/>
        <v>0.27150000000000002</v>
      </c>
      <c r="U2925" s="15">
        <f t="shared" si="2971"/>
        <v>0.33500000000000002</v>
      </c>
      <c r="V2925" s="5">
        <v>1</v>
      </c>
      <c r="X2925" s="15">
        <f t="shared" si="2851"/>
        <v>14.5</v>
      </c>
      <c r="AB2925" s="15">
        <f t="shared" si="2852"/>
        <v>13.492142309589211</v>
      </c>
      <c r="AC2925" s="15">
        <f t="shared" si="2853"/>
        <v>1.0157771241201707</v>
      </c>
    </row>
    <row r="2926" spans="1:29">
      <c r="A2926" s="5" t="s">
        <v>206</v>
      </c>
      <c r="B2926" s="5">
        <v>0.60499999999999998</v>
      </c>
      <c r="C2926" s="5">
        <v>0.49</v>
      </c>
      <c r="D2926" s="5">
        <v>0.18</v>
      </c>
      <c r="E2926" s="5">
        <v>1.167</v>
      </c>
      <c r="F2926" s="5">
        <v>0.45700000000000002</v>
      </c>
      <c r="G2926" s="5">
        <v>0.28999999999999998</v>
      </c>
      <c r="H2926" s="48">
        <v>0.3745</v>
      </c>
      <c r="I2926" s="5">
        <v>9</v>
      </c>
      <c r="N2926" s="15">
        <f t="shared" si="2849"/>
        <v>3</v>
      </c>
      <c r="O2926" s="15">
        <f t="shared" ref="O2926:U2926" si="2972">B2926</f>
        <v>0.60499999999999998</v>
      </c>
      <c r="P2926" s="15">
        <f t="shared" si="2972"/>
        <v>0.49</v>
      </c>
      <c r="Q2926" s="15">
        <f t="shared" si="2972"/>
        <v>0.18</v>
      </c>
      <c r="R2926" s="15">
        <f t="shared" si="2972"/>
        <v>1.167</v>
      </c>
      <c r="S2926" s="15">
        <f t="shared" si="2972"/>
        <v>0.45700000000000002</v>
      </c>
      <c r="T2926" s="15">
        <f t="shared" si="2972"/>
        <v>0.28999999999999998</v>
      </c>
      <c r="U2926" s="15">
        <f t="shared" si="2972"/>
        <v>0.3745</v>
      </c>
      <c r="V2926" s="5">
        <v>1</v>
      </c>
      <c r="X2926" s="15">
        <f t="shared" si="2851"/>
        <v>10.5</v>
      </c>
      <c r="AB2926" s="15">
        <f t="shared" si="2852"/>
        <v>14.336974432147072</v>
      </c>
      <c r="AC2926" s="15">
        <f t="shared" si="2853"/>
        <v>14.722372792950342</v>
      </c>
    </row>
    <row r="2927" spans="1:29">
      <c r="A2927" s="5" t="s">
        <v>208</v>
      </c>
      <c r="B2927" s="5">
        <v>0.60499999999999998</v>
      </c>
      <c r="C2927" s="5">
        <v>0.48</v>
      </c>
      <c r="D2927" s="5">
        <v>0.155</v>
      </c>
      <c r="E2927" s="5">
        <v>0.99950000000000006</v>
      </c>
      <c r="F2927" s="5">
        <v>0.42499999999999999</v>
      </c>
      <c r="G2927" s="5">
        <v>0.19850000000000001</v>
      </c>
      <c r="H2927" s="48">
        <v>0.3</v>
      </c>
      <c r="I2927" s="5">
        <v>10</v>
      </c>
      <c r="N2927" s="15">
        <f t="shared" si="2849"/>
        <v>-2</v>
      </c>
      <c r="O2927" s="15">
        <f t="shared" ref="O2927:U2927" si="2973">B2927</f>
        <v>0.60499999999999998</v>
      </c>
      <c r="P2927" s="15">
        <f t="shared" si="2973"/>
        <v>0.48</v>
      </c>
      <c r="Q2927" s="15">
        <f t="shared" si="2973"/>
        <v>0.155</v>
      </c>
      <c r="R2927" s="15">
        <f t="shared" si="2973"/>
        <v>0.99950000000000006</v>
      </c>
      <c r="S2927" s="15">
        <f t="shared" si="2973"/>
        <v>0.42499999999999999</v>
      </c>
      <c r="T2927" s="15">
        <f t="shared" si="2973"/>
        <v>0.19850000000000001</v>
      </c>
      <c r="U2927" s="15">
        <f t="shared" si="2973"/>
        <v>0.3</v>
      </c>
      <c r="V2927" s="5">
        <v>1</v>
      </c>
      <c r="X2927" s="15">
        <f t="shared" si="2851"/>
        <v>11.5</v>
      </c>
      <c r="AB2927" s="15">
        <f t="shared" si="2852"/>
        <v>12.53951226686239</v>
      </c>
      <c r="AC2927" s="15">
        <f t="shared" si="2853"/>
        <v>1.080585752957385</v>
      </c>
    </row>
    <row r="2928" spans="1:29">
      <c r="A2928" s="5" t="s">
        <v>208</v>
      </c>
      <c r="B2928" s="5">
        <v>0.61</v>
      </c>
      <c r="C2928" s="5">
        <v>0.42499999999999999</v>
      </c>
      <c r="D2928" s="5">
        <v>0.155</v>
      </c>
      <c r="E2928" s="5">
        <v>1.0485</v>
      </c>
      <c r="F2928" s="5">
        <v>0.50700000000000001</v>
      </c>
      <c r="G2928" s="5">
        <v>0.19550000000000001</v>
      </c>
      <c r="H2928" s="48">
        <v>0.27400000000000002</v>
      </c>
      <c r="I2928" s="5">
        <v>11</v>
      </c>
      <c r="N2928" s="15">
        <f t="shared" si="2849"/>
        <v>-2</v>
      </c>
      <c r="O2928" s="15">
        <f t="shared" ref="O2928:U2928" si="2974">B2928</f>
        <v>0.61</v>
      </c>
      <c r="P2928" s="15">
        <f t="shared" si="2974"/>
        <v>0.42499999999999999</v>
      </c>
      <c r="Q2928" s="15">
        <f t="shared" si="2974"/>
        <v>0.155</v>
      </c>
      <c r="R2928" s="15">
        <f t="shared" si="2974"/>
        <v>1.0485</v>
      </c>
      <c r="S2928" s="15">
        <f t="shared" si="2974"/>
        <v>0.50700000000000001</v>
      </c>
      <c r="T2928" s="15">
        <f t="shared" si="2974"/>
        <v>0.19550000000000001</v>
      </c>
      <c r="U2928" s="15">
        <f t="shared" si="2974"/>
        <v>0.27400000000000002</v>
      </c>
      <c r="V2928" s="5">
        <v>1</v>
      </c>
      <c r="X2928" s="15">
        <f t="shared" si="2851"/>
        <v>12.5</v>
      </c>
      <c r="AB2928" s="15">
        <f t="shared" si="2852"/>
        <v>10.487372156357406</v>
      </c>
      <c r="AC2928" s="15">
        <f t="shared" si="2853"/>
        <v>4.0506708370054385</v>
      </c>
    </row>
    <row r="2929" spans="1:29">
      <c r="A2929" s="5" t="s">
        <v>207</v>
      </c>
      <c r="B2929" s="5">
        <v>0.61</v>
      </c>
      <c r="C2929" s="5">
        <v>0.47</v>
      </c>
      <c r="D2929" s="5">
        <v>0.19500000000000001</v>
      </c>
      <c r="E2929" s="5">
        <v>1.2735000000000001</v>
      </c>
      <c r="F2929" s="5">
        <v>0.46899999999999997</v>
      </c>
      <c r="G2929" s="5">
        <v>0.33150000000000002</v>
      </c>
      <c r="H2929" s="48">
        <v>0.39800000000000002</v>
      </c>
      <c r="I2929" s="5">
        <v>12</v>
      </c>
      <c r="N2929" s="15">
        <f t="shared" si="2849"/>
        <v>0.75</v>
      </c>
      <c r="O2929" s="15">
        <f t="shared" ref="O2929:U2929" si="2975">B2929</f>
        <v>0.61</v>
      </c>
      <c r="P2929" s="15">
        <f t="shared" si="2975"/>
        <v>0.47</v>
      </c>
      <c r="Q2929" s="15">
        <f t="shared" si="2975"/>
        <v>0.19500000000000001</v>
      </c>
      <c r="R2929" s="15">
        <f t="shared" si="2975"/>
        <v>1.2735000000000001</v>
      </c>
      <c r="S2929" s="15">
        <f t="shared" si="2975"/>
        <v>0.46899999999999997</v>
      </c>
      <c r="T2929" s="15">
        <f t="shared" si="2975"/>
        <v>0.33150000000000002</v>
      </c>
      <c r="U2929" s="15">
        <f t="shared" si="2975"/>
        <v>0.39800000000000002</v>
      </c>
      <c r="V2929" s="5">
        <v>1</v>
      </c>
      <c r="X2929" s="15">
        <f t="shared" si="2851"/>
        <v>13.5</v>
      </c>
      <c r="AB2929" s="15">
        <f t="shared" si="2852"/>
        <v>14.402900670408615</v>
      </c>
      <c r="AC2929" s="15">
        <f t="shared" si="2853"/>
        <v>0.8152296206243258</v>
      </c>
    </row>
    <row r="2930" spans="1:29">
      <c r="A2930" s="5" t="s">
        <v>206</v>
      </c>
      <c r="B2930" s="5">
        <v>0.61</v>
      </c>
      <c r="C2930" s="5">
        <v>0.48</v>
      </c>
      <c r="D2930" s="5">
        <v>0.14000000000000001</v>
      </c>
      <c r="E2930" s="5">
        <v>1.0625</v>
      </c>
      <c r="F2930" s="5">
        <v>0.51600000000000001</v>
      </c>
      <c r="G2930" s="5">
        <v>0.22500000000000001</v>
      </c>
      <c r="H2930" s="48">
        <v>0.29149999999999998</v>
      </c>
      <c r="I2930" s="5">
        <v>11</v>
      </c>
      <c r="N2930" s="15">
        <f t="shared" si="2849"/>
        <v>3</v>
      </c>
      <c r="O2930" s="15">
        <f t="shared" ref="O2930:U2930" si="2976">B2930</f>
        <v>0.61</v>
      </c>
      <c r="P2930" s="15">
        <f t="shared" si="2976"/>
        <v>0.48</v>
      </c>
      <c r="Q2930" s="15">
        <f t="shared" si="2976"/>
        <v>0.14000000000000001</v>
      </c>
      <c r="R2930" s="15">
        <f t="shared" si="2976"/>
        <v>1.0625</v>
      </c>
      <c r="S2930" s="15">
        <f t="shared" si="2976"/>
        <v>0.51600000000000001</v>
      </c>
      <c r="T2930" s="15">
        <f t="shared" si="2976"/>
        <v>0.22500000000000001</v>
      </c>
      <c r="U2930" s="15">
        <f t="shared" si="2976"/>
        <v>0.29149999999999998</v>
      </c>
      <c r="V2930" s="5">
        <v>1</v>
      </c>
      <c r="X2930" s="15">
        <f t="shared" si="2851"/>
        <v>12.5</v>
      </c>
      <c r="AB2930" s="15">
        <f t="shared" si="2852"/>
        <v>11.579805216352874</v>
      </c>
      <c r="AC2930" s="15">
        <f t="shared" si="2853"/>
        <v>0.84675843985138155</v>
      </c>
    </row>
    <row r="2931" spans="1:29">
      <c r="A2931" s="5" t="s">
        <v>208</v>
      </c>
      <c r="B2931" s="5">
        <v>0.61</v>
      </c>
      <c r="C2931" s="5">
        <v>0.49</v>
      </c>
      <c r="D2931" s="5">
        <v>0.16</v>
      </c>
      <c r="E2931" s="5">
        <v>1.1545000000000001</v>
      </c>
      <c r="F2931" s="5">
        <v>0.58650000000000002</v>
      </c>
      <c r="G2931" s="5">
        <v>0.23849999999999999</v>
      </c>
      <c r="H2931" s="48">
        <v>0.29149999999999998</v>
      </c>
      <c r="I2931" s="5">
        <v>11</v>
      </c>
      <c r="N2931" s="15">
        <f t="shared" si="2849"/>
        <v>-2</v>
      </c>
      <c r="O2931" s="15">
        <f t="shared" ref="O2931:U2931" si="2977">B2931</f>
        <v>0.61</v>
      </c>
      <c r="P2931" s="15">
        <f t="shared" si="2977"/>
        <v>0.49</v>
      </c>
      <c r="Q2931" s="15">
        <f t="shared" si="2977"/>
        <v>0.16</v>
      </c>
      <c r="R2931" s="15">
        <f t="shared" si="2977"/>
        <v>1.1545000000000001</v>
      </c>
      <c r="S2931" s="15">
        <f t="shared" si="2977"/>
        <v>0.58650000000000002</v>
      </c>
      <c r="T2931" s="15">
        <f t="shared" si="2977"/>
        <v>0.23849999999999999</v>
      </c>
      <c r="U2931" s="15">
        <f t="shared" si="2977"/>
        <v>0.29149999999999998</v>
      </c>
      <c r="V2931" s="5">
        <v>1</v>
      </c>
      <c r="X2931" s="15">
        <f t="shared" si="2851"/>
        <v>12.5</v>
      </c>
      <c r="AB2931" s="15">
        <f t="shared" si="2852"/>
        <v>10.389565077238455</v>
      </c>
      <c r="AC2931" s="15">
        <f t="shared" si="2853"/>
        <v>4.4539355632115285</v>
      </c>
    </row>
    <row r="2932" spans="1:29">
      <c r="A2932" s="5" t="s">
        <v>207</v>
      </c>
      <c r="B2932" s="5">
        <v>0.61499999999999999</v>
      </c>
      <c r="C2932" s="5">
        <v>0.47499999999999998</v>
      </c>
      <c r="D2932" s="5">
        <v>0.17499999999999999</v>
      </c>
      <c r="E2932" s="5">
        <v>1.194</v>
      </c>
      <c r="F2932" s="5">
        <v>0.55900000000000005</v>
      </c>
      <c r="G2932" s="5">
        <v>0.25900000000000001</v>
      </c>
      <c r="H2932" s="48">
        <v>0.3165</v>
      </c>
      <c r="I2932" s="5">
        <v>11</v>
      </c>
      <c r="N2932" s="15">
        <f t="shared" si="2849"/>
        <v>0.75</v>
      </c>
      <c r="O2932" s="15">
        <f t="shared" ref="O2932:U2932" si="2978">B2932</f>
        <v>0.61499999999999999</v>
      </c>
      <c r="P2932" s="15">
        <f t="shared" si="2978"/>
        <v>0.47499999999999998</v>
      </c>
      <c r="Q2932" s="15">
        <f t="shared" si="2978"/>
        <v>0.17499999999999999</v>
      </c>
      <c r="R2932" s="15">
        <f t="shared" si="2978"/>
        <v>1.194</v>
      </c>
      <c r="S2932" s="15">
        <f t="shared" si="2978"/>
        <v>0.55900000000000005</v>
      </c>
      <c r="T2932" s="15">
        <f t="shared" si="2978"/>
        <v>0.25900000000000001</v>
      </c>
      <c r="U2932" s="15">
        <f t="shared" si="2978"/>
        <v>0.3165</v>
      </c>
      <c r="V2932" s="5">
        <v>1</v>
      </c>
      <c r="X2932" s="15">
        <f t="shared" si="2851"/>
        <v>12.5</v>
      </c>
      <c r="AB2932" s="15">
        <f t="shared" si="2852"/>
        <v>11.739792281270436</v>
      </c>
      <c r="AC2932" s="15">
        <f t="shared" si="2853"/>
        <v>0.57791577561600815</v>
      </c>
    </row>
    <row r="2933" spans="1:29">
      <c r="A2933" s="5" t="s">
        <v>207</v>
      </c>
      <c r="B2933" s="5">
        <v>0.61499999999999999</v>
      </c>
      <c r="C2933" s="5">
        <v>0.51500000000000001</v>
      </c>
      <c r="D2933" s="5">
        <v>0.13500000000000001</v>
      </c>
      <c r="E2933" s="5">
        <v>1.1214999999999999</v>
      </c>
      <c r="F2933" s="5">
        <v>0.54500000000000004</v>
      </c>
      <c r="G2933" s="5">
        <v>0.23050000000000001</v>
      </c>
      <c r="H2933" s="48">
        <v>0.28999999999999998</v>
      </c>
      <c r="I2933" s="5">
        <v>9</v>
      </c>
      <c r="N2933" s="15">
        <f t="shared" si="2849"/>
        <v>0.75</v>
      </c>
      <c r="O2933" s="15">
        <f t="shared" ref="O2933:U2933" si="2979">B2933</f>
        <v>0.61499999999999999</v>
      </c>
      <c r="P2933" s="15">
        <f t="shared" si="2979"/>
        <v>0.51500000000000001</v>
      </c>
      <c r="Q2933" s="15">
        <f t="shared" si="2979"/>
        <v>0.13500000000000001</v>
      </c>
      <c r="R2933" s="15">
        <f t="shared" si="2979"/>
        <v>1.1214999999999999</v>
      </c>
      <c r="S2933" s="15">
        <f t="shared" si="2979"/>
        <v>0.54500000000000004</v>
      </c>
      <c r="T2933" s="15">
        <f t="shared" si="2979"/>
        <v>0.23050000000000001</v>
      </c>
      <c r="U2933" s="15">
        <f t="shared" si="2979"/>
        <v>0.28999999999999998</v>
      </c>
      <c r="V2933" s="5">
        <v>1</v>
      </c>
      <c r="X2933" s="15">
        <f t="shared" si="2851"/>
        <v>10.5</v>
      </c>
      <c r="AB2933" s="15">
        <f t="shared" si="2852"/>
        <v>11.452035647038896</v>
      </c>
      <c r="AC2933" s="15">
        <f t="shared" si="2853"/>
        <v>0.90637187323276891</v>
      </c>
    </row>
    <row r="2934" spans="1:29">
      <c r="A2934" s="5" t="s">
        <v>206</v>
      </c>
      <c r="B2934" s="5">
        <v>0.61499999999999999</v>
      </c>
      <c r="C2934" s="5">
        <v>0.45500000000000002</v>
      </c>
      <c r="D2934" s="5">
        <v>0.15</v>
      </c>
      <c r="E2934" s="5">
        <v>0.9335</v>
      </c>
      <c r="F2934" s="5">
        <v>0.38200000000000001</v>
      </c>
      <c r="G2934" s="5">
        <v>0.247</v>
      </c>
      <c r="H2934" s="48">
        <v>0.26150000000000001</v>
      </c>
      <c r="I2934" s="5">
        <v>10</v>
      </c>
      <c r="N2934" s="15">
        <f t="shared" si="2849"/>
        <v>3</v>
      </c>
      <c r="O2934" s="15">
        <f t="shared" ref="O2934:U2934" si="2980">B2934</f>
        <v>0.61499999999999999</v>
      </c>
      <c r="P2934" s="15">
        <f t="shared" si="2980"/>
        <v>0.45500000000000002</v>
      </c>
      <c r="Q2934" s="15">
        <f t="shared" si="2980"/>
        <v>0.15</v>
      </c>
      <c r="R2934" s="15">
        <f t="shared" si="2980"/>
        <v>0.9335</v>
      </c>
      <c r="S2934" s="15">
        <f t="shared" si="2980"/>
        <v>0.38200000000000001</v>
      </c>
      <c r="T2934" s="15">
        <f t="shared" si="2980"/>
        <v>0.247</v>
      </c>
      <c r="U2934" s="15">
        <f t="shared" si="2980"/>
        <v>0.26150000000000001</v>
      </c>
      <c r="V2934" s="5">
        <v>1</v>
      </c>
      <c r="X2934" s="15">
        <f t="shared" si="2851"/>
        <v>11.5</v>
      </c>
      <c r="AB2934" s="15">
        <f t="shared" si="2852"/>
        <v>12.426965451229695</v>
      </c>
      <c r="AC2934" s="15">
        <f t="shared" si="2853"/>
        <v>0.85926494777347118</v>
      </c>
    </row>
    <row r="2935" spans="1:29">
      <c r="A2935" s="5" t="s">
        <v>207</v>
      </c>
      <c r="B2935" s="5">
        <v>0.61499999999999999</v>
      </c>
      <c r="C2935" s="5">
        <v>0.495</v>
      </c>
      <c r="D2935" s="5">
        <v>0.16500000000000001</v>
      </c>
      <c r="E2935" s="5">
        <v>1.198</v>
      </c>
      <c r="F2935" s="5">
        <v>0.54149999999999998</v>
      </c>
      <c r="G2935" s="5">
        <v>0.28649999999999998</v>
      </c>
      <c r="H2935" s="48">
        <v>0.31850000000000001</v>
      </c>
      <c r="I2935" s="5">
        <v>10</v>
      </c>
      <c r="N2935" s="15">
        <f t="shared" si="2849"/>
        <v>0.75</v>
      </c>
      <c r="O2935" s="15">
        <f t="shared" ref="O2935:U2935" si="2981">B2935</f>
        <v>0.61499999999999999</v>
      </c>
      <c r="P2935" s="15">
        <f t="shared" si="2981"/>
        <v>0.495</v>
      </c>
      <c r="Q2935" s="15">
        <f t="shared" si="2981"/>
        <v>0.16500000000000001</v>
      </c>
      <c r="R2935" s="15">
        <f t="shared" si="2981"/>
        <v>1.198</v>
      </c>
      <c r="S2935" s="15">
        <f t="shared" si="2981"/>
        <v>0.54149999999999998</v>
      </c>
      <c r="T2935" s="15">
        <f t="shared" si="2981"/>
        <v>0.28649999999999998</v>
      </c>
      <c r="U2935" s="15">
        <f t="shared" si="2981"/>
        <v>0.31850000000000001</v>
      </c>
      <c r="V2935" s="5">
        <v>1</v>
      </c>
      <c r="X2935" s="15">
        <f t="shared" si="2851"/>
        <v>11.5</v>
      </c>
      <c r="AB2935" s="15">
        <f t="shared" si="2852"/>
        <v>11.989028729620946</v>
      </c>
      <c r="AC2935" s="15">
        <f t="shared" si="2853"/>
        <v>0.23914909839467643</v>
      </c>
    </row>
    <row r="2936" spans="1:29">
      <c r="A2936" s="5" t="s">
        <v>207</v>
      </c>
      <c r="B2936" s="5">
        <v>0.62</v>
      </c>
      <c r="C2936" s="5">
        <v>0.47499999999999998</v>
      </c>
      <c r="D2936" s="5">
        <v>0.15</v>
      </c>
      <c r="E2936" s="5">
        <v>0.95450000000000002</v>
      </c>
      <c r="F2936" s="5">
        <v>0.45500000000000002</v>
      </c>
      <c r="G2936" s="5">
        <v>0.1865</v>
      </c>
      <c r="H2936" s="48">
        <v>0.27700000000000002</v>
      </c>
      <c r="I2936" s="5">
        <v>9</v>
      </c>
      <c r="N2936" s="15">
        <f t="shared" si="2849"/>
        <v>0.75</v>
      </c>
      <c r="O2936" s="15">
        <f t="shared" ref="O2936:U2936" si="2982">B2936</f>
        <v>0.62</v>
      </c>
      <c r="P2936" s="15">
        <f t="shared" si="2982"/>
        <v>0.47499999999999998</v>
      </c>
      <c r="Q2936" s="15">
        <f t="shared" si="2982"/>
        <v>0.15</v>
      </c>
      <c r="R2936" s="15">
        <f t="shared" si="2982"/>
        <v>0.95450000000000002</v>
      </c>
      <c r="S2936" s="15">
        <f t="shared" si="2982"/>
        <v>0.45500000000000002</v>
      </c>
      <c r="T2936" s="15">
        <f t="shared" si="2982"/>
        <v>0.1865</v>
      </c>
      <c r="U2936" s="15">
        <f t="shared" si="2982"/>
        <v>0.27700000000000002</v>
      </c>
      <c r="V2936" s="5">
        <v>1</v>
      </c>
      <c r="X2936" s="15">
        <f t="shared" si="2851"/>
        <v>10.5</v>
      </c>
      <c r="AB2936" s="15">
        <f t="shared" si="2852"/>
        <v>11.772271447222673</v>
      </c>
      <c r="AC2936" s="15">
        <f t="shared" si="2853"/>
        <v>1.618674635418075</v>
      </c>
    </row>
    <row r="2937" spans="1:29">
      <c r="A2937" s="5" t="s">
        <v>206</v>
      </c>
      <c r="B2937" s="5">
        <v>0.62</v>
      </c>
      <c r="C2937" s="5">
        <v>0.47499999999999998</v>
      </c>
      <c r="D2937" s="5">
        <v>0.19500000000000001</v>
      </c>
      <c r="E2937" s="5">
        <v>1.3585</v>
      </c>
      <c r="F2937" s="5">
        <v>0.59350000000000003</v>
      </c>
      <c r="G2937" s="5">
        <v>0.33650000000000002</v>
      </c>
      <c r="H2937" s="48">
        <v>0.3745</v>
      </c>
      <c r="I2937" s="5">
        <v>10</v>
      </c>
      <c r="N2937" s="15">
        <f t="shared" si="2849"/>
        <v>3</v>
      </c>
      <c r="O2937" s="15">
        <f t="shared" ref="O2937:U2937" si="2983">B2937</f>
        <v>0.62</v>
      </c>
      <c r="P2937" s="15">
        <f t="shared" si="2983"/>
        <v>0.47499999999999998</v>
      </c>
      <c r="Q2937" s="15">
        <f t="shared" si="2983"/>
        <v>0.19500000000000001</v>
      </c>
      <c r="R2937" s="15">
        <f t="shared" si="2983"/>
        <v>1.3585</v>
      </c>
      <c r="S2937" s="15">
        <f t="shared" si="2983"/>
        <v>0.59350000000000003</v>
      </c>
      <c r="T2937" s="15">
        <f t="shared" si="2983"/>
        <v>0.33650000000000002</v>
      </c>
      <c r="U2937" s="15">
        <f t="shared" si="2983"/>
        <v>0.3745</v>
      </c>
      <c r="V2937" s="5">
        <v>1</v>
      </c>
      <c r="X2937" s="15">
        <f t="shared" si="2851"/>
        <v>11.5</v>
      </c>
      <c r="AB2937" s="15">
        <f t="shared" si="2852"/>
        <v>12.834963852067153</v>
      </c>
      <c r="AC2937" s="15">
        <f t="shared" si="2853"/>
        <v>1.7821284863259714</v>
      </c>
    </row>
    <row r="2938" spans="1:29">
      <c r="A2938" s="5" t="s">
        <v>206</v>
      </c>
      <c r="B2938" s="5">
        <v>0.625</v>
      </c>
      <c r="C2938" s="5">
        <v>0.495</v>
      </c>
      <c r="D2938" s="5">
        <v>0.17499999999999999</v>
      </c>
      <c r="E2938" s="5">
        <v>1.2075</v>
      </c>
      <c r="F2938" s="5">
        <v>0.53100000000000003</v>
      </c>
      <c r="G2938" s="5">
        <v>0.28100000000000003</v>
      </c>
      <c r="H2938" s="48">
        <v>0.35249999999999998</v>
      </c>
      <c r="I2938" s="5">
        <v>11</v>
      </c>
      <c r="N2938" s="15">
        <f t="shared" si="2849"/>
        <v>3</v>
      </c>
      <c r="O2938" s="15">
        <f t="shared" ref="O2938:U2938" si="2984">B2938</f>
        <v>0.625</v>
      </c>
      <c r="P2938" s="15">
        <f t="shared" si="2984"/>
        <v>0.495</v>
      </c>
      <c r="Q2938" s="15">
        <f t="shared" si="2984"/>
        <v>0.17499999999999999</v>
      </c>
      <c r="R2938" s="15">
        <f t="shared" si="2984"/>
        <v>1.2075</v>
      </c>
      <c r="S2938" s="15">
        <f t="shared" si="2984"/>
        <v>0.53100000000000003</v>
      </c>
      <c r="T2938" s="15">
        <f t="shared" si="2984"/>
        <v>0.28100000000000003</v>
      </c>
      <c r="U2938" s="15">
        <f t="shared" si="2984"/>
        <v>0.35249999999999998</v>
      </c>
      <c r="V2938" s="5">
        <v>1</v>
      </c>
      <c r="X2938" s="15">
        <f t="shared" si="2851"/>
        <v>12.5</v>
      </c>
      <c r="AB2938" s="15">
        <f t="shared" si="2852"/>
        <v>13.107015765397946</v>
      </c>
      <c r="AC2938" s="15">
        <f t="shared" si="2853"/>
        <v>0.36846813944165474</v>
      </c>
    </row>
    <row r="2939" spans="1:29">
      <c r="A2939" s="5" t="s">
        <v>206</v>
      </c>
      <c r="B2939" s="5">
        <v>0.625</v>
      </c>
      <c r="C2939" s="5">
        <v>0.51500000000000001</v>
      </c>
      <c r="D2939" s="5">
        <v>0.16500000000000001</v>
      </c>
      <c r="E2939" s="5">
        <v>1.2170000000000001</v>
      </c>
      <c r="F2939" s="5">
        <v>0.66700000000000004</v>
      </c>
      <c r="G2939" s="5">
        <v>0.20649999999999999</v>
      </c>
      <c r="H2939" s="48">
        <v>0.3115</v>
      </c>
      <c r="I2939" s="5">
        <v>10</v>
      </c>
      <c r="N2939" s="15">
        <f t="shared" si="2849"/>
        <v>3</v>
      </c>
      <c r="O2939" s="15">
        <f t="shared" ref="O2939:U2939" si="2985">B2939</f>
        <v>0.625</v>
      </c>
      <c r="P2939" s="15">
        <f t="shared" si="2985"/>
        <v>0.51500000000000001</v>
      </c>
      <c r="Q2939" s="15">
        <f t="shared" si="2985"/>
        <v>0.16500000000000001</v>
      </c>
      <c r="R2939" s="15">
        <f t="shared" si="2985"/>
        <v>1.2170000000000001</v>
      </c>
      <c r="S2939" s="15">
        <f t="shared" si="2985"/>
        <v>0.66700000000000004</v>
      </c>
      <c r="T2939" s="15">
        <f t="shared" si="2985"/>
        <v>0.20649999999999999</v>
      </c>
      <c r="U2939" s="15">
        <f t="shared" si="2985"/>
        <v>0.3115</v>
      </c>
      <c r="V2939" s="5">
        <v>1</v>
      </c>
      <c r="X2939" s="15">
        <f t="shared" si="2851"/>
        <v>11.5</v>
      </c>
      <c r="AB2939" s="15">
        <f t="shared" si="2852"/>
        <v>10.992379485472043</v>
      </c>
      <c r="AC2939" s="15">
        <f t="shared" si="2853"/>
        <v>0.25767858676962813</v>
      </c>
    </row>
    <row r="2940" spans="1:29">
      <c r="A2940" s="5" t="s">
        <v>207</v>
      </c>
      <c r="B2940" s="5">
        <v>0.625</v>
      </c>
      <c r="C2940" s="5">
        <v>0.5</v>
      </c>
      <c r="D2940" s="5">
        <v>0.16</v>
      </c>
      <c r="E2940" s="5">
        <v>1.2170000000000001</v>
      </c>
      <c r="F2940" s="5">
        <v>0.57250000000000001</v>
      </c>
      <c r="G2940" s="5">
        <v>0.20699999999999999</v>
      </c>
      <c r="H2940" s="48">
        <v>0.35499999999999998</v>
      </c>
      <c r="I2940" s="5">
        <v>11</v>
      </c>
      <c r="N2940" s="15">
        <f t="shared" si="2849"/>
        <v>0.75</v>
      </c>
      <c r="O2940" s="15">
        <f t="shared" ref="O2940:U2940" si="2986">B2940</f>
        <v>0.625</v>
      </c>
      <c r="P2940" s="15">
        <f t="shared" si="2986"/>
        <v>0.5</v>
      </c>
      <c r="Q2940" s="15">
        <f t="shared" si="2986"/>
        <v>0.16</v>
      </c>
      <c r="R2940" s="15">
        <f t="shared" si="2986"/>
        <v>1.2170000000000001</v>
      </c>
      <c r="S2940" s="15">
        <f t="shared" si="2986"/>
        <v>0.57250000000000001</v>
      </c>
      <c r="T2940" s="15">
        <f t="shared" si="2986"/>
        <v>0.20699999999999999</v>
      </c>
      <c r="U2940" s="15">
        <f t="shared" si="2986"/>
        <v>0.35499999999999998</v>
      </c>
      <c r="V2940" s="5">
        <v>1</v>
      </c>
      <c r="X2940" s="15">
        <f t="shared" si="2851"/>
        <v>12.5</v>
      </c>
      <c r="AB2940" s="15">
        <f t="shared" si="2852"/>
        <v>12.664310575855202</v>
      </c>
      <c r="AC2940" s="15">
        <f t="shared" si="2853"/>
        <v>2.6997965337868138E-2</v>
      </c>
    </row>
    <row r="2941" spans="1:29">
      <c r="A2941" s="5" t="s">
        <v>207</v>
      </c>
      <c r="B2941" s="5">
        <v>0.625</v>
      </c>
      <c r="C2941" s="5">
        <v>0.49</v>
      </c>
      <c r="D2941" s="5">
        <v>0.14499999999999999</v>
      </c>
      <c r="E2941" s="5">
        <v>0.92</v>
      </c>
      <c r="F2941" s="5">
        <v>0.437</v>
      </c>
      <c r="G2941" s="5">
        <v>0.17349999999999999</v>
      </c>
      <c r="H2941" s="48">
        <v>0.28000000000000003</v>
      </c>
      <c r="I2941" s="5">
        <v>10</v>
      </c>
      <c r="N2941" s="15">
        <f t="shared" si="2849"/>
        <v>0.75</v>
      </c>
      <c r="O2941" s="15">
        <f t="shared" ref="O2941:U2941" si="2987">B2941</f>
        <v>0.625</v>
      </c>
      <c r="P2941" s="15">
        <f t="shared" si="2987"/>
        <v>0.49</v>
      </c>
      <c r="Q2941" s="15">
        <f t="shared" si="2987"/>
        <v>0.14499999999999999</v>
      </c>
      <c r="R2941" s="15">
        <f t="shared" si="2987"/>
        <v>0.92</v>
      </c>
      <c r="S2941" s="15">
        <f t="shared" si="2987"/>
        <v>0.437</v>
      </c>
      <c r="T2941" s="15">
        <f t="shared" si="2987"/>
        <v>0.17349999999999999</v>
      </c>
      <c r="U2941" s="15">
        <f t="shared" si="2987"/>
        <v>0.28000000000000003</v>
      </c>
      <c r="V2941" s="5">
        <v>1</v>
      </c>
      <c r="X2941" s="15">
        <f t="shared" si="2851"/>
        <v>11.5</v>
      </c>
      <c r="AB2941" s="15">
        <f t="shared" si="2852"/>
        <v>12.09788010433094</v>
      </c>
      <c r="AC2941" s="15">
        <f t="shared" si="2853"/>
        <v>0.35746061915477606</v>
      </c>
    </row>
    <row r="2942" spans="1:29">
      <c r="A2942" s="5" t="s">
        <v>206</v>
      </c>
      <c r="B2942" s="5">
        <v>0.625</v>
      </c>
      <c r="C2942" s="5">
        <v>0.49</v>
      </c>
      <c r="D2942" s="5">
        <v>0.12</v>
      </c>
      <c r="E2942" s="5">
        <v>0.87649999999999995</v>
      </c>
      <c r="F2942" s="5">
        <v>0.45600000000000002</v>
      </c>
      <c r="G2942" s="5">
        <v>0.18</v>
      </c>
      <c r="H2942" s="48">
        <v>0.23300000000000001</v>
      </c>
      <c r="I2942" s="5">
        <v>10</v>
      </c>
      <c r="N2942" s="15">
        <f t="shared" si="2849"/>
        <v>3</v>
      </c>
      <c r="O2942" s="15">
        <f t="shared" ref="O2942:U2942" si="2988">B2942</f>
        <v>0.625</v>
      </c>
      <c r="P2942" s="15">
        <f t="shared" si="2988"/>
        <v>0.49</v>
      </c>
      <c r="Q2942" s="15">
        <f t="shared" si="2988"/>
        <v>0.12</v>
      </c>
      <c r="R2942" s="15">
        <f t="shared" si="2988"/>
        <v>0.87649999999999995</v>
      </c>
      <c r="S2942" s="15">
        <f t="shared" si="2988"/>
        <v>0.45600000000000002</v>
      </c>
      <c r="T2942" s="15">
        <f t="shared" si="2988"/>
        <v>0.18</v>
      </c>
      <c r="U2942" s="15">
        <f t="shared" si="2988"/>
        <v>0.23300000000000001</v>
      </c>
      <c r="V2942" s="5">
        <v>1</v>
      </c>
      <c r="X2942" s="15">
        <f t="shared" si="2851"/>
        <v>11.5</v>
      </c>
      <c r="AB2942" s="15">
        <f t="shared" si="2852"/>
        <v>10.933747476799539</v>
      </c>
      <c r="AC2942" s="15">
        <f t="shared" si="2853"/>
        <v>0.32064192003088882</v>
      </c>
    </row>
    <row r="2943" spans="1:29">
      <c r="A2943" s="5" t="s">
        <v>207</v>
      </c>
      <c r="B2943" s="5">
        <v>0.63</v>
      </c>
      <c r="C2943" s="5">
        <v>0.48</v>
      </c>
      <c r="D2943" s="5">
        <v>0.16500000000000001</v>
      </c>
      <c r="E2943" s="5">
        <v>1.2615000000000001</v>
      </c>
      <c r="F2943" s="5">
        <v>0.55049999999999999</v>
      </c>
      <c r="G2943" s="5">
        <v>0.27700000000000002</v>
      </c>
      <c r="H2943" s="48">
        <v>0.38850000000000001</v>
      </c>
      <c r="I2943" s="5">
        <v>10</v>
      </c>
      <c r="N2943" s="15">
        <f t="shared" si="2849"/>
        <v>0.75</v>
      </c>
      <c r="O2943" s="15">
        <f t="shared" ref="O2943:U2943" si="2989">B2943</f>
        <v>0.63</v>
      </c>
      <c r="P2943" s="15">
        <f t="shared" si="2989"/>
        <v>0.48</v>
      </c>
      <c r="Q2943" s="15">
        <f t="shared" si="2989"/>
        <v>0.16500000000000001</v>
      </c>
      <c r="R2943" s="15">
        <f t="shared" si="2989"/>
        <v>1.2615000000000001</v>
      </c>
      <c r="S2943" s="15">
        <f t="shared" si="2989"/>
        <v>0.55049999999999999</v>
      </c>
      <c r="T2943" s="15">
        <f t="shared" si="2989"/>
        <v>0.27700000000000002</v>
      </c>
      <c r="U2943" s="15">
        <f t="shared" si="2989"/>
        <v>0.38850000000000001</v>
      </c>
      <c r="V2943" s="5">
        <v>1</v>
      </c>
      <c r="X2943" s="15">
        <f t="shared" si="2851"/>
        <v>11.5</v>
      </c>
      <c r="AB2943" s="15">
        <f t="shared" si="2852"/>
        <v>12.901136915102947</v>
      </c>
      <c r="AC2943" s="15">
        <f t="shared" si="2853"/>
        <v>1.963184654864204</v>
      </c>
    </row>
    <row r="2944" spans="1:29">
      <c r="A2944" s="5" t="s">
        <v>206</v>
      </c>
      <c r="B2944" s="5">
        <v>0.63</v>
      </c>
      <c r="C2944" s="5">
        <v>0.53</v>
      </c>
      <c r="D2944" s="5">
        <v>0.18</v>
      </c>
      <c r="E2944" s="5">
        <v>1.2795000000000001</v>
      </c>
      <c r="F2944" s="5">
        <v>0.61799999999999999</v>
      </c>
      <c r="G2944" s="5">
        <v>0.25600000000000001</v>
      </c>
      <c r="H2944" s="48">
        <v>0.315</v>
      </c>
      <c r="I2944" s="5">
        <v>9</v>
      </c>
      <c r="N2944" s="15">
        <f t="shared" si="2849"/>
        <v>3</v>
      </c>
      <c r="O2944" s="15">
        <f t="shared" ref="O2944:U2944" si="2990">B2944</f>
        <v>0.63</v>
      </c>
      <c r="P2944" s="15">
        <f t="shared" si="2990"/>
        <v>0.53</v>
      </c>
      <c r="Q2944" s="15">
        <f t="shared" si="2990"/>
        <v>0.18</v>
      </c>
      <c r="R2944" s="15">
        <f t="shared" si="2990"/>
        <v>1.2795000000000001</v>
      </c>
      <c r="S2944" s="15">
        <f t="shared" si="2990"/>
        <v>0.61799999999999999</v>
      </c>
      <c r="T2944" s="15">
        <f t="shared" si="2990"/>
        <v>0.25600000000000001</v>
      </c>
      <c r="U2944" s="15">
        <f t="shared" si="2990"/>
        <v>0.315</v>
      </c>
      <c r="V2944" s="5">
        <v>1</v>
      </c>
      <c r="X2944" s="15">
        <f t="shared" si="2851"/>
        <v>10.5</v>
      </c>
      <c r="AB2944" s="15">
        <f t="shared" si="2852"/>
        <v>12.407449561527006</v>
      </c>
      <c r="AC2944" s="15">
        <f t="shared" si="2853"/>
        <v>3.6383638297695673</v>
      </c>
    </row>
    <row r="2945" spans="1:29">
      <c r="A2945" s="5" t="s">
        <v>207</v>
      </c>
      <c r="B2945" s="5">
        <v>0.63</v>
      </c>
      <c r="C2945" s="5">
        <v>0.48499999999999999</v>
      </c>
      <c r="D2945" s="5">
        <v>0.185</v>
      </c>
      <c r="E2945" s="5">
        <v>1.167</v>
      </c>
      <c r="F2945" s="5">
        <v>0.54800000000000004</v>
      </c>
      <c r="G2945" s="5">
        <v>0.2485</v>
      </c>
      <c r="H2945" s="48">
        <v>0.34</v>
      </c>
      <c r="I2945" s="5">
        <v>10</v>
      </c>
      <c r="N2945" s="15">
        <f t="shared" si="2849"/>
        <v>0.75</v>
      </c>
      <c r="O2945" s="15">
        <f t="shared" ref="O2945:U2945" si="2991">B2945</f>
        <v>0.63</v>
      </c>
      <c r="P2945" s="15">
        <f t="shared" si="2991"/>
        <v>0.48499999999999999</v>
      </c>
      <c r="Q2945" s="15">
        <f t="shared" si="2991"/>
        <v>0.185</v>
      </c>
      <c r="R2945" s="15">
        <f t="shared" si="2991"/>
        <v>1.167</v>
      </c>
      <c r="S2945" s="15">
        <f t="shared" si="2991"/>
        <v>0.54800000000000004</v>
      </c>
      <c r="T2945" s="15">
        <f t="shared" si="2991"/>
        <v>0.2485</v>
      </c>
      <c r="U2945" s="15">
        <f t="shared" si="2991"/>
        <v>0.34</v>
      </c>
      <c r="V2945" s="5">
        <v>1</v>
      </c>
      <c r="X2945" s="15">
        <f t="shared" si="2851"/>
        <v>11.5</v>
      </c>
      <c r="AB2945" s="15">
        <f t="shared" si="2852"/>
        <v>12.24613606031418</v>
      </c>
      <c r="AC2945" s="15">
        <f t="shared" si="2853"/>
        <v>0.55671902050116595</v>
      </c>
    </row>
    <row r="2946" spans="1:29">
      <c r="A2946" s="5" t="s">
        <v>206</v>
      </c>
      <c r="B2946" s="5">
        <v>0.63</v>
      </c>
      <c r="C2946" s="5">
        <v>0.51</v>
      </c>
      <c r="D2946" s="5">
        <v>0.17</v>
      </c>
      <c r="E2946" s="5">
        <v>1.1884999999999999</v>
      </c>
      <c r="F2946" s="5">
        <v>0.49149999999999999</v>
      </c>
      <c r="G2946" s="5">
        <v>0.30649999999999999</v>
      </c>
      <c r="H2946" s="48">
        <v>0.34799999999999998</v>
      </c>
      <c r="I2946" s="5">
        <v>7</v>
      </c>
      <c r="N2946" s="15">
        <f t="shared" si="2849"/>
        <v>3</v>
      </c>
      <c r="O2946" s="15">
        <f t="shared" ref="O2946:U2946" si="2992">B2946</f>
        <v>0.63</v>
      </c>
      <c r="P2946" s="15">
        <f t="shared" si="2992"/>
        <v>0.51</v>
      </c>
      <c r="Q2946" s="15">
        <f t="shared" si="2992"/>
        <v>0.17</v>
      </c>
      <c r="R2946" s="15">
        <f t="shared" si="2992"/>
        <v>1.1884999999999999</v>
      </c>
      <c r="S2946" s="15">
        <f t="shared" si="2992"/>
        <v>0.49149999999999999</v>
      </c>
      <c r="T2946" s="15">
        <f t="shared" si="2992"/>
        <v>0.30649999999999999</v>
      </c>
      <c r="U2946" s="15">
        <f t="shared" si="2992"/>
        <v>0.34799999999999998</v>
      </c>
      <c r="V2946" s="5">
        <v>1</v>
      </c>
      <c r="X2946" s="15">
        <f t="shared" si="2851"/>
        <v>8.5</v>
      </c>
      <c r="AB2946" s="15">
        <f t="shared" si="2852"/>
        <v>13.546052837371485</v>
      </c>
      <c r="AC2946" s="15">
        <f t="shared" si="2853"/>
        <v>25.46264923754482</v>
      </c>
    </row>
    <row r="2947" spans="1:29">
      <c r="A2947" s="5" t="s">
        <v>207</v>
      </c>
      <c r="B2947" s="5">
        <v>0.63500000000000001</v>
      </c>
      <c r="C2947" s="5">
        <v>0.48499999999999999</v>
      </c>
      <c r="D2947" s="5">
        <v>0.19</v>
      </c>
      <c r="E2947" s="5">
        <v>1.3765000000000001</v>
      </c>
      <c r="F2947" s="5">
        <v>0.63400000000000001</v>
      </c>
      <c r="G2947" s="5">
        <v>0.28849999999999998</v>
      </c>
      <c r="H2947" s="48">
        <v>0.40600000000000003</v>
      </c>
      <c r="I2947" s="5">
        <v>11</v>
      </c>
      <c r="N2947" s="15">
        <f t="shared" si="2849"/>
        <v>0.75</v>
      </c>
      <c r="O2947" s="15">
        <f t="shared" ref="O2947:U2947" si="2993">B2947</f>
        <v>0.63500000000000001</v>
      </c>
      <c r="P2947" s="15">
        <f t="shared" si="2993"/>
        <v>0.48499999999999999</v>
      </c>
      <c r="Q2947" s="15">
        <f t="shared" si="2993"/>
        <v>0.19</v>
      </c>
      <c r="R2947" s="15">
        <f t="shared" si="2993"/>
        <v>1.3765000000000001</v>
      </c>
      <c r="S2947" s="15">
        <f t="shared" si="2993"/>
        <v>0.63400000000000001</v>
      </c>
      <c r="T2947" s="15">
        <f t="shared" si="2993"/>
        <v>0.28849999999999998</v>
      </c>
      <c r="U2947" s="15">
        <f t="shared" si="2993"/>
        <v>0.40600000000000003</v>
      </c>
      <c r="V2947" s="5">
        <v>1</v>
      </c>
      <c r="X2947" s="15">
        <f t="shared" si="2851"/>
        <v>12.5</v>
      </c>
      <c r="AB2947" s="15">
        <f t="shared" si="2852"/>
        <v>12.635451312609622</v>
      </c>
      <c r="AC2947" s="15">
        <f t="shared" si="2853"/>
        <v>1.8347058087669413E-2</v>
      </c>
    </row>
    <row r="2948" spans="1:29">
      <c r="A2948" s="5" t="s">
        <v>206</v>
      </c>
      <c r="B2948" s="5">
        <v>0.63500000000000001</v>
      </c>
      <c r="C2948" s="5">
        <v>0.52</v>
      </c>
      <c r="D2948" s="5">
        <v>0.17499999999999999</v>
      </c>
      <c r="E2948" s="5">
        <v>1.292</v>
      </c>
      <c r="F2948" s="5">
        <v>0.6</v>
      </c>
      <c r="G2948" s="5">
        <v>0.26900000000000002</v>
      </c>
      <c r="H2948" s="48">
        <v>0.36699999999999999</v>
      </c>
      <c r="I2948" s="5">
        <v>11</v>
      </c>
      <c r="N2948" s="15">
        <f t="shared" si="2849"/>
        <v>3</v>
      </c>
      <c r="O2948" s="15">
        <f t="shared" ref="O2948:U2948" si="2994">B2948</f>
        <v>0.63500000000000001</v>
      </c>
      <c r="P2948" s="15">
        <f t="shared" si="2994"/>
        <v>0.52</v>
      </c>
      <c r="Q2948" s="15">
        <f t="shared" si="2994"/>
        <v>0.17499999999999999</v>
      </c>
      <c r="R2948" s="15">
        <f t="shared" si="2994"/>
        <v>1.292</v>
      </c>
      <c r="S2948" s="15">
        <f t="shared" si="2994"/>
        <v>0.6</v>
      </c>
      <c r="T2948" s="15">
        <f t="shared" si="2994"/>
        <v>0.26900000000000002</v>
      </c>
      <c r="U2948" s="15">
        <f t="shared" si="2994"/>
        <v>0.36699999999999999</v>
      </c>
      <c r="V2948" s="5">
        <v>1</v>
      </c>
      <c r="X2948" s="15">
        <f t="shared" si="2851"/>
        <v>12.5</v>
      </c>
      <c r="AB2948" s="15">
        <f t="shared" si="2852"/>
        <v>13.024229056393061</v>
      </c>
      <c r="AC2948" s="15">
        <f t="shared" si="2853"/>
        <v>0.27481610356675906</v>
      </c>
    </row>
    <row r="2949" spans="1:29">
      <c r="A2949" s="5" t="s">
        <v>206</v>
      </c>
      <c r="B2949" s="5">
        <v>0.63500000000000001</v>
      </c>
      <c r="C2949" s="5">
        <v>0.48499999999999999</v>
      </c>
      <c r="D2949" s="5">
        <v>0.18</v>
      </c>
      <c r="E2949" s="5">
        <v>1.1795</v>
      </c>
      <c r="F2949" s="5">
        <v>0.47849999999999998</v>
      </c>
      <c r="G2949" s="5">
        <v>0.27750000000000002</v>
      </c>
      <c r="H2949" s="48">
        <v>0.35499999999999998</v>
      </c>
      <c r="I2949" s="5">
        <v>10</v>
      </c>
      <c r="N2949" s="15">
        <f t="shared" si="2849"/>
        <v>3</v>
      </c>
      <c r="O2949" s="15">
        <f t="shared" ref="O2949:U2949" si="2995">B2949</f>
        <v>0.63500000000000001</v>
      </c>
      <c r="P2949" s="15">
        <f t="shared" si="2995"/>
        <v>0.48499999999999999</v>
      </c>
      <c r="Q2949" s="15">
        <f t="shared" si="2995"/>
        <v>0.18</v>
      </c>
      <c r="R2949" s="15">
        <f t="shared" si="2995"/>
        <v>1.1795</v>
      </c>
      <c r="S2949" s="15">
        <f t="shared" si="2995"/>
        <v>0.47849999999999998</v>
      </c>
      <c r="T2949" s="15">
        <f t="shared" si="2995"/>
        <v>0.27750000000000002</v>
      </c>
      <c r="U2949" s="15">
        <f t="shared" si="2995"/>
        <v>0.35499999999999998</v>
      </c>
      <c r="V2949" s="5">
        <v>1</v>
      </c>
      <c r="X2949" s="15">
        <f t="shared" si="2851"/>
        <v>11.5</v>
      </c>
      <c r="AB2949" s="15">
        <f t="shared" si="2852"/>
        <v>13.894384450469639</v>
      </c>
      <c r="AC2949" s="15">
        <f t="shared" si="2853"/>
        <v>5.733076896650795</v>
      </c>
    </row>
    <row r="2950" spans="1:29">
      <c r="A2950" s="5" t="s">
        <v>207</v>
      </c>
      <c r="B2950" s="5">
        <v>0.63500000000000001</v>
      </c>
      <c r="C2950" s="5">
        <v>0.5</v>
      </c>
      <c r="D2950" s="5">
        <v>0.19</v>
      </c>
      <c r="E2950" s="5">
        <v>1.29</v>
      </c>
      <c r="F2950" s="5">
        <v>0.59299999999999997</v>
      </c>
      <c r="G2950" s="5">
        <v>0.30449999999999999</v>
      </c>
      <c r="H2950" s="48">
        <v>0.35199999999999998</v>
      </c>
      <c r="I2950" s="5">
        <v>8</v>
      </c>
      <c r="N2950" s="15">
        <f t="shared" si="2849"/>
        <v>0.75</v>
      </c>
      <c r="O2950" s="15">
        <f t="shared" ref="O2950:U2950" si="2996">B2950</f>
        <v>0.63500000000000001</v>
      </c>
      <c r="P2950" s="15">
        <f t="shared" si="2996"/>
        <v>0.5</v>
      </c>
      <c r="Q2950" s="15">
        <f t="shared" si="2996"/>
        <v>0.19</v>
      </c>
      <c r="R2950" s="15">
        <f t="shared" si="2996"/>
        <v>1.29</v>
      </c>
      <c r="S2950" s="15">
        <f t="shared" si="2996"/>
        <v>0.59299999999999997</v>
      </c>
      <c r="T2950" s="15">
        <f t="shared" si="2996"/>
        <v>0.30449999999999999</v>
      </c>
      <c r="U2950" s="15">
        <f t="shared" si="2996"/>
        <v>0.35199999999999998</v>
      </c>
      <c r="V2950" s="5">
        <v>1</v>
      </c>
      <c r="X2950" s="15">
        <f t="shared" si="2851"/>
        <v>9.5</v>
      </c>
      <c r="AB2950" s="15">
        <f t="shared" si="2852"/>
        <v>12.21880117489842</v>
      </c>
      <c r="AC2950" s="15">
        <f t="shared" si="2853"/>
        <v>7.3918798286290297</v>
      </c>
    </row>
    <row r="2951" spans="1:29">
      <c r="A2951" s="5" t="s">
        <v>206</v>
      </c>
      <c r="B2951" s="5">
        <v>0.63500000000000001</v>
      </c>
      <c r="C2951" s="5">
        <v>0.51500000000000001</v>
      </c>
      <c r="D2951" s="5">
        <v>0.16</v>
      </c>
      <c r="E2951" s="5">
        <v>1.2075</v>
      </c>
      <c r="F2951" s="5">
        <v>0.53849999999999998</v>
      </c>
      <c r="G2951" s="5">
        <v>0.28199999999999997</v>
      </c>
      <c r="H2951" s="48">
        <v>0.34499999999999997</v>
      </c>
      <c r="I2951" s="5">
        <v>11</v>
      </c>
      <c r="N2951" s="15">
        <f t="shared" si="2849"/>
        <v>3</v>
      </c>
      <c r="O2951" s="15">
        <f t="shared" ref="O2951:U2951" si="2997">B2951</f>
        <v>0.63500000000000001</v>
      </c>
      <c r="P2951" s="15">
        <f t="shared" si="2997"/>
        <v>0.51500000000000001</v>
      </c>
      <c r="Q2951" s="15">
        <f t="shared" si="2997"/>
        <v>0.16</v>
      </c>
      <c r="R2951" s="15">
        <f t="shared" si="2997"/>
        <v>1.2075</v>
      </c>
      <c r="S2951" s="15">
        <f t="shared" si="2997"/>
        <v>0.53849999999999998</v>
      </c>
      <c r="T2951" s="15">
        <f t="shared" si="2997"/>
        <v>0.28199999999999997</v>
      </c>
      <c r="U2951" s="15">
        <f t="shared" si="2997"/>
        <v>0.34499999999999997</v>
      </c>
      <c r="V2951" s="5">
        <v>1</v>
      </c>
      <c r="X2951" s="15">
        <f t="shared" si="2851"/>
        <v>12.5</v>
      </c>
      <c r="AB2951" s="15">
        <f t="shared" si="2852"/>
        <v>12.942791818681734</v>
      </c>
      <c r="AC2951" s="15">
        <f t="shared" si="2853"/>
        <v>0.1960645946914773</v>
      </c>
    </row>
    <row r="2952" spans="1:29">
      <c r="A2952" s="5" t="s">
        <v>206</v>
      </c>
      <c r="B2952" s="5">
        <v>0.64</v>
      </c>
      <c r="C2952" s="5">
        <v>0.505</v>
      </c>
      <c r="D2952" s="5">
        <v>0.18</v>
      </c>
      <c r="E2952" s="5">
        <v>1.2969999999999999</v>
      </c>
      <c r="F2952" s="5">
        <v>0.59</v>
      </c>
      <c r="G2952" s="5">
        <v>0.3125</v>
      </c>
      <c r="H2952" s="48">
        <v>0.36299999999999999</v>
      </c>
      <c r="I2952" s="5">
        <v>11</v>
      </c>
      <c r="N2952" s="15">
        <f t="shared" si="2849"/>
        <v>3</v>
      </c>
      <c r="O2952" s="15">
        <f t="shared" ref="O2952:U2952" si="2998">B2952</f>
        <v>0.64</v>
      </c>
      <c r="P2952" s="15">
        <f t="shared" si="2998"/>
        <v>0.505</v>
      </c>
      <c r="Q2952" s="15">
        <f t="shared" si="2998"/>
        <v>0.18</v>
      </c>
      <c r="R2952" s="15">
        <f t="shared" si="2998"/>
        <v>1.2969999999999999</v>
      </c>
      <c r="S2952" s="15">
        <f t="shared" si="2998"/>
        <v>0.59</v>
      </c>
      <c r="T2952" s="15">
        <f t="shared" si="2998"/>
        <v>0.3125</v>
      </c>
      <c r="U2952" s="15">
        <f t="shared" si="2998"/>
        <v>0.36299999999999999</v>
      </c>
      <c r="V2952" s="5">
        <v>1</v>
      </c>
      <c r="X2952" s="15">
        <f t="shared" si="2851"/>
        <v>12.5</v>
      </c>
      <c r="AB2952" s="15">
        <f t="shared" si="2852"/>
        <v>12.665672035766761</v>
      </c>
      <c r="AC2952" s="15">
        <f t="shared" si="2853"/>
        <v>2.7447223435102912E-2</v>
      </c>
    </row>
    <row r="2953" spans="1:29">
      <c r="A2953" s="5" t="s">
        <v>206</v>
      </c>
      <c r="B2953" s="5">
        <v>0.64</v>
      </c>
      <c r="C2953" s="5">
        <v>0.57499999999999996</v>
      </c>
      <c r="D2953" s="5">
        <v>0.17499999999999999</v>
      </c>
      <c r="E2953" s="5">
        <v>1.4584999999999999</v>
      </c>
      <c r="F2953" s="5">
        <v>0.625</v>
      </c>
      <c r="G2953" s="5">
        <v>0.26600000000000001</v>
      </c>
      <c r="H2953" s="48">
        <v>0.4395</v>
      </c>
      <c r="I2953" s="5">
        <v>11</v>
      </c>
      <c r="N2953" s="15">
        <f t="shared" si="2849"/>
        <v>3</v>
      </c>
      <c r="O2953" s="15">
        <f t="shared" ref="O2953:U2953" si="2999">B2953</f>
        <v>0.64</v>
      </c>
      <c r="P2953" s="15">
        <f t="shared" si="2999"/>
        <v>0.57499999999999996</v>
      </c>
      <c r="Q2953" s="15">
        <f t="shared" si="2999"/>
        <v>0.17499999999999999</v>
      </c>
      <c r="R2953" s="15">
        <f t="shared" si="2999"/>
        <v>1.4584999999999999</v>
      </c>
      <c r="S2953" s="15">
        <f t="shared" si="2999"/>
        <v>0.625</v>
      </c>
      <c r="T2953" s="15">
        <f t="shared" si="2999"/>
        <v>0.26600000000000001</v>
      </c>
      <c r="U2953" s="15">
        <f t="shared" si="2999"/>
        <v>0.4395</v>
      </c>
      <c r="V2953" s="5">
        <v>1</v>
      </c>
      <c r="X2953" s="15">
        <f t="shared" si="2851"/>
        <v>12.5</v>
      </c>
      <c r="AB2953" s="15">
        <f t="shared" si="2852"/>
        <v>15.338878115549406</v>
      </c>
      <c r="AC2953" s="15">
        <f t="shared" si="2853"/>
        <v>8.0592289549453451</v>
      </c>
    </row>
    <row r="2954" spans="1:29">
      <c r="A2954" s="5" t="s">
        <v>207</v>
      </c>
      <c r="B2954" s="5">
        <v>0.64500000000000002</v>
      </c>
      <c r="C2954" s="5">
        <v>0.48499999999999999</v>
      </c>
      <c r="D2954" s="5">
        <v>0.15</v>
      </c>
      <c r="E2954" s="5">
        <v>1.151</v>
      </c>
      <c r="F2954" s="5">
        <v>0.59350000000000003</v>
      </c>
      <c r="G2954" s="5">
        <v>0.23150000000000001</v>
      </c>
      <c r="H2954" s="48">
        <v>0.29299999999999998</v>
      </c>
      <c r="I2954" s="5">
        <v>12</v>
      </c>
      <c r="N2954" s="15">
        <f t="shared" si="2849"/>
        <v>0.75</v>
      </c>
      <c r="O2954" s="15">
        <f t="shared" ref="O2954:U2954" si="3000">B2954</f>
        <v>0.64500000000000002</v>
      </c>
      <c r="P2954" s="15">
        <f t="shared" si="3000"/>
        <v>0.48499999999999999</v>
      </c>
      <c r="Q2954" s="15">
        <f t="shared" si="3000"/>
        <v>0.15</v>
      </c>
      <c r="R2954" s="15">
        <f t="shared" si="3000"/>
        <v>1.151</v>
      </c>
      <c r="S2954" s="15">
        <f t="shared" si="3000"/>
        <v>0.59350000000000003</v>
      </c>
      <c r="T2954" s="15">
        <f t="shared" si="3000"/>
        <v>0.23150000000000001</v>
      </c>
      <c r="U2954" s="15">
        <f t="shared" si="3000"/>
        <v>0.29299999999999998</v>
      </c>
      <c r="V2954" s="5">
        <v>1</v>
      </c>
      <c r="X2954" s="15">
        <f t="shared" si="2851"/>
        <v>13.5</v>
      </c>
      <c r="AB2954" s="15">
        <f t="shared" si="2852"/>
        <v>10.551021018847296</v>
      </c>
      <c r="AC2954" s="15">
        <f t="shared" si="2853"/>
        <v>8.6964770312804411</v>
      </c>
    </row>
    <row r="2955" spans="1:29">
      <c r="A2955" s="5" t="s">
        <v>207</v>
      </c>
      <c r="B2955" s="5">
        <v>0.64500000000000002</v>
      </c>
      <c r="C2955" s="5">
        <v>0.52</v>
      </c>
      <c r="D2955" s="5">
        <v>0.17</v>
      </c>
      <c r="E2955" s="5">
        <v>1.1970000000000001</v>
      </c>
      <c r="F2955" s="5">
        <v>0.52600000000000002</v>
      </c>
      <c r="G2955" s="5">
        <v>0.29249999999999998</v>
      </c>
      <c r="H2955" s="48">
        <v>0.317</v>
      </c>
      <c r="I2955" s="5">
        <v>11</v>
      </c>
      <c r="N2955" s="15">
        <f t="shared" si="2849"/>
        <v>0.75</v>
      </c>
      <c r="O2955" s="15">
        <f t="shared" ref="O2955:U2955" si="3001">B2955</f>
        <v>0.64500000000000002</v>
      </c>
      <c r="P2955" s="15">
        <f t="shared" si="3001"/>
        <v>0.52</v>
      </c>
      <c r="Q2955" s="15">
        <f t="shared" si="3001"/>
        <v>0.17</v>
      </c>
      <c r="R2955" s="15">
        <f t="shared" si="3001"/>
        <v>1.1970000000000001</v>
      </c>
      <c r="S2955" s="15">
        <f t="shared" si="3001"/>
        <v>0.52600000000000002</v>
      </c>
      <c r="T2955" s="15">
        <f t="shared" si="3001"/>
        <v>0.29249999999999998</v>
      </c>
      <c r="U2955" s="15">
        <f t="shared" si="3001"/>
        <v>0.317</v>
      </c>
      <c r="V2955" s="5">
        <v>1</v>
      </c>
      <c r="X2955" s="15">
        <f t="shared" si="2851"/>
        <v>12.5</v>
      </c>
      <c r="AB2955" s="15">
        <f t="shared" si="2852"/>
        <v>12.545161211865777</v>
      </c>
      <c r="AC2955" s="15">
        <f t="shared" si="2853"/>
        <v>2.0395350571855708E-3</v>
      </c>
    </row>
    <row r="2956" spans="1:29">
      <c r="A2956" s="5" t="s">
        <v>206</v>
      </c>
      <c r="B2956" s="5">
        <v>0.64500000000000002</v>
      </c>
      <c r="C2956" s="5">
        <v>0.495</v>
      </c>
      <c r="D2956" s="5">
        <v>0.19</v>
      </c>
      <c r="E2956" s="5">
        <v>1.5389999999999999</v>
      </c>
      <c r="F2956" s="5">
        <v>0.61150000000000004</v>
      </c>
      <c r="G2956" s="5">
        <v>0.40799999999999997</v>
      </c>
      <c r="H2956" s="48">
        <v>0.44500000000000001</v>
      </c>
      <c r="I2956" s="5">
        <v>12</v>
      </c>
      <c r="N2956" s="15">
        <f t="shared" si="2849"/>
        <v>3</v>
      </c>
      <c r="O2956" s="15">
        <f t="shared" ref="O2956:U2956" si="3002">B2956</f>
        <v>0.64500000000000002</v>
      </c>
      <c r="P2956" s="15">
        <f t="shared" si="3002"/>
        <v>0.495</v>
      </c>
      <c r="Q2956" s="15">
        <f t="shared" si="3002"/>
        <v>0.19</v>
      </c>
      <c r="R2956" s="15">
        <f t="shared" si="3002"/>
        <v>1.5389999999999999</v>
      </c>
      <c r="S2956" s="15">
        <f t="shared" si="3002"/>
        <v>0.61150000000000004</v>
      </c>
      <c r="T2956" s="15">
        <f t="shared" si="3002"/>
        <v>0.40799999999999997</v>
      </c>
      <c r="U2956" s="15">
        <f t="shared" si="3002"/>
        <v>0.44500000000000001</v>
      </c>
      <c r="V2956" s="5">
        <v>1</v>
      </c>
      <c r="X2956" s="15">
        <f t="shared" si="2851"/>
        <v>13.5</v>
      </c>
      <c r="AB2956" s="15">
        <f t="shared" si="2852"/>
        <v>14.153830411667162</v>
      </c>
      <c r="AC2956" s="15">
        <f t="shared" si="2853"/>
        <v>0.4274942072208503</v>
      </c>
    </row>
    <row r="2957" spans="1:29">
      <c r="A2957" s="5" t="s">
        <v>206</v>
      </c>
      <c r="B2957" s="5">
        <v>0.65</v>
      </c>
      <c r="C2957" s="5">
        <v>0.52</v>
      </c>
      <c r="D2957" s="5">
        <v>0.19500000000000001</v>
      </c>
      <c r="E2957" s="5">
        <v>1.6759999999999999</v>
      </c>
      <c r="F2957" s="5">
        <v>0.69299999999999995</v>
      </c>
      <c r="G2957" s="5">
        <v>0.44</v>
      </c>
      <c r="H2957" s="48">
        <v>0.47</v>
      </c>
      <c r="I2957" s="5">
        <v>15</v>
      </c>
      <c r="N2957" s="15">
        <f t="shared" si="2849"/>
        <v>3</v>
      </c>
      <c r="O2957" s="15">
        <f t="shared" ref="O2957:U2957" si="3003">B2957</f>
        <v>0.65</v>
      </c>
      <c r="P2957" s="15">
        <f t="shared" si="3003"/>
        <v>0.52</v>
      </c>
      <c r="Q2957" s="15">
        <f t="shared" si="3003"/>
        <v>0.19500000000000001</v>
      </c>
      <c r="R2957" s="15">
        <f t="shared" si="3003"/>
        <v>1.6759999999999999</v>
      </c>
      <c r="S2957" s="15">
        <f t="shared" si="3003"/>
        <v>0.69299999999999995</v>
      </c>
      <c r="T2957" s="15">
        <f t="shared" si="3003"/>
        <v>0.44</v>
      </c>
      <c r="U2957" s="15">
        <f t="shared" si="3003"/>
        <v>0.47</v>
      </c>
      <c r="V2957" s="5">
        <v>1</v>
      </c>
      <c r="X2957" s="15">
        <f t="shared" si="2851"/>
        <v>16.5</v>
      </c>
      <c r="AB2957" s="15">
        <f t="shared" si="2852"/>
        <v>13.997279709774237</v>
      </c>
      <c r="AC2957" s="15">
        <f t="shared" si="2853"/>
        <v>6.2636088511077297</v>
      </c>
    </row>
    <row r="2958" spans="1:29">
      <c r="A2958" s="5" t="s">
        <v>207</v>
      </c>
      <c r="B2958" s="5">
        <v>0.65</v>
      </c>
      <c r="C2958" s="5">
        <v>0.56499999999999995</v>
      </c>
      <c r="D2958" s="5">
        <v>0.2</v>
      </c>
      <c r="E2958" s="5">
        <v>1.6645000000000001</v>
      </c>
      <c r="F2958" s="5">
        <v>0.753</v>
      </c>
      <c r="G2958" s="5">
        <v>0.36699999999999999</v>
      </c>
      <c r="H2958" s="48">
        <v>0.43</v>
      </c>
      <c r="I2958" s="5">
        <v>12</v>
      </c>
      <c r="N2958" s="15">
        <f t="shared" si="2849"/>
        <v>0.75</v>
      </c>
      <c r="O2958" s="15">
        <f t="shared" ref="O2958:U2958" si="3004">B2958</f>
        <v>0.65</v>
      </c>
      <c r="P2958" s="15">
        <f t="shared" si="3004"/>
        <v>0.56499999999999995</v>
      </c>
      <c r="Q2958" s="15">
        <f t="shared" si="3004"/>
        <v>0.2</v>
      </c>
      <c r="R2958" s="15">
        <f t="shared" si="3004"/>
        <v>1.6645000000000001</v>
      </c>
      <c r="S2958" s="15">
        <f t="shared" si="3004"/>
        <v>0.753</v>
      </c>
      <c r="T2958" s="15">
        <f t="shared" si="3004"/>
        <v>0.36699999999999999</v>
      </c>
      <c r="U2958" s="15">
        <f t="shared" si="3004"/>
        <v>0.43</v>
      </c>
      <c r="V2958" s="5">
        <v>1</v>
      </c>
      <c r="X2958" s="15">
        <f t="shared" si="2851"/>
        <v>13.5</v>
      </c>
      <c r="AB2958" s="15">
        <f t="shared" si="2852"/>
        <v>13.308681162076141</v>
      </c>
      <c r="AC2958" s="15">
        <f t="shared" si="2853"/>
        <v>3.6602897744535852E-2</v>
      </c>
    </row>
    <row r="2959" spans="1:29">
      <c r="A2959" s="5" t="s">
        <v>207</v>
      </c>
      <c r="B2959" s="5">
        <v>0.65500000000000003</v>
      </c>
      <c r="C2959" s="5">
        <v>0.5</v>
      </c>
      <c r="D2959" s="5">
        <v>0.20499999999999999</v>
      </c>
      <c r="E2959" s="5">
        <v>1.528</v>
      </c>
      <c r="F2959" s="5">
        <v>0.62150000000000005</v>
      </c>
      <c r="G2959" s="5">
        <v>0.3725</v>
      </c>
      <c r="H2959" s="48">
        <v>0.45350000000000001</v>
      </c>
      <c r="I2959" s="5">
        <v>11</v>
      </c>
      <c r="N2959" s="15">
        <f t="shared" si="2849"/>
        <v>0.75</v>
      </c>
      <c r="O2959" s="15">
        <f t="shared" ref="O2959:U2959" si="3005">B2959</f>
        <v>0.65500000000000003</v>
      </c>
      <c r="P2959" s="15">
        <f t="shared" si="3005"/>
        <v>0.5</v>
      </c>
      <c r="Q2959" s="15">
        <f t="shared" si="3005"/>
        <v>0.20499999999999999</v>
      </c>
      <c r="R2959" s="15">
        <f t="shared" si="3005"/>
        <v>1.528</v>
      </c>
      <c r="S2959" s="15">
        <f t="shared" si="3005"/>
        <v>0.62150000000000005</v>
      </c>
      <c r="T2959" s="15">
        <f t="shared" si="3005"/>
        <v>0.3725</v>
      </c>
      <c r="U2959" s="15">
        <f t="shared" si="3005"/>
        <v>0.45350000000000001</v>
      </c>
      <c r="V2959" s="5">
        <v>1</v>
      </c>
      <c r="X2959" s="15">
        <f t="shared" si="2851"/>
        <v>12.5</v>
      </c>
      <c r="AB2959" s="15">
        <f t="shared" si="2852"/>
        <v>14.143360909740782</v>
      </c>
      <c r="AC2959" s="15">
        <f t="shared" si="2853"/>
        <v>2.7006350796640497</v>
      </c>
    </row>
    <row r="2960" spans="1:29">
      <c r="A2960" s="5" t="s">
        <v>207</v>
      </c>
      <c r="B2960" s="5">
        <v>0.65500000000000003</v>
      </c>
      <c r="C2960" s="5">
        <v>0.51500000000000001</v>
      </c>
      <c r="D2960" s="5">
        <v>0.2</v>
      </c>
      <c r="E2960" s="5">
        <v>1.494</v>
      </c>
      <c r="F2960" s="5">
        <v>0.72550000000000003</v>
      </c>
      <c r="G2960" s="5">
        <v>0.309</v>
      </c>
      <c r="H2960" s="48">
        <v>0.40500000000000003</v>
      </c>
      <c r="I2960" s="5">
        <v>12</v>
      </c>
      <c r="N2960" s="15">
        <f t="shared" si="2849"/>
        <v>0.75</v>
      </c>
      <c r="O2960" s="15">
        <f t="shared" ref="O2960:U2960" si="3006">B2960</f>
        <v>0.65500000000000003</v>
      </c>
      <c r="P2960" s="15">
        <f t="shared" si="3006"/>
        <v>0.51500000000000001</v>
      </c>
      <c r="Q2960" s="15">
        <f t="shared" si="3006"/>
        <v>0.2</v>
      </c>
      <c r="R2960" s="15">
        <f t="shared" si="3006"/>
        <v>1.494</v>
      </c>
      <c r="S2960" s="15">
        <f t="shared" si="3006"/>
        <v>0.72550000000000003</v>
      </c>
      <c r="T2960" s="15">
        <f t="shared" si="3006"/>
        <v>0.309</v>
      </c>
      <c r="U2960" s="15">
        <f t="shared" si="3006"/>
        <v>0.40500000000000003</v>
      </c>
      <c r="V2960" s="5">
        <v>1</v>
      </c>
      <c r="X2960" s="15">
        <f t="shared" si="2851"/>
        <v>13.5</v>
      </c>
      <c r="AB2960" s="15">
        <f t="shared" si="2852"/>
        <v>12.095976709260022</v>
      </c>
      <c r="AC2960" s="15">
        <f t="shared" si="2853"/>
        <v>1.9712814009403177</v>
      </c>
    </row>
    <row r="2961" spans="1:29">
      <c r="A2961" s="5" t="s">
        <v>207</v>
      </c>
      <c r="B2961" s="5">
        <v>0.66</v>
      </c>
      <c r="C2961" s="5">
        <v>0.52500000000000002</v>
      </c>
      <c r="D2961" s="5">
        <v>0.16</v>
      </c>
      <c r="E2961" s="5">
        <v>1.2769999999999999</v>
      </c>
      <c r="F2961" s="5">
        <v>0.4975</v>
      </c>
      <c r="G2961" s="5">
        <v>0.31900000000000001</v>
      </c>
      <c r="H2961" s="48">
        <v>0.39400000000000002</v>
      </c>
      <c r="I2961" s="5">
        <v>13</v>
      </c>
      <c r="N2961" s="15">
        <f t="shared" si="2849"/>
        <v>0.75</v>
      </c>
      <c r="O2961" s="15">
        <f t="shared" ref="O2961:U2961" si="3007">B2961</f>
        <v>0.66</v>
      </c>
      <c r="P2961" s="15">
        <f t="shared" si="3007"/>
        <v>0.52500000000000002</v>
      </c>
      <c r="Q2961" s="15">
        <f t="shared" si="3007"/>
        <v>0.16</v>
      </c>
      <c r="R2961" s="15">
        <f t="shared" si="3007"/>
        <v>1.2769999999999999</v>
      </c>
      <c r="S2961" s="15">
        <f t="shared" si="3007"/>
        <v>0.4975</v>
      </c>
      <c r="T2961" s="15">
        <f t="shared" si="3007"/>
        <v>0.31900000000000001</v>
      </c>
      <c r="U2961" s="15">
        <f t="shared" si="3007"/>
        <v>0.39400000000000002</v>
      </c>
      <c r="V2961" s="5">
        <v>1</v>
      </c>
      <c r="X2961" s="15">
        <f t="shared" si="2851"/>
        <v>14.5</v>
      </c>
      <c r="AB2961" s="15">
        <f t="shared" si="2852"/>
        <v>14.177833518092729</v>
      </c>
      <c r="AC2961" s="15">
        <f t="shared" si="2853"/>
        <v>0.10379124206450778</v>
      </c>
    </row>
    <row r="2962" spans="1:29">
      <c r="A2962" s="5" t="s">
        <v>207</v>
      </c>
      <c r="B2962" s="5">
        <v>0.66</v>
      </c>
      <c r="C2962" s="5">
        <v>0.52500000000000002</v>
      </c>
      <c r="D2962" s="5">
        <v>0.18</v>
      </c>
      <c r="E2962" s="5">
        <v>1.5965</v>
      </c>
      <c r="F2962" s="5">
        <v>0.77649999999999997</v>
      </c>
      <c r="G2962" s="5">
        <v>0.39700000000000002</v>
      </c>
      <c r="H2962" s="48">
        <v>0.36049999999999999</v>
      </c>
      <c r="I2962" s="5">
        <v>10</v>
      </c>
      <c r="N2962" s="15">
        <f t="shared" si="2849"/>
        <v>0.75</v>
      </c>
      <c r="O2962" s="15">
        <f t="shared" ref="O2962:U2962" si="3008">B2962</f>
        <v>0.66</v>
      </c>
      <c r="P2962" s="15">
        <f t="shared" si="3008"/>
        <v>0.52500000000000002</v>
      </c>
      <c r="Q2962" s="15">
        <f t="shared" si="3008"/>
        <v>0.18</v>
      </c>
      <c r="R2962" s="15">
        <f t="shared" si="3008"/>
        <v>1.5965</v>
      </c>
      <c r="S2962" s="15">
        <f t="shared" si="3008"/>
        <v>0.77649999999999997</v>
      </c>
      <c r="T2962" s="15">
        <f t="shared" si="3008"/>
        <v>0.39700000000000002</v>
      </c>
      <c r="U2962" s="15">
        <f t="shared" si="3008"/>
        <v>0.36049999999999999</v>
      </c>
      <c r="V2962" s="5">
        <v>1</v>
      </c>
      <c r="X2962" s="15">
        <f t="shared" si="2851"/>
        <v>11.5</v>
      </c>
      <c r="AB2962" s="15">
        <f t="shared" si="2852"/>
        <v>10.606201759394047</v>
      </c>
      <c r="AC2962" s="15">
        <f t="shared" si="2853"/>
        <v>0.79887529491029752</v>
      </c>
    </row>
    <row r="2963" spans="1:29">
      <c r="A2963" s="5" t="s">
        <v>207</v>
      </c>
      <c r="B2963" s="5">
        <v>0.66500000000000004</v>
      </c>
      <c r="C2963" s="5">
        <v>0.51</v>
      </c>
      <c r="D2963" s="5">
        <v>0.17499999999999999</v>
      </c>
      <c r="E2963" s="5">
        <v>1.3805000000000001</v>
      </c>
      <c r="F2963" s="5">
        <v>0.67500000000000004</v>
      </c>
      <c r="G2963" s="5">
        <v>0.29849999999999999</v>
      </c>
      <c r="H2963" s="48">
        <v>0.32500000000000001</v>
      </c>
      <c r="I2963" s="5">
        <v>10</v>
      </c>
      <c r="N2963" s="15">
        <f t="shared" si="2849"/>
        <v>0.75</v>
      </c>
      <c r="O2963" s="15">
        <f t="shared" ref="O2963:U2963" si="3009">B2963</f>
        <v>0.66500000000000004</v>
      </c>
      <c r="P2963" s="15">
        <f t="shared" si="3009"/>
        <v>0.51</v>
      </c>
      <c r="Q2963" s="15">
        <f t="shared" si="3009"/>
        <v>0.17499999999999999</v>
      </c>
      <c r="R2963" s="15">
        <f t="shared" si="3009"/>
        <v>1.3805000000000001</v>
      </c>
      <c r="S2963" s="15">
        <f t="shared" si="3009"/>
        <v>0.67500000000000004</v>
      </c>
      <c r="T2963" s="15">
        <f t="shared" si="3009"/>
        <v>0.29849999999999999</v>
      </c>
      <c r="U2963" s="15">
        <f t="shared" si="3009"/>
        <v>0.32500000000000001</v>
      </c>
      <c r="V2963" s="5">
        <v>1</v>
      </c>
      <c r="X2963" s="15">
        <f t="shared" si="2851"/>
        <v>11.5</v>
      </c>
      <c r="AB2963" s="15">
        <f t="shared" si="2852"/>
        <v>11.146955936677285</v>
      </c>
      <c r="AC2963" s="15">
        <f t="shared" si="2853"/>
        <v>0.12464011064741302</v>
      </c>
    </row>
    <row r="2964" spans="1:29">
      <c r="A2964" s="5" t="s">
        <v>208</v>
      </c>
      <c r="B2964" s="5">
        <v>0.67</v>
      </c>
      <c r="C2964" s="5">
        <v>0.48499999999999999</v>
      </c>
      <c r="D2964" s="5">
        <v>0.17499999999999999</v>
      </c>
      <c r="E2964" s="5">
        <v>1.2565</v>
      </c>
      <c r="F2964" s="5">
        <v>0.53549999999999998</v>
      </c>
      <c r="G2964" s="5">
        <v>0.32200000000000001</v>
      </c>
      <c r="H2964" s="48">
        <v>0.38600000000000001</v>
      </c>
      <c r="I2964" s="5">
        <v>9</v>
      </c>
      <c r="N2964" s="15">
        <f t="shared" si="2849"/>
        <v>-2</v>
      </c>
      <c r="O2964" s="15">
        <f t="shared" ref="O2964:U2964" si="3010">B2964</f>
        <v>0.67</v>
      </c>
      <c r="P2964" s="15">
        <f t="shared" si="3010"/>
        <v>0.48499999999999999</v>
      </c>
      <c r="Q2964" s="15">
        <f t="shared" si="3010"/>
        <v>0.17499999999999999</v>
      </c>
      <c r="R2964" s="15">
        <f t="shared" si="3010"/>
        <v>1.2565</v>
      </c>
      <c r="S2964" s="15">
        <f t="shared" si="3010"/>
        <v>0.53549999999999998</v>
      </c>
      <c r="T2964" s="15">
        <f t="shared" si="3010"/>
        <v>0.32200000000000001</v>
      </c>
      <c r="U2964" s="15">
        <f t="shared" si="3010"/>
        <v>0.38600000000000001</v>
      </c>
      <c r="V2964" s="5">
        <v>1</v>
      </c>
      <c r="X2964" s="15">
        <f t="shared" si="2851"/>
        <v>10.5</v>
      </c>
      <c r="AB2964" s="15">
        <f t="shared" si="2852"/>
        <v>12.369206266493716</v>
      </c>
      <c r="AC2964" s="15">
        <f t="shared" si="2853"/>
        <v>3.4939320666993772</v>
      </c>
    </row>
    <row r="2965" spans="1:29">
      <c r="A2965" s="5" t="s">
        <v>207</v>
      </c>
      <c r="B2965" s="5">
        <v>0.67</v>
      </c>
      <c r="C2965" s="5">
        <v>0.52500000000000002</v>
      </c>
      <c r="D2965" s="5">
        <v>0.19</v>
      </c>
      <c r="E2965" s="5">
        <v>1.5269999999999999</v>
      </c>
      <c r="F2965" s="5">
        <v>0.57550000000000001</v>
      </c>
      <c r="G2965" s="5">
        <v>0.35299999999999998</v>
      </c>
      <c r="H2965" s="48">
        <v>0.44</v>
      </c>
      <c r="I2965" s="5">
        <v>12</v>
      </c>
      <c r="N2965" s="15">
        <f t="shared" si="2849"/>
        <v>0.75</v>
      </c>
      <c r="O2965" s="15">
        <f t="shared" ref="O2965:U2965" si="3011">B2965</f>
        <v>0.67</v>
      </c>
      <c r="P2965" s="15">
        <f t="shared" si="3011"/>
        <v>0.52500000000000002</v>
      </c>
      <c r="Q2965" s="15">
        <f t="shared" si="3011"/>
        <v>0.19</v>
      </c>
      <c r="R2965" s="15">
        <f t="shared" si="3011"/>
        <v>1.5269999999999999</v>
      </c>
      <c r="S2965" s="15">
        <f t="shared" si="3011"/>
        <v>0.57550000000000001</v>
      </c>
      <c r="T2965" s="15">
        <f t="shared" si="3011"/>
        <v>0.35299999999999998</v>
      </c>
      <c r="U2965" s="15">
        <f t="shared" si="3011"/>
        <v>0.44</v>
      </c>
      <c r="V2965" s="5">
        <v>1</v>
      </c>
      <c r="X2965" s="15">
        <f t="shared" si="2851"/>
        <v>13.5</v>
      </c>
      <c r="AB2965" s="15">
        <f t="shared" si="2852"/>
        <v>15.256145173448214</v>
      </c>
      <c r="AC2965" s="15">
        <f t="shared" si="2853"/>
        <v>3.0840458702254581</v>
      </c>
    </row>
    <row r="2966" spans="1:29">
      <c r="A2966" s="5" t="s">
        <v>206</v>
      </c>
      <c r="B2966" s="5">
        <v>0.67</v>
      </c>
      <c r="C2966" s="5">
        <v>0.52500000000000002</v>
      </c>
      <c r="D2966" s="5">
        <v>0.17</v>
      </c>
      <c r="E2966" s="5">
        <v>1.4005000000000001</v>
      </c>
      <c r="F2966" s="5">
        <v>0.71499999999999997</v>
      </c>
      <c r="G2966" s="5">
        <v>0.30249999999999999</v>
      </c>
      <c r="H2966" s="48">
        <v>0.38700000000000001</v>
      </c>
      <c r="I2966" s="5">
        <v>9</v>
      </c>
      <c r="N2966" s="15">
        <f t="shared" si="2849"/>
        <v>3</v>
      </c>
      <c r="O2966" s="15">
        <f t="shared" ref="O2966:U2966" si="3012">B2966</f>
        <v>0.67</v>
      </c>
      <c r="P2966" s="15">
        <f t="shared" si="3012"/>
        <v>0.52500000000000002</v>
      </c>
      <c r="Q2966" s="15">
        <f t="shared" si="3012"/>
        <v>0.17</v>
      </c>
      <c r="R2966" s="15">
        <f t="shared" si="3012"/>
        <v>1.4005000000000001</v>
      </c>
      <c r="S2966" s="15">
        <f t="shared" si="3012"/>
        <v>0.71499999999999997</v>
      </c>
      <c r="T2966" s="15">
        <f t="shared" si="3012"/>
        <v>0.30249999999999999</v>
      </c>
      <c r="U2966" s="15">
        <f t="shared" si="3012"/>
        <v>0.38700000000000001</v>
      </c>
      <c r="V2966" s="5">
        <v>1</v>
      </c>
      <c r="X2966" s="15">
        <f t="shared" si="2851"/>
        <v>10.5</v>
      </c>
      <c r="AB2966" s="15">
        <f t="shared" si="2852"/>
        <v>11.507548532275703</v>
      </c>
      <c r="AC2966" s="15">
        <f t="shared" si="2853"/>
        <v>1.0151540448909224</v>
      </c>
    </row>
    <row r="2967" spans="1:29">
      <c r="A2967" s="5" t="s">
        <v>206</v>
      </c>
      <c r="B2967" s="5">
        <v>0.67</v>
      </c>
      <c r="C2967" s="5">
        <v>0.52500000000000002</v>
      </c>
      <c r="D2967" s="5">
        <v>0.19500000000000001</v>
      </c>
      <c r="E2967" s="5">
        <v>1.4404999999999999</v>
      </c>
      <c r="F2967" s="5">
        <v>0.65949999999999998</v>
      </c>
      <c r="G2967" s="5">
        <v>0.26750000000000002</v>
      </c>
      <c r="H2967" s="48">
        <v>0.42499999999999999</v>
      </c>
      <c r="I2967" s="5">
        <v>9</v>
      </c>
      <c r="N2967" s="15">
        <f t="shared" si="2849"/>
        <v>3</v>
      </c>
      <c r="O2967" s="15">
        <f t="shared" ref="O2967:U2967" si="3013">B2967</f>
        <v>0.67</v>
      </c>
      <c r="P2967" s="15">
        <f t="shared" si="3013"/>
        <v>0.52500000000000002</v>
      </c>
      <c r="Q2967" s="15">
        <f t="shared" si="3013"/>
        <v>0.19500000000000001</v>
      </c>
      <c r="R2967" s="15">
        <f t="shared" si="3013"/>
        <v>1.4404999999999999</v>
      </c>
      <c r="S2967" s="15">
        <f t="shared" si="3013"/>
        <v>0.65949999999999998</v>
      </c>
      <c r="T2967" s="15">
        <f t="shared" si="3013"/>
        <v>0.26750000000000002</v>
      </c>
      <c r="U2967" s="15">
        <f t="shared" si="3013"/>
        <v>0.42499999999999999</v>
      </c>
      <c r="V2967" s="5">
        <v>1</v>
      </c>
      <c r="X2967" s="15">
        <f t="shared" si="2851"/>
        <v>10.5</v>
      </c>
      <c r="AB2967" s="15">
        <f t="shared" si="2852"/>
        <v>13.950350025632481</v>
      </c>
      <c r="AC2967" s="15">
        <f t="shared" si="2853"/>
        <v>11.904915299382065</v>
      </c>
    </row>
    <row r="2968" spans="1:29">
      <c r="A2968" s="5" t="s">
        <v>206</v>
      </c>
      <c r="B2968" s="5">
        <v>0.67</v>
      </c>
      <c r="C2968" s="5">
        <v>0.54</v>
      </c>
      <c r="D2968" s="5">
        <v>0.17499999999999999</v>
      </c>
      <c r="E2968" s="5">
        <v>1.482</v>
      </c>
      <c r="F2968" s="5">
        <v>0.73899999999999999</v>
      </c>
      <c r="G2968" s="5">
        <v>0.29249999999999998</v>
      </c>
      <c r="H2968" s="48">
        <v>0.36499999999999999</v>
      </c>
      <c r="I2968" s="5">
        <v>10</v>
      </c>
      <c r="N2968" s="15">
        <f t="shared" si="2849"/>
        <v>3</v>
      </c>
      <c r="O2968" s="15">
        <f t="shared" ref="O2968:U2968" si="3014">B2968</f>
        <v>0.67</v>
      </c>
      <c r="P2968" s="15">
        <f t="shared" si="3014"/>
        <v>0.54</v>
      </c>
      <c r="Q2968" s="15">
        <f t="shared" si="3014"/>
        <v>0.17499999999999999</v>
      </c>
      <c r="R2968" s="15">
        <f t="shared" si="3014"/>
        <v>1.482</v>
      </c>
      <c r="S2968" s="15">
        <f t="shared" si="3014"/>
        <v>0.73899999999999999</v>
      </c>
      <c r="T2968" s="15">
        <f t="shared" si="3014"/>
        <v>0.29249999999999998</v>
      </c>
      <c r="U2968" s="15">
        <f t="shared" si="3014"/>
        <v>0.36499999999999999</v>
      </c>
      <c r="V2968" s="5">
        <v>1</v>
      </c>
      <c r="X2968" s="15">
        <f t="shared" si="2851"/>
        <v>11.5</v>
      </c>
      <c r="AB2968" s="15">
        <f t="shared" si="2852"/>
        <v>11.907467526677403</v>
      </c>
      <c r="AC2968" s="15">
        <f t="shared" si="2853"/>
        <v>0.16602978529659981</v>
      </c>
    </row>
    <row r="2969" spans="1:29">
      <c r="A2969" s="5" t="s">
        <v>206</v>
      </c>
      <c r="B2969" s="5">
        <v>0.68</v>
      </c>
      <c r="C2969" s="5">
        <v>0.51500000000000001</v>
      </c>
      <c r="D2969" s="5">
        <v>0.16</v>
      </c>
      <c r="E2969" s="5">
        <v>1.2344999999999999</v>
      </c>
      <c r="F2969" s="5">
        <v>0.61799999999999999</v>
      </c>
      <c r="G2969" s="5">
        <v>0.26250000000000001</v>
      </c>
      <c r="H2969" s="48">
        <v>0.32500000000000001</v>
      </c>
      <c r="I2969" s="5">
        <v>11</v>
      </c>
      <c r="N2969" s="15">
        <f t="shared" si="2849"/>
        <v>3</v>
      </c>
      <c r="O2969" s="15">
        <f t="shared" ref="O2969:U2969" si="3015">B2969</f>
        <v>0.68</v>
      </c>
      <c r="P2969" s="15">
        <f t="shared" si="3015"/>
        <v>0.51500000000000001</v>
      </c>
      <c r="Q2969" s="15">
        <f t="shared" si="3015"/>
        <v>0.16</v>
      </c>
      <c r="R2969" s="15">
        <f t="shared" si="3015"/>
        <v>1.2344999999999999</v>
      </c>
      <c r="S2969" s="15">
        <f t="shared" si="3015"/>
        <v>0.61799999999999999</v>
      </c>
      <c r="T2969" s="15">
        <f t="shared" si="3015"/>
        <v>0.26250000000000001</v>
      </c>
      <c r="U2969" s="15">
        <f t="shared" si="3015"/>
        <v>0.32500000000000001</v>
      </c>
      <c r="V2969" s="5">
        <v>1</v>
      </c>
      <c r="X2969" s="15">
        <f t="shared" si="2851"/>
        <v>12.5</v>
      </c>
      <c r="AB2969" s="15">
        <f t="shared" si="2852"/>
        <v>11.582269554581954</v>
      </c>
      <c r="AC2969" s="15">
        <f t="shared" si="2853"/>
        <v>0.84222917044720536</v>
      </c>
    </row>
    <row r="2970" spans="1:29">
      <c r="A2970" s="5" t="s">
        <v>207</v>
      </c>
      <c r="B2970" s="5">
        <v>0.68</v>
      </c>
      <c r="C2970" s="5">
        <v>0.505</v>
      </c>
      <c r="D2970" s="5">
        <v>0.17</v>
      </c>
      <c r="E2970" s="5">
        <v>1.3434999999999999</v>
      </c>
      <c r="F2970" s="5">
        <v>0.65700000000000003</v>
      </c>
      <c r="G2970" s="5">
        <v>0.29699999999999999</v>
      </c>
      <c r="H2970" s="48">
        <v>0.35499999999999998</v>
      </c>
      <c r="I2970" s="5">
        <v>12</v>
      </c>
      <c r="N2970" s="15">
        <f t="shared" si="2849"/>
        <v>0.75</v>
      </c>
      <c r="O2970" s="15">
        <f t="shared" ref="O2970:U2970" si="3016">B2970</f>
        <v>0.68</v>
      </c>
      <c r="P2970" s="15">
        <f t="shared" si="3016"/>
        <v>0.505</v>
      </c>
      <c r="Q2970" s="15">
        <f t="shared" si="3016"/>
        <v>0.17</v>
      </c>
      <c r="R2970" s="15">
        <f t="shared" si="3016"/>
        <v>1.3434999999999999</v>
      </c>
      <c r="S2970" s="15">
        <f t="shared" si="3016"/>
        <v>0.65700000000000003</v>
      </c>
      <c r="T2970" s="15">
        <f t="shared" si="3016"/>
        <v>0.29699999999999999</v>
      </c>
      <c r="U2970" s="15">
        <f t="shared" si="3016"/>
        <v>0.35499999999999998</v>
      </c>
      <c r="V2970" s="5">
        <v>1</v>
      </c>
      <c r="X2970" s="15">
        <f t="shared" si="2851"/>
        <v>13.5</v>
      </c>
      <c r="AB2970" s="15">
        <f t="shared" si="2852"/>
        <v>11.323455254660985</v>
      </c>
      <c r="AC2970" s="15">
        <f t="shared" si="2853"/>
        <v>4.7373470284628789</v>
      </c>
    </row>
    <row r="2971" spans="1:29">
      <c r="A2971" s="5" t="s">
        <v>206</v>
      </c>
      <c r="B2971" s="5">
        <v>0.68500000000000005</v>
      </c>
      <c r="C2971" s="5">
        <v>0.505</v>
      </c>
      <c r="D2971" s="5">
        <v>0.19</v>
      </c>
      <c r="E2971" s="5">
        <v>1.5329999999999999</v>
      </c>
      <c r="F2971" s="5">
        <v>0.66700000000000004</v>
      </c>
      <c r="G2971" s="5">
        <v>0.40550000000000003</v>
      </c>
      <c r="H2971" s="48">
        <v>0.41</v>
      </c>
      <c r="I2971" s="5">
        <v>10</v>
      </c>
      <c r="N2971" s="15">
        <f t="shared" si="2849"/>
        <v>3</v>
      </c>
      <c r="O2971" s="15">
        <f t="shared" ref="O2971:U2971" si="3017">B2971</f>
        <v>0.68500000000000005</v>
      </c>
      <c r="P2971" s="15">
        <f t="shared" si="3017"/>
        <v>0.505</v>
      </c>
      <c r="Q2971" s="15">
        <f t="shared" si="3017"/>
        <v>0.19</v>
      </c>
      <c r="R2971" s="15">
        <f t="shared" si="3017"/>
        <v>1.5329999999999999</v>
      </c>
      <c r="S2971" s="15">
        <f t="shared" si="3017"/>
        <v>0.66700000000000004</v>
      </c>
      <c r="T2971" s="15">
        <f t="shared" si="3017"/>
        <v>0.40550000000000003</v>
      </c>
      <c r="U2971" s="15">
        <f t="shared" si="3017"/>
        <v>0.41</v>
      </c>
      <c r="V2971" s="5">
        <v>1</v>
      </c>
      <c r="X2971" s="15">
        <f t="shared" si="2851"/>
        <v>11.5</v>
      </c>
      <c r="AB2971" s="15">
        <f t="shared" si="2852"/>
        <v>12.794050386529994</v>
      </c>
      <c r="AC2971" s="15">
        <f t="shared" si="2853"/>
        <v>1.6745664028784273</v>
      </c>
    </row>
    <row r="2972" spans="1:29">
      <c r="A2972" s="5" t="s">
        <v>206</v>
      </c>
      <c r="B2972" s="5">
        <v>0.69</v>
      </c>
      <c r="C2972" s="5">
        <v>0.51500000000000001</v>
      </c>
      <c r="D2972" s="5">
        <v>0.18</v>
      </c>
      <c r="E2972" s="5">
        <v>1.8445</v>
      </c>
      <c r="F2972" s="5">
        <v>0.98150000000000004</v>
      </c>
      <c r="G2972" s="5">
        <v>0.46550000000000002</v>
      </c>
      <c r="H2972" s="48">
        <v>0.34100000000000003</v>
      </c>
      <c r="I2972" s="5">
        <v>13</v>
      </c>
      <c r="N2972" s="15">
        <f t="shared" si="2849"/>
        <v>3</v>
      </c>
      <c r="O2972" s="15">
        <f t="shared" ref="O2972:U2972" si="3018">B2972</f>
        <v>0.69</v>
      </c>
      <c r="P2972" s="15">
        <f t="shared" si="3018"/>
        <v>0.51500000000000001</v>
      </c>
      <c r="Q2972" s="15">
        <f t="shared" si="3018"/>
        <v>0.18</v>
      </c>
      <c r="R2972" s="15">
        <f t="shared" si="3018"/>
        <v>1.8445</v>
      </c>
      <c r="S2972" s="15">
        <f t="shared" si="3018"/>
        <v>0.98150000000000004</v>
      </c>
      <c r="T2972" s="15">
        <f t="shared" si="3018"/>
        <v>0.46550000000000002</v>
      </c>
      <c r="U2972" s="15">
        <f t="shared" si="3018"/>
        <v>0.34100000000000003</v>
      </c>
      <c r="V2972" s="5">
        <v>1</v>
      </c>
      <c r="X2972" s="15">
        <f t="shared" si="2851"/>
        <v>14.5</v>
      </c>
      <c r="AB2972" s="15">
        <f t="shared" si="2852"/>
        <v>8.0924199574257187</v>
      </c>
      <c r="AC2972" s="15">
        <f t="shared" si="2853"/>
        <v>41.057082001996228</v>
      </c>
    </row>
    <row r="2973" spans="1:29">
      <c r="A2973" s="5" t="s">
        <v>206</v>
      </c>
      <c r="B2973" s="5">
        <v>0.71499999999999997</v>
      </c>
      <c r="C2973" s="5">
        <v>0.55000000000000004</v>
      </c>
      <c r="D2973" s="5">
        <v>0.17499999999999999</v>
      </c>
      <c r="E2973" s="5">
        <v>1.825</v>
      </c>
      <c r="F2973" s="5">
        <v>0.93799999999999994</v>
      </c>
      <c r="G2973" s="5">
        <v>0.3805</v>
      </c>
      <c r="H2973" s="48">
        <v>0.44</v>
      </c>
      <c r="I2973" s="5">
        <v>11</v>
      </c>
      <c r="N2973" s="15">
        <f t="shared" si="2849"/>
        <v>3</v>
      </c>
      <c r="O2973" s="15">
        <f t="shared" ref="O2973:U2973" si="3019">B2973</f>
        <v>0.71499999999999997</v>
      </c>
      <c r="P2973" s="15">
        <f t="shared" si="3019"/>
        <v>0.55000000000000004</v>
      </c>
      <c r="Q2973" s="15">
        <f t="shared" si="3019"/>
        <v>0.17499999999999999</v>
      </c>
      <c r="R2973" s="15">
        <f t="shared" si="3019"/>
        <v>1.825</v>
      </c>
      <c r="S2973" s="15">
        <f t="shared" si="3019"/>
        <v>0.93799999999999994</v>
      </c>
      <c r="T2973" s="15">
        <f t="shared" si="3019"/>
        <v>0.3805</v>
      </c>
      <c r="U2973" s="15">
        <f t="shared" si="3019"/>
        <v>0.44</v>
      </c>
      <c r="V2973" s="5">
        <v>1</v>
      </c>
      <c r="X2973" s="15">
        <f t="shared" si="2851"/>
        <v>12.5</v>
      </c>
      <c r="AB2973" s="15">
        <f t="shared" si="2852"/>
        <v>10.858077991822221</v>
      </c>
      <c r="AC2973" s="15">
        <f t="shared" si="2853"/>
        <v>2.6959078809385519</v>
      </c>
    </row>
    <row r="2974" spans="1:29">
      <c r="A2974" s="5" t="s">
        <v>206</v>
      </c>
      <c r="B2974" s="5">
        <v>0.72</v>
      </c>
      <c r="C2974" s="5">
        <v>0.57999999999999996</v>
      </c>
      <c r="D2974" s="5">
        <v>0.19</v>
      </c>
      <c r="E2974" s="5">
        <v>2.0884999999999998</v>
      </c>
      <c r="F2974" s="5">
        <v>0.99550000000000005</v>
      </c>
      <c r="G2974" s="5">
        <v>0.47799999999999998</v>
      </c>
      <c r="H2974" s="48">
        <v>0.53049999999999997</v>
      </c>
      <c r="I2974" s="5">
        <v>13</v>
      </c>
      <c r="N2974" s="15">
        <f t="shared" si="2849"/>
        <v>3</v>
      </c>
      <c r="O2974" s="15">
        <f t="shared" ref="O2974:U2974" si="3020">B2974</f>
        <v>0.72</v>
      </c>
      <c r="P2974" s="15">
        <f t="shared" si="3020"/>
        <v>0.57999999999999996</v>
      </c>
      <c r="Q2974" s="15">
        <f t="shared" si="3020"/>
        <v>0.19</v>
      </c>
      <c r="R2974" s="15">
        <f t="shared" si="3020"/>
        <v>2.0884999999999998</v>
      </c>
      <c r="S2974" s="15">
        <f t="shared" si="3020"/>
        <v>0.99550000000000005</v>
      </c>
      <c r="T2974" s="15">
        <f t="shared" si="3020"/>
        <v>0.47799999999999998</v>
      </c>
      <c r="U2974" s="15">
        <f t="shared" si="3020"/>
        <v>0.53049999999999997</v>
      </c>
      <c r="V2974" s="5">
        <v>1</v>
      </c>
      <c r="X2974" s="15">
        <f t="shared" si="2851"/>
        <v>14.5</v>
      </c>
      <c r="AB2974" s="15">
        <f t="shared" si="2852"/>
        <v>12.4008396018403</v>
      </c>
      <c r="AC2974" s="15">
        <f t="shared" si="2853"/>
        <v>4.4064743772019916</v>
      </c>
    </row>
    <row r="2975" spans="1:29">
      <c r="A2975" s="5" t="s">
        <v>206</v>
      </c>
      <c r="B2975" s="5">
        <v>0.73499999999999999</v>
      </c>
      <c r="C2975" s="5">
        <v>0.59</v>
      </c>
      <c r="D2975" s="5">
        <v>0.20499999999999999</v>
      </c>
      <c r="E2975" s="5">
        <v>2.0870000000000002</v>
      </c>
      <c r="F2975" s="5">
        <v>0.90900000000000003</v>
      </c>
      <c r="G2975" s="5">
        <v>0.47399999999999998</v>
      </c>
      <c r="H2975" s="48">
        <v>0.625</v>
      </c>
      <c r="I2975" s="5">
        <v>12</v>
      </c>
      <c r="N2975" s="15">
        <f t="shared" si="2849"/>
        <v>3</v>
      </c>
      <c r="O2975" s="15">
        <f t="shared" ref="O2975:U2975" si="3021">B2975</f>
        <v>0.73499999999999999</v>
      </c>
      <c r="P2975" s="15">
        <f t="shared" si="3021"/>
        <v>0.59</v>
      </c>
      <c r="Q2975" s="15">
        <f t="shared" si="3021"/>
        <v>0.20499999999999999</v>
      </c>
      <c r="R2975" s="15">
        <f t="shared" si="3021"/>
        <v>2.0870000000000002</v>
      </c>
      <c r="S2975" s="15">
        <f t="shared" si="3021"/>
        <v>0.90900000000000003</v>
      </c>
      <c r="T2975" s="15">
        <f t="shared" si="3021"/>
        <v>0.47399999999999998</v>
      </c>
      <c r="U2975" s="15">
        <f t="shared" si="3021"/>
        <v>0.625</v>
      </c>
      <c r="V2975" s="5">
        <v>1</v>
      </c>
      <c r="X2975" s="15">
        <f t="shared" si="2851"/>
        <v>13.5</v>
      </c>
      <c r="AB2975" s="15">
        <f t="shared" si="2852"/>
        <v>15.260979915162645</v>
      </c>
      <c r="AC2975" s="15">
        <f t="shared" si="2853"/>
        <v>3.1010502616062365</v>
      </c>
    </row>
    <row r="2976" spans="1:29">
      <c r="A2976" s="5" t="s">
        <v>206</v>
      </c>
      <c r="B2976" s="5">
        <v>0.745</v>
      </c>
      <c r="C2976" s="5">
        <v>0.57499999999999996</v>
      </c>
      <c r="D2976" s="5">
        <v>0.2</v>
      </c>
      <c r="E2976" s="5">
        <v>1.8839999999999999</v>
      </c>
      <c r="F2976" s="5">
        <v>0.95399999999999996</v>
      </c>
      <c r="G2976" s="5">
        <v>0.33600000000000002</v>
      </c>
      <c r="H2976" s="48">
        <v>0.495</v>
      </c>
      <c r="I2976" s="5">
        <v>12</v>
      </c>
      <c r="N2976" s="15">
        <f t="shared" si="2849"/>
        <v>3</v>
      </c>
      <c r="O2976" s="15">
        <f t="shared" ref="O2976:U2976" si="3022">B2976</f>
        <v>0.745</v>
      </c>
      <c r="P2976" s="15">
        <f t="shared" si="3022"/>
        <v>0.57499999999999996</v>
      </c>
      <c r="Q2976" s="15">
        <f t="shared" si="3022"/>
        <v>0.2</v>
      </c>
      <c r="R2976" s="15">
        <f t="shared" si="3022"/>
        <v>1.8839999999999999</v>
      </c>
      <c r="S2976" s="15">
        <f t="shared" si="3022"/>
        <v>0.95399999999999996</v>
      </c>
      <c r="T2976" s="15">
        <f t="shared" si="3022"/>
        <v>0.33600000000000002</v>
      </c>
      <c r="U2976" s="15">
        <f t="shared" si="3022"/>
        <v>0.495</v>
      </c>
      <c r="V2976" s="5">
        <v>1</v>
      </c>
      <c r="X2976" s="15">
        <f t="shared" si="2851"/>
        <v>13.5</v>
      </c>
      <c r="AB2976" s="15">
        <f t="shared" si="2852"/>
        <v>12.555778247777241</v>
      </c>
      <c r="AC2976" s="15">
        <f t="shared" si="2853"/>
        <v>0.89155471737061798</v>
      </c>
    </row>
    <row r="2977" spans="1:29">
      <c r="A2977" s="5" t="s">
        <v>208</v>
      </c>
      <c r="B2977" s="5">
        <v>0.32</v>
      </c>
      <c r="C2977" s="5">
        <v>0.215</v>
      </c>
      <c r="D2977" s="5">
        <v>9.5000000000000001E-2</v>
      </c>
      <c r="E2977" s="5">
        <v>0.30499999999999999</v>
      </c>
      <c r="F2977" s="5">
        <v>0.14000000000000001</v>
      </c>
      <c r="G2977" s="5">
        <v>6.7000000000000004E-2</v>
      </c>
      <c r="H2977" s="48">
        <v>8.8499999999999995E-2</v>
      </c>
      <c r="I2977" s="5">
        <v>6</v>
      </c>
      <c r="N2977" s="15">
        <f t="shared" si="2849"/>
        <v>-2</v>
      </c>
      <c r="O2977" s="15">
        <f t="shared" ref="O2977:U2977" si="3023">B2977</f>
        <v>0.32</v>
      </c>
      <c r="P2977" s="15">
        <f t="shared" si="3023"/>
        <v>0.215</v>
      </c>
      <c r="Q2977" s="15">
        <f t="shared" si="3023"/>
        <v>9.5000000000000001E-2</v>
      </c>
      <c r="R2977" s="15">
        <f t="shared" si="3023"/>
        <v>0.30499999999999999</v>
      </c>
      <c r="S2977" s="15">
        <f t="shared" si="3023"/>
        <v>0.14000000000000001</v>
      </c>
      <c r="T2977" s="15">
        <f t="shared" si="3023"/>
        <v>6.7000000000000004E-2</v>
      </c>
      <c r="U2977" s="15">
        <f t="shared" si="3023"/>
        <v>8.8499999999999995E-2</v>
      </c>
      <c r="V2977" s="5">
        <v>1</v>
      </c>
      <c r="X2977" s="15">
        <f t="shared" si="2851"/>
        <v>7.5</v>
      </c>
      <c r="AB2977" s="15">
        <f t="shared" si="2852"/>
        <v>7.8865816802460547</v>
      </c>
      <c r="AC2977" s="15">
        <f t="shared" si="2853"/>
        <v>0.14944539550186284</v>
      </c>
    </row>
    <row r="2978" spans="1:29">
      <c r="A2978" s="5" t="s">
        <v>208</v>
      </c>
      <c r="B2978" s="5">
        <v>0.43</v>
      </c>
      <c r="C2978" s="5">
        <v>0.34499999999999997</v>
      </c>
      <c r="D2978" s="5">
        <v>0.115</v>
      </c>
      <c r="E2978" s="5">
        <v>0.42949999999999999</v>
      </c>
      <c r="F2978" s="5">
        <v>0.21199999999999999</v>
      </c>
      <c r="G2978" s="5">
        <v>0.108</v>
      </c>
      <c r="H2978" s="48">
        <v>0.109</v>
      </c>
      <c r="I2978" s="5">
        <v>8</v>
      </c>
      <c r="N2978" s="15">
        <f t="shared" si="2849"/>
        <v>-2</v>
      </c>
      <c r="O2978" s="15">
        <f t="shared" ref="O2978:U2978" si="3024">B2978</f>
        <v>0.43</v>
      </c>
      <c r="P2978" s="15">
        <f t="shared" si="3024"/>
        <v>0.34499999999999997</v>
      </c>
      <c r="Q2978" s="15">
        <f t="shared" si="3024"/>
        <v>0.115</v>
      </c>
      <c r="R2978" s="15">
        <f t="shared" si="3024"/>
        <v>0.42949999999999999</v>
      </c>
      <c r="S2978" s="15">
        <f t="shared" si="3024"/>
        <v>0.21199999999999999</v>
      </c>
      <c r="T2978" s="15">
        <f t="shared" si="3024"/>
        <v>0.108</v>
      </c>
      <c r="U2978" s="15">
        <f t="shared" si="3024"/>
        <v>0.109</v>
      </c>
      <c r="V2978" s="5">
        <v>1</v>
      </c>
      <c r="X2978" s="15">
        <f t="shared" si="2851"/>
        <v>9.5</v>
      </c>
      <c r="AB2978" s="15">
        <f t="shared" si="2852"/>
        <v>9.005100238795734</v>
      </c>
      <c r="AC2978" s="15">
        <f t="shared" si="2853"/>
        <v>0.24492577364003956</v>
      </c>
    </row>
    <row r="2979" spans="1:29">
      <c r="A2979" s="5" t="s">
        <v>208</v>
      </c>
      <c r="B2979" s="5">
        <v>0.43</v>
      </c>
      <c r="C2979" s="5">
        <v>0.33</v>
      </c>
      <c r="D2979" s="5">
        <v>0.1</v>
      </c>
      <c r="E2979" s="5">
        <v>0.44900000000000001</v>
      </c>
      <c r="F2979" s="5">
        <v>0.254</v>
      </c>
      <c r="G2979" s="5">
        <v>8.2500000000000004E-2</v>
      </c>
      <c r="H2979" s="48">
        <v>9.7000000000000003E-2</v>
      </c>
      <c r="I2979" s="5">
        <v>6</v>
      </c>
      <c r="N2979" s="15">
        <f t="shared" si="2849"/>
        <v>-2</v>
      </c>
      <c r="O2979" s="15">
        <f t="shared" ref="O2979:U2979" si="3025">B2979</f>
        <v>0.43</v>
      </c>
      <c r="P2979" s="15">
        <f t="shared" si="3025"/>
        <v>0.33</v>
      </c>
      <c r="Q2979" s="15">
        <f t="shared" si="3025"/>
        <v>0.1</v>
      </c>
      <c r="R2979" s="15">
        <f t="shared" si="3025"/>
        <v>0.44900000000000001</v>
      </c>
      <c r="S2979" s="15">
        <f t="shared" si="3025"/>
        <v>0.254</v>
      </c>
      <c r="T2979" s="15">
        <f t="shared" si="3025"/>
        <v>8.2500000000000004E-2</v>
      </c>
      <c r="U2979" s="15">
        <f t="shared" si="3025"/>
        <v>9.7000000000000003E-2</v>
      </c>
      <c r="V2979" s="5">
        <v>1</v>
      </c>
      <c r="X2979" s="15">
        <f t="shared" si="2851"/>
        <v>7.5</v>
      </c>
      <c r="AB2979" s="15">
        <f t="shared" si="2852"/>
        <v>8.150114876281922</v>
      </c>
      <c r="AC2979" s="15">
        <f t="shared" si="2853"/>
        <v>0.42264935236305873</v>
      </c>
    </row>
    <row r="2980" spans="1:29">
      <c r="A2980" s="5" t="s">
        <v>206</v>
      </c>
      <c r="B2980" s="5">
        <v>0.48499999999999999</v>
      </c>
      <c r="C2980" s="5">
        <v>0.36499999999999999</v>
      </c>
      <c r="D2980" s="5">
        <v>0.155</v>
      </c>
      <c r="E2980" s="5">
        <v>1.0289999999999999</v>
      </c>
      <c r="F2980" s="5">
        <v>0.42349999999999999</v>
      </c>
      <c r="G2980" s="5">
        <v>0.22850000000000001</v>
      </c>
      <c r="H2980" s="48">
        <v>0.313</v>
      </c>
      <c r="I2980" s="5">
        <v>8</v>
      </c>
      <c r="N2980" s="15">
        <f t="shared" si="2849"/>
        <v>3</v>
      </c>
      <c r="O2980" s="15">
        <f t="shared" ref="O2980:U2980" si="3026">B2980</f>
        <v>0.48499999999999999</v>
      </c>
      <c r="P2980" s="15">
        <f t="shared" si="3026"/>
        <v>0.36499999999999999</v>
      </c>
      <c r="Q2980" s="15">
        <f t="shared" si="3026"/>
        <v>0.155</v>
      </c>
      <c r="R2980" s="15">
        <f t="shared" si="3026"/>
        <v>1.0289999999999999</v>
      </c>
      <c r="S2980" s="15">
        <f t="shared" si="3026"/>
        <v>0.42349999999999999</v>
      </c>
      <c r="T2980" s="15">
        <f t="shared" si="3026"/>
        <v>0.22850000000000001</v>
      </c>
      <c r="U2980" s="15">
        <f t="shared" si="3026"/>
        <v>0.313</v>
      </c>
      <c r="V2980" s="5">
        <v>1</v>
      </c>
      <c r="X2980" s="15">
        <f t="shared" si="2851"/>
        <v>9.5</v>
      </c>
      <c r="AB2980" s="15">
        <f t="shared" si="2852"/>
        <v>12.186879004396381</v>
      </c>
      <c r="AC2980" s="15">
        <f t="shared" si="2853"/>
        <v>7.2193187842660889</v>
      </c>
    </row>
    <row r="2981" spans="1:29">
      <c r="A2981" s="5" t="s">
        <v>206</v>
      </c>
      <c r="B2981" s="5">
        <v>0.49</v>
      </c>
      <c r="C2981" s="5">
        <v>0.35499999999999998</v>
      </c>
      <c r="D2981" s="5">
        <v>0.155</v>
      </c>
      <c r="E2981" s="5">
        <v>0.98099999999999998</v>
      </c>
      <c r="F2981" s="5">
        <v>0.46500000000000002</v>
      </c>
      <c r="G2981" s="5">
        <v>0.20150000000000001</v>
      </c>
      <c r="H2981" s="48">
        <v>0.2505</v>
      </c>
      <c r="I2981" s="5">
        <v>8</v>
      </c>
      <c r="N2981" s="15">
        <f t="shared" si="2849"/>
        <v>3</v>
      </c>
      <c r="O2981" s="15">
        <f t="shared" ref="O2981:U2981" si="3027">B2981</f>
        <v>0.49</v>
      </c>
      <c r="P2981" s="15">
        <f t="shared" si="3027"/>
        <v>0.35499999999999998</v>
      </c>
      <c r="Q2981" s="15">
        <f t="shared" si="3027"/>
        <v>0.155</v>
      </c>
      <c r="R2981" s="15">
        <f t="shared" si="3027"/>
        <v>0.98099999999999998</v>
      </c>
      <c r="S2981" s="15">
        <f t="shared" si="3027"/>
        <v>0.46500000000000002</v>
      </c>
      <c r="T2981" s="15">
        <f t="shared" si="3027"/>
        <v>0.20150000000000001</v>
      </c>
      <c r="U2981" s="15">
        <f t="shared" si="3027"/>
        <v>0.2505</v>
      </c>
      <c r="V2981" s="5">
        <v>1</v>
      </c>
      <c r="X2981" s="15">
        <f t="shared" si="2851"/>
        <v>9.5</v>
      </c>
      <c r="AB2981" s="15">
        <f t="shared" si="2852"/>
        <v>10.528625393223534</v>
      </c>
      <c r="AC2981" s="15">
        <f t="shared" si="2853"/>
        <v>1.0580701995842692</v>
      </c>
    </row>
    <row r="2982" spans="1:29">
      <c r="A2982" s="5" t="s">
        <v>208</v>
      </c>
      <c r="B2982" s="5">
        <v>0.5</v>
      </c>
      <c r="C2982" s="5">
        <v>0.37</v>
      </c>
      <c r="D2982" s="5">
        <v>0.115</v>
      </c>
      <c r="E2982" s="5">
        <v>0.57450000000000001</v>
      </c>
      <c r="F2982" s="5">
        <v>0.30599999999999999</v>
      </c>
      <c r="G2982" s="5">
        <v>0.112</v>
      </c>
      <c r="H2982" s="48">
        <v>0.14099999999999999</v>
      </c>
      <c r="I2982" s="5">
        <v>7</v>
      </c>
      <c r="N2982" s="15">
        <f t="shared" si="2849"/>
        <v>-2</v>
      </c>
      <c r="O2982" s="15">
        <f t="shared" ref="O2982:U2982" si="3028">B2982</f>
        <v>0.5</v>
      </c>
      <c r="P2982" s="15">
        <f t="shared" si="3028"/>
        <v>0.37</v>
      </c>
      <c r="Q2982" s="15">
        <f t="shared" si="3028"/>
        <v>0.115</v>
      </c>
      <c r="R2982" s="15">
        <f t="shared" si="3028"/>
        <v>0.57450000000000001</v>
      </c>
      <c r="S2982" s="15">
        <f t="shared" si="3028"/>
        <v>0.30599999999999999</v>
      </c>
      <c r="T2982" s="15">
        <f t="shared" si="3028"/>
        <v>0.112</v>
      </c>
      <c r="U2982" s="15">
        <f t="shared" si="3028"/>
        <v>0.14099999999999999</v>
      </c>
      <c r="V2982" s="5">
        <v>1</v>
      </c>
      <c r="X2982" s="15">
        <f t="shared" si="2851"/>
        <v>8.5</v>
      </c>
      <c r="AB2982" s="15">
        <f t="shared" si="2852"/>
        <v>8.9115569145206983</v>
      </c>
      <c r="AC2982" s="15">
        <f t="shared" si="2853"/>
        <v>0.16937909388979738</v>
      </c>
    </row>
    <row r="2983" spans="1:29">
      <c r="A2983" s="5" t="s">
        <v>207</v>
      </c>
      <c r="B2983" s="5">
        <v>0.505</v>
      </c>
      <c r="C2983" s="5">
        <v>0.38</v>
      </c>
      <c r="D2983" s="5">
        <v>0.13</v>
      </c>
      <c r="E2983" s="5">
        <v>0.69299999999999995</v>
      </c>
      <c r="F2983" s="5">
        <v>0.39100000000000001</v>
      </c>
      <c r="G2983" s="5">
        <v>0.1195</v>
      </c>
      <c r="H2983" s="48">
        <v>0.1515</v>
      </c>
      <c r="I2983" s="5">
        <v>8</v>
      </c>
      <c r="N2983" s="15">
        <f t="shared" si="2849"/>
        <v>0.75</v>
      </c>
      <c r="O2983" s="15">
        <f t="shared" ref="O2983:U2983" si="3029">B2983</f>
        <v>0.505</v>
      </c>
      <c r="P2983" s="15">
        <f t="shared" si="3029"/>
        <v>0.38</v>
      </c>
      <c r="Q2983" s="15">
        <f t="shared" si="3029"/>
        <v>0.13</v>
      </c>
      <c r="R2983" s="15">
        <f t="shared" si="3029"/>
        <v>0.69299999999999995</v>
      </c>
      <c r="S2983" s="15">
        <f t="shared" si="3029"/>
        <v>0.39100000000000001</v>
      </c>
      <c r="T2983" s="15">
        <f t="shared" si="3029"/>
        <v>0.1195</v>
      </c>
      <c r="U2983" s="15">
        <f t="shared" si="3029"/>
        <v>0.1515</v>
      </c>
      <c r="V2983" s="5">
        <v>1</v>
      </c>
      <c r="X2983" s="15">
        <f t="shared" si="2851"/>
        <v>9.5</v>
      </c>
      <c r="AB2983" s="15">
        <f t="shared" si="2852"/>
        <v>9.0214825925482955</v>
      </c>
      <c r="AC2983" s="15">
        <f t="shared" si="2853"/>
        <v>0.22897890923430053</v>
      </c>
    </row>
    <row r="2984" spans="1:29">
      <c r="A2984" s="5" t="s">
        <v>207</v>
      </c>
      <c r="B2984" s="5">
        <v>0.51</v>
      </c>
      <c r="C2984" s="5">
        <v>0.37</v>
      </c>
      <c r="D2984" s="5">
        <v>0.21</v>
      </c>
      <c r="E2984" s="5">
        <v>1.1830000000000001</v>
      </c>
      <c r="F2984" s="5">
        <v>0.50800000000000001</v>
      </c>
      <c r="G2984" s="5">
        <v>0.29199999999999998</v>
      </c>
      <c r="H2984" s="48">
        <v>0.34300000000000003</v>
      </c>
      <c r="I2984" s="5">
        <v>9</v>
      </c>
      <c r="N2984" s="15">
        <f t="shared" si="2849"/>
        <v>0.75</v>
      </c>
      <c r="O2984" s="15">
        <f t="shared" ref="O2984:U2984" si="3030">B2984</f>
        <v>0.51</v>
      </c>
      <c r="P2984" s="15">
        <f t="shared" si="3030"/>
        <v>0.37</v>
      </c>
      <c r="Q2984" s="15">
        <f t="shared" si="3030"/>
        <v>0.21</v>
      </c>
      <c r="R2984" s="15">
        <f t="shared" si="3030"/>
        <v>1.1830000000000001</v>
      </c>
      <c r="S2984" s="15">
        <f t="shared" si="3030"/>
        <v>0.50800000000000001</v>
      </c>
      <c r="T2984" s="15">
        <f t="shared" si="3030"/>
        <v>0.29199999999999998</v>
      </c>
      <c r="U2984" s="15">
        <f t="shared" si="3030"/>
        <v>0.34300000000000003</v>
      </c>
      <c r="V2984" s="5">
        <v>1</v>
      </c>
      <c r="X2984" s="15">
        <f t="shared" si="2851"/>
        <v>10.5</v>
      </c>
      <c r="AB2984" s="15">
        <f t="shared" si="2852"/>
        <v>11.785835990291993</v>
      </c>
      <c r="AC2984" s="15">
        <f t="shared" si="2853"/>
        <v>1.65337419393019</v>
      </c>
    </row>
    <row r="2985" spans="1:29">
      <c r="A2985" s="5" t="s">
        <v>207</v>
      </c>
      <c r="B2985" s="5">
        <v>0.52500000000000002</v>
      </c>
      <c r="C2985" s="5">
        <v>0.41</v>
      </c>
      <c r="D2985" s="5">
        <v>0.13500000000000001</v>
      </c>
      <c r="E2985" s="5">
        <v>0.79049999999999998</v>
      </c>
      <c r="F2985" s="5">
        <v>0.40649999999999997</v>
      </c>
      <c r="G2985" s="5">
        <v>0.19800000000000001</v>
      </c>
      <c r="H2985" s="48">
        <v>0.17699999999999999</v>
      </c>
      <c r="I2985" s="5">
        <v>8</v>
      </c>
      <c r="N2985" s="15">
        <f t="shared" si="2849"/>
        <v>0.75</v>
      </c>
      <c r="O2985" s="15">
        <f t="shared" ref="O2985:U2985" si="3031">B2985</f>
        <v>0.52500000000000002</v>
      </c>
      <c r="P2985" s="15">
        <f t="shared" si="3031"/>
        <v>0.41</v>
      </c>
      <c r="Q2985" s="15">
        <f t="shared" si="3031"/>
        <v>0.13500000000000001</v>
      </c>
      <c r="R2985" s="15">
        <f t="shared" si="3031"/>
        <v>0.79049999999999998</v>
      </c>
      <c r="S2985" s="15">
        <f t="shared" si="3031"/>
        <v>0.40649999999999997</v>
      </c>
      <c r="T2985" s="15">
        <f t="shared" si="3031"/>
        <v>0.19800000000000001</v>
      </c>
      <c r="U2985" s="15">
        <f t="shared" si="3031"/>
        <v>0.17699999999999999</v>
      </c>
      <c r="V2985" s="5">
        <v>1</v>
      </c>
      <c r="X2985" s="15">
        <f t="shared" si="2851"/>
        <v>9.5</v>
      </c>
      <c r="AB2985" s="15">
        <f t="shared" si="2852"/>
        <v>9.4090779286037041</v>
      </c>
      <c r="AC2985" s="15">
        <f t="shared" si="2853"/>
        <v>8.2668230669931345E-3</v>
      </c>
    </row>
    <row r="2986" spans="1:29">
      <c r="A2986" s="5" t="s">
        <v>207</v>
      </c>
      <c r="B2986" s="5">
        <v>0.53500000000000003</v>
      </c>
      <c r="C2986" s="5">
        <v>0.4</v>
      </c>
      <c r="D2986" s="5">
        <v>0.15</v>
      </c>
      <c r="E2986" s="5">
        <v>1.224</v>
      </c>
      <c r="F2986" s="5">
        <v>0.61799999999999999</v>
      </c>
      <c r="G2986" s="5">
        <v>0.27500000000000002</v>
      </c>
      <c r="H2986" s="48">
        <v>0.28749999999999998</v>
      </c>
      <c r="I2986" s="5">
        <v>10</v>
      </c>
      <c r="N2986" s="15">
        <f t="shared" si="2849"/>
        <v>0.75</v>
      </c>
      <c r="O2986" s="15">
        <f t="shared" ref="O2986:U2986" si="3032">B2986</f>
        <v>0.53500000000000003</v>
      </c>
      <c r="P2986" s="15">
        <f t="shared" si="3032"/>
        <v>0.4</v>
      </c>
      <c r="Q2986" s="15">
        <f t="shared" si="3032"/>
        <v>0.15</v>
      </c>
      <c r="R2986" s="15">
        <f t="shared" si="3032"/>
        <v>1.224</v>
      </c>
      <c r="S2986" s="15">
        <f t="shared" si="3032"/>
        <v>0.61799999999999999</v>
      </c>
      <c r="T2986" s="15">
        <f t="shared" si="3032"/>
        <v>0.27500000000000002</v>
      </c>
      <c r="U2986" s="15">
        <f t="shared" si="3032"/>
        <v>0.28749999999999998</v>
      </c>
      <c r="V2986" s="5">
        <v>1</v>
      </c>
      <c r="X2986" s="15">
        <f t="shared" si="2851"/>
        <v>11.5</v>
      </c>
      <c r="AB2986" s="15">
        <f t="shared" si="2852"/>
        <v>9.3070730421866958</v>
      </c>
      <c r="AC2986" s="15">
        <f t="shared" si="2853"/>
        <v>4.8089286423043127</v>
      </c>
    </row>
    <row r="2987" spans="1:29">
      <c r="A2987" s="5" t="s">
        <v>208</v>
      </c>
      <c r="B2987" s="5">
        <v>0.53500000000000003</v>
      </c>
      <c r="C2987" s="5">
        <v>0.4</v>
      </c>
      <c r="D2987" s="5">
        <v>0.13500000000000001</v>
      </c>
      <c r="E2987" s="5">
        <v>0.77500000000000002</v>
      </c>
      <c r="F2987" s="5">
        <v>0.36799999999999999</v>
      </c>
      <c r="G2987" s="5">
        <v>0.20799999999999999</v>
      </c>
      <c r="H2987" s="48">
        <v>0.20549999999999999</v>
      </c>
      <c r="I2987" s="5">
        <v>8</v>
      </c>
      <c r="N2987" s="15">
        <f t="shared" si="2849"/>
        <v>-2</v>
      </c>
      <c r="O2987" s="15">
        <f t="shared" ref="O2987:U2987" si="3033">B2987</f>
        <v>0.53500000000000003</v>
      </c>
      <c r="P2987" s="15">
        <f t="shared" si="3033"/>
        <v>0.4</v>
      </c>
      <c r="Q2987" s="15">
        <f t="shared" si="3033"/>
        <v>0.13500000000000001</v>
      </c>
      <c r="R2987" s="15">
        <f t="shared" si="3033"/>
        <v>0.77500000000000002</v>
      </c>
      <c r="S2987" s="15">
        <f t="shared" si="3033"/>
        <v>0.36799999999999999</v>
      </c>
      <c r="T2987" s="15">
        <f t="shared" si="3033"/>
        <v>0.20799999999999999</v>
      </c>
      <c r="U2987" s="15">
        <f t="shared" si="3033"/>
        <v>0.20549999999999999</v>
      </c>
      <c r="V2987" s="5">
        <v>1</v>
      </c>
      <c r="X2987" s="15">
        <f t="shared" si="2851"/>
        <v>9.5</v>
      </c>
      <c r="AB2987" s="15">
        <f t="shared" si="2852"/>
        <v>9.615176338288574</v>
      </c>
      <c r="AC2987" s="15">
        <f t="shared" si="2853"/>
        <v>1.3265588901564034E-2</v>
      </c>
    </row>
    <row r="2988" spans="1:29">
      <c r="A2988" s="5" t="s">
        <v>206</v>
      </c>
      <c r="B2988" s="5">
        <v>0.53500000000000003</v>
      </c>
      <c r="C2988" s="5">
        <v>0.40500000000000003</v>
      </c>
      <c r="D2988" s="5">
        <v>0.17499999999999999</v>
      </c>
      <c r="E2988" s="5">
        <v>1.2705</v>
      </c>
      <c r="F2988" s="5">
        <v>0.54800000000000004</v>
      </c>
      <c r="G2988" s="5">
        <v>0.32650000000000001</v>
      </c>
      <c r="H2988" s="48">
        <v>0.33700000000000002</v>
      </c>
      <c r="I2988" s="5">
        <v>13</v>
      </c>
      <c r="N2988" s="15">
        <f t="shared" si="2849"/>
        <v>3</v>
      </c>
      <c r="O2988" s="15">
        <f t="shared" ref="O2988:U2988" si="3034">B2988</f>
        <v>0.53500000000000003</v>
      </c>
      <c r="P2988" s="15">
        <f t="shared" si="3034"/>
        <v>0.40500000000000003</v>
      </c>
      <c r="Q2988" s="15">
        <f t="shared" si="3034"/>
        <v>0.17499999999999999</v>
      </c>
      <c r="R2988" s="15">
        <f t="shared" si="3034"/>
        <v>1.2705</v>
      </c>
      <c r="S2988" s="15">
        <f t="shared" si="3034"/>
        <v>0.54800000000000004</v>
      </c>
      <c r="T2988" s="15">
        <f t="shared" si="3034"/>
        <v>0.32650000000000001</v>
      </c>
      <c r="U2988" s="15">
        <f t="shared" si="3034"/>
        <v>0.33700000000000002</v>
      </c>
      <c r="V2988" s="5">
        <v>1</v>
      </c>
      <c r="X2988" s="15">
        <f t="shared" si="2851"/>
        <v>14.5</v>
      </c>
      <c r="AB2988" s="15">
        <f t="shared" si="2852"/>
        <v>11.741088587674749</v>
      </c>
      <c r="AC2988" s="15">
        <f t="shared" si="2853"/>
        <v>7.6115921810585094</v>
      </c>
    </row>
    <row r="2989" spans="1:29">
      <c r="A2989" s="5" t="s">
        <v>206</v>
      </c>
      <c r="B2989" s="5">
        <v>0.55500000000000005</v>
      </c>
      <c r="C2989" s="5">
        <v>0.40500000000000003</v>
      </c>
      <c r="D2989" s="5">
        <v>0.19</v>
      </c>
      <c r="E2989" s="5">
        <v>1.4059999999999999</v>
      </c>
      <c r="F2989" s="5">
        <v>0.61150000000000004</v>
      </c>
      <c r="G2989" s="5">
        <v>0.34200000000000003</v>
      </c>
      <c r="H2989" s="48">
        <v>0.38900000000000001</v>
      </c>
      <c r="I2989" s="5">
        <v>10</v>
      </c>
      <c r="N2989" s="15">
        <f t="shared" si="2849"/>
        <v>3</v>
      </c>
      <c r="O2989" s="15">
        <f t="shared" ref="O2989:U2989" si="3035">B2989</f>
        <v>0.55500000000000005</v>
      </c>
      <c r="P2989" s="15">
        <f t="shared" si="3035"/>
        <v>0.40500000000000003</v>
      </c>
      <c r="Q2989" s="15">
        <f t="shared" si="3035"/>
        <v>0.19</v>
      </c>
      <c r="R2989" s="15">
        <f t="shared" si="3035"/>
        <v>1.4059999999999999</v>
      </c>
      <c r="S2989" s="15">
        <f t="shared" si="3035"/>
        <v>0.61150000000000004</v>
      </c>
      <c r="T2989" s="15">
        <f t="shared" si="3035"/>
        <v>0.34200000000000003</v>
      </c>
      <c r="U2989" s="15">
        <f t="shared" si="3035"/>
        <v>0.38900000000000001</v>
      </c>
      <c r="V2989" s="5">
        <v>1</v>
      </c>
      <c r="X2989" s="15">
        <f t="shared" si="2851"/>
        <v>11.5</v>
      </c>
      <c r="AB2989" s="15">
        <f t="shared" si="2852"/>
        <v>12.140034678801449</v>
      </c>
      <c r="AC2989" s="15">
        <f t="shared" si="2853"/>
        <v>0.40964439006847375</v>
      </c>
    </row>
    <row r="2990" spans="1:29">
      <c r="A2990" s="5" t="s">
        <v>206</v>
      </c>
      <c r="B2990" s="5">
        <v>0.55500000000000005</v>
      </c>
      <c r="C2990" s="5">
        <v>0.42499999999999999</v>
      </c>
      <c r="D2990" s="5">
        <v>0.15</v>
      </c>
      <c r="E2990" s="5">
        <v>0.873</v>
      </c>
      <c r="F2990" s="5">
        <v>0.46250000000000002</v>
      </c>
      <c r="G2990" s="5">
        <v>0.1845</v>
      </c>
      <c r="H2990" s="48">
        <v>0.19650000000000001</v>
      </c>
      <c r="I2990" s="5">
        <v>9</v>
      </c>
      <c r="N2990" s="15">
        <f t="shared" si="2849"/>
        <v>3</v>
      </c>
      <c r="O2990" s="15">
        <f t="shared" ref="O2990:U2990" si="3036">B2990</f>
        <v>0.55500000000000005</v>
      </c>
      <c r="P2990" s="15">
        <f t="shared" si="3036"/>
        <v>0.42499999999999999</v>
      </c>
      <c r="Q2990" s="15">
        <f t="shared" si="3036"/>
        <v>0.15</v>
      </c>
      <c r="R2990" s="15">
        <f t="shared" si="3036"/>
        <v>0.873</v>
      </c>
      <c r="S2990" s="15">
        <f t="shared" si="3036"/>
        <v>0.46250000000000002</v>
      </c>
      <c r="T2990" s="15">
        <f t="shared" si="3036"/>
        <v>0.1845</v>
      </c>
      <c r="U2990" s="15">
        <f t="shared" si="3036"/>
        <v>0.19650000000000001</v>
      </c>
      <c r="V2990" s="5">
        <v>1</v>
      </c>
      <c r="X2990" s="15">
        <f t="shared" si="2851"/>
        <v>10.5</v>
      </c>
      <c r="AB2990" s="15">
        <f t="shared" si="2852"/>
        <v>10.026681184347785</v>
      </c>
      <c r="AC2990" s="15">
        <f t="shared" si="2853"/>
        <v>0.22403070125041549</v>
      </c>
    </row>
    <row r="2991" spans="1:29">
      <c r="A2991" s="5" t="s">
        <v>206</v>
      </c>
      <c r="B2991" s="5">
        <v>0.56000000000000005</v>
      </c>
      <c r="C2991" s="5">
        <v>0.42499999999999999</v>
      </c>
      <c r="D2991" s="5">
        <v>0.13500000000000001</v>
      </c>
      <c r="E2991" s="5">
        <v>0.9415</v>
      </c>
      <c r="F2991" s="5">
        <v>0.50900000000000001</v>
      </c>
      <c r="G2991" s="5">
        <v>0.20150000000000001</v>
      </c>
      <c r="H2991" s="48">
        <v>0.19750000000000001</v>
      </c>
      <c r="I2991" s="5">
        <v>9</v>
      </c>
      <c r="N2991" s="15">
        <f t="shared" si="2849"/>
        <v>3</v>
      </c>
      <c r="O2991" s="15">
        <f t="shared" ref="O2991:U2991" si="3037">B2991</f>
        <v>0.56000000000000005</v>
      </c>
      <c r="P2991" s="15">
        <f t="shared" si="3037"/>
        <v>0.42499999999999999</v>
      </c>
      <c r="Q2991" s="15">
        <f t="shared" si="3037"/>
        <v>0.13500000000000001</v>
      </c>
      <c r="R2991" s="15">
        <f t="shared" si="3037"/>
        <v>0.9415</v>
      </c>
      <c r="S2991" s="15">
        <f t="shared" si="3037"/>
        <v>0.50900000000000001</v>
      </c>
      <c r="T2991" s="15">
        <f t="shared" si="3037"/>
        <v>0.20150000000000001</v>
      </c>
      <c r="U2991" s="15">
        <f t="shared" si="3037"/>
        <v>0.19750000000000001</v>
      </c>
      <c r="V2991" s="5">
        <v>1</v>
      </c>
      <c r="X2991" s="15">
        <f t="shared" si="2851"/>
        <v>10.5</v>
      </c>
      <c r="AB2991" s="15">
        <f t="shared" si="2852"/>
        <v>9.3779538279817825</v>
      </c>
      <c r="AC2991" s="15">
        <f t="shared" si="2853"/>
        <v>1.2589876121407355</v>
      </c>
    </row>
    <row r="2992" spans="1:29">
      <c r="A2992" s="5" t="s">
        <v>207</v>
      </c>
      <c r="B2992" s="5">
        <v>0.59</v>
      </c>
      <c r="C2992" s="5">
        <v>0.44</v>
      </c>
      <c r="D2992" s="5">
        <v>0.14000000000000001</v>
      </c>
      <c r="E2992" s="5">
        <v>1.0069999999999999</v>
      </c>
      <c r="F2992" s="5">
        <v>0.47749999999999998</v>
      </c>
      <c r="G2992" s="5">
        <v>0.21049999999999999</v>
      </c>
      <c r="H2992" s="48">
        <v>0.29249999999999998</v>
      </c>
      <c r="I2992" s="5">
        <v>9</v>
      </c>
      <c r="N2992" s="15">
        <f t="shared" si="2849"/>
        <v>0.75</v>
      </c>
      <c r="O2992" s="15">
        <f t="shared" ref="O2992:U2992" si="3038">B2992</f>
        <v>0.59</v>
      </c>
      <c r="P2992" s="15">
        <f t="shared" si="3038"/>
        <v>0.44</v>
      </c>
      <c r="Q2992" s="15">
        <f t="shared" si="3038"/>
        <v>0.14000000000000001</v>
      </c>
      <c r="R2992" s="15">
        <f t="shared" si="3038"/>
        <v>1.0069999999999999</v>
      </c>
      <c r="S2992" s="15">
        <f t="shared" si="3038"/>
        <v>0.47749999999999998</v>
      </c>
      <c r="T2992" s="15">
        <f t="shared" si="3038"/>
        <v>0.21049999999999999</v>
      </c>
      <c r="U2992" s="15">
        <f t="shared" si="3038"/>
        <v>0.29249999999999998</v>
      </c>
      <c r="V2992" s="5">
        <v>1</v>
      </c>
      <c r="X2992" s="15">
        <f t="shared" si="2851"/>
        <v>10.5</v>
      </c>
      <c r="AB2992" s="15">
        <f t="shared" si="2852"/>
        <v>11.183633044215664</v>
      </c>
      <c r="AC2992" s="15">
        <f t="shared" si="2853"/>
        <v>0.46735413914357654</v>
      </c>
    </row>
    <row r="2993" spans="1:29">
      <c r="A2993" s="5" t="s">
        <v>206</v>
      </c>
      <c r="B2993" s="5">
        <v>0.59499999999999997</v>
      </c>
      <c r="C2993" s="5">
        <v>0.48499999999999999</v>
      </c>
      <c r="D2993" s="5">
        <v>0.15</v>
      </c>
      <c r="E2993" s="5">
        <v>1.0834999999999999</v>
      </c>
      <c r="F2993" s="5">
        <v>0.53049999999999997</v>
      </c>
      <c r="G2993" s="5">
        <v>0.23100000000000001</v>
      </c>
      <c r="H2993" s="48">
        <v>0.27600000000000002</v>
      </c>
      <c r="I2993" s="5">
        <v>8</v>
      </c>
      <c r="N2993" s="15">
        <f t="shared" si="2849"/>
        <v>3</v>
      </c>
      <c r="O2993" s="15">
        <f t="shared" ref="O2993:U2993" si="3039">B2993</f>
        <v>0.59499999999999997</v>
      </c>
      <c r="P2993" s="15">
        <f t="shared" si="3039"/>
        <v>0.48499999999999999</v>
      </c>
      <c r="Q2993" s="15">
        <f t="shared" si="3039"/>
        <v>0.15</v>
      </c>
      <c r="R2993" s="15">
        <f t="shared" si="3039"/>
        <v>1.0834999999999999</v>
      </c>
      <c r="S2993" s="15">
        <f t="shared" si="3039"/>
        <v>0.53049999999999997</v>
      </c>
      <c r="T2993" s="15">
        <f t="shared" si="3039"/>
        <v>0.23100000000000001</v>
      </c>
      <c r="U2993" s="15">
        <f t="shared" si="3039"/>
        <v>0.27600000000000002</v>
      </c>
      <c r="V2993" s="5">
        <v>1</v>
      </c>
      <c r="X2993" s="15">
        <f t="shared" si="2851"/>
        <v>9.5</v>
      </c>
      <c r="AB2993" s="15">
        <f t="shared" si="2852"/>
        <v>11.46470257200442</v>
      </c>
      <c r="AC2993" s="15">
        <f t="shared" si="2853"/>
        <v>3.8600561964407825</v>
      </c>
    </row>
    <row r="2994" spans="1:29">
      <c r="A2994" s="5" t="s">
        <v>208</v>
      </c>
      <c r="B2994" s="5">
        <v>0.59499999999999997</v>
      </c>
      <c r="C2994" s="5">
        <v>0.43</v>
      </c>
      <c r="D2994" s="5">
        <v>0.16500000000000001</v>
      </c>
      <c r="E2994" s="5">
        <v>0.98450000000000004</v>
      </c>
      <c r="F2994" s="5">
        <v>0.45250000000000001</v>
      </c>
      <c r="G2994" s="5">
        <v>0.20699999999999999</v>
      </c>
      <c r="H2994" s="48">
        <v>0.27250000000000002</v>
      </c>
      <c r="I2994" s="5">
        <v>8</v>
      </c>
      <c r="N2994" s="15">
        <f t="shared" si="2849"/>
        <v>-2</v>
      </c>
      <c r="O2994" s="15">
        <f t="shared" ref="O2994:U2994" si="3040">B2994</f>
        <v>0.59499999999999997</v>
      </c>
      <c r="P2994" s="15">
        <f t="shared" si="3040"/>
        <v>0.43</v>
      </c>
      <c r="Q2994" s="15">
        <f t="shared" si="3040"/>
        <v>0.16500000000000001</v>
      </c>
      <c r="R2994" s="15">
        <f t="shared" si="3040"/>
        <v>0.98450000000000004</v>
      </c>
      <c r="S2994" s="15">
        <f t="shared" si="3040"/>
        <v>0.45250000000000001</v>
      </c>
      <c r="T2994" s="15">
        <f t="shared" si="3040"/>
        <v>0.20699999999999999</v>
      </c>
      <c r="U2994" s="15">
        <f t="shared" si="3040"/>
        <v>0.27250000000000002</v>
      </c>
      <c r="V2994" s="5">
        <v>1</v>
      </c>
      <c r="X2994" s="15">
        <f t="shared" si="2851"/>
        <v>9.5</v>
      </c>
      <c r="AB2994" s="15">
        <f t="shared" si="2852"/>
        <v>11.053150866877388</v>
      </c>
      <c r="AC2994" s="15">
        <f t="shared" si="2853"/>
        <v>2.4122776152819823</v>
      </c>
    </row>
    <row r="2995" spans="1:29">
      <c r="A2995" s="5" t="s">
        <v>207</v>
      </c>
      <c r="B2995" s="5">
        <v>0.59499999999999997</v>
      </c>
      <c r="C2995" s="5">
        <v>0.43</v>
      </c>
      <c r="D2995" s="5">
        <v>0.21</v>
      </c>
      <c r="E2995" s="5">
        <v>1.5245</v>
      </c>
      <c r="F2995" s="5">
        <v>0.65300000000000002</v>
      </c>
      <c r="G2995" s="5">
        <v>0.39600000000000002</v>
      </c>
      <c r="H2995" s="48">
        <v>0.41</v>
      </c>
      <c r="I2995" s="5">
        <v>11</v>
      </c>
      <c r="N2995" s="15">
        <f t="shared" si="2849"/>
        <v>0.75</v>
      </c>
      <c r="O2995" s="15">
        <f t="shared" ref="O2995:U2995" si="3041">B2995</f>
        <v>0.59499999999999997</v>
      </c>
      <c r="P2995" s="15">
        <f t="shared" si="3041"/>
        <v>0.43</v>
      </c>
      <c r="Q2995" s="15">
        <f t="shared" si="3041"/>
        <v>0.21</v>
      </c>
      <c r="R2995" s="15">
        <f t="shared" si="3041"/>
        <v>1.5245</v>
      </c>
      <c r="S2995" s="15">
        <f t="shared" si="3041"/>
        <v>0.65300000000000002</v>
      </c>
      <c r="T2995" s="15">
        <f t="shared" si="3041"/>
        <v>0.39600000000000002</v>
      </c>
      <c r="U2995" s="15">
        <f t="shared" si="3041"/>
        <v>0.41</v>
      </c>
      <c r="V2995" s="5">
        <v>1</v>
      </c>
      <c r="X2995" s="15">
        <f t="shared" si="2851"/>
        <v>12.5</v>
      </c>
      <c r="AB2995" s="15">
        <f t="shared" si="2852"/>
        <v>12.134352079623156</v>
      </c>
      <c r="AC2995" s="15">
        <f t="shared" si="2853"/>
        <v>0.13369840167591093</v>
      </c>
    </row>
    <row r="2996" spans="1:29">
      <c r="A2996" s="5" t="s">
        <v>206</v>
      </c>
      <c r="B2996" s="5">
        <v>0.61</v>
      </c>
      <c r="C2996" s="5">
        <v>0.47499999999999998</v>
      </c>
      <c r="D2996" s="5">
        <v>0.17499999999999999</v>
      </c>
      <c r="E2996" s="5">
        <v>1.024</v>
      </c>
      <c r="F2996" s="5">
        <v>0.40899999999999997</v>
      </c>
      <c r="G2996" s="5">
        <v>0.26100000000000001</v>
      </c>
      <c r="H2996" s="48">
        <v>0.32200000000000001</v>
      </c>
      <c r="I2996" s="5">
        <v>9</v>
      </c>
      <c r="N2996" s="15">
        <f t="shared" si="2849"/>
        <v>3</v>
      </c>
      <c r="O2996" s="15">
        <f t="shared" ref="O2996:U2996" si="3042">B2996</f>
        <v>0.61</v>
      </c>
      <c r="P2996" s="15">
        <f t="shared" si="3042"/>
        <v>0.47499999999999998</v>
      </c>
      <c r="Q2996" s="15">
        <f t="shared" si="3042"/>
        <v>0.17499999999999999</v>
      </c>
      <c r="R2996" s="15">
        <f t="shared" si="3042"/>
        <v>1.024</v>
      </c>
      <c r="S2996" s="15">
        <f t="shared" si="3042"/>
        <v>0.40899999999999997</v>
      </c>
      <c r="T2996" s="15">
        <f t="shared" si="3042"/>
        <v>0.26100000000000001</v>
      </c>
      <c r="U2996" s="15">
        <f t="shared" si="3042"/>
        <v>0.32200000000000001</v>
      </c>
      <c r="V2996" s="5">
        <v>1</v>
      </c>
      <c r="X2996" s="15">
        <f t="shared" si="2851"/>
        <v>10.5</v>
      </c>
      <c r="AB2996" s="15">
        <f t="shared" si="2852"/>
        <v>13.607376543130307</v>
      </c>
      <c r="AC2996" s="15">
        <f t="shared" si="2853"/>
        <v>9.6557889807964585</v>
      </c>
    </row>
    <row r="2997" spans="1:29">
      <c r="A2997" s="5" t="s">
        <v>206</v>
      </c>
      <c r="B2997" s="5">
        <v>0.61</v>
      </c>
      <c r="C2997" s="5">
        <v>0.48499999999999999</v>
      </c>
      <c r="D2997" s="5">
        <v>0.17</v>
      </c>
      <c r="E2997" s="5">
        <v>1.2809999999999999</v>
      </c>
      <c r="F2997" s="5">
        <v>0.59699999999999998</v>
      </c>
      <c r="G2997" s="5">
        <v>0.30349999999999999</v>
      </c>
      <c r="H2997" s="48">
        <v>0.33</v>
      </c>
      <c r="I2997" s="5">
        <v>9</v>
      </c>
      <c r="N2997" s="15">
        <f t="shared" si="2849"/>
        <v>3</v>
      </c>
      <c r="O2997" s="15">
        <f t="shared" ref="O2997:U2997" si="3043">B2997</f>
        <v>0.61</v>
      </c>
      <c r="P2997" s="15">
        <f t="shared" si="3043"/>
        <v>0.48499999999999999</v>
      </c>
      <c r="Q2997" s="15">
        <f t="shared" si="3043"/>
        <v>0.17</v>
      </c>
      <c r="R2997" s="15">
        <f t="shared" si="3043"/>
        <v>1.2809999999999999</v>
      </c>
      <c r="S2997" s="15">
        <f t="shared" si="3043"/>
        <v>0.59699999999999998</v>
      </c>
      <c r="T2997" s="15">
        <f t="shared" si="3043"/>
        <v>0.30349999999999999</v>
      </c>
      <c r="U2997" s="15">
        <f t="shared" si="3043"/>
        <v>0.33</v>
      </c>
      <c r="V2997" s="5">
        <v>1</v>
      </c>
      <c r="X2997" s="15">
        <f t="shared" si="2851"/>
        <v>10.5</v>
      </c>
      <c r="AB2997" s="15">
        <f t="shared" si="2852"/>
        <v>11.859802835548221</v>
      </c>
      <c r="AC2997" s="15">
        <f t="shared" si="2853"/>
        <v>1.8490637515649821</v>
      </c>
    </row>
    <row r="2998" spans="1:29">
      <c r="A2998" s="5" t="s">
        <v>207</v>
      </c>
      <c r="B2998" s="5">
        <v>0.62</v>
      </c>
      <c r="C2998" s="5">
        <v>0.5</v>
      </c>
      <c r="D2998" s="5">
        <v>0.17</v>
      </c>
      <c r="E2998" s="5">
        <v>1.1479999999999999</v>
      </c>
      <c r="F2998" s="5">
        <v>0.54749999999999999</v>
      </c>
      <c r="G2998" s="5">
        <v>0.22</v>
      </c>
      <c r="H2998" s="48">
        <v>0.33150000000000002</v>
      </c>
      <c r="I2998" s="5">
        <v>10</v>
      </c>
      <c r="N2998" s="15">
        <f t="shared" si="2849"/>
        <v>0.75</v>
      </c>
      <c r="O2998" s="15">
        <f t="shared" ref="O2998:U2998" si="3044">B2998</f>
        <v>0.62</v>
      </c>
      <c r="P2998" s="15">
        <f t="shared" si="3044"/>
        <v>0.5</v>
      </c>
      <c r="Q2998" s="15">
        <f t="shared" si="3044"/>
        <v>0.17</v>
      </c>
      <c r="R2998" s="15">
        <f t="shared" si="3044"/>
        <v>1.1479999999999999</v>
      </c>
      <c r="S2998" s="15">
        <f t="shared" si="3044"/>
        <v>0.54749999999999999</v>
      </c>
      <c r="T2998" s="15">
        <f t="shared" si="3044"/>
        <v>0.22</v>
      </c>
      <c r="U2998" s="15">
        <f t="shared" si="3044"/>
        <v>0.33150000000000002</v>
      </c>
      <c r="V2998" s="5">
        <v>1</v>
      </c>
      <c r="X2998" s="15">
        <f t="shared" si="2851"/>
        <v>11.5</v>
      </c>
      <c r="AB2998" s="15">
        <f t="shared" si="2852"/>
        <v>12.31907126593145</v>
      </c>
      <c r="AC2998" s="15">
        <f t="shared" si="2853"/>
        <v>0.67087773867454858</v>
      </c>
    </row>
    <row r="2999" spans="1:29">
      <c r="A2999" s="5" t="s">
        <v>207</v>
      </c>
      <c r="B2999" s="5">
        <v>0.625</v>
      </c>
      <c r="C2999" s="5">
        <v>0.49</v>
      </c>
      <c r="D2999" s="5">
        <v>0.11</v>
      </c>
      <c r="E2999" s="5">
        <v>1.1359999999999999</v>
      </c>
      <c r="F2999" s="5">
        <v>0.52649999999999997</v>
      </c>
      <c r="G2999" s="5">
        <v>0.1915</v>
      </c>
      <c r="H2999" s="48">
        <v>0.29249999999999998</v>
      </c>
      <c r="I2999" s="5">
        <v>9</v>
      </c>
      <c r="N2999" s="15">
        <f t="shared" si="2849"/>
        <v>0.75</v>
      </c>
      <c r="O2999" s="15">
        <f t="shared" ref="O2999:U2999" si="3045">B2999</f>
        <v>0.625</v>
      </c>
      <c r="P2999" s="15">
        <f t="shared" si="3045"/>
        <v>0.49</v>
      </c>
      <c r="Q2999" s="15">
        <f t="shared" si="3045"/>
        <v>0.11</v>
      </c>
      <c r="R2999" s="15">
        <f t="shared" si="3045"/>
        <v>1.1359999999999999</v>
      </c>
      <c r="S2999" s="15">
        <f t="shared" si="3045"/>
        <v>0.52649999999999997</v>
      </c>
      <c r="T2999" s="15">
        <f t="shared" si="3045"/>
        <v>0.1915</v>
      </c>
      <c r="U2999" s="15">
        <f t="shared" si="3045"/>
        <v>0.29249999999999998</v>
      </c>
      <c r="V2999" s="5">
        <v>1</v>
      </c>
      <c r="X2999" s="15">
        <f t="shared" si="2851"/>
        <v>10.5</v>
      </c>
      <c r="AB2999" s="15">
        <f t="shared" si="2852"/>
        <v>11.792761351809657</v>
      </c>
      <c r="AC2999" s="15">
        <f t="shared" si="2853"/>
        <v>1.6712319127327329</v>
      </c>
    </row>
    <row r="3000" spans="1:29">
      <c r="A3000" s="5" t="s">
        <v>207</v>
      </c>
      <c r="B3000" s="5">
        <v>0.63500000000000001</v>
      </c>
      <c r="C3000" s="5">
        <v>0.51</v>
      </c>
      <c r="D3000" s="5">
        <v>0.17</v>
      </c>
      <c r="E3000" s="5">
        <v>1.2235</v>
      </c>
      <c r="F3000" s="5">
        <v>0.53200000000000003</v>
      </c>
      <c r="G3000" s="5">
        <v>0.27100000000000002</v>
      </c>
      <c r="H3000" s="48">
        <v>0.35399999999999998</v>
      </c>
      <c r="I3000" s="5">
        <v>9</v>
      </c>
      <c r="N3000" s="15">
        <f t="shared" si="2849"/>
        <v>0.75</v>
      </c>
      <c r="O3000" s="15">
        <f t="shared" ref="O3000:U3000" si="3046">B3000</f>
        <v>0.63500000000000001</v>
      </c>
      <c r="P3000" s="15">
        <f t="shared" si="3046"/>
        <v>0.51</v>
      </c>
      <c r="Q3000" s="15">
        <f t="shared" si="3046"/>
        <v>0.17</v>
      </c>
      <c r="R3000" s="15">
        <f t="shared" si="3046"/>
        <v>1.2235</v>
      </c>
      <c r="S3000" s="15">
        <f t="shared" si="3046"/>
        <v>0.53200000000000003</v>
      </c>
      <c r="T3000" s="15">
        <f t="shared" si="3046"/>
        <v>0.27100000000000002</v>
      </c>
      <c r="U3000" s="15">
        <f t="shared" si="3046"/>
        <v>0.35399999999999998</v>
      </c>
      <c r="V3000" s="5">
        <v>1</v>
      </c>
      <c r="X3000" s="15">
        <f t="shared" si="2851"/>
        <v>10.5</v>
      </c>
      <c r="AB3000" s="15">
        <f t="shared" si="2852"/>
        <v>13.095827849497658</v>
      </c>
      <c r="AC3000" s="15">
        <f t="shared" si="2853"/>
        <v>6.7383222242276348</v>
      </c>
    </row>
    <row r="3001" spans="1:29">
      <c r="A3001" s="5" t="s">
        <v>207</v>
      </c>
      <c r="B3001" s="5">
        <v>0.63500000000000001</v>
      </c>
      <c r="C3001" s="5">
        <v>0.52500000000000002</v>
      </c>
      <c r="D3001" s="5">
        <v>0.18</v>
      </c>
      <c r="E3001" s="5">
        <v>1.3694999999999999</v>
      </c>
      <c r="F3001" s="5">
        <v>0.63400000000000001</v>
      </c>
      <c r="G3001" s="5">
        <v>0.318</v>
      </c>
      <c r="H3001" s="48">
        <v>0.36299999999999999</v>
      </c>
      <c r="I3001" s="5">
        <v>11</v>
      </c>
      <c r="N3001" s="15">
        <f t="shared" si="2849"/>
        <v>0.75</v>
      </c>
      <c r="O3001" s="15">
        <f t="shared" ref="O3001:U3001" si="3047">B3001</f>
        <v>0.63500000000000001</v>
      </c>
      <c r="P3001" s="15">
        <f t="shared" si="3047"/>
        <v>0.52500000000000002</v>
      </c>
      <c r="Q3001" s="15">
        <f t="shared" si="3047"/>
        <v>0.18</v>
      </c>
      <c r="R3001" s="15">
        <f t="shared" si="3047"/>
        <v>1.3694999999999999</v>
      </c>
      <c r="S3001" s="15">
        <f t="shared" si="3047"/>
        <v>0.63400000000000001</v>
      </c>
      <c r="T3001" s="15">
        <f t="shared" si="3047"/>
        <v>0.318</v>
      </c>
      <c r="U3001" s="15">
        <f t="shared" si="3047"/>
        <v>0.36299999999999999</v>
      </c>
      <c r="V3001" s="5">
        <v>1</v>
      </c>
      <c r="X3001" s="15">
        <f t="shared" si="2851"/>
        <v>12.5</v>
      </c>
      <c r="AB3001" s="15">
        <f t="shared" si="2852"/>
        <v>12.258096849043296</v>
      </c>
      <c r="AC3001" s="15">
        <f t="shared" si="2853"/>
        <v>5.8517134442781817E-2</v>
      </c>
    </row>
    <row r="3002" spans="1:29">
      <c r="A3002" s="5" t="s">
        <v>206</v>
      </c>
      <c r="B3002" s="5">
        <v>0.64</v>
      </c>
      <c r="C3002" s="5">
        <v>0.48499999999999999</v>
      </c>
      <c r="D3002" s="5">
        <v>0.16</v>
      </c>
      <c r="E3002" s="5">
        <v>1.006</v>
      </c>
      <c r="F3002" s="5">
        <v>0.45600000000000002</v>
      </c>
      <c r="G3002" s="5">
        <v>0.22450000000000001</v>
      </c>
      <c r="H3002" s="48">
        <v>0.28349999999999997</v>
      </c>
      <c r="I3002" s="5">
        <v>9</v>
      </c>
      <c r="N3002" s="15">
        <f t="shared" si="2849"/>
        <v>3</v>
      </c>
      <c r="O3002" s="15">
        <f t="shared" ref="O3002:U3002" si="3048">B3002</f>
        <v>0.64</v>
      </c>
      <c r="P3002" s="15">
        <f t="shared" si="3048"/>
        <v>0.48499999999999999</v>
      </c>
      <c r="Q3002" s="15">
        <f t="shared" si="3048"/>
        <v>0.16</v>
      </c>
      <c r="R3002" s="15">
        <f t="shared" si="3048"/>
        <v>1.006</v>
      </c>
      <c r="S3002" s="15">
        <f t="shared" si="3048"/>
        <v>0.45600000000000002</v>
      </c>
      <c r="T3002" s="15">
        <f t="shared" si="3048"/>
        <v>0.22450000000000001</v>
      </c>
      <c r="U3002" s="15">
        <f t="shared" si="3048"/>
        <v>0.28349999999999997</v>
      </c>
      <c r="V3002" s="5">
        <v>1</v>
      </c>
      <c r="X3002" s="15">
        <f t="shared" si="2851"/>
        <v>10.5</v>
      </c>
      <c r="AB3002" s="15">
        <f t="shared" si="2852"/>
        <v>12.466753425168871</v>
      </c>
      <c r="AC3002" s="15">
        <f t="shared" si="2853"/>
        <v>3.8681190354134873</v>
      </c>
    </row>
    <row r="3003" spans="1:29">
      <c r="A3003" s="5" t="s">
        <v>206</v>
      </c>
      <c r="B3003" s="5">
        <v>0.64</v>
      </c>
      <c r="C3003" s="5">
        <v>0.495</v>
      </c>
      <c r="D3003" s="5">
        <v>0.16500000000000001</v>
      </c>
      <c r="E3003" s="5">
        <v>1.3069999999999999</v>
      </c>
      <c r="F3003" s="5">
        <v>0.67800000000000005</v>
      </c>
      <c r="G3003" s="5">
        <v>0.29199999999999998</v>
      </c>
      <c r="H3003" s="48">
        <v>0.26600000000000001</v>
      </c>
      <c r="I3003" s="5">
        <v>11</v>
      </c>
      <c r="N3003" s="15">
        <f t="shared" si="2849"/>
        <v>3</v>
      </c>
      <c r="O3003" s="15">
        <f t="shared" ref="O3003:U3003" si="3049">B3003</f>
        <v>0.64</v>
      </c>
      <c r="P3003" s="15">
        <f t="shared" si="3049"/>
        <v>0.495</v>
      </c>
      <c r="Q3003" s="15">
        <f t="shared" si="3049"/>
        <v>0.16500000000000001</v>
      </c>
      <c r="R3003" s="15">
        <f t="shared" si="3049"/>
        <v>1.3069999999999999</v>
      </c>
      <c r="S3003" s="15">
        <f t="shared" si="3049"/>
        <v>0.67800000000000005</v>
      </c>
      <c r="T3003" s="15">
        <f t="shared" si="3049"/>
        <v>0.29199999999999998</v>
      </c>
      <c r="U3003" s="15">
        <f t="shared" si="3049"/>
        <v>0.26600000000000001</v>
      </c>
      <c r="V3003" s="5">
        <v>1</v>
      </c>
      <c r="X3003" s="15">
        <f t="shared" si="2851"/>
        <v>12.5</v>
      </c>
      <c r="AB3003" s="15">
        <f t="shared" si="2852"/>
        <v>10.069294382503095</v>
      </c>
      <c r="AC3003" s="15">
        <f t="shared" si="2853"/>
        <v>5.9083297989310095</v>
      </c>
    </row>
    <row r="3004" spans="1:29">
      <c r="A3004" s="5" t="s">
        <v>206</v>
      </c>
      <c r="B3004" s="5">
        <v>0.64500000000000002</v>
      </c>
      <c r="C3004" s="5">
        <v>0.505</v>
      </c>
      <c r="D3004" s="5">
        <v>0.185</v>
      </c>
      <c r="E3004" s="5">
        <v>1.4630000000000001</v>
      </c>
      <c r="F3004" s="5">
        <v>0.59199999999999997</v>
      </c>
      <c r="G3004" s="5">
        <v>0.39050000000000001</v>
      </c>
      <c r="H3004" s="48">
        <v>0.41599999999999998</v>
      </c>
      <c r="I3004" s="5">
        <v>10</v>
      </c>
      <c r="N3004" s="15">
        <f t="shared" si="2849"/>
        <v>3</v>
      </c>
      <c r="O3004" s="15">
        <f t="shared" ref="O3004:U3004" si="3050">B3004</f>
        <v>0.64500000000000002</v>
      </c>
      <c r="P3004" s="15">
        <f t="shared" si="3050"/>
        <v>0.505</v>
      </c>
      <c r="Q3004" s="15">
        <f t="shared" si="3050"/>
        <v>0.185</v>
      </c>
      <c r="R3004" s="15">
        <f t="shared" si="3050"/>
        <v>1.4630000000000001</v>
      </c>
      <c r="S3004" s="15">
        <f t="shared" si="3050"/>
        <v>0.59199999999999997</v>
      </c>
      <c r="T3004" s="15">
        <f t="shared" si="3050"/>
        <v>0.39050000000000001</v>
      </c>
      <c r="U3004" s="15">
        <f t="shared" si="3050"/>
        <v>0.41599999999999998</v>
      </c>
      <c r="V3004" s="5">
        <v>1</v>
      </c>
      <c r="X3004" s="15">
        <f t="shared" si="2851"/>
        <v>11.5</v>
      </c>
      <c r="AB3004" s="15">
        <f t="shared" si="2852"/>
        <v>13.845704701040816</v>
      </c>
      <c r="AC3004" s="15">
        <f t="shared" si="2853"/>
        <v>5.5023305444849839</v>
      </c>
    </row>
    <row r="3005" spans="1:29">
      <c r="A3005" s="5" t="s">
        <v>207</v>
      </c>
      <c r="B3005" s="5">
        <v>0.65500000000000003</v>
      </c>
      <c r="C3005" s="5">
        <v>0.505</v>
      </c>
      <c r="D3005" s="5">
        <v>0.17499999999999999</v>
      </c>
      <c r="E3005" s="5">
        <v>1.2905</v>
      </c>
      <c r="F3005" s="5">
        <v>0.62050000000000005</v>
      </c>
      <c r="G3005" s="5">
        <v>0.29649999999999999</v>
      </c>
      <c r="H3005" s="48">
        <v>0.32600000000000001</v>
      </c>
      <c r="I3005" s="5">
        <v>10</v>
      </c>
      <c r="N3005" s="15">
        <f t="shared" si="2849"/>
        <v>0.75</v>
      </c>
      <c r="O3005" s="15">
        <f t="shared" ref="O3005:U3005" si="3051">B3005</f>
        <v>0.65500000000000003</v>
      </c>
      <c r="P3005" s="15">
        <f t="shared" si="3051"/>
        <v>0.505</v>
      </c>
      <c r="Q3005" s="15">
        <f t="shared" si="3051"/>
        <v>0.17499999999999999</v>
      </c>
      <c r="R3005" s="15">
        <f t="shared" si="3051"/>
        <v>1.2905</v>
      </c>
      <c r="S3005" s="15">
        <f t="shared" si="3051"/>
        <v>0.62050000000000005</v>
      </c>
      <c r="T3005" s="15">
        <f t="shared" si="3051"/>
        <v>0.29649999999999999</v>
      </c>
      <c r="U3005" s="15">
        <f t="shared" si="3051"/>
        <v>0.32600000000000001</v>
      </c>
      <c r="V3005" s="5">
        <v>1</v>
      </c>
      <c r="X3005" s="15">
        <f t="shared" si="2851"/>
        <v>11.5</v>
      </c>
      <c r="AB3005" s="15">
        <f t="shared" si="2852"/>
        <v>11.403427758027805</v>
      </c>
      <c r="AC3005" s="15">
        <f t="shared" si="2853"/>
        <v>9.326197919536235E-3</v>
      </c>
    </row>
    <row r="3006" spans="1:29">
      <c r="A3006" s="5" t="s">
        <v>207</v>
      </c>
      <c r="B3006" s="5">
        <v>0.67</v>
      </c>
      <c r="C3006" s="5">
        <v>0.51500000000000001</v>
      </c>
      <c r="D3006" s="5">
        <v>0.17</v>
      </c>
      <c r="E3006" s="5">
        <v>1.4265000000000001</v>
      </c>
      <c r="F3006" s="5">
        <v>0.66049999999999998</v>
      </c>
      <c r="G3006" s="5">
        <v>0.33950000000000002</v>
      </c>
      <c r="H3006" s="48">
        <v>0.37</v>
      </c>
      <c r="I3006" s="5">
        <v>11</v>
      </c>
      <c r="N3006" s="15">
        <f t="shared" si="2849"/>
        <v>0.75</v>
      </c>
      <c r="O3006" s="15">
        <f t="shared" ref="O3006:U3006" si="3052">B3006</f>
        <v>0.67</v>
      </c>
      <c r="P3006" s="15">
        <f t="shared" si="3052"/>
        <v>0.51500000000000001</v>
      </c>
      <c r="Q3006" s="15">
        <f t="shared" si="3052"/>
        <v>0.17</v>
      </c>
      <c r="R3006" s="15">
        <f t="shared" si="3052"/>
        <v>1.4265000000000001</v>
      </c>
      <c r="S3006" s="15">
        <f t="shared" si="3052"/>
        <v>0.66049999999999998</v>
      </c>
      <c r="T3006" s="15">
        <f t="shared" si="3052"/>
        <v>0.33950000000000002</v>
      </c>
      <c r="U3006" s="15">
        <f t="shared" si="3052"/>
        <v>0.37</v>
      </c>
      <c r="V3006" s="5">
        <v>1</v>
      </c>
      <c r="X3006" s="15">
        <f t="shared" si="2851"/>
        <v>12.5</v>
      </c>
      <c r="AB3006" s="15">
        <f t="shared" si="2852"/>
        <v>11.827399858381582</v>
      </c>
      <c r="AC3006" s="15">
        <f t="shared" si="2853"/>
        <v>0.4523909505051153</v>
      </c>
    </row>
    <row r="3007" spans="1:29">
      <c r="A3007" s="5" t="s">
        <v>206</v>
      </c>
      <c r="B3007" s="5">
        <v>0.68</v>
      </c>
      <c r="C3007" s="5">
        <v>0.54</v>
      </c>
      <c r="D3007" s="5">
        <v>0.21</v>
      </c>
      <c r="E3007" s="5">
        <v>1.7885</v>
      </c>
      <c r="F3007" s="5">
        <v>0.83450000000000002</v>
      </c>
      <c r="G3007" s="5">
        <v>0.40799999999999997</v>
      </c>
      <c r="H3007" s="48">
        <v>0.437</v>
      </c>
      <c r="I3007" s="5">
        <v>13</v>
      </c>
      <c r="N3007" s="15">
        <f t="shared" si="2849"/>
        <v>3</v>
      </c>
      <c r="O3007" s="15">
        <f t="shared" ref="O3007:U3007" si="3053">B3007</f>
        <v>0.68</v>
      </c>
      <c r="P3007" s="15">
        <f t="shared" si="3053"/>
        <v>0.54</v>
      </c>
      <c r="Q3007" s="15">
        <f t="shared" si="3053"/>
        <v>0.21</v>
      </c>
      <c r="R3007" s="15">
        <f t="shared" si="3053"/>
        <v>1.7885</v>
      </c>
      <c r="S3007" s="15">
        <f t="shared" si="3053"/>
        <v>0.83450000000000002</v>
      </c>
      <c r="T3007" s="15">
        <f t="shared" si="3053"/>
        <v>0.40799999999999997</v>
      </c>
      <c r="U3007" s="15">
        <f t="shared" si="3053"/>
        <v>0.437</v>
      </c>
      <c r="V3007" s="5">
        <v>1</v>
      </c>
      <c r="X3007" s="15">
        <f t="shared" si="2851"/>
        <v>14.5</v>
      </c>
      <c r="AB3007" s="15">
        <f t="shared" si="2852"/>
        <v>12.596178540147708</v>
      </c>
      <c r="AC3007" s="15">
        <f t="shared" si="2853"/>
        <v>3.6245361509941123</v>
      </c>
    </row>
    <row r="3008" spans="1:29">
      <c r="A3008" s="5" t="s">
        <v>206</v>
      </c>
      <c r="B3008" s="5">
        <v>0.7</v>
      </c>
      <c r="C3008" s="5">
        <v>0.54500000000000004</v>
      </c>
      <c r="D3008" s="5">
        <v>0.185</v>
      </c>
      <c r="E3008" s="5">
        <v>1.6134999999999999</v>
      </c>
      <c r="F3008" s="5">
        <v>0.75</v>
      </c>
      <c r="G3008" s="5">
        <v>0.40350000000000003</v>
      </c>
      <c r="H3008" s="48">
        <v>0.36849999999999999</v>
      </c>
      <c r="I3008" s="5">
        <v>11</v>
      </c>
      <c r="N3008" s="15">
        <f t="shared" si="2849"/>
        <v>3</v>
      </c>
      <c r="O3008" s="15">
        <f t="shared" ref="O3008:U3008" si="3054">B3008</f>
        <v>0.7</v>
      </c>
      <c r="P3008" s="15">
        <f t="shared" si="3054"/>
        <v>0.54500000000000004</v>
      </c>
      <c r="Q3008" s="15">
        <f t="shared" si="3054"/>
        <v>0.185</v>
      </c>
      <c r="R3008" s="15">
        <f t="shared" si="3054"/>
        <v>1.6134999999999999</v>
      </c>
      <c r="S3008" s="15">
        <f t="shared" si="3054"/>
        <v>0.75</v>
      </c>
      <c r="T3008" s="15">
        <f t="shared" si="3054"/>
        <v>0.40350000000000003</v>
      </c>
      <c r="U3008" s="15">
        <f t="shared" si="3054"/>
        <v>0.36849999999999999</v>
      </c>
      <c r="V3008" s="5">
        <v>1</v>
      </c>
      <c r="X3008" s="15">
        <f t="shared" si="2851"/>
        <v>12.5</v>
      </c>
      <c r="AB3008" s="15">
        <f t="shared" si="2852"/>
        <v>11.922159109745243</v>
      </c>
      <c r="AC3008" s="15">
        <f t="shared" si="2853"/>
        <v>0.3339000944504103</v>
      </c>
    </row>
    <row r="3009" spans="1:29">
      <c r="A3009" s="5" t="s">
        <v>206</v>
      </c>
      <c r="B3009" s="5">
        <v>0.73</v>
      </c>
      <c r="C3009" s="5">
        <v>0.58499999999999996</v>
      </c>
      <c r="D3009" s="5">
        <v>0.22500000000000001</v>
      </c>
      <c r="E3009" s="5">
        <v>2.2305000000000001</v>
      </c>
      <c r="F3009" s="5">
        <v>1.2395</v>
      </c>
      <c r="G3009" s="5">
        <v>0.42199999999999999</v>
      </c>
      <c r="H3009" s="48">
        <v>0.56299999999999994</v>
      </c>
      <c r="I3009" s="5">
        <v>14</v>
      </c>
      <c r="N3009" s="15">
        <f t="shared" si="2849"/>
        <v>3</v>
      </c>
      <c r="O3009" s="15">
        <f t="shared" ref="O3009:U3009" si="3055">B3009</f>
        <v>0.73</v>
      </c>
      <c r="P3009" s="15">
        <f t="shared" si="3055"/>
        <v>0.58499999999999996</v>
      </c>
      <c r="Q3009" s="15">
        <f t="shared" si="3055"/>
        <v>0.22500000000000001</v>
      </c>
      <c r="R3009" s="15">
        <f t="shared" si="3055"/>
        <v>2.2305000000000001</v>
      </c>
      <c r="S3009" s="15">
        <f t="shared" si="3055"/>
        <v>1.2395</v>
      </c>
      <c r="T3009" s="15">
        <f t="shared" si="3055"/>
        <v>0.42199999999999999</v>
      </c>
      <c r="U3009" s="15">
        <f t="shared" si="3055"/>
        <v>0.56299999999999994</v>
      </c>
      <c r="V3009" s="5">
        <v>1</v>
      </c>
      <c r="X3009" s="15">
        <f t="shared" si="2851"/>
        <v>15.5</v>
      </c>
      <c r="AB3009" s="15">
        <f t="shared" si="2852"/>
        <v>10.08592492188799</v>
      </c>
      <c r="AC3009" s="15">
        <f t="shared" si="2853"/>
        <v>29.312208951433565</v>
      </c>
    </row>
    <row r="3010" spans="1:29">
      <c r="A3010" s="5" t="s">
        <v>207</v>
      </c>
      <c r="B3010" s="5">
        <v>0.75</v>
      </c>
      <c r="C3010" s="5">
        <v>0.61499999999999999</v>
      </c>
      <c r="D3010" s="5">
        <v>0.20499999999999999</v>
      </c>
      <c r="E3010" s="5">
        <v>2.2635000000000001</v>
      </c>
      <c r="F3010" s="5">
        <v>0.82099999999999995</v>
      </c>
      <c r="G3010" s="5">
        <v>0.42299999999999999</v>
      </c>
      <c r="H3010" s="48">
        <v>0.72599999999999998</v>
      </c>
      <c r="I3010" s="5">
        <v>12</v>
      </c>
      <c r="N3010" s="15">
        <f t="shared" si="2849"/>
        <v>0.75</v>
      </c>
      <c r="O3010" s="15">
        <f t="shared" ref="O3010:U3010" si="3056">B3010</f>
        <v>0.75</v>
      </c>
      <c r="P3010" s="15">
        <f t="shared" si="3056"/>
        <v>0.61499999999999999</v>
      </c>
      <c r="Q3010" s="15">
        <f t="shared" si="3056"/>
        <v>0.20499999999999999</v>
      </c>
      <c r="R3010" s="15">
        <f t="shared" si="3056"/>
        <v>2.2635000000000001</v>
      </c>
      <c r="S3010" s="15">
        <f t="shared" si="3056"/>
        <v>0.82099999999999995</v>
      </c>
      <c r="T3010" s="15">
        <f t="shared" si="3056"/>
        <v>0.42299999999999999</v>
      </c>
      <c r="U3010" s="15">
        <f t="shared" si="3056"/>
        <v>0.72599999999999998</v>
      </c>
      <c r="V3010" s="5">
        <v>1</v>
      </c>
      <c r="X3010" s="15">
        <f t="shared" si="2851"/>
        <v>13.5</v>
      </c>
      <c r="AB3010" s="15">
        <f t="shared" si="2852"/>
        <v>19.944566778036616</v>
      </c>
      <c r="AC3010" s="15">
        <f t="shared" si="2853"/>
        <v>41.532440956573254</v>
      </c>
    </row>
    <row r="3011" spans="1:29">
      <c r="A3011" s="5" t="s">
        <v>208</v>
      </c>
      <c r="B3011" s="5">
        <v>0.255</v>
      </c>
      <c r="C3011" s="5">
        <v>0.185</v>
      </c>
      <c r="D3011" s="5">
        <v>6.5000000000000002E-2</v>
      </c>
      <c r="E3011" s="5">
        <v>7.3999999999999996E-2</v>
      </c>
      <c r="F3011" s="5">
        <v>3.0499999999999999E-2</v>
      </c>
      <c r="G3011" s="5">
        <v>1.6500000000000001E-2</v>
      </c>
      <c r="H3011" s="48">
        <v>0.02</v>
      </c>
      <c r="I3011" s="5">
        <v>4</v>
      </c>
      <c r="N3011" s="15">
        <f t="shared" si="2849"/>
        <v>-2</v>
      </c>
      <c r="O3011" s="15">
        <f t="shared" ref="O3011:U3011" si="3057">B3011</f>
        <v>0.255</v>
      </c>
      <c r="P3011" s="15">
        <f t="shared" si="3057"/>
        <v>0.185</v>
      </c>
      <c r="Q3011" s="15">
        <f t="shared" si="3057"/>
        <v>6.5000000000000002E-2</v>
      </c>
      <c r="R3011" s="15">
        <f t="shared" si="3057"/>
        <v>7.3999999999999996E-2</v>
      </c>
      <c r="S3011" s="15">
        <f t="shared" si="3057"/>
        <v>3.0499999999999999E-2</v>
      </c>
      <c r="T3011" s="15">
        <f t="shared" si="3057"/>
        <v>1.6500000000000001E-2</v>
      </c>
      <c r="U3011" s="15">
        <f t="shared" si="3057"/>
        <v>0.02</v>
      </c>
      <c r="V3011" s="5">
        <v>1</v>
      </c>
      <c r="X3011" s="15">
        <f t="shared" si="2851"/>
        <v>5.5</v>
      </c>
      <c r="AB3011" s="15">
        <f t="shared" si="2852"/>
        <v>7.2722363036442186</v>
      </c>
      <c r="AC3011" s="15">
        <f t="shared" si="2853"/>
        <v>3.140821515954523</v>
      </c>
    </row>
    <row r="3012" spans="1:29">
      <c r="A3012" s="5" t="s">
        <v>208</v>
      </c>
      <c r="B3012" s="5">
        <v>0.375</v>
      </c>
      <c r="C3012" s="5">
        <v>0.26</v>
      </c>
      <c r="D3012" s="5">
        <v>0.08</v>
      </c>
      <c r="E3012" s="5">
        <v>0.20749999999999999</v>
      </c>
      <c r="F3012" s="5">
        <v>0.09</v>
      </c>
      <c r="G3012" s="5">
        <v>4.1500000000000002E-2</v>
      </c>
      <c r="H3012" s="48">
        <v>7.0000000000000007E-2</v>
      </c>
      <c r="I3012" s="5">
        <v>6</v>
      </c>
      <c r="N3012" s="15">
        <f t="shared" si="2849"/>
        <v>-2</v>
      </c>
      <c r="O3012" s="15">
        <f t="shared" ref="O3012:U3012" si="3058">B3012</f>
        <v>0.375</v>
      </c>
      <c r="P3012" s="15">
        <f t="shared" si="3058"/>
        <v>0.26</v>
      </c>
      <c r="Q3012" s="15">
        <f t="shared" si="3058"/>
        <v>0.08</v>
      </c>
      <c r="R3012" s="15">
        <f t="shared" si="3058"/>
        <v>0.20749999999999999</v>
      </c>
      <c r="S3012" s="15">
        <f t="shared" si="3058"/>
        <v>0.09</v>
      </c>
      <c r="T3012" s="15">
        <f t="shared" si="3058"/>
        <v>4.1500000000000002E-2</v>
      </c>
      <c r="U3012" s="15">
        <f t="shared" si="3058"/>
        <v>7.0000000000000007E-2</v>
      </c>
      <c r="V3012" s="5">
        <v>1</v>
      </c>
      <c r="X3012" s="15">
        <f t="shared" si="2851"/>
        <v>7.5</v>
      </c>
      <c r="AB3012" s="15">
        <f t="shared" si="2852"/>
        <v>8.4295245290751986</v>
      </c>
      <c r="AC3012" s="15">
        <f t="shared" si="2853"/>
        <v>0.86401585015246962</v>
      </c>
    </row>
    <row r="3013" spans="1:29">
      <c r="A3013" s="5" t="s">
        <v>208</v>
      </c>
      <c r="B3013" s="5">
        <v>0.375</v>
      </c>
      <c r="C3013" s="5">
        <v>0.28499999999999998</v>
      </c>
      <c r="D3013" s="5">
        <v>0.09</v>
      </c>
      <c r="E3013" s="5">
        <v>0.23699999999999999</v>
      </c>
      <c r="F3013" s="5">
        <v>0.106</v>
      </c>
      <c r="G3013" s="5">
        <v>3.95E-2</v>
      </c>
      <c r="H3013" s="48">
        <v>0.08</v>
      </c>
      <c r="I3013" s="5">
        <v>8</v>
      </c>
      <c r="N3013" s="15">
        <f t="shared" si="2849"/>
        <v>-2</v>
      </c>
      <c r="O3013" s="15">
        <f t="shared" ref="O3013:U3013" si="3059">B3013</f>
        <v>0.375</v>
      </c>
      <c r="P3013" s="15">
        <f t="shared" si="3059"/>
        <v>0.28499999999999998</v>
      </c>
      <c r="Q3013" s="15">
        <f t="shared" si="3059"/>
        <v>0.09</v>
      </c>
      <c r="R3013" s="15">
        <f t="shared" si="3059"/>
        <v>0.23699999999999999</v>
      </c>
      <c r="S3013" s="15">
        <f t="shared" si="3059"/>
        <v>0.106</v>
      </c>
      <c r="T3013" s="15">
        <f t="shared" si="3059"/>
        <v>3.95E-2</v>
      </c>
      <c r="U3013" s="15">
        <f t="shared" si="3059"/>
        <v>0.08</v>
      </c>
      <c r="V3013" s="5">
        <v>1</v>
      </c>
      <c r="X3013" s="15">
        <f t="shared" si="2851"/>
        <v>9.5</v>
      </c>
      <c r="AB3013" s="15">
        <f t="shared" si="2852"/>
        <v>8.8901304818511395</v>
      </c>
      <c r="AC3013" s="15">
        <f t="shared" si="2853"/>
        <v>0.37194082916712329</v>
      </c>
    </row>
    <row r="3014" spans="1:29">
      <c r="A3014" s="5" t="s">
        <v>208</v>
      </c>
      <c r="B3014" s="5">
        <v>0.39</v>
      </c>
      <c r="C3014" s="5">
        <v>0.3</v>
      </c>
      <c r="D3014" s="5">
        <v>0.1</v>
      </c>
      <c r="E3014" s="5">
        <v>0.26650000000000001</v>
      </c>
      <c r="F3014" s="5">
        <v>0.1105</v>
      </c>
      <c r="G3014" s="5">
        <v>5.8999999999999997E-2</v>
      </c>
      <c r="H3014" s="48">
        <v>8.4000000000000005E-2</v>
      </c>
      <c r="I3014" s="5">
        <v>7</v>
      </c>
      <c r="N3014" s="15">
        <f t="shared" si="2849"/>
        <v>-2</v>
      </c>
      <c r="O3014" s="15">
        <f t="shared" ref="O3014:U3014" si="3060">B3014</f>
        <v>0.39</v>
      </c>
      <c r="P3014" s="15">
        <f t="shared" si="3060"/>
        <v>0.3</v>
      </c>
      <c r="Q3014" s="15">
        <f t="shared" si="3060"/>
        <v>0.1</v>
      </c>
      <c r="R3014" s="15">
        <f t="shared" si="3060"/>
        <v>0.26650000000000001</v>
      </c>
      <c r="S3014" s="15">
        <f t="shared" si="3060"/>
        <v>0.1105</v>
      </c>
      <c r="T3014" s="15">
        <f t="shared" si="3060"/>
        <v>5.8999999999999997E-2</v>
      </c>
      <c r="U3014" s="15">
        <f t="shared" si="3060"/>
        <v>8.4000000000000005E-2</v>
      </c>
      <c r="V3014" s="5">
        <v>1</v>
      </c>
      <c r="X3014" s="15">
        <f t="shared" si="2851"/>
        <v>8.5</v>
      </c>
      <c r="AB3014" s="15">
        <f t="shared" si="2852"/>
        <v>9.1800078289598126</v>
      </c>
      <c r="AC3014" s="15">
        <f t="shared" si="2853"/>
        <v>0.46241064744663773</v>
      </c>
    </row>
    <row r="3015" spans="1:29">
      <c r="A3015" s="5" t="s">
        <v>208</v>
      </c>
      <c r="B3015" s="5">
        <v>0.39</v>
      </c>
      <c r="C3015" s="5">
        <v>0.28000000000000003</v>
      </c>
      <c r="D3015" s="5">
        <v>0.09</v>
      </c>
      <c r="E3015" s="5">
        <v>0.215</v>
      </c>
      <c r="F3015" s="5">
        <v>8.4500000000000006E-2</v>
      </c>
      <c r="G3015" s="5">
        <v>3.4000000000000002E-2</v>
      </c>
      <c r="H3015" s="48">
        <v>7.9000000000000001E-2</v>
      </c>
      <c r="I3015" s="5">
        <v>8</v>
      </c>
      <c r="N3015" s="15">
        <f t="shared" si="2849"/>
        <v>-2</v>
      </c>
      <c r="O3015" s="15">
        <f t="shared" ref="O3015:U3015" si="3061">B3015</f>
        <v>0.39</v>
      </c>
      <c r="P3015" s="15">
        <f t="shared" si="3061"/>
        <v>0.28000000000000003</v>
      </c>
      <c r="Q3015" s="15">
        <f t="shared" si="3061"/>
        <v>0.09</v>
      </c>
      <c r="R3015" s="15">
        <f t="shared" si="3061"/>
        <v>0.215</v>
      </c>
      <c r="S3015" s="15">
        <f t="shared" si="3061"/>
        <v>8.4500000000000006E-2</v>
      </c>
      <c r="T3015" s="15">
        <f t="shared" si="3061"/>
        <v>3.4000000000000002E-2</v>
      </c>
      <c r="U3015" s="15">
        <f t="shared" si="3061"/>
        <v>7.9000000000000001E-2</v>
      </c>
      <c r="V3015" s="5">
        <v>1</v>
      </c>
      <c r="X3015" s="15">
        <f t="shared" si="2851"/>
        <v>9.5</v>
      </c>
      <c r="AB3015" s="15">
        <f t="shared" si="2852"/>
        <v>9.099243801185974</v>
      </c>
      <c r="AC3015" s="15">
        <f t="shared" si="2853"/>
        <v>0.16060553088786717</v>
      </c>
    </row>
    <row r="3016" spans="1:29">
      <c r="A3016" s="5" t="s">
        <v>208</v>
      </c>
      <c r="B3016" s="5">
        <v>0.39500000000000002</v>
      </c>
      <c r="C3016" s="5">
        <v>0.3</v>
      </c>
      <c r="D3016" s="5">
        <v>0.09</v>
      </c>
      <c r="E3016" s="5">
        <v>0.253</v>
      </c>
      <c r="F3016" s="5">
        <v>0.11550000000000001</v>
      </c>
      <c r="G3016" s="5">
        <v>0.05</v>
      </c>
      <c r="H3016" s="48">
        <v>7.4999999999999997E-2</v>
      </c>
      <c r="I3016" s="5">
        <v>6</v>
      </c>
      <c r="N3016" s="15">
        <f t="shared" si="2849"/>
        <v>-2</v>
      </c>
      <c r="O3016" s="15">
        <f t="shared" ref="O3016:U3016" si="3062">B3016</f>
        <v>0.39500000000000002</v>
      </c>
      <c r="P3016" s="15">
        <f t="shared" si="3062"/>
        <v>0.3</v>
      </c>
      <c r="Q3016" s="15">
        <f t="shared" si="3062"/>
        <v>0.09</v>
      </c>
      <c r="R3016" s="15">
        <f t="shared" si="3062"/>
        <v>0.253</v>
      </c>
      <c r="S3016" s="15">
        <f t="shared" si="3062"/>
        <v>0.11550000000000001</v>
      </c>
      <c r="T3016" s="15">
        <f t="shared" si="3062"/>
        <v>0.05</v>
      </c>
      <c r="U3016" s="15">
        <f t="shared" si="3062"/>
        <v>7.4999999999999997E-2</v>
      </c>
      <c r="V3016" s="5">
        <v>1</v>
      </c>
      <c r="X3016" s="15">
        <f t="shared" si="2851"/>
        <v>7.5</v>
      </c>
      <c r="AB3016" s="15">
        <f t="shared" si="2852"/>
        <v>8.8557172531029167</v>
      </c>
      <c r="AC3016" s="15">
        <f t="shared" si="2853"/>
        <v>1.8379692703609178</v>
      </c>
    </row>
    <row r="3017" spans="1:29">
      <c r="A3017" s="5" t="s">
        <v>208</v>
      </c>
      <c r="B3017" s="5">
        <v>0.42</v>
      </c>
      <c r="C3017" s="5">
        <v>0.32</v>
      </c>
      <c r="D3017" s="5">
        <v>0.11</v>
      </c>
      <c r="E3017" s="5">
        <v>0.309</v>
      </c>
      <c r="F3017" s="5">
        <v>0.115</v>
      </c>
      <c r="G3017" s="5">
        <v>6.4500000000000002E-2</v>
      </c>
      <c r="H3017" s="48">
        <v>9.4500000000000001E-2</v>
      </c>
      <c r="I3017" s="5">
        <v>6</v>
      </c>
      <c r="N3017" s="15">
        <f t="shared" si="2849"/>
        <v>-2</v>
      </c>
      <c r="O3017" s="15">
        <f t="shared" ref="O3017:U3017" si="3063">B3017</f>
        <v>0.42</v>
      </c>
      <c r="P3017" s="15">
        <f t="shared" si="3063"/>
        <v>0.32</v>
      </c>
      <c r="Q3017" s="15">
        <f t="shared" si="3063"/>
        <v>0.11</v>
      </c>
      <c r="R3017" s="15">
        <f t="shared" si="3063"/>
        <v>0.309</v>
      </c>
      <c r="S3017" s="15">
        <f t="shared" si="3063"/>
        <v>0.115</v>
      </c>
      <c r="T3017" s="15">
        <f t="shared" si="3063"/>
        <v>6.4500000000000002E-2</v>
      </c>
      <c r="U3017" s="15">
        <f t="shared" si="3063"/>
        <v>9.4500000000000001E-2</v>
      </c>
      <c r="V3017" s="5">
        <v>1</v>
      </c>
      <c r="X3017" s="15">
        <f t="shared" si="2851"/>
        <v>7.5</v>
      </c>
      <c r="AB3017" s="15">
        <f t="shared" si="2852"/>
        <v>9.8348137758347267</v>
      </c>
      <c r="AC3017" s="15">
        <f t="shared" si="2853"/>
        <v>5.4513553678276132</v>
      </c>
    </row>
    <row r="3018" spans="1:29">
      <c r="A3018" s="5" t="s">
        <v>208</v>
      </c>
      <c r="B3018" s="5">
        <v>0.435</v>
      </c>
      <c r="C3018" s="5">
        <v>0.33500000000000002</v>
      </c>
      <c r="D3018" s="5">
        <v>0.105</v>
      </c>
      <c r="E3018" s="5">
        <v>0.35349999999999998</v>
      </c>
      <c r="F3018" s="5">
        <v>0.156</v>
      </c>
      <c r="G3018" s="5">
        <v>0.05</v>
      </c>
      <c r="H3018" s="48">
        <v>0.1135</v>
      </c>
      <c r="I3018" s="5">
        <v>7</v>
      </c>
      <c r="N3018" s="15">
        <f t="shared" si="2849"/>
        <v>-2</v>
      </c>
      <c r="O3018" s="15">
        <f t="shared" ref="O3018:U3018" si="3064">B3018</f>
        <v>0.435</v>
      </c>
      <c r="P3018" s="15">
        <f t="shared" si="3064"/>
        <v>0.33500000000000002</v>
      </c>
      <c r="Q3018" s="15">
        <f t="shared" si="3064"/>
        <v>0.105</v>
      </c>
      <c r="R3018" s="15">
        <f t="shared" si="3064"/>
        <v>0.35349999999999998</v>
      </c>
      <c r="S3018" s="15">
        <f t="shared" si="3064"/>
        <v>0.156</v>
      </c>
      <c r="T3018" s="15">
        <f t="shared" si="3064"/>
        <v>0.05</v>
      </c>
      <c r="U3018" s="15">
        <f t="shared" si="3064"/>
        <v>0.1135</v>
      </c>
      <c r="V3018" s="5">
        <v>1</v>
      </c>
      <c r="X3018" s="15">
        <f t="shared" si="2851"/>
        <v>8.5</v>
      </c>
      <c r="AB3018" s="15">
        <f t="shared" si="2852"/>
        <v>9.8386892397282644</v>
      </c>
      <c r="AC3018" s="15">
        <f t="shared" si="2853"/>
        <v>1.7920888805642385</v>
      </c>
    </row>
    <row r="3019" spans="1:29">
      <c r="A3019" s="5" t="s">
        <v>208</v>
      </c>
      <c r="B3019" s="5">
        <v>0.435</v>
      </c>
      <c r="C3019" s="5">
        <v>0.32500000000000001</v>
      </c>
      <c r="D3019" s="5">
        <v>0.105</v>
      </c>
      <c r="E3019" s="5">
        <v>0.33500000000000002</v>
      </c>
      <c r="F3019" s="5">
        <v>0.13600000000000001</v>
      </c>
      <c r="G3019" s="5">
        <v>6.5000000000000002E-2</v>
      </c>
      <c r="H3019" s="48">
        <v>0.115</v>
      </c>
      <c r="I3019" s="5">
        <v>8</v>
      </c>
      <c r="N3019" s="15">
        <f t="shared" si="2849"/>
        <v>-2</v>
      </c>
      <c r="O3019" s="15">
        <f t="shared" ref="O3019:U3019" si="3065">B3019</f>
        <v>0.435</v>
      </c>
      <c r="P3019" s="15">
        <f t="shared" si="3065"/>
        <v>0.32500000000000001</v>
      </c>
      <c r="Q3019" s="15">
        <f t="shared" si="3065"/>
        <v>0.105</v>
      </c>
      <c r="R3019" s="15">
        <f t="shared" si="3065"/>
        <v>0.33500000000000002</v>
      </c>
      <c r="S3019" s="15">
        <f t="shared" si="3065"/>
        <v>0.13600000000000001</v>
      </c>
      <c r="T3019" s="15">
        <f t="shared" si="3065"/>
        <v>6.5000000000000002E-2</v>
      </c>
      <c r="U3019" s="15">
        <f t="shared" si="3065"/>
        <v>0.115</v>
      </c>
      <c r="V3019" s="5">
        <v>1</v>
      </c>
      <c r="X3019" s="15">
        <f t="shared" si="2851"/>
        <v>9.5</v>
      </c>
      <c r="AB3019" s="15">
        <f t="shared" si="2852"/>
        <v>9.8141920477928348</v>
      </c>
      <c r="AC3019" s="15">
        <f t="shared" si="2853"/>
        <v>9.8716642896255008E-2</v>
      </c>
    </row>
    <row r="3020" spans="1:29">
      <c r="A3020" s="5" t="s">
        <v>208</v>
      </c>
      <c r="B3020" s="5">
        <v>0.44</v>
      </c>
      <c r="C3020" s="5">
        <v>0.32</v>
      </c>
      <c r="D3020" s="5">
        <v>0.105</v>
      </c>
      <c r="E3020" s="5">
        <v>0.38750000000000001</v>
      </c>
      <c r="F3020" s="5">
        <v>0.17549999999999999</v>
      </c>
      <c r="G3020" s="5">
        <v>7.3999999999999996E-2</v>
      </c>
      <c r="H3020" s="48">
        <v>0.12</v>
      </c>
      <c r="I3020" s="5">
        <v>9</v>
      </c>
      <c r="N3020" s="15">
        <f t="shared" si="2849"/>
        <v>-2</v>
      </c>
      <c r="O3020" s="15">
        <f t="shared" ref="O3020:U3020" si="3066">B3020</f>
        <v>0.44</v>
      </c>
      <c r="P3020" s="15">
        <f t="shared" si="3066"/>
        <v>0.32</v>
      </c>
      <c r="Q3020" s="15">
        <f t="shared" si="3066"/>
        <v>0.105</v>
      </c>
      <c r="R3020" s="15">
        <f t="shared" si="3066"/>
        <v>0.38750000000000001</v>
      </c>
      <c r="S3020" s="15">
        <f t="shared" si="3066"/>
        <v>0.17549999999999999</v>
      </c>
      <c r="T3020" s="15">
        <f t="shared" si="3066"/>
        <v>7.3999999999999996E-2</v>
      </c>
      <c r="U3020" s="15">
        <f t="shared" si="3066"/>
        <v>0.12</v>
      </c>
      <c r="V3020" s="5">
        <v>1</v>
      </c>
      <c r="X3020" s="15">
        <f t="shared" si="2851"/>
        <v>10.5</v>
      </c>
      <c r="AB3020" s="15">
        <f t="shared" si="2852"/>
        <v>9.385532441258535</v>
      </c>
      <c r="AC3020" s="15">
        <f t="shared" si="2853"/>
        <v>1.2420379394871606</v>
      </c>
    </row>
    <row r="3021" spans="1:29">
      <c r="A3021" s="5" t="s">
        <v>208</v>
      </c>
      <c r="B3021" s="5">
        <v>0.45</v>
      </c>
      <c r="C3021" s="5">
        <v>0.33</v>
      </c>
      <c r="D3021" s="5">
        <v>0.115</v>
      </c>
      <c r="E3021" s="5">
        <v>0.36499999999999999</v>
      </c>
      <c r="F3021" s="5">
        <v>0.14000000000000001</v>
      </c>
      <c r="G3021" s="5">
        <v>8.2500000000000004E-2</v>
      </c>
      <c r="H3021" s="48">
        <v>0.1245</v>
      </c>
      <c r="I3021" s="5">
        <v>8</v>
      </c>
      <c r="N3021" s="15">
        <f t="shared" si="2849"/>
        <v>-2</v>
      </c>
      <c r="O3021" s="15">
        <f t="shared" ref="O3021:U3021" si="3067">B3021</f>
        <v>0.45</v>
      </c>
      <c r="P3021" s="15">
        <f t="shared" si="3067"/>
        <v>0.33</v>
      </c>
      <c r="Q3021" s="15">
        <f t="shared" si="3067"/>
        <v>0.115</v>
      </c>
      <c r="R3021" s="15">
        <f t="shared" si="3067"/>
        <v>0.36499999999999999</v>
      </c>
      <c r="S3021" s="15">
        <f t="shared" si="3067"/>
        <v>0.14000000000000001</v>
      </c>
      <c r="T3021" s="15">
        <f t="shared" si="3067"/>
        <v>8.2500000000000004E-2</v>
      </c>
      <c r="U3021" s="15">
        <f t="shared" si="3067"/>
        <v>0.1245</v>
      </c>
      <c r="V3021" s="5">
        <v>1</v>
      </c>
      <c r="X3021" s="15">
        <f t="shared" si="2851"/>
        <v>9.5</v>
      </c>
      <c r="AB3021" s="15">
        <f t="shared" si="2852"/>
        <v>10.068674499717783</v>
      </c>
      <c r="AC3021" s="15">
        <f t="shared" si="2853"/>
        <v>0.32339068662927112</v>
      </c>
    </row>
    <row r="3022" spans="1:29">
      <c r="A3022" s="5" t="s">
        <v>208</v>
      </c>
      <c r="B3022" s="5">
        <v>0.45</v>
      </c>
      <c r="C3022" s="5">
        <v>0.34</v>
      </c>
      <c r="D3022" s="5">
        <v>0.125</v>
      </c>
      <c r="E3022" s="5">
        <v>0.40450000000000003</v>
      </c>
      <c r="F3022" s="5">
        <v>0.17100000000000001</v>
      </c>
      <c r="G3022" s="5">
        <v>7.0000000000000007E-2</v>
      </c>
      <c r="H3022" s="48">
        <v>0.13450000000000001</v>
      </c>
      <c r="I3022" s="5">
        <v>8</v>
      </c>
      <c r="N3022" s="15">
        <f t="shared" si="2849"/>
        <v>-2</v>
      </c>
      <c r="O3022" s="15">
        <f t="shared" ref="O3022:U3022" si="3068">B3022</f>
        <v>0.45</v>
      </c>
      <c r="P3022" s="15">
        <f t="shared" si="3068"/>
        <v>0.34</v>
      </c>
      <c r="Q3022" s="15">
        <f t="shared" si="3068"/>
        <v>0.125</v>
      </c>
      <c r="R3022" s="15">
        <f t="shared" si="3068"/>
        <v>0.40450000000000003</v>
      </c>
      <c r="S3022" s="15">
        <f t="shared" si="3068"/>
        <v>0.17100000000000001</v>
      </c>
      <c r="T3022" s="15">
        <f t="shared" si="3068"/>
        <v>7.0000000000000007E-2</v>
      </c>
      <c r="U3022" s="15">
        <f t="shared" si="3068"/>
        <v>0.13450000000000001</v>
      </c>
      <c r="V3022" s="5">
        <v>1</v>
      </c>
      <c r="X3022" s="15">
        <f t="shared" si="2851"/>
        <v>9.5</v>
      </c>
      <c r="AB3022" s="15">
        <f t="shared" si="2852"/>
        <v>10.24858165958673</v>
      </c>
      <c r="AC3022" s="15">
        <f t="shared" si="2853"/>
        <v>0.56037450106962272</v>
      </c>
    </row>
    <row r="3023" spans="1:29">
      <c r="A3023" s="5" t="s">
        <v>208</v>
      </c>
      <c r="B3023" s="5">
        <v>0.45500000000000002</v>
      </c>
      <c r="C3023" s="5">
        <v>0.35499999999999998</v>
      </c>
      <c r="D3023" s="5">
        <v>0.105</v>
      </c>
      <c r="E3023" s="5">
        <v>0.372</v>
      </c>
      <c r="F3023" s="5">
        <v>0.13800000000000001</v>
      </c>
      <c r="G3023" s="5">
        <v>7.6499999999999999E-2</v>
      </c>
      <c r="H3023" s="48">
        <v>0.13500000000000001</v>
      </c>
      <c r="I3023" s="5">
        <v>9</v>
      </c>
      <c r="N3023" s="15">
        <f t="shared" si="2849"/>
        <v>-2</v>
      </c>
      <c r="O3023" s="15">
        <f t="shared" ref="O3023:U3023" si="3069">B3023</f>
        <v>0.45500000000000002</v>
      </c>
      <c r="P3023" s="15">
        <f t="shared" si="3069"/>
        <v>0.35499999999999998</v>
      </c>
      <c r="Q3023" s="15">
        <f t="shared" si="3069"/>
        <v>0.105</v>
      </c>
      <c r="R3023" s="15">
        <f t="shared" si="3069"/>
        <v>0.372</v>
      </c>
      <c r="S3023" s="15">
        <f t="shared" si="3069"/>
        <v>0.13800000000000001</v>
      </c>
      <c r="T3023" s="15">
        <f t="shared" si="3069"/>
        <v>7.6499999999999999E-2</v>
      </c>
      <c r="U3023" s="15">
        <f t="shared" si="3069"/>
        <v>0.13500000000000001</v>
      </c>
      <c r="V3023" s="5">
        <v>1</v>
      </c>
      <c r="X3023" s="15">
        <f t="shared" si="2851"/>
        <v>10.5</v>
      </c>
      <c r="AB3023" s="15">
        <f t="shared" si="2852"/>
        <v>10.505384383394578</v>
      </c>
      <c r="AC3023" s="15">
        <f t="shared" si="2853"/>
        <v>2.8991584539804036E-5</v>
      </c>
    </row>
    <row r="3024" spans="1:29">
      <c r="A3024" s="5" t="s">
        <v>208</v>
      </c>
      <c r="B3024" s="5">
        <v>0.46</v>
      </c>
      <c r="C3024" s="5">
        <v>0.37</v>
      </c>
      <c r="D3024" s="5">
        <v>0.11</v>
      </c>
      <c r="E3024" s="5">
        <v>0.39650000000000002</v>
      </c>
      <c r="F3024" s="5">
        <v>0.14849999999999999</v>
      </c>
      <c r="G3024" s="5">
        <v>8.5500000000000007E-2</v>
      </c>
      <c r="H3024" s="48">
        <v>0.14549999999999999</v>
      </c>
      <c r="I3024" s="5">
        <v>8</v>
      </c>
      <c r="N3024" s="15">
        <f t="shared" si="2849"/>
        <v>-2</v>
      </c>
      <c r="O3024" s="15">
        <f t="shared" ref="O3024:U3024" si="3070">B3024</f>
        <v>0.46</v>
      </c>
      <c r="P3024" s="15">
        <f t="shared" si="3070"/>
        <v>0.37</v>
      </c>
      <c r="Q3024" s="15">
        <f t="shared" si="3070"/>
        <v>0.11</v>
      </c>
      <c r="R3024" s="15">
        <f t="shared" si="3070"/>
        <v>0.39650000000000002</v>
      </c>
      <c r="S3024" s="15">
        <f t="shared" si="3070"/>
        <v>0.14849999999999999</v>
      </c>
      <c r="T3024" s="15">
        <f t="shared" si="3070"/>
        <v>8.5500000000000007E-2</v>
      </c>
      <c r="U3024" s="15">
        <f t="shared" si="3070"/>
        <v>0.14549999999999999</v>
      </c>
      <c r="V3024" s="5">
        <v>1</v>
      </c>
      <c r="X3024" s="15">
        <f t="shared" si="2851"/>
        <v>9.5</v>
      </c>
      <c r="AB3024" s="15">
        <f t="shared" si="2852"/>
        <v>10.745343597518275</v>
      </c>
      <c r="AC3024" s="15">
        <f t="shared" si="2853"/>
        <v>1.5508806758797591</v>
      </c>
    </row>
    <row r="3025" spans="1:29">
      <c r="A3025" s="5" t="s">
        <v>208</v>
      </c>
      <c r="B3025" s="5">
        <v>0.47</v>
      </c>
      <c r="C3025" s="5">
        <v>0.375</v>
      </c>
      <c r="D3025" s="5">
        <v>0.125</v>
      </c>
      <c r="E3025" s="5">
        <v>0.52249999999999996</v>
      </c>
      <c r="F3025" s="5">
        <v>0.22650000000000001</v>
      </c>
      <c r="G3025" s="5">
        <v>0.104</v>
      </c>
      <c r="H3025" s="48">
        <v>0.16200000000000001</v>
      </c>
      <c r="I3025" s="5">
        <v>8</v>
      </c>
      <c r="N3025" s="15">
        <f t="shared" si="2849"/>
        <v>-2</v>
      </c>
      <c r="O3025" s="15">
        <f t="shared" ref="O3025:U3025" si="3071">B3025</f>
        <v>0.47</v>
      </c>
      <c r="P3025" s="15">
        <f t="shared" si="3071"/>
        <v>0.375</v>
      </c>
      <c r="Q3025" s="15">
        <f t="shared" si="3071"/>
        <v>0.125</v>
      </c>
      <c r="R3025" s="15">
        <f t="shared" si="3071"/>
        <v>0.52249999999999996</v>
      </c>
      <c r="S3025" s="15">
        <f t="shared" si="3071"/>
        <v>0.22650000000000001</v>
      </c>
      <c r="T3025" s="15">
        <f t="shared" si="3071"/>
        <v>0.104</v>
      </c>
      <c r="U3025" s="15">
        <f t="shared" si="3071"/>
        <v>0.16200000000000001</v>
      </c>
      <c r="V3025" s="5">
        <v>1</v>
      </c>
      <c r="X3025" s="15">
        <f t="shared" si="2851"/>
        <v>9.5</v>
      </c>
      <c r="AB3025" s="15">
        <f t="shared" si="2852"/>
        <v>10.494248401449381</v>
      </c>
      <c r="AC3025" s="15">
        <f t="shared" si="2853"/>
        <v>0.98852988378464968</v>
      </c>
    </row>
    <row r="3026" spans="1:29">
      <c r="A3026" s="5" t="s">
        <v>208</v>
      </c>
      <c r="B3026" s="5">
        <v>0.47499999999999998</v>
      </c>
      <c r="C3026" s="5">
        <v>0.375</v>
      </c>
      <c r="D3026" s="5">
        <v>0.11</v>
      </c>
      <c r="E3026" s="5">
        <v>0.45600000000000002</v>
      </c>
      <c r="F3026" s="5">
        <v>0.182</v>
      </c>
      <c r="G3026" s="5">
        <v>9.9000000000000005E-2</v>
      </c>
      <c r="H3026" s="48">
        <v>0.16</v>
      </c>
      <c r="I3026" s="5">
        <v>9</v>
      </c>
      <c r="N3026" s="15">
        <f t="shared" si="2849"/>
        <v>-2</v>
      </c>
      <c r="O3026" s="15">
        <f t="shared" ref="O3026:U3026" si="3072">B3026</f>
        <v>0.47499999999999998</v>
      </c>
      <c r="P3026" s="15">
        <f t="shared" si="3072"/>
        <v>0.375</v>
      </c>
      <c r="Q3026" s="15">
        <f t="shared" si="3072"/>
        <v>0.11</v>
      </c>
      <c r="R3026" s="15">
        <f t="shared" si="3072"/>
        <v>0.45600000000000002</v>
      </c>
      <c r="S3026" s="15">
        <f t="shared" si="3072"/>
        <v>0.182</v>
      </c>
      <c r="T3026" s="15">
        <f t="shared" si="3072"/>
        <v>9.9000000000000005E-2</v>
      </c>
      <c r="U3026" s="15">
        <f t="shared" si="3072"/>
        <v>0.16</v>
      </c>
      <c r="V3026" s="5">
        <v>1</v>
      </c>
      <c r="X3026" s="15">
        <f t="shared" si="2851"/>
        <v>10.5</v>
      </c>
      <c r="AB3026" s="15">
        <f t="shared" si="2852"/>
        <v>10.647902647255556</v>
      </c>
      <c r="AC3026" s="15">
        <f t="shared" si="2853"/>
        <v>2.1875193065201432E-2</v>
      </c>
    </row>
    <row r="3027" spans="1:29">
      <c r="A3027" s="5" t="s">
        <v>208</v>
      </c>
      <c r="B3027" s="5">
        <v>0.495</v>
      </c>
      <c r="C3027" s="5">
        <v>0.33</v>
      </c>
      <c r="D3027" s="5">
        <v>0.1</v>
      </c>
      <c r="E3027" s="5">
        <v>0.44</v>
      </c>
      <c r="F3027" s="5">
        <v>0.17699999999999999</v>
      </c>
      <c r="G3027" s="5">
        <v>9.5000000000000001E-2</v>
      </c>
      <c r="H3027" s="48">
        <v>0.15</v>
      </c>
      <c r="I3027" s="5">
        <v>7</v>
      </c>
      <c r="N3027" s="15">
        <f t="shared" si="2849"/>
        <v>-2</v>
      </c>
      <c r="O3027" s="15">
        <f t="shared" ref="O3027:U3027" si="3073">B3027</f>
        <v>0.495</v>
      </c>
      <c r="P3027" s="15">
        <f t="shared" si="3073"/>
        <v>0.33</v>
      </c>
      <c r="Q3027" s="15">
        <f t="shared" si="3073"/>
        <v>0.1</v>
      </c>
      <c r="R3027" s="15">
        <f t="shared" si="3073"/>
        <v>0.44</v>
      </c>
      <c r="S3027" s="15">
        <f t="shared" si="3073"/>
        <v>0.17699999999999999</v>
      </c>
      <c r="T3027" s="15">
        <f t="shared" si="3073"/>
        <v>9.5000000000000001E-2</v>
      </c>
      <c r="U3027" s="15">
        <f t="shared" si="3073"/>
        <v>0.15</v>
      </c>
      <c r="V3027" s="5">
        <v>1</v>
      </c>
      <c r="X3027" s="15">
        <f t="shared" si="2851"/>
        <v>8.5</v>
      </c>
      <c r="AB3027" s="15">
        <f t="shared" si="2852"/>
        <v>9.8981836258166247</v>
      </c>
      <c r="AC3027" s="15">
        <f t="shared" si="2853"/>
        <v>1.9549174515017231</v>
      </c>
    </row>
    <row r="3028" spans="1:29">
      <c r="A3028" s="5" t="s">
        <v>208</v>
      </c>
      <c r="B3028" s="5">
        <v>0.495</v>
      </c>
      <c r="C3028" s="5">
        <v>0.375</v>
      </c>
      <c r="D3028" s="5">
        <v>0.115</v>
      </c>
      <c r="E3028" s="5">
        <v>0.50700000000000001</v>
      </c>
      <c r="F3028" s="5">
        <v>0.24099999999999999</v>
      </c>
      <c r="G3028" s="5">
        <v>0.10299999999999999</v>
      </c>
      <c r="H3028" s="48">
        <v>0.15</v>
      </c>
      <c r="I3028" s="5">
        <v>8</v>
      </c>
      <c r="N3028" s="15">
        <f t="shared" si="2849"/>
        <v>-2</v>
      </c>
      <c r="O3028" s="15">
        <f t="shared" ref="O3028:U3028" si="3074">B3028</f>
        <v>0.495</v>
      </c>
      <c r="P3028" s="15">
        <f t="shared" si="3074"/>
        <v>0.375</v>
      </c>
      <c r="Q3028" s="15">
        <f t="shared" si="3074"/>
        <v>0.115</v>
      </c>
      <c r="R3028" s="15">
        <f t="shared" si="3074"/>
        <v>0.50700000000000001</v>
      </c>
      <c r="S3028" s="15">
        <f t="shared" si="3074"/>
        <v>0.24099999999999999</v>
      </c>
      <c r="T3028" s="15">
        <f t="shared" si="3074"/>
        <v>0.10299999999999999</v>
      </c>
      <c r="U3028" s="15">
        <f t="shared" si="3074"/>
        <v>0.15</v>
      </c>
      <c r="V3028" s="5">
        <v>1</v>
      </c>
      <c r="X3028" s="15">
        <f t="shared" si="2851"/>
        <v>9.5</v>
      </c>
      <c r="AB3028" s="15">
        <f t="shared" si="2852"/>
        <v>9.8380849823038758</v>
      </c>
      <c r="AC3028" s="15">
        <f t="shared" si="2853"/>
        <v>0.11430145525941204</v>
      </c>
    </row>
    <row r="3029" spans="1:29">
      <c r="A3029" s="5" t="s">
        <v>208</v>
      </c>
      <c r="B3029" s="5">
        <v>0.5</v>
      </c>
      <c r="C3029" s="5">
        <v>0.38</v>
      </c>
      <c r="D3029" s="5">
        <v>0.13500000000000001</v>
      </c>
      <c r="E3029" s="5">
        <v>0.52849999999999997</v>
      </c>
      <c r="F3029" s="5">
        <v>0.22600000000000001</v>
      </c>
      <c r="G3029" s="5">
        <v>0.123</v>
      </c>
      <c r="H3029" s="48">
        <v>0.20899999999999999</v>
      </c>
      <c r="I3029" s="5">
        <v>8</v>
      </c>
      <c r="N3029" s="15">
        <f t="shared" si="2849"/>
        <v>-2</v>
      </c>
      <c r="O3029" s="15">
        <f t="shared" ref="O3029:U3029" si="3075">B3029</f>
        <v>0.5</v>
      </c>
      <c r="P3029" s="15">
        <f t="shared" si="3075"/>
        <v>0.38</v>
      </c>
      <c r="Q3029" s="15">
        <f t="shared" si="3075"/>
        <v>0.13500000000000001</v>
      </c>
      <c r="R3029" s="15">
        <f t="shared" si="3075"/>
        <v>0.52849999999999997</v>
      </c>
      <c r="S3029" s="15">
        <f t="shared" si="3075"/>
        <v>0.22600000000000001</v>
      </c>
      <c r="T3029" s="15">
        <f t="shared" si="3075"/>
        <v>0.123</v>
      </c>
      <c r="U3029" s="15">
        <f t="shared" si="3075"/>
        <v>0.20899999999999999</v>
      </c>
      <c r="V3029" s="5">
        <v>1</v>
      </c>
      <c r="X3029" s="15">
        <f t="shared" si="2851"/>
        <v>9.5</v>
      </c>
      <c r="AB3029" s="15">
        <f t="shared" si="2852"/>
        <v>10.921531569076873</v>
      </c>
      <c r="AC3029" s="15">
        <f t="shared" si="2853"/>
        <v>2.0207520018821556</v>
      </c>
    </row>
    <row r="3030" spans="1:29">
      <c r="A3030" s="5" t="s">
        <v>208</v>
      </c>
      <c r="B3030" s="5">
        <v>0.51500000000000001</v>
      </c>
      <c r="C3030" s="5">
        <v>0.38500000000000001</v>
      </c>
      <c r="D3030" s="5">
        <v>0.125</v>
      </c>
      <c r="E3030" s="5">
        <v>0.57199999999999995</v>
      </c>
      <c r="F3030" s="5">
        <v>0.23699999999999999</v>
      </c>
      <c r="G3030" s="5">
        <v>0.14349999999999999</v>
      </c>
      <c r="H3030" s="48">
        <v>0.16500000000000001</v>
      </c>
      <c r="I3030" s="5">
        <v>7</v>
      </c>
      <c r="N3030" s="15">
        <f t="shared" si="2849"/>
        <v>-2</v>
      </c>
      <c r="O3030" s="15">
        <f t="shared" ref="O3030:U3030" si="3076">B3030</f>
        <v>0.51500000000000001</v>
      </c>
      <c r="P3030" s="15">
        <f t="shared" si="3076"/>
        <v>0.38500000000000001</v>
      </c>
      <c r="Q3030" s="15">
        <f t="shared" si="3076"/>
        <v>0.125</v>
      </c>
      <c r="R3030" s="15">
        <f t="shared" si="3076"/>
        <v>0.57199999999999995</v>
      </c>
      <c r="S3030" s="15">
        <f t="shared" si="3076"/>
        <v>0.23699999999999999</v>
      </c>
      <c r="T3030" s="15">
        <f t="shared" si="3076"/>
        <v>0.14349999999999999</v>
      </c>
      <c r="U3030" s="15">
        <f t="shared" si="3076"/>
        <v>0.16500000000000001</v>
      </c>
      <c r="V3030" s="5">
        <v>1</v>
      </c>
      <c r="X3030" s="15">
        <f t="shared" si="2851"/>
        <v>8.5</v>
      </c>
      <c r="AB3030" s="15">
        <f t="shared" si="2852"/>
        <v>10.438421925917119</v>
      </c>
      <c r="AC3030" s="15">
        <f t="shared" si="2853"/>
        <v>3.7574795628762323</v>
      </c>
    </row>
    <row r="3031" spans="1:29">
      <c r="A3031" s="5" t="s">
        <v>208</v>
      </c>
      <c r="B3031" s="5">
        <v>0.52</v>
      </c>
      <c r="C3031" s="5">
        <v>0.41</v>
      </c>
      <c r="D3031" s="5">
        <v>0.14000000000000001</v>
      </c>
      <c r="E3031" s="5">
        <v>0.66249999999999998</v>
      </c>
      <c r="F3031" s="5">
        <v>0.27750000000000002</v>
      </c>
      <c r="G3031" s="5">
        <v>0.1555</v>
      </c>
      <c r="H3031" s="48">
        <v>0.19600000000000001</v>
      </c>
      <c r="I3031" s="5">
        <v>11</v>
      </c>
      <c r="N3031" s="15">
        <f t="shared" si="2849"/>
        <v>-2</v>
      </c>
      <c r="O3031" s="15">
        <f t="shared" ref="O3031:U3031" si="3077">B3031</f>
        <v>0.52</v>
      </c>
      <c r="P3031" s="15">
        <f t="shared" si="3077"/>
        <v>0.41</v>
      </c>
      <c r="Q3031" s="15">
        <f t="shared" si="3077"/>
        <v>0.14000000000000001</v>
      </c>
      <c r="R3031" s="15">
        <f t="shared" si="3077"/>
        <v>0.66249999999999998</v>
      </c>
      <c r="S3031" s="15">
        <f t="shared" si="3077"/>
        <v>0.27750000000000002</v>
      </c>
      <c r="T3031" s="15">
        <f t="shared" si="3077"/>
        <v>0.1555</v>
      </c>
      <c r="U3031" s="15">
        <f t="shared" si="3077"/>
        <v>0.19600000000000001</v>
      </c>
      <c r="V3031" s="5">
        <v>1</v>
      </c>
      <c r="X3031" s="15">
        <f t="shared" si="2851"/>
        <v>12.5</v>
      </c>
      <c r="AB3031" s="15">
        <f t="shared" si="2852"/>
        <v>11.05150042486429</v>
      </c>
      <c r="AC3031" s="15">
        <f t="shared" si="2853"/>
        <v>2.0981510191683315</v>
      </c>
    </row>
    <row r="3032" spans="1:29">
      <c r="A3032" s="5" t="s">
        <v>208</v>
      </c>
      <c r="B3032" s="5">
        <v>0.52</v>
      </c>
      <c r="C3032" s="5">
        <v>0.39500000000000002</v>
      </c>
      <c r="D3032" s="5">
        <v>0.115</v>
      </c>
      <c r="E3032" s="5">
        <v>0.64449999999999996</v>
      </c>
      <c r="F3032" s="5">
        <v>0.3155</v>
      </c>
      <c r="G3032" s="5">
        <v>0.1245</v>
      </c>
      <c r="H3032" s="48">
        <v>0.186</v>
      </c>
      <c r="I3032" s="5">
        <v>11</v>
      </c>
      <c r="N3032" s="15">
        <f t="shared" si="2849"/>
        <v>-2</v>
      </c>
      <c r="O3032" s="15">
        <f t="shared" ref="O3032:U3032" si="3078">B3032</f>
        <v>0.52</v>
      </c>
      <c r="P3032" s="15">
        <f t="shared" si="3078"/>
        <v>0.39500000000000002</v>
      </c>
      <c r="Q3032" s="15">
        <f t="shared" si="3078"/>
        <v>0.115</v>
      </c>
      <c r="R3032" s="15">
        <f t="shared" si="3078"/>
        <v>0.64449999999999996</v>
      </c>
      <c r="S3032" s="15">
        <f t="shared" si="3078"/>
        <v>0.3155</v>
      </c>
      <c r="T3032" s="15">
        <f t="shared" si="3078"/>
        <v>0.1245</v>
      </c>
      <c r="U3032" s="15">
        <f t="shared" si="3078"/>
        <v>0.186</v>
      </c>
      <c r="V3032" s="5">
        <v>1</v>
      </c>
      <c r="X3032" s="15">
        <f t="shared" si="2851"/>
        <v>12.5</v>
      </c>
      <c r="AB3032" s="15">
        <f t="shared" si="2852"/>
        <v>9.899420996760206</v>
      </c>
      <c r="AC3032" s="15">
        <f t="shared" si="2853"/>
        <v>6.7630111520916802</v>
      </c>
    </row>
    <row r="3033" spans="1:29">
      <c r="A3033" s="5" t="s">
        <v>208</v>
      </c>
      <c r="B3033" s="5">
        <v>0.52500000000000002</v>
      </c>
      <c r="C3033" s="5">
        <v>0.4</v>
      </c>
      <c r="D3033" s="5">
        <v>0.11</v>
      </c>
      <c r="E3033" s="5">
        <v>0.62749999999999995</v>
      </c>
      <c r="F3033" s="5">
        <v>0.30149999999999999</v>
      </c>
      <c r="G3033" s="5">
        <v>0.126</v>
      </c>
      <c r="H3033" s="48">
        <v>0.18</v>
      </c>
      <c r="I3033" s="5">
        <v>8</v>
      </c>
      <c r="N3033" s="15">
        <f t="shared" si="2849"/>
        <v>-2</v>
      </c>
      <c r="O3033" s="15">
        <f t="shared" ref="O3033:U3033" si="3079">B3033</f>
        <v>0.52500000000000002</v>
      </c>
      <c r="P3033" s="15">
        <f t="shared" si="3079"/>
        <v>0.4</v>
      </c>
      <c r="Q3033" s="15">
        <f t="shared" si="3079"/>
        <v>0.11</v>
      </c>
      <c r="R3033" s="15">
        <f t="shared" si="3079"/>
        <v>0.62749999999999995</v>
      </c>
      <c r="S3033" s="15">
        <f t="shared" si="3079"/>
        <v>0.30149999999999999</v>
      </c>
      <c r="T3033" s="15">
        <f t="shared" si="3079"/>
        <v>0.126</v>
      </c>
      <c r="U3033" s="15">
        <f t="shared" si="3079"/>
        <v>0.18</v>
      </c>
      <c r="V3033" s="5">
        <v>1</v>
      </c>
      <c r="X3033" s="15">
        <f t="shared" si="2851"/>
        <v>9.5</v>
      </c>
      <c r="AB3033" s="15">
        <f t="shared" si="2852"/>
        <v>9.9585061972327047</v>
      </c>
      <c r="AC3033" s="15">
        <f t="shared" si="2853"/>
        <v>0.21022793290079589</v>
      </c>
    </row>
    <row r="3034" spans="1:29">
      <c r="A3034" s="5" t="s">
        <v>208</v>
      </c>
      <c r="B3034" s="5">
        <v>0.53500000000000003</v>
      </c>
      <c r="C3034" s="5">
        <v>0.42</v>
      </c>
      <c r="D3034" s="5">
        <v>0.14499999999999999</v>
      </c>
      <c r="E3034" s="5">
        <v>0.6885</v>
      </c>
      <c r="F3034" s="5">
        <v>0.27300000000000002</v>
      </c>
      <c r="G3034" s="5">
        <v>0.1515</v>
      </c>
      <c r="H3034" s="48">
        <v>0.23699999999999999</v>
      </c>
      <c r="I3034" s="5">
        <v>9</v>
      </c>
      <c r="N3034" s="15">
        <f t="shared" si="2849"/>
        <v>-2</v>
      </c>
      <c r="O3034" s="15">
        <f t="shared" ref="O3034:U3034" si="3080">B3034</f>
        <v>0.53500000000000003</v>
      </c>
      <c r="P3034" s="15">
        <f t="shared" si="3080"/>
        <v>0.42</v>
      </c>
      <c r="Q3034" s="15">
        <f t="shared" si="3080"/>
        <v>0.14499999999999999</v>
      </c>
      <c r="R3034" s="15">
        <f t="shared" si="3080"/>
        <v>0.6885</v>
      </c>
      <c r="S3034" s="15">
        <f t="shared" si="3080"/>
        <v>0.27300000000000002</v>
      </c>
      <c r="T3034" s="15">
        <f t="shared" si="3080"/>
        <v>0.1515</v>
      </c>
      <c r="U3034" s="15">
        <f t="shared" si="3080"/>
        <v>0.23699999999999999</v>
      </c>
      <c r="V3034" s="5">
        <v>1</v>
      </c>
      <c r="X3034" s="15">
        <f t="shared" si="2851"/>
        <v>10.5</v>
      </c>
      <c r="AB3034" s="15">
        <f t="shared" si="2852"/>
        <v>11.937651794593551</v>
      </c>
      <c r="AC3034" s="15">
        <f t="shared" si="2853"/>
        <v>2.066842682498057</v>
      </c>
    </row>
    <row r="3035" spans="1:29">
      <c r="A3035" s="5" t="s">
        <v>206</v>
      </c>
      <c r="B3035" s="5">
        <v>0.53500000000000003</v>
      </c>
      <c r="C3035" s="5">
        <v>0.41</v>
      </c>
      <c r="D3035" s="5">
        <v>0.12</v>
      </c>
      <c r="E3035" s="5">
        <v>0.6835</v>
      </c>
      <c r="F3035" s="5">
        <v>0.3125</v>
      </c>
      <c r="G3035" s="5">
        <v>0.16550000000000001</v>
      </c>
      <c r="H3035" s="48">
        <v>0.159</v>
      </c>
      <c r="I3035" s="5">
        <v>8</v>
      </c>
      <c r="N3035" s="15">
        <f t="shared" si="2849"/>
        <v>3</v>
      </c>
      <c r="O3035" s="15">
        <f t="shared" ref="O3035:U3035" si="3081">B3035</f>
        <v>0.53500000000000003</v>
      </c>
      <c r="P3035" s="15">
        <f t="shared" si="3081"/>
        <v>0.41</v>
      </c>
      <c r="Q3035" s="15">
        <f t="shared" si="3081"/>
        <v>0.12</v>
      </c>
      <c r="R3035" s="15">
        <f t="shared" si="3081"/>
        <v>0.6835</v>
      </c>
      <c r="S3035" s="15">
        <f t="shared" si="3081"/>
        <v>0.3125</v>
      </c>
      <c r="T3035" s="15">
        <f t="shared" si="3081"/>
        <v>0.16550000000000001</v>
      </c>
      <c r="U3035" s="15">
        <f t="shared" si="3081"/>
        <v>0.159</v>
      </c>
      <c r="V3035" s="5">
        <v>1</v>
      </c>
      <c r="X3035" s="15">
        <f t="shared" si="2851"/>
        <v>9.5</v>
      </c>
      <c r="AB3035" s="15">
        <f t="shared" si="2852"/>
        <v>10.692271882789298</v>
      </c>
      <c r="AC3035" s="15">
        <f t="shared" si="2853"/>
        <v>1.4215122424899365</v>
      </c>
    </row>
    <row r="3036" spans="1:29">
      <c r="A3036" s="5" t="s">
        <v>206</v>
      </c>
      <c r="B3036" s="5">
        <v>0.54</v>
      </c>
      <c r="C3036" s="5">
        <v>0.42</v>
      </c>
      <c r="D3036" s="5">
        <v>0.19</v>
      </c>
      <c r="E3036" s="5">
        <v>0.6855</v>
      </c>
      <c r="F3036" s="5">
        <v>0.29299999999999998</v>
      </c>
      <c r="G3036" s="5">
        <v>0.16300000000000001</v>
      </c>
      <c r="H3036" s="48">
        <v>0.38</v>
      </c>
      <c r="I3036" s="5">
        <v>10</v>
      </c>
      <c r="N3036" s="15">
        <f t="shared" si="2849"/>
        <v>3</v>
      </c>
      <c r="O3036" s="15">
        <f t="shared" ref="O3036:U3036" si="3082">B3036</f>
        <v>0.54</v>
      </c>
      <c r="P3036" s="15">
        <f t="shared" si="3082"/>
        <v>0.42</v>
      </c>
      <c r="Q3036" s="15">
        <f t="shared" si="3082"/>
        <v>0.19</v>
      </c>
      <c r="R3036" s="15">
        <f t="shared" si="3082"/>
        <v>0.6855</v>
      </c>
      <c r="S3036" s="15">
        <f t="shared" si="3082"/>
        <v>0.29299999999999998</v>
      </c>
      <c r="T3036" s="15">
        <f t="shared" si="3082"/>
        <v>0.16300000000000001</v>
      </c>
      <c r="U3036" s="15">
        <f t="shared" si="3082"/>
        <v>0.38</v>
      </c>
      <c r="V3036" s="5">
        <v>1</v>
      </c>
      <c r="X3036" s="15">
        <f t="shared" si="2851"/>
        <v>11.5</v>
      </c>
      <c r="AB3036" s="15">
        <f t="shared" si="2852"/>
        <v>13.946156164840817</v>
      </c>
      <c r="AC3036" s="15">
        <f t="shared" si="2853"/>
        <v>5.9836799827887335</v>
      </c>
    </row>
    <row r="3037" spans="1:29">
      <c r="A3037" s="5" t="s">
        <v>208</v>
      </c>
      <c r="B3037" s="5">
        <v>0.55000000000000004</v>
      </c>
      <c r="C3037" s="5">
        <v>0.40500000000000003</v>
      </c>
      <c r="D3037" s="5">
        <v>0.15</v>
      </c>
      <c r="E3037" s="5">
        <v>0.67549999999999999</v>
      </c>
      <c r="F3037" s="5">
        <v>0.30149999999999999</v>
      </c>
      <c r="G3037" s="5">
        <v>0.14649999999999999</v>
      </c>
      <c r="H3037" s="48">
        <v>0.21</v>
      </c>
      <c r="I3037" s="5">
        <v>10</v>
      </c>
      <c r="N3037" s="15">
        <f t="shared" si="2849"/>
        <v>-2</v>
      </c>
      <c r="O3037" s="15">
        <f t="shared" ref="O3037:U3037" si="3083">B3037</f>
        <v>0.55000000000000004</v>
      </c>
      <c r="P3037" s="15">
        <f t="shared" si="3083"/>
        <v>0.40500000000000003</v>
      </c>
      <c r="Q3037" s="15">
        <f t="shared" si="3083"/>
        <v>0.15</v>
      </c>
      <c r="R3037" s="15">
        <f t="shared" si="3083"/>
        <v>0.67549999999999999</v>
      </c>
      <c r="S3037" s="15">
        <f t="shared" si="3083"/>
        <v>0.30149999999999999</v>
      </c>
      <c r="T3037" s="15">
        <f t="shared" si="3083"/>
        <v>0.14649999999999999</v>
      </c>
      <c r="U3037" s="15">
        <f t="shared" si="3083"/>
        <v>0.21</v>
      </c>
      <c r="V3037" s="5">
        <v>1</v>
      </c>
      <c r="X3037" s="15">
        <f t="shared" si="2851"/>
        <v>11.5</v>
      </c>
      <c r="AB3037" s="15">
        <f t="shared" si="2852"/>
        <v>10.930675917250156</v>
      </c>
      <c r="AC3037" s="15">
        <f t="shared" si="2853"/>
        <v>0.32412991119895151</v>
      </c>
    </row>
    <row r="3038" spans="1:29">
      <c r="A3038" s="5" t="s">
        <v>208</v>
      </c>
      <c r="B3038" s="5">
        <v>0.55000000000000004</v>
      </c>
      <c r="C3038" s="5">
        <v>0.44500000000000001</v>
      </c>
      <c r="D3038" s="5">
        <v>0.14499999999999999</v>
      </c>
      <c r="E3038" s="5">
        <v>0.78300000000000003</v>
      </c>
      <c r="F3038" s="5">
        <v>0.30449999999999999</v>
      </c>
      <c r="G3038" s="5">
        <v>0.157</v>
      </c>
      <c r="H3038" s="48">
        <v>0.26500000000000001</v>
      </c>
      <c r="I3038" s="5">
        <v>11</v>
      </c>
      <c r="N3038" s="15">
        <f t="shared" si="2849"/>
        <v>-2</v>
      </c>
      <c r="O3038" s="15">
        <f t="shared" ref="O3038:U3038" si="3084">B3038</f>
        <v>0.55000000000000004</v>
      </c>
      <c r="P3038" s="15">
        <f t="shared" si="3084"/>
        <v>0.44500000000000001</v>
      </c>
      <c r="Q3038" s="15">
        <f t="shared" si="3084"/>
        <v>0.14499999999999999</v>
      </c>
      <c r="R3038" s="15">
        <f t="shared" si="3084"/>
        <v>0.78300000000000003</v>
      </c>
      <c r="S3038" s="15">
        <f t="shared" si="3084"/>
        <v>0.30449999999999999</v>
      </c>
      <c r="T3038" s="15">
        <f t="shared" si="3084"/>
        <v>0.157</v>
      </c>
      <c r="U3038" s="15">
        <f t="shared" si="3084"/>
        <v>0.26500000000000001</v>
      </c>
      <c r="V3038" s="5">
        <v>1</v>
      </c>
      <c r="X3038" s="15">
        <f t="shared" si="2851"/>
        <v>12.5</v>
      </c>
      <c r="AB3038" s="15">
        <f t="shared" si="2852"/>
        <v>12.633077780088048</v>
      </c>
      <c r="AC3038" s="15">
        <f t="shared" si="2853"/>
        <v>1.770969555316276E-2</v>
      </c>
    </row>
    <row r="3039" spans="1:29">
      <c r="A3039" s="5" t="s">
        <v>206</v>
      </c>
      <c r="B3039" s="5">
        <v>0.56000000000000005</v>
      </c>
      <c r="C3039" s="5">
        <v>0.45</v>
      </c>
      <c r="D3039" s="5">
        <v>0.14499999999999999</v>
      </c>
      <c r="E3039" s="5">
        <v>0.89400000000000002</v>
      </c>
      <c r="F3039" s="5">
        <v>0.38850000000000001</v>
      </c>
      <c r="G3039" s="5">
        <v>0.20949999999999999</v>
      </c>
      <c r="H3039" s="48">
        <v>0.26400000000000001</v>
      </c>
      <c r="I3039" s="5">
        <v>9</v>
      </c>
      <c r="N3039" s="15">
        <f t="shared" si="2849"/>
        <v>3</v>
      </c>
      <c r="O3039" s="15">
        <f t="shared" ref="O3039:U3039" si="3085">B3039</f>
        <v>0.56000000000000005</v>
      </c>
      <c r="P3039" s="15">
        <f t="shared" si="3085"/>
        <v>0.45</v>
      </c>
      <c r="Q3039" s="15">
        <f t="shared" si="3085"/>
        <v>0.14499999999999999</v>
      </c>
      <c r="R3039" s="15">
        <f t="shared" si="3085"/>
        <v>0.89400000000000002</v>
      </c>
      <c r="S3039" s="15">
        <f t="shared" si="3085"/>
        <v>0.38850000000000001</v>
      </c>
      <c r="T3039" s="15">
        <f t="shared" si="3085"/>
        <v>0.20949999999999999</v>
      </c>
      <c r="U3039" s="15">
        <f t="shared" si="3085"/>
        <v>0.26400000000000001</v>
      </c>
      <c r="V3039" s="5">
        <v>1</v>
      </c>
      <c r="X3039" s="15">
        <f t="shared" si="2851"/>
        <v>10.5</v>
      </c>
      <c r="AB3039" s="15">
        <f t="shared" si="2852"/>
        <v>12.270739525877497</v>
      </c>
      <c r="AC3039" s="15">
        <f t="shared" si="2853"/>
        <v>3.1355184685048627</v>
      </c>
    </row>
    <row r="3040" spans="1:29">
      <c r="A3040" s="5" t="s">
        <v>208</v>
      </c>
      <c r="B3040" s="5">
        <v>0.56499999999999995</v>
      </c>
      <c r="C3040" s="5">
        <v>0.44</v>
      </c>
      <c r="D3040" s="5">
        <v>0.13500000000000001</v>
      </c>
      <c r="E3040" s="5">
        <v>0.76800000000000002</v>
      </c>
      <c r="F3040" s="5">
        <v>0.33050000000000002</v>
      </c>
      <c r="G3040" s="5">
        <v>0.13850000000000001</v>
      </c>
      <c r="H3040" s="48">
        <v>0.2475</v>
      </c>
      <c r="I3040" s="5">
        <v>9</v>
      </c>
      <c r="N3040" s="15">
        <f t="shared" si="2849"/>
        <v>-2</v>
      </c>
      <c r="O3040" s="15">
        <f t="shared" ref="O3040:U3040" si="3086">B3040</f>
        <v>0.56499999999999995</v>
      </c>
      <c r="P3040" s="15">
        <f t="shared" si="3086"/>
        <v>0.44</v>
      </c>
      <c r="Q3040" s="15">
        <f t="shared" si="3086"/>
        <v>0.13500000000000001</v>
      </c>
      <c r="R3040" s="15">
        <f t="shared" si="3086"/>
        <v>0.76800000000000002</v>
      </c>
      <c r="S3040" s="15">
        <f t="shared" si="3086"/>
        <v>0.33050000000000002</v>
      </c>
      <c r="T3040" s="15">
        <f t="shared" si="3086"/>
        <v>0.13850000000000001</v>
      </c>
      <c r="U3040" s="15">
        <f t="shared" si="3086"/>
        <v>0.2475</v>
      </c>
      <c r="V3040" s="5">
        <v>1</v>
      </c>
      <c r="X3040" s="15">
        <f t="shared" si="2851"/>
        <v>10.5</v>
      </c>
      <c r="AB3040" s="15">
        <f t="shared" si="2852"/>
        <v>11.829933444404716</v>
      </c>
      <c r="AC3040" s="15">
        <f t="shared" si="2853"/>
        <v>1.7687229665461923</v>
      </c>
    </row>
    <row r="3041" spans="1:29">
      <c r="A3041" s="5" t="s">
        <v>206</v>
      </c>
      <c r="B3041" s="5">
        <v>0.56999999999999995</v>
      </c>
      <c r="C3041" s="5">
        <v>0.45</v>
      </c>
      <c r="D3041" s="5">
        <v>0.14499999999999999</v>
      </c>
      <c r="E3041" s="5">
        <v>0.95</v>
      </c>
      <c r="F3041" s="5">
        <v>0.40050000000000002</v>
      </c>
      <c r="G3041" s="5">
        <v>0.2235</v>
      </c>
      <c r="H3041" s="48">
        <v>0.28449999999999998</v>
      </c>
      <c r="I3041" s="5">
        <v>10</v>
      </c>
      <c r="N3041" s="15">
        <f t="shared" si="2849"/>
        <v>3</v>
      </c>
      <c r="O3041" s="15">
        <f t="shared" ref="O3041:U3041" si="3087">B3041</f>
        <v>0.56999999999999995</v>
      </c>
      <c r="P3041" s="15">
        <f t="shared" si="3087"/>
        <v>0.45</v>
      </c>
      <c r="Q3041" s="15">
        <f t="shared" si="3087"/>
        <v>0.14499999999999999</v>
      </c>
      <c r="R3041" s="15">
        <f t="shared" si="3087"/>
        <v>0.95</v>
      </c>
      <c r="S3041" s="15">
        <f t="shared" si="3087"/>
        <v>0.40050000000000002</v>
      </c>
      <c r="T3041" s="15">
        <f t="shared" si="3087"/>
        <v>0.2235</v>
      </c>
      <c r="U3041" s="15">
        <f t="shared" si="3087"/>
        <v>0.28449999999999998</v>
      </c>
      <c r="V3041" s="5">
        <v>1</v>
      </c>
      <c r="X3041" s="15">
        <f t="shared" si="2851"/>
        <v>11.5</v>
      </c>
      <c r="AB3041" s="15">
        <f t="shared" si="2852"/>
        <v>12.56492839543343</v>
      </c>
      <c r="AC3041" s="15">
        <f t="shared" si="2853"/>
        <v>1.13407248740042</v>
      </c>
    </row>
    <row r="3042" spans="1:29">
      <c r="A3042" s="5" t="s">
        <v>207</v>
      </c>
      <c r="B3042" s="5">
        <v>0.56999999999999995</v>
      </c>
      <c r="C3042" s="5">
        <v>0.47</v>
      </c>
      <c r="D3042" s="5">
        <v>0.14000000000000001</v>
      </c>
      <c r="E3042" s="5">
        <v>0.871</v>
      </c>
      <c r="F3042" s="5">
        <v>0.38500000000000001</v>
      </c>
      <c r="G3042" s="5">
        <v>0.21099999999999999</v>
      </c>
      <c r="H3042" s="48">
        <v>0.23150000000000001</v>
      </c>
      <c r="I3042" s="5">
        <v>10</v>
      </c>
      <c r="N3042" s="15">
        <f t="shared" si="2849"/>
        <v>0.75</v>
      </c>
      <c r="O3042" s="15">
        <f t="shared" ref="O3042:U3042" si="3088">B3042</f>
        <v>0.56999999999999995</v>
      </c>
      <c r="P3042" s="15">
        <f t="shared" si="3088"/>
        <v>0.47</v>
      </c>
      <c r="Q3042" s="15">
        <f t="shared" si="3088"/>
        <v>0.14000000000000001</v>
      </c>
      <c r="R3042" s="15">
        <f t="shared" si="3088"/>
        <v>0.871</v>
      </c>
      <c r="S3042" s="15">
        <f t="shared" si="3088"/>
        <v>0.38500000000000001</v>
      </c>
      <c r="T3042" s="15">
        <f t="shared" si="3088"/>
        <v>0.21099999999999999</v>
      </c>
      <c r="U3042" s="15">
        <f t="shared" si="3088"/>
        <v>0.23150000000000001</v>
      </c>
      <c r="V3042" s="5">
        <v>1</v>
      </c>
      <c r="X3042" s="15">
        <f t="shared" si="2851"/>
        <v>11.5</v>
      </c>
      <c r="AB3042" s="15">
        <f t="shared" si="2852"/>
        <v>11.64233483999228</v>
      </c>
      <c r="AC3042" s="15">
        <f t="shared" si="2853"/>
        <v>2.0259206675627989E-2</v>
      </c>
    </row>
    <row r="3043" spans="1:29">
      <c r="A3043" s="5" t="s">
        <v>206</v>
      </c>
      <c r="B3043" s="5">
        <v>0.57499999999999996</v>
      </c>
      <c r="C3043" s="5">
        <v>0.47</v>
      </c>
      <c r="D3043" s="5">
        <v>0.15</v>
      </c>
      <c r="E3043" s="5">
        <v>0.97850000000000004</v>
      </c>
      <c r="F3043" s="5">
        <v>0.45050000000000001</v>
      </c>
      <c r="G3043" s="5">
        <v>0.19600000000000001</v>
      </c>
      <c r="H3043" s="48">
        <v>0.27600000000000002</v>
      </c>
      <c r="I3043" s="5">
        <v>9</v>
      </c>
      <c r="N3043" s="15">
        <f t="shared" si="2849"/>
        <v>3</v>
      </c>
      <c r="O3043" s="15">
        <f t="shared" ref="O3043:U3043" si="3089">B3043</f>
        <v>0.57499999999999996</v>
      </c>
      <c r="P3043" s="15">
        <f t="shared" si="3089"/>
        <v>0.47</v>
      </c>
      <c r="Q3043" s="15">
        <f t="shared" si="3089"/>
        <v>0.15</v>
      </c>
      <c r="R3043" s="15">
        <f t="shared" si="3089"/>
        <v>0.97850000000000004</v>
      </c>
      <c r="S3043" s="15">
        <f t="shared" si="3089"/>
        <v>0.45050000000000001</v>
      </c>
      <c r="T3043" s="15">
        <f t="shared" si="3089"/>
        <v>0.19600000000000001</v>
      </c>
      <c r="U3043" s="15">
        <f t="shared" si="3089"/>
        <v>0.27600000000000002</v>
      </c>
      <c r="V3043" s="5">
        <v>1</v>
      </c>
      <c r="X3043" s="15">
        <f t="shared" si="2851"/>
        <v>10.5</v>
      </c>
      <c r="AB3043" s="15">
        <f t="shared" si="2852"/>
        <v>12.314709528016744</v>
      </c>
      <c r="AC3043" s="15">
        <f t="shared" si="2853"/>
        <v>3.293170671074753</v>
      </c>
    </row>
    <row r="3044" spans="1:29">
      <c r="A3044" s="5" t="s">
        <v>208</v>
      </c>
      <c r="B3044" s="5">
        <v>0.57499999999999996</v>
      </c>
      <c r="C3044" s="5">
        <v>0.43</v>
      </c>
      <c r="D3044" s="5">
        <v>0.13</v>
      </c>
      <c r="E3044" s="5">
        <v>0.74250000000000005</v>
      </c>
      <c r="F3044" s="5">
        <v>0.28949999999999998</v>
      </c>
      <c r="G3044" s="5">
        <v>0.20050000000000001</v>
      </c>
      <c r="H3044" s="48">
        <v>0.22</v>
      </c>
      <c r="I3044" s="5">
        <v>8</v>
      </c>
      <c r="N3044" s="15">
        <f t="shared" si="2849"/>
        <v>-2</v>
      </c>
      <c r="O3044" s="15">
        <f t="shared" ref="O3044:U3044" si="3090">B3044</f>
        <v>0.57499999999999996</v>
      </c>
      <c r="P3044" s="15">
        <f t="shared" si="3090"/>
        <v>0.43</v>
      </c>
      <c r="Q3044" s="15">
        <f t="shared" si="3090"/>
        <v>0.13</v>
      </c>
      <c r="R3044" s="15">
        <f t="shared" si="3090"/>
        <v>0.74250000000000005</v>
      </c>
      <c r="S3044" s="15">
        <f t="shared" si="3090"/>
        <v>0.28949999999999998</v>
      </c>
      <c r="T3044" s="15">
        <f t="shared" si="3090"/>
        <v>0.20050000000000001</v>
      </c>
      <c r="U3044" s="15">
        <f t="shared" si="3090"/>
        <v>0.22</v>
      </c>
      <c r="V3044" s="5">
        <v>1</v>
      </c>
      <c r="X3044" s="15">
        <f t="shared" si="2851"/>
        <v>9.5</v>
      </c>
      <c r="AB3044" s="15">
        <f t="shared" si="2852"/>
        <v>11.367719893659272</v>
      </c>
      <c r="AC3044" s="15">
        <f t="shared" si="2853"/>
        <v>3.4883776011706025</v>
      </c>
    </row>
    <row r="3045" spans="1:29">
      <c r="A3045" s="5" t="s">
        <v>206</v>
      </c>
      <c r="B3045" s="5">
        <v>0.57499999999999996</v>
      </c>
      <c r="C3045" s="5">
        <v>0.44500000000000001</v>
      </c>
      <c r="D3045" s="5">
        <v>0.14000000000000001</v>
      </c>
      <c r="E3045" s="5">
        <v>0.73699999999999999</v>
      </c>
      <c r="F3045" s="5">
        <v>0.32500000000000001</v>
      </c>
      <c r="G3045" s="5">
        <v>0.14050000000000001</v>
      </c>
      <c r="H3045" s="48">
        <v>0.23699999999999999</v>
      </c>
      <c r="I3045" s="5">
        <v>10</v>
      </c>
      <c r="N3045" s="15">
        <f t="shared" si="2849"/>
        <v>3</v>
      </c>
      <c r="O3045" s="15">
        <f t="shared" ref="O3045:U3045" si="3091">B3045</f>
        <v>0.57499999999999996</v>
      </c>
      <c r="P3045" s="15">
        <f t="shared" si="3091"/>
        <v>0.44500000000000001</v>
      </c>
      <c r="Q3045" s="15">
        <f t="shared" si="3091"/>
        <v>0.14000000000000001</v>
      </c>
      <c r="R3045" s="15">
        <f t="shared" si="3091"/>
        <v>0.73699999999999999</v>
      </c>
      <c r="S3045" s="15">
        <f t="shared" si="3091"/>
        <v>0.32500000000000001</v>
      </c>
      <c r="T3045" s="15">
        <f t="shared" si="3091"/>
        <v>0.14050000000000001</v>
      </c>
      <c r="U3045" s="15">
        <f t="shared" si="3091"/>
        <v>0.23699999999999999</v>
      </c>
      <c r="V3045" s="5">
        <v>1</v>
      </c>
      <c r="X3045" s="15">
        <f t="shared" si="2851"/>
        <v>11.5</v>
      </c>
      <c r="AB3045" s="15">
        <f t="shared" si="2852"/>
        <v>12.466561258604784</v>
      </c>
      <c r="AC3045" s="15">
        <f t="shared" si="2853"/>
        <v>0.93424066663566463</v>
      </c>
    </row>
    <row r="3046" spans="1:29">
      <c r="A3046" s="5" t="s">
        <v>208</v>
      </c>
      <c r="B3046" s="5">
        <v>0.57499999999999996</v>
      </c>
      <c r="C3046" s="5">
        <v>0.44500000000000001</v>
      </c>
      <c r="D3046" s="5">
        <v>0.16</v>
      </c>
      <c r="E3046" s="5">
        <v>0.91749999999999998</v>
      </c>
      <c r="F3046" s="5">
        <v>0.45</v>
      </c>
      <c r="G3046" s="5">
        <v>0.19350000000000001</v>
      </c>
      <c r="H3046" s="48">
        <v>0.24</v>
      </c>
      <c r="I3046" s="5">
        <v>9</v>
      </c>
      <c r="N3046" s="15">
        <f t="shared" si="2849"/>
        <v>-2</v>
      </c>
      <c r="O3046" s="15">
        <f t="shared" ref="O3046:U3046" si="3092">B3046</f>
        <v>0.57499999999999996</v>
      </c>
      <c r="P3046" s="15">
        <f t="shared" si="3092"/>
        <v>0.44500000000000001</v>
      </c>
      <c r="Q3046" s="15">
        <f t="shared" si="3092"/>
        <v>0.16</v>
      </c>
      <c r="R3046" s="15">
        <f t="shared" si="3092"/>
        <v>0.91749999999999998</v>
      </c>
      <c r="S3046" s="15">
        <f t="shared" si="3092"/>
        <v>0.45</v>
      </c>
      <c r="T3046" s="15">
        <f t="shared" si="3092"/>
        <v>0.19350000000000001</v>
      </c>
      <c r="U3046" s="15">
        <f t="shared" si="3092"/>
        <v>0.24</v>
      </c>
      <c r="V3046" s="5">
        <v>1</v>
      </c>
      <c r="X3046" s="15">
        <f t="shared" si="2851"/>
        <v>10.5</v>
      </c>
      <c r="AB3046" s="15">
        <f t="shared" si="2852"/>
        <v>10.488458480710948</v>
      </c>
      <c r="AC3046" s="15">
        <f t="shared" si="2853"/>
        <v>1.332066674995595E-4</v>
      </c>
    </row>
    <row r="3047" spans="1:29">
      <c r="A3047" s="5" t="s">
        <v>207</v>
      </c>
      <c r="B3047" s="5">
        <v>0.57999999999999996</v>
      </c>
      <c r="C3047" s="5">
        <v>0.435</v>
      </c>
      <c r="D3047" s="5">
        <v>0.155</v>
      </c>
      <c r="E3047" s="5">
        <v>0.87849999999999995</v>
      </c>
      <c r="F3047" s="5">
        <v>0.42499999999999999</v>
      </c>
      <c r="G3047" s="5">
        <v>0.16850000000000001</v>
      </c>
      <c r="H3047" s="48">
        <v>0.24249999999999999</v>
      </c>
      <c r="I3047" s="5">
        <v>10</v>
      </c>
      <c r="N3047" s="15">
        <f t="shared" si="2849"/>
        <v>0.75</v>
      </c>
      <c r="O3047" s="15">
        <f t="shared" ref="O3047:U3047" si="3093">B3047</f>
        <v>0.57999999999999996</v>
      </c>
      <c r="P3047" s="15">
        <f t="shared" si="3093"/>
        <v>0.435</v>
      </c>
      <c r="Q3047" s="15">
        <f t="shared" si="3093"/>
        <v>0.155</v>
      </c>
      <c r="R3047" s="15">
        <f t="shared" si="3093"/>
        <v>0.87849999999999995</v>
      </c>
      <c r="S3047" s="15">
        <f t="shared" si="3093"/>
        <v>0.42499999999999999</v>
      </c>
      <c r="T3047" s="15">
        <f t="shared" si="3093"/>
        <v>0.16850000000000001</v>
      </c>
      <c r="U3047" s="15">
        <f t="shared" si="3093"/>
        <v>0.24249999999999999</v>
      </c>
      <c r="V3047" s="5">
        <v>1</v>
      </c>
      <c r="X3047" s="15">
        <f t="shared" si="2851"/>
        <v>11.5</v>
      </c>
      <c r="AB3047" s="15">
        <f t="shared" si="2852"/>
        <v>11.182673316348669</v>
      </c>
      <c r="AC3047" s="15">
        <f t="shared" si="2853"/>
        <v>0.10069622415715168</v>
      </c>
    </row>
    <row r="3048" spans="1:29">
      <c r="A3048" s="5" t="s">
        <v>206</v>
      </c>
      <c r="B3048" s="5">
        <v>0.58499999999999996</v>
      </c>
      <c r="C3048" s="5">
        <v>0.45</v>
      </c>
      <c r="D3048" s="5">
        <v>0.17499999999999999</v>
      </c>
      <c r="E3048" s="5">
        <v>1.1274999999999999</v>
      </c>
      <c r="F3048" s="5">
        <v>0.49249999999999999</v>
      </c>
      <c r="G3048" s="5">
        <v>0.26200000000000001</v>
      </c>
      <c r="H3048" s="48">
        <v>0.33500000000000002</v>
      </c>
      <c r="I3048" s="5">
        <v>11</v>
      </c>
      <c r="N3048" s="15">
        <f t="shared" si="2849"/>
        <v>3</v>
      </c>
      <c r="O3048" s="15">
        <f t="shared" ref="O3048:U3048" si="3094">B3048</f>
        <v>0.58499999999999996</v>
      </c>
      <c r="P3048" s="15">
        <f t="shared" si="3094"/>
        <v>0.45</v>
      </c>
      <c r="Q3048" s="15">
        <f t="shared" si="3094"/>
        <v>0.17499999999999999</v>
      </c>
      <c r="R3048" s="15">
        <f t="shared" si="3094"/>
        <v>1.1274999999999999</v>
      </c>
      <c r="S3048" s="15">
        <f t="shared" si="3094"/>
        <v>0.49249999999999999</v>
      </c>
      <c r="T3048" s="15">
        <f t="shared" si="3094"/>
        <v>0.26200000000000001</v>
      </c>
      <c r="U3048" s="15">
        <f t="shared" si="3094"/>
        <v>0.33500000000000002</v>
      </c>
      <c r="V3048" s="5">
        <v>1</v>
      </c>
      <c r="X3048" s="15">
        <f t="shared" si="2851"/>
        <v>12.5</v>
      </c>
      <c r="AB3048" s="15">
        <f t="shared" si="2852"/>
        <v>12.695219035512961</v>
      </c>
      <c r="AC3048" s="15">
        <f t="shared" si="2853"/>
        <v>3.8110471826610835E-2</v>
      </c>
    </row>
    <row r="3049" spans="1:29">
      <c r="A3049" s="5" t="s">
        <v>206</v>
      </c>
      <c r="B3049" s="5">
        <v>0.59</v>
      </c>
      <c r="C3049" s="5">
        <v>0.435</v>
      </c>
      <c r="D3049" s="5">
        <v>0.16500000000000001</v>
      </c>
      <c r="E3049" s="5">
        <v>0.97650000000000003</v>
      </c>
      <c r="F3049" s="5">
        <v>0.45250000000000001</v>
      </c>
      <c r="G3049" s="5">
        <v>0.23949999999999999</v>
      </c>
      <c r="H3049" s="48">
        <v>0.23499999999999999</v>
      </c>
      <c r="I3049" s="5">
        <v>9</v>
      </c>
      <c r="N3049" s="15">
        <f t="shared" si="2849"/>
        <v>3</v>
      </c>
      <c r="O3049" s="15">
        <f t="shared" ref="O3049:U3049" si="3095">B3049</f>
        <v>0.59</v>
      </c>
      <c r="P3049" s="15">
        <f t="shared" si="3095"/>
        <v>0.435</v>
      </c>
      <c r="Q3049" s="15">
        <f t="shared" si="3095"/>
        <v>0.16500000000000001</v>
      </c>
      <c r="R3049" s="15">
        <f t="shared" si="3095"/>
        <v>0.97650000000000003</v>
      </c>
      <c r="S3049" s="15">
        <f t="shared" si="3095"/>
        <v>0.45250000000000001</v>
      </c>
      <c r="T3049" s="15">
        <f t="shared" si="3095"/>
        <v>0.23949999999999999</v>
      </c>
      <c r="U3049" s="15">
        <f t="shared" si="3095"/>
        <v>0.23499999999999999</v>
      </c>
      <c r="V3049" s="5">
        <v>1</v>
      </c>
      <c r="X3049" s="15">
        <f t="shared" si="2851"/>
        <v>10.5</v>
      </c>
      <c r="AB3049" s="15">
        <f t="shared" si="2852"/>
        <v>11.196883573545062</v>
      </c>
      <c r="AC3049" s="15">
        <f t="shared" si="2853"/>
        <v>0.48564671507693558</v>
      </c>
    </row>
    <row r="3050" spans="1:29">
      <c r="A3050" s="5" t="s">
        <v>208</v>
      </c>
      <c r="B3050" s="5">
        <v>0.59</v>
      </c>
      <c r="C3050" s="5">
        <v>0.47</v>
      </c>
      <c r="D3050" s="5">
        <v>0.14499999999999999</v>
      </c>
      <c r="E3050" s="5">
        <v>0.97399999999999998</v>
      </c>
      <c r="F3050" s="5">
        <v>0.45300000000000001</v>
      </c>
      <c r="G3050" s="5">
        <v>0.23599999999999999</v>
      </c>
      <c r="H3050" s="48">
        <v>0.28899999999999998</v>
      </c>
      <c r="I3050" s="5">
        <v>8</v>
      </c>
      <c r="N3050" s="15">
        <f t="shared" si="2849"/>
        <v>-2</v>
      </c>
      <c r="O3050" s="15">
        <f t="shared" ref="O3050:U3050" si="3096">B3050</f>
        <v>0.59</v>
      </c>
      <c r="P3050" s="15">
        <f t="shared" si="3096"/>
        <v>0.47</v>
      </c>
      <c r="Q3050" s="15">
        <f t="shared" si="3096"/>
        <v>0.14499999999999999</v>
      </c>
      <c r="R3050" s="15">
        <f t="shared" si="3096"/>
        <v>0.97399999999999998</v>
      </c>
      <c r="S3050" s="15">
        <f t="shared" si="3096"/>
        <v>0.45300000000000001</v>
      </c>
      <c r="T3050" s="15">
        <f t="shared" si="3096"/>
        <v>0.23599999999999999</v>
      </c>
      <c r="U3050" s="15">
        <f t="shared" si="3096"/>
        <v>0.28899999999999998</v>
      </c>
      <c r="V3050" s="5">
        <v>1</v>
      </c>
      <c r="X3050" s="15">
        <f t="shared" si="2851"/>
        <v>9.5</v>
      </c>
      <c r="AB3050" s="15">
        <f t="shared" si="2852"/>
        <v>11.049807844929969</v>
      </c>
      <c r="AC3050" s="15">
        <f t="shared" si="2853"/>
        <v>2.401904356206475</v>
      </c>
    </row>
    <row r="3051" spans="1:29">
      <c r="A3051" s="5" t="s">
        <v>206</v>
      </c>
      <c r="B3051" s="5">
        <v>0.59</v>
      </c>
      <c r="C3051" s="5">
        <v>0.40500000000000003</v>
      </c>
      <c r="D3051" s="5">
        <v>0.15</v>
      </c>
      <c r="E3051" s="5">
        <v>0.85299999999999998</v>
      </c>
      <c r="F3051" s="5">
        <v>0.32600000000000001</v>
      </c>
      <c r="G3051" s="5">
        <v>0.26150000000000001</v>
      </c>
      <c r="H3051" s="48">
        <v>0.245</v>
      </c>
      <c r="I3051" s="5">
        <v>9</v>
      </c>
      <c r="N3051" s="15">
        <f t="shared" si="2849"/>
        <v>3</v>
      </c>
      <c r="O3051" s="15">
        <f t="shared" ref="O3051:U3051" si="3097">B3051</f>
        <v>0.59</v>
      </c>
      <c r="P3051" s="15">
        <f t="shared" si="3097"/>
        <v>0.40500000000000003</v>
      </c>
      <c r="Q3051" s="15">
        <f t="shared" si="3097"/>
        <v>0.15</v>
      </c>
      <c r="R3051" s="15">
        <f t="shared" si="3097"/>
        <v>0.85299999999999998</v>
      </c>
      <c r="S3051" s="15">
        <f t="shared" si="3097"/>
        <v>0.32600000000000001</v>
      </c>
      <c r="T3051" s="15">
        <f t="shared" si="3097"/>
        <v>0.26150000000000001</v>
      </c>
      <c r="U3051" s="15">
        <f t="shared" si="3097"/>
        <v>0.245</v>
      </c>
      <c r="V3051" s="5">
        <v>1</v>
      </c>
      <c r="X3051" s="15">
        <f t="shared" si="2851"/>
        <v>10.5</v>
      </c>
      <c r="AB3051" s="15">
        <f t="shared" si="2852"/>
        <v>11.957909407704763</v>
      </c>
      <c r="AC3051" s="15">
        <f t="shared" si="2853"/>
        <v>2.1254998410740535</v>
      </c>
    </row>
    <row r="3052" spans="1:29">
      <c r="A3052" s="5" t="s">
        <v>206</v>
      </c>
      <c r="B3052" s="5">
        <v>0.59499999999999997</v>
      </c>
      <c r="C3052" s="5">
        <v>0.47</v>
      </c>
      <c r="D3052" s="5">
        <v>0.17499999999999999</v>
      </c>
      <c r="E3052" s="5">
        <v>0.99099999999999999</v>
      </c>
      <c r="F3052" s="5">
        <v>0.38200000000000001</v>
      </c>
      <c r="G3052" s="5">
        <v>0.23949999999999999</v>
      </c>
      <c r="H3052" s="48">
        <v>0.5</v>
      </c>
      <c r="I3052" s="5">
        <v>12</v>
      </c>
      <c r="N3052" s="15">
        <f t="shared" si="2849"/>
        <v>3</v>
      </c>
      <c r="O3052" s="15">
        <f t="shared" ref="O3052:U3052" si="3098">B3052</f>
        <v>0.59499999999999997</v>
      </c>
      <c r="P3052" s="15">
        <f t="shared" si="3098"/>
        <v>0.47</v>
      </c>
      <c r="Q3052" s="15">
        <f t="shared" si="3098"/>
        <v>0.17499999999999999</v>
      </c>
      <c r="R3052" s="15">
        <f t="shared" si="3098"/>
        <v>0.99099999999999999</v>
      </c>
      <c r="S3052" s="15">
        <f t="shared" si="3098"/>
        <v>0.38200000000000001</v>
      </c>
      <c r="T3052" s="15">
        <f t="shared" si="3098"/>
        <v>0.23949999999999999</v>
      </c>
      <c r="U3052" s="15">
        <f t="shared" si="3098"/>
        <v>0.5</v>
      </c>
      <c r="V3052" s="5">
        <v>1</v>
      </c>
      <c r="X3052" s="15">
        <f t="shared" si="2851"/>
        <v>13.5</v>
      </c>
      <c r="AB3052" s="15">
        <f t="shared" si="2852"/>
        <v>15.572520300058208</v>
      </c>
      <c r="AC3052" s="15">
        <f t="shared" si="2853"/>
        <v>4.2953403941533663</v>
      </c>
    </row>
    <row r="3053" spans="1:29">
      <c r="A3053" s="5" t="s">
        <v>206</v>
      </c>
      <c r="B3053" s="5">
        <v>0.59499999999999997</v>
      </c>
      <c r="C3053" s="5">
        <v>0.48</v>
      </c>
      <c r="D3053" s="5">
        <v>0.14000000000000001</v>
      </c>
      <c r="E3053" s="5">
        <v>0.91249999999999998</v>
      </c>
      <c r="F3053" s="5">
        <v>0.40949999999999998</v>
      </c>
      <c r="G3053" s="5">
        <v>0.1825</v>
      </c>
      <c r="H3053" s="48">
        <v>0.28899999999999998</v>
      </c>
      <c r="I3053" s="5">
        <v>9</v>
      </c>
      <c r="N3053" s="15">
        <f t="shared" si="2849"/>
        <v>3</v>
      </c>
      <c r="O3053" s="15">
        <f t="shared" ref="O3053:U3053" si="3099">B3053</f>
        <v>0.59499999999999997</v>
      </c>
      <c r="P3053" s="15">
        <f t="shared" si="3099"/>
        <v>0.48</v>
      </c>
      <c r="Q3053" s="15">
        <f t="shared" si="3099"/>
        <v>0.14000000000000001</v>
      </c>
      <c r="R3053" s="15">
        <f t="shared" si="3099"/>
        <v>0.91249999999999998</v>
      </c>
      <c r="S3053" s="15">
        <f t="shared" si="3099"/>
        <v>0.40949999999999998</v>
      </c>
      <c r="T3053" s="15">
        <f t="shared" si="3099"/>
        <v>0.1825</v>
      </c>
      <c r="U3053" s="15">
        <f t="shared" si="3099"/>
        <v>0.28899999999999998</v>
      </c>
      <c r="V3053" s="5">
        <v>1</v>
      </c>
      <c r="X3053" s="15">
        <f t="shared" si="2851"/>
        <v>10.5</v>
      </c>
      <c r="AB3053" s="15">
        <f t="shared" si="2852"/>
        <v>12.782570760987827</v>
      </c>
      <c r="AC3053" s="15">
        <f t="shared" si="2853"/>
        <v>5.2101292789165488</v>
      </c>
    </row>
    <row r="3054" spans="1:29">
      <c r="A3054" s="5" t="s">
        <v>207</v>
      </c>
      <c r="B3054" s="5">
        <v>0.59499999999999997</v>
      </c>
      <c r="C3054" s="5">
        <v>0.46</v>
      </c>
      <c r="D3054" s="5">
        <v>0.16</v>
      </c>
      <c r="E3054" s="5">
        <v>0.92100000000000004</v>
      </c>
      <c r="F3054" s="5">
        <v>0.40050000000000002</v>
      </c>
      <c r="G3054" s="5">
        <v>0.20250000000000001</v>
      </c>
      <c r="H3054" s="48">
        <v>0.28749999999999998</v>
      </c>
      <c r="I3054" s="5">
        <v>9</v>
      </c>
      <c r="N3054" s="15">
        <f t="shared" si="2849"/>
        <v>0.75</v>
      </c>
      <c r="O3054" s="15">
        <f t="shared" ref="O3054:U3054" si="3100">B3054</f>
        <v>0.59499999999999997</v>
      </c>
      <c r="P3054" s="15">
        <f t="shared" si="3100"/>
        <v>0.46</v>
      </c>
      <c r="Q3054" s="15">
        <f t="shared" si="3100"/>
        <v>0.16</v>
      </c>
      <c r="R3054" s="15">
        <f t="shared" si="3100"/>
        <v>0.92100000000000004</v>
      </c>
      <c r="S3054" s="15">
        <f t="shared" si="3100"/>
        <v>0.40050000000000002</v>
      </c>
      <c r="T3054" s="15">
        <f t="shared" si="3100"/>
        <v>0.20250000000000001</v>
      </c>
      <c r="U3054" s="15">
        <f t="shared" si="3100"/>
        <v>0.28749999999999998</v>
      </c>
      <c r="V3054" s="5">
        <v>1</v>
      </c>
      <c r="X3054" s="15">
        <f t="shared" si="2851"/>
        <v>10.5</v>
      </c>
      <c r="AB3054" s="15">
        <f t="shared" si="2852"/>
        <v>12.44388129443878</v>
      </c>
      <c r="AC3054" s="15">
        <f t="shared" si="2853"/>
        <v>3.7786744868689879</v>
      </c>
    </row>
    <row r="3055" spans="1:29">
      <c r="A3055" s="5" t="s">
        <v>207</v>
      </c>
      <c r="B3055" s="5">
        <v>0.6</v>
      </c>
      <c r="C3055" s="5">
        <v>0.45</v>
      </c>
      <c r="D3055" s="5">
        <v>0.14000000000000001</v>
      </c>
      <c r="E3055" s="5">
        <v>0.86899999999999999</v>
      </c>
      <c r="F3055" s="5">
        <v>0.34250000000000003</v>
      </c>
      <c r="G3055" s="5">
        <v>0.19500000000000001</v>
      </c>
      <c r="H3055" s="48">
        <v>0.29099999999999998</v>
      </c>
      <c r="I3055" s="5">
        <v>11</v>
      </c>
      <c r="N3055" s="15">
        <f t="shared" si="2849"/>
        <v>0.75</v>
      </c>
      <c r="O3055" s="15">
        <f t="shared" ref="O3055:U3055" si="3101">B3055</f>
        <v>0.6</v>
      </c>
      <c r="P3055" s="15">
        <f t="shared" si="3101"/>
        <v>0.45</v>
      </c>
      <c r="Q3055" s="15">
        <f t="shared" si="3101"/>
        <v>0.14000000000000001</v>
      </c>
      <c r="R3055" s="15">
        <f t="shared" si="3101"/>
        <v>0.86899999999999999</v>
      </c>
      <c r="S3055" s="15">
        <f t="shared" si="3101"/>
        <v>0.34250000000000003</v>
      </c>
      <c r="T3055" s="15">
        <f t="shared" si="3101"/>
        <v>0.19500000000000001</v>
      </c>
      <c r="U3055" s="15">
        <f t="shared" si="3101"/>
        <v>0.29099999999999998</v>
      </c>
      <c r="V3055" s="5">
        <v>1</v>
      </c>
      <c r="X3055" s="15">
        <f t="shared" si="2851"/>
        <v>12.5</v>
      </c>
      <c r="AB3055" s="15">
        <f t="shared" si="2852"/>
        <v>12.899217453965473</v>
      </c>
      <c r="AC3055" s="15">
        <f t="shared" si="2853"/>
        <v>0.15937457555067486</v>
      </c>
    </row>
    <row r="3056" spans="1:29">
      <c r="A3056" s="5" t="s">
        <v>206</v>
      </c>
      <c r="B3056" s="5">
        <v>0.6</v>
      </c>
      <c r="C3056" s="5">
        <v>0.45</v>
      </c>
      <c r="D3056" s="5">
        <v>0.15</v>
      </c>
      <c r="E3056" s="5">
        <v>0.86650000000000005</v>
      </c>
      <c r="F3056" s="5">
        <v>0.3695</v>
      </c>
      <c r="G3056" s="5">
        <v>0.19550000000000001</v>
      </c>
      <c r="H3056" s="48">
        <v>0.255</v>
      </c>
      <c r="I3056" s="5">
        <v>12</v>
      </c>
      <c r="N3056" s="15">
        <f t="shared" si="2849"/>
        <v>3</v>
      </c>
      <c r="O3056" s="15">
        <f t="shared" ref="O3056:U3056" si="3102">B3056</f>
        <v>0.6</v>
      </c>
      <c r="P3056" s="15">
        <f t="shared" si="3102"/>
        <v>0.45</v>
      </c>
      <c r="Q3056" s="15">
        <f t="shared" si="3102"/>
        <v>0.15</v>
      </c>
      <c r="R3056" s="15">
        <f t="shared" si="3102"/>
        <v>0.86650000000000005</v>
      </c>
      <c r="S3056" s="15">
        <f t="shared" si="3102"/>
        <v>0.3695</v>
      </c>
      <c r="T3056" s="15">
        <f t="shared" si="3102"/>
        <v>0.19550000000000001</v>
      </c>
      <c r="U3056" s="15">
        <f t="shared" si="3102"/>
        <v>0.255</v>
      </c>
      <c r="V3056" s="5">
        <v>1</v>
      </c>
      <c r="X3056" s="15">
        <f t="shared" si="2851"/>
        <v>13.5</v>
      </c>
      <c r="AB3056" s="15">
        <f t="shared" si="2852"/>
        <v>12.492700696450271</v>
      </c>
      <c r="AC3056" s="15">
        <f t="shared" si="2853"/>
        <v>1.0146518869317693</v>
      </c>
    </row>
    <row r="3057" spans="1:29">
      <c r="A3057" s="5" t="s">
        <v>207</v>
      </c>
      <c r="B3057" s="5">
        <v>0.61</v>
      </c>
      <c r="C3057" s="5">
        <v>0.495</v>
      </c>
      <c r="D3057" s="5">
        <v>0.16</v>
      </c>
      <c r="E3057" s="5">
        <v>1.089</v>
      </c>
      <c r="F3057" s="5">
        <v>0.46899999999999997</v>
      </c>
      <c r="G3057" s="5">
        <v>0.19800000000000001</v>
      </c>
      <c r="H3057" s="48">
        <v>0.38400000000000001</v>
      </c>
      <c r="I3057" s="5">
        <v>11</v>
      </c>
      <c r="N3057" s="15">
        <f t="shared" si="2849"/>
        <v>0.75</v>
      </c>
      <c r="O3057" s="15">
        <f t="shared" ref="O3057:U3057" si="3103">B3057</f>
        <v>0.61</v>
      </c>
      <c r="P3057" s="15">
        <f t="shared" si="3103"/>
        <v>0.495</v>
      </c>
      <c r="Q3057" s="15">
        <f t="shared" si="3103"/>
        <v>0.16</v>
      </c>
      <c r="R3057" s="15">
        <f t="shared" si="3103"/>
        <v>1.089</v>
      </c>
      <c r="S3057" s="15">
        <f t="shared" si="3103"/>
        <v>0.46899999999999997</v>
      </c>
      <c r="T3057" s="15">
        <f t="shared" si="3103"/>
        <v>0.19800000000000001</v>
      </c>
      <c r="U3057" s="15">
        <f t="shared" si="3103"/>
        <v>0.38400000000000001</v>
      </c>
      <c r="V3057" s="5">
        <v>1</v>
      </c>
      <c r="X3057" s="15">
        <f t="shared" si="2851"/>
        <v>12.5</v>
      </c>
      <c r="AB3057" s="15">
        <f t="shared" si="2852"/>
        <v>13.879237705127938</v>
      </c>
      <c r="AC3057" s="15">
        <f t="shared" si="2853"/>
        <v>1.902296647246581</v>
      </c>
    </row>
    <row r="3058" spans="1:29">
      <c r="A3058" s="5" t="s">
        <v>206</v>
      </c>
      <c r="B3058" s="5">
        <v>0.61499999999999999</v>
      </c>
      <c r="C3058" s="5">
        <v>0.48499999999999999</v>
      </c>
      <c r="D3058" s="5">
        <v>0.215</v>
      </c>
      <c r="E3058" s="5">
        <v>0.96150000000000002</v>
      </c>
      <c r="F3058" s="5">
        <v>0.42199999999999999</v>
      </c>
      <c r="G3058" s="5">
        <v>0.17599999999999999</v>
      </c>
      <c r="H3058" s="48">
        <v>0.28999999999999998</v>
      </c>
      <c r="I3058" s="5">
        <v>11</v>
      </c>
      <c r="N3058" s="15">
        <f t="shared" si="2849"/>
        <v>3</v>
      </c>
      <c r="O3058" s="15">
        <f t="shared" ref="O3058:U3058" si="3104">B3058</f>
        <v>0.61499999999999999</v>
      </c>
      <c r="P3058" s="15">
        <f t="shared" si="3104"/>
        <v>0.48499999999999999</v>
      </c>
      <c r="Q3058" s="15">
        <f t="shared" si="3104"/>
        <v>0.215</v>
      </c>
      <c r="R3058" s="15">
        <f t="shared" si="3104"/>
        <v>0.96150000000000002</v>
      </c>
      <c r="S3058" s="15">
        <f t="shared" si="3104"/>
        <v>0.42199999999999999</v>
      </c>
      <c r="T3058" s="15">
        <f t="shared" si="3104"/>
        <v>0.17599999999999999</v>
      </c>
      <c r="U3058" s="15">
        <f t="shared" si="3104"/>
        <v>0.28999999999999998</v>
      </c>
      <c r="V3058" s="5">
        <v>1</v>
      </c>
      <c r="X3058" s="15">
        <f t="shared" si="2851"/>
        <v>12.5</v>
      </c>
      <c r="AB3058" s="15">
        <f t="shared" si="2852"/>
        <v>13.929721273742839</v>
      </c>
      <c r="AC3058" s="15">
        <f t="shared" si="2853"/>
        <v>2.0441029205928456</v>
      </c>
    </row>
    <row r="3059" spans="1:29">
      <c r="A3059" s="5" t="s">
        <v>206</v>
      </c>
      <c r="B3059" s="5">
        <v>0.61499999999999999</v>
      </c>
      <c r="C3059" s="5">
        <v>0.49</v>
      </c>
      <c r="D3059" s="5">
        <v>0.17</v>
      </c>
      <c r="E3059" s="5">
        <v>1.145</v>
      </c>
      <c r="F3059" s="5">
        <v>0.49149999999999999</v>
      </c>
      <c r="G3059" s="5">
        <v>0.20799999999999999</v>
      </c>
      <c r="H3059" s="48">
        <v>0.34300000000000003</v>
      </c>
      <c r="I3059" s="5">
        <v>13</v>
      </c>
      <c r="N3059" s="15">
        <f t="shared" si="2849"/>
        <v>3</v>
      </c>
      <c r="O3059" s="15">
        <f t="shared" ref="O3059:U3059" si="3105">B3059</f>
        <v>0.61499999999999999</v>
      </c>
      <c r="P3059" s="15">
        <f t="shared" si="3105"/>
        <v>0.49</v>
      </c>
      <c r="Q3059" s="15">
        <f t="shared" si="3105"/>
        <v>0.17</v>
      </c>
      <c r="R3059" s="15">
        <f t="shared" si="3105"/>
        <v>1.145</v>
      </c>
      <c r="S3059" s="15">
        <f t="shared" si="3105"/>
        <v>0.49149999999999999</v>
      </c>
      <c r="T3059" s="15">
        <f t="shared" si="3105"/>
        <v>0.20799999999999999</v>
      </c>
      <c r="U3059" s="15">
        <f t="shared" si="3105"/>
        <v>0.34300000000000003</v>
      </c>
      <c r="V3059" s="5">
        <v>1</v>
      </c>
      <c r="X3059" s="15">
        <f t="shared" si="2851"/>
        <v>14.5</v>
      </c>
      <c r="AB3059" s="15">
        <f t="shared" si="2852"/>
        <v>13.889234101285302</v>
      </c>
      <c r="AC3059" s="15">
        <f t="shared" si="2853"/>
        <v>0.37303498303277272</v>
      </c>
    </row>
    <row r="3060" spans="1:29">
      <c r="A3060" s="5" t="s">
        <v>208</v>
      </c>
      <c r="B3060" s="5">
        <v>0.62</v>
      </c>
      <c r="C3060" s="5">
        <v>0.47499999999999998</v>
      </c>
      <c r="D3060" s="5">
        <v>0.16</v>
      </c>
      <c r="E3060" s="5">
        <v>0.90700000000000003</v>
      </c>
      <c r="F3060" s="5">
        <v>0.371</v>
      </c>
      <c r="G3060" s="5">
        <v>0.16700000000000001</v>
      </c>
      <c r="H3060" s="48">
        <v>0.3075</v>
      </c>
      <c r="I3060" s="5">
        <v>11</v>
      </c>
      <c r="N3060" s="15">
        <f t="shared" si="2849"/>
        <v>-2</v>
      </c>
      <c r="O3060" s="15">
        <f t="shared" ref="O3060:U3060" si="3106">B3060</f>
        <v>0.62</v>
      </c>
      <c r="P3060" s="15">
        <f t="shared" si="3106"/>
        <v>0.47499999999999998</v>
      </c>
      <c r="Q3060" s="15">
        <f t="shared" si="3106"/>
        <v>0.16</v>
      </c>
      <c r="R3060" s="15">
        <f t="shared" si="3106"/>
        <v>0.90700000000000003</v>
      </c>
      <c r="S3060" s="15">
        <f t="shared" si="3106"/>
        <v>0.371</v>
      </c>
      <c r="T3060" s="15">
        <f t="shared" si="3106"/>
        <v>0.16700000000000001</v>
      </c>
      <c r="U3060" s="15">
        <f t="shared" si="3106"/>
        <v>0.3075</v>
      </c>
      <c r="V3060" s="5">
        <v>1</v>
      </c>
      <c r="X3060" s="15">
        <f t="shared" si="2851"/>
        <v>12.5</v>
      </c>
      <c r="AB3060" s="15">
        <f t="shared" si="2852"/>
        <v>13.157690851554882</v>
      </c>
      <c r="AC3060" s="15">
        <f t="shared" si="2853"/>
        <v>0.43255725621898616</v>
      </c>
    </row>
    <row r="3061" spans="1:29">
      <c r="A3061" s="5" t="s">
        <v>207</v>
      </c>
      <c r="B3061" s="5">
        <v>0.625</v>
      </c>
      <c r="C3061" s="5">
        <v>0.51500000000000001</v>
      </c>
      <c r="D3061" s="5">
        <v>0.155</v>
      </c>
      <c r="E3061" s="5">
        <v>1.1635</v>
      </c>
      <c r="F3061" s="5">
        <v>0.48749999999999999</v>
      </c>
      <c r="G3061" s="5">
        <v>0.25900000000000001</v>
      </c>
      <c r="H3061" s="48">
        <v>0.35499999999999998</v>
      </c>
      <c r="I3061" s="5">
        <v>11</v>
      </c>
      <c r="N3061" s="15">
        <f t="shared" si="2849"/>
        <v>0.75</v>
      </c>
      <c r="O3061" s="15">
        <f t="shared" ref="O3061:U3061" si="3107">B3061</f>
        <v>0.625</v>
      </c>
      <c r="P3061" s="15">
        <f t="shared" si="3107"/>
        <v>0.51500000000000001</v>
      </c>
      <c r="Q3061" s="15">
        <f t="shared" si="3107"/>
        <v>0.155</v>
      </c>
      <c r="R3061" s="15">
        <f t="shared" si="3107"/>
        <v>1.1635</v>
      </c>
      <c r="S3061" s="15">
        <f t="shared" si="3107"/>
        <v>0.48749999999999999</v>
      </c>
      <c r="T3061" s="15">
        <f t="shared" si="3107"/>
        <v>0.25900000000000001</v>
      </c>
      <c r="U3061" s="15">
        <f t="shared" si="3107"/>
        <v>0.35499999999999998</v>
      </c>
      <c r="V3061" s="5">
        <v>1</v>
      </c>
      <c r="X3061" s="15">
        <f t="shared" si="2851"/>
        <v>12.5</v>
      </c>
      <c r="AB3061" s="15">
        <f t="shared" si="2852"/>
        <v>13.476549222667137</v>
      </c>
      <c r="AC3061" s="15">
        <f t="shared" si="2853"/>
        <v>0.95364838429178878</v>
      </c>
    </row>
    <row r="3062" spans="1:29">
      <c r="A3062" s="5" t="s">
        <v>206</v>
      </c>
      <c r="B3062" s="5">
        <v>0.63</v>
      </c>
      <c r="C3062" s="5">
        <v>0.51500000000000001</v>
      </c>
      <c r="D3062" s="5">
        <v>0.17499999999999999</v>
      </c>
      <c r="E3062" s="5">
        <v>1.1955</v>
      </c>
      <c r="F3062" s="5">
        <v>0.49199999999999999</v>
      </c>
      <c r="G3062" s="5">
        <v>0.247</v>
      </c>
      <c r="H3062" s="48">
        <v>0.37</v>
      </c>
      <c r="I3062" s="5">
        <v>11</v>
      </c>
      <c r="N3062" s="15">
        <f t="shared" ref="N3062:N3316" si="3108">IF(A3062="M",$L$1,IF(A3062="F",$L$2,$L$3))</f>
        <v>3</v>
      </c>
      <c r="O3062" s="15">
        <f t="shared" ref="O3062:U3062" si="3109">B3062</f>
        <v>0.63</v>
      </c>
      <c r="P3062" s="15">
        <f t="shared" si="3109"/>
        <v>0.51500000000000001</v>
      </c>
      <c r="Q3062" s="15">
        <f t="shared" si="3109"/>
        <v>0.17499999999999999</v>
      </c>
      <c r="R3062" s="15">
        <f t="shared" si="3109"/>
        <v>1.1955</v>
      </c>
      <c r="S3062" s="15">
        <f t="shared" si="3109"/>
        <v>0.49199999999999999</v>
      </c>
      <c r="T3062" s="15">
        <f t="shared" si="3109"/>
        <v>0.247</v>
      </c>
      <c r="U3062" s="15">
        <f t="shared" si="3109"/>
        <v>0.37</v>
      </c>
      <c r="V3062" s="5">
        <v>1</v>
      </c>
      <c r="X3062" s="15">
        <f t="shared" ref="X3062:X3316" si="3110">I3062+1.5</f>
        <v>12.5</v>
      </c>
      <c r="AB3062" s="15">
        <f t="shared" ref="AB3062:AB3316" si="3111">MMULT(N3062:V3062,$AA$4:$AA$12)</f>
        <v>14.513337218096307</v>
      </c>
      <c r="AC3062" s="15">
        <f t="shared" ref="AC3062:AC3316" si="3112">(X3062-AB3062)^2</f>
        <v>4.0535267537717772</v>
      </c>
    </row>
    <row r="3063" spans="1:29">
      <c r="A3063" s="5" t="s">
        <v>206</v>
      </c>
      <c r="B3063" s="5">
        <v>0.63</v>
      </c>
      <c r="C3063" s="5">
        <v>0.495</v>
      </c>
      <c r="D3063" s="5">
        <v>0.18</v>
      </c>
      <c r="E3063" s="5">
        <v>1.31</v>
      </c>
      <c r="F3063" s="5">
        <v>0.495</v>
      </c>
      <c r="G3063" s="5">
        <v>0.29499999999999998</v>
      </c>
      <c r="H3063" s="48">
        <v>0.46949999999999997</v>
      </c>
      <c r="I3063" s="5">
        <v>10</v>
      </c>
      <c r="N3063" s="15">
        <f t="shared" si="3108"/>
        <v>3</v>
      </c>
      <c r="O3063" s="15">
        <f t="shared" ref="O3063:U3063" si="3113">B3063</f>
        <v>0.63</v>
      </c>
      <c r="P3063" s="15">
        <f t="shared" si="3113"/>
        <v>0.495</v>
      </c>
      <c r="Q3063" s="15">
        <f t="shared" si="3113"/>
        <v>0.18</v>
      </c>
      <c r="R3063" s="15">
        <f t="shared" si="3113"/>
        <v>1.31</v>
      </c>
      <c r="S3063" s="15">
        <f t="shared" si="3113"/>
        <v>0.495</v>
      </c>
      <c r="T3063" s="15">
        <f t="shared" si="3113"/>
        <v>0.29499999999999998</v>
      </c>
      <c r="U3063" s="15">
        <f t="shared" si="3113"/>
        <v>0.46949999999999997</v>
      </c>
      <c r="V3063" s="5">
        <v>1</v>
      </c>
      <c r="X3063" s="15">
        <f t="shared" si="3110"/>
        <v>11.5</v>
      </c>
      <c r="AB3063" s="15">
        <f t="shared" si="3111"/>
        <v>15.685526485018553</v>
      </c>
      <c r="AC3063" s="15">
        <f t="shared" si="3112"/>
        <v>17.518631956791761</v>
      </c>
    </row>
    <row r="3064" spans="1:29">
      <c r="A3064" s="5" t="s">
        <v>207</v>
      </c>
      <c r="B3064" s="5">
        <v>0.63500000000000001</v>
      </c>
      <c r="C3064" s="5">
        <v>0.505</v>
      </c>
      <c r="D3064" s="5">
        <v>0.16500000000000001</v>
      </c>
      <c r="E3064" s="5">
        <v>1.2509999999999999</v>
      </c>
      <c r="F3064" s="5">
        <v>0.57699999999999996</v>
      </c>
      <c r="G3064" s="5">
        <v>0.22700000000000001</v>
      </c>
      <c r="H3064" s="48">
        <v>0.38250000000000001</v>
      </c>
      <c r="I3064" s="5">
        <v>11</v>
      </c>
      <c r="N3064" s="15">
        <f t="shared" si="3108"/>
        <v>0.75</v>
      </c>
      <c r="O3064" s="15">
        <f t="shared" ref="O3064:U3064" si="3114">B3064</f>
        <v>0.63500000000000001</v>
      </c>
      <c r="P3064" s="15">
        <f t="shared" si="3114"/>
        <v>0.505</v>
      </c>
      <c r="Q3064" s="15">
        <f t="shared" si="3114"/>
        <v>0.16500000000000001</v>
      </c>
      <c r="R3064" s="15">
        <f t="shared" si="3114"/>
        <v>1.2509999999999999</v>
      </c>
      <c r="S3064" s="15">
        <f t="shared" si="3114"/>
        <v>0.57699999999999996</v>
      </c>
      <c r="T3064" s="15">
        <f t="shared" si="3114"/>
        <v>0.22700000000000001</v>
      </c>
      <c r="U3064" s="15">
        <f t="shared" si="3114"/>
        <v>0.38250000000000001</v>
      </c>
      <c r="V3064" s="5">
        <v>1</v>
      </c>
      <c r="X3064" s="15">
        <f t="shared" si="3110"/>
        <v>12.5</v>
      </c>
      <c r="AB3064" s="15">
        <f t="shared" si="3111"/>
        <v>13.024348344862918</v>
      </c>
      <c r="AC3064" s="15">
        <f t="shared" si="3112"/>
        <v>0.27494118676048207</v>
      </c>
    </row>
    <row r="3065" spans="1:29">
      <c r="A3065" s="5" t="s">
        <v>207</v>
      </c>
      <c r="B3065" s="5">
        <v>0.63500000000000001</v>
      </c>
      <c r="C3065" s="5">
        <v>0.49</v>
      </c>
      <c r="D3065" s="5">
        <v>0.155</v>
      </c>
      <c r="E3065" s="5">
        <v>1.145</v>
      </c>
      <c r="F3065" s="5">
        <v>0.47749999999999998</v>
      </c>
      <c r="G3065" s="5">
        <v>0.30349999999999999</v>
      </c>
      <c r="H3065" s="48">
        <v>0.3155</v>
      </c>
      <c r="I3065" s="5">
        <v>9</v>
      </c>
      <c r="N3065" s="15">
        <f t="shared" si="3108"/>
        <v>0.75</v>
      </c>
      <c r="O3065" s="15">
        <f t="shared" ref="O3065:U3065" si="3115">B3065</f>
        <v>0.63500000000000001</v>
      </c>
      <c r="P3065" s="15">
        <f t="shared" si="3115"/>
        <v>0.49</v>
      </c>
      <c r="Q3065" s="15">
        <f t="shared" si="3115"/>
        <v>0.155</v>
      </c>
      <c r="R3065" s="15">
        <f t="shared" si="3115"/>
        <v>1.145</v>
      </c>
      <c r="S3065" s="15">
        <f t="shared" si="3115"/>
        <v>0.47749999999999998</v>
      </c>
      <c r="T3065" s="15">
        <f t="shared" si="3115"/>
        <v>0.30349999999999999</v>
      </c>
      <c r="U3065" s="15">
        <f t="shared" si="3115"/>
        <v>0.3155</v>
      </c>
      <c r="V3065" s="5">
        <v>1</v>
      </c>
      <c r="X3065" s="15">
        <f t="shared" si="3110"/>
        <v>10.5</v>
      </c>
      <c r="AB3065" s="15">
        <f t="shared" si="3111"/>
        <v>12.408021231313105</v>
      </c>
      <c r="AC3065" s="15">
        <f t="shared" si="3112"/>
        <v>3.6405450191415785</v>
      </c>
    </row>
    <row r="3066" spans="1:29">
      <c r="A3066" s="5" t="s">
        <v>206</v>
      </c>
      <c r="B3066" s="5">
        <v>0.63500000000000001</v>
      </c>
      <c r="C3066" s="5">
        <v>0.5</v>
      </c>
      <c r="D3066" s="5">
        <v>0.18</v>
      </c>
      <c r="E3066" s="5">
        <v>1.1539999999999999</v>
      </c>
      <c r="F3066" s="5">
        <v>0.4405</v>
      </c>
      <c r="G3066" s="5">
        <v>0.23150000000000001</v>
      </c>
      <c r="H3066" s="48">
        <v>0.38700000000000001</v>
      </c>
      <c r="I3066" s="5">
        <v>9</v>
      </c>
      <c r="N3066" s="15">
        <f t="shared" si="3108"/>
        <v>3</v>
      </c>
      <c r="O3066" s="15">
        <f t="shared" ref="O3066:U3066" si="3116">B3066</f>
        <v>0.63500000000000001</v>
      </c>
      <c r="P3066" s="15">
        <f t="shared" si="3116"/>
        <v>0.5</v>
      </c>
      <c r="Q3066" s="15">
        <f t="shared" si="3116"/>
        <v>0.18</v>
      </c>
      <c r="R3066" s="15">
        <f t="shared" si="3116"/>
        <v>1.1539999999999999</v>
      </c>
      <c r="S3066" s="15">
        <f t="shared" si="3116"/>
        <v>0.4405</v>
      </c>
      <c r="T3066" s="15">
        <f t="shared" si="3116"/>
        <v>0.23150000000000001</v>
      </c>
      <c r="U3066" s="15">
        <f t="shared" si="3116"/>
        <v>0.38700000000000001</v>
      </c>
      <c r="V3066" s="5">
        <v>1</v>
      </c>
      <c r="X3066" s="15">
        <f t="shared" si="3110"/>
        <v>10.5</v>
      </c>
      <c r="AB3066" s="15">
        <f t="shared" si="3111"/>
        <v>15.351886708867145</v>
      </c>
      <c r="AC3066" s="15">
        <f t="shared" si="3112"/>
        <v>23.540804635681656</v>
      </c>
    </row>
    <row r="3067" spans="1:29">
      <c r="A3067" s="5" t="s">
        <v>207</v>
      </c>
      <c r="B3067" s="5">
        <v>0.64</v>
      </c>
      <c r="C3067" s="5">
        <v>0.48499999999999999</v>
      </c>
      <c r="D3067" s="5">
        <v>0.14499999999999999</v>
      </c>
      <c r="E3067" s="5">
        <v>1.1335</v>
      </c>
      <c r="F3067" s="5">
        <v>0.55249999999999999</v>
      </c>
      <c r="G3067" s="5">
        <v>0.2505</v>
      </c>
      <c r="H3067" s="48">
        <v>0.30149999999999999</v>
      </c>
      <c r="I3067" s="5">
        <v>11</v>
      </c>
      <c r="N3067" s="15">
        <f t="shared" si="3108"/>
        <v>0.75</v>
      </c>
      <c r="O3067" s="15">
        <f t="shared" ref="O3067:U3067" si="3117">B3067</f>
        <v>0.64</v>
      </c>
      <c r="P3067" s="15">
        <f t="shared" si="3117"/>
        <v>0.48499999999999999</v>
      </c>
      <c r="Q3067" s="15">
        <f t="shared" si="3117"/>
        <v>0.14499999999999999</v>
      </c>
      <c r="R3067" s="15">
        <f t="shared" si="3117"/>
        <v>1.1335</v>
      </c>
      <c r="S3067" s="15">
        <f t="shared" si="3117"/>
        <v>0.55249999999999999</v>
      </c>
      <c r="T3067" s="15">
        <f t="shared" si="3117"/>
        <v>0.2505</v>
      </c>
      <c r="U3067" s="15">
        <f t="shared" si="3117"/>
        <v>0.30149999999999999</v>
      </c>
      <c r="V3067" s="5">
        <v>1</v>
      </c>
      <c r="X3067" s="15">
        <f t="shared" si="3110"/>
        <v>12.5</v>
      </c>
      <c r="AB3067" s="15">
        <f t="shared" si="3111"/>
        <v>11.043561848637545</v>
      </c>
      <c r="AC3067" s="15">
        <f t="shared" si="3112"/>
        <v>2.1212120887440866</v>
      </c>
    </row>
    <row r="3068" spans="1:29">
      <c r="A3068" s="5" t="s">
        <v>207</v>
      </c>
      <c r="B3068" s="5">
        <v>0.64</v>
      </c>
      <c r="C3068" s="5">
        <v>0.5</v>
      </c>
      <c r="D3068" s="5">
        <v>0.15</v>
      </c>
      <c r="E3068" s="5">
        <v>1.2015</v>
      </c>
      <c r="F3068" s="5">
        <v>0.55900000000000005</v>
      </c>
      <c r="G3068" s="5">
        <v>0.23100000000000001</v>
      </c>
      <c r="H3068" s="48">
        <v>0.33550000000000002</v>
      </c>
      <c r="I3068" s="5">
        <v>9</v>
      </c>
      <c r="N3068" s="15">
        <f t="shared" si="3108"/>
        <v>0.75</v>
      </c>
      <c r="O3068" s="15">
        <f t="shared" ref="O3068:U3068" si="3118">B3068</f>
        <v>0.64</v>
      </c>
      <c r="P3068" s="15">
        <f t="shared" si="3118"/>
        <v>0.5</v>
      </c>
      <c r="Q3068" s="15">
        <f t="shared" si="3118"/>
        <v>0.15</v>
      </c>
      <c r="R3068" s="15">
        <f t="shared" si="3118"/>
        <v>1.2015</v>
      </c>
      <c r="S3068" s="15">
        <f t="shared" si="3118"/>
        <v>0.55900000000000005</v>
      </c>
      <c r="T3068" s="15">
        <f t="shared" si="3118"/>
        <v>0.23100000000000001</v>
      </c>
      <c r="U3068" s="15">
        <f t="shared" si="3118"/>
        <v>0.33550000000000002</v>
      </c>
      <c r="V3068" s="5">
        <v>1</v>
      </c>
      <c r="X3068" s="15">
        <f t="shared" si="3110"/>
        <v>10.5</v>
      </c>
      <c r="AB3068" s="15">
        <f t="shared" si="3111"/>
        <v>12.257160337912516</v>
      </c>
      <c r="AC3068" s="15">
        <f t="shared" si="3112"/>
        <v>3.0876124531328291</v>
      </c>
    </row>
    <row r="3069" spans="1:29">
      <c r="A3069" s="5" t="s">
        <v>206</v>
      </c>
      <c r="B3069" s="5">
        <v>0.65</v>
      </c>
      <c r="C3069" s="5">
        <v>0.505</v>
      </c>
      <c r="D3069" s="5">
        <v>0.17</v>
      </c>
      <c r="E3069" s="5">
        <v>1.5595000000000001</v>
      </c>
      <c r="F3069" s="5">
        <v>0.69499999999999995</v>
      </c>
      <c r="G3069" s="5">
        <v>0.35149999999999998</v>
      </c>
      <c r="H3069" s="48">
        <v>0.39500000000000002</v>
      </c>
      <c r="I3069" s="5">
        <v>11</v>
      </c>
      <c r="N3069" s="15">
        <f t="shared" si="3108"/>
        <v>3</v>
      </c>
      <c r="O3069" s="15">
        <f t="shared" ref="O3069:U3069" si="3119">B3069</f>
        <v>0.65</v>
      </c>
      <c r="P3069" s="15">
        <f t="shared" si="3119"/>
        <v>0.505</v>
      </c>
      <c r="Q3069" s="15">
        <f t="shared" si="3119"/>
        <v>0.17</v>
      </c>
      <c r="R3069" s="15">
        <f t="shared" si="3119"/>
        <v>1.5595000000000001</v>
      </c>
      <c r="S3069" s="15">
        <f t="shared" si="3119"/>
        <v>0.69499999999999995</v>
      </c>
      <c r="T3069" s="15">
        <f t="shared" si="3119"/>
        <v>0.35149999999999998</v>
      </c>
      <c r="U3069" s="15">
        <f t="shared" si="3119"/>
        <v>0.39500000000000002</v>
      </c>
      <c r="V3069" s="5">
        <v>1</v>
      </c>
      <c r="X3069" s="15">
        <f t="shared" si="3110"/>
        <v>12.5</v>
      </c>
      <c r="AB3069" s="15">
        <f t="shared" si="3111"/>
        <v>12.696770583287879</v>
      </c>
      <c r="AC3069" s="15">
        <f t="shared" si="3112"/>
        <v>3.8718662447452215E-2</v>
      </c>
    </row>
    <row r="3070" spans="1:29">
      <c r="A3070" s="5" t="s">
        <v>206</v>
      </c>
      <c r="B3070" s="5">
        <v>0.65</v>
      </c>
      <c r="C3070" s="5">
        <v>0.51</v>
      </c>
      <c r="D3070" s="5">
        <v>0.17499999999999999</v>
      </c>
      <c r="E3070" s="5">
        <v>1.3165</v>
      </c>
      <c r="F3070" s="5">
        <v>0.63449999999999995</v>
      </c>
      <c r="G3070" s="5">
        <v>0.26050000000000001</v>
      </c>
      <c r="H3070" s="48">
        <v>0.36399999999999999</v>
      </c>
      <c r="I3070" s="5">
        <v>12</v>
      </c>
      <c r="N3070" s="15">
        <f t="shared" si="3108"/>
        <v>3</v>
      </c>
      <c r="O3070" s="15">
        <f t="shared" ref="O3070:U3070" si="3120">B3070</f>
        <v>0.65</v>
      </c>
      <c r="P3070" s="15">
        <f t="shared" si="3120"/>
        <v>0.51</v>
      </c>
      <c r="Q3070" s="15">
        <f t="shared" si="3120"/>
        <v>0.17499999999999999</v>
      </c>
      <c r="R3070" s="15">
        <f t="shared" si="3120"/>
        <v>1.3165</v>
      </c>
      <c r="S3070" s="15">
        <f t="shared" si="3120"/>
        <v>0.63449999999999995</v>
      </c>
      <c r="T3070" s="15">
        <f t="shared" si="3120"/>
        <v>0.26050000000000001</v>
      </c>
      <c r="U3070" s="15">
        <f t="shared" si="3120"/>
        <v>0.36399999999999999</v>
      </c>
      <c r="V3070" s="5">
        <v>1</v>
      </c>
      <c r="X3070" s="15">
        <f t="shared" si="3110"/>
        <v>13.5</v>
      </c>
      <c r="AB3070" s="15">
        <f t="shared" si="3111"/>
        <v>12.484594872045493</v>
      </c>
      <c r="AC3070" s="15">
        <f t="shared" si="3112"/>
        <v>1.0310475738763085</v>
      </c>
    </row>
    <row r="3071" spans="1:29">
      <c r="A3071" s="5" t="s">
        <v>206</v>
      </c>
      <c r="B3071" s="5">
        <v>0.65500000000000003</v>
      </c>
      <c r="C3071" s="5">
        <v>0.54</v>
      </c>
      <c r="D3071" s="5">
        <v>0.16500000000000001</v>
      </c>
      <c r="E3071" s="5">
        <v>1.403</v>
      </c>
      <c r="F3071" s="5">
        <v>0.69550000000000001</v>
      </c>
      <c r="G3071" s="5">
        <v>0.23849999999999999</v>
      </c>
      <c r="H3071" s="48">
        <v>0.42</v>
      </c>
      <c r="I3071" s="5">
        <v>11</v>
      </c>
      <c r="N3071" s="15">
        <f t="shared" si="3108"/>
        <v>3</v>
      </c>
      <c r="O3071" s="15">
        <f t="shared" ref="O3071:U3071" si="3121">B3071</f>
        <v>0.65500000000000003</v>
      </c>
      <c r="P3071" s="15">
        <f t="shared" si="3121"/>
        <v>0.54</v>
      </c>
      <c r="Q3071" s="15">
        <f t="shared" si="3121"/>
        <v>0.16500000000000001</v>
      </c>
      <c r="R3071" s="15">
        <f t="shared" si="3121"/>
        <v>1.403</v>
      </c>
      <c r="S3071" s="15">
        <f t="shared" si="3121"/>
        <v>0.69550000000000001</v>
      </c>
      <c r="T3071" s="15">
        <f t="shared" si="3121"/>
        <v>0.23849999999999999</v>
      </c>
      <c r="U3071" s="15">
        <f t="shared" si="3121"/>
        <v>0.42</v>
      </c>
      <c r="V3071" s="5">
        <v>1</v>
      </c>
      <c r="X3071" s="15">
        <f t="shared" si="3110"/>
        <v>12.5</v>
      </c>
      <c r="AB3071" s="15">
        <f t="shared" si="3111"/>
        <v>12.995577787244969</v>
      </c>
      <c r="AC3071" s="15">
        <f t="shared" si="3112"/>
        <v>0.24559734321061946</v>
      </c>
    </row>
    <row r="3072" spans="1:29">
      <c r="A3072" s="5" t="s">
        <v>207</v>
      </c>
      <c r="B3072" s="5">
        <v>0.65500000000000003</v>
      </c>
      <c r="C3072" s="5">
        <v>0.49</v>
      </c>
      <c r="D3072" s="5">
        <v>0.16</v>
      </c>
      <c r="E3072" s="5">
        <v>1.204</v>
      </c>
      <c r="F3072" s="5">
        <v>0.54549999999999998</v>
      </c>
      <c r="G3072" s="5">
        <v>0.26150000000000001</v>
      </c>
      <c r="H3072" s="48">
        <v>0.32250000000000001</v>
      </c>
      <c r="I3072" s="5">
        <v>9</v>
      </c>
      <c r="N3072" s="15">
        <f t="shared" si="3108"/>
        <v>0.75</v>
      </c>
      <c r="O3072" s="15">
        <f t="shared" ref="O3072:U3072" si="3122">B3072</f>
        <v>0.65500000000000003</v>
      </c>
      <c r="P3072" s="15">
        <f t="shared" si="3122"/>
        <v>0.49</v>
      </c>
      <c r="Q3072" s="15">
        <f t="shared" si="3122"/>
        <v>0.16</v>
      </c>
      <c r="R3072" s="15">
        <f t="shared" si="3122"/>
        <v>1.204</v>
      </c>
      <c r="S3072" s="15">
        <f t="shared" si="3122"/>
        <v>0.54549999999999998</v>
      </c>
      <c r="T3072" s="15">
        <f t="shared" si="3122"/>
        <v>0.26150000000000001</v>
      </c>
      <c r="U3072" s="15">
        <f t="shared" si="3122"/>
        <v>0.32250000000000001</v>
      </c>
      <c r="V3072" s="5">
        <v>1</v>
      </c>
      <c r="X3072" s="15">
        <f t="shared" si="3110"/>
        <v>10.5</v>
      </c>
      <c r="AB3072" s="15">
        <f t="shared" si="3111"/>
        <v>12.107740309116451</v>
      </c>
      <c r="AC3072" s="15">
        <f t="shared" si="3112"/>
        <v>2.5848289015578625</v>
      </c>
    </row>
    <row r="3073" spans="1:29">
      <c r="A3073" s="5" t="s">
        <v>207</v>
      </c>
      <c r="B3073" s="5">
        <v>0.65500000000000003</v>
      </c>
      <c r="C3073" s="5">
        <v>0.45500000000000002</v>
      </c>
      <c r="D3073" s="5">
        <v>0.17</v>
      </c>
      <c r="E3073" s="5">
        <v>1.2895000000000001</v>
      </c>
      <c r="F3073" s="5">
        <v>0.58699999999999997</v>
      </c>
      <c r="G3073" s="5">
        <v>0.3165</v>
      </c>
      <c r="H3073" s="48">
        <v>0.34150000000000003</v>
      </c>
      <c r="I3073" s="5">
        <v>11</v>
      </c>
      <c r="N3073" s="15">
        <f t="shared" si="3108"/>
        <v>0.75</v>
      </c>
      <c r="O3073" s="15">
        <f t="shared" ref="O3073:U3073" si="3123">B3073</f>
        <v>0.65500000000000003</v>
      </c>
      <c r="P3073" s="15">
        <f t="shared" si="3123"/>
        <v>0.45500000000000002</v>
      </c>
      <c r="Q3073" s="15">
        <f t="shared" si="3123"/>
        <v>0.17</v>
      </c>
      <c r="R3073" s="15">
        <f t="shared" si="3123"/>
        <v>1.2895000000000001</v>
      </c>
      <c r="S3073" s="15">
        <f t="shared" si="3123"/>
        <v>0.58699999999999997</v>
      </c>
      <c r="T3073" s="15">
        <f t="shared" si="3123"/>
        <v>0.3165</v>
      </c>
      <c r="U3073" s="15">
        <f t="shared" si="3123"/>
        <v>0.34150000000000003</v>
      </c>
      <c r="V3073" s="5">
        <v>1</v>
      </c>
      <c r="X3073" s="15">
        <f t="shared" si="3110"/>
        <v>12.5</v>
      </c>
      <c r="AB3073" s="15">
        <f t="shared" si="3111"/>
        <v>11.350396725717591</v>
      </c>
      <c r="AC3073" s="15">
        <f t="shared" si="3112"/>
        <v>1.3215876882408362</v>
      </c>
    </row>
    <row r="3074" spans="1:29">
      <c r="A3074" s="5" t="s">
        <v>207</v>
      </c>
      <c r="B3074" s="5">
        <v>0.66</v>
      </c>
      <c r="C3074" s="5">
        <v>0.53</v>
      </c>
      <c r="D3074" s="5">
        <v>0.18</v>
      </c>
      <c r="E3074" s="5">
        <v>1.5175000000000001</v>
      </c>
      <c r="F3074" s="5">
        <v>0.77649999999999997</v>
      </c>
      <c r="G3074" s="5">
        <v>0.30199999999999999</v>
      </c>
      <c r="H3074" s="48">
        <v>0.40100000000000002</v>
      </c>
      <c r="I3074" s="5">
        <v>10</v>
      </c>
      <c r="N3074" s="15">
        <f t="shared" si="3108"/>
        <v>0.75</v>
      </c>
      <c r="O3074" s="15">
        <f t="shared" ref="O3074:U3074" si="3124">B3074</f>
        <v>0.66</v>
      </c>
      <c r="P3074" s="15">
        <f t="shared" si="3124"/>
        <v>0.53</v>
      </c>
      <c r="Q3074" s="15">
        <f t="shared" si="3124"/>
        <v>0.18</v>
      </c>
      <c r="R3074" s="15">
        <f t="shared" si="3124"/>
        <v>1.5175000000000001</v>
      </c>
      <c r="S3074" s="15">
        <f t="shared" si="3124"/>
        <v>0.77649999999999997</v>
      </c>
      <c r="T3074" s="15">
        <f t="shared" si="3124"/>
        <v>0.30199999999999999</v>
      </c>
      <c r="U3074" s="15">
        <f t="shared" si="3124"/>
        <v>0.40100000000000002</v>
      </c>
      <c r="V3074" s="5">
        <v>1</v>
      </c>
      <c r="X3074" s="15">
        <f t="shared" si="3110"/>
        <v>11.5</v>
      </c>
      <c r="AB3074" s="15">
        <f t="shared" si="3111"/>
        <v>11.272689482080175</v>
      </c>
      <c r="AC3074" s="15">
        <f t="shared" si="3112"/>
        <v>5.1670071556979252E-2</v>
      </c>
    </row>
    <row r="3075" spans="1:29">
      <c r="A3075" s="5" t="s">
        <v>206</v>
      </c>
      <c r="B3075" s="5">
        <v>0.66500000000000004</v>
      </c>
      <c r="C3075" s="5">
        <v>0.52500000000000002</v>
      </c>
      <c r="D3075" s="5">
        <v>0.155</v>
      </c>
      <c r="E3075" s="5">
        <v>1.3574999999999999</v>
      </c>
      <c r="F3075" s="5">
        <v>0.53249999999999997</v>
      </c>
      <c r="G3075" s="5">
        <v>0.30449999999999999</v>
      </c>
      <c r="H3075" s="48">
        <v>0.44850000000000001</v>
      </c>
      <c r="I3075" s="5">
        <v>10</v>
      </c>
      <c r="N3075" s="15">
        <f t="shared" si="3108"/>
        <v>3</v>
      </c>
      <c r="O3075" s="15">
        <f t="shared" ref="O3075:U3075" si="3125">B3075</f>
        <v>0.66500000000000004</v>
      </c>
      <c r="P3075" s="15">
        <f t="shared" si="3125"/>
        <v>0.52500000000000002</v>
      </c>
      <c r="Q3075" s="15">
        <f t="shared" si="3125"/>
        <v>0.155</v>
      </c>
      <c r="R3075" s="15">
        <f t="shared" si="3125"/>
        <v>1.3574999999999999</v>
      </c>
      <c r="S3075" s="15">
        <f t="shared" si="3125"/>
        <v>0.53249999999999997</v>
      </c>
      <c r="T3075" s="15">
        <f t="shared" si="3125"/>
        <v>0.30449999999999999</v>
      </c>
      <c r="U3075" s="15">
        <f t="shared" si="3125"/>
        <v>0.44850000000000001</v>
      </c>
      <c r="V3075" s="5">
        <v>1</v>
      </c>
      <c r="X3075" s="15">
        <f t="shared" si="3110"/>
        <v>11.5</v>
      </c>
      <c r="AB3075" s="15">
        <f t="shared" si="3111"/>
        <v>15.132739944896091</v>
      </c>
      <c r="AC3075" s="15">
        <f t="shared" si="3112"/>
        <v>13.196799507243655</v>
      </c>
    </row>
    <row r="3076" spans="1:29">
      <c r="A3076" s="5" t="s">
        <v>206</v>
      </c>
      <c r="B3076" s="5">
        <v>0.67500000000000004</v>
      </c>
      <c r="C3076" s="5">
        <v>0.52</v>
      </c>
      <c r="D3076" s="5">
        <v>0.14499999999999999</v>
      </c>
      <c r="E3076" s="5">
        <v>1.3645</v>
      </c>
      <c r="F3076" s="5">
        <v>0.55700000000000005</v>
      </c>
      <c r="G3076" s="5">
        <v>0.34050000000000002</v>
      </c>
      <c r="H3076" s="48">
        <v>0.38500000000000001</v>
      </c>
      <c r="I3076" s="5">
        <v>11</v>
      </c>
      <c r="N3076" s="15">
        <f t="shared" si="3108"/>
        <v>3</v>
      </c>
      <c r="O3076" s="15">
        <f t="shared" ref="O3076:U3076" si="3126">B3076</f>
        <v>0.67500000000000004</v>
      </c>
      <c r="P3076" s="15">
        <f t="shared" si="3126"/>
        <v>0.52</v>
      </c>
      <c r="Q3076" s="15">
        <f t="shared" si="3126"/>
        <v>0.14499999999999999</v>
      </c>
      <c r="R3076" s="15">
        <f t="shared" si="3126"/>
        <v>1.3645</v>
      </c>
      <c r="S3076" s="15">
        <f t="shared" si="3126"/>
        <v>0.55700000000000005</v>
      </c>
      <c r="T3076" s="15">
        <f t="shared" si="3126"/>
        <v>0.34050000000000002</v>
      </c>
      <c r="U3076" s="15">
        <f t="shared" si="3126"/>
        <v>0.38500000000000001</v>
      </c>
      <c r="V3076" s="5">
        <v>1</v>
      </c>
      <c r="X3076" s="15">
        <f t="shared" si="3110"/>
        <v>12.5</v>
      </c>
      <c r="AB3076" s="15">
        <f t="shared" si="3111"/>
        <v>13.605657801187965</v>
      </c>
      <c r="AC3076" s="15">
        <f t="shared" si="3112"/>
        <v>1.2224791733278051</v>
      </c>
    </row>
    <row r="3077" spans="1:29">
      <c r="A3077" s="5" t="s">
        <v>207</v>
      </c>
      <c r="B3077" s="5">
        <v>0.68</v>
      </c>
      <c r="C3077" s="5">
        <v>0.52</v>
      </c>
      <c r="D3077" s="5">
        <v>0.185</v>
      </c>
      <c r="E3077" s="5">
        <v>1.494</v>
      </c>
      <c r="F3077" s="5">
        <v>0.61499999999999999</v>
      </c>
      <c r="G3077" s="5">
        <v>0.39350000000000002</v>
      </c>
      <c r="H3077" s="48">
        <v>0.40600000000000003</v>
      </c>
      <c r="I3077" s="5">
        <v>11</v>
      </c>
      <c r="N3077" s="15">
        <f t="shared" si="3108"/>
        <v>0.75</v>
      </c>
      <c r="O3077" s="15">
        <f t="shared" ref="O3077:U3077" si="3127">B3077</f>
        <v>0.68</v>
      </c>
      <c r="P3077" s="15">
        <f t="shared" si="3127"/>
        <v>0.52</v>
      </c>
      <c r="Q3077" s="15">
        <f t="shared" si="3127"/>
        <v>0.185</v>
      </c>
      <c r="R3077" s="15">
        <f t="shared" si="3127"/>
        <v>1.494</v>
      </c>
      <c r="S3077" s="15">
        <f t="shared" si="3127"/>
        <v>0.61499999999999999</v>
      </c>
      <c r="T3077" s="15">
        <f t="shared" si="3127"/>
        <v>0.39350000000000002</v>
      </c>
      <c r="U3077" s="15">
        <f t="shared" si="3127"/>
        <v>0.40600000000000003</v>
      </c>
      <c r="V3077" s="5">
        <v>1</v>
      </c>
      <c r="X3077" s="15">
        <f t="shared" si="3110"/>
        <v>12.5</v>
      </c>
      <c r="AB3077" s="15">
        <f t="shared" si="3111"/>
        <v>13.332503204355447</v>
      </c>
      <c r="AC3077" s="15">
        <f t="shared" si="3112"/>
        <v>0.6930615852620875</v>
      </c>
    </row>
    <row r="3078" spans="1:29">
      <c r="A3078" s="5" t="s">
        <v>207</v>
      </c>
      <c r="B3078" s="5">
        <v>0.68</v>
      </c>
      <c r="C3078" s="5">
        <v>0.56000000000000005</v>
      </c>
      <c r="D3078" s="5">
        <v>0.19500000000000001</v>
      </c>
      <c r="E3078" s="5">
        <v>1.6639999999999999</v>
      </c>
      <c r="F3078" s="5">
        <v>0.57999999999999996</v>
      </c>
      <c r="G3078" s="5">
        <v>0.38550000000000001</v>
      </c>
      <c r="H3078" s="48">
        <v>0.54500000000000004</v>
      </c>
      <c r="I3078" s="5">
        <v>11</v>
      </c>
      <c r="N3078" s="15">
        <f t="shared" si="3108"/>
        <v>0.75</v>
      </c>
      <c r="O3078" s="15">
        <f t="shared" ref="O3078:U3078" si="3128">B3078</f>
        <v>0.68</v>
      </c>
      <c r="P3078" s="15">
        <f t="shared" si="3128"/>
        <v>0.56000000000000005</v>
      </c>
      <c r="Q3078" s="15">
        <f t="shared" si="3128"/>
        <v>0.19500000000000001</v>
      </c>
      <c r="R3078" s="15">
        <f t="shared" si="3128"/>
        <v>1.6639999999999999</v>
      </c>
      <c r="S3078" s="15">
        <f t="shared" si="3128"/>
        <v>0.57999999999999996</v>
      </c>
      <c r="T3078" s="15">
        <f t="shared" si="3128"/>
        <v>0.38550000000000001</v>
      </c>
      <c r="U3078" s="15">
        <f t="shared" si="3128"/>
        <v>0.54500000000000004</v>
      </c>
      <c r="V3078" s="5">
        <v>1</v>
      </c>
      <c r="X3078" s="15">
        <f t="shared" si="3110"/>
        <v>12.5</v>
      </c>
      <c r="AB3078" s="15">
        <f t="shared" si="3111"/>
        <v>17.450998568682863</v>
      </c>
      <c r="AC3078" s="15">
        <f t="shared" si="3112"/>
        <v>24.512386827099757</v>
      </c>
    </row>
    <row r="3079" spans="1:29">
      <c r="A3079" s="5" t="s">
        <v>206</v>
      </c>
      <c r="B3079" s="5">
        <v>0.68500000000000005</v>
      </c>
      <c r="C3079" s="5">
        <v>0.51</v>
      </c>
      <c r="D3079" s="5">
        <v>0.16500000000000001</v>
      </c>
      <c r="E3079" s="5">
        <v>1.5449999999999999</v>
      </c>
      <c r="F3079" s="5">
        <v>0.68600000000000005</v>
      </c>
      <c r="G3079" s="5">
        <v>0.3775</v>
      </c>
      <c r="H3079" s="48">
        <v>0.40550000000000003</v>
      </c>
      <c r="I3079" s="5">
        <v>10</v>
      </c>
      <c r="N3079" s="15">
        <f t="shared" si="3108"/>
        <v>3</v>
      </c>
      <c r="O3079" s="15">
        <f t="shared" ref="O3079:U3079" si="3129">B3079</f>
        <v>0.68500000000000005</v>
      </c>
      <c r="P3079" s="15">
        <f t="shared" si="3129"/>
        <v>0.51</v>
      </c>
      <c r="Q3079" s="15">
        <f t="shared" si="3129"/>
        <v>0.16500000000000001</v>
      </c>
      <c r="R3079" s="15">
        <f t="shared" si="3129"/>
        <v>1.5449999999999999</v>
      </c>
      <c r="S3079" s="15">
        <f t="shared" si="3129"/>
        <v>0.68600000000000005</v>
      </c>
      <c r="T3079" s="15">
        <f t="shared" si="3129"/>
        <v>0.3775</v>
      </c>
      <c r="U3079" s="15">
        <f t="shared" si="3129"/>
        <v>0.40550000000000003</v>
      </c>
      <c r="V3079" s="5">
        <v>1</v>
      </c>
      <c r="X3079" s="15">
        <f t="shared" si="3110"/>
        <v>11.5</v>
      </c>
      <c r="AB3079" s="15">
        <f t="shared" si="3111"/>
        <v>12.548754154808165</v>
      </c>
      <c r="AC3079" s="15">
        <f t="shared" si="3112"/>
        <v>1.0998852772273888</v>
      </c>
    </row>
    <row r="3080" spans="1:29">
      <c r="A3080" s="5" t="s">
        <v>207</v>
      </c>
      <c r="B3080" s="5">
        <v>0.69499999999999995</v>
      </c>
      <c r="C3080" s="5">
        <v>0.53500000000000003</v>
      </c>
      <c r="D3080" s="5">
        <v>0.2</v>
      </c>
      <c r="E3080" s="5">
        <v>1.5854999999999999</v>
      </c>
      <c r="F3080" s="5">
        <v>0.66700000000000004</v>
      </c>
      <c r="G3080" s="5">
        <v>0.33400000000000002</v>
      </c>
      <c r="H3080" s="48">
        <v>0.47099999999999997</v>
      </c>
      <c r="I3080" s="5">
        <v>11</v>
      </c>
      <c r="N3080" s="15">
        <f t="shared" si="3108"/>
        <v>0.75</v>
      </c>
      <c r="O3080" s="15">
        <f t="shared" ref="O3080:U3080" si="3130">B3080</f>
        <v>0.69499999999999995</v>
      </c>
      <c r="P3080" s="15">
        <f t="shared" si="3130"/>
        <v>0.53500000000000003</v>
      </c>
      <c r="Q3080" s="15">
        <f t="shared" si="3130"/>
        <v>0.2</v>
      </c>
      <c r="R3080" s="15">
        <f t="shared" si="3130"/>
        <v>1.5854999999999999</v>
      </c>
      <c r="S3080" s="15">
        <f t="shared" si="3130"/>
        <v>0.66700000000000004</v>
      </c>
      <c r="T3080" s="15">
        <f t="shared" si="3130"/>
        <v>0.33400000000000002</v>
      </c>
      <c r="U3080" s="15">
        <f t="shared" si="3130"/>
        <v>0.47099999999999997</v>
      </c>
      <c r="V3080" s="5">
        <v>1</v>
      </c>
      <c r="X3080" s="15">
        <f t="shared" si="3110"/>
        <v>12.5</v>
      </c>
      <c r="AB3080" s="15">
        <f t="shared" si="3111"/>
        <v>14.624048475010598</v>
      </c>
      <c r="AC3080" s="15">
        <f t="shared" si="3112"/>
        <v>4.5115819241948474</v>
      </c>
    </row>
    <row r="3081" spans="1:29">
      <c r="A3081" s="5" t="s">
        <v>207</v>
      </c>
      <c r="B3081" s="5">
        <v>0.7</v>
      </c>
      <c r="C3081" s="5">
        <v>0.55500000000000005</v>
      </c>
      <c r="D3081" s="5">
        <v>0.22</v>
      </c>
      <c r="E3081" s="5">
        <v>1.6659999999999999</v>
      </c>
      <c r="F3081" s="5">
        <v>0.64700000000000002</v>
      </c>
      <c r="G3081" s="5">
        <v>0.42849999999999999</v>
      </c>
      <c r="H3081" s="48">
        <v>0.45500000000000002</v>
      </c>
      <c r="I3081" s="5">
        <v>11</v>
      </c>
      <c r="N3081" s="15">
        <f t="shared" si="3108"/>
        <v>0.75</v>
      </c>
      <c r="O3081" s="15">
        <f t="shared" ref="O3081:U3081" si="3131">B3081</f>
        <v>0.7</v>
      </c>
      <c r="P3081" s="15">
        <f t="shared" si="3131"/>
        <v>0.55500000000000005</v>
      </c>
      <c r="Q3081" s="15">
        <f t="shared" si="3131"/>
        <v>0.22</v>
      </c>
      <c r="R3081" s="15">
        <f t="shared" si="3131"/>
        <v>1.6659999999999999</v>
      </c>
      <c r="S3081" s="15">
        <f t="shared" si="3131"/>
        <v>0.64700000000000002</v>
      </c>
      <c r="T3081" s="15">
        <f t="shared" si="3131"/>
        <v>0.42849999999999999</v>
      </c>
      <c r="U3081" s="15">
        <f t="shared" si="3131"/>
        <v>0.45500000000000002</v>
      </c>
      <c r="V3081" s="5">
        <v>1</v>
      </c>
      <c r="X3081" s="15">
        <f t="shared" si="3110"/>
        <v>12.5</v>
      </c>
      <c r="AB3081" s="15">
        <f t="shared" si="3111"/>
        <v>15.10565128890433</v>
      </c>
      <c r="AC3081" s="15">
        <f t="shared" si="3112"/>
        <v>6.7894186393687948</v>
      </c>
    </row>
    <row r="3082" spans="1:29">
      <c r="A3082" s="5" t="s">
        <v>206</v>
      </c>
      <c r="B3082" s="5">
        <v>0.71</v>
      </c>
      <c r="C3082" s="5">
        <v>0.56000000000000005</v>
      </c>
      <c r="D3082" s="5">
        <v>0.17499999999999999</v>
      </c>
      <c r="E3082" s="5">
        <v>1.724</v>
      </c>
      <c r="F3082" s="5">
        <v>0.56599999999999995</v>
      </c>
      <c r="G3082" s="5">
        <v>0.45750000000000002</v>
      </c>
      <c r="H3082" s="48">
        <v>0.46250000000000002</v>
      </c>
      <c r="I3082" s="5">
        <v>13</v>
      </c>
      <c r="N3082" s="15">
        <f t="shared" si="3108"/>
        <v>3</v>
      </c>
      <c r="O3082" s="15">
        <f t="shared" ref="O3082:U3082" si="3132">B3082</f>
        <v>0.71</v>
      </c>
      <c r="P3082" s="15">
        <f t="shared" si="3132"/>
        <v>0.56000000000000005</v>
      </c>
      <c r="Q3082" s="15">
        <f t="shared" si="3132"/>
        <v>0.17499999999999999</v>
      </c>
      <c r="R3082" s="15">
        <f t="shared" si="3132"/>
        <v>1.724</v>
      </c>
      <c r="S3082" s="15">
        <f t="shared" si="3132"/>
        <v>0.56599999999999995</v>
      </c>
      <c r="T3082" s="15">
        <f t="shared" si="3132"/>
        <v>0.45750000000000002</v>
      </c>
      <c r="U3082" s="15">
        <f t="shared" si="3132"/>
        <v>0.46250000000000002</v>
      </c>
      <c r="V3082" s="5">
        <v>1</v>
      </c>
      <c r="X3082" s="15">
        <f t="shared" si="3110"/>
        <v>14.5</v>
      </c>
      <c r="AB3082" s="15">
        <f t="shared" si="3111"/>
        <v>16.941130757935657</v>
      </c>
      <c r="AC3082" s="15">
        <f t="shared" si="3112"/>
        <v>5.9591193773395137</v>
      </c>
    </row>
    <row r="3083" spans="1:29">
      <c r="A3083" s="5" t="s">
        <v>207</v>
      </c>
      <c r="B3083" s="5">
        <v>0.73</v>
      </c>
      <c r="C3083" s="5">
        <v>0.55000000000000004</v>
      </c>
      <c r="D3083" s="5">
        <v>0.20499999999999999</v>
      </c>
      <c r="E3083" s="5">
        <v>1.9079999999999999</v>
      </c>
      <c r="F3083" s="5">
        <v>0.54149999999999998</v>
      </c>
      <c r="G3083" s="5">
        <v>0.35649999999999998</v>
      </c>
      <c r="H3083" s="48">
        <v>0.59650000000000003</v>
      </c>
      <c r="I3083" s="5">
        <v>14</v>
      </c>
      <c r="N3083" s="15">
        <f t="shared" si="3108"/>
        <v>0.75</v>
      </c>
      <c r="O3083" s="15">
        <f t="shared" ref="O3083:U3083" si="3133">B3083</f>
        <v>0.73</v>
      </c>
      <c r="P3083" s="15">
        <f t="shared" si="3133"/>
        <v>0.55000000000000004</v>
      </c>
      <c r="Q3083" s="15">
        <f t="shared" si="3133"/>
        <v>0.20499999999999999</v>
      </c>
      <c r="R3083" s="15">
        <f t="shared" si="3133"/>
        <v>1.9079999999999999</v>
      </c>
      <c r="S3083" s="15">
        <f t="shared" si="3133"/>
        <v>0.54149999999999998</v>
      </c>
      <c r="T3083" s="15">
        <f t="shared" si="3133"/>
        <v>0.35649999999999998</v>
      </c>
      <c r="U3083" s="15">
        <f t="shared" si="3133"/>
        <v>0.59650000000000003</v>
      </c>
      <c r="V3083" s="5">
        <v>1</v>
      </c>
      <c r="X3083" s="15">
        <f t="shared" si="3110"/>
        <v>15.5</v>
      </c>
      <c r="AB3083" s="15">
        <f t="shared" si="3111"/>
        <v>21.132516994435672</v>
      </c>
      <c r="AC3083" s="15">
        <f t="shared" si="3112"/>
        <v>31.725247692606661</v>
      </c>
    </row>
    <row r="3084" spans="1:29">
      <c r="A3084" s="5" t="s">
        <v>207</v>
      </c>
      <c r="B3084" s="5">
        <v>0.755</v>
      </c>
      <c r="C3084" s="5">
        <v>0.57499999999999996</v>
      </c>
      <c r="D3084" s="5">
        <v>0.2</v>
      </c>
      <c r="E3084" s="5">
        <v>2.073</v>
      </c>
      <c r="F3084" s="5">
        <v>1.0135000000000001</v>
      </c>
      <c r="G3084" s="5">
        <v>0.46550000000000002</v>
      </c>
      <c r="H3084" s="48">
        <v>0.48</v>
      </c>
      <c r="I3084" s="5">
        <v>11</v>
      </c>
      <c r="N3084" s="15">
        <f t="shared" si="3108"/>
        <v>0.75</v>
      </c>
      <c r="O3084" s="15">
        <f t="shared" ref="O3084:U3084" si="3134">B3084</f>
        <v>0.755</v>
      </c>
      <c r="P3084" s="15">
        <f t="shared" si="3134"/>
        <v>0.57499999999999996</v>
      </c>
      <c r="Q3084" s="15">
        <f t="shared" si="3134"/>
        <v>0.2</v>
      </c>
      <c r="R3084" s="15">
        <f t="shared" si="3134"/>
        <v>2.073</v>
      </c>
      <c r="S3084" s="15">
        <f t="shared" si="3134"/>
        <v>1.0135000000000001</v>
      </c>
      <c r="T3084" s="15">
        <f t="shared" si="3134"/>
        <v>0.46550000000000002</v>
      </c>
      <c r="U3084" s="15">
        <f t="shared" si="3134"/>
        <v>0.48</v>
      </c>
      <c r="V3084" s="5">
        <v>1</v>
      </c>
      <c r="X3084" s="15">
        <f t="shared" si="3110"/>
        <v>12.5</v>
      </c>
      <c r="AB3084" s="15">
        <f t="shared" si="3111"/>
        <v>11.247301763574237</v>
      </c>
      <c r="AC3084" s="15">
        <f t="shared" si="3112"/>
        <v>1.5692528715442169</v>
      </c>
    </row>
    <row r="3085" spans="1:29">
      <c r="A3085" s="5" t="s">
        <v>208</v>
      </c>
      <c r="B3085" s="5">
        <v>0.22500000000000001</v>
      </c>
      <c r="C3085" s="5">
        <v>0.17</v>
      </c>
      <c r="D3085" s="5">
        <v>0.05</v>
      </c>
      <c r="E3085" s="5">
        <v>5.1499999999999997E-2</v>
      </c>
      <c r="F3085" s="5">
        <v>1.9E-2</v>
      </c>
      <c r="G3085" s="5">
        <v>1.2E-2</v>
      </c>
      <c r="H3085" s="48">
        <v>1.7000000000000001E-2</v>
      </c>
      <c r="I3085" s="5">
        <v>4</v>
      </c>
      <c r="N3085" s="15">
        <f t="shared" si="3108"/>
        <v>-2</v>
      </c>
      <c r="O3085" s="15">
        <f t="shared" ref="O3085:U3085" si="3135">B3085</f>
        <v>0.22500000000000001</v>
      </c>
      <c r="P3085" s="15">
        <f t="shared" si="3135"/>
        <v>0.17</v>
      </c>
      <c r="Q3085" s="15">
        <f t="shared" si="3135"/>
        <v>0.05</v>
      </c>
      <c r="R3085" s="15">
        <f t="shared" si="3135"/>
        <v>5.1499999999999997E-2</v>
      </c>
      <c r="S3085" s="15">
        <f t="shared" si="3135"/>
        <v>1.9E-2</v>
      </c>
      <c r="T3085" s="15">
        <f t="shared" si="3135"/>
        <v>1.2E-2</v>
      </c>
      <c r="U3085" s="15">
        <f t="shared" si="3135"/>
        <v>1.7000000000000001E-2</v>
      </c>
      <c r="V3085" s="5">
        <v>1</v>
      </c>
      <c r="X3085" s="15">
        <f t="shared" si="3110"/>
        <v>5.5</v>
      </c>
      <c r="AB3085" s="15">
        <f t="shared" si="3111"/>
        <v>6.9975640285728185</v>
      </c>
      <c r="AC3085" s="15">
        <f t="shared" si="3112"/>
        <v>2.2426980196752493</v>
      </c>
    </row>
    <row r="3086" spans="1:29">
      <c r="A3086" s="5" t="s">
        <v>208</v>
      </c>
      <c r="B3086" s="5">
        <v>0.23</v>
      </c>
      <c r="C3086" s="5">
        <v>0.17</v>
      </c>
      <c r="D3086" s="5">
        <v>0.05</v>
      </c>
      <c r="E3086" s="5">
        <v>5.7000000000000002E-2</v>
      </c>
      <c r="F3086" s="5">
        <v>2.5999999999999999E-2</v>
      </c>
      <c r="G3086" s="5">
        <v>1.2999999999999999E-2</v>
      </c>
      <c r="H3086" s="48">
        <v>1.6E-2</v>
      </c>
      <c r="I3086" s="5">
        <v>5</v>
      </c>
      <c r="N3086" s="15">
        <f t="shared" si="3108"/>
        <v>-2</v>
      </c>
      <c r="O3086" s="15">
        <f t="shared" ref="O3086:U3086" si="3136">B3086</f>
        <v>0.23</v>
      </c>
      <c r="P3086" s="15">
        <f t="shared" si="3136"/>
        <v>0.17</v>
      </c>
      <c r="Q3086" s="15">
        <f t="shared" si="3136"/>
        <v>0.05</v>
      </c>
      <c r="R3086" s="15">
        <f t="shared" si="3136"/>
        <v>5.7000000000000002E-2</v>
      </c>
      <c r="S3086" s="15">
        <f t="shared" si="3136"/>
        <v>2.5999999999999999E-2</v>
      </c>
      <c r="T3086" s="15">
        <f t="shared" si="3136"/>
        <v>1.2999999999999999E-2</v>
      </c>
      <c r="U3086" s="15">
        <f t="shared" si="3136"/>
        <v>1.6E-2</v>
      </c>
      <c r="V3086" s="5">
        <v>1</v>
      </c>
      <c r="X3086" s="15">
        <f t="shared" si="3110"/>
        <v>6.5</v>
      </c>
      <c r="AB3086" s="15">
        <f t="shared" si="3111"/>
        <v>6.8841379399687224</v>
      </c>
      <c r="AC3086" s="15">
        <f t="shared" si="3112"/>
        <v>0.14756195692341376</v>
      </c>
    </row>
    <row r="3087" spans="1:29">
      <c r="A3087" s="5" t="s">
        <v>208</v>
      </c>
      <c r="B3087" s="5">
        <v>0.255</v>
      </c>
      <c r="C3087" s="5">
        <v>0.185</v>
      </c>
      <c r="D3087" s="5">
        <v>0.06</v>
      </c>
      <c r="E3087" s="5">
        <v>9.2499999999999999E-2</v>
      </c>
      <c r="F3087" s="5">
        <v>3.9E-2</v>
      </c>
      <c r="G3087" s="5">
        <v>2.1000000000000001E-2</v>
      </c>
      <c r="H3087" s="48">
        <v>2.5000000000000001E-2</v>
      </c>
      <c r="I3087" s="5">
        <v>6</v>
      </c>
      <c r="N3087" s="15">
        <f t="shared" si="3108"/>
        <v>-2</v>
      </c>
      <c r="O3087" s="15">
        <f t="shared" ref="O3087:U3087" si="3137">B3087</f>
        <v>0.255</v>
      </c>
      <c r="P3087" s="15">
        <f t="shared" si="3137"/>
        <v>0.185</v>
      </c>
      <c r="Q3087" s="15">
        <f t="shared" si="3137"/>
        <v>0.06</v>
      </c>
      <c r="R3087" s="15">
        <f t="shared" si="3137"/>
        <v>9.2499999999999999E-2</v>
      </c>
      <c r="S3087" s="15">
        <f t="shared" si="3137"/>
        <v>3.9E-2</v>
      </c>
      <c r="T3087" s="15">
        <f t="shared" si="3137"/>
        <v>2.1000000000000001E-2</v>
      </c>
      <c r="U3087" s="15">
        <f t="shared" si="3137"/>
        <v>2.5000000000000001E-2</v>
      </c>
      <c r="V3087" s="5">
        <v>1</v>
      </c>
      <c r="X3087" s="15">
        <f t="shared" si="3110"/>
        <v>7.5</v>
      </c>
      <c r="AB3087" s="15">
        <f t="shared" si="3111"/>
        <v>7.2110695304729653</v>
      </c>
      <c r="AC3087" s="15">
        <f t="shared" si="3112"/>
        <v>8.3480816221112739E-2</v>
      </c>
    </row>
    <row r="3088" spans="1:29">
      <c r="A3088" s="5" t="s">
        <v>208</v>
      </c>
      <c r="B3088" s="5">
        <v>0.35499999999999998</v>
      </c>
      <c r="C3088" s="5">
        <v>0.27</v>
      </c>
      <c r="D3088" s="5">
        <v>7.4999999999999997E-2</v>
      </c>
      <c r="E3088" s="5">
        <v>0.20399999999999999</v>
      </c>
      <c r="F3088" s="5">
        <v>0.30449999999999999</v>
      </c>
      <c r="G3088" s="5">
        <v>4.5999999999999999E-2</v>
      </c>
      <c r="H3088" s="48">
        <v>5.9499999999999997E-2</v>
      </c>
      <c r="I3088" s="5">
        <v>7</v>
      </c>
      <c r="N3088" s="15">
        <f t="shared" si="3108"/>
        <v>-2</v>
      </c>
      <c r="O3088" s="15">
        <f t="shared" ref="O3088:U3088" si="3138">B3088</f>
        <v>0.35499999999999998</v>
      </c>
      <c r="P3088" s="15">
        <f t="shared" si="3138"/>
        <v>0.27</v>
      </c>
      <c r="Q3088" s="15">
        <f t="shared" si="3138"/>
        <v>7.4999999999999997E-2</v>
      </c>
      <c r="R3088" s="15">
        <f t="shared" si="3138"/>
        <v>0.20399999999999999</v>
      </c>
      <c r="S3088" s="15">
        <f t="shared" si="3138"/>
        <v>0.30449999999999999</v>
      </c>
      <c r="T3088" s="15">
        <f t="shared" si="3138"/>
        <v>4.5999999999999999E-2</v>
      </c>
      <c r="U3088" s="15">
        <f t="shared" si="3138"/>
        <v>5.9499999999999997E-2</v>
      </c>
      <c r="V3088" s="5">
        <v>1</v>
      </c>
      <c r="X3088" s="15">
        <f t="shared" si="3110"/>
        <v>8.5</v>
      </c>
      <c r="AB3088" s="15">
        <f t="shared" si="3111"/>
        <v>4.0334991085242748</v>
      </c>
      <c r="AC3088" s="15">
        <f t="shared" si="3112"/>
        <v>19.949630213553448</v>
      </c>
    </row>
    <row r="3089" spans="1:29">
      <c r="A3089" s="5" t="s">
        <v>208</v>
      </c>
      <c r="B3089" s="5">
        <v>0.42499999999999999</v>
      </c>
      <c r="C3089" s="5">
        <v>0.31</v>
      </c>
      <c r="D3089" s="5">
        <v>9.5000000000000001E-2</v>
      </c>
      <c r="E3089" s="5">
        <v>0.3075</v>
      </c>
      <c r="F3089" s="5">
        <v>0.13900000000000001</v>
      </c>
      <c r="G3089" s="5">
        <v>7.4499999999999997E-2</v>
      </c>
      <c r="H3089" s="48">
        <v>9.2999999999999999E-2</v>
      </c>
      <c r="I3089" s="5">
        <v>7</v>
      </c>
      <c r="N3089" s="15">
        <f t="shared" si="3108"/>
        <v>-2</v>
      </c>
      <c r="O3089" s="15">
        <f t="shared" ref="O3089:U3089" si="3139">B3089</f>
        <v>0.42499999999999999</v>
      </c>
      <c r="P3089" s="15">
        <f t="shared" si="3139"/>
        <v>0.31</v>
      </c>
      <c r="Q3089" s="15">
        <f t="shared" si="3139"/>
        <v>9.5000000000000001E-2</v>
      </c>
      <c r="R3089" s="15">
        <f t="shared" si="3139"/>
        <v>0.3075</v>
      </c>
      <c r="S3089" s="15">
        <f t="shared" si="3139"/>
        <v>0.13900000000000001</v>
      </c>
      <c r="T3089" s="15">
        <f t="shared" si="3139"/>
        <v>7.4499999999999997E-2</v>
      </c>
      <c r="U3089" s="15">
        <f t="shared" si="3139"/>
        <v>9.2999999999999999E-2</v>
      </c>
      <c r="V3089" s="5">
        <v>1</v>
      </c>
      <c r="X3089" s="15">
        <f t="shared" si="3110"/>
        <v>8.5</v>
      </c>
      <c r="AB3089" s="15">
        <f t="shared" si="3111"/>
        <v>8.9352236038072448</v>
      </c>
      <c r="AC3089" s="15">
        <f t="shared" si="3112"/>
        <v>0.18941958531096559</v>
      </c>
    </row>
    <row r="3090" spans="1:29">
      <c r="A3090" s="5" t="s">
        <v>208</v>
      </c>
      <c r="B3090" s="5">
        <v>0.42499999999999999</v>
      </c>
      <c r="C3090" s="5">
        <v>0.32</v>
      </c>
      <c r="D3090" s="5">
        <v>8.5000000000000006E-2</v>
      </c>
      <c r="E3090" s="5">
        <v>0.26200000000000001</v>
      </c>
      <c r="F3090" s="5">
        <v>0.1235</v>
      </c>
      <c r="G3090" s="5">
        <v>6.7000000000000004E-2</v>
      </c>
      <c r="H3090" s="48">
        <v>7.2499999999999995E-2</v>
      </c>
      <c r="I3090" s="5">
        <v>8</v>
      </c>
      <c r="N3090" s="15">
        <f t="shared" si="3108"/>
        <v>-2</v>
      </c>
      <c r="O3090" s="15">
        <f t="shared" ref="O3090:U3090" si="3140">B3090</f>
        <v>0.42499999999999999</v>
      </c>
      <c r="P3090" s="15">
        <f t="shared" si="3140"/>
        <v>0.32</v>
      </c>
      <c r="Q3090" s="15">
        <f t="shared" si="3140"/>
        <v>8.5000000000000006E-2</v>
      </c>
      <c r="R3090" s="15">
        <f t="shared" si="3140"/>
        <v>0.26200000000000001</v>
      </c>
      <c r="S3090" s="15">
        <f t="shared" si="3140"/>
        <v>0.1235</v>
      </c>
      <c r="T3090" s="15">
        <f t="shared" si="3140"/>
        <v>6.7000000000000004E-2</v>
      </c>
      <c r="U3090" s="15">
        <f t="shared" si="3140"/>
        <v>7.2499999999999995E-2</v>
      </c>
      <c r="V3090" s="5">
        <v>1</v>
      </c>
      <c r="X3090" s="15">
        <f t="shared" si="3110"/>
        <v>9.5</v>
      </c>
      <c r="AB3090" s="15">
        <f t="shared" si="3111"/>
        <v>8.7392266944688046</v>
      </c>
      <c r="AC3090" s="15">
        <f t="shared" si="3112"/>
        <v>0.5787760224088615</v>
      </c>
    </row>
    <row r="3091" spans="1:29">
      <c r="A3091" s="5" t="s">
        <v>206</v>
      </c>
      <c r="B3091" s="5">
        <v>0.45500000000000002</v>
      </c>
      <c r="C3091" s="5">
        <v>0.35</v>
      </c>
      <c r="D3091" s="5">
        <v>0.11</v>
      </c>
      <c r="E3091" s="5">
        <v>0.45800000000000002</v>
      </c>
      <c r="F3091" s="5">
        <v>0.2</v>
      </c>
      <c r="G3091" s="5">
        <v>0.111</v>
      </c>
      <c r="H3091" s="48">
        <v>0.1305</v>
      </c>
      <c r="I3091" s="5">
        <v>8</v>
      </c>
      <c r="N3091" s="15">
        <f t="shared" si="3108"/>
        <v>3</v>
      </c>
      <c r="O3091" s="15">
        <f t="shared" ref="O3091:U3091" si="3141">B3091</f>
        <v>0.45500000000000002</v>
      </c>
      <c r="P3091" s="15">
        <f t="shared" si="3141"/>
        <v>0.35</v>
      </c>
      <c r="Q3091" s="15">
        <f t="shared" si="3141"/>
        <v>0.11</v>
      </c>
      <c r="R3091" s="15">
        <f t="shared" si="3141"/>
        <v>0.45800000000000002</v>
      </c>
      <c r="S3091" s="15">
        <f t="shared" si="3141"/>
        <v>0.2</v>
      </c>
      <c r="T3091" s="15">
        <f t="shared" si="3141"/>
        <v>0.111</v>
      </c>
      <c r="U3091" s="15">
        <f t="shared" si="3141"/>
        <v>0.1305</v>
      </c>
      <c r="V3091" s="5">
        <v>1</v>
      </c>
      <c r="X3091" s="15">
        <f t="shared" si="3110"/>
        <v>9.5</v>
      </c>
      <c r="AB3091" s="15">
        <f t="shared" si="3111"/>
        <v>10.45656107100862</v>
      </c>
      <c r="AC3091" s="15">
        <f t="shared" si="3112"/>
        <v>0.91500908256915836</v>
      </c>
    </row>
    <row r="3092" spans="1:29">
      <c r="A3092" s="5" t="s">
        <v>206</v>
      </c>
      <c r="B3092" s="5">
        <v>0.46</v>
      </c>
      <c r="C3092" s="5">
        <v>0.35499999999999998</v>
      </c>
      <c r="D3092" s="5">
        <v>0.14000000000000001</v>
      </c>
      <c r="E3092" s="5">
        <v>0.49099999999999999</v>
      </c>
      <c r="F3092" s="5">
        <v>0.20699999999999999</v>
      </c>
      <c r="G3092" s="5">
        <v>0.115</v>
      </c>
      <c r="H3092" s="48">
        <v>0.17399999999999999</v>
      </c>
      <c r="I3092" s="5">
        <v>10</v>
      </c>
      <c r="N3092" s="15">
        <f t="shared" si="3108"/>
        <v>3</v>
      </c>
      <c r="O3092" s="15">
        <f t="shared" ref="O3092:U3092" si="3142">B3092</f>
        <v>0.46</v>
      </c>
      <c r="P3092" s="15">
        <f t="shared" si="3142"/>
        <v>0.35499999999999998</v>
      </c>
      <c r="Q3092" s="15">
        <f t="shared" si="3142"/>
        <v>0.14000000000000001</v>
      </c>
      <c r="R3092" s="15">
        <f t="shared" si="3142"/>
        <v>0.49099999999999999</v>
      </c>
      <c r="S3092" s="15">
        <f t="shared" si="3142"/>
        <v>0.20699999999999999</v>
      </c>
      <c r="T3092" s="15">
        <f t="shared" si="3142"/>
        <v>0.115</v>
      </c>
      <c r="U3092" s="15">
        <f t="shared" si="3142"/>
        <v>0.17399999999999999</v>
      </c>
      <c r="V3092" s="5">
        <v>1</v>
      </c>
      <c r="X3092" s="15">
        <f t="shared" si="3110"/>
        <v>11.5</v>
      </c>
      <c r="AB3092" s="15">
        <f t="shared" si="3111"/>
        <v>11.342375141539055</v>
      </c>
      <c r="AC3092" s="15">
        <f t="shared" si="3112"/>
        <v>2.484559600483301E-2</v>
      </c>
    </row>
    <row r="3093" spans="1:29">
      <c r="A3093" s="5" t="s">
        <v>206</v>
      </c>
      <c r="B3093" s="5">
        <v>0.495</v>
      </c>
      <c r="C3093" s="5">
        <v>0.38</v>
      </c>
      <c r="D3093" s="5">
        <v>0.12</v>
      </c>
      <c r="E3093" s="5">
        <v>0.47399999999999998</v>
      </c>
      <c r="F3093" s="5">
        <v>0.19700000000000001</v>
      </c>
      <c r="G3093" s="5">
        <v>0.1065</v>
      </c>
      <c r="H3093" s="48">
        <v>0.1545</v>
      </c>
      <c r="I3093" s="5">
        <v>10</v>
      </c>
      <c r="N3093" s="15">
        <f t="shared" si="3108"/>
        <v>3</v>
      </c>
      <c r="O3093" s="15">
        <f t="shared" ref="O3093:U3093" si="3143">B3093</f>
        <v>0.495</v>
      </c>
      <c r="P3093" s="15">
        <f t="shared" si="3143"/>
        <v>0.38</v>
      </c>
      <c r="Q3093" s="15">
        <f t="shared" si="3143"/>
        <v>0.12</v>
      </c>
      <c r="R3093" s="15">
        <f t="shared" si="3143"/>
        <v>0.47399999999999998</v>
      </c>
      <c r="S3093" s="15">
        <f t="shared" si="3143"/>
        <v>0.19700000000000001</v>
      </c>
      <c r="T3093" s="15">
        <f t="shared" si="3143"/>
        <v>0.1065</v>
      </c>
      <c r="U3093" s="15">
        <f t="shared" si="3143"/>
        <v>0.1545</v>
      </c>
      <c r="V3093" s="5">
        <v>1</v>
      </c>
      <c r="X3093" s="15">
        <f t="shared" si="3110"/>
        <v>11.5</v>
      </c>
      <c r="AB3093" s="15">
        <f t="shared" si="3111"/>
        <v>11.352235658972823</v>
      </c>
      <c r="AC3093" s="15">
        <f t="shared" si="3112"/>
        <v>2.1834300479195785E-2</v>
      </c>
    </row>
    <row r="3094" spans="1:29">
      <c r="A3094" s="5" t="s">
        <v>206</v>
      </c>
      <c r="B3094" s="5">
        <v>0.51</v>
      </c>
      <c r="C3094" s="5">
        <v>0.39500000000000002</v>
      </c>
      <c r="D3094" s="5">
        <v>0.125</v>
      </c>
      <c r="E3094" s="5">
        <v>0.58050000000000002</v>
      </c>
      <c r="F3094" s="5">
        <v>0.24399999999999999</v>
      </c>
      <c r="G3094" s="5">
        <v>0.13350000000000001</v>
      </c>
      <c r="H3094" s="48">
        <v>0.188</v>
      </c>
      <c r="I3094" s="5">
        <v>11</v>
      </c>
      <c r="N3094" s="15">
        <f t="shared" si="3108"/>
        <v>3</v>
      </c>
      <c r="O3094" s="15">
        <f t="shared" ref="O3094:U3094" si="3144">B3094</f>
        <v>0.51</v>
      </c>
      <c r="P3094" s="15">
        <f t="shared" si="3144"/>
        <v>0.39500000000000002</v>
      </c>
      <c r="Q3094" s="15">
        <f t="shared" si="3144"/>
        <v>0.125</v>
      </c>
      <c r="R3094" s="15">
        <f t="shared" si="3144"/>
        <v>0.58050000000000002</v>
      </c>
      <c r="S3094" s="15">
        <f t="shared" si="3144"/>
        <v>0.24399999999999999</v>
      </c>
      <c r="T3094" s="15">
        <f t="shared" si="3144"/>
        <v>0.13350000000000001</v>
      </c>
      <c r="U3094" s="15">
        <f t="shared" si="3144"/>
        <v>0.188</v>
      </c>
      <c r="V3094" s="5">
        <v>1</v>
      </c>
      <c r="X3094" s="15">
        <f t="shared" si="3110"/>
        <v>12.5</v>
      </c>
      <c r="AB3094" s="15">
        <f t="shared" si="3111"/>
        <v>11.611048710199904</v>
      </c>
      <c r="AC3094" s="15">
        <f t="shared" si="3112"/>
        <v>0.7902343956372534</v>
      </c>
    </row>
    <row r="3095" spans="1:29">
      <c r="A3095" s="5" t="s">
        <v>207</v>
      </c>
      <c r="B3095" s="5">
        <v>0.52</v>
      </c>
      <c r="C3095" s="5">
        <v>0.43</v>
      </c>
      <c r="D3095" s="5">
        <v>0.15</v>
      </c>
      <c r="E3095" s="5">
        <v>0.72799999999999998</v>
      </c>
      <c r="F3095" s="5">
        <v>0.30199999999999999</v>
      </c>
      <c r="G3095" s="5">
        <v>0.1575</v>
      </c>
      <c r="H3095" s="48">
        <v>0.23499999999999999</v>
      </c>
      <c r="I3095" s="5">
        <v>11</v>
      </c>
      <c r="N3095" s="15">
        <f t="shared" si="3108"/>
        <v>0.75</v>
      </c>
      <c r="O3095" s="15">
        <f t="shared" ref="O3095:U3095" si="3145">B3095</f>
        <v>0.52</v>
      </c>
      <c r="P3095" s="15">
        <f t="shared" si="3145"/>
        <v>0.43</v>
      </c>
      <c r="Q3095" s="15">
        <f t="shared" si="3145"/>
        <v>0.15</v>
      </c>
      <c r="R3095" s="15">
        <f t="shared" si="3145"/>
        <v>0.72799999999999998</v>
      </c>
      <c r="S3095" s="15">
        <f t="shared" si="3145"/>
        <v>0.30199999999999999</v>
      </c>
      <c r="T3095" s="15">
        <f t="shared" si="3145"/>
        <v>0.1575</v>
      </c>
      <c r="U3095" s="15">
        <f t="shared" si="3145"/>
        <v>0.23499999999999999</v>
      </c>
      <c r="V3095" s="5">
        <v>1</v>
      </c>
      <c r="X3095" s="15">
        <f t="shared" si="3110"/>
        <v>12.5</v>
      </c>
      <c r="AB3095" s="15">
        <f t="shared" si="3111"/>
        <v>12.266476595525335</v>
      </c>
      <c r="AC3095" s="15">
        <f t="shared" si="3112"/>
        <v>5.45331804374381E-2</v>
      </c>
    </row>
    <row r="3096" spans="1:29">
      <c r="A3096" s="5" t="s">
        <v>206</v>
      </c>
      <c r="B3096" s="5">
        <v>0.52500000000000002</v>
      </c>
      <c r="C3096" s="5">
        <v>0.4</v>
      </c>
      <c r="D3096" s="5">
        <v>0.13</v>
      </c>
      <c r="E3096" s="5">
        <v>0.622</v>
      </c>
      <c r="F3096" s="5">
        <v>0.26550000000000001</v>
      </c>
      <c r="G3096" s="5">
        <v>0.14699999999999999</v>
      </c>
      <c r="H3096" s="48">
        <v>0.184</v>
      </c>
      <c r="I3096" s="5">
        <v>9</v>
      </c>
      <c r="N3096" s="15">
        <f t="shared" si="3108"/>
        <v>3</v>
      </c>
      <c r="O3096" s="15">
        <f t="shared" ref="O3096:U3096" si="3146">B3096</f>
        <v>0.52500000000000002</v>
      </c>
      <c r="P3096" s="15">
        <f t="shared" si="3146"/>
        <v>0.4</v>
      </c>
      <c r="Q3096" s="15">
        <f t="shared" si="3146"/>
        <v>0.13</v>
      </c>
      <c r="R3096" s="15">
        <f t="shared" si="3146"/>
        <v>0.622</v>
      </c>
      <c r="S3096" s="15">
        <f t="shared" si="3146"/>
        <v>0.26550000000000001</v>
      </c>
      <c r="T3096" s="15">
        <f t="shared" si="3146"/>
        <v>0.14699999999999999</v>
      </c>
      <c r="U3096" s="15">
        <f t="shared" si="3146"/>
        <v>0.184</v>
      </c>
      <c r="V3096" s="5">
        <v>1</v>
      </c>
      <c r="X3096" s="15">
        <f t="shared" si="3110"/>
        <v>10.5</v>
      </c>
      <c r="AB3096" s="15">
        <f t="shared" si="3111"/>
        <v>11.486024416406831</v>
      </c>
      <c r="AC3096" s="15">
        <f t="shared" si="3112"/>
        <v>0.97224414975043216</v>
      </c>
    </row>
    <row r="3097" spans="1:29">
      <c r="A3097" s="5" t="s">
        <v>206</v>
      </c>
      <c r="B3097" s="5">
        <v>0.53</v>
      </c>
      <c r="C3097" s="5">
        <v>0.41499999999999998</v>
      </c>
      <c r="D3097" s="5">
        <v>0.12</v>
      </c>
      <c r="E3097" s="5">
        <v>0.70599999999999996</v>
      </c>
      <c r="F3097" s="5">
        <v>0.33550000000000002</v>
      </c>
      <c r="G3097" s="5">
        <v>0.16350000000000001</v>
      </c>
      <c r="H3097" s="48">
        <v>0.13450000000000001</v>
      </c>
      <c r="I3097" s="5">
        <v>9</v>
      </c>
      <c r="N3097" s="15">
        <f t="shared" si="3108"/>
        <v>3</v>
      </c>
      <c r="O3097" s="15">
        <f t="shared" ref="O3097:U3097" si="3147">B3097</f>
        <v>0.53</v>
      </c>
      <c r="P3097" s="15">
        <f t="shared" si="3147"/>
        <v>0.41499999999999998</v>
      </c>
      <c r="Q3097" s="15">
        <f t="shared" si="3147"/>
        <v>0.12</v>
      </c>
      <c r="R3097" s="15">
        <f t="shared" si="3147"/>
        <v>0.70599999999999996</v>
      </c>
      <c r="S3097" s="15">
        <f t="shared" si="3147"/>
        <v>0.33550000000000002</v>
      </c>
      <c r="T3097" s="15">
        <f t="shared" si="3147"/>
        <v>0.16350000000000001</v>
      </c>
      <c r="U3097" s="15">
        <f t="shared" si="3147"/>
        <v>0.13450000000000001</v>
      </c>
      <c r="V3097" s="5">
        <v>1</v>
      </c>
      <c r="X3097" s="15">
        <f t="shared" si="3110"/>
        <v>10.5</v>
      </c>
      <c r="AB3097" s="15">
        <f t="shared" si="3111"/>
        <v>10.304424479916701</v>
      </c>
      <c r="AC3097" s="15">
        <f t="shared" si="3112"/>
        <v>3.8249784055852859E-2</v>
      </c>
    </row>
    <row r="3098" spans="1:29">
      <c r="A3098" s="5" t="s">
        <v>207</v>
      </c>
      <c r="B3098" s="5">
        <v>0.53</v>
      </c>
      <c r="C3098" s="5">
        <v>0.39500000000000002</v>
      </c>
      <c r="D3098" s="5">
        <v>0.115</v>
      </c>
      <c r="E3098" s="5">
        <v>0.56850000000000001</v>
      </c>
      <c r="F3098" s="5">
        <v>0.249</v>
      </c>
      <c r="G3098" s="5">
        <v>0.13750000000000001</v>
      </c>
      <c r="H3098" s="48">
        <v>0.161</v>
      </c>
      <c r="I3098" s="5">
        <v>9</v>
      </c>
      <c r="N3098" s="15">
        <f t="shared" si="3108"/>
        <v>0.75</v>
      </c>
      <c r="O3098" s="15">
        <f t="shared" ref="O3098:U3098" si="3148">B3098</f>
        <v>0.53</v>
      </c>
      <c r="P3098" s="15">
        <f t="shared" si="3148"/>
        <v>0.39500000000000002</v>
      </c>
      <c r="Q3098" s="15">
        <f t="shared" si="3148"/>
        <v>0.115</v>
      </c>
      <c r="R3098" s="15">
        <f t="shared" si="3148"/>
        <v>0.56850000000000001</v>
      </c>
      <c r="S3098" s="15">
        <f t="shared" si="3148"/>
        <v>0.249</v>
      </c>
      <c r="T3098" s="15">
        <f t="shared" si="3148"/>
        <v>0.13750000000000001</v>
      </c>
      <c r="U3098" s="15">
        <f t="shared" si="3148"/>
        <v>0.161</v>
      </c>
      <c r="V3098" s="5">
        <v>1</v>
      </c>
      <c r="X3098" s="15">
        <f t="shared" si="3110"/>
        <v>10.5</v>
      </c>
      <c r="AB3098" s="15">
        <f t="shared" si="3111"/>
        <v>10.634136488807677</v>
      </c>
      <c r="AC3098" s="15">
        <f t="shared" si="3112"/>
        <v>1.7992597629652007E-2</v>
      </c>
    </row>
    <row r="3099" spans="1:29">
      <c r="A3099" s="5" t="s">
        <v>206</v>
      </c>
      <c r="B3099" s="5">
        <v>0.54500000000000004</v>
      </c>
      <c r="C3099" s="5">
        <v>0.435</v>
      </c>
      <c r="D3099" s="5">
        <v>0.14499999999999999</v>
      </c>
      <c r="E3099" s="5">
        <v>0.9385</v>
      </c>
      <c r="F3099" s="5">
        <v>0.36849999999999999</v>
      </c>
      <c r="G3099" s="5">
        <v>0.1245</v>
      </c>
      <c r="H3099" s="48">
        <v>0.34499999999999997</v>
      </c>
      <c r="I3099" s="5">
        <v>11</v>
      </c>
      <c r="N3099" s="15">
        <f t="shared" si="3108"/>
        <v>3</v>
      </c>
      <c r="O3099" s="15">
        <f t="shared" ref="O3099:U3099" si="3149">B3099</f>
        <v>0.54500000000000004</v>
      </c>
      <c r="P3099" s="15">
        <f t="shared" si="3149"/>
        <v>0.435</v>
      </c>
      <c r="Q3099" s="15">
        <f t="shared" si="3149"/>
        <v>0.14499999999999999</v>
      </c>
      <c r="R3099" s="15">
        <f t="shared" si="3149"/>
        <v>0.9385</v>
      </c>
      <c r="S3099" s="15">
        <f t="shared" si="3149"/>
        <v>0.36849999999999999</v>
      </c>
      <c r="T3099" s="15">
        <f t="shared" si="3149"/>
        <v>0.1245</v>
      </c>
      <c r="U3099" s="15">
        <f t="shared" si="3149"/>
        <v>0.34499999999999997</v>
      </c>
      <c r="V3099" s="5">
        <v>1</v>
      </c>
      <c r="X3099" s="15">
        <f t="shared" si="3110"/>
        <v>12.5</v>
      </c>
      <c r="AB3099" s="15">
        <f t="shared" si="3111"/>
        <v>14.482420277502545</v>
      </c>
      <c r="AC3099" s="15">
        <f t="shared" si="3112"/>
        <v>3.9299901566532669</v>
      </c>
    </row>
    <row r="3100" spans="1:29">
      <c r="A3100" s="5" t="s">
        <v>207</v>
      </c>
      <c r="B3100" s="5">
        <v>0.55000000000000004</v>
      </c>
      <c r="C3100" s="5">
        <v>0.43</v>
      </c>
      <c r="D3100" s="5">
        <v>0.15</v>
      </c>
      <c r="E3100" s="5">
        <v>0.65500000000000003</v>
      </c>
      <c r="F3100" s="5">
        <v>0.26350000000000001</v>
      </c>
      <c r="G3100" s="5">
        <v>0.122</v>
      </c>
      <c r="H3100" s="48">
        <v>0.221</v>
      </c>
      <c r="I3100" s="5">
        <v>8</v>
      </c>
      <c r="N3100" s="15">
        <f t="shared" si="3108"/>
        <v>0.75</v>
      </c>
      <c r="O3100" s="15">
        <f t="shared" ref="O3100:U3100" si="3150">B3100</f>
        <v>0.55000000000000004</v>
      </c>
      <c r="P3100" s="15">
        <f t="shared" si="3150"/>
        <v>0.43</v>
      </c>
      <c r="Q3100" s="15">
        <f t="shared" si="3150"/>
        <v>0.15</v>
      </c>
      <c r="R3100" s="15">
        <f t="shared" si="3150"/>
        <v>0.65500000000000003</v>
      </c>
      <c r="S3100" s="15">
        <f t="shared" si="3150"/>
        <v>0.26350000000000001</v>
      </c>
      <c r="T3100" s="15">
        <f t="shared" si="3150"/>
        <v>0.122</v>
      </c>
      <c r="U3100" s="15">
        <f t="shared" si="3150"/>
        <v>0.221</v>
      </c>
      <c r="V3100" s="5">
        <v>1</v>
      </c>
      <c r="X3100" s="15">
        <f t="shared" si="3110"/>
        <v>9.5</v>
      </c>
      <c r="AB3100" s="15">
        <f t="shared" si="3111"/>
        <v>12.595716717572287</v>
      </c>
      <c r="AC3100" s="15">
        <f t="shared" si="3112"/>
        <v>9.5834619954565365</v>
      </c>
    </row>
    <row r="3101" spans="1:29">
      <c r="A3101" s="5" t="s">
        <v>206</v>
      </c>
      <c r="B3101" s="5">
        <v>0.57499999999999996</v>
      </c>
      <c r="C3101" s="5">
        <v>0.48</v>
      </c>
      <c r="D3101" s="5">
        <v>0.15</v>
      </c>
      <c r="E3101" s="5">
        <v>0.94650000000000001</v>
      </c>
      <c r="F3101" s="5">
        <v>0.4355</v>
      </c>
      <c r="G3101" s="5">
        <v>0.26050000000000001</v>
      </c>
      <c r="H3101" s="48">
        <v>0.2505</v>
      </c>
      <c r="I3101" s="5">
        <v>9</v>
      </c>
      <c r="N3101" s="15">
        <f t="shared" si="3108"/>
        <v>3</v>
      </c>
      <c r="O3101" s="15">
        <f t="shared" ref="O3101:U3101" si="3151">B3101</f>
        <v>0.57499999999999996</v>
      </c>
      <c r="P3101" s="15">
        <f t="shared" si="3151"/>
        <v>0.48</v>
      </c>
      <c r="Q3101" s="15">
        <f t="shared" si="3151"/>
        <v>0.15</v>
      </c>
      <c r="R3101" s="15">
        <f t="shared" si="3151"/>
        <v>0.94650000000000001</v>
      </c>
      <c r="S3101" s="15">
        <f t="shared" si="3151"/>
        <v>0.4355</v>
      </c>
      <c r="T3101" s="15">
        <f t="shared" si="3151"/>
        <v>0.26050000000000001</v>
      </c>
      <c r="U3101" s="15">
        <f t="shared" si="3151"/>
        <v>0.2505</v>
      </c>
      <c r="V3101" s="5">
        <v>1</v>
      </c>
      <c r="X3101" s="15">
        <f t="shared" si="3110"/>
        <v>10.5</v>
      </c>
      <c r="AB3101" s="15">
        <f t="shared" si="3111"/>
        <v>11.563634504174662</v>
      </c>
      <c r="AC3101" s="15">
        <f t="shared" si="3112"/>
        <v>1.1313183584708781</v>
      </c>
    </row>
    <row r="3102" spans="1:29">
      <c r="A3102" s="5" t="s">
        <v>206</v>
      </c>
      <c r="B3102" s="5">
        <v>0.57999999999999996</v>
      </c>
      <c r="C3102" s="5">
        <v>0.43</v>
      </c>
      <c r="D3102" s="5">
        <v>0.125</v>
      </c>
      <c r="E3102" s="5">
        <v>0.91149999999999998</v>
      </c>
      <c r="F3102" s="5">
        <v>0.44600000000000001</v>
      </c>
      <c r="G3102" s="5">
        <v>0.20749999999999999</v>
      </c>
      <c r="H3102" s="48">
        <v>0.121</v>
      </c>
      <c r="I3102" s="5">
        <v>10</v>
      </c>
      <c r="N3102" s="15">
        <f t="shared" si="3108"/>
        <v>3</v>
      </c>
      <c r="O3102" s="15">
        <f t="shared" ref="O3102:U3102" si="3152">B3102</f>
        <v>0.57999999999999996</v>
      </c>
      <c r="P3102" s="15">
        <f t="shared" si="3152"/>
        <v>0.43</v>
      </c>
      <c r="Q3102" s="15">
        <f t="shared" si="3152"/>
        <v>0.125</v>
      </c>
      <c r="R3102" s="15">
        <f t="shared" si="3152"/>
        <v>0.91149999999999998</v>
      </c>
      <c r="S3102" s="15">
        <f t="shared" si="3152"/>
        <v>0.44600000000000001</v>
      </c>
      <c r="T3102" s="15">
        <f t="shared" si="3152"/>
        <v>0.20749999999999999</v>
      </c>
      <c r="U3102" s="15">
        <f t="shared" si="3152"/>
        <v>0.121</v>
      </c>
      <c r="V3102" s="5">
        <v>1</v>
      </c>
      <c r="X3102" s="15">
        <f t="shared" si="3110"/>
        <v>11.5</v>
      </c>
      <c r="AB3102" s="15">
        <f t="shared" si="3111"/>
        <v>9.5756014898182382</v>
      </c>
      <c r="AC3102" s="15">
        <f t="shared" si="3112"/>
        <v>3.7033096259897844</v>
      </c>
    </row>
    <row r="3103" spans="1:29">
      <c r="A3103" s="5" t="s">
        <v>206</v>
      </c>
      <c r="B3103" s="5">
        <v>0.59499999999999997</v>
      </c>
      <c r="C3103" s="5">
        <v>0.45500000000000002</v>
      </c>
      <c r="D3103" s="5">
        <v>0.14499999999999999</v>
      </c>
      <c r="E3103" s="5">
        <v>0.94199999999999995</v>
      </c>
      <c r="F3103" s="5">
        <v>0.43</v>
      </c>
      <c r="G3103" s="5">
        <v>0.182</v>
      </c>
      <c r="H3103" s="48">
        <v>0.27700000000000002</v>
      </c>
      <c r="I3103" s="5">
        <v>11</v>
      </c>
      <c r="N3103" s="15">
        <f t="shared" si="3108"/>
        <v>3</v>
      </c>
      <c r="O3103" s="15">
        <f t="shared" ref="O3103:U3103" si="3153">B3103</f>
        <v>0.59499999999999997</v>
      </c>
      <c r="P3103" s="15">
        <f t="shared" si="3153"/>
        <v>0.45500000000000002</v>
      </c>
      <c r="Q3103" s="15">
        <f t="shared" si="3153"/>
        <v>0.14499999999999999</v>
      </c>
      <c r="R3103" s="15">
        <f t="shared" si="3153"/>
        <v>0.94199999999999995</v>
      </c>
      <c r="S3103" s="15">
        <f t="shared" si="3153"/>
        <v>0.43</v>
      </c>
      <c r="T3103" s="15">
        <f t="shared" si="3153"/>
        <v>0.182</v>
      </c>
      <c r="U3103" s="15">
        <f t="shared" si="3153"/>
        <v>0.27700000000000002</v>
      </c>
      <c r="V3103" s="5">
        <v>1</v>
      </c>
      <c r="X3103" s="15">
        <f t="shared" si="3110"/>
        <v>12.5</v>
      </c>
      <c r="AB3103" s="15">
        <f t="shared" si="3111"/>
        <v>12.298866513066823</v>
      </c>
      <c r="AC3103" s="15">
        <f t="shared" si="3112"/>
        <v>4.045467956589844E-2</v>
      </c>
    </row>
    <row r="3104" spans="1:29">
      <c r="A3104" s="5" t="s">
        <v>206</v>
      </c>
      <c r="B3104" s="5">
        <v>0.6</v>
      </c>
      <c r="C3104" s="5">
        <v>0.46500000000000002</v>
      </c>
      <c r="D3104" s="5">
        <v>0.18</v>
      </c>
      <c r="E3104" s="5">
        <v>1.1930000000000001</v>
      </c>
      <c r="F3104" s="5">
        <v>0.51449999999999996</v>
      </c>
      <c r="G3104" s="5">
        <v>0.315</v>
      </c>
      <c r="H3104" s="48">
        <v>0.30549999999999999</v>
      </c>
      <c r="I3104" s="5">
        <v>8</v>
      </c>
      <c r="N3104" s="15">
        <f t="shared" si="3108"/>
        <v>3</v>
      </c>
      <c r="O3104" s="15">
        <f t="shared" ref="O3104:U3104" si="3154">B3104</f>
        <v>0.6</v>
      </c>
      <c r="P3104" s="15">
        <f t="shared" si="3154"/>
        <v>0.46500000000000002</v>
      </c>
      <c r="Q3104" s="15">
        <f t="shared" si="3154"/>
        <v>0.18</v>
      </c>
      <c r="R3104" s="15">
        <f t="shared" si="3154"/>
        <v>1.1930000000000001</v>
      </c>
      <c r="S3104" s="15">
        <f t="shared" si="3154"/>
        <v>0.51449999999999996</v>
      </c>
      <c r="T3104" s="15">
        <f t="shared" si="3154"/>
        <v>0.315</v>
      </c>
      <c r="U3104" s="15">
        <f t="shared" si="3154"/>
        <v>0.30549999999999999</v>
      </c>
      <c r="V3104" s="5">
        <v>1</v>
      </c>
      <c r="X3104" s="15">
        <f t="shared" si="3110"/>
        <v>9.5</v>
      </c>
      <c r="AB3104" s="15">
        <f t="shared" si="3111"/>
        <v>12.270370930467205</v>
      </c>
      <c r="AC3104" s="15">
        <f t="shared" si="3112"/>
        <v>7.6749550923777292</v>
      </c>
    </row>
    <row r="3105" spans="1:29">
      <c r="A3105" s="5" t="s">
        <v>206</v>
      </c>
      <c r="B3105" s="5">
        <v>0.64500000000000002</v>
      </c>
      <c r="C3105" s="5">
        <v>0.5</v>
      </c>
      <c r="D3105" s="5">
        <v>0.18</v>
      </c>
      <c r="E3105" s="5">
        <v>1.4610000000000001</v>
      </c>
      <c r="F3105" s="5">
        <v>0.59850000000000003</v>
      </c>
      <c r="G3105" s="5">
        <v>0.24249999999999999</v>
      </c>
      <c r="H3105" s="48">
        <v>0.439</v>
      </c>
      <c r="I3105" s="5">
        <v>11</v>
      </c>
      <c r="N3105" s="15">
        <f t="shared" si="3108"/>
        <v>3</v>
      </c>
      <c r="O3105" s="15">
        <f t="shared" ref="O3105:U3105" si="3155">B3105</f>
        <v>0.64500000000000002</v>
      </c>
      <c r="P3105" s="15">
        <f t="shared" si="3155"/>
        <v>0.5</v>
      </c>
      <c r="Q3105" s="15">
        <f t="shared" si="3155"/>
        <v>0.18</v>
      </c>
      <c r="R3105" s="15">
        <f t="shared" si="3155"/>
        <v>1.4610000000000001</v>
      </c>
      <c r="S3105" s="15">
        <f t="shared" si="3155"/>
        <v>0.59850000000000003</v>
      </c>
      <c r="T3105" s="15">
        <f t="shared" si="3155"/>
        <v>0.24249999999999999</v>
      </c>
      <c r="U3105" s="15">
        <f t="shared" si="3155"/>
        <v>0.439</v>
      </c>
      <c r="V3105" s="5">
        <v>1</v>
      </c>
      <c r="X3105" s="15">
        <f t="shared" si="3110"/>
        <v>12.5</v>
      </c>
      <c r="AB3105" s="15">
        <f t="shared" si="3111"/>
        <v>15.293716818171296</v>
      </c>
      <c r="AC3105" s="15">
        <f t="shared" si="3112"/>
        <v>7.8048536601331495</v>
      </c>
    </row>
    <row r="3106" spans="1:29">
      <c r="A3106" s="5" t="s">
        <v>206</v>
      </c>
      <c r="B3106" s="5">
        <v>0.66</v>
      </c>
      <c r="C3106" s="5">
        <v>0.52500000000000002</v>
      </c>
      <c r="D3106" s="5">
        <v>0.2</v>
      </c>
      <c r="E3106" s="5">
        <v>1.4890000000000001</v>
      </c>
      <c r="F3106" s="5">
        <v>0.60650000000000004</v>
      </c>
      <c r="G3106" s="5">
        <v>0.3795</v>
      </c>
      <c r="H3106" s="48">
        <v>0.42099999999999999</v>
      </c>
      <c r="I3106" s="5">
        <v>10</v>
      </c>
      <c r="N3106" s="15">
        <f t="shared" si="3108"/>
        <v>3</v>
      </c>
      <c r="O3106" s="15">
        <f t="shared" ref="O3106:U3106" si="3156">B3106</f>
        <v>0.66</v>
      </c>
      <c r="P3106" s="15">
        <f t="shared" si="3156"/>
        <v>0.52500000000000002</v>
      </c>
      <c r="Q3106" s="15">
        <f t="shared" si="3156"/>
        <v>0.2</v>
      </c>
      <c r="R3106" s="15">
        <f t="shared" si="3156"/>
        <v>1.4890000000000001</v>
      </c>
      <c r="S3106" s="15">
        <f t="shared" si="3156"/>
        <v>0.60650000000000004</v>
      </c>
      <c r="T3106" s="15">
        <f t="shared" si="3156"/>
        <v>0.3795</v>
      </c>
      <c r="U3106" s="15">
        <f t="shared" si="3156"/>
        <v>0.42099999999999999</v>
      </c>
      <c r="V3106" s="5">
        <v>1</v>
      </c>
      <c r="X3106" s="15">
        <f t="shared" si="3110"/>
        <v>11.5</v>
      </c>
      <c r="AB3106" s="15">
        <f t="shared" si="3111"/>
        <v>14.338148843967693</v>
      </c>
      <c r="AC3106" s="15">
        <f t="shared" si="3112"/>
        <v>8.0550888605151503</v>
      </c>
    </row>
    <row r="3107" spans="1:29">
      <c r="A3107" s="5" t="s">
        <v>208</v>
      </c>
      <c r="B3107" s="5">
        <v>0.28999999999999998</v>
      </c>
      <c r="C3107" s="5">
        <v>0.215</v>
      </c>
      <c r="D3107" s="5">
        <v>0.06</v>
      </c>
      <c r="E3107" s="5">
        <v>0.1115</v>
      </c>
      <c r="F3107" s="5">
        <v>5.2999999999999999E-2</v>
      </c>
      <c r="G3107" s="5">
        <v>1.8499999999999999E-2</v>
      </c>
      <c r="H3107" s="48">
        <v>3.2000000000000001E-2</v>
      </c>
      <c r="I3107" s="5">
        <v>5</v>
      </c>
      <c r="N3107" s="15">
        <f t="shared" si="3108"/>
        <v>-2</v>
      </c>
      <c r="O3107" s="15">
        <f t="shared" ref="O3107:U3107" si="3157">B3107</f>
        <v>0.28999999999999998</v>
      </c>
      <c r="P3107" s="15">
        <f t="shared" si="3157"/>
        <v>0.215</v>
      </c>
      <c r="Q3107" s="15">
        <f t="shared" si="3157"/>
        <v>0.06</v>
      </c>
      <c r="R3107" s="15">
        <f t="shared" si="3157"/>
        <v>0.1115</v>
      </c>
      <c r="S3107" s="15">
        <f t="shared" si="3157"/>
        <v>5.2999999999999999E-2</v>
      </c>
      <c r="T3107" s="15">
        <f t="shared" si="3157"/>
        <v>1.8499999999999999E-2</v>
      </c>
      <c r="U3107" s="15">
        <f t="shared" si="3157"/>
        <v>3.2000000000000001E-2</v>
      </c>
      <c r="V3107" s="5">
        <v>1</v>
      </c>
      <c r="X3107" s="15">
        <f t="shared" si="3110"/>
        <v>6.5</v>
      </c>
      <c r="AB3107" s="15">
        <f t="shared" si="3111"/>
        <v>7.5166936629051735</v>
      </c>
      <c r="AC3107" s="15">
        <f t="shared" si="3112"/>
        <v>1.0336660041915386</v>
      </c>
    </row>
    <row r="3108" spans="1:29">
      <c r="A3108" s="5" t="s">
        <v>208</v>
      </c>
      <c r="B3108" s="5">
        <v>0.3</v>
      </c>
      <c r="C3108" s="5">
        <v>0.22</v>
      </c>
      <c r="D3108" s="5">
        <v>6.5000000000000002E-2</v>
      </c>
      <c r="E3108" s="5">
        <v>0.1235</v>
      </c>
      <c r="F3108" s="5">
        <v>5.8999999999999997E-2</v>
      </c>
      <c r="G3108" s="5">
        <v>2.5999999999999999E-2</v>
      </c>
      <c r="H3108" s="48">
        <v>3.15E-2</v>
      </c>
      <c r="I3108" s="5">
        <v>5</v>
      </c>
      <c r="N3108" s="15">
        <f t="shared" si="3108"/>
        <v>-2</v>
      </c>
      <c r="O3108" s="15">
        <f t="shared" ref="O3108:U3108" si="3158">B3108</f>
        <v>0.3</v>
      </c>
      <c r="P3108" s="15">
        <f t="shared" si="3158"/>
        <v>0.22</v>
      </c>
      <c r="Q3108" s="15">
        <f t="shared" si="3158"/>
        <v>6.5000000000000002E-2</v>
      </c>
      <c r="R3108" s="15">
        <f t="shared" si="3158"/>
        <v>0.1235</v>
      </c>
      <c r="S3108" s="15">
        <f t="shared" si="3158"/>
        <v>5.8999999999999997E-2</v>
      </c>
      <c r="T3108" s="15">
        <f t="shared" si="3158"/>
        <v>2.5999999999999999E-2</v>
      </c>
      <c r="U3108" s="15">
        <f t="shared" si="3158"/>
        <v>3.15E-2</v>
      </c>
      <c r="V3108" s="5">
        <v>1</v>
      </c>
      <c r="X3108" s="15">
        <f t="shared" si="3110"/>
        <v>6.5</v>
      </c>
      <c r="AB3108" s="15">
        <f t="shared" si="3111"/>
        <v>7.5311904456437908</v>
      </c>
      <c r="AC3108" s="15">
        <f t="shared" si="3112"/>
        <v>1.0633537351870399</v>
      </c>
    </row>
    <row r="3109" spans="1:29">
      <c r="A3109" s="5" t="s">
        <v>208</v>
      </c>
      <c r="B3109" s="5">
        <v>0.37</v>
      </c>
      <c r="C3109" s="5">
        <v>0.27500000000000002</v>
      </c>
      <c r="D3109" s="5">
        <v>0.1</v>
      </c>
      <c r="E3109" s="5">
        <v>0.28149999999999997</v>
      </c>
      <c r="F3109" s="5">
        <v>0.15049999999999999</v>
      </c>
      <c r="G3109" s="5">
        <v>5.0500000000000003E-2</v>
      </c>
      <c r="H3109" s="48">
        <v>6.8000000000000005E-2</v>
      </c>
      <c r="I3109" s="5">
        <v>5</v>
      </c>
      <c r="N3109" s="15">
        <f t="shared" si="3108"/>
        <v>-2</v>
      </c>
      <c r="O3109" s="15">
        <f t="shared" ref="O3109:U3109" si="3159">B3109</f>
        <v>0.37</v>
      </c>
      <c r="P3109" s="15">
        <f t="shared" si="3159"/>
        <v>0.27500000000000002</v>
      </c>
      <c r="Q3109" s="15">
        <f t="shared" si="3159"/>
        <v>0.1</v>
      </c>
      <c r="R3109" s="15">
        <f t="shared" si="3159"/>
        <v>0.28149999999999997</v>
      </c>
      <c r="S3109" s="15">
        <f t="shared" si="3159"/>
        <v>0.15049999999999999</v>
      </c>
      <c r="T3109" s="15">
        <f t="shared" si="3159"/>
        <v>5.0500000000000003E-2</v>
      </c>
      <c r="U3109" s="15">
        <f t="shared" si="3159"/>
        <v>6.8000000000000005E-2</v>
      </c>
      <c r="V3109" s="5">
        <v>1</v>
      </c>
      <c r="X3109" s="15">
        <f t="shared" si="3110"/>
        <v>6.5</v>
      </c>
      <c r="AB3109" s="15">
        <f t="shared" si="3111"/>
        <v>8.1801091985398031</v>
      </c>
      <c r="AC3109" s="15">
        <f t="shared" si="3112"/>
        <v>2.8227669190180595</v>
      </c>
    </row>
    <row r="3110" spans="1:29">
      <c r="A3110" s="5" t="s">
        <v>208</v>
      </c>
      <c r="B3110" s="5">
        <v>0.375</v>
      </c>
      <c r="C3110" s="5">
        <v>0.28499999999999998</v>
      </c>
      <c r="D3110" s="5">
        <v>0.08</v>
      </c>
      <c r="E3110" s="5">
        <v>0.22600000000000001</v>
      </c>
      <c r="F3110" s="5">
        <v>9.7500000000000003E-2</v>
      </c>
      <c r="G3110" s="5">
        <v>0.04</v>
      </c>
      <c r="H3110" s="48">
        <v>7.2499999999999995E-2</v>
      </c>
      <c r="I3110" s="5">
        <v>7</v>
      </c>
      <c r="N3110" s="15">
        <f t="shared" si="3108"/>
        <v>-2</v>
      </c>
      <c r="O3110" s="15">
        <f t="shared" ref="O3110:U3110" si="3160">B3110</f>
        <v>0.375</v>
      </c>
      <c r="P3110" s="15">
        <f t="shared" si="3160"/>
        <v>0.28499999999999998</v>
      </c>
      <c r="Q3110" s="15">
        <f t="shared" si="3160"/>
        <v>0.08</v>
      </c>
      <c r="R3110" s="15">
        <f t="shared" si="3160"/>
        <v>0.22600000000000001</v>
      </c>
      <c r="S3110" s="15">
        <f t="shared" si="3160"/>
        <v>9.7500000000000003E-2</v>
      </c>
      <c r="T3110" s="15">
        <f t="shared" si="3160"/>
        <v>0.04</v>
      </c>
      <c r="U3110" s="15">
        <f t="shared" si="3160"/>
        <v>7.2499999999999995E-2</v>
      </c>
      <c r="V3110" s="5">
        <v>1</v>
      </c>
      <c r="X3110" s="15">
        <f t="shared" si="3110"/>
        <v>8.5</v>
      </c>
      <c r="AB3110" s="15">
        <f t="shared" si="3111"/>
        <v>8.7793024935795838</v>
      </c>
      <c r="AC3110" s="15">
        <f t="shared" si="3112"/>
        <v>7.8009882919773454E-2</v>
      </c>
    </row>
    <row r="3111" spans="1:29">
      <c r="A3111" s="5" t="s">
        <v>208</v>
      </c>
      <c r="B3111" s="5">
        <v>0.38</v>
      </c>
      <c r="C3111" s="5">
        <v>0.28999999999999998</v>
      </c>
      <c r="D3111" s="5">
        <v>8.5000000000000006E-2</v>
      </c>
      <c r="E3111" s="5">
        <v>0.22850000000000001</v>
      </c>
      <c r="F3111" s="5">
        <v>8.7999999999999995E-2</v>
      </c>
      <c r="G3111" s="5">
        <v>4.65E-2</v>
      </c>
      <c r="H3111" s="48">
        <v>7.4999999999999997E-2</v>
      </c>
      <c r="I3111" s="5">
        <v>7</v>
      </c>
      <c r="N3111" s="15">
        <f t="shared" si="3108"/>
        <v>-2</v>
      </c>
      <c r="O3111" s="15">
        <f t="shared" ref="O3111:U3111" si="3161">B3111</f>
        <v>0.38</v>
      </c>
      <c r="P3111" s="15">
        <f t="shared" si="3161"/>
        <v>0.28999999999999998</v>
      </c>
      <c r="Q3111" s="15">
        <f t="shared" si="3161"/>
        <v>8.5000000000000006E-2</v>
      </c>
      <c r="R3111" s="15">
        <f t="shared" si="3161"/>
        <v>0.22850000000000001</v>
      </c>
      <c r="S3111" s="15">
        <f t="shared" si="3161"/>
        <v>8.7999999999999995E-2</v>
      </c>
      <c r="T3111" s="15">
        <f t="shared" si="3161"/>
        <v>4.65E-2</v>
      </c>
      <c r="U3111" s="15">
        <f t="shared" si="3161"/>
        <v>7.4999999999999997E-2</v>
      </c>
      <c r="V3111" s="5">
        <v>1</v>
      </c>
      <c r="X3111" s="15">
        <f t="shared" si="3110"/>
        <v>8.5</v>
      </c>
      <c r="AB3111" s="15">
        <f t="shared" si="3111"/>
        <v>9.0590118465106002</v>
      </c>
      <c r="AC3111" s="15">
        <f t="shared" si="3112"/>
        <v>0.31249424453919084</v>
      </c>
    </row>
    <row r="3112" spans="1:29">
      <c r="A3112" s="5" t="s">
        <v>208</v>
      </c>
      <c r="B3112" s="5">
        <v>0.39500000000000002</v>
      </c>
      <c r="C3112" s="5">
        <v>0.3</v>
      </c>
      <c r="D3112" s="5">
        <v>0.12</v>
      </c>
      <c r="E3112" s="5">
        <v>0.29949999999999999</v>
      </c>
      <c r="F3112" s="5">
        <v>0.1265</v>
      </c>
      <c r="G3112" s="5">
        <v>6.8000000000000005E-2</v>
      </c>
      <c r="H3112" s="48">
        <v>8.9499999999999996E-2</v>
      </c>
      <c r="I3112" s="5">
        <v>8</v>
      </c>
      <c r="N3112" s="15">
        <f t="shared" si="3108"/>
        <v>-2</v>
      </c>
      <c r="O3112" s="15">
        <f t="shared" ref="O3112:U3112" si="3162">B3112</f>
        <v>0.39500000000000002</v>
      </c>
      <c r="P3112" s="15">
        <f t="shared" si="3162"/>
        <v>0.3</v>
      </c>
      <c r="Q3112" s="15">
        <f t="shared" si="3162"/>
        <v>0.12</v>
      </c>
      <c r="R3112" s="15">
        <f t="shared" si="3162"/>
        <v>0.29949999999999999</v>
      </c>
      <c r="S3112" s="15">
        <f t="shared" si="3162"/>
        <v>0.1265</v>
      </c>
      <c r="T3112" s="15">
        <f t="shared" si="3162"/>
        <v>6.8000000000000005E-2</v>
      </c>
      <c r="U3112" s="15">
        <f t="shared" si="3162"/>
        <v>8.9499999999999996E-2</v>
      </c>
      <c r="V3112" s="5">
        <v>1</v>
      </c>
      <c r="X3112" s="15">
        <f t="shared" si="3110"/>
        <v>9.5</v>
      </c>
      <c r="AB3112" s="15">
        <f t="shared" si="3111"/>
        <v>9.3326732602070877</v>
      </c>
      <c r="AC3112" s="15">
        <f t="shared" si="3112"/>
        <v>2.7998237849724997E-2</v>
      </c>
    </row>
    <row r="3113" spans="1:29">
      <c r="A3113" s="5" t="s">
        <v>208</v>
      </c>
      <c r="B3113" s="5">
        <v>0.41</v>
      </c>
      <c r="C3113" s="5">
        <v>0.32500000000000001</v>
      </c>
      <c r="D3113" s="5">
        <v>0.105</v>
      </c>
      <c r="E3113" s="5">
        <v>0.36099999999999999</v>
      </c>
      <c r="F3113" s="5">
        <v>0.1605</v>
      </c>
      <c r="G3113" s="5">
        <v>6.6500000000000004E-2</v>
      </c>
      <c r="H3113" s="48">
        <v>0.10299999999999999</v>
      </c>
      <c r="I3113" s="5">
        <v>8</v>
      </c>
      <c r="N3113" s="15">
        <f t="shared" si="3108"/>
        <v>-2</v>
      </c>
      <c r="O3113" s="15">
        <f t="shared" ref="O3113:U3113" si="3163">B3113</f>
        <v>0.41</v>
      </c>
      <c r="P3113" s="15">
        <f t="shared" si="3163"/>
        <v>0.32500000000000001</v>
      </c>
      <c r="Q3113" s="15">
        <f t="shared" si="3163"/>
        <v>0.105</v>
      </c>
      <c r="R3113" s="15">
        <f t="shared" si="3163"/>
        <v>0.36099999999999999</v>
      </c>
      <c r="S3113" s="15">
        <f t="shared" si="3163"/>
        <v>0.1605</v>
      </c>
      <c r="T3113" s="15">
        <f t="shared" si="3163"/>
        <v>6.6500000000000004E-2</v>
      </c>
      <c r="U3113" s="15">
        <f t="shared" si="3163"/>
        <v>0.10299999999999999</v>
      </c>
      <c r="V3113" s="5">
        <v>1</v>
      </c>
      <c r="X3113" s="15">
        <f t="shared" si="3110"/>
        <v>9.5</v>
      </c>
      <c r="AB3113" s="15">
        <f t="shared" si="3111"/>
        <v>9.4572220598669716</v>
      </c>
      <c r="AC3113" s="15">
        <f t="shared" si="3112"/>
        <v>1.8299521620249602E-3</v>
      </c>
    </row>
    <row r="3114" spans="1:29">
      <c r="A3114" s="5" t="s">
        <v>208</v>
      </c>
      <c r="B3114" s="5">
        <v>0.41499999999999998</v>
      </c>
      <c r="C3114" s="5">
        <v>0.32</v>
      </c>
      <c r="D3114" s="5">
        <v>0.115</v>
      </c>
      <c r="E3114" s="5">
        <v>0.30449999999999999</v>
      </c>
      <c r="F3114" s="5">
        <v>0.1215</v>
      </c>
      <c r="G3114" s="5">
        <v>7.3499999999999996E-2</v>
      </c>
      <c r="H3114" s="48">
        <v>9.4E-2</v>
      </c>
      <c r="I3114" s="5">
        <v>7</v>
      </c>
      <c r="N3114" s="15">
        <f t="shared" si="3108"/>
        <v>-2</v>
      </c>
      <c r="O3114" s="15">
        <f t="shared" ref="O3114:U3114" si="3164">B3114</f>
        <v>0.41499999999999998</v>
      </c>
      <c r="P3114" s="15">
        <f t="shared" si="3164"/>
        <v>0.32</v>
      </c>
      <c r="Q3114" s="15">
        <f t="shared" si="3164"/>
        <v>0.115</v>
      </c>
      <c r="R3114" s="15">
        <f t="shared" si="3164"/>
        <v>0.30449999999999999</v>
      </c>
      <c r="S3114" s="15">
        <f t="shared" si="3164"/>
        <v>0.1215</v>
      </c>
      <c r="T3114" s="15">
        <f t="shared" si="3164"/>
        <v>7.3499999999999996E-2</v>
      </c>
      <c r="U3114" s="15">
        <f t="shared" si="3164"/>
        <v>9.4E-2</v>
      </c>
      <c r="V3114" s="5">
        <v>1</v>
      </c>
      <c r="X3114" s="15">
        <f t="shared" si="3110"/>
        <v>8.5</v>
      </c>
      <c r="AB3114" s="15">
        <f t="shared" si="3111"/>
        <v>9.6268912961717099</v>
      </c>
      <c r="AC3114" s="15">
        <f t="shared" si="3112"/>
        <v>1.2698839933875565</v>
      </c>
    </row>
    <row r="3115" spans="1:29">
      <c r="A3115" s="5" t="s">
        <v>208</v>
      </c>
      <c r="B3115" s="5">
        <v>0.42499999999999999</v>
      </c>
      <c r="C3115" s="5">
        <v>0.32500000000000001</v>
      </c>
      <c r="D3115" s="5">
        <v>0.105</v>
      </c>
      <c r="E3115" s="5">
        <v>0.39750000000000002</v>
      </c>
      <c r="F3115" s="5">
        <v>0.18149999999999999</v>
      </c>
      <c r="G3115" s="5">
        <v>8.1000000000000003E-2</v>
      </c>
      <c r="H3115" s="48">
        <v>0.11749999999999999</v>
      </c>
      <c r="I3115" s="5">
        <v>7</v>
      </c>
      <c r="N3115" s="15">
        <f t="shared" si="3108"/>
        <v>-2</v>
      </c>
      <c r="O3115" s="15">
        <f t="shared" ref="O3115:U3115" si="3165">B3115</f>
        <v>0.42499999999999999</v>
      </c>
      <c r="P3115" s="15">
        <f t="shared" si="3165"/>
        <v>0.32500000000000001</v>
      </c>
      <c r="Q3115" s="15">
        <f t="shared" si="3165"/>
        <v>0.105</v>
      </c>
      <c r="R3115" s="15">
        <f t="shared" si="3165"/>
        <v>0.39750000000000002</v>
      </c>
      <c r="S3115" s="15">
        <f t="shared" si="3165"/>
        <v>0.18149999999999999</v>
      </c>
      <c r="T3115" s="15">
        <f t="shared" si="3165"/>
        <v>8.1000000000000003E-2</v>
      </c>
      <c r="U3115" s="15">
        <f t="shared" si="3165"/>
        <v>0.11749999999999999</v>
      </c>
      <c r="V3115" s="5">
        <v>1</v>
      </c>
      <c r="X3115" s="15">
        <f t="shared" si="3110"/>
        <v>8.5</v>
      </c>
      <c r="AB3115" s="15">
        <f t="shared" si="3111"/>
        <v>9.333035093235365</v>
      </c>
      <c r="AC3115" s="15">
        <f t="shared" si="3112"/>
        <v>0.69394746656165318</v>
      </c>
    </row>
    <row r="3116" spans="1:29">
      <c r="A3116" s="5" t="s">
        <v>208</v>
      </c>
      <c r="B3116" s="5">
        <v>0.44</v>
      </c>
      <c r="C3116" s="5">
        <v>0.34</v>
      </c>
      <c r="D3116" s="5">
        <v>0.1</v>
      </c>
      <c r="E3116" s="5">
        <v>0.379</v>
      </c>
      <c r="F3116" s="5">
        <v>0.17249999999999999</v>
      </c>
      <c r="G3116" s="5">
        <v>8.1500000000000003E-2</v>
      </c>
      <c r="H3116" s="48">
        <v>0.10100000000000001</v>
      </c>
      <c r="I3116" s="5">
        <v>7</v>
      </c>
      <c r="N3116" s="15">
        <f t="shared" si="3108"/>
        <v>-2</v>
      </c>
      <c r="O3116" s="15">
        <f t="shared" ref="O3116:U3116" si="3166">B3116</f>
        <v>0.44</v>
      </c>
      <c r="P3116" s="15">
        <f t="shared" si="3166"/>
        <v>0.34</v>
      </c>
      <c r="Q3116" s="15">
        <f t="shared" si="3166"/>
        <v>0.1</v>
      </c>
      <c r="R3116" s="15">
        <f t="shared" si="3166"/>
        <v>0.379</v>
      </c>
      <c r="S3116" s="15">
        <f t="shared" si="3166"/>
        <v>0.17249999999999999</v>
      </c>
      <c r="T3116" s="15">
        <f t="shared" si="3166"/>
        <v>8.1500000000000003E-2</v>
      </c>
      <c r="U3116" s="15">
        <f t="shared" si="3166"/>
        <v>0.10100000000000001</v>
      </c>
      <c r="V3116" s="5">
        <v>1</v>
      </c>
      <c r="X3116" s="15">
        <f t="shared" si="3110"/>
        <v>8.5</v>
      </c>
      <c r="AB3116" s="15">
        <f t="shared" si="3111"/>
        <v>9.3075844883240002</v>
      </c>
      <c r="AC3116" s="15">
        <f t="shared" si="3112"/>
        <v>0.65219270578153721</v>
      </c>
    </row>
    <row r="3117" spans="1:29">
      <c r="A3117" s="5" t="s">
        <v>208</v>
      </c>
      <c r="B3117" s="5">
        <v>0.44</v>
      </c>
      <c r="C3117" s="5">
        <v>0.34</v>
      </c>
      <c r="D3117" s="5">
        <v>0.12</v>
      </c>
      <c r="E3117" s="5">
        <v>0.4995</v>
      </c>
      <c r="F3117" s="5">
        <v>0.29649999999999999</v>
      </c>
      <c r="G3117" s="5">
        <v>9.4500000000000001E-2</v>
      </c>
      <c r="H3117" s="48">
        <v>0.11849999999999999</v>
      </c>
      <c r="I3117" s="5">
        <v>6</v>
      </c>
      <c r="N3117" s="15">
        <f t="shared" si="3108"/>
        <v>-2</v>
      </c>
      <c r="O3117" s="15">
        <f t="shared" ref="O3117:U3117" si="3167">B3117</f>
        <v>0.44</v>
      </c>
      <c r="P3117" s="15">
        <f t="shared" si="3167"/>
        <v>0.34</v>
      </c>
      <c r="Q3117" s="15">
        <f t="shared" si="3167"/>
        <v>0.12</v>
      </c>
      <c r="R3117" s="15">
        <f t="shared" si="3167"/>
        <v>0.4995</v>
      </c>
      <c r="S3117" s="15">
        <f t="shared" si="3167"/>
        <v>0.29649999999999999</v>
      </c>
      <c r="T3117" s="15">
        <f t="shared" si="3167"/>
        <v>9.4500000000000001E-2</v>
      </c>
      <c r="U3117" s="15">
        <f t="shared" si="3167"/>
        <v>0.11849999999999999</v>
      </c>
      <c r="V3117" s="5">
        <v>1</v>
      </c>
      <c r="X3117" s="15">
        <f t="shared" si="3110"/>
        <v>7.5</v>
      </c>
      <c r="AB3117" s="15">
        <f t="shared" si="3111"/>
        <v>8.1525780996967274</v>
      </c>
      <c r="AC3117" s="15">
        <f t="shared" si="3112"/>
        <v>0.4258581762037919</v>
      </c>
    </row>
    <row r="3118" spans="1:29">
      <c r="A3118" s="5" t="s">
        <v>206</v>
      </c>
      <c r="B3118" s="5">
        <v>0.46500000000000002</v>
      </c>
      <c r="C3118" s="5">
        <v>0.40500000000000003</v>
      </c>
      <c r="D3118" s="5">
        <v>0.13500000000000001</v>
      </c>
      <c r="E3118" s="5">
        <v>0.77749999999999997</v>
      </c>
      <c r="F3118" s="5">
        <v>0.436</v>
      </c>
      <c r="G3118" s="5">
        <v>0.17150000000000001</v>
      </c>
      <c r="H3118" s="48">
        <v>0.14549999999999999</v>
      </c>
      <c r="I3118" s="5">
        <v>10</v>
      </c>
      <c r="N3118" s="15">
        <f t="shared" si="3108"/>
        <v>3</v>
      </c>
      <c r="O3118" s="15">
        <f t="shared" ref="O3118:U3118" si="3168">B3118</f>
        <v>0.46500000000000002</v>
      </c>
      <c r="P3118" s="15">
        <f t="shared" si="3168"/>
        <v>0.40500000000000003</v>
      </c>
      <c r="Q3118" s="15">
        <f t="shared" si="3168"/>
        <v>0.13500000000000001</v>
      </c>
      <c r="R3118" s="15">
        <f t="shared" si="3168"/>
        <v>0.77749999999999997</v>
      </c>
      <c r="S3118" s="15">
        <f t="shared" si="3168"/>
        <v>0.436</v>
      </c>
      <c r="T3118" s="15">
        <f t="shared" si="3168"/>
        <v>0.17150000000000001</v>
      </c>
      <c r="U3118" s="15">
        <f t="shared" si="3168"/>
        <v>0.14549999999999999</v>
      </c>
      <c r="V3118" s="5">
        <v>1</v>
      </c>
      <c r="X3118" s="15">
        <f t="shared" si="3110"/>
        <v>11.5</v>
      </c>
      <c r="AB3118" s="15">
        <f t="shared" si="3111"/>
        <v>9.0475445172818088</v>
      </c>
      <c r="AC3118" s="15">
        <f t="shared" si="3112"/>
        <v>6.0145378947145165</v>
      </c>
    </row>
    <row r="3119" spans="1:29">
      <c r="A3119" s="5" t="s">
        <v>207</v>
      </c>
      <c r="B3119" s="5">
        <v>0.47</v>
      </c>
      <c r="C3119" s="5">
        <v>0.36</v>
      </c>
      <c r="D3119" s="5">
        <v>0.1</v>
      </c>
      <c r="E3119" s="5">
        <v>0.47049999999999997</v>
      </c>
      <c r="F3119" s="5">
        <v>0.16350000000000001</v>
      </c>
      <c r="G3119" s="5">
        <v>8.8999999999999996E-2</v>
      </c>
      <c r="H3119" s="48">
        <v>0.13850000000000001</v>
      </c>
      <c r="I3119" s="5">
        <v>8</v>
      </c>
      <c r="N3119" s="15">
        <f t="shared" si="3108"/>
        <v>0.75</v>
      </c>
      <c r="O3119" s="15">
        <f t="shared" ref="O3119:U3119" si="3169">B3119</f>
        <v>0.47</v>
      </c>
      <c r="P3119" s="15">
        <f t="shared" si="3169"/>
        <v>0.36</v>
      </c>
      <c r="Q3119" s="15">
        <f t="shared" si="3169"/>
        <v>0.1</v>
      </c>
      <c r="R3119" s="15">
        <f t="shared" si="3169"/>
        <v>0.47049999999999997</v>
      </c>
      <c r="S3119" s="15">
        <f t="shared" si="3169"/>
        <v>0.16350000000000001</v>
      </c>
      <c r="T3119" s="15">
        <f t="shared" si="3169"/>
        <v>8.8999999999999996E-2</v>
      </c>
      <c r="U3119" s="15">
        <f t="shared" si="3169"/>
        <v>0.13850000000000001</v>
      </c>
      <c r="V3119" s="5">
        <v>1</v>
      </c>
      <c r="X3119" s="15">
        <f t="shared" si="3110"/>
        <v>9.5</v>
      </c>
      <c r="AB3119" s="15">
        <f t="shared" si="3111"/>
        <v>11.22674594833884</v>
      </c>
      <c r="AC3119" s="15">
        <f t="shared" si="3112"/>
        <v>2.9816515701045989</v>
      </c>
    </row>
    <row r="3120" spans="1:29">
      <c r="A3120" s="5" t="s">
        <v>206</v>
      </c>
      <c r="B3120" s="5">
        <v>0.51</v>
      </c>
      <c r="C3120" s="5">
        <v>0.41499999999999998</v>
      </c>
      <c r="D3120" s="5">
        <v>0.14499999999999999</v>
      </c>
      <c r="E3120" s="5">
        <v>0.751</v>
      </c>
      <c r="F3120" s="5">
        <v>0.32950000000000002</v>
      </c>
      <c r="G3120" s="5">
        <v>0.1835</v>
      </c>
      <c r="H3120" s="48">
        <v>0.20300000000000001</v>
      </c>
      <c r="I3120" s="5">
        <v>8</v>
      </c>
      <c r="N3120" s="15">
        <f t="shared" si="3108"/>
        <v>3</v>
      </c>
      <c r="O3120" s="15">
        <f t="shared" ref="O3120:U3120" si="3170">B3120</f>
        <v>0.51</v>
      </c>
      <c r="P3120" s="15">
        <f t="shared" si="3170"/>
        <v>0.41499999999999998</v>
      </c>
      <c r="Q3120" s="15">
        <f t="shared" si="3170"/>
        <v>0.14499999999999999</v>
      </c>
      <c r="R3120" s="15">
        <f t="shared" si="3170"/>
        <v>0.751</v>
      </c>
      <c r="S3120" s="15">
        <f t="shared" si="3170"/>
        <v>0.32950000000000002</v>
      </c>
      <c r="T3120" s="15">
        <f t="shared" si="3170"/>
        <v>0.1835</v>
      </c>
      <c r="U3120" s="15">
        <f t="shared" si="3170"/>
        <v>0.20300000000000001</v>
      </c>
      <c r="V3120" s="5">
        <v>1</v>
      </c>
      <c r="X3120" s="15">
        <f t="shared" si="3110"/>
        <v>9.5</v>
      </c>
      <c r="AB3120" s="15">
        <f t="shared" si="3111"/>
        <v>11.51845322501244</v>
      </c>
      <c r="AC3120" s="15">
        <f t="shared" si="3112"/>
        <v>4.0741534215631194</v>
      </c>
    </row>
    <row r="3121" spans="1:29">
      <c r="A3121" s="5" t="s">
        <v>207</v>
      </c>
      <c r="B3121" s="5">
        <v>0.52500000000000002</v>
      </c>
      <c r="C3121" s="5">
        <v>0.4</v>
      </c>
      <c r="D3121" s="5">
        <v>0.13500000000000001</v>
      </c>
      <c r="E3121" s="5">
        <v>0.71399999999999997</v>
      </c>
      <c r="F3121" s="5">
        <v>0.318</v>
      </c>
      <c r="G3121" s="5">
        <v>0.13800000000000001</v>
      </c>
      <c r="H3121" s="48">
        <v>0.20799999999999999</v>
      </c>
      <c r="I3121" s="5">
        <v>10</v>
      </c>
      <c r="N3121" s="15">
        <f t="shared" si="3108"/>
        <v>0.75</v>
      </c>
      <c r="O3121" s="15">
        <f t="shared" ref="O3121:U3121" si="3171">B3121</f>
        <v>0.52500000000000002</v>
      </c>
      <c r="P3121" s="15">
        <f t="shared" si="3171"/>
        <v>0.4</v>
      </c>
      <c r="Q3121" s="15">
        <f t="shared" si="3171"/>
        <v>0.13500000000000001</v>
      </c>
      <c r="R3121" s="15">
        <f t="shared" si="3171"/>
        <v>0.71399999999999997</v>
      </c>
      <c r="S3121" s="15">
        <f t="shared" si="3171"/>
        <v>0.318</v>
      </c>
      <c r="T3121" s="15">
        <f t="shared" si="3171"/>
        <v>0.13800000000000001</v>
      </c>
      <c r="U3121" s="15">
        <f t="shared" si="3171"/>
        <v>0.20799999999999999</v>
      </c>
      <c r="V3121" s="5">
        <v>1</v>
      </c>
      <c r="X3121" s="15">
        <f t="shared" si="3110"/>
        <v>11.5</v>
      </c>
      <c r="AB3121" s="15">
        <f t="shared" si="3111"/>
        <v>11.25681209940814</v>
      </c>
      <c r="AC3121" s="15">
        <f t="shared" si="3112"/>
        <v>5.9140354994276174E-2</v>
      </c>
    </row>
    <row r="3122" spans="1:29">
      <c r="A3122" s="5" t="s">
        <v>207</v>
      </c>
      <c r="B3122" s="5">
        <v>0.52500000000000002</v>
      </c>
      <c r="C3122" s="5">
        <v>0.4</v>
      </c>
      <c r="D3122" s="5">
        <v>0.13</v>
      </c>
      <c r="E3122" s="5">
        <v>0.69950000000000001</v>
      </c>
      <c r="F3122" s="5">
        <v>0.3115</v>
      </c>
      <c r="G3122" s="5">
        <v>0.13100000000000001</v>
      </c>
      <c r="H3122" s="48">
        <v>0.223</v>
      </c>
      <c r="I3122" s="5">
        <v>9</v>
      </c>
      <c r="N3122" s="15">
        <f t="shared" si="3108"/>
        <v>0.75</v>
      </c>
      <c r="O3122" s="15">
        <f t="shared" ref="O3122:U3122" si="3172">B3122</f>
        <v>0.52500000000000002</v>
      </c>
      <c r="P3122" s="15">
        <f t="shared" si="3172"/>
        <v>0.4</v>
      </c>
      <c r="Q3122" s="15">
        <f t="shared" si="3172"/>
        <v>0.13</v>
      </c>
      <c r="R3122" s="15">
        <f t="shared" si="3172"/>
        <v>0.69950000000000001</v>
      </c>
      <c r="S3122" s="15">
        <f t="shared" si="3172"/>
        <v>0.3115</v>
      </c>
      <c r="T3122" s="15">
        <f t="shared" si="3172"/>
        <v>0.13100000000000001</v>
      </c>
      <c r="U3122" s="15">
        <f t="shared" si="3172"/>
        <v>0.223</v>
      </c>
      <c r="V3122" s="5">
        <v>1</v>
      </c>
      <c r="X3122" s="15">
        <f t="shared" si="3110"/>
        <v>10.5</v>
      </c>
      <c r="AB3122" s="15">
        <f t="shared" si="3111"/>
        <v>11.402380534777615</v>
      </c>
      <c r="AC3122" s="15">
        <f t="shared" si="3112"/>
        <v>0.81429062954553455</v>
      </c>
    </row>
    <row r="3123" spans="1:29">
      <c r="A3123" s="5" t="s">
        <v>207</v>
      </c>
      <c r="B3123" s="5">
        <v>0.55000000000000004</v>
      </c>
      <c r="C3123" s="5">
        <v>0.42499999999999999</v>
      </c>
      <c r="D3123" s="5">
        <v>0.14000000000000001</v>
      </c>
      <c r="E3123" s="5">
        <v>0.95199999999999996</v>
      </c>
      <c r="F3123" s="5">
        <v>0.48949999999999999</v>
      </c>
      <c r="G3123" s="5">
        <v>0.19450000000000001</v>
      </c>
      <c r="H3123" s="48">
        <v>0.2185</v>
      </c>
      <c r="I3123" s="5">
        <v>7</v>
      </c>
      <c r="N3123" s="15">
        <f t="shared" si="3108"/>
        <v>0.75</v>
      </c>
      <c r="O3123" s="15">
        <f t="shared" ref="O3123:U3123" si="3173">B3123</f>
        <v>0.55000000000000004</v>
      </c>
      <c r="P3123" s="15">
        <f t="shared" si="3173"/>
        <v>0.42499999999999999</v>
      </c>
      <c r="Q3123" s="15">
        <f t="shared" si="3173"/>
        <v>0.14000000000000001</v>
      </c>
      <c r="R3123" s="15">
        <f t="shared" si="3173"/>
        <v>0.95199999999999996</v>
      </c>
      <c r="S3123" s="15">
        <f t="shared" si="3173"/>
        <v>0.48949999999999999</v>
      </c>
      <c r="T3123" s="15">
        <f t="shared" si="3173"/>
        <v>0.19450000000000001</v>
      </c>
      <c r="U3123" s="15">
        <f t="shared" si="3173"/>
        <v>0.2185</v>
      </c>
      <c r="V3123" s="5">
        <v>1</v>
      </c>
      <c r="X3123" s="15">
        <f t="shared" si="3110"/>
        <v>8.5</v>
      </c>
      <c r="AB3123" s="15">
        <f t="shared" si="3111"/>
        <v>9.8168504175928355</v>
      </c>
      <c r="AC3123" s="15">
        <f t="shared" si="3112"/>
        <v>1.7340950223144251</v>
      </c>
    </row>
    <row r="3124" spans="1:29">
      <c r="A3124" s="5" t="s">
        <v>206</v>
      </c>
      <c r="B3124" s="5">
        <v>0.56000000000000005</v>
      </c>
      <c r="C3124" s="5">
        <v>0.42</v>
      </c>
      <c r="D3124" s="5">
        <v>0.15</v>
      </c>
      <c r="E3124" s="5">
        <v>0.87549999999999994</v>
      </c>
      <c r="F3124" s="5">
        <v>0.44</v>
      </c>
      <c r="G3124" s="5">
        <v>0.19650000000000001</v>
      </c>
      <c r="H3124" s="48">
        <v>0.23150000000000001</v>
      </c>
      <c r="I3124" s="5">
        <v>8</v>
      </c>
      <c r="N3124" s="15">
        <f t="shared" si="3108"/>
        <v>3</v>
      </c>
      <c r="O3124" s="15">
        <f t="shared" ref="O3124:U3124" si="3174">B3124</f>
        <v>0.56000000000000005</v>
      </c>
      <c r="P3124" s="15">
        <f t="shared" si="3174"/>
        <v>0.42</v>
      </c>
      <c r="Q3124" s="15">
        <f t="shared" si="3174"/>
        <v>0.15</v>
      </c>
      <c r="R3124" s="15">
        <f t="shared" si="3174"/>
        <v>0.87549999999999994</v>
      </c>
      <c r="S3124" s="15">
        <f t="shared" si="3174"/>
        <v>0.44</v>
      </c>
      <c r="T3124" s="15">
        <f t="shared" si="3174"/>
        <v>0.19650000000000001</v>
      </c>
      <c r="U3124" s="15">
        <f t="shared" si="3174"/>
        <v>0.23150000000000001</v>
      </c>
      <c r="V3124" s="5">
        <v>1</v>
      </c>
      <c r="X3124" s="15">
        <f t="shared" si="3110"/>
        <v>9.5</v>
      </c>
      <c r="AB3124" s="15">
        <f t="shared" si="3111"/>
        <v>10.62021028250582</v>
      </c>
      <c r="AC3124" s="15">
        <f t="shared" si="3112"/>
        <v>1.2548710770317686</v>
      </c>
    </row>
    <row r="3125" spans="1:29">
      <c r="A3125" s="5" t="s">
        <v>206</v>
      </c>
      <c r="B3125" s="5">
        <v>0.57499999999999996</v>
      </c>
      <c r="C3125" s="5">
        <v>0.45</v>
      </c>
      <c r="D3125" s="5">
        <v>0.13500000000000001</v>
      </c>
      <c r="E3125" s="5">
        <v>0.92149999999999999</v>
      </c>
      <c r="F3125" s="5">
        <v>0.35399999999999998</v>
      </c>
      <c r="G3125" s="5">
        <v>0.20899999999999999</v>
      </c>
      <c r="H3125" s="48">
        <v>0.23649999999999999</v>
      </c>
      <c r="I3125" s="5">
        <v>9</v>
      </c>
      <c r="N3125" s="15">
        <f t="shared" si="3108"/>
        <v>3</v>
      </c>
      <c r="O3125" s="15">
        <f t="shared" ref="O3125:U3125" si="3175">B3125</f>
        <v>0.57499999999999996</v>
      </c>
      <c r="P3125" s="15">
        <f t="shared" si="3175"/>
        <v>0.45</v>
      </c>
      <c r="Q3125" s="15">
        <f t="shared" si="3175"/>
        <v>0.13500000000000001</v>
      </c>
      <c r="R3125" s="15">
        <f t="shared" si="3175"/>
        <v>0.92149999999999999</v>
      </c>
      <c r="S3125" s="15">
        <f t="shared" si="3175"/>
        <v>0.35399999999999998</v>
      </c>
      <c r="T3125" s="15">
        <f t="shared" si="3175"/>
        <v>0.20899999999999999</v>
      </c>
      <c r="U3125" s="15">
        <f t="shared" si="3175"/>
        <v>0.23649999999999999</v>
      </c>
      <c r="V3125" s="5">
        <v>1</v>
      </c>
      <c r="X3125" s="15">
        <f t="shared" si="3110"/>
        <v>10.5</v>
      </c>
      <c r="AB3125" s="15">
        <f t="shared" si="3111"/>
        <v>12.854871642058583</v>
      </c>
      <c r="AC3125" s="15">
        <f t="shared" si="3112"/>
        <v>5.5454204505716884</v>
      </c>
    </row>
    <row r="3126" spans="1:29">
      <c r="A3126" s="5" t="s">
        <v>207</v>
      </c>
      <c r="B3126" s="5">
        <v>0.57499999999999996</v>
      </c>
      <c r="C3126" s="5">
        <v>0.45</v>
      </c>
      <c r="D3126" s="5">
        <v>0.13500000000000001</v>
      </c>
      <c r="E3126" s="5">
        <v>0.82850000000000001</v>
      </c>
      <c r="F3126" s="5">
        <v>0.36199999999999999</v>
      </c>
      <c r="G3126" s="5">
        <v>0.16550000000000001</v>
      </c>
      <c r="H3126" s="48">
        <v>0.23599999999999999</v>
      </c>
      <c r="I3126" s="5">
        <v>10</v>
      </c>
      <c r="N3126" s="15">
        <f t="shared" si="3108"/>
        <v>0.75</v>
      </c>
      <c r="O3126" s="15">
        <f t="shared" ref="O3126:U3126" si="3176">B3126</f>
        <v>0.57499999999999996</v>
      </c>
      <c r="P3126" s="15">
        <f t="shared" si="3176"/>
        <v>0.45</v>
      </c>
      <c r="Q3126" s="15">
        <f t="shared" si="3176"/>
        <v>0.13500000000000001</v>
      </c>
      <c r="R3126" s="15">
        <f t="shared" si="3176"/>
        <v>0.82850000000000001</v>
      </c>
      <c r="S3126" s="15">
        <f t="shared" si="3176"/>
        <v>0.36199999999999999</v>
      </c>
      <c r="T3126" s="15">
        <f t="shared" si="3176"/>
        <v>0.16550000000000001</v>
      </c>
      <c r="U3126" s="15">
        <f t="shared" si="3176"/>
        <v>0.23599999999999999</v>
      </c>
      <c r="V3126" s="5">
        <v>1</v>
      </c>
      <c r="X3126" s="15">
        <f t="shared" si="3110"/>
        <v>11.5</v>
      </c>
      <c r="AB3126" s="15">
        <f t="shared" si="3111"/>
        <v>11.926770525267925</v>
      </c>
      <c r="AC3126" s="15">
        <f t="shared" si="3112"/>
        <v>0.18213308123746025</v>
      </c>
    </row>
    <row r="3127" spans="1:29">
      <c r="A3127" s="5" t="s">
        <v>206</v>
      </c>
      <c r="B3127" s="5">
        <v>0.58499999999999996</v>
      </c>
      <c r="C3127" s="5">
        <v>0.46</v>
      </c>
      <c r="D3127" s="5">
        <v>0.15</v>
      </c>
      <c r="E3127" s="5">
        <v>1.206</v>
      </c>
      <c r="F3127" s="5">
        <v>0.58099999999999996</v>
      </c>
      <c r="G3127" s="5">
        <v>0.216</v>
      </c>
      <c r="H3127" s="48">
        <v>0.32300000000000001</v>
      </c>
      <c r="I3127" s="5">
        <v>10</v>
      </c>
      <c r="N3127" s="15">
        <f t="shared" si="3108"/>
        <v>3</v>
      </c>
      <c r="O3127" s="15">
        <f t="shared" ref="O3127:U3127" si="3177">B3127</f>
        <v>0.58499999999999996</v>
      </c>
      <c r="P3127" s="15">
        <f t="shared" si="3177"/>
        <v>0.46</v>
      </c>
      <c r="Q3127" s="15">
        <f t="shared" si="3177"/>
        <v>0.15</v>
      </c>
      <c r="R3127" s="15">
        <f t="shared" si="3177"/>
        <v>1.206</v>
      </c>
      <c r="S3127" s="15">
        <f t="shared" si="3177"/>
        <v>0.58099999999999996</v>
      </c>
      <c r="T3127" s="15">
        <f t="shared" si="3177"/>
        <v>0.216</v>
      </c>
      <c r="U3127" s="15">
        <f t="shared" si="3177"/>
        <v>0.32300000000000001</v>
      </c>
      <c r="V3127" s="5">
        <v>1</v>
      </c>
      <c r="X3127" s="15">
        <f t="shared" si="3110"/>
        <v>11.5</v>
      </c>
      <c r="AB3127" s="15">
        <f t="shared" si="3111"/>
        <v>11.834867180437678</v>
      </c>
      <c r="AC3127" s="15">
        <f t="shared" si="3112"/>
        <v>0.11213602853428051</v>
      </c>
    </row>
    <row r="3128" spans="1:29">
      <c r="A3128" s="5" t="s">
        <v>206</v>
      </c>
      <c r="B3128" s="5">
        <v>0.61499999999999999</v>
      </c>
      <c r="C3128" s="5">
        <v>0.495</v>
      </c>
      <c r="D3128" s="5">
        <v>0.155</v>
      </c>
      <c r="E3128" s="5">
        <v>1.2865</v>
      </c>
      <c r="F3128" s="5">
        <v>0.435</v>
      </c>
      <c r="G3128" s="5">
        <v>0.29299999999999998</v>
      </c>
      <c r="H3128" s="48">
        <v>0.32450000000000001</v>
      </c>
      <c r="I3128" s="5">
        <v>11</v>
      </c>
      <c r="N3128" s="15">
        <f t="shared" si="3108"/>
        <v>3</v>
      </c>
      <c r="O3128" s="15">
        <f t="shared" ref="O3128:U3128" si="3178">B3128</f>
        <v>0.61499999999999999</v>
      </c>
      <c r="P3128" s="15">
        <f t="shared" si="3178"/>
        <v>0.495</v>
      </c>
      <c r="Q3128" s="15">
        <f t="shared" si="3178"/>
        <v>0.155</v>
      </c>
      <c r="R3128" s="15">
        <f t="shared" si="3178"/>
        <v>1.2865</v>
      </c>
      <c r="S3128" s="15">
        <f t="shared" si="3178"/>
        <v>0.435</v>
      </c>
      <c r="T3128" s="15">
        <f t="shared" si="3178"/>
        <v>0.29299999999999998</v>
      </c>
      <c r="U3128" s="15">
        <f t="shared" si="3178"/>
        <v>0.32450000000000001</v>
      </c>
      <c r="V3128" s="5">
        <v>1</v>
      </c>
      <c r="X3128" s="15">
        <f t="shared" si="3110"/>
        <v>12.5</v>
      </c>
      <c r="AB3128" s="15">
        <f t="shared" si="3111"/>
        <v>15.167475500047965</v>
      </c>
      <c r="AC3128" s="15">
        <f t="shared" si="3112"/>
        <v>7.1154255433561424</v>
      </c>
    </row>
    <row r="3129" spans="1:29">
      <c r="A3129" s="5" t="s">
        <v>207</v>
      </c>
      <c r="B3129" s="5">
        <v>0.62</v>
      </c>
      <c r="C3129" s="5">
        <v>0.48499999999999999</v>
      </c>
      <c r="D3129" s="5">
        <v>0.155</v>
      </c>
      <c r="E3129" s="5">
        <v>1.1944999999999999</v>
      </c>
      <c r="F3129" s="5">
        <v>0.51049999999999995</v>
      </c>
      <c r="G3129" s="5">
        <v>0.27100000000000002</v>
      </c>
      <c r="H3129" s="48">
        <v>0.35199999999999998</v>
      </c>
      <c r="I3129" s="5">
        <v>9</v>
      </c>
      <c r="N3129" s="15">
        <f t="shared" si="3108"/>
        <v>0.75</v>
      </c>
      <c r="O3129" s="15">
        <f t="shared" ref="O3129:U3129" si="3179">B3129</f>
        <v>0.62</v>
      </c>
      <c r="P3129" s="15">
        <f t="shared" si="3179"/>
        <v>0.48499999999999999</v>
      </c>
      <c r="Q3129" s="15">
        <f t="shared" si="3179"/>
        <v>0.155</v>
      </c>
      <c r="R3129" s="15">
        <f t="shared" si="3179"/>
        <v>1.1944999999999999</v>
      </c>
      <c r="S3129" s="15">
        <f t="shared" si="3179"/>
        <v>0.51049999999999995</v>
      </c>
      <c r="T3129" s="15">
        <f t="shared" si="3179"/>
        <v>0.27100000000000002</v>
      </c>
      <c r="U3129" s="15">
        <f t="shared" si="3179"/>
        <v>0.35199999999999998</v>
      </c>
      <c r="V3129" s="5">
        <v>1</v>
      </c>
      <c r="X3129" s="15">
        <f t="shared" si="3110"/>
        <v>10.5</v>
      </c>
      <c r="AB3129" s="15">
        <f t="shared" si="3111"/>
        <v>12.796002699454844</v>
      </c>
      <c r="AC3129" s="15">
        <f t="shared" si="3112"/>
        <v>5.2716283959039307</v>
      </c>
    </row>
    <row r="3130" spans="1:29">
      <c r="A3130" s="5" t="s">
        <v>207</v>
      </c>
      <c r="B3130" s="5">
        <v>0.63</v>
      </c>
      <c r="C3130" s="5">
        <v>0.495</v>
      </c>
      <c r="D3130" s="5">
        <v>0.19</v>
      </c>
      <c r="E3130" s="5">
        <v>1.1655</v>
      </c>
      <c r="F3130" s="5">
        <v>0.53600000000000003</v>
      </c>
      <c r="G3130" s="5">
        <v>0.21149999999999999</v>
      </c>
      <c r="H3130" s="48">
        <v>0.16250000000000001</v>
      </c>
      <c r="I3130" s="5">
        <v>10</v>
      </c>
      <c r="N3130" s="15">
        <f t="shared" si="3108"/>
        <v>0.75</v>
      </c>
      <c r="O3130" s="15">
        <f t="shared" ref="O3130:U3130" si="3180">B3130</f>
        <v>0.63</v>
      </c>
      <c r="P3130" s="15">
        <f t="shared" si="3180"/>
        <v>0.495</v>
      </c>
      <c r="Q3130" s="15">
        <f t="shared" si="3180"/>
        <v>0.19</v>
      </c>
      <c r="R3130" s="15">
        <f t="shared" si="3180"/>
        <v>1.1655</v>
      </c>
      <c r="S3130" s="15">
        <f t="shared" si="3180"/>
        <v>0.53600000000000003</v>
      </c>
      <c r="T3130" s="15">
        <f t="shared" si="3180"/>
        <v>0.21149999999999999</v>
      </c>
      <c r="U3130" s="15">
        <f t="shared" si="3180"/>
        <v>0.16250000000000001</v>
      </c>
      <c r="V3130" s="5">
        <v>1</v>
      </c>
      <c r="X3130" s="15">
        <f t="shared" si="3110"/>
        <v>11.5</v>
      </c>
      <c r="AB3130" s="15">
        <f t="shared" si="3111"/>
        <v>11.479247374576408</v>
      </c>
      <c r="AC3130" s="15">
        <f t="shared" si="3112"/>
        <v>4.3067146197191324E-4</v>
      </c>
    </row>
    <row r="3131" spans="1:29">
      <c r="A3131" s="5" t="s">
        <v>207</v>
      </c>
      <c r="B3131" s="5">
        <v>0.63</v>
      </c>
      <c r="C3131" s="5">
        <v>0.49</v>
      </c>
      <c r="D3131" s="5">
        <v>0.17</v>
      </c>
      <c r="E3131" s="5">
        <v>1.2155</v>
      </c>
      <c r="F3131" s="5">
        <v>0.46250000000000002</v>
      </c>
      <c r="G3131" s="5">
        <v>0.20449999999999999</v>
      </c>
      <c r="H3131" s="48">
        <v>0.3105</v>
      </c>
      <c r="I3131" s="5">
        <v>10</v>
      </c>
      <c r="N3131" s="15">
        <f t="shared" si="3108"/>
        <v>0.75</v>
      </c>
      <c r="O3131" s="15">
        <f t="shared" ref="O3131:U3131" si="3181">B3131</f>
        <v>0.63</v>
      </c>
      <c r="P3131" s="15">
        <f t="shared" si="3181"/>
        <v>0.49</v>
      </c>
      <c r="Q3131" s="15">
        <f t="shared" si="3181"/>
        <v>0.17</v>
      </c>
      <c r="R3131" s="15">
        <f t="shared" si="3181"/>
        <v>1.2155</v>
      </c>
      <c r="S3131" s="15">
        <f t="shared" si="3181"/>
        <v>0.46250000000000002</v>
      </c>
      <c r="T3131" s="15">
        <f t="shared" si="3181"/>
        <v>0.20449999999999999</v>
      </c>
      <c r="U3131" s="15">
        <f t="shared" si="3181"/>
        <v>0.3105</v>
      </c>
      <c r="V3131" s="5">
        <v>1</v>
      </c>
      <c r="X3131" s="15">
        <f t="shared" si="3110"/>
        <v>11.5</v>
      </c>
      <c r="AB3131" s="15">
        <f t="shared" si="3111"/>
        <v>14.485582738768434</v>
      </c>
      <c r="AC3131" s="15">
        <f t="shared" si="3112"/>
        <v>8.9137042900320225</v>
      </c>
    </row>
    <row r="3132" spans="1:29">
      <c r="A3132" s="5" t="s">
        <v>206</v>
      </c>
      <c r="B3132" s="5">
        <v>0.67</v>
      </c>
      <c r="C3132" s="5">
        <v>0.51500000000000001</v>
      </c>
      <c r="D3132" s="5">
        <v>0.16500000000000001</v>
      </c>
      <c r="E3132" s="5">
        <v>1.1735</v>
      </c>
      <c r="F3132" s="5">
        <v>0.52600000000000002</v>
      </c>
      <c r="G3132" s="5">
        <v>0.28499999999999998</v>
      </c>
      <c r="H3132" s="48">
        <v>0.316</v>
      </c>
      <c r="I3132" s="5">
        <v>11</v>
      </c>
      <c r="N3132" s="15">
        <f t="shared" si="3108"/>
        <v>3</v>
      </c>
      <c r="O3132" s="15">
        <f t="shared" ref="O3132:U3132" si="3182">B3132</f>
        <v>0.67</v>
      </c>
      <c r="P3132" s="15">
        <f t="shared" si="3182"/>
        <v>0.51500000000000001</v>
      </c>
      <c r="Q3132" s="15">
        <f t="shared" si="3182"/>
        <v>0.16500000000000001</v>
      </c>
      <c r="R3132" s="15">
        <f t="shared" si="3182"/>
        <v>1.1735</v>
      </c>
      <c r="S3132" s="15">
        <f t="shared" si="3182"/>
        <v>0.52600000000000002</v>
      </c>
      <c r="T3132" s="15">
        <f t="shared" si="3182"/>
        <v>0.28499999999999998</v>
      </c>
      <c r="U3132" s="15">
        <f t="shared" si="3182"/>
        <v>0.316</v>
      </c>
      <c r="V3132" s="5">
        <v>1</v>
      </c>
      <c r="X3132" s="15">
        <f t="shared" si="3110"/>
        <v>12.5</v>
      </c>
      <c r="AB3132" s="15">
        <f t="shared" si="3111"/>
        <v>12.631516847660556</v>
      </c>
      <c r="AC3132" s="15">
        <f t="shared" si="3112"/>
        <v>1.7296681218569993E-2</v>
      </c>
    </row>
    <row r="3133" spans="1:29">
      <c r="A3133" s="5" t="s">
        <v>206</v>
      </c>
      <c r="B3133" s="5">
        <v>0.67500000000000004</v>
      </c>
      <c r="C3133" s="5">
        <v>0.505</v>
      </c>
      <c r="D3133" s="5">
        <v>0.16</v>
      </c>
      <c r="E3133" s="5">
        <v>1.532</v>
      </c>
      <c r="F3133" s="5">
        <v>0.74</v>
      </c>
      <c r="G3133" s="5">
        <v>0.35699999999999998</v>
      </c>
      <c r="H3133" s="48">
        <v>0.38150000000000001</v>
      </c>
      <c r="I3133" s="5">
        <v>11</v>
      </c>
      <c r="N3133" s="15">
        <f t="shared" si="3108"/>
        <v>3</v>
      </c>
      <c r="O3133" s="15">
        <f t="shared" ref="O3133:U3133" si="3183">B3133</f>
        <v>0.67500000000000004</v>
      </c>
      <c r="P3133" s="15">
        <f t="shared" si="3183"/>
        <v>0.505</v>
      </c>
      <c r="Q3133" s="15">
        <f t="shared" si="3183"/>
        <v>0.16</v>
      </c>
      <c r="R3133" s="15">
        <f t="shared" si="3183"/>
        <v>1.532</v>
      </c>
      <c r="S3133" s="15">
        <f t="shared" si="3183"/>
        <v>0.74</v>
      </c>
      <c r="T3133" s="15">
        <f t="shared" si="3183"/>
        <v>0.35699999999999998</v>
      </c>
      <c r="U3133" s="15">
        <f t="shared" si="3183"/>
        <v>0.38150000000000001</v>
      </c>
      <c r="V3133" s="5">
        <v>1</v>
      </c>
      <c r="X3133" s="15">
        <f t="shared" si="3110"/>
        <v>12.5</v>
      </c>
      <c r="AB3133" s="15">
        <f t="shared" si="3111"/>
        <v>11.24041215186744</v>
      </c>
      <c r="AC3133" s="15">
        <f t="shared" si="3112"/>
        <v>1.5865615471632117</v>
      </c>
    </row>
    <row r="3134" spans="1:29">
      <c r="A3134" s="5" t="s">
        <v>207</v>
      </c>
      <c r="B3134" s="5">
        <v>0.68500000000000005</v>
      </c>
      <c r="C3134" s="5">
        <v>0.53</v>
      </c>
      <c r="D3134" s="5">
        <v>0.17</v>
      </c>
      <c r="E3134" s="5">
        <v>1.5105</v>
      </c>
      <c r="F3134" s="5">
        <v>0.73850000000000005</v>
      </c>
      <c r="G3134" s="5">
        <v>0.35249999999999998</v>
      </c>
      <c r="H3134" s="48">
        <v>0.3725</v>
      </c>
      <c r="I3134" s="5">
        <v>10</v>
      </c>
      <c r="N3134" s="15">
        <f t="shared" si="3108"/>
        <v>0.75</v>
      </c>
      <c r="O3134" s="15">
        <f t="shared" ref="O3134:U3134" si="3184">B3134</f>
        <v>0.68500000000000005</v>
      </c>
      <c r="P3134" s="15">
        <f t="shared" si="3184"/>
        <v>0.53</v>
      </c>
      <c r="Q3134" s="15">
        <f t="shared" si="3184"/>
        <v>0.17</v>
      </c>
      <c r="R3134" s="15">
        <f t="shared" si="3184"/>
        <v>1.5105</v>
      </c>
      <c r="S3134" s="15">
        <f t="shared" si="3184"/>
        <v>0.73850000000000005</v>
      </c>
      <c r="T3134" s="15">
        <f t="shared" si="3184"/>
        <v>0.35249999999999998</v>
      </c>
      <c r="U3134" s="15">
        <f t="shared" si="3184"/>
        <v>0.3725</v>
      </c>
      <c r="V3134" s="5">
        <v>1</v>
      </c>
      <c r="X3134" s="15">
        <f t="shared" si="3110"/>
        <v>11.5</v>
      </c>
      <c r="AB3134" s="15">
        <f t="shared" si="3111"/>
        <v>11.0775992300001</v>
      </c>
      <c r="AC3134" s="15">
        <f t="shared" si="3112"/>
        <v>0.17842241049650837</v>
      </c>
    </row>
    <row r="3135" spans="1:29">
      <c r="A3135" s="5" t="s">
        <v>207</v>
      </c>
      <c r="B3135" s="5">
        <v>0.48499999999999999</v>
      </c>
      <c r="C3135" s="5">
        <v>0.39</v>
      </c>
      <c r="D3135" s="5">
        <v>0.1</v>
      </c>
      <c r="E3135" s="5">
        <v>0.55649999999999999</v>
      </c>
      <c r="F3135" s="5">
        <v>0.2215</v>
      </c>
      <c r="G3135" s="5">
        <v>0.11550000000000001</v>
      </c>
      <c r="H3135" s="48">
        <v>0.185</v>
      </c>
      <c r="I3135" s="5">
        <v>9</v>
      </c>
      <c r="N3135" s="15">
        <f t="shared" si="3108"/>
        <v>0.75</v>
      </c>
      <c r="O3135" s="15">
        <f t="shared" ref="O3135:U3135" si="3185">B3135</f>
        <v>0.48499999999999999</v>
      </c>
      <c r="P3135" s="15">
        <f t="shared" si="3185"/>
        <v>0.39</v>
      </c>
      <c r="Q3135" s="15">
        <f t="shared" si="3185"/>
        <v>0.1</v>
      </c>
      <c r="R3135" s="15">
        <f t="shared" si="3185"/>
        <v>0.55649999999999999</v>
      </c>
      <c r="S3135" s="15">
        <f t="shared" si="3185"/>
        <v>0.2215</v>
      </c>
      <c r="T3135" s="15">
        <f t="shared" si="3185"/>
        <v>0.11550000000000001</v>
      </c>
      <c r="U3135" s="15">
        <f t="shared" si="3185"/>
        <v>0.185</v>
      </c>
      <c r="V3135" s="5">
        <v>1</v>
      </c>
      <c r="X3135" s="15">
        <f t="shared" si="3110"/>
        <v>10.5</v>
      </c>
      <c r="AB3135" s="15">
        <f t="shared" si="3111"/>
        <v>11.319221515617491</v>
      </c>
      <c r="AC3135" s="15">
        <f t="shared" si="3112"/>
        <v>0.67112389165061848</v>
      </c>
    </row>
    <row r="3136" spans="1:29">
      <c r="A3136" s="5" t="s">
        <v>206</v>
      </c>
      <c r="B3136" s="5">
        <v>0.46</v>
      </c>
      <c r="C3136" s="5">
        <v>0.36</v>
      </c>
      <c r="D3136" s="5">
        <v>0.125</v>
      </c>
      <c r="E3136" s="5">
        <v>0.54700000000000004</v>
      </c>
      <c r="F3136" s="5">
        <v>0.2165</v>
      </c>
      <c r="G3136" s="5">
        <v>0.1105</v>
      </c>
      <c r="H3136" s="48">
        <v>0.19</v>
      </c>
      <c r="I3136" s="5">
        <v>8</v>
      </c>
      <c r="N3136" s="15">
        <f t="shared" si="3108"/>
        <v>3</v>
      </c>
      <c r="O3136" s="15">
        <f t="shared" ref="O3136:U3136" si="3186">B3136</f>
        <v>0.46</v>
      </c>
      <c r="P3136" s="15">
        <f t="shared" si="3186"/>
        <v>0.36</v>
      </c>
      <c r="Q3136" s="15">
        <f t="shared" si="3186"/>
        <v>0.125</v>
      </c>
      <c r="R3136" s="15">
        <f t="shared" si="3186"/>
        <v>0.54700000000000004</v>
      </c>
      <c r="S3136" s="15">
        <f t="shared" si="3186"/>
        <v>0.2165</v>
      </c>
      <c r="T3136" s="15">
        <f t="shared" si="3186"/>
        <v>0.1105</v>
      </c>
      <c r="U3136" s="15">
        <f t="shared" si="3186"/>
        <v>0.19</v>
      </c>
      <c r="V3136" s="5">
        <v>1</v>
      </c>
      <c r="X3136" s="15">
        <f t="shared" si="3110"/>
        <v>9.5</v>
      </c>
      <c r="AB3136" s="15">
        <f t="shared" si="3111"/>
        <v>11.736137452984543</v>
      </c>
      <c r="AC3136" s="15">
        <f t="shared" si="3112"/>
        <v>5.0003107086402014</v>
      </c>
    </row>
    <row r="3137" spans="1:29">
      <c r="A3137" s="5" t="s">
        <v>206</v>
      </c>
      <c r="B3137" s="5">
        <v>0.46</v>
      </c>
      <c r="C3137" s="5">
        <v>0.35</v>
      </c>
      <c r="D3137" s="5">
        <v>0.125</v>
      </c>
      <c r="E3137" s="5">
        <v>0.51649999999999996</v>
      </c>
      <c r="F3137" s="5">
        <v>0.1885</v>
      </c>
      <c r="G3137" s="5">
        <v>0.1145</v>
      </c>
      <c r="H3137" s="48">
        <v>0.185</v>
      </c>
      <c r="I3137" s="5">
        <v>9</v>
      </c>
      <c r="N3137" s="15">
        <f t="shared" si="3108"/>
        <v>3</v>
      </c>
      <c r="O3137" s="15">
        <f t="shared" ref="O3137:U3137" si="3187">B3137</f>
        <v>0.46</v>
      </c>
      <c r="P3137" s="15">
        <f t="shared" si="3187"/>
        <v>0.35</v>
      </c>
      <c r="Q3137" s="15">
        <f t="shared" si="3187"/>
        <v>0.125</v>
      </c>
      <c r="R3137" s="15">
        <f t="shared" si="3187"/>
        <v>0.51649999999999996</v>
      </c>
      <c r="S3137" s="15">
        <f t="shared" si="3187"/>
        <v>0.1885</v>
      </c>
      <c r="T3137" s="15">
        <f t="shared" si="3187"/>
        <v>0.1145</v>
      </c>
      <c r="U3137" s="15">
        <f t="shared" si="3187"/>
        <v>0.185</v>
      </c>
      <c r="V3137" s="5">
        <v>1</v>
      </c>
      <c r="X3137" s="15">
        <f t="shared" si="3110"/>
        <v>10.5</v>
      </c>
      <c r="AB3137" s="15">
        <f t="shared" si="3111"/>
        <v>11.819236435821715</v>
      </c>
      <c r="AC3137" s="15">
        <f t="shared" si="3112"/>
        <v>1.7403847735995814</v>
      </c>
    </row>
    <row r="3138" spans="1:29">
      <c r="A3138" s="5" t="s">
        <v>206</v>
      </c>
      <c r="B3138" s="5">
        <v>0.53500000000000003</v>
      </c>
      <c r="C3138" s="5">
        <v>0.42</v>
      </c>
      <c r="D3138" s="5">
        <v>0.125</v>
      </c>
      <c r="E3138" s="5">
        <v>0.76400000000000001</v>
      </c>
      <c r="F3138" s="5">
        <v>0.312</v>
      </c>
      <c r="G3138" s="5">
        <v>0.15049999999999999</v>
      </c>
      <c r="H3138" s="48">
        <v>0.26500000000000001</v>
      </c>
      <c r="I3138" s="5">
        <v>11</v>
      </c>
      <c r="N3138" s="15">
        <f t="shared" si="3108"/>
        <v>3</v>
      </c>
      <c r="O3138" s="15">
        <f t="shared" ref="O3138:U3138" si="3188">B3138</f>
        <v>0.53500000000000003</v>
      </c>
      <c r="P3138" s="15">
        <f t="shared" si="3188"/>
        <v>0.42</v>
      </c>
      <c r="Q3138" s="15">
        <f t="shared" si="3188"/>
        <v>0.125</v>
      </c>
      <c r="R3138" s="15">
        <f t="shared" si="3188"/>
        <v>0.76400000000000001</v>
      </c>
      <c r="S3138" s="15">
        <f t="shared" si="3188"/>
        <v>0.312</v>
      </c>
      <c r="T3138" s="15">
        <f t="shared" si="3188"/>
        <v>0.15049999999999999</v>
      </c>
      <c r="U3138" s="15">
        <f t="shared" si="3188"/>
        <v>0.26500000000000001</v>
      </c>
      <c r="V3138" s="5">
        <v>1</v>
      </c>
      <c r="X3138" s="15">
        <f t="shared" si="3110"/>
        <v>12.5</v>
      </c>
      <c r="AB3138" s="15">
        <f t="shared" si="3111"/>
        <v>12.681516721835926</v>
      </c>
      <c r="AC3138" s="15">
        <f t="shared" si="3112"/>
        <v>3.2948320306061069E-2</v>
      </c>
    </row>
    <row r="3139" spans="1:29">
      <c r="A3139" s="5" t="s">
        <v>206</v>
      </c>
      <c r="B3139" s="5">
        <v>0.46500000000000002</v>
      </c>
      <c r="C3139" s="5">
        <v>0.36</v>
      </c>
      <c r="D3139" s="5">
        <v>0.105</v>
      </c>
      <c r="E3139" s="5">
        <v>0.48799999999999999</v>
      </c>
      <c r="F3139" s="5">
        <v>0.188</v>
      </c>
      <c r="G3139" s="5">
        <v>8.4500000000000006E-2</v>
      </c>
      <c r="H3139" s="48">
        <v>0.19</v>
      </c>
      <c r="I3139" s="5">
        <v>10</v>
      </c>
      <c r="N3139" s="15">
        <f t="shared" si="3108"/>
        <v>3</v>
      </c>
      <c r="O3139" s="15">
        <f t="shared" ref="O3139:U3139" si="3189">B3139</f>
        <v>0.46500000000000002</v>
      </c>
      <c r="P3139" s="15">
        <f t="shared" si="3189"/>
        <v>0.36</v>
      </c>
      <c r="Q3139" s="15">
        <f t="shared" si="3189"/>
        <v>0.105</v>
      </c>
      <c r="R3139" s="15">
        <f t="shared" si="3189"/>
        <v>0.48799999999999999</v>
      </c>
      <c r="S3139" s="15">
        <f t="shared" si="3189"/>
        <v>0.188</v>
      </c>
      <c r="T3139" s="15">
        <f t="shared" si="3189"/>
        <v>8.4500000000000006E-2</v>
      </c>
      <c r="U3139" s="15">
        <f t="shared" si="3189"/>
        <v>0.19</v>
      </c>
      <c r="V3139" s="5">
        <v>1</v>
      </c>
      <c r="X3139" s="15">
        <f t="shared" si="3110"/>
        <v>11.5</v>
      </c>
      <c r="AB3139" s="15">
        <f t="shared" si="3111"/>
        <v>11.812733156462592</v>
      </c>
      <c r="AC3139" s="15">
        <f t="shared" si="3112"/>
        <v>9.7802027151056001E-2</v>
      </c>
    </row>
    <row r="3140" spans="1:29">
      <c r="A3140" s="5" t="s">
        <v>206</v>
      </c>
      <c r="B3140" s="5">
        <v>0.51</v>
      </c>
      <c r="C3140" s="5">
        <v>0.4</v>
      </c>
      <c r="D3140" s="5">
        <v>0.14000000000000001</v>
      </c>
      <c r="E3140" s="5">
        <v>0.6905</v>
      </c>
      <c r="F3140" s="5">
        <v>0.25900000000000001</v>
      </c>
      <c r="G3140" s="5">
        <v>0.151</v>
      </c>
      <c r="H3140" s="48">
        <v>0.23</v>
      </c>
      <c r="I3140" s="5">
        <v>10</v>
      </c>
      <c r="N3140" s="15">
        <f t="shared" si="3108"/>
        <v>3</v>
      </c>
      <c r="O3140" s="15">
        <f t="shared" ref="O3140:U3140" si="3190">B3140</f>
        <v>0.51</v>
      </c>
      <c r="P3140" s="15">
        <f t="shared" si="3190"/>
        <v>0.4</v>
      </c>
      <c r="Q3140" s="15">
        <f t="shared" si="3190"/>
        <v>0.14000000000000001</v>
      </c>
      <c r="R3140" s="15">
        <f t="shared" si="3190"/>
        <v>0.6905</v>
      </c>
      <c r="S3140" s="15">
        <f t="shared" si="3190"/>
        <v>0.25900000000000001</v>
      </c>
      <c r="T3140" s="15">
        <f t="shared" si="3190"/>
        <v>0.151</v>
      </c>
      <c r="U3140" s="15">
        <f t="shared" si="3190"/>
        <v>0.23</v>
      </c>
      <c r="V3140" s="5">
        <v>1</v>
      </c>
      <c r="X3140" s="15">
        <f t="shared" si="3110"/>
        <v>11.5</v>
      </c>
      <c r="AB3140" s="15">
        <f t="shared" si="3111"/>
        <v>12.719373616404315</v>
      </c>
      <c r="AC3140" s="15">
        <f t="shared" si="3112"/>
        <v>1.4868720163829381</v>
      </c>
    </row>
    <row r="3141" spans="1:29">
      <c r="A3141" s="5" t="s">
        <v>208</v>
      </c>
      <c r="B3141" s="5">
        <v>0.33500000000000002</v>
      </c>
      <c r="C3141" s="5">
        <v>0.26</v>
      </c>
      <c r="D3141" s="5">
        <v>0.09</v>
      </c>
      <c r="E3141" s="5">
        <v>0.1835</v>
      </c>
      <c r="F3141" s="5">
        <v>7.8E-2</v>
      </c>
      <c r="G3141" s="5">
        <v>2.4E-2</v>
      </c>
      <c r="H3141" s="48">
        <v>6.5000000000000002E-2</v>
      </c>
      <c r="I3141" s="5">
        <v>11</v>
      </c>
      <c r="N3141" s="15">
        <f t="shared" si="3108"/>
        <v>-2</v>
      </c>
      <c r="O3141" s="15">
        <f t="shared" ref="O3141:U3141" si="3191">B3141</f>
        <v>0.33500000000000002</v>
      </c>
      <c r="P3141" s="15">
        <f t="shared" si="3191"/>
        <v>0.26</v>
      </c>
      <c r="Q3141" s="15">
        <f t="shared" si="3191"/>
        <v>0.09</v>
      </c>
      <c r="R3141" s="15">
        <f t="shared" si="3191"/>
        <v>0.1835</v>
      </c>
      <c r="S3141" s="15">
        <f t="shared" si="3191"/>
        <v>7.8E-2</v>
      </c>
      <c r="T3141" s="15">
        <f t="shared" si="3191"/>
        <v>2.4E-2</v>
      </c>
      <c r="U3141" s="15">
        <f t="shared" si="3191"/>
        <v>6.5000000000000002E-2</v>
      </c>
      <c r="V3141" s="5">
        <v>1</v>
      </c>
      <c r="X3141" s="15">
        <f t="shared" si="3110"/>
        <v>12.5</v>
      </c>
      <c r="AB3141" s="15">
        <f t="shared" si="3111"/>
        <v>8.7301537939670624</v>
      </c>
      <c r="AC3141" s="15">
        <f t="shared" si="3112"/>
        <v>14.211740417140934</v>
      </c>
    </row>
    <row r="3142" spans="1:29">
      <c r="A3142" s="5" t="s">
        <v>206</v>
      </c>
      <c r="B3142" s="5">
        <v>0.55000000000000004</v>
      </c>
      <c r="C3142" s="5">
        <v>0.42499999999999999</v>
      </c>
      <c r="D3142" s="5">
        <v>0.16</v>
      </c>
      <c r="E3142" s="5">
        <v>0.97</v>
      </c>
      <c r="F3142" s="5">
        <v>0.28849999999999998</v>
      </c>
      <c r="G3142" s="5">
        <v>0.13900000000000001</v>
      </c>
      <c r="H3142" s="48">
        <v>0.48</v>
      </c>
      <c r="I3142" s="5">
        <v>20</v>
      </c>
      <c r="N3142" s="15">
        <f t="shared" si="3108"/>
        <v>3</v>
      </c>
      <c r="O3142" s="15">
        <f t="shared" ref="O3142:U3142" si="3192">B3142</f>
        <v>0.55000000000000004</v>
      </c>
      <c r="P3142" s="15">
        <f t="shared" si="3192"/>
        <v>0.42499999999999999</v>
      </c>
      <c r="Q3142" s="15">
        <f t="shared" si="3192"/>
        <v>0.16</v>
      </c>
      <c r="R3142" s="15">
        <f t="shared" si="3192"/>
        <v>0.97</v>
      </c>
      <c r="S3142" s="15">
        <f t="shared" si="3192"/>
        <v>0.28849999999999998</v>
      </c>
      <c r="T3142" s="15">
        <f t="shared" si="3192"/>
        <v>0.13900000000000001</v>
      </c>
      <c r="U3142" s="15">
        <f t="shared" si="3192"/>
        <v>0.48</v>
      </c>
      <c r="V3142" s="5">
        <v>1</v>
      </c>
      <c r="X3142" s="15">
        <f t="shared" si="3110"/>
        <v>21.5</v>
      </c>
      <c r="AB3142" s="15">
        <f t="shared" si="3111"/>
        <v>17.445850220552195</v>
      </c>
      <c r="AC3142" s="15">
        <f t="shared" si="3112"/>
        <v>16.436130434196684</v>
      </c>
    </row>
    <row r="3143" spans="1:29">
      <c r="A3143" s="5" t="s">
        <v>208</v>
      </c>
      <c r="B3143" s="5">
        <v>0.18</v>
      </c>
      <c r="C3143" s="5">
        <v>0.13500000000000001</v>
      </c>
      <c r="D3143" s="5">
        <v>0.08</v>
      </c>
      <c r="E3143" s="5">
        <v>3.3000000000000002E-2</v>
      </c>
      <c r="F3143" s="5">
        <v>1.4500000000000001E-2</v>
      </c>
      <c r="G3143" s="5">
        <v>7.0000000000000001E-3</v>
      </c>
      <c r="H3143" s="48">
        <v>0.01</v>
      </c>
      <c r="I3143" s="5">
        <v>5</v>
      </c>
      <c r="N3143" s="15">
        <f t="shared" si="3108"/>
        <v>-2</v>
      </c>
      <c r="O3143" s="15">
        <f t="shared" ref="O3143:U3143" si="3193">B3143</f>
        <v>0.18</v>
      </c>
      <c r="P3143" s="15">
        <f t="shared" si="3193"/>
        <v>0.13500000000000001</v>
      </c>
      <c r="Q3143" s="15">
        <f t="shared" si="3193"/>
        <v>0.08</v>
      </c>
      <c r="R3143" s="15">
        <f t="shared" si="3193"/>
        <v>3.3000000000000002E-2</v>
      </c>
      <c r="S3143" s="15">
        <f t="shared" si="3193"/>
        <v>1.4500000000000001E-2</v>
      </c>
      <c r="T3143" s="15">
        <f t="shared" si="3193"/>
        <v>7.0000000000000001E-3</v>
      </c>
      <c r="U3143" s="15">
        <f t="shared" si="3193"/>
        <v>0.01</v>
      </c>
      <c r="V3143" s="5">
        <v>1</v>
      </c>
      <c r="X3143" s="15">
        <f t="shared" si="3110"/>
        <v>6.5</v>
      </c>
      <c r="AB3143" s="15">
        <f t="shared" si="3111"/>
        <v>6.8650619878720027</v>
      </c>
      <c r="AC3143" s="15">
        <f t="shared" si="3112"/>
        <v>0.13327025498905826</v>
      </c>
    </row>
    <row r="3144" spans="1:29">
      <c r="A3144" s="5" t="s">
        <v>208</v>
      </c>
      <c r="B3144" s="5">
        <v>0.215</v>
      </c>
      <c r="C3144" s="5">
        <v>0.16500000000000001</v>
      </c>
      <c r="D3144" s="5">
        <v>5.5E-2</v>
      </c>
      <c r="E3144" s="5">
        <v>5.8999999999999997E-2</v>
      </c>
      <c r="F3144" s="5">
        <v>2.6499999999999999E-2</v>
      </c>
      <c r="G3144" s="5">
        <v>1.2500000000000001E-2</v>
      </c>
      <c r="H3144" s="48">
        <v>1.8499999999999999E-2</v>
      </c>
      <c r="I3144" s="5">
        <v>5</v>
      </c>
      <c r="N3144" s="15">
        <f t="shared" si="3108"/>
        <v>-2</v>
      </c>
      <c r="O3144" s="15">
        <f t="shared" ref="O3144:U3144" si="3194">B3144</f>
        <v>0.215</v>
      </c>
      <c r="P3144" s="15">
        <f t="shared" si="3194"/>
        <v>0.16500000000000001</v>
      </c>
      <c r="Q3144" s="15">
        <f t="shared" si="3194"/>
        <v>5.5E-2</v>
      </c>
      <c r="R3144" s="15">
        <f t="shared" si="3194"/>
        <v>5.8999999999999997E-2</v>
      </c>
      <c r="S3144" s="15">
        <f t="shared" si="3194"/>
        <v>2.6499999999999999E-2</v>
      </c>
      <c r="T3144" s="15">
        <f t="shared" si="3194"/>
        <v>1.2500000000000001E-2</v>
      </c>
      <c r="U3144" s="15">
        <f t="shared" si="3194"/>
        <v>1.8499999999999999E-2</v>
      </c>
      <c r="V3144" s="5">
        <v>1</v>
      </c>
      <c r="X3144" s="15">
        <f t="shared" si="3110"/>
        <v>6.5</v>
      </c>
      <c r="AB3144" s="15">
        <f t="shared" si="3111"/>
        <v>6.927120277324935</v>
      </c>
      <c r="AC3144" s="15">
        <f t="shared" si="3112"/>
        <v>0.18243173130212936</v>
      </c>
    </row>
    <row r="3145" spans="1:29">
      <c r="A3145" s="5" t="s">
        <v>208</v>
      </c>
      <c r="B3145" s="5">
        <v>0.2</v>
      </c>
      <c r="C3145" s="5">
        <v>0.15</v>
      </c>
      <c r="D3145" s="5">
        <v>0.04</v>
      </c>
      <c r="E3145" s="5">
        <v>4.5999999999999999E-2</v>
      </c>
      <c r="F3145" s="5">
        <v>2.1000000000000001E-2</v>
      </c>
      <c r="G3145" s="5">
        <v>7.0000000000000001E-3</v>
      </c>
      <c r="H3145" s="48">
        <v>6.4999999999999997E-3</v>
      </c>
      <c r="I3145" s="5">
        <v>4</v>
      </c>
      <c r="N3145" s="15">
        <f t="shared" si="3108"/>
        <v>-2</v>
      </c>
      <c r="O3145" s="15">
        <f t="shared" ref="O3145:U3145" si="3195">B3145</f>
        <v>0.2</v>
      </c>
      <c r="P3145" s="15">
        <f t="shared" si="3195"/>
        <v>0.15</v>
      </c>
      <c r="Q3145" s="15">
        <f t="shared" si="3195"/>
        <v>0.04</v>
      </c>
      <c r="R3145" s="15">
        <f t="shared" si="3195"/>
        <v>4.5999999999999999E-2</v>
      </c>
      <c r="S3145" s="15">
        <f t="shared" si="3195"/>
        <v>2.1000000000000001E-2</v>
      </c>
      <c r="T3145" s="15">
        <f t="shared" si="3195"/>
        <v>7.0000000000000001E-3</v>
      </c>
      <c r="U3145" s="15">
        <f t="shared" si="3195"/>
        <v>6.4999999999999997E-3</v>
      </c>
      <c r="V3145" s="5">
        <v>1</v>
      </c>
      <c r="X3145" s="15">
        <f t="shared" si="3110"/>
        <v>5.5</v>
      </c>
      <c r="AB3145" s="15">
        <f t="shared" si="3111"/>
        <v>6.538407785550814</v>
      </c>
      <c r="AC3145" s="15">
        <f t="shared" si="3112"/>
        <v>1.0782907290925454</v>
      </c>
    </row>
    <row r="3146" spans="1:29">
      <c r="A3146" s="5" t="s">
        <v>207</v>
      </c>
      <c r="B3146" s="5">
        <v>0.625</v>
      </c>
      <c r="C3146" s="5">
        <v>0.48</v>
      </c>
      <c r="D3146" s="5">
        <v>0.2</v>
      </c>
      <c r="E3146" s="5">
        <v>1.3234999999999999</v>
      </c>
      <c r="F3146" s="5">
        <v>0.60750000000000004</v>
      </c>
      <c r="G3146" s="5">
        <v>0.30549999999999999</v>
      </c>
      <c r="H3146" s="48">
        <v>0.35499999999999998</v>
      </c>
      <c r="I3146" s="5">
        <v>9</v>
      </c>
      <c r="N3146" s="15">
        <f t="shared" si="3108"/>
        <v>0.75</v>
      </c>
      <c r="O3146" s="15">
        <f t="shared" ref="O3146:U3146" si="3196">B3146</f>
        <v>0.625</v>
      </c>
      <c r="P3146" s="15">
        <f t="shared" si="3196"/>
        <v>0.48</v>
      </c>
      <c r="Q3146" s="15">
        <f t="shared" si="3196"/>
        <v>0.2</v>
      </c>
      <c r="R3146" s="15">
        <f t="shared" si="3196"/>
        <v>1.3234999999999999</v>
      </c>
      <c r="S3146" s="15">
        <f t="shared" si="3196"/>
        <v>0.60750000000000004</v>
      </c>
      <c r="T3146" s="15">
        <f t="shared" si="3196"/>
        <v>0.30549999999999999</v>
      </c>
      <c r="U3146" s="15">
        <f t="shared" si="3196"/>
        <v>0.35499999999999998</v>
      </c>
      <c r="V3146" s="5">
        <v>1</v>
      </c>
      <c r="X3146" s="15">
        <f t="shared" si="3110"/>
        <v>10.5</v>
      </c>
      <c r="AB3146" s="15">
        <f t="shared" si="3111"/>
        <v>12.12953572690045</v>
      </c>
      <c r="AC3146" s="15">
        <f t="shared" si="3112"/>
        <v>2.6553866852449772</v>
      </c>
    </row>
    <row r="3147" spans="1:29">
      <c r="A3147" s="5" t="s">
        <v>206</v>
      </c>
      <c r="B3147" s="5">
        <v>0.55000000000000004</v>
      </c>
      <c r="C3147" s="5">
        <v>0.42</v>
      </c>
      <c r="D3147" s="5">
        <v>0.17</v>
      </c>
      <c r="E3147" s="5">
        <v>0.84650000000000003</v>
      </c>
      <c r="F3147" s="5">
        <v>0.33600000000000002</v>
      </c>
      <c r="G3147" s="5">
        <v>0.24049999999999999</v>
      </c>
      <c r="H3147" s="48">
        <v>0.245</v>
      </c>
      <c r="I3147" s="5">
        <v>13</v>
      </c>
      <c r="N3147" s="15">
        <f t="shared" si="3108"/>
        <v>3</v>
      </c>
      <c r="O3147" s="15">
        <f t="shared" ref="O3147:U3147" si="3197">B3147</f>
        <v>0.55000000000000004</v>
      </c>
      <c r="P3147" s="15">
        <f t="shared" si="3197"/>
        <v>0.42</v>
      </c>
      <c r="Q3147" s="15">
        <f t="shared" si="3197"/>
        <v>0.17</v>
      </c>
      <c r="R3147" s="15">
        <f t="shared" si="3197"/>
        <v>0.84650000000000003</v>
      </c>
      <c r="S3147" s="15">
        <f t="shared" si="3197"/>
        <v>0.33600000000000002</v>
      </c>
      <c r="T3147" s="15">
        <f t="shared" si="3197"/>
        <v>0.24049999999999999</v>
      </c>
      <c r="U3147" s="15">
        <f t="shared" si="3197"/>
        <v>0.245</v>
      </c>
      <c r="V3147" s="5">
        <v>1</v>
      </c>
      <c r="X3147" s="15">
        <f t="shared" si="3110"/>
        <v>14.5</v>
      </c>
      <c r="AB3147" s="15">
        <f t="shared" si="3111"/>
        <v>12.343563709317451</v>
      </c>
      <c r="AC3147" s="15">
        <f t="shared" si="3112"/>
        <v>4.6502174757727124</v>
      </c>
    </row>
    <row r="3148" spans="1:29">
      <c r="A3148" s="5" t="s">
        <v>206</v>
      </c>
      <c r="B3148" s="5">
        <v>0.58499999999999996</v>
      </c>
      <c r="C3148" s="5">
        <v>0.45</v>
      </c>
      <c r="D3148" s="5">
        <v>0.15</v>
      </c>
      <c r="E3148" s="5">
        <v>1.0469999999999999</v>
      </c>
      <c r="F3148" s="5">
        <v>0.43149999999999999</v>
      </c>
      <c r="G3148" s="5">
        <v>0.27600000000000002</v>
      </c>
      <c r="H3148" s="48">
        <v>0.315</v>
      </c>
      <c r="I3148" s="5">
        <v>14</v>
      </c>
      <c r="N3148" s="15">
        <f t="shared" si="3108"/>
        <v>3</v>
      </c>
      <c r="O3148" s="15">
        <f t="shared" ref="O3148:U3148" si="3198">B3148</f>
        <v>0.58499999999999996</v>
      </c>
      <c r="P3148" s="15">
        <f t="shared" si="3198"/>
        <v>0.45</v>
      </c>
      <c r="Q3148" s="15">
        <f t="shared" si="3198"/>
        <v>0.15</v>
      </c>
      <c r="R3148" s="15">
        <f t="shared" si="3198"/>
        <v>1.0469999999999999</v>
      </c>
      <c r="S3148" s="15">
        <f t="shared" si="3198"/>
        <v>0.43149999999999999</v>
      </c>
      <c r="T3148" s="15">
        <f t="shared" si="3198"/>
        <v>0.27600000000000002</v>
      </c>
      <c r="U3148" s="15">
        <f t="shared" si="3198"/>
        <v>0.315</v>
      </c>
      <c r="V3148" s="5">
        <v>1</v>
      </c>
      <c r="X3148" s="15">
        <f t="shared" si="3110"/>
        <v>15.5</v>
      </c>
      <c r="AB3148" s="15">
        <f t="shared" si="3111"/>
        <v>12.594925240967985</v>
      </c>
      <c r="AC3148" s="15">
        <f t="shared" si="3112"/>
        <v>8.4394593555649191</v>
      </c>
    </row>
    <row r="3149" spans="1:29">
      <c r="A3149" s="5" t="s">
        <v>207</v>
      </c>
      <c r="B3149" s="5">
        <v>0.64500000000000002</v>
      </c>
      <c r="C3149" s="5">
        <v>0.5</v>
      </c>
      <c r="D3149" s="5">
        <v>0.18</v>
      </c>
      <c r="E3149" s="5">
        <v>1.2785</v>
      </c>
      <c r="F3149" s="5">
        <v>0.53449999999999998</v>
      </c>
      <c r="G3149" s="5">
        <v>0.29949999999999999</v>
      </c>
      <c r="H3149" s="48">
        <v>0.34499999999999997</v>
      </c>
      <c r="I3149" s="5">
        <v>13</v>
      </c>
      <c r="N3149" s="15">
        <f t="shared" si="3108"/>
        <v>0.75</v>
      </c>
      <c r="O3149" s="15">
        <f t="shared" ref="O3149:U3149" si="3199">B3149</f>
        <v>0.64500000000000002</v>
      </c>
      <c r="P3149" s="15">
        <f t="shared" si="3199"/>
        <v>0.5</v>
      </c>
      <c r="Q3149" s="15">
        <f t="shared" si="3199"/>
        <v>0.18</v>
      </c>
      <c r="R3149" s="15">
        <f t="shared" si="3199"/>
        <v>1.2785</v>
      </c>
      <c r="S3149" s="15">
        <f t="shared" si="3199"/>
        <v>0.53449999999999998</v>
      </c>
      <c r="T3149" s="15">
        <f t="shared" si="3199"/>
        <v>0.29949999999999999</v>
      </c>
      <c r="U3149" s="15">
        <f t="shared" si="3199"/>
        <v>0.34499999999999997</v>
      </c>
      <c r="V3149" s="5">
        <v>1</v>
      </c>
      <c r="X3149" s="15">
        <f t="shared" si="3110"/>
        <v>14.5</v>
      </c>
      <c r="AB3149" s="15">
        <f t="shared" si="3111"/>
        <v>13.159761980235647</v>
      </c>
      <c r="AC3149" s="15">
        <f t="shared" si="3112"/>
        <v>1.7962379496218746</v>
      </c>
    </row>
    <row r="3150" spans="1:29">
      <c r="A3150" s="5" t="s">
        <v>207</v>
      </c>
      <c r="B3150" s="5">
        <v>0.71</v>
      </c>
      <c r="C3150" s="5">
        <v>0.53</v>
      </c>
      <c r="D3150" s="5">
        <v>0.19500000000000001</v>
      </c>
      <c r="E3150" s="5">
        <v>1.8745000000000001</v>
      </c>
      <c r="F3150" s="5">
        <v>0.67549999999999999</v>
      </c>
      <c r="G3150" s="5">
        <v>0.40649999999999997</v>
      </c>
      <c r="H3150" s="48">
        <v>0.6855</v>
      </c>
      <c r="I3150" s="5">
        <v>12</v>
      </c>
      <c r="N3150" s="15">
        <f t="shared" si="3108"/>
        <v>0.75</v>
      </c>
      <c r="O3150" s="15">
        <f t="shared" ref="O3150:U3150" si="3200">B3150</f>
        <v>0.71</v>
      </c>
      <c r="P3150" s="15">
        <f t="shared" si="3200"/>
        <v>0.53</v>
      </c>
      <c r="Q3150" s="15">
        <f t="shared" si="3200"/>
        <v>0.19500000000000001</v>
      </c>
      <c r="R3150" s="15">
        <f t="shared" si="3200"/>
        <v>1.8745000000000001</v>
      </c>
      <c r="S3150" s="15">
        <f t="shared" si="3200"/>
        <v>0.67549999999999999</v>
      </c>
      <c r="T3150" s="15">
        <f t="shared" si="3200"/>
        <v>0.40649999999999997</v>
      </c>
      <c r="U3150" s="15">
        <f t="shared" si="3200"/>
        <v>0.6855</v>
      </c>
      <c r="V3150" s="5">
        <v>1</v>
      </c>
      <c r="X3150" s="15">
        <f t="shared" si="3110"/>
        <v>13.5</v>
      </c>
      <c r="AB3150" s="15">
        <f t="shared" si="3111"/>
        <v>18.071888257155798</v>
      </c>
      <c r="AC3150" s="15">
        <f t="shared" si="3112"/>
        <v>20.902162235919082</v>
      </c>
    </row>
    <row r="3151" spans="1:29">
      <c r="A3151" s="5" t="s">
        <v>207</v>
      </c>
      <c r="B3151" s="5">
        <v>0.7</v>
      </c>
      <c r="C3151" s="5">
        <v>0.54</v>
      </c>
      <c r="D3151" s="5">
        <v>0.215</v>
      </c>
      <c r="E3151" s="5">
        <v>1.978</v>
      </c>
      <c r="F3151" s="5">
        <v>0.66749999999999998</v>
      </c>
      <c r="G3151" s="5">
        <v>0.3125</v>
      </c>
      <c r="H3151" s="48">
        <v>0.71</v>
      </c>
      <c r="I3151" s="5">
        <v>24</v>
      </c>
      <c r="N3151" s="15">
        <f t="shared" si="3108"/>
        <v>0.75</v>
      </c>
      <c r="O3151" s="15">
        <f t="shared" ref="O3151:U3151" si="3201">B3151</f>
        <v>0.7</v>
      </c>
      <c r="P3151" s="15">
        <f t="shared" si="3201"/>
        <v>0.54</v>
      </c>
      <c r="Q3151" s="15">
        <f t="shared" si="3201"/>
        <v>0.215</v>
      </c>
      <c r="R3151" s="15">
        <f t="shared" si="3201"/>
        <v>1.978</v>
      </c>
      <c r="S3151" s="15">
        <f t="shared" si="3201"/>
        <v>0.66749999999999998</v>
      </c>
      <c r="T3151" s="15">
        <f t="shared" si="3201"/>
        <v>0.3125</v>
      </c>
      <c r="U3151" s="15">
        <f t="shared" si="3201"/>
        <v>0.71</v>
      </c>
      <c r="V3151" s="5">
        <v>1</v>
      </c>
      <c r="X3151" s="15">
        <f t="shared" si="3110"/>
        <v>25.5</v>
      </c>
      <c r="AB3151" s="15">
        <f t="shared" si="3111"/>
        <v>20.691442196727447</v>
      </c>
      <c r="AC3151" s="15">
        <f t="shared" si="3112"/>
        <v>23.12222814741336</v>
      </c>
    </row>
    <row r="3152" spans="1:29">
      <c r="A3152" s="5" t="s">
        <v>207</v>
      </c>
      <c r="B3152" s="5">
        <v>0.65500000000000003</v>
      </c>
      <c r="C3152" s="5">
        <v>0.505</v>
      </c>
      <c r="D3152" s="5">
        <v>0.16500000000000001</v>
      </c>
      <c r="E3152" s="5">
        <v>1.367</v>
      </c>
      <c r="F3152" s="5">
        <v>0.58350000000000002</v>
      </c>
      <c r="G3152" s="5">
        <v>0.35149999999999998</v>
      </c>
      <c r="H3152" s="48">
        <v>0.39600000000000002</v>
      </c>
      <c r="I3152" s="5">
        <v>10</v>
      </c>
      <c r="N3152" s="15">
        <f t="shared" si="3108"/>
        <v>0.75</v>
      </c>
      <c r="O3152" s="15">
        <f t="shared" ref="O3152:U3152" si="3202">B3152</f>
        <v>0.65500000000000003</v>
      </c>
      <c r="P3152" s="15">
        <f t="shared" si="3202"/>
        <v>0.505</v>
      </c>
      <c r="Q3152" s="15">
        <f t="shared" si="3202"/>
        <v>0.16500000000000001</v>
      </c>
      <c r="R3152" s="15">
        <f t="shared" si="3202"/>
        <v>1.367</v>
      </c>
      <c r="S3152" s="15">
        <f t="shared" si="3202"/>
        <v>0.58350000000000002</v>
      </c>
      <c r="T3152" s="15">
        <f t="shared" si="3202"/>
        <v>0.35149999999999998</v>
      </c>
      <c r="U3152" s="15">
        <f t="shared" si="3202"/>
        <v>0.39600000000000002</v>
      </c>
      <c r="V3152" s="5">
        <v>1</v>
      </c>
      <c r="X3152" s="15">
        <f t="shared" si="3110"/>
        <v>11.5</v>
      </c>
      <c r="AB3152" s="15">
        <f t="shared" si="3111"/>
        <v>12.775378888112568</v>
      </c>
      <c r="AC3152" s="15">
        <f t="shared" si="3112"/>
        <v>1.626591308243251</v>
      </c>
    </row>
    <row r="3153" spans="1:29">
      <c r="A3153" s="5" t="s">
        <v>207</v>
      </c>
      <c r="B3153" s="5">
        <v>0.66500000000000004</v>
      </c>
      <c r="C3153" s="5">
        <v>0.5</v>
      </c>
      <c r="D3153" s="5">
        <v>0.17499999999999999</v>
      </c>
      <c r="E3153" s="5">
        <v>1.742</v>
      </c>
      <c r="F3153" s="5">
        <v>0.59499999999999997</v>
      </c>
      <c r="G3153" s="5">
        <v>0.30249999999999999</v>
      </c>
      <c r="H3153" s="48">
        <v>0.72499999999999998</v>
      </c>
      <c r="I3153" s="5">
        <v>21</v>
      </c>
      <c r="N3153" s="15">
        <f t="shared" si="3108"/>
        <v>0.75</v>
      </c>
      <c r="O3153" s="15">
        <f t="shared" ref="O3153:U3153" si="3203">B3153</f>
        <v>0.66500000000000004</v>
      </c>
      <c r="P3153" s="15">
        <f t="shared" si="3203"/>
        <v>0.5</v>
      </c>
      <c r="Q3153" s="15">
        <f t="shared" si="3203"/>
        <v>0.17499999999999999</v>
      </c>
      <c r="R3153" s="15">
        <f t="shared" si="3203"/>
        <v>1.742</v>
      </c>
      <c r="S3153" s="15">
        <f t="shared" si="3203"/>
        <v>0.59499999999999997</v>
      </c>
      <c r="T3153" s="15">
        <f t="shared" si="3203"/>
        <v>0.30249999999999999</v>
      </c>
      <c r="U3153" s="15">
        <f t="shared" si="3203"/>
        <v>0.72499999999999998</v>
      </c>
      <c r="V3153" s="5">
        <v>1</v>
      </c>
      <c r="X3153" s="15">
        <f t="shared" si="3110"/>
        <v>22.5</v>
      </c>
      <c r="AB3153" s="15">
        <f t="shared" si="3111"/>
        <v>19.350360778443878</v>
      </c>
      <c r="AC3153" s="15">
        <f t="shared" si="3112"/>
        <v>9.920227225964652</v>
      </c>
    </row>
    <row r="3154" spans="1:29">
      <c r="A3154" s="5" t="s">
        <v>207</v>
      </c>
      <c r="B3154" s="5">
        <v>0.47</v>
      </c>
      <c r="C3154" s="5">
        <v>0.375</v>
      </c>
      <c r="D3154" s="5">
        <v>0.105</v>
      </c>
      <c r="E3154" s="5">
        <v>0.51300000000000001</v>
      </c>
      <c r="F3154" s="5">
        <v>0.23200000000000001</v>
      </c>
      <c r="G3154" s="5">
        <v>0.14199999999999999</v>
      </c>
      <c r="H3154" s="48">
        <v>0.13</v>
      </c>
      <c r="I3154" s="5">
        <v>11</v>
      </c>
      <c r="N3154" s="15">
        <f t="shared" si="3108"/>
        <v>0.75</v>
      </c>
      <c r="O3154" s="15">
        <f t="shared" ref="O3154:U3154" si="3204">B3154</f>
        <v>0.47</v>
      </c>
      <c r="P3154" s="15">
        <f t="shared" si="3204"/>
        <v>0.375</v>
      </c>
      <c r="Q3154" s="15">
        <f t="shared" si="3204"/>
        <v>0.105</v>
      </c>
      <c r="R3154" s="15">
        <f t="shared" si="3204"/>
        <v>0.51300000000000001</v>
      </c>
      <c r="S3154" s="15">
        <f t="shared" si="3204"/>
        <v>0.23200000000000001</v>
      </c>
      <c r="T3154" s="15">
        <f t="shared" si="3204"/>
        <v>0.14199999999999999</v>
      </c>
      <c r="U3154" s="15">
        <f t="shared" si="3204"/>
        <v>0.13</v>
      </c>
      <c r="V3154" s="5">
        <v>1</v>
      </c>
      <c r="X3154" s="15">
        <f t="shared" si="3110"/>
        <v>12.5</v>
      </c>
      <c r="AB3154" s="15">
        <f t="shared" si="3111"/>
        <v>9.8547901121599661</v>
      </c>
      <c r="AC3154" s="15">
        <f t="shared" si="3112"/>
        <v>6.9971353507266842</v>
      </c>
    </row>
    <row r="3155" spans="1:29">
      <c r="A3155" s="5" t="s">
        <v>206</v>
      </c>
      <c r="B3155" s="5">
        <v>0.42499999999999999</v>
      </c>
      <c r="C3155" s="5">
        <v>0.33500000000000002</v>
      </c>
      <c r="D3155" s="5">
        <v>0.1</v>
      </c>
      <c r="E3155" s="5">
        <v>0.40849999999999997</v>
      </c>
      <c r="F3155" s="5">
        <v>0.17549999999999999</v>
      </c>
      <c r="G3155" s="5">
        <v>9.1999999999999998E-2</v>
      </c>
      <c r="H3155" s="48">
        <v>0.13500000000000001</v>
      </c>
      <c r="I3155" s="5">
        <v>9</v>
      </c>
      <c r="N3155" s="15">
        <f t="shared" si="3108"/>
        <v>3</v>
      </c>
      <c r="O3155" s="15">
        <f t="shared" ref="O3155:U3155" si="3205">B3155</f>
        <v>0.42499999999999999</v>
      </c>
      <c r="P3155" s="15">
        <f t="shared" si="3205"/>
        <v>0.33500000000000002</v>
      </c>
      <c r="Q3155" s="15">
        <f t="shared" si="3205"/>
        <v>0.1</v>
      </c>
      <c r="R3155" s="15">
        <f t="shared" si="3205"/>
        <v>0.40849999999999997</v>
      </c>
      <c r="S3155" s="15">
        <f t="shared" si="3205"/>
        <v>0.17549999999999999</v>
      </c>
      <c r="T3155" s="15">
        <f t="shared" si="3205"/>
        <v>9.1999999999999998E-2</v>
      </c>
      <c r="U3155" s="15">
        <f t="shared" si="3205"/>
        <v>0.13500000000000001</v>
      </c>
      <c r="V3155" s="5">
        <v>1</v>
      </c>
      <c r="X3155" s="15">
        <f t="shared" si="3110"/>
        <v>10.5</v>
      </c>
      <c r="AB3155" s="15">
        <f t="shared" si="3111"/>
        <v>10.467366220568287</v>
      </c>
      <c r="AC3155" s="15">
        <f t="shared" si="3112"/>
        <v>1.064963559997671E-3</v>
      </c>
    </row>
    <row r="3156" spans="1:29">
      <c r="A3156" s="5" t="s">
        <v>206</v>
      </c>
      <c r="B3156" s="5">
        <v>0.54</v>
      </c>
      <c r="C3156" s="5">
        <v>0.41</v>
      </c>
      <c r="D3156" s="5">
        <v>0.13</v>
      </c>
      <c r="E3156" s="5">
        <v>0.56000000000000005</v>
      </c>
      <c r="F3156" s="5">
        <v>0.23749999999999999</v>
      </c>
      <c r="G3156" s="5">
        <v>0.1065</v>
      </c>
      <c r="H3156" s="48">
        <v>0.17499999999999999</v>
      </c>
      <c r="I3156" s="5">
        <v>7</v>
      </c>
      <c r="N3156" s="15">
        <f t="shared" si="3108"/>
        <v>3</v>
      </c>
      <c r="O3156" s="15">
        <f t="shared" ref="O3156:U3156" si="3206">B3156</f>
        <v>0.54</v>
      </c>
      <c r="P3156" s="15">
        <f t="shared" si="3206"/>
        <v>0.41</v>
      </c>
      <c r="Q3156" s="15">
        <f t="shared" si="3206"/>
        <v>0.13</v>
      </c>
      <c r="R3156" s="15">
        <f t="shared" si="3206"/>
        <v>0.56000000000000005</v>
      </c>
      <c r="S3156" s="15">
        <f t="shared" si="3206"/>
        <v>0.23749999999999999</v>
      </c>
      <c r="T3156" s="15">
        <f t="shared" si="3206"/>
        <v>0.1065</v>
      </c>
      <c r="U3156" s="15">
        <f t="shared" si="3206"/>
        <v>0.17499999999999999</v>
      </c>
      <c r="V3156" s="5">
        <v>1</v>
      </c>
      <c r="X3156" s="15">
        <f t="shared" si="3110"/>
        <v>8.5</v>
      </c>
      <c r="AB3156" s="15">
        <f t="shared" si="3111"/>
        <v>11.928489738354902</v>
      </c>
      <c r="AC3156" s="15">
        <f t="shared" si="3112"/>
        <v>11.754541886004862</v>
      </c>
    </row>
    <row r="3157" spans="1:29">
      <c r="A3157" s="5" t="s">
        <v>206</v>
      </c>
      <c r="B3157" s="5">
        <v>0.505</v>
      </c>
      <c r="C3157" s="5">
        <v>0.39500000000000002</v>
      </c>
      <c r="D3157" s="5">
        <v>0.125</v>
      </c>
      <c r="E3157" s="5">
        <v>0.63500000000000001</v>
      </c>
      <c r="F3157" s="5">
        <v>0.28999999999999998</v>
      </c>
      <c r="G3157" s="5">
        <v>0.1555</v>
      </c>
      <c r="H3157" s="48">
        <v>0.17499999999999999</v>
      </c>
      <c r="I3157" s="5">
        <v>9</v>
      </c>
      <c r="N3157" s="15">
        <f t="shared" si="3108"/>
        <v>3</v>
      </c>
      <c r="O3157" s="15">
        <f t="shared" ref="O3157:U3157" si="3207">B3157</f>
        <v>0.505</v>
      </c>
      <c r="P3157" s="15">
        <f t="shared" si="3207"/>
        <v>0.39500000000000002</v>
      </c>
      <c r="Q3157" s="15">
        <f t="shared" si="3207"/>
        <v>0.125</v>
      </c>
      <c r="R3157" s="15">
        <f t="shared" si="3207"/>
        <v>0.63500000000000001</v>
      </c>
      <c r="S3157" s="15">
        <f t="shared" si="3207"/>
        <v>0.28999999999999998</v>
      </c>
      <c r="T3157" s="15">
        <f t="shared" si="3207"/>
        <v>0.1555</v>
      </c>
      <c r="U3157" s="15">
        <f t="shared" si="3207"/>
        <v>0.17499999999999999</v>
      </c>
      <c r="V3157" s="5">
        <v>1</v>
      </c>
      <c r="X3157" s="15">
        <f t="shared" si="3110"/>
        <v>10.5</v>
      </c>
      <c r="AB3157" s="15">
        <f t="shared" si="3111"/>
        <v>10.84734108270116</v>
      </c>
      <c r="AC3157" s="15">
        <f t="shared" si="3112"/>
        <v>0.12064582773201395</v>
      </c>
    </row>
    <row r="3158" spans="1:29">
      <c r="A3158" s="5" t="s">
        <v>206</v>
      </c>
      <c r="B3158" s="5">
        <v>0.53500000000000003</v>
      </c>
      <c r="C3158" s="5">
        <v>0.44</v>
      </c>
      <c r="D3158" s="5">
        <v>0.16500000000000001</v>
      </c>
      <c r="E3158" s="5">
        <v>0.875</v>
      </c>
      <c r="F3158" s="5">
        <v>0.27900000000000003</v>
      </c>
      <c r="G3158" s="5">
        <v>0.18</v>
      </c>
      <c r="H3158" s="48">
        <v>0.3</v>
      </c>
      <c r="I3158" s="5">
        <v>10</v>
      </c>
      <c r="N3158" s="15">
        <f t="shared" si="3108"/>
        <v>3</v>
      </c>
      <c r="O3158" s="15">
        <f t="shared" ref="O3158:U3158" si="3208">B3158</f>
        <v>0.53500000000000003</v>
      </c>
      <c r="P3158" s="15">
        <f t="shared" si="3208"/>
        <v>0.44</v>
      </c>
      <c r="Q3158" s="15">
        <f t="shared" si="3208"/>
        <v>0.16500000000000001</v>
      </c>
      <c r="R3158" s="15">
        <f t="shared" si="3208"/>
        <v>0.875</v>
      </c>
      <c r="S3158" s="15">
        <f t="shared" si="3208"/>
        <v>0.27900000000000003</v>
      </c>
      <c r="T3158" s="15">
        <f t="shared" si="3208"/>
        <v>0.18</v>
      </c>
      <c r="U3158" s="15">
        <f t="shared" si="3208"/>
        <v>0.3</v>
      </c>
      <c r="V3158" s="5">
        <v>1</v>
      </c>
      <c r="X3158" s="15">
        <f t="shared" si="3110"/>
        <v>11.5</v>
      </c>
      <c r="AB3158" s="15">
        <f t="shared" si="3111"/>
        <v>15.034615539569907</v>
      </c>
      <c r="AC3158" s="15">
        <f t="shared" si="3112"/>
        <v>12.493507012569069</v>
      </c>
    </row>
    <row r="3159" spans="1:29">
      <c r="A3159" s="5" t="s">
        <v>207</v>
      </c>
      <c r="B3159" s="5">
        <v>0.43</v>
      </c>
      <c r="C3159" s="5">
        <v>0.35</v>
      </c>
      <c r="D3159" s="5">
        <v>0.09</v>
      </c>
      <c r="E3159" s="5">
        <v>0.39700000000000002</v>
      </c>
      <c r="F3159" s="5">
        <v>0.1575</v>
      </c>
      <c r="G3159" s="5">
        <v>8.8999999999999996E-2</v>
      </c>
      <c r="H3159" s="48">
        <v>0.12</v>
      </c>
      <c r="I3159" s="5">
        <v>9</v>
      </c>
      <c r="N3159" s="15">
        <f t="shared" si="3108"/>
        <v>0.75</v>
      </c>
      <c r="O3159" s="15">
        <f t="shared" ref="O3159:U3159" si="3209">B3159</f>
        <v>0.43</v>
      </c>
      <c r="P3159" s="15">
        <f t="shared" si="3209"/>
        <v>0.35</v>
      </c>
      <c r="Q3159" s="15">
        <f t="shared" si="3209"/>
        <v>0.09</v>
      </c>
      <c r="R3159" s="15">
        <f t="shared" si="3209"/>
        <v>0.39700000000000002</v>
      </c>
      <c r="S3159" s="15">
        <f t="shared" si="3209"/>
        <v>0.1575</v>
      </c>
      <c r="T3159" s="15">
        <f t="shared" si="3209"/>
        <v>8.8999999999999996E-2</v>
      </c>
      <c r="U3159" s="15">
        <f t="shared" si="3209"/>
        <v>0.12</v>
      </c>
      <c r="V3159" s="5">
        <v>1</v>
      </c>
      <c r="X3159" s="15">
        <f t="shared" si="3110"/>
        <v>10.5</v>
      </c>
      <c r="AB3159" s="15">
        <f t="shared" si="3111"/>
        <v>10.321441876877447</v>
      </c>
      <c r="AC3159" s="15">
        <f t="shared" si="3112"/>
        <v>3.1883003333048728E-2</v>
      </c>
    </row>
    <row r="3160" spans="1:29">
      <c r="A3160" s="5" t="s">
        <v>206</v>
      </c>
      <c r="B3160" s="5">
        <v>0.55000000000000004</v>
      </c>
      <c r="C3160" s="5">
        <v>0.435</v>
      </c>
      <c r="D3160" s="5">
        <v>0.11</v>
      </c>
      <c r="E3160" s="5">
        <v>0.80600000000000005</v>
      </c>
      <c r="F3160" s="5">
        <v>0.34150000000000003</v>
      </c>
      <c r="G3160" s="5">
        <v>0.20300000000000001</v>
      </c>
      <c r="H3160" s="48">
        <v>0.215</v>
      </c>
      <c r="I3160" s="5">
        <v>9</v>
      </c>
      <c r="N3160" s="15">
        <f t="shared" si="3108"/>
        <v>3</v>
      </c>
      <c r="O3160" s="15">
        <f t="shared" ref="O3160:U3160" si="3210">B3160</f>
        <v>0.55000000000000004</v>
      </c>
      <c r="P3160" s="15">
        <f t="shared" si="3210"/>
        <v>0.435</v>
      </c>
      <c r="Q3160" s="15">
        <f t="shared" si="3210"/>
        <v>0.11</v>
      </c>
      <c r="R3160" s="15">
        <f t="shared" si="3210"/>
        <v>0.80600000000000005</v>
      </c>
      <c r="S3160" s="15">
        <f t="shared" si="3210"/>
        <v>0.34150000000000003</v>
      </c>
      <c r="T3160" s="15">
        <f t="shared" si="3210"/>
        <v>0.20300000000000001</v>
      </c>
      <c r="U3160" s="15">
        <f t="shared" si="3210"/>
        <v>0.215</v>
      </c>
      <c r="V3160" s="5">
        <v>1</v>
      </c>
      <c r="X3160" s="15">
        <f t="shared" si="3110"/>
        <v>10.5</v>
      </c>
      <c r="AB3160" s="15">
        <f t="shared" si="3111"/>
        <v>11.497151877169758</v>
      </c>
      <c r="AC3160" s="15">
        <f t="shared" si="3112"/>
        <v>0.9943118661431718</v>
      </c>
    </row>
    <row r="3161" spans="1:29">
      <c r="A3161" s="5" t="s">
        <v>207</v>
      </c>
      <c r="B3161" s="5">
        <v>0.34</v>
      </c>
      <c r="C3161" s="5">
        <v>0.255</v>
      </c>
      <c r="D3161" s="5">
        <v>8.5000000000000006E-2</v>
      </c>
      <c r="E3161" s="5">
        <v>0.20399999999999999</v>
      </c>
      <c r="F3161" s="5">
        <v>9.7000000000000003E-2</v>
      </c>
      <c r="G3161" s="5">
        <v>2.1000000000000001E-2</v>
      </c>
      <c r="H3161" s="48">
        <v>0.05</v>
      </c>
      <c r="I3161" s="5">
        <v>6</v>
      </c>
      <c r="N3161" s="15">
        <f t="shared" si="3108"/>
        <v>0.75</v>
      </c>
      <c r="O3161" s="15">
        <f t="shared" ref="O3161:U3161" si="3211">B3161</f>
        <v>0.34</v>
      </c>
      <c r="P3161" s="15">
        <f t="shared" si="3211"/>
        <v>0.255</v>
      </c>
      <c r="Q3161" s="15">
        <f t="shared" si="3211"/>
        <v>8.5000000000000006E-2</v>
      </c>
      <c r="R3161" s="15">
        <f t="shared" si="3211"/>
        <v>0.20399999999999999</v>
      </c>
      <c r="S3161" s="15">
        <f t="shared" si="3211"/>
        <v>9.7000000000000003E-2</v>
      </c>
      <c r="T3161" s="15">
        <f t="shared" si="3211"/>
        <v>2.1000000000000001E-2</v>
      </c>
      <c r="U3161" s="15">
        <f t="shared" si="3211"/>
        <v>0.05</v>
      </c>
      <c r="V3161" s="5">
        <v>1</v>
      </c>
      <c r="X3161" s="15">
        <f t="shared" si="3110"/>
        <v>7.5</v>
      </c>
      <c r="AB3161" s="15">
        <f t="shared" si="3111"/>
        <v>8.7621961767904359</v>
      </c>
      <c r="AC3161" s="15">
        <f t="shared" si="3112"/>
        <v>1.5931391887043935</v>
      </c>
    </row>
    <row r="3162" spans="1:29">
      <c r="A3162" s="5" t="s">
        <v>208</v>
      </c>
      <c r="B3162" s="5">
        <v>0.27500000000000002</v>
      </c>
      <c r="C3162" s="5">
        <v>0.2</v>
      </c>
      <c r="D3162" s="5">
        <v>6.5000000000000002E-2</v>
      </c>
      <c r="E3162" s="5">
        <v>0.11650000000000001</v>
      </c>
      <c r="F3162" s="5">
        <v>5.6500000000000002E-2</v>
      </c>
      <c r="G3162" s="5">
        <v>1.2999999999999999E-2</v>
      </c>
      <c r="H3162" s="48">
        <v>3.5000000000000003E-2</v>
      </c>
      <c r="I3162" s="5">
        <v>7</v>
      </c>
      <c r="N3162" s="15">
        <f t="shared" si="3108"/>
        <v>-2</v>
      </c>
      <c r="O3162" s="15">
        <f t="shared" ref="O3162:U3162" si="3212">B3162</f>
        <v>0.27500000000000002</v>
      </c>
      <c r="P3162" s="15">
        <f t="shared" si="3212"/>
        <v>0.2</v>
      </c>
      <c r="Q3162" s="15">
        <f t="shared" si="3212"/>
        <v>6.5000000000000002E-2</v>
      </c>
      <c r="R3162" s="15">
        <f t="shared" si="3212"/>
        <v>0.11650000000000001</v>
      </c>
      <c r="S3162" s="15">
        <f t="shared" si="3212"/>
        <v>5.6500000000000002E-2</v>
      </c>
      <c r="T3162" s="15">
        <f t="shared" si="3212"/>
        <v>1.2999999999999999E-2</v>
      </c>
      <c r="U3162" s="15">
        <f t="shared" si="3212"/>
        <v>3.5000000000000003E-2</v>
      </c>
      <c r="V3162" s="5">
        <v>1</v>
      </c>
      <c r="X3162" s="15">
        <f t="shared" si="3110"/>
        <v>8.5</v>
      </c>
      <c r="AB3162" s="15">
        <f t="shared" si="3111"/>
        <v>7.4637606168918413</v>
      </c>
      <c r="AC3162" s="15">
        <f t="shared" si="3112"/>
        <v>1.0737920591043773</v>
      </c>
    </row>
    <row r="3163" spans="1:29">
      <c r="A3163" s="5" t="s">
        <v>207</v>
      </c>
      <c r="B3163" s="5">
        <v>0.33500000000000002</v>
      </c>
      <c r="C3163" s="5">
        <v>0.22</v>
      </c>
      <c r="D3163" s="5">
        <v>7.0000000000000007E-2</v>
      </c>
      <c r="E3163" s="5">
        <v>0.17</v>
      </c>
      <c r="F3163" s="5">
        <v>7.5999999999999998E-2</v>
      </c>
      <c r="G3163" s="5">
        <v>3.6499999999999998E-2</v>
      </c>
      <c r="H3163" s="48">
        <v>0.05</v>
      </c>
      <c r="I3163" s="5">
        <v>6</v>
      </c>
      <c r="N3163" s="15">
        <f t="shared" si="3108"/>
        <v>0.75</v>
      </c>
      <c r="O3163" s="15">
        <f t="shared" ref="O3163:U3163" si="3213">B3163</f>
        <v>0.33500000000000002</v>
      </c>
      <c r="P3163" s="15">
        <f t="shared" si="3213"/>
        <v>0.22</v>
      </c>
      <c r="Q3163" s="15">
        <f t="shared" si="3213"/>
        <v>7.0000000000000007E-2</v>
      </c>
      <c r="R3163" s="15">
        <f t="shared" si="3213"/>
        <v>0.17</v>
      </c>
      <c r="S3163" s="15">
        <f t="shared" si="3213"/>
        <v>7.5999999999999998E-2</v>
      </c>
      <c r="T3163" s="15">
        <f t="shared" si="3213"/>
        <v>3.6499999999999998E-2</v>
      </c>
      <c r="U3163" s="15">
        <f t="shared" si="3213"/>
        <v>0.05</v>
      </c>
      <c r="V3163" s="5">
        <v>1</v>
      </c>
      <c r="X3163" s="15">
        <f t="shared" si="3110"/>
        <v>7.5</v>
      </c>
      <c r="AB3163" s="15">
        <f t="shared" si="3111"/>
        <v>8.1402976200391421</v>
      </c>
      <c r="AC3163" s="15">
        <f t="shared" si="3112"/>
        <v>0.40998104222778964</v>
      </c>
    </row>
    <row r="3164" spans="1:29">
      <c r="A3164" s="5" t="s">
        <v>206</v>
      </c>
      <c r="B3164" s="5">
        <v>0.64</v>
      </c>
      <c r="C3164" s="5">
        <v>0.49</v>
      </c>
      <c r="D3164" s="5">
        <v>0.14000000000000001</v>
      </c>
      <c r="E3164" s="5">
        <v>1.194</v>
      </c>
      <c r="F3164" s="5">
        <v>0.44450000000000001</v>
      </c>
      <c r="G3164" s="5">
        <v>0.23799999999999999</v>
      </c>
      <c r="H3164" s="48">
        <v>0.375</v>
      </c>
      <c r="I3164" s="5">
        <v>15</v>
      </c>
      <c r="N3164" s="15">
        <f t="shared" si="3108"/>
        <v>3</v>
      </c>
      <c r="O3164" s="15">
        <f t="shared" ref="O3164:U3164" si="3214">B3164</f>
        <v>0.64</v>
      </c>
      <c r="P3164" s="15">
        <f t="shared" si="3214"/>
        <v>0.49</v>
      </c>
      <c r="Q3164" s="15">
        <f t="shared" si="3214"/>
        <v>0.14000000000000001</v>
      </c>
      <c r="R3164" s="15">
        <f t="shared" si="3214"/>
        <v>1.194</v>
      </c>
      <c r="S3164" s="15">
        <f t="shared" si="3214"/>
        <v>0.44450000000000001</v>
      </c>
      <c r="T3164" s="15">
        <f t="shared" si="3214"/>
        <v>0.23799999999999999</v>
      </c>
      <c r="U3164" s="15">
        <f t="shared" si="3214"/>
        <v>0.375</v>
      </c>
      <c r="V3164" s="5">
        <v>1</v>
      </c>
      <c r="X3164" s="15">
        <f t="shared" si="3110"/>
        <v>16.5</v>
      </c>
      <c r="AB3164" s="15">
        <f t="shared" si="3111"/>
        <v>14.895271851183898</v>
      </c>
      <c r="AC3164" s="15">
        <f t="shared" si="3112"/>
        <v>2.5751524316027545</v>
      </c>
    </row>
    <row r="3165" spans="1:29">
      <c r="A3165" s="5" t="s">
        <v>207</v>
      </c>
      <c r="B3165" s="5">
        <v>0.55000000000000004</v>
      </c>
      <c r="C3165" s="5">
        <v>0.44</v>
      </c>
      <c r="D3165" s="5">
        <v>0.125</v>
      </c>
      <c r="E3165" s="5">
        <v>0.76500000000000001</v>
      </c>
      <c r="F3165" s="5">
        <v>0.33</v>
      </c>
      <c r="G3165" s="5">
        <v>0.21249999999999999</v>
      </c>
      <c r="H3165" s="48">
        <v>0.245</v>
      </c>
      <c r="I3165" s="5">
        <v>9</v>
      </c>
      <c r="N3165" s="15">
        <f t="shared" si="3108"/>
        <v>0.75</v>
      </c>
      <c r="O3165" s="15">
        <f t="shared" ref="O3165:U3165" si="3215">B3165</f>
        <v>0.55000000000000004</v>
      </c>
      <c r="P3165" s="15">
        <f t="shared" si="3215"/>
        <v>0.44</v>
      </c>
      <c r="Q3165" s="15">
        <f t="shared" si="3215"/>
        <v>0.125</v>
      </c>
      <c r="R3165" s="15">
        <f t="shared" si="3215"/>
        <v>0.76500000000000001</v>
      </c>
      <c r="S3165" s="15">
        <f t="shared" si="3215"/>
        <v>0.33</v>
      </c>
      <c r="T3165" s="15">
        <f t="shared" si="3215"/>
        <v>0.21249999999999999</v>
      </c>
      <c r="U3165" s="15">
        <f t="shared" si="3215"/>
        <v>0.245</v>
      </c>
      <c r="V3165" s="5">
        <v>1</v>
      </c>
      <c r="X3165" s="15">
        <f t="shared" si="3110"/>
        <v>10.5</v>
      </c>
      <c r="AB3165" s="15">
        <f t="shared" si="3111"/>
        <v>11.3819662953162</v>
      </c>
      <c r="AC3165" s="15">
        <f t="shared" si="3112"/>
        <v>0.77786454607378286</v>
      </c>
    </row>
    <row r="3166" spans="1:29">
      <c r="A3166" s="5" t="s">
        <v>207</v>
      </c>
      <c r="B3166" s="5">
        <v>0.64</v>
      </c>
      <c r="C3166" s="5">
        <v>0.47499999999999998</v>
      </c>
      <c r="D3166" s="5">
        <v>0.19</v>
      </c>
      <c r="E3166" s="5">
        <v>1.151</v>
      </c>
      <c r="F3166" s="5">
        <v>0.4365</v>
      </c>
      <c r="G3166" s="5">
        <v>0.28100000000000003</v>
      </c>
      <c r="H3166" s="48">
        <v>0.3805</v>
      </c>
      <c r="I3166" s="5">
        <v>13</v>
      </c>
      <c r="N3166" s="15">
        <f t="shared" si="3108"/>
        <v>0.75</v>
      </c>
      <c r="O3166" s="15">
        <f t="shared" ref="O3166:U3166" si="3216">B3166</f>
        <v>0.64</v>
      </c>
      <c r="P3166" s="15">
        <f t="shared" si="3216"/>
        <v>0.47499999999999998</v>
      </c>
      <c r="Q3166" s="15">
        <f t="shared" si="3216"/>
        <v>0.19</v>
      </c>
      <c r="R3166" s="15">
        <f t="shared" si="3216"/>
        <v>1.151</v>
      </c>
      <c r="S3166" s="15">
        <f t="shared" si="3216"/>
        <v>0.4365</v>
      </c>
      <c r="T3166" s="15">
        <f t="shared" si="3216"/>
        <v>0.28100000000000003</v>
      </c>
      <c r="U3166" s="15">
        <f t="shared" si="3216"/>
        <v>0.3805</v>
      </c>
      <c r="V3166" s="5">
        <v>1</v>
      </c>
      <c r="X3166" s="15">
        <f t="shared" si="3110"/>
        <v>14.5</v>
      </c>
      <c r="AB3166" s="15">
        <f t="shared" si="3111"/>
        <v>14.289625997552433</v>
      </c>
      <c r="AC3166" s="15">
        <f t="shared" si="3112"/>
        <v>4.425722090580906E-2</v>
      </c>
    </row>
    <row r="3167" spans="1:29">
      <c r="A3167" s="5" t="s">
        <v>207</v>
      </c>
      <c r="B3167" s="5">
        <v>0.54500000000000004</v>
      </c>
      <c r="C3167" s="5">
        <v>0.41</v>
      </c>
      <c r="D3167" s="5">
        <v>0.115</v>
      </c>
      <c r="E3167" s="5">
        <v>0.67649999999999999</v>
      </c>
      <c r="F3167" s="5">
        <v>0.28999999999999998</v>
      </c>
      <c r="G3167" s="5">
        <v>0.158</v>
      </c>
      <c r="H3167" s="48">
        <v>0.22</v>
      </c>
      <c r="I3167" s="5">
        <v>9</v>
      </c>
      <c r="N3167" s="15">
        <f t="shared" si="3108"/>
        <v>0.75</v>
      </c>
      <c r="O3167" s="15">
        <f t="shared" ref="O3167:U3167" si="3217">B3167</f>
        <v>0.54500000000000004</v>
      </c>
      <c r="P3167" s="15">
        <f t="shared" si="3217"/>
        <v>0.41</v>
      </c>
      <c r="Q3167" s="15">
        <f t="shared" si="3217"/>
        <v>0.115</v>
      </c>
      <c r="R3167" s="15">
        <f t="shared" si="3217"/>
        <v>0.67649999999999999</v>
      </c>
      <c r="S3167" s="15">
        <f t="shared" si="3217"/>
        <v>0.28999999999999998</v>
      </c>
      <c r="T3167" s="15">
        <f t="shared" si="3217"/>
        <v>0.158</v>
      </c>
      <c r="U3167" s="15">
        <f t="shared" si="3217"/>
        <v>0.22</v>
      </c>
      <c r="V3167" s="5">
        <v>1</v>
      </c>
      <c r="X3167" s="15">
        <f t="shared" si="3110"/>
        <v>10.5</v>
      </c>
      <c r="AB3167" s="15">
        <f t="shared" si="3111"/>
        <v>11.259702050605783</v>
      </c>
      <c r="AC3167" s="15">
        <f t="shared" si="3112"/>
        <v>0.57714720569463229</v>
      </c>
    </row>
    <row r="3168" spans="1:29">
      <c r="A3168" s="5" t="s">
        <v>207</v>
      </c>
      <c r="B3168" s="5">
        <v>0.64</v>
      </c>
      <c r="C3168" s="5">
        <v>0.54</v>
      </c>
      <c r="D3168" s="5">
        <v>0.17499999999999999</v>
      </c>
      <c r="E3168" s="5">
        <v>1.571</v>
      </c>
      <c r="F3168" s="5">
        <v>0.627</v>
      </c>
      <c r="G3168" s="5">
        <v>0.27100000000000002</v>
      </c>
      <c r="H3168" s="48">
        <v>0.47499999999999998</v>
      </c>
      <c r="I3168" s="5">
        <v>18</v>
      </c>
      <c r="N3168" s="15">
        <f t="shared" si="3108"/>
        <v>0.75</v>
      </c>
      <c r="O3168" s="15">
        <f t="shared" ref="O3168:U3168" si="3218">B3168</f>
        <v>0.64</v>
      </c>
      <c r="P3168" s="15">
        <f t="shared" si="3218"/>
        <v>0.54</v>
      </c>
      <c r="Q3168" s="15">
        <f t="shared" si="3218"/>
        <v>0.17499999999999999</v>
      </c>
      <c r="R3168" s="15">
        <f t="shared" si="3218"/>
        <v>1.571</v>
      </c>
      <c r="S3168" s="15">
        <f t="shared" si="3218"/>
        <v>0.627</v>
      </c>
      <c r="T3168" s="15">
        <f t="shared" si="3218"/>
        <v>0.27100000000000002</v>
      </c>
      <c r="U3168" s="15">
        <f t="shared" si="3218"/>
        <v>0.47499999999999998</v>
      </c>
      <c r="V3168" s="5">
        <v>1</v>
      </c>
      <c r="X3168" s="15">
        <f t="shared" si="3110"/>
        <v>19.5</v>
      </c>
      <c r="AB3168" s="15">
        <f t="shared" si="3111"/>
        <v>15.796328445104908</v>
      </c>
      <c r="AC3168" s="15">
        <f t="shared" si="3112"/>
        <v>13.717182986539026</v>
      </c>
    </row>
    <row r="3169" spans="1:29">
      <c r="A3169" s="5" t="s">
        <v>206</v>
      </c>
      <c r="B3169" s="5">
        <v>0.60499999999999998</v>
      </c>
      <c r="C3169" s="5">
        <v>0.49</v>
      </c>
      <c r="D3169" s="5">
        <v>0.155</v>
      </c>
      <c r="E3169" s="5">
        <v>1.153</v>
      </c>
      <c r="F3169" s="5">
        <v>0.503</v>
      </c>
      <c r="G3169" s="5">
        <v>0.2505</v>
      </c>
      <c r="H3169" s="48">
        <v>0.29499999999999998</v>
      </c>
      <c r="I3169" s="5">
        <v>15</v>
      </c>
      <c r="N3169" s="15">
        <f t="shared" si="3108"/>
        <v>3</v>
      </c>
      <c r="O3169" s="15">
        <f t="shared" ref="O3169:U3169" si="3219">B3169</f>
        <v>0.60499999999999998</v>
      </c>
      <c r="P3169" s="15">
        <f t="shared" si="3219"/>
        <v>0.49</v>
      </c>
      <c r="Q3169" s="15">
        <f t="shared" si="3219"/>
        <v>0.155</v>
      </c>
      <c r="R3169" s="15">
        <f t="shared" si="3219"/>
        <v>1.153</v>
      </c>
      <c r="S3169" s="15">
        <f t="shared" si="3219"/>
        <v>0.503</v>
      </c>
      <c r="T3169" s="15">
        <f t="shared" si="3219"/>
        <v>0.2505</v>
      </c>
      <c r="U3169" s="15">
        <f t="shared" si="3219"/>
        <v>0.29499999999999998</v>
      </c>
      <c r="V3169" s="5">
        <v>1</v>
      </c>
      <c r="X3169" s="15">
        <f t="shared" si="3110"/>
        <v>16.5</v>
      </c>
      <c r="AB3169" s="15">
        <f t="shared" si="3111"/>
        <v>12.719475038639999</v>
      </c>
      <c r="AC3169" s="15">
        <f t="shared" si="3112"/>
        <v>14.292368983466039</v>
      </c>
    </row>
    <row r="3170" spans="1:29">
      <c r="A3170" s="5" t="s">
        <v>206</v>
      </c>
      <c r="B3170" s="5">
        <v>0.60499999999999998</v>
      </c>
      <c r="C3170" s="5">
        <v>0.47</v>
      </c>
      <c r="D3170" s="5">
        <v>0.115</v>
      </c>
      <c r="E3170" s="5">
        <v>1.1140000000000001</v>
      </c>
      <c r="F3170" s="5">
        <v>0.39250000000000002</v>
      </c>
      <c r="G3170" s="5">
        <v>0.29099999999999998</v>
      </c>
      <c r="H3170" s="48">
        <v>0.31</v>
      </c>
      <c r="I3170" s="5">
        <v>15</v>
      </c>
      <c r="N3170" s="15">
        <f t="shared" si="3108"/>
        <v>3</v>
      </c>
      <c r="O3170" s="15">
        <f t="shared" ref="O3170:U3170" si="3220">B3170</f>
        <v>0.60499999999999998</v>
      </c>
      <c r="P3170" s="15">
        <f t="shared" si="3220"/>
        <v>0.47</v>
      </c>
      <c r="Q3170" s="15">
        <f t="shared" si="3220"/>
        <v>0.115</v>
      </c>
      <c r="R3170" s="15">
        <f t="shared" si="3220"/>
        <v>1.1140000000000001</v>
      </c>
      <c r="S3170" s="15">
        <f t="shared" si="3220"/>
        <v>0.39250000000000002</v>
      </c>
      <c r="T3170" s="15">
        <f t="shared" si="3220"/>
        <v>0.29099999999999998</v>
      </c>
      <c r="U3170" s="15">
        <f t="shared" si="3220"/>
        <v>0.31</v>
      </c>
      <c r="V3170" s="5">
        <v>1</v>
      </c>
      <c r="X3170" s="15">
        <f t="shared" si="3110"/>
        <v>16.5</v>
      </c>
      <c r="AB3170" s="15">
        <f t="shared" si="3111"/>
        <v>13.618993908336504</v>
      </c>
      <c r="AC3170" s="15">
        <f t="shared" si="3112"/>
        <v>8.3001961002021698</v>
      </c>
    </row>
    <row r="3171" spans="1:29">
      <c r="A3171" s="5" t="s">
        <v>206</v>
      </c>
      <c r="B3171" s="5">
        <v>0.56000000000000005</v>
      </c>
      <c r="C3171" s="5">
        <v>0.45</v>
      </c>
      <c r="D3171" s="5">
        <v>0.155</v>
      </c>
      <c r="E3171" s="5">
        <v>0.91249999999999998</v>
      </c>
      <c r="F3171" s="5">
        <v>0.35949999999999999</v>
      </c>
      <c r="G3171" s="5">
        <v>0.27100000000000002</v>
      </c>
      <c r="H3171" s="48">
        <v>0.35</v>
      </c>
      <c r="I3171" s="5">
        <v>10</v>
      </c>
      <c r="N3171" s="15">
        <f t="shared" si="3108"/>
        <v>3</v>
      </c>
      <c r="O3171" s="15">
        <f t="shared" ref="O3171:U3171" si="3221">B3171</f>
        <v>0.56000000000000005</v>
      </c>
      <c r="P3171" s="15">
        <f t="shared" si="3221"/>
        <v>0.45</v>
      </c>
      <c r="Q3171" s="15">
        <f t="shared" si="3221"/>
        <v>0.155</v>
      </c>
      <c r="R3171" s="15">
        <f t="shared" si="3221"/>
        <v>0.91249999999999998</v>
      </c>
      <c r="S3171" s="15">
        <f t="shared" si="3221"/>
        <v>0.35949999999999999</v>
      </c>
      <c r="T3171" s="15">
        <f t="shared" si="3221"/>
        <v>0.27100000000000002</v>
      </c>
      <c r="U3171" s="15">
        <f t="shared" si="3221"/>
        <v>0.35</v>
      </c>
      <c r="V3171" s="5">
        <v>1</v>
      </c>
      <c r="X3171" s="15">
        <f t="shared" si="3110"/>
        <v>11.5</v>
      </c>
      <c r="AB3171" s="15">
        <f t="shared" si="3111"/>
        <v>13.252716087540023</v>
      </c>
      <c r="AC3171" s="15">
        <f t="shared" si="3112"/>
        <v>3.0720136835216048</v>
      </c>
    </row>
    <row r="3172" spans="1:29">
      <c r="A3172" s="5" t="s">
        <v>207</v>
      </c>
      <c r="B3172" s="5">
        <v>0.56999999999999995</v>
      </c>
      <c r="C3172" s="5">
        <v>0.46500000000000002</v>
      </c>
      <c r="D3172" s="5">
        <v>0.155</v>
      </c>
      <c r="E3172" s="5">
        <v>0.872</v>
      </c>
      <c r="F3172" s="5">
        <v>0.32450000000000001</v>
      </c>
      <c r="G3172" s="5">
        <v>0.23899999999999999</v>
      </c>
      <c r="H3172" s="48">
        <v>0.28499999999999998</v>
      </c>
      <c r="I3172" s="5">
        <v>14</v>
      </c>
      <c r="N3172" s="15">
        <f t="shared" si="3108"/>
        <v>0.75</v>
      </c>
      <c r="O3172" s="15">
        <f t="shared" ref="O3172:U3172" si="3222">B3172</f>
        <v>0.56999999999999995</v>
      </c>
      <c r="P3172" s="15">
        <f t="shared" si="3222"/>
        <v>0.46500000000000002</v>
      </c>
      <c r="Q3172" s="15">
        <f t="shared" si="3222"/>
        <v>0.155</v>
      </c>
      <c r="R3172" s="15">
        <f t="shared" si="3222"/>
        <v>0.872</v>
      </c>
      <c r="S3172" s="15">
        <f t="shared" si="3222"/>
        <v>0.32450000000000001</v>
      </c>
      <c r="T3172" s="15">
        <f t="shared" si="3222"/>
        <v>0.23899999999999999</v>
      </c>
      <c r="U3172" s="15">
        <f t="shared" si="3222"/>
        <v>0.28499999999999998</v>
      </c>
      <c r="V3172" s="5">
        <v>1</v>
      </c>
      <c r="X3172" s="15">
        <f t="shared" si="3110"/>
        <v>15.5</v>
      </c>
      <c r="AB3172" s="15">
        <f t="shared" si="3111"/>
        <v>13.153573528035402</v>
      </c>
      <c r="AC3172" s="15">
        <f t="shared" si="3112"/>
        <v>5.5057171883362317</v>
      </c>
    </row>
    <row r="3173" spans="1:29">
      <c r="A3173" s="5" t="s">
        <v>206</v>
      </c>
      <c r="B3173" s="5">
        <v>0.52500000000000002</v>
      </c>
      <c r="C3173" s="5">
        <v>0.40500000000000003</v>
      </c>
      <c r="D3173" s="5">
        <v>0.16</v>
      </c>
      <c r="E3173" s="5">
        <v>0.79200000000000004</v>
      </c>
      <c r="F3173" s="5">
        <v>0.316</v>
      </c>
      <c r="G3173" s="5">
        <v>0.14549999999999999</v>
      </c>
      <c r="H3173" s="48">
        <v>0.28000000000000003</v>
      </c>
      <c r="I3173" s="5">
        <v>13</v>
      </c>
      <c r="N3173" s="15">
        <f t="shared" si="3108"/>
        <v>3</v>
      </c>
      <c r="O3173" s="15">
        <f t="shared" ref="O3173:U3173" si="3223">B3173</f>
        <v>0.52500000000000002</v>
      </c>
      <c r="P3173" s="15">
        <f t="shared" si="3223"/>
        <v>0.40500000000000003</v>
      </c>
      <c r="Q3173" s="15">
        <f t="shared" si="3223"/>
        <v>0.16</v>
      </c>
      <c r="R3173" s="15">
        <f t="shared" si="3223"/>
        <v>0.79200000000000004</v>
      </c>
      <c r="S3173" s="15">
        <f t="shared" si="3223"/>
        <v>0.316</v>
      </c>
      <c r="T3173" s="15">
        <f t="shared" si="3223"/>
        <v>0.14549999999999999</v>
      </c>
      <c r="U3173" s="15">
        <f t="shared" si="3223"/>
        <v>0.28000000000000003</v>
      </c>
      <c r="V3173" s="5">
        <v>1</v>
      </c>
      <c r="X3173" s="15">
        <f t="shared" si="3110"/>
        <v>14.5</v>
      </c>
      <c r="AB3173" s="15">
        <f t="shared" si="3111"/>
        <v>13.256555824296923</v>
      </c>
      <c r="AC3173" s="15">
        <f t="shared" si="3112"/>
        <v>1.546153418089905</v>
      </c>
    </row>
    <row r="3174" spans="1:29">
      <c r="A3174" s="5" t="s">
        <v>207</v>
      </c>
      <c r="B3174" s="5">
        <v>0.505</v>
      </c>
      <c r="C3174" s="5">
        <v>0.40500000000000003</v>
      </c>
      <c r="D3174" s="5">
        <v>0.18</v>
      </c>
      <c r="E3174" s="5">
        <v>0.60599999999999998</v>
      </c>
      <c r="F3174" s="5">
        <v>0.23899999999999999</v>
      </c>
      <c r="G3174" s="5">
        <v>0.1235</v>
      </c>
      <c r="H3174" s="48">
        <v>0.18</v>
      </c>
      <c r="I3174" s="5">
        <v>11</v>
      </c>
      <c r="N3174" s="15">
        <f t="shared" si="3108"/>
        <v>0.75</v>
      </c>
      <c r="O3174" s="15">
        <f t="shared" ref="O3174:U3174" si="3224">B3174</f>
        <v>0.505</v>
      </c>
      <c r="P3174" s="15">
        <f t="shared" si="3224"/>
        <v>0.40500000000000003</v>
      </c>
      <c r="Q3174" s="15">
        <f t="shared" si="3224"/>
        <v>0.18</v>
      </c>
      <c r="R3174" s="15">
        <f t="shared" si="3224"/>
        <v>0.60599999999999998</v>
      </c>
      <c r="S3174" s="15">
        <f t="shared" si="3224"/>
        <v>0.23899999999999999</v>
      </c>
      <c r="T3174" s="15">
        <f t="shared" si="3224"/>
        <v>0.1235</v>
      </c>
      <c r="U3174" s="15">
        <f t="shared" si="3224"/>
        <v>0.18</v>
      </c>
      <c r="V3174" s="5">
        <v>1</v>
      </c>
      <c r="X3174" s="15">
        <f t="shared" si="3110"/>
        <v>12.5</v>
      </c>
      <c r="AB3174" s="15">
        <f t="shared" si="3111"/>
        <v>12.344224293085976</v>
      </c>
      <c r="AC3174" s="15">
        <f t="shared" si="3112"/>
        <v>2.4266070864564036E-2</v>
      </c>
    </row>
    <row r="3175" spans="1:29">
      <c r="A3175" s="5" t="s">
        <v>206</v>
      </c>
      <c r="B3175" s="5">
        <v>0.35</v>
      </c>
      <c r="C3175" s="5">
        <v>0.26500000000000001</v>
      </c>
      <c r="D3175" s="5">
        <v>0.09</v>
      </c>
      <c r="E3175" s="5">
        <v>0.22650000000000001</v>
      </c>
      <c r="F3175" s="5">
        <v>9.9500000000000005E-2</v>
      </c>
      <c r="G3175" s="5">
        <v>5.7500000000000002E-2</v>
      </c>
      <c r="H3175" s="48">
        <v>6.5000000000000002E-2</v>
      </c>
      <c r="I3175" s="5">
        <v>6</v>
      </c>
      <c r="N3175" s="15">
        <f t="shared" si="3108"/>
        <v>3</v>
      </c>
      <c r="O3175" s="15">
        <f t="shared" ref="O3175:U3175" si="3225">B3175</f>
        <v>0.35</v>
      </c>
      <c r="P3175" s="15">
        <f t="shared" si="3225"/>
        <v>0.26500000000000001</v>
      </c>
      <c r="Q3175" s="15">
        <f t="shared" si="3225"/>
        <v>0.09</v>
      </c>
      <c r="R3175" s="15">
        <f t="shared" si="3225"/>
        <v>0.22650000000000001</v>
      </c>
      <c r="S3175" s="15">
        <f t="shared" si="3225"/>
        <v>9.9500000000000005E-2</v>
      </c>
      <c r="T3175" s="15">
        <f t="shared" si="3225"/>
        <v>5.7500000000000002E-2</v>
      </c>
      <c r="U3175" s="15">
        <f t="shared" si="3225"/>
        <v>6.5000000000000002E-2</v>
      </c>
      <c r="V3175" s="5">
        <v>1</v>
      </c>
      <c r="X3175" s="15">
        <f t="shared" si="3110"/>
        <v>7.5</v>
      </c>
      <c r="AB3175" s="15">
        <f t="shared" si="3111"/>
        <v>9.2052827921858587</v>
      </c>
      <c r="AC3175" s="15">
        <f t="shared" si="3112"/>
        <v>2.9079894013251986</v>
      </c>
    </row>
    <row r="3176" spans="1:29">
      <c r="A3176" s="5" t="s">
        <v>206</v>
      </c>
      <c r="B3176" s="5">
        <v>0.45</v>
      </c>
      <c r="C3176" s="5">
        <v>0.35499999999999998</v>
      </c>
      <c r="D3176" s="5">
        <v>0.12</v>
      </c>
      <c r="E3176" s="5">
        <v>0.39550000000000002</v>
      </c>
      <c r="F3176" s="5">
        <v>0.14699999999999999</v>
      </c>
      <c r="G3176" s="5">
        <v>7.6499999999999999E-2</v>
      </c>
      <c r="H3176" s="48">
        <v>0.14499999999999999</v>
      </c>
      <c r="I3176" s="5">
        <v>9</v>
      </c>
      <c r="N3176" s="15">
        <f t="shared" si="3108"/>
        <v>3</v>
      </c>
      <c r="O3176" s="15">
        <f t="shared" ref="O3176:U3176" si="3226">B3176</f>
        <v>0.45</v>
      </c>
      <c r="P3176" s="15">
        <f t="shared" si="3226"/>
        <v>0.35499999999999998</v>
      </c>
      <c r="Q3176" s="15">
        <f t="shared" si="3226"/>
        <v>0.12</v>
      </c>
      <c r="R3176" s="15">
        <f t="shared" si="3226"/>
        <v>0.39550000000000002</v>
      </c>
      <c r="S3176" s="15">
        <f t="shared" si="3226"/>
        <v>0.14699999999999999</v>
      </c>
      <c r="T3176" s="15">
        <f t="shared" si="3226"/>
        <v>7.6499999999999999E-2</v>
      </c>
      <c r="U3176" s="15">
        <f t="shared" si="3226"/>
        <v>0.14499999999999999</v>
      </c>
      <c r="V3176" s="5">
        <v>1</v>
      </c>
      <c r="X3176" s="15">
        <f t="shared" si="3110"/>
        <v>10.5</v>
      </c>
      <c r="AB3176" s="15">
        <f t="shared" si="3111"/>
        <v>11.607180059096466</v>
      </c>
      <c r="AC3176" s="15">
        <f t="shared" si="3112"/>
        <v>1.225847683260854</v>
      </c>
    </row>
    <row r="3177" spans="1:29">
      <c r="A3177" s="5" t="s">
        <v>208</v>
      </c>
      <c r="B3177" s="5">
        <v>0.51</v>
      </c>
      <c r="C3177" s="5">
        <v>0.40500000000000003</v>
      </c>
      <c r="D3177" s="5">
        <v>0.12</v>
      </c>
      <c r="E3177" s="5">
        <v>0.61</v>
      </c>
      <c r="F3177" s="5">
        <v>0.22900000000000001</v>
      </c>
      <c r="G3177" s="5">
        <v>0.13100000000000001</v>
      </c>
      <c r="H3177" s="48">
        <v>0.23499999999999999</v>
      </c>
      <c r="I3177" s="5">
        <v>11</v>
      </c>
      <c r="N3177" s="15">
        <f t="shared" si="3108"/>
        <v>-2</v>
      </c>
      <c r="O3177" s="15">
        <f t="shared" ref="O3177:U3177" si="3227">B3177</f>
        <v>0.51</v>
      </c>
      <c r="P3177" s="15">
        <f t="shared" si="3227"/>
        <v>0.40500000000000003</v>
      </c>
      <c r="Q3177" s="15">
        <f t="shared" si="3227"/>
        <v>0.12</v>
      </c>
      <c r="R3177" s="15">
        <f t="shared" si="3227"/>
        <v>0.61</v>
      </c>
      <c r="S3177" s="15">
        <f t="shared" si="3227"/>
        <v>0.22900000000000001</v>
      </c>
      <c r="T3177" s="15">
        <f t="shared" si="3227"/>
        <v>0.13100000000000001</v>
      </c>
      <c r="U3177" s="15">
        <f t="shared" si="3227"/>
        <v>0.23499999999999999</v>
      </c>
      <c r="V3177" s="5">
        <v>1</v>
      </c>
      <c r="X3177" s="15">
        <f t="shared" si="3110"/>
        <v>12.5</v>
      </c>
      <c r="AB3177" s="15">
        <f t="shared" si="3111"/>
        <v>11.865012835257755</v>
      </c>
      <c r="AC3177" s="15">
        <f t="shared" si="3112"/>
        <v>0.40320869938739545</v>
      </c>
    </row>
    <row r="3178" spans="1:29">
      <c r="A3178" s="5" t="s">
        <v>207</v>
      </c>
      <c r="B3178" s="5">
        <v>0.49</v>
      </c>
      <c r="C3178" s="5">
        <v>0.38</v>
      </c>
      <c r="D3178" s="5">
        <v>0.13</v>
      </c>
      <c r="E3178" s="5">
        <v>0.53900000000000003</v>
      </c>
      <c r="F3178" s="5">
        <v>0.22900000000000001</v>
      </c>
      <c r="G3178" s="5">
        <v>0.13550000000000001</v>
      </c>
      <c r="H3178" s="48">
        <v>0.16500000000000001</v>
      </c>
      <c r="I3178" s="5">
        <v>12</v>
      </c>
      <c r="N3178" s="15">
        <f t="shared" si="3108"/>
        <v>0.75</v>
      </c>
      <c r="O3178" s="15">
        <f t="shared" ref="O3178:U3178" si="3228">B3178</f>
        <v>0.49</v>
      </c>
      <c r="P3178" s="15">
        <f t="shared" si="3228"/>
        <v>0.38</v>
      </c>
      <c r="Q3178" s="15">
        <f t="shared" si="3228"/>
        <v>0.13</v>
      </c>
      <c r="R3178" s="15">
        <f t="shared" si="3228"/>
        <v>0.53900000000000003</v>
      </c>
      <c r="S3178" s="15">
        <f t="shared" si="3228"/>
        <v>0.22900000000000001</v>
      </c>
      <c r="T3178" s="15">
        <f t="shared" si="3228"/>
        <v>0.13550000000000001</v>
      </c>
      <c r="U3178" s="15">
        <f t="shared" si="3228"/>
        <v>0.16500000000000001</v>
      </c>
      <c r="V3178" s="5">
        <v>1</v>
      </c>
      <c r="X3178" s="15">
        <f t="shared" si="3110"/>
        <v>13.5</v>
      </c>
      <c r="AB3178" s="15">
        <f t="shared" si="3111"/>
        <v>10.843921274485304</v>
      </c>
      <c r="AC3178" s="15">
        <f t="shared" si="3112"/>
        <v>7.054754196131773</v>
      </c>
    </row>
    <row r="3179" spans="1:29">
      <c r="A3179" s="5" t="s">
        <v>207</v>
      </c>
      <c r="B3179" s="5">
        <v>0.505</v>
      </c>
      <c r="C3179" s="5">
        <v>0.41</v>
      </c>
      <c r="D3179" s="5">
        <v>0.13500000000000001</v>
      </c>
      <c r="E3179" s="5">
        <v>0.65700000000000003</v>
      </c>
      <c r="F3179" s="5">
        <v>0.29099999999999998</v>
      </c>
      <c r="G3179" s="5">
        <v>0.13300000000000001</v>
      </c>
      <c r="H3179" s="48">
        <v>0.19500000000000001</v>
      </c>
      <c r="I3179" s="5">
        <v>15</v>
      </c>
      <c r="N3179" s="15">
        <f t="shared" si="3108"/>
        <v>0.75</v>
      </c>
      <c r="O3179" s="15">
        <f t="shared" ref="O3179:U3179" si="3229">B3179</f>
        <v>0.505</v>
      </c>
      <c r="P3179" s="15">
        <f t="shared" si="3229"/>
        <v>0.41</v>
      </c>
      <c r="Q3179" s="15">
        <f t="shared" si="3229"/>
        <v>0.13500000000000001</v>
      </c>
      <c r="R3179" s="15">
        <f t="shared" si="3229"/>
        <v>0.65700000000000003</v>
      </c>
      <c r="S3179" s="15">
        <f t="shared" si="3229"/>
        <v>0.29099999999999998</v>
      </c>
      <c r="T3179" s="15">
        <f t="shared" si="3229"/>
        <v>0.13300000000000001</v>
      </c>
      <c r="U3179" s="15">
        <f t="shared" si="3229"/>
        <v>0.19500000000000001</v>
      </c>
      <c r="V3179" s="5">
        <v>1</v>
      </c>
      <c r="X3179" s="15">
        <f t="shared" si="3110"/>
        <v>16.5</v>
      </c>
      <c r="AB3179" s="15">
        <f t="shared" si="3111"/>
        <v>11.353959917999656</v>
      </c>
      <c r="AC3179" s="15">
        <f t="shared" si="3112"/>
        <v>26.481728525554104</v>
      </c>
    </row>
    <row r="3180" spans="1:29">
      <c r="A3180" s="5" t="s">
        <v>206</v>
      </c>
      <c r="B3180" s="5">
        <v>0.38</v>
      </c>
      <c r="C3180" s="5">
        <v>0.3</v>
      </c>
      <c r="D3180" s="5">
        <v>0.1</v>
      </c>
      <c r="E3180" s="5">
        <v>0.2505</v>
      </c>
      <c r="F3180" s="5">
        <v>0.106</v>
      </c>
      <c r="G3180" s="5">
        <v>5.3499999999999999E-2</v>
      </c>
      <c r="H3180" s="48">
        <v>7.7499999999999999E-2</v>
      </c>
      <c r="I3180" s="5">
        <v>8</v>
      </c>
      <c r="N3180" s="15">
        <f t="shared" si="3108"/>
        <v>3</v>
      </c>
      <c r="O3180" s="15">
        <f t="shared" ref="O3180:U3180" si="3230">B3180</f>
        <v>0.38</v>
      </c>
      <c r="P3180" s="15">
        <f t="shared" si="3230"/>
        <v>0.3</v>
      </c>
      <c r="Q3180" s="15">
        <f t="shared" si="3230"/>
        <v>0.1</v>
      </c>
      <c r="R3180" s="15">
        <f t="shared" si="3230"/>
        <v>0.2505</v>
      </c>
      <c r="S3180" s="15">
        <f t="shared" si="3230"/>
        <v>0.106</v>
      </c>
      <c r="T3180" s="15">
        <f t="shared" si="3230"/>
        <v>5.3499999999999999E-2</v>
      </c>
      <c r="U3180" s="15">
        <f t="shared" si="3230"/>
        <v>7.7499999999999999E-2</v>
      </c>
      <c r="V3180" s="5">
        <v>1</v>
      </c>
      <c r="X3180" s="15">
        <f t="shared" si="3110"/>
        <v>9.5</v>
      </c>
      <c r="AB3180" s="15">
        <f t="shared" si="3111"/>
        <v>9.9442667727417771</v>
      </c>
      <c r="AC3180" s="15">
        <f t="shared" si="3112"/>
        <v>0.19737296536239379</v>
      </c>
    </row>
    <row r="3181" spans="1:29">
      <c r="A3181" s="5" t="s">
        <v>208</v>
      </c>
      <c r="B3181" s="5">
        <v>0.27</v>
      </c>
      <c r="C3181" s="5">
        <v>0.19500000000000001</v>
      </c>
      <c r="D3181" s="5">
        <v>7.0000000000000007E-2</v>
      </c>
      <c r="E3181" s="5">
        <v>0.10199999999999999</v>
      </c>
      <c r="F3181" s="5">
        <v>4.4999999999999998E-2</v>
      </c>
      <c r="G3181" s="5">
        <v>1.35E-2</v>
      </c>
      <c r="H3181" s="48">
        <v>3.4000000000000002E-2</v>
      </c>
      <c r="I3181" s="5">
        <v>8</v>
      </c>
      <c r="N3181" s="15">
        <f t="shared" si="3108"/>
        <v>-2</v>
      </c>
      <c r="O3181" s="15">
        <f t="shared" ref="O3181:U3181" si="3231">B3181</f>
        <v>0.27</v>
      </c>
      <c r="P3181" s="15">
        <f t="shared" si="3231"/>
        <v>0.19500000000000001</v>
      </c>
      <c r="Q3181" s="15">
        <f t="shared" si="3231"/>
        <v>7.0000000000000007E-2</v>
      </c>
      <c r="R3181" s="15">
        <f t="shared" si="3231"/>
        <v>0.10199999999999999</v>
      </c>
      <c r="S3181" s="15">
        <f t="shared" si="3231"/>
        <v>4.4999999999999998E-2</v>
      </c>
      <c r="T3181" s="15">
        <f t="shared" si="3231"/>
        <v>1.35E-2</v>
      </c>
      <c r="U3181" s="15">
        <f t="shared" si="3231"/>
        <v>3.4000000000000002E-2</v>
      </c>
      <c r="V3181" s="5">
        <v>1</v>
      </c>
      <c r="X3181" s="15">
        <f t="shared" si="3110"/>
        <v>9.5</v>
      </c>
      <c r="AB3181" s="15">
        <f t="shared" si="3111"/>
        <v>7.5498261622380047</v>
      </c>
      <c r="AC3181" s="15">
        <f t="shared" si="3112"/>
        <v>3.8031779974913489</v>
      </c>
    </row>
    <row r="3182" spans="1:29">
      <c r="A3182" s="5" t="s">
        <v>207</v>
      </c>
      <c r="B3182" s="5">
        <v>0.37</v>
      </c>
      <c r="C3182" s="5">
        <v>0.29499999999999998</v>
      </c>
      <c r="D3182" s="5">
        <v>0.1</v>
      </c>
      <c r="E3182" s="5">
        <v>0.26850000000000002</v>
      </c>
      <c r="F3182" s="5">
        <v>0.11650000000000001</v>
      </c>
      <c r="G3182" s="5">
        <v>5.6000000000000001E-2</v>
      </c>
      <c r="H3182" s="48">
        <v>8.3500000000000005E-2</v>
      </c>
      <c r="I3182" s="5">
        <v>7</v>
      </c>
      <c r="N3182" s="15">
        <f t="shared" si="3108"/>
        <v>0.75</v>
      </c>
      <c r="O3182" s="15">
        <f t="shared" ref="O3182:U3182" si="3232">B3182</f>
        <v>0.37</v>
      </c>
      <c r="P3182" s="15">
        <f t="shared" si="3232"/>
        <v>0.29499999999999998</v>
      </c>
      <c r="Q3182" s="15">
        <f t="shared" si="3232"/>
        <v>0.1</v>
      </c>
      <c r="R3182" s="15">
        <f t="shared" si="3232"/>
        <v>0.26850000000000002</v>
      </c>
      <c r="S3182" s="15">
        <f t="shared" si="3232"/>
        <v>0.11650000000000001</v>
      </c>
      <c r="T3182" s="15">
        <f t="shared" si="3232"/>
        <v>5.6000000000000001E-2</v>
      </c>
      <c r="U3182" s="15">
        <f t="shared" si="3232"/>
        <v>8.3500000000000005E-2</v>
      </c>
      <c r="V3182" s="5">
        <v>1</v>
      </c>
      <c r="X3182" s="15">
        <f t="shared" si="3110"/>
        <v>8.5</v>
      </c>
      <c r="AB3182" s="15">
        <f t="shared" si="3111"/>
        <v>9.5065347617469307</v>
      </c>
      <c r="AC3182" s="15">
        <f t="shared" si="3112"/>
        <v>1.0131122266049506</v>
      </c>
    </row>
    <row r="3183" spans="1:29">
      <c r="A3183" s="5" t="s">
        <v>206</v>
      </c>
      <c r="B3183" s="5">
        <v>0.5</v>
      </c>
      <c r="C3183" s="5">
        <v>0.38500000000000001</v>
      </c>
      <c r="D3183" s="5">
        <v>0.13500000000000001</v>
      </c>
      <c r="E3183" s="5">
        <v>0.55100000000000005</v>
      </c>
      <c r="F3183" s="5">
        <v>0.22450000000000001</v>
      </c>
      <c r="G3183" s="5">
        <v>7.1499999999999994E-2</v>
      </c>
      <c r="H3183" s="48">
        <v>0.20599999999999999</v>
      </c>
      <c r="I3183" s="5">
        <v>11</v>
      </c>
      <c r="N3183" s="15">
        <f t="shared" si="3108"/>
        <v>3</v>
      </c>
      <c r="O3183" s="15">
        <f t="shared" ref="O3183:U3183" si="3233">B3183</f>
        <v>0.5</v>
      </c>
      <c r="P3183" s="15">
        <f t="shared" si="3233"/>
        <v>0.38500000000000001</v>
      </c>
      <c r="Q3183" s="15">
        <f t="shared" si="3233"/>
        <v>0.13500000000000001</v>
      </c>
      <c r="R3183" s="15">
        <f t="shared" si="3233"/>
        <v>0.55100000000000005</v>
      </c>
      <c r="S3183" s="15">
        <f t="shared" si="3233"/>
        <v>0.22450000000000001</v>
      </c>
      <c r="T3183" s="15">
        <f t="shared" si="3233"/>
        <v>7.1499999999999994E-2</v>
      </c>
      <c r="U3183" s="15">
        <f t="shared" si="3233"/>
        <v>0.20599999999999999</v>
      </c>
      <c r="V3183" s="5">
        <v>1</v>
      </c>
      <c r="X3183" s="15">
        <f t="shared" si="3110"/>
        <v>12.5</v>
      </c>
      <c r="AB3183" s="15">
        <f t="shared" si="3111"/>
        <v>12.525829626381977</v>
      </c>
      <c r="AC3183" s="15">
        <f t="shared" si="3112"/>
        <v>6.6716959903253658E-4</v>
      </c>
    </row>
    <row r="3184" spans="1:29">
      <c r="A3184" s="5" t="s">
        <v>206</v>
      </c>
      <c r="B3184" s="5">
        <v>0.64500000000000002</v>
      </c>
      <c r="C3184" s="5">
        <v>0.505</v>
      </c>
      <c r="D3184" s="5">
        <v>0.16500000000000001</v>
      </c>
      <c r="E3184" s="5">
        <v>1.3069999999999999</v>
      </c>
      <c r="F3184" s="5">
        <v>0.4335</v>
      </c>
      <c r="G3184" s="5">
        <v>0.26200000000000001</v>
      </c>
      <c r="H3184" s="48">
        <v>0.52</v>
      </c>
      <c r="I3184" s="5">
        <v>10</v>
      </c>
      <c r="N3184" s="15">
        <f t="shared" si="3108"/>
        <v>3</v>
      </c>
      <c r="O3184" s="15">
        <f t="shared" ref="O3184:U3184" si="3234">B3184</f>
        <v>0.64500000000000002</v>
      </c>
      <c r="P3184" s="15">
        <f t="shared" si="3234"/>
        <v>0.505</v>
      </c>
      <c r="Q3184" s="15">
        <f t="shared" si="3234"/>
        <v>0.16500000000000001</v>
      </c>
      <c r="R3184" s="15">
        <f t="shared" si="3234"/>
        <v>1.3069999999999999</v>
      </c>
      <c r="S3184" s="15">
        <f t="shared" si="3234"/>
        <v>0.4335</v>
      </c>
      <c r="T3184" s="15">
        <f t="shared" si="3234"/>
        <v>0.26200000000000001</v>
      </c>
      <c r="U3184" s="15">
        <f t="shared" si="3234"/>
        <v>0.52</v>
      </c>
      <c r="V3184" s="5">
        <v>1</v>
      </c>
      <c r="X3184" s="15">
        <f t="shared" si="3110"/>
        <v>11.5</v>
      </c>
      <c r="AB3184" s="15">
        <f t="shared" si="3111"/>
        <v>17.609080021058418</v>
      </c>
      <c r="AC3184" s="15">
        <f t="shared" si="3112"/>
        <v>37.320858703695116</v>
      </c>
    </row>
    <row r="3185" spans="1:29">
      <c r="A3185" s="5" t="s">
        <v>206</v>
      </c>
      <c r="B3185" s="5">
        <v>0.56499999999999995</v>
      </c>
      <c r="C3185" s="5">
        <v>0.44</v>
      </c>
      <c r="D3185" s="5">
        <v>0.115</v>
      </c>
      <c r="E3185" s="5">
        <v>0.91849999999999998</v>
      </c>
      <c r="F3185" s="5">
        <v>0.40400000000000003</v>
      </c>
      <c r="G3185" s="5">
        <v>0.17849999999999999</v>
      </c>
      <c r="H3185" s="48">
        <v>0.28999999999999998</v>
      </c>
      <c r="I3185" s="5">
        <v>11</v>
      </c>
      <c r="N3185" s="15">
        <f t="shared" si="3108"/>
        <v>3</v>
      </c>
      <c r="O3185" s="15">
        <f t="shared" ref="O3185:U3185" si="3235">B3185</f>
        <v>0.56499999999999995</v>
      </c>
      <c r="P3185" s="15">
        <f t="shared" si="3235"/>
        <v>0.44</v>
      </c>
      <c r="Q3185" s="15">
        <f t="shared" si="3235"/>
        <v>0.115</v>
      </c>
      <c r="R3185" s="15">
        <f t="shared" si="3235"/>
        <v>0.91849999999999998</v>
      </c>
      <c r="S3185" s="15">
        <f t="shared" si="3235"/>
        <v>0.40400000000000003</v>
      </c>
      <c r="T3185" s="15">
        <f t="shared" si="3235"/>
        <v>0.17849999999999999</v>
      </c>
      <c r="U3185" s="15">
        <f t="shared" si="3235"/>
        <v>0.28999999999999998</v>
      </c>
      <c r="V3185" s="5">
        <v>1</v>
      </c>
      <c r="X3185" s="15">
        <f t="shared" si="3110"/>
        <v>12.5</v>
      </c>
      <c r="AB3185" s="15">
        <f t="shared" si="3111"/>
        <v>12.268195807608162</v>
      </c>
      <c r="AC3185" s="15">
        <f t="shared" si="3112"/>
        <v>5.3733183610432209E-2</v>
      </c>
    </row>
    <row r="3186" spans="1:29">
      <c r="A3186" s="5" t="s">
        <v>207</v>
      </c>
      <c r="B3186" s="5">
        <v>0.67</v>
      </c>
      <c r="C3186" s="5">
        <v>0.54500000000000004</v>
      </c>
      <c r="D3186" s="5">
        <v>0.17499999999999999</v>
      </c>
      <c r="E3186" s="5">
        <v>1.7070000000000001</v>
      </c>
      <c r="F3186" s="5">
        <v>0.69950000000000001</v>
      </c>
      <c r="G3186" s="5">
        <v>0.38700000000000001</v>
      </c>
      <c r="H3186" s="48">
        <v>0.57499999999999996</v>
      </c>
      <c r="I3186" s="5">
        <v>13</v>
      </c>
      <c r="N3186" s="15">
        <f t="shared" si="3108"/>
        <v>0.75</v>
      </c>
      <c r="O3186" s="15">
        <f t="shared" ref="O3186:U3186" si="3236">B3186</f>
        <v>0.67</v>
      </c>
      <c r="P3186" s="15">
        <f t="shared" si="3236"/>
        <v>0.54500000000000004</v>
      </c>
      <c r="Q3186" s="15">
        <f t="shared" si="3236"/>
        <v>0.17499999999999999</v>
      </c>
      <c r="R3186" s="15">
        <f t="shared" si="3236"/>
        <v>1.7070000000000001</v>
      </c>
      <c r="S3186" s="15">
        <f t="shared" si="3236"/>
        <v>0.69950000000000001</v>
      </c>
      <c r="T3186" s="15">
        <f t="shared" si="3236"/>
        <v>0.38700000000000001</v>
      </c>
      <c r="U3186" s="15">
        <f t="shared" si="3236"/>
        <v>0.57499999999999996</v>
      </c>
      <c r="V3186" s="5">
        <v>1</v>
      </c>
      <c r="X3186" s="15">
        <f t="shared" si="3110"/>
        <v>14.5</v>
      </c>
      <c r="AB3186" s="15">
        <f t="shared" si="3111"/>
        <v>15.295514368239211</v>
      </c>
      <c r="AC3186" s="15">
        <f t="shared" si="3112"/>
        <v>0.63284311007503025</v>
      </c>
    </row>
    <row r="3187" spans="1:29">
      <c r="A3187" s="5" t="s">
        <v>207</v>
      </c>
      <c r="B3187" s="5">
        <v>0.59</v>
      </c>
      <c r="C3187" s="5">
        <v>0.41499999999999998</v>
      </c>
      <c r="D3187" s="5">
        <v>0.15</v>
      </c>
      <c r="E3187" s="5">
        <v>0.88049999999999995</v>
      </c>
      <c r="F3187" s="5">
        <v>0.36449999999999999</v>
      </c>
      <c r="G3187" s="5">
        <v>0.23400000000000001</v>
      </c>
      <c r="H3187" s="48">
        <v>0.23499999999999999</v>
      </c>
      <c r="I3187" s="5">
        <v>11</v>
      </c>
      <c r="N3187" s="15">
        <f t="shared" si="3108"/>
        <v>0.75</v>
      </c>
      <c r="O3187" s="15">
        <f t="shared" ref="O3187:U3187" si="3237">B3187</f>
        <v>0.59</v>
      </c>
      <c r="P3187" s="15">
        <f t="shared" si="3237"/>
        <v>0.41499999999999998</v>
      </c>
      <c r="Q3187" s="15">
        <f t="shared" si="3237"/>
        <v>0.15</v>
      </c>
      <c r="R3187" s="15">
        <f t="shared" si="3237"/>
        <v>0.88049999999999995</v>
      </c>
      <c r="S3187" s="15">
        <f t="shared" si="3237"/>
        <v>0.36449999999999999</v>
      </c>
      <c r="T3187" s="15">
        <f t="shared" si="3237"/>
        <v>0.23400000000000001</v>
      </c>
      <c r="U3187" s="15">
        <f t="shared" si="3237"/>
        <v>0.23499999999999999</v>
      </c>
      <c r="V3187" s="5">
        <v>1</v>
      </c>
      <c r="X3187" s="15">
        <f t="shared" si="3110"/>
        <v>12.5</v>
      </c>
      <c r="AB3187" s="15">
        <f t="shared" si="3111"/>
        <v>11.380985938045944</v>
      </c>
      <c r="AC3187" s="15">
        <f t="shared" si="3112"/>
        <v>1.252192470850916</v>
      </c>
    </row>
    <row r="3188" spans="1:29">
      <c r="A3188" s="5" t="s">
        <v>207</v>
      </c>
      <c r="B3188" s="5">
        <v>0.47</v>
      </c>
      <c r="C3188" s="5">
        <v>0.36</v>
      </c>
      <c r="D3188" s="5">
        <v>0.11</v>
      </c>
      <c r="E3188" s="5">
        <v>0.4965</v>
      </c>
      <c r="F3188" s="5">
        <v>0.23699999999999999</v>
      </c>
      <c r="G3188" s="5">
        <v>0.127</v>
      </c>
      <c r="H3188" s="48">
        <v>0.13</v>
      </c>
      <c r="I3188" s="5">
        <v>6</v>
      </c>
      <c r="N3188" s="15">
        <f t="shared" si="3108"/>
        <v>0.75</v>
      </c>
      <c r="O3188" s="15">
        <f t="shared" ref="O3188:U3188" si="3238">B3188</f>
        <v>0.47</v>
      </c>
      <c r="P3188" s="15">
        <f t="shared" si="3238"/>
        <v>0.36</v>
      </c>
      <c r="Q3188" s="15">
        <f t="shared" si="3238"/>
        <v>0.11</v>
      </c>
      <c r="R3188" s="15">
        <f t="shared" si="3238"/>
        <v>0.4965</v>
      </c>
      <c r="S3188" s="15">
        <f t="shared" si="3238"/>
        <v>0.23699999999999999</v>
      </c>
      <c r="T3188" s="15">
        <f t="shared" si="3238"/>
        <v>0.127</v>
      </c>
      <c r="U3188" s="15">
        <f t="shared" si="3238"/>
        <v>0.13</v>
      </c>
      <c r="V3188" s="5">
        <v>1</v>
      </c>
      <c r="X3188" s="15">
        <f t="shared" si="3110"/>
        <v>7.5</v>
      </c>
      <c r="AB3188" s="15">
        <f t="shared" si="3111"/>
        <v>9.6364690810902367</v>
      </c>
      <c r="AC3188" s="15">
        <f t="shared" si="3112"/>
        <v>4.5645001344545602</v>
      </c>
    </row>
    <row r="3189" spans="1:29">
      <c r="A3189" s="5" t="s">
        <v>207</v>
      </c>
      <c r="B3189" s="5">
        <v>0.51</v>
      </c>
      <c r="C3189" s="5">
        <v>0.38500000000000001</v>
      </c>
      <c r="D3189" s="5">
        <v>0.13500000000000001</v>
      </c>
      <c r="E3189" s="5">
        <v>0.63200000000000001</v>
      </c>
      <c r="F3189" s="5">
        <v>0.28199999999999997</v>
      </c>
      <c r="G3189" s="5">
        <v>0.14499999999999999</v>
      </c>
      <c r="H3189" s="48">
        <v>0.17</v>
      </c>
      <c r="I3189" s="5">
        <v>8</v>
      </c>
      <c r="N3189" s="15">
        <f t="shared" si="3108"/>
        <v>0.75</v>
      </c>
      <c r="O3189" s="15">
        <f t="shared" ref="O3189:U3189" si="3239">B3189</f>
        <v>0.51</v>
      </c>
      <c r="P3189" s="15">
        <f t="shared" si="3239"/>
        <v>0.38500000000000001</v>
      </c>
      <c r="Q3189" s="15">
        <f t="shared" si="3239"/>
        <v>0.13500000000000001</v>
      </c>
      <c r="R3189" s="15">
        <f t="shared" si="3239"/>
        <v>0.63200000000000001</v>
      </c>
      <c r="S3189" s="15">
        <f t="shared" si="3239"/>
        <v>0.28199999999999997</v>
      </c>
      <c r="T3189" s="15">
        <f t="shared" si="3239"/>
        <v>0.14499999999999999</v>
      </c>
      <c r="U3189" s="15">
        <f t="shared" si="3239"/>
        <v>0.17</v>
      </c>
      <c r="V3189" s="5">
        <v>1</v>
      </c>
      <c r="X3189" s="15">
        <f t="shared" si="3110"/>
        <v>9.5</v>
      </c>
      <c r="AB3189" s="15">
        <f t="shared" si="3111"/>
        <v>10.668442042319462</v>
      </c>
      <c r="AC3189" s="15">
        <f t="shared" si="3112"/>
        <v>1.3652568062596762</v>
      </c>
    </row>
    <row r="3190" spans="1:29">
      <c r="A3190" s="5" t="s">
        <v>206</v>
      </c>
      <c r="B3190" s="5">
        <v>0.72</v>
      </c>
      <c r="C3190" s="5">
        <v>0.57499999999999996</v>
      </c>
      <c r="D3190" s="5">
        <v>0.23</v>
      </c>
      <c r="E3190" s="5">
        <v>2.2694999999999999</v>
      </c>
      <c r="F3190" s="5">
        <v>0.88349999999999995</v>
      </c>
      <c r="G3190" s="5">
        <v>0.39850000000000002</v>
      </c>
      <c r="H3190" s="48">
        <v>0.66500000000000004</v>
      </c>
      <c r="I3190" s="5">
        <v>16</v>
      </c>
      <c r="N3190" s="15">
        <f t="shared" si="3108"/>
        <v>3</v>
      </c>
      <c r="O3190" s="15">
        <f t="shared" ref="O3190:U3190" si="3240">B3190</f>
        <v>0.72</v>
      </c>
      <c r="P3190" s="15">
        <f t="shared" si="3240"/>
        <v>0.57499999999999996</v>
      </c>
      <c r="Q3190" s="15">
        <f t="shared" si="3240"/>
        <v>0.23</v>
      </c>
      <c r="R3190" s="15">
        <f t="shared" si="3240"/>
        <v>2.2694999999999999</v>
      </c>
      <c r="S3190" s="15">
        <f t="shared" si="3240"/>
        <v>0.88349999999999995</v>
      </c>
      <c r="T3190" s="15">
        <f t="shared" si="3240"/>
        <v>0.39850000000000002</v>
      </c>
      <c r="U3190" s="15">
        <f t="shared" si="3240"/>
        <v>0.66500000000000004</v>
      </c>
      <c r="V3190" s="5">
        <v>1</v>
      </c>
      <c r="X3190" s="15">
        <f t="shared" si="3110"/>
        <v>17.5</v>
      </c>
      <c r="AB3190" s="15">
        <f t="shared" si="3111"/>
        <v>18.657005170901265</v>
      </c>
      <c r="AC3190" s="15">
        <f t="shared" si="3112"/>
        <v>1.3386609654922643</v>
      </c>
    </row>
    <row r="3191" spans="1:29">
      <c r="A3191" s="5" t="s">
        <v>206</v>
      </c>
      <c r="B3191" s="5">
        <v>0.55000000000000004</v>
      </c>
      <c r="C3191" s="5">
        <v>0.40500000000000003</v>
      </c>
      <c r="D3191" s="5">
        <v>0.15</v>
      </c>
      <c r="E3191" s="5">
        <v>0.92349999999999999</v>
      </c>
      <c r="F3191" s="5">
        <v>0.41199999999999998</v>
      </c>
      <c r="G3191" s="5">
        <v>0.2135</v>
      </c>
      <c r="H3191" s="48">
        <v>0.24</v>
      </c>
      <c r="I3191" s="5">
        <v>7</v>
      </c>
      <c r="N3191" s="15">
        <f t="shared" si="3108"/>
        <v>3</v>
      </c>
      <c r="O3191" s="15">
        <f t="shared" ref="O3191:U3191" si="3241">B3191</f>
        <v>0.55000000000000004</v>
      </c>
      <c r="P3191" s="15">
        <f t="shared" si="3241"/>
        <v>0.40500000000000003</v>
      </c>
      <c r="Q3191" s="15">
        <f t="shared" si="3241"/>
        <v>0.15</v>
      </c>
      <c r="R3191" s="15">
        <f t="shared" si="3241"/>
        <v>0.92349999999999999</v>
      </c>
      <c r="S3191" s="15">
        <f t="shared" si="3241"/>
        <v>0.41199999999999998</v>
      </c>
      <c r="T3191" s="15">
        <f t="shared" si="3241"/>
        <v>0.2135</v>
      </c>
      <c r="U3191" s="15">
        <f t="shared" si="3241"/>
        <v>0.24</v>
      </c>
      <c r="V3191" s="5">
        <v>1</v>
      </c>
      <c r="X3191" s="15">
        <f t="shared" si="3110"/>
        <v>8.5</v>
      </c>
      <c r="AB3191" s="15">
        <f t="shared" si="3111"/>
        <v>11.347466428616912</v>
      </c>
      <c r="AC3191" s="15">
        <f t="shared" si="3112"/>
        <v>8.1080650621003496</v>
      </c>
    </row>
    <row r="3192" spans="1:29">
      <c r="A3192" s="5" t="s">
        <v>208</v>
      </c>
      <c r="B3192" s="5">
        <v>0.2</v>
      </c>
      <c r="C3192" s="5">
        <v>0.14499999999999999</v>
      </c>
      <c r="D3192" s="5">
        <v>2.5000000000000001E-2</v>
      </c>
      <c r="E3192" s="5">
        <v>3.4500000000000003E-2</v>
      </c>
      <c r="F3192" s="5">
        <v>1.0999999999999999E-2</v>
      </c>
      <c r="G3192" s="5">
        <v>7.4999999999999997E-3</v>
      </c>
      <c r="H3192" s="48">
        <v>0.01</v>
      </c>
      <c r="I3192" s="5">
        <v>5</v>
      </c>
      <c r="N3192" s="15">
        <f t="shared" si="3108"/>
        <v>-2</v>
      </c>
      <c r="O3192" s="15">
        <f t="shared" ref="O3192:U3192" si="3242">B3192</f>
        <v>0.2</v>
      </c>
      <c r="P3192" s="15">
        <f t="shared" si="3242"/>
        <v>0.14499999999999999</v>
      </c>
      <c r="Q3192" s="15">
        <f t="shared" si="3242"/>
        <v>2.5000000000000001E-2</v>
      </c>
      <c r="R3192" s="15">
        <f t="shared" si="3242"/>
        <v>3.4500000000000003E-2</v>
      </c>
      <c r="S3192" s="15">
        <f t="shared" si="3242"/>
        <v>1.0999999999999999E-2</v>
      </c>
      <c r="T3192" s="15">
        <f t="shared" si="3242"/>
        <v>7.4999999999999997E-3</v>
      </c>
      <c r="U3192" s="15">
        <f t="shared" si="3242"/>
        <v>0.01</v>
      </c>
      <c r="V3192" s="5">
        <v>1</v>
      </c>
      <c r="X3192" s="15">
        <f t="shared" si="3110"/>
        <v>6.5</v>
      </c>
      <c r="AB3192" s="15">
        <f t="shared" si="3111"/>
        <v>6.4341241324155964</v>
      </c>
      <c r="AC3192" s="15">
        <f t="shared" si="3112"/>
        <v>4.3396299299978715E-3</v>
      </c>
    </row>
    <row r="3193" spans="1:29">
      <c r="A3193" s="5" t="s">
        <v>206</v>
      </c>
      <c r="B3193" s="5">
        <v>0.65</v>
      </c>
      <c r="C3193" s="5">
        <v>0.51500000000000001</v>
      </c>
      <c r="D3193" s="5">
        <v>0.18</v>
      </c>
      <c r="E3193" s="5">
        <v>1.3314999999999999</v>
      </c>
      <c r="F3193" s="5">
        <v>0.5665</v>
      </c>
      <c r="G3193" s="5">
        <v>0.34699999999999998</v>
      </c>
      <c r="H3193" s="48">
        <v>0.40500000000000003</v>
      </c>
      <c r="I3193" s="5">
        <v>13</v>
      </c>
      <c r="N3193" s="15">
        <f t="shared" si="3108"/>
        <v>3</v>
      </c>
      <c r="O3193" s="15">
        <f t="shared" ref="O3193:U3193" si="3243">B3193</f>
        <v>0.65</v>
      </c>
      <c r="P3193" s="15">
        <f t="shared" si="3243"/>
        <v>0.51500000000000001</v>
      </c>
      <c r="Q3193" s="15">
        <f t="shared" si="3243"/>
        <v>0.18</v>
      </c>
      <c r="R3193" s="15">
        <f t="shared" si="3243"/>
        <v>1.3314999999999999</v>
      </c>
      <c r="S3193" s="15">
        <f t="shared" si="3243"/>
        <v>0.5665</v>
      </c>
      <c r="T3193" s="15">
        <f t="shared" si="3243"/>
        <v>0.34699999999999998</v>
      </c>
      <c r="U3193" s="15">
        <f t="shared" si="3243"/>
        <v>0.40500000000000003</v>
      </c>
      <c r="V3193" s="5">
        <v>1</v>
      </c>
      <c r="X3193" s="15">
        <f t="shared" si="3110"/>
        <v>14.5</v>
      </c>
      <c r="AB3193" s="15">
        <f t="shared" si="3111"/>
        <v>13.573853780269513</v>
      </c>
      <c r="AC3193" s="15">
        <f t="shared" si="3112"/>
        <v>0.85774682032107197</v>
      </c>
    </row>
    <row r="3194" spans="1:29">
      <c r="A3194" s="5" t="s">
        <v>207</v>
      </c>
      <c r="B3194" s="5">
        <v>0.52500000000000002</v>
      </c>
      <c r="C3194" s="5">
        <v>0.40500000000000003</v>
      </c>
      <c r="D3194" s="5">
        <v>0.115</v>
      </c>
      <c r="E3194" s="5">
        <v>0.72</v>
      </c>
      <c r="F3194" s="5">
        <v>0.3105</v>
      </c>
      <c r="G3194" s="5">
        <v>0.1915</v>
      </c>
      <c r="H3194" s="48">
        <v>0.2</v>
      </c>
      <c r="I3194" s="5">
        <v>14</v>
      </c>
      <c r="N3194" s="15">
        <f t="shared" si="3108"/>
        <v>0.75</v>
      </c>
      <c r="O3194" s="15">
        <f t="shared" ref="O3194:U3194" si="3244">B3194</f>
        <v>0.52500000000000002</v>
      </c>
      <c r="P3194" s="15">
        <f t="shared" si="3244"/>
        <v>0.40500000000000003</v>
      </c>
      <c r="Q3194" s="15">
        <f t="shared" si="3244"/>
        <v>0.115</v>
      </c>
      <c r="R3194" s="15">
        <f t="shared" si="3244"/>
        <v>0.72</v>
      </c>
      <c r="S3194" s="15">
        <f t="shared" si="3244"/>
        <v>0.3105</v>
      </c>
      <c r="T3194" s="15">
        <f t="shared" si="3244"/>
        <v>0.1915</v>
      </c>
      <c r="U3194" s="15">
        <f t="shared" si="3244"/>
        <v>0.2</v>
      </c>
      <c r="V3194" s="5">
        <v>1</v>
      </c>
      <c r="X3194" s="15">
        <f t="shared" si="3110"/>
        <v>15.5</v>
      </c>
      <c r="AB3194" s="15">
        <f t="shared" si="3111"/>
        <v>10.682108327814825</v>
      </c>
      <c r="AC3194" s="15">
        <f t="shared" si="3112"/>
        <v>23.212080164911256</v>
      </c>
    </row>
    <row r="3195" spans="1:29">
      <c r="A3195" s="5" t="s">
        <v>206</v>
      </c>
      <c r="B3195" s="5">
        <v>0.56499999999999995</v>
      </c>
      <c r="C3195" s="5">
        <v>0.435</v>
      </c>
      <c r="D3195" s="5">
        <v>0.185</v>
      </c>
      <c r="E3195" s="5">
        <v>1.032</v>
      </c>
      <c r="F3195" s="5">
        <v>0.35399999999999998</v>
      </c>
      <c r="G3195" s="5">
        <v>0.20449999999999999</v>
      </c>
      <c r="H3195" s="48">
        <v>0.31</v>
      </c>
      <c r="I3195" s="5">
        <v>20</v>
      </c>
      <c r="N3195" s="15">
        <f t="shared" si="3108"/>
        <v>3</v>
      </c>
      <c r="O3195" s="15">
        <f t="shared" ref="O3195:U3195" si="3245">B3195</f>
        <v>0.56499999999999995</v>
      </c>
      <c r="P3195" s="15">
        <f t="shared" si="3245"/>
        <v>0.435</v>
      </c>
      <c r="Q3195" s="15">
        <f t="shared" si="3245"/>
        <v>0.185</v>
      </c>
      <c r="R3195" s="15">
        <f t="shared" si="3245"/>
        <v>1.032</v>
      </c>
      <c r="S3195" s="15">
        <f t="shared" si="3245"/>
        <v>0.35399999999999998</v>
      </c>
      <c r="T3195" s="15">
        <f t="shared" si="3245"/>
        <v>0.20449999999999999</v>
      </c>
      <c r="U3195" s="15">
        <f t="shared" si="3245"/>
        <v>0.31</v>
      </c>
      <c r="V3195" s="5">
        <v>1</v>
      </c>
      <c r="X3195" s="15">
        <f t="shared" si="3110"/>
        <v>21.5</v>
      </c>
      <c r="AB3195" s="15">
        <f t="shared" si="3111"/>
        <v>14.928675232855747</v>
      </c>
      <c r="AC3195" s="15">
        <f t="shared" si="3112"/>
        <v>43.182309195283466</v>
      </c>
    </row>
    <row r="3196" spans="1:29">
      <c r="A3196" s="5" t="s">
        <v>207</v>
      </c>
      <c r="B3196" s="5">
        <v>0.61</v>
      </c>
      <c r="C3196" s="5">
        <v>0.47</v>
      </c>
      <c r="D3196" s="5">
        <v>0.16</v>
      </c>
      <c r="E3196" s="5">
        <v>1.0169999999999999</v>
      </c>
      <c r="F3196" s="5">
        <v>0.42599999999999999</v>
      </c>
      <c r="G3196" s="5">
        <v>0.22550000000000001</v>
      </c>
      <c r="H3196" s="48">
        <v>0.32</v>
      </c>
      <c r="I3196" s="5">
        <v>12</v>
      </c>
      <c r="N3196" s="15">
        <f t="shared" si="3108"/>
        <v>0.75</v>
      </c>
      <c r="O3196" s="15">
        <f t="shared" ref="O3196:U3196" si="3246">B3196</f>
        <v>0.61</v>
      </c>
      <c r="P3196" s="15">
        <f t="shared" si="3246"/>
        <v>0.47</v>
      </c>
      <c r="Q3196" s="15">
        <f t="shared" si="3246"/>
        <v>0.16</v>
      </c>
      <c r="R3196" s="15">
        <f t="shared" si="3246"/>
        <v>1.0169999999999999</v>
      </c>
      <c r="S3196" s="15">
        <f t="shared" si="3246"/>
        <v>0.42599999999999999</v>
      </c>
      <c r="T3196" s="15">
        <f t="shared" si="3246"/>
        <v>0.22550000000000001</v>
      </c>
      <c r="U3196" s="15">
        <f t="shared" si="3246"/>
        <v>0.32</v>
      </c>
      <c r="V3196" s="5">
        <v>1</v>
      </c>
      <c r="X3196" s="15">
        <f t="shared" si="3110"/>
        <v>13.5</v>
      </c>
      <c r="AB3196" s="15">
        <f t="shared" si="3111"/>
        <v>12.956402668509252</v>
      </c>
      <c r="AC3196" s="15">
        <f t="shared" si="3112"/>
        <v>0.29549805880386198</v>
      </c>
    </row>
    <row r="3197" spans="1:29">
      <c r="A3197" s="5" t="s">
        <v>207</v>
      </c>
      <c r="B3197" s="5">
        <v>0.54500000000000004</v>
      </c>
      <c r="C3197" s="5">
        <v>0.40500000000000003</v>
      </c>
      <c r="D3197" s="5">
        <v>0.17499999999999999</v>
      </c>
      <c r="E3197" s="5">
        <v>0.98</v>
      </c>
      <c r="F3197" s="5">
        <v>0.25850000000000001</v>
      </c>
      <c r="G3197" s="5">
        <v>0.20699999999999999</v>
      </c>
      <c r="H3197" s="48">
        <v>0.38</v>
      </c>
      <c r="I3197" s="5">
        <v>18</v>
      </c>
      <c r="N3197" s="15">
        <f t="shared" si="3108"/>
        <v>0.75</v>
      </c>
      <c r="O3197" s="15">
        <f t="shared" ref="O3197:U3197" si="3247">B3197</f>
        <v>0.54500000000000004</v>
      </c>
      <c r="P3197" s="15">
        <f t="shared" si="3247"/>
        <v>0.40500000000000003</v>
      </c>
      <c r="Q3197" s="15">
        <f t="shared" si="3247"/>
        <v>0.17499999999999999</v>
      </c>
      <c r="R3197" s="15">
        <f t="shared" si="3247"/>
        <v>0.98</v>
      </c>
      <c r="S3197" s="15">
        <f t="shared" si="3247"/>
        <v>0.25850000000000001</v>
      </c>
      <c r="T3197" s="15">
        <f t="shared" si="3247"/>
        <v>0.20699999999999999</v>
      </c>
      <c r="U3197" s="15">
        <f t="shared" si="3247"/>
        <v>0.38</v>
      </c>
      <c r="V3197" s="5">
        <v>1</v>
      </c>
      <c r="X3197" s="15">
        <f t="shared" si="3110"/>
        <v>19.5</v>
      </c>
      <c r="AB3197" s="15">
        <f t="shared" si="3111"/>
        <v>16.142385675681176</v>
      </c>
      <c r="AC3197" s="15">
        <f t="shared" si="3112"/>
        <v>11.273573950870954</v>
      </c>
    </row>
    <row r="3198" spans="1:29">
      <c r="A3198" s="5" t="s">
        <v>208</v>
      </c>
      <c r="B3198" s="5">
        <v>0.32500000000000001</v>
      </c>
      <c r="C3198" s="5">
        <v>0.245</v>
      </c>
      <c r="D3198" s="5">
        <v>7.4999999999999997E-2</v>
      </c>
      <c r="E3198" s="5">
        <v>0.14949999999999999</v>
      </c>
      <c r="F3198" s="5">
        <v>6.0499999999999998E-2</v>
      </c>
      <c r="G3198" s="5">
        <v>3.3000000000000002E-2</v>
      </c>
      <c r="H3198" s="48">
        <v>4.4999999999999998E-2</v>
      </c>
      <c r="I3198" s="5">
        <v>5</v>
      </c>
      <c r="N3198" s="15">
        <f t="shared" si="3108"/>
        <v>-2</v>
      </c>
      <c r="O3198" s="15">
        <f t="shared" ref="O3198:U3198" si="3248">B3198</f>
        <v>0.32500000000000001</v>
      </c>
      <c r="P3198" s="15">
        <f t="shared" si="3248"/>
        <v>0.245</v>
      </c>
      <c r="Q3198" s="15">
        <f t="shared" si="3248"/>
        <v>7.4999999999999997E-2</v>
      </c>
      <c r="R3198" s="15">
        <f t="shared" si="3248"/>
        <v>0.14949999999999999</v>
      </c>
      <c r="S3198" s="15">
        <f t="shared" si="3248"/>
        <v>6.0499999999999998E-2</v>
      </c>
      <c r="T3198" s="15">
        <f t="shared" si="3248"/>
        <v>3.3000000000000002E-2</v>
      </c>
      <c r="U3198" s="15">
        <f t="shared" si="3248"/>
        <v>4.4999999999999998E-2</v>
      </c>
      <c r="V3198" s="5">
        <v>1</v>
      </c>
      <c r="X3198" s="15">
        <f t="shared" si="3110"/>
        <v>6.5</v>
      </c>
      <c r="AB3198" s="15">
        <f t="shared" si="3111"/>
        <v>8.1705749092870334</v>
      </c>
      <c r="AC3198" s="15">
        <f t="shared" si="3112"/>
        <v>2.7908205275393803</v>
      </c>
    </row>
    <row r="3199" spans="1:29">
      <c r="A3199" s="5" t="s">
        <v>208</v>
      </c>
      <c r="B3199" s="5">
        <v>0.31</v>
      </c>
      <c r="C3199" s="5">
        <v>0.23499999999999999</v>
      </c>
      <c r="D3199" s="5">
        <v>7.4999999999999997E-2</v>
      </c>
      <c r="E3199" s="5">
        <v>0.1515</v>
      </c>
      <c r="F3199" s="5">
        <v>5.6000000000000001E-2</v>
      </c>
      <c r="G3199" s="5">
        <v>3.15E-2</v>
      </c>
      <c r="H3199" s="48">
        <v>0.05</v>
      </c>
      <c r="I3199" s="5">
        <v>7</v>
      </c>
      <c r="N3199" s="15">
        <f t="shared" si="3108"/>
        <v>-2</v>
      </c>
      <c r="O3199" s="15">
        <f t="shared" ref="O3199:U3199" si="3249">B3199</f>
        <v>0.31</v>
      </c>
      <c r="P3199" s="15">
        <f t="shared" si="3249"/>
        <v>0.23499999999999999</v>
      </c>
      <c r="Q3199" s="15">
        <f t="shared" si="3249"/>
        <v>7.4999999999999997E-2</v>
      </c>
      <c r="R3199" s="15">
        <f t="shared" si="3249"/>
        <v>0.1515</v>
      </c>
      <c r="S3199" s="15">
        <f t="shared" si="3249"/>
        <v>5.6000000000000001E-2</v>
      </c>
      <c r="T3199" s="15">
        <f t="shared" si="3249"/>
        <v>3.15E-2</v>
      </c>
      <c r="U3199" s="15">
        <f t="shared" si="3249"/>
        <v>0.05</v>
      </c>
      <c r="V3199" s="5">
        <v>1</v>
      </c>
      <c r="X3199" s="15">
        <f t="shared" si="3110"/>
        <v>8.5</v>
      </c>
      <c r="AB3199" s="15">
        <f t="shared" si="3111"/>
        <v>8.2310528682031912</v>
      </c>
      <c r="AC3199" s="15">
        <f t="shared" si="3112"/>
        <v>7.2332559701730068E-2</v>
      </c>
    </row>
    <row r="3200" spans="1:29">
      <c r="A3200" s="5" t="s">
        <v>206</v>
      </c>
      <c r="B3200" s="5">
        <v>0.45</v>
      </c>
      <c r="C3200" s="5">
        <v>0.33500000000000002</v>
      </c>
      <c r="D3200" s="5">
        <v>0.14000000000000001</v>
      </c>
      <c r="E3200" s="5">
        <v>0.47799999999999998</v>
      </c>
      <c r="F3200" s="5">
        <v>0.1865</v>
      </c>
      <c r="G3200" s="5">
        <v>0.115</v>
      </c>
      <c r="H3200" s="48">
        <v>0.16</v>
      </c>
      <c r="I3200" s="5">
        <v>11</v>
      </c>
      <c r="N3200" s="15">
        <f t="shared" si="3108"/>
        <v>3</v>
      </c>
      <c r="O3200" s="15">
        <f t="shared" ref="O3200:U3200" si="3250">B3200</f>
        <v>0.45</v>
      </c>
      <c r="P3200" s="15">
        <f t="shared" si="3250"/>
        <v>0.33500000000000002</v>
      </c>
      <c r="Q3200" s="15">
        <f t="shared" si="3250"/>
        <v>0.14000000000000001</v>
      </c>
      <c r="R3200" s="15">
        <f t="shared" si="3250"/>
        <v>0.47799999999999998</v>
      </c>
      <c r="S3200" s="15">
        <f t="shared" si="3250"/>
        <v>0.1865</v>
      </c>
      <c r="T3200" s="15">
        <f t="shared" si="3250"/>
        <v>0.115</v>
      </c>
      <c r="U3200" s="15">
        <f t="shared" si="3250"/>
        <v>0.16</v>
      </c>
      <c r="V3200" s="5">
        <v>1</v>
      </c>
      <c r="X3200" s="15">
        <f t="shared" si="3110"/>
        <v>12.5</v>
      </c>
      <c r="AB3200" s="15">
        <f t="shared" si="3111"/>
        <v>11.285244587590689</v>
      </c>
      <c r="AC3200" s="15">
        <f t="shared" si="3112"/>
        <v>1.4756307119777141</v>
      </c>
    </row>
    <row r="3201" spans="1:29">
      <c r="A3201" s="5" t="s">
        <v>207</v>
      </c>
      <c r="B3201" s="5">
        <v>0.49</v>
      </c>
      <c r="C3201" s="5">
        <v>0.38</v>
      </c>
      <c r="D3201" s="5">
        <v>0.155</v>
      </c>
      <c r="E3201" s="5">
        <v>0.57799999999999996</v>
      </c>
      <c r="F3201" s="5">
        <v>0.23949999999999999</v>
      </c>
      <c r="G3201" s="5">
        <v>0.1255</v>
      </c>
      <c r="H3201" s="48">
        <v>0.18</v>
      </c>
      <c r="I3201" s="5">
        <v>9</v>
      </c>
      <c r="N3201" s="15">
        <f t="shared" si="3108"/>
        <v>0.75</v>
      </c>
      <c r="O3201" s="15">
        <f t="shared" ref="O3201:U3201" si="3251">B3201</f>
        <v>0.49</v>
      </c>
      <c r="P3201" s="15">
        <f t="shared" si="3251"/>
        <v>0.38</v>
      </c>
      <c r="Q3201" s="15">
        <f t="shared" si="3251"/>
        <v>0.155</v>
      </c>
      <c r="R3201" s="15">
        <f t="shared" si="3251"/>
        <v>0.57799999999999996</v>
      </c>
      <c r="S3201" s="15">
        <f t="shared" si="3251"/>
        <v>0.23949999999999999</v>
      </c>
      <c r="T3201" s="15">
        <f t="shared" si="3251"/>
        <v>0.1255</v>
      </c>
      <c r="U3201" s="15">
        <f t="shared" si="3251"/>
        <v>0.18</v>
      </c>
      <c r="V3201" s="5">
        <v>1</v>
      </c>
      <c r="X3201" s="15">
        <f t="shared" si="3110"/>
        <v>10.5</v>
      </c>
      <c r="AB3201" s="15">
        <f t="shared" si="3111"/>
        <v>11.497543439855374</v>
      </c>
      <c r="AC3201" s="15">
        <f t="shared" si="3112"/>
        <v>0.99509291439849168</v>
      </c>
    </row>
    <row r="3202" spans="1:29">
      <c r="A3202" s="5" t="s">
        <v>207</v>
      </c>
      <c r="B3202" s="5">
        <v>0.505</v>
      </c>
      <c r="C3202" s="5">
        <v>0.40500000000000003</v>
      </c>
      <c r="D3202" s="5">
        <v>0.16</v>
      </c>
      <c r="E3202" s="5">
        <v>0.6835</v>
      </c>
      <c r="F3202" s="5">
        <v>0.27100000000000002</v>
      </c>
      <c r="G3202" s="5">
        <v>0.14499999999999999</v>
      </c>
      <c r="H3202" s="48">
        <v>0.215</v>
      </c>
      <c r="I3202" s="5">
        <v>10</v>
      </c>
      <c r="N3202" s="15">
        <f t="shared" si="3108"/>
        <v>0.75</v>
      </c>
      <c r="O3202" s="15">
        <f t="shared" ref="O3202:U3202" si="3252">B3202</f>
        <v>0.505</v>
      </c>
      <c r="P3202" s="15">
        <f t="shared" si="3252"/>
        <v>0.40500000000000003</v>
      </c>
      <c r="Q3202" s="15">
        <f t="shared" si="3252"/>
        <v>0.16</v>
      </c>
      <c r="R3202" s="15">
        <f t="shared" si="3252"/>
        <v>0.6835</v>
      </c>
      <c r="S3202" s="15">
        <f t="shared" si="3252"/>
        <v>0.27100000000000002</v>
      </c>
      <c r="T3202" s="15">
        <f t="shared" si="3252"/>
        <v>0.14499999999999999</v>
      </c>
      <c r="U3202" s="15">
        <f t="shared" si="3252"/>
        <v>0.215</v>
      </c>
      <c r="V3202" s="5">
        <v>1</v>
      </c>
      <c r="X3202" s="15">
        <f t="shared" si="3110"/>
        <v>11.5</v>
      </c>
      <c r="AB3202" s="15">
        <f t="shared" si="3111"/>
        <v>12.266289806287915</v>
      </c>
      <c r="AC3202" s="15">
        <f t="shared" si="3112"/>
        <v>0.58720006722077045</v>
      </c>
    </row>
    <row r="3203" spans="1:29">
      <c r="A3203" s="5" t="s">
        <v>207</v>
      </c>
      <c r="B3203" s="5">
        <v>0.38500000000000001</v>
      </c>
      <c r="C3203" s="5">
        <v>0.3</v>
      </c>
      <c r="D3203" s="5">
        <v>0.1</v>
      </c>
      <c r="E3203" s="5">
        <v>0.27250000000000002</v>
      </c>
      <c r="F3203" s="5">
        <v>0.1115</v>
      </c>
      <c r="G3203" s="5">
        <v>5.7000000000000002E-2</v>
      </c>
      <c r="H3203" s="48">
        <v>0.08</v>
      </c>
      <c r="I3203" s="5">
        <v>6</v>
      </c>
      <c r="N3203" s="15">
        <f t="shared" si="3108"/>
        <v>0.75</v>
      </c>
      <c r="O3203" s="15">
        <f t="shared" ref="O3203:U3203" si="3253">B3203</f>
        <v>0.38500000000000001</v>
      </c>
      <c r="P3203" s="15">
        <f t="shared" si="3253"/>
        <v>0.3</v>
      </c>
      <c r="Q3203" s="15">
        <f t="shared" si="3253"/>
        <v>0.1</v>
      </c>
      <c r="R3203" s="15">
        <f t="shared" si="3253"/>
        <v>0.27250000000000002</v>
      </c>
      <c r="S3203" s="15">
        <f t="shared" si="3253"/>
        <v>0.1115</v>
      </c>
      <c r="T3203" s="15">
        <f t="shared" si="3253"/>
        <v>5.7000000000000002E-2</v>
      </c>
      <c r="U3203" s="15">
        <f t="shared" si="3253"/>
        <v>0.08</v>
      </c>
      <c r="V3203" s="5">
        <v>1</v>
      </c>
      <c r="X3203" s="15">
        <f t="shared" si="3110"/>
        <v>7.5</v>
      </c>
      <c r="AB3203" s="15">
        <f t="shared" si="3111"/>
        <v>9.6500723183007509</v>
      </c>
      <c r="AC3203" s="15">
        <f t="shared" si="3112"/>
        <v>4.6228109739231655</v>
      </c>
    </row>
    <row r="3204" spans="1:29">
      <c r="A3204" s="5" t="s">
        <v>207</v>
      </c>
      <c r="B3204" s="5">
        <v>0.62</v>
      </c>
      <c r="C3204" s="5">
        <v>0.48499999999999999</v>
      </c>
      <c r="D3204" s="5">
        <v>0.22</v>
      </c>
      <c r="E3204" s="5">
        <v>1.5109999999999999</v>
      </c>
      <c r="F3204" s="5">
        <v>0.50949999999999995</v>
      </c>
      <c r="G3204" s="5">
        <v>0.28399999999999997</v>
      </c>
      <c r="H3204" s="48">
        <v>0.51</v>
      </c>
      <c r="I3204" s="5">
        <v>17</v>
      </c>
      <c r="N3204" s="15">
        <f t="shared" si="3108"/>
        <v>0.75</v>
      </c>
      <c r="O3204" s="15">
        <f t="shared" ref="O3204:U3204" si="3254">B3204</f>
        <v>0.62</v>
      </c>
      <c r="P3204" s="15">
        <f t="shared" si="3254"/>
        <v>0.48499999999999999</v>
      </c>
      <c r="Q3204" s="15">
        <f t="shared" si="3254"/>
        <v>0.22</v>
      </c>
      <c r="R3204" s="15">
        <f t="shared" si="3254"/>
        <v>1.5109999999999999</v>
      </c>
      <c r="S3204" s="15">
        <f t="shared" si="3254"/>
        <v>0.50949999999999995</v>
      </c>
      <c r="T3204" s="15">
        <f t="shared" si="3254"/>
        <v>0.28399999999999997</v>
      </c>
      <c r="U3204" s="15">
        <f t="shared" si="3254"/>
        <v>0.51</v>
      </c>
      <c r="V3204" s="5">
        <v>1</v>
      </c>
      <c r="X3204" s="15">
        <f t="shared" si="3110"/>
        <v>18.5</v>
      </c>
      <c r="AB3204" s="15">
        <f t="shared" si="3111"/>
        <v>17.64926895682764</v>
      </c>
      <c r="AC3204" s="15">
        <f t="shared" si="3112"/>
        <v>0.72374330781713114</v>
      </c>
    </row>
    <row r="3205" spans="1:29">
      <c r="A3205" s="5" t="s">
        <v>207</v>
      </c>
      <c r="B3205" s="5">
        <v>0.63500000000000001</v>
      </c>
      <c r="C3205" s="5">
        <v>0.505</v>
      </c>
      <c r="D3205" s="5">
        <v>0.185</v>
      </c>
      <c r="E3205" s="5">
        <v>1.3035000000000001</v>
      </c>
      <c r="F3205" s="5">
        <v>0.501</v>
      </c>
      <c r="G3205" s="5">
        <v>0.29499999999999998</v>
      </c>
      <c r="H3205" s="48">
        <v>0.41</v>
      </c>
      <c r="I3205" s="5">
        <v>17</v>
      </c>
      <c r="N3205" s="15">
        <f t="shared" si="3108"/>
        <v>0.75</v>
      </c>
      <c r="O3205" s="15">
        <f t="shared" ref="O3205:U3205" si="3255">B3205</f>
        <v>0.63500000000000001</v>
      </c>
      <c r="P3205" s="15">
        <f t="shared" si="3255"/>
        <v>0.505</v>
      </c>
      <c r="Q3205" s="15">
        <f t="shared" si="3255"/>
        <v>0.185</v>
      </c>
      <c r="R3205" s="15">
        <f t="shared" si="3255"/>
        <v>1.3035000000000001</v>
      </c>
      <c r="S3205" s="15">
        <f t="shared" si="3255"/>
        <v>0.501</v>
      </c>
      <c r="T3205" s="15">
        <f t="shared" si="3255"/>
        <v>0.29499999999999998</v>
      </c>
      <c r="U3205" s="15">
        <f t="shared" si="3255"/>
        <v>0.41</v>
      </c>
      <c r="V3205" s="5">
        <v>1</v>
      </c>
      <c r="X3205" s="15">
        <f t="shared" si="3110"/>
        <v>18.5</v>
      </c>
      <c r="AB3205" s="15">
        <f t="shared" si="3111"/>
        <v>14.792972414305693</v>
      </c>
      <c r="AC3205" s="15">
        <f t="shared" si="3112"/>
        <v>13.742053521098565</v>
      </c>
    </row>
    <row r="3206" spans="1:29">
      <c r="A3206" s="5" t="s">
        <v>207</v>
      </c>
      <c r="B3206" s="5">
        <v>0.66500000000000004</v>
      </c>
      <c r="C3206" s="5">
        <v>0.53</v>
      </c>
      <c r="D3206" s="5">
        <v>0.185</v>
      </c>
      <c r="E3206" s="5">
        <v>1.3955</v>
      </c>
      <c r="F3206" s="5">
        <v>0.45600000000000002</v>
      </c>
      <c r="G3206" s="5">
        <v>0.32050000000000001</v>
      </c>
      <c r="H3206" s="48">
        <v>0.49</v>
      </c>
      <c r="I3206" s="5">
        <v>15</v>
      </c>
      <c r="N3206" s="15">
        <f t="shared" si="3108"/>
        <v>0.75</v>
      </c>
      <c r="O3206" s="15">
        <f t="shared" ref="O3206:U3206" si="3256">B3206</f>
        <v>0.66500000000000004</v>
      </c>
      <c r="P3206" s="15">
        <f t="shared" si="3256"/>
        <v>0.53</v>
      </c>
      <c r="Q3206" s="15">
        <f t="shared" si="3256"/>
        <v>0.185</v>
      </c>
      <c r="R3206" s="15">
        <f t="shared" si="3256"/>
        <v>1.3955</v>
      </c>
      <c r="S3206" s="15">
        <f t="shared" si="3256"/>
        <v>0.45600000000000002</v>
      </c>
      <c r="T3206" s="15">
        <f t="shared" si="3256"/>
        <v>0.32050000000000001</v>
      </c>
      <c r="U3206" s="15">
        <f t="shared" si="3256"/>
        <v>0.49</v>
      </c>
      <c r="V3206" s="5">
        <v>1</v>
      </c>
      <c r="X3206" s="15">
        <f t="shared" si="3110"/>
        <v>16.5</v>
      </c>
      <c r="AB3206" s="15">
        <f t="shared" si="3111"/>
        <v>17.238250211993392</v>
      </c>
      <c r="AC3206" s="15">
        <f t="shared" si="3112"/>
        <v>0.54501337550828888</v>
      </c>
    </row>
    <row r="3207" spans="1:29">
      <c r="A3207" s="5" t="s">
        <v>206</v>
      </c>
      <c r="B3207" s="5">
        <v>0.33500000000000002</v>
      </c>
      <c r="C3207" s="5">
        <v>0.26500000000000001</v>
      </c>
      <c r="D3207" s="5">
        <v>9.5000000000000001E-2</v>
      </c>
      <c r="E3207" s="5">
        <v>0.19750000000000001</v>
      </c>
      <c r="F3207" s="5">
        <v>7.9500000000000001E-2</v>
      </c>
      <c r="G3207" s="5">
        <v>3.7499999999999999E-2</v>
      </c>
      <c r="H3207" s="48">
        <v>7.0000000000000007E-2</v>
      </c>
      <c r="I3207" s="5">
        <v>9</v>
      </c>
      <c r="N3207" s="15">
        <f t="shared" si="3108"/>
        <v>3</v>
      </c>
      <c r="O3207" s="15">
        <f t="shared" ref="O3207:U3207" si="3257">B3207</f>
        <v>0.33500000000000002</v>
      </c>
      <c r="P3207" s="15">
        <f t="shared" si="3257"/>
        <v>0.26500000000000001</v>
      </c>
      <c r="Q3207" s="15">
        <f t="shared" si="3257"/>
        <v>9.5000000000000001E-2</v>
      </c>
      <c r="R3207" s="15">
        <f t="shared" si="3257"/>
        <v>0.19750000000000001</v>
      </c>
      <c r="S3207" s="15">
        <f t="shared" si="3257"/>
        <v>7.9500000000000001E-2</v>
      </c>
      <c r="T3207" s="15">
        <f t="shared" si="3257"/>
        <v>3.7499999999999999E-2</v>
      </c>
      <c r="U3207" s="15">
        <f t="shared" si="3257"/>
        <v>7.0000000000000007E-2</v>
      </c>
      <c r="V3207" s="5">
        <v>1</v>
      </c>
      <c r="X3207" s="15">
        <f t="shared" si="3110"/>
        <v>10.5</v>
      </c>
      <c r="AB3207" s="15">
        <f t="shared" si="3111"/>
        <v>9.6589906414386277</v>
      </c>
      <c r="AC3207" s="15">
        <f t="shared" si="3112"/>
        <v>0.70729674118781083</v>
      </c>
    </row>
    <row r="3208" spans="1:29">
      <c r="A3208" s="5" t="s">
        <v>208</v>
      </c>
      <c r="B3208" s="5">
        <v>0.29499999999999998</v>
      </c>
      <c r="C3208" s="5">
        <v>0.215</v>
      </c>
      <c r="D3208" s="5">
        <v>7.4999999999999997E-2</v>
      </c>
      <c r="E3208" s="5">
        <v>0.11600000000000001</v>
      </c>
      <c r="F3208" s="5">
        <v>3.6999999999999998E-2</v>
      </c>
      <c r="G3208" s="5">
        <v>2.9499999999999998E-2</v>
      </c>
      <c r="H3208" s="48">
        <v>0.04</v>
      </c>
      <c r="I3208" s="5">
        <v>8</v>
      </c>
      <c r="N3208" s="15">
        <f t="shared" si="3108"/>
        <v>-2</v>
      </c>
      <c r="O3208" s="15">
        <f t="shared" ref="O3208:U3208" si="3258">B3208</f>
        <v>0.29499999999999998</v>
      </c>
      <c r="P3208" s="15">
        <f t="shared" si="3258"/>
        <v>0.215</v>
      </c>
      <c r="Q3208" s="15">
        <f t="shared" si="3258"/>
        <v>7.4999999999999997E-2</v>
      </c>
      <c r="R3208" s="15">
        <f t="shared" si="3258"/>
        <v>0.11600000000000001</v>
      </c>
      <c r="S3208" s="15">
        <f t="shared" si="3258"/>
        <v>3.6999999999999998E-2</v>
      </c>
      <c r="T3208" s="15">
        <f t="shared" si="3258"/>
        <v>2.9499999999999998E-2</v>
      </c>
      <c r="U3208" s="15">
        <f t="shared" si="3258"/>
        <v>0.04</v>
      </c>
      <c r="V3208" s="5">
        <v>1</v>
      </c>
      <c r="X3208" s="15">
        <f t="shared" si="3110"/>
        <v>9.5</v>
      </c>
      <c r="AB3208" s="15">
        <f t="shared" si="3111"/>
        <v>7.999166600493302</v>
      </c>
      <c r="AC3208" s="15">
        <f t="shared" si="3112"/>
        <v>2.2525008930748318</v>
      </c>
    </row>
    <row r="3209" spans="1:29">
      <c r="A3209" s="5" t="s">
        <v>208</v>
      </c>
      <c r="B3209" s="5">
        <v>0.48</v>
      </c>
      <c r="C3209" s="5">
        <v>0.38</v>
      </c>
      <c r="D3209" s="5">
        <v>0.125</v>
      </c>
      <c r="E3209" s="5">
        <v>0.52300000000000002</v>
      </c>
      <c r="F3209" s="5">
        <v>0.21049999999999999</v>
      </c>
      <c r="G3209" s="5">
        <v>0.1045</v>
      </c>
      <c r="H3209" s="48">
        <v>0.17499999999999999</v>
      </c>
      <c r="I3209" s="5">
        <v>15</v>
      </c>
      <c r="N3209" s="15">
        <f t="shared" si="3108"/>
        <v>-2</v>
      </c>
      <c r="O3209" s="15">
        <f t="shared" ref="O3209:U3209" si="3259">B3209</f>
        <v>0.48</v>
      </c>
      <c r="P3209" s="15">
        <f t="shared" si="3259"/>
        <v>0.38</v>
      </c>
      <c r="Q3209" s="15">
        <f t="shared" si="3259"/>
        <v>0.125</v>
      </c>
      <c r="R3209" s="15">
        <f t="shared" si="3259"/>
        <v>0.52300000000000002</v>
      </c>
      <c r="S3209" s="15">
        <f t="shared" si="3259"/>
        <v>0.21049999999999999</v>
      </c>
      <c r="T3209" s="15">
        <f t="shared" si="3259"/>
        <v>0.1045</v>
      </c>
      <c r="U3209" s="15">
        <f t="shared" si="3259"/>
        <v>0.17499999999999999</v>
      </c>
      <c r="V3209" s="5">
        <v>1</v>
      </c>
      <c r="X3209" s="15">
        <f t="shared" si="3110"/>
        <v>16.5</v>
      </c>
      <c r="AB3209" s="15">
        <f t="shared" si="3111"/>
        <v>10.979485477812645</v>
      </c>
      <c r="AC3209" s="15">
        <f t="shared" si="3112"/>
        <v>30.47608058968148</v>
      </c>
    </row>
    <row r="3210" spans="1:29">
      <c r="A3210" s="5" t="s">
        <v>208</v>
      </c>
      <c r="B3210" s="5">
        <v>0.32</v>
      </c>
      <c r="C3210" s="5">
        <v>0.25</v>
      </c>
      <c r="D3210" s="5">
        <v>0.08</v>
      </c>
      <c r="E3210" s="5">
        <v>0.1565</v>
      </c>
      <c r="F3210" s="5">
        <v>5.7000000000000002E-2</v>
      </c>
      <c r="G3210" s="5">
        <v>3.4000000000000002E-2</v>
      </c>
      <c r="H3210" s="48">
        <v>0.06</v>
      </c>
      <c r="I3210" s="5">
        <v>9</v>
      </c>
      <c r="N3210" s="15">
        <f t="shared" si="3108"/>
        <v>-2</v>
      </c>
      <c r="O3210" s="15">
        <f t="shared" ref="O3210:U3210" si="3260">B3210</f>
        <v>0.32</v>
      </c>
      <c r="P3210" s="15">
        <f t="shared" si="3260"/>
        <v>0.25</v>
      </c>
      <c r="Q3210" s="15">
        <f t="shared" si="3260"/>
        <v>0.08</v>
      </c>
      <c r="R3210" s="15">
        <f t="shared" si="3260"/>
        <v>0.1565</v>
      </c>
      <c r="S3210" s="15">
        <f t="shared" si="3260"/>
        <v>5.7000000000000002E-2</v>
      </c>
      <c r="T3210" s="15">
        <f t="shared" si="3260"/>
        <v>3.4000000000000002E-2</v>
      </c>
      <c r="U3210" s="15">
        <f t="shared" si="3260"/>
        <v>0.06</v>
      </c>
      <c r="V3210" s="5">
        <v>1</v>
      </c>
      <c r="X3210" s="15">
        <f t="shared" si="3110"/>
        <v>10.5</v>
      </c>
      <c r="AB3210" s="15">
        <f t="shared" si="3111"/>
        <v>8.5432858534284435</v>
      </c>
      <c r="AC3210" s="15">
        <f t="shared" si="3112"/>
        <v>3.8287302513932548</v>
      </c>
    </row>
    <row r="3211" spans="1:29">
      <c r="A3211" s="5" t="s">
        <v>208</v>
      </c>
      <c r="B3211" s="5">
        <v>0.43</v>
      </c>
      <c r="C3211" s="5">
        <v>0.34</v>
      </c>
      <c r="D3211" s="5">
        <v>0.125</v>
      </c>
      <c r="E3211" s="5">
        <v>0.38400000000000001</v>
      </c>
      <c r="F3211" s="5">
        <v>0.13750000000000001</v>
      </c>
      <c r="G3211" s="5">
        <v>6.0999999999999999E-2</v>
      </c>
      <c r="H3211" s="48">
        <v>0.14599999999999999</v>
      </c>
      <c r="I3211" s="5">
        <v>14</v>
      </c>
      <c r="N3211" s="15">
        <f t="shared" si="3108"/>
        <v>-2</v>
      </c>
      <c r="O3211" s="15">
        <f t="shared" ref="O3211:U3211" si="3261">B3211</f>
        <v>0.43</v>
      </c>
      <c r="P3211" s="15">
        <f t="shared" si="3261"/>
        <v>0.34</v>
      </c>
      <c r="Q3211" s="15">
        <f t="shared" si="3261"/>
        <v>0.125</v>
      </c>
      <c r="R3211" s="15">
        <f t="shared" si="3261"/>
        <v>0.38400000000000001</v>
      </c>
      <c r="S3211" s="15">
        <f t="shared" si="3261"/>
        <v>0.13750000000000001</v>
      </c>
      <c r="T3211" s="15">
        <f t="shared" si="3261"/>
        <v>6.0999999999999999E-2</v>
      </c>
      <c r="U3211" s="15">
        <f t="shared" si="3261"/>
        <v>0.14599999999999999</v>
      </c>
      <c r="V3211" s="5">
        <v>1</v>
      </c>
      <c r="X3211" s="15">
        <f t="shared" si="3110"/>
        <v>15.5</v>
      </c>
      <c r="AB3211" s="15">
        <f t="shared" si="3111"/>
        <v>10.942617669184049</v>
      </c>
      <c r="AC3211" s="15">
        <f t="shared" si="3112"/>
        <v>20.769733709233432</v>
      </c>
    </row>
    <row r="3212" spans="1:29">
      <c r="A3212" s="5" t="s">
        <v>206</v>
      </c>
      <c r="B3212" s="5">
        <v>0.56499999999999995</v>
      </c>
      <c r="C3212" s="5">
        <v>0.45</v>
      </c>
      <c r="D3212" s="5">
        <v>0.14000000000000001</v>
      </c>
      <c r="E3212" s="5">
        <v>1.0055000000000001</v>
      </c>
      <c r="F3212" s="5">
        <v>0.3785</v>
      </c>
      <c r="G3212" s="5">
        <v>0.24399999999999999</v>
      </c>
      <c r="H3212" s="48">
        <v>0.26500000000000001</v>
      </c>
      <c r="I3212" s="5">
        <v>12</v>
      </c>
      <c r="N3212" s="15">
        <f t="shared" si="3108"/>
        <v>3</v>
      </c>
      <c r="O3212" s="15">
        <f t="shared" ref="O3212:U3212" si="3262">B3212</f>
        <v>0.56499999999999995</v>
      </c>
      <c r="P3212" s="15">
        <f t="shared" si="3262"/>
        <v>0.45</v>
      </c>
      <c r="Q3212" s="15">
        <f t="shared" si="3262"/>
        <v>0.14000000000000001</v>
      </c>
      <c r="R3212" s="15">
        <f t="shared" si="3262"/>
        <v>1.0055000000000001</v>
      </c>
      <c r="S3212" s="15">
        <f t="shared" si="3262"/>
        <v>0.3785</v>
      </c>
      <c r="T3212" s="15">
        <f t="shared" si="3262"/>
        <v>0.24399999999999999</v>
      </c>
      <c r="U3212" s="15">
        <f t="shared" si="3262"/>
        <v>0.26500000000000001</v>
      </c>
      <c r="V3212" s="5">
        <v>1</v>
      </c>
      <c r="X3212" s="15">
        <f t="shared" si="3110"/>
        <v>13.5</v>
      </c>
      <c r="AB3212" s="15">
        <f t="shared" si="3111"/>
        <v>13.077986109234326</v>
      </c>
      <c r="AC3212" s="15">
        <f t="shared" si="3112"/>
        <v>0.17809572399918247</v>
      </c>
    </row>
    <row r="3213" spans="1:29">
      <c r="A3213" s="5" t="s">
        <v>207</v>
      </c>
      <c r="B3213" s="5">
        <v>0.6</v>
      </c>
      <c r="C3213" s="5">
        <v>0.48</v>
      </c>
      <c r="D3213" s="5">
        <v>0.16500000000000001</v>
      </c>
      <c r="E3213" s="5">
        <v>1.1345000000000001</v>
      </c>
      <c r="F3213" s="5">
        <v>0.45350000000000001</v>
      </c>
      <c r="G3213" s="5">
        <v>0.27</v>
      </c>
      <c r="H3213" s="48">
        <v>0.33500000000000002</v>
      </c>
      <c r="I3213" s="5">
        <v>10</v>
      </c>
      <c r="N3213" s="15">
        <f t="shared" si="3108"/>
        <v>0.75</v>
      </c>
      <c r="O3213" s="15">
        <f t="shared" ref="O3213:U3213" si="3263">B3213</f>
        <v>0.6</v>
      </c>
      <c r="P3213" s="15">
        <f t="shared" si="3263"/>
        <v>0.48</v>
      </c>
      <c r="Q3213" s="15">
        <f t="shared" si="3263"/>
        <v>0.16500000000000001</v>
      </c>
      <c r="R3213" s="15">
        <f t="shared" si="3263"/>
        <v>1.1345000000000001</v>
      </c>
      <c r="S3213" s="15">
        <f t="shared" si="3263"/>
        <v>0.45350000000000001</v>
      </c>
      <c r="T3213" s="15">
        <f t="shared" si="3263"/>
        <v>0.27</v>
      </c>
      <c r="U3213" s="15">
        <f t="shared" si="3263"/>
        <v>0.33500000000000002</v>
      </c>
      <c r="V3213" s="5">
        <v>1</v>
      </c>
      <c r="X3213" s="15">
        <f t="shared" si="3110"/>
        <v>11.5</v>
      </c>
      <c r="AB3213" s="15">
        <f t="shared" si="3111"/>
        <v>13.326354202659656</v>
      </c>
      <c r="AC3213" s="15">
        <f t="shared" si="3112"/>
        <v>3.3355696735725893</v>
      </c>
    </row>
    <row r="3214" spans="1:29">
      <c r="A3214" s="5" t="s">
        <v>207</v>
      </c>
      <c r="B3214" s="5">
        <v>0.58499999999999996</v>
      </c>
      <c r="C3214" s="5">
        <v>0.46</v>
      </c>
      <c r="D3214" s="5">
        <v>0.17</v>
      </c>
      <c r="E3214" s="5">
        <v>1.0834999999999999</v>
      </c>
      <c r="F3214" s="5">
        <v>0.3745</v>
      </c>
      <c r="G3214" s="5">
        <v>0.32600000000000001</v>
      </c>
      <c r="H3214" s="48">
        <v>0.32500000000000001</v>
      </c>
      <c r="I3214" s="5">
        <v>14</v>
      </c>
      <c r="N3214" s="15">
        <f t="shared" si="3108"/>
        <v>0.75</v>
      </c>
      <c r="O3214" s="15">
        <f t="shared" ref="O3214:U3214" si="3264">B3214</f>
        <v>0.58499999999999996</v>
      </c>
      <c r="P3214" s="15">
        <f t="shared" si="3264"/>
        <v>0.46</v>
      </c>
      <c r="Q3214" s="15">
        <f t="shared" si="3264"/>
        <v>0.17</v>
      </c>
      <c r="R3214" s="15">
        <f t="shared" si="3264"/>
        <v>1.0834999999999999</v>
      </c>
      <c r="S3214" s="15">
        <f t="shared" si="3264"/>
        <v>0.3745</v>
      </c>
      <c r="T3214" s="15">
        <f t="shared" si="3264"/>
        <v>0.32600000000000001</v>
      </c>
      <c r="U3214" s="15">
        <f t="shared" si="3264"/>
        <v>0.32500000000000001</v>
      </c>
      <c r="V3214" s="5">
        <v>1</v>
      </c>
      <c r="X3214" s="15">
        <f t="shared" si="3110"/>
        <v>15.5</v>
      </c>
      <c r="AB3214" s="15">
        <f t="shared" si="3111"/>
        <v>13.621773801383767</v>
      </c>
      <c r="AC3214" s="15">
        <f t="shared" si="3112"/>
        <v>3.5277336531683834</v>
      </c>
    </row>
    <row r="3215" spans="1:29">
      <c r="A3215" s="5" t="s">
        <v>207</v>
      </c>
      <c r="B3215" s="5">
        <v>0.55500000000000005</v>
      </c>
      <c r="C3215" s="5">
        <v>0.42</v>
      </c>
      <c r="D3215" s="5">
        <v>0.14000000000000001</v>
      </c>
      <c r="E3215" s="5">
        <v>0.86799999999999999</v>
      </c>
      <c r="F3215" s="5">
        <v>0.33</v>
      </c>
      <c r="G3215" s="5">
        <v>0.24299999999999999</v>
      </c>
      <c r="H3215" s="48">
        <v>0.21</v>
      </c>
      <c r="I3215" s="5">
        <v>13</v>
      </c>
      <c r="N3215" s="15">
        <f t="shared" si="3108"/>
        <v>0.75</v>
      </c>
      <c r="O3215" s="15">
        <f t="shared" ref="O3215:U3215" si="3265">B3215</f>
        <v>0.55500000000000005</v>
      </c>
      <c r="P3215" s="15">
        <f t="shared" si="3265"/>
        <v>0.42</v>
      </c>
      <c r="Q3215" s="15">
        <f t="shared" si="3265"/>
        <v>0.14000000000000001</v>
      </c>
      <c r="R3215" s="15">
        <f t="shared" si="3265"/>
        <v>0.86799999999999999</v>
      </c>
      <c r="S3215" s="15">
        <f t="shared" si="3265"/>
        <v>0.33</v>
      </c>
      <c r="T3215" s="15">
        <f t="shared" si="3265"/>
        <v>0.24299999999999999</v>
      </c>
      <c r="U3215" s="15">
        <f t="shared" si="3265"/>
        <v>0.21</v>
      </c>
      <c r="V3215" s="5">
        <v>1</v>
      </c>
      <c r="X3215" s="15">
        <f t="shared" si="3110"/>
        <v>14.5</v>
      </c>
      <c r="AB3215" s="15">
        <f t="shared" si="3111"/>
        <v>11.625087037807219</v>
      </c>
      <c r="AC3215" s="15">
        <f t="shared" si="3112"/>
        <v>8.2651245401840683</v>
      </c>
    </row>
    <row r="3216" spans="1:29">
      <c r="A3216" s="5" t="s">
        <v>207</v>
      </c>
      <c r="B3216" s="5">
        <v>0.56999999999999995</v>
      </c>
      <c r="C3216" s="5">
        <v>0.495</v>
      </c>
      <c r="D3216" s="5">
        <v>0.16</v>
      </c>
      <c r="E3216" s="5">
        <v>1.0914999999999999</v>
      </c>
      <c r="F3216" s="5">
        <v>0.45200000000000001</v>
      </c>
      <c r="G3216" s="5">
        <v>0.27500000000000002</v>
      </c>
      <c r="H3216" s="48">
        <v>0.315</v>
      </c>
      <c r="I3216" s="5">
        <v>14</v>
      </c>
      <c r="N3216" s="15">
        <f t="shared" si="3108"/>
        <v>0.75</v>
      </c>
      <c r="O3216" s="15">
        <f t="shared" ref="O3216:U3216" si="3266">B3216</f>
        <v>0.56999999999999995</v>
      </c>
      <c r="P3216" s="15">
        <f t="shared" si="3266"/>
        <v>0.495</v>
      </c>
      <c r="Q3216" s="15">
        <f t="shared" si="3266"/>
        <v>0.16</v>
      </c>
      <c r="R3216" s="15">
        <f t="shared" si="3266"/>
        <v>1.0914999999999999</v>
      </c>
      <c r="S3216" s="15">
        <f t="shared" si="3266"/>
        <v>0.45200000000000001</v>
      </c>
      <c r="T3216" s="15">
        <f t="shared" si="3266"/>
        <v>0.27500000000000002</v>
      </c>
      <c r="U3216" s="15">
        <f t="shared" si="3266"/>
        <v>0.315</v>
      </c>
      <c r="V3216" s="5">
        <v>1</v>
      </c>
      <c r="X3216" s="15">
        <f t="shared" si="3110"/>
        <v>15.5</v>
      </c>
      <c r="AB3216" s="15">
        <f t="shared" si="3111"/>
        <v>12.886535995346412</v>
      </c>
      <c r="AC3216" s="15">
        <f t="shared" si="3112"/>
        <v>6.83019410361997</v>
      </c>
    </row>
    <row r="3217" spans="1:29">
      <c r="A3217" s="5" t="s">
        <v>207</v>
      </c>
      <c r="B3217" s="5">
        <v>0.62</v>
      </c>
      <c r="C3217" s="5">
        <v>0.48499999999999999</v>
      </c>
      <c r="D3217" s="5">
        <v>0.17499999999999999</v>
      </c>
      <c r="E3217" s="5">
        <v>1.2709999999999999</v>
      </c>
      <c r="F3217" s="5">
        <v>0.53100000000000003</v>
      </c>
      <c r="G3217" s="5">
        <v>0.3075</v>
      </c>
      <c r="H3217" s="48">
        <v>0.37</v>
      </c>
      <c r="I3217" s="5">
        <v>11</v>
      </c>
      <c r="N3217" s="15">
        <f t="shared" si="3108"/>
        <v>0.75</v>
      </c>
      <c r="O3217" s="15">
        <f t="shared" ref="O3217:U3217" si="3267">B3217</f>
        <v>0.62</v>
      </c>
      <c r="P3217" s="15">
        <f t="shared" si="3267"/>
        <v>0.48499999999999999</v>
      </c>
      <c r="Q3217" s="15">
        <f t="shared" si="3267"/>
        <v>0.17499999999999999</v>
      </c>
      <c r="R3217" s="15">
        <f t="shared" si="3267"/>
        <v>1.2709999999999999</v>
      </c>
      <c r="S3217" s="15">
        <f t="shared" si="3267"/>
        <v>0.53100000000000003</v>
      </c>
      <c r="T3217" s="15">
        <f t="shared" si="3267"/>
        <v>0.3075</v>
      </c>
      <c r="U3217" s="15">
        <f t="shared" si="3267"/>
        <v>0.37</v>
      </c>
      <c r="V3217" s="5">
        <v>1</v>
      </c>
      <c r="X3217" s="15">
        <f t="shared" si="3110"/>
        <v>12.5</v>
      </c>
      <c r="AB3217" s="15">
        <f t="shared" si="3111"/>
        <v>13.084154159415757</v>
      </c>
      <c r="AC3217" s="15">
        <f t="shared" si="3112"/>
        <v>0.34123608196272948</v>
      </c>
    </row>
    <row r="3218" spans="1:29">
      <c r="A3218" s="5" t="s">
        <v>206</v>
      </c>
      <c r="B3218" s="5">
        <v>0.63</v>
      </c>
      <c r="C3218" s="5">
        <v>0.51</v>
      </c>
      <c r="D3218" s="5">
        <v>0.19</v>
      </c>
      <c r="E3218" s="5">
        <v>1.4984999999999999</v>
      </c>
      <c r="F3218" s="5">
        <v>0.41249999999999998</v>
      </c>
      <c r="G3218" s="5">
        <v>0.3075</v>
      </c>
      <c r="H3218" s="48">
        <v>0.54500000000000004</v>
      </c>
      <c r="I3218" s="5">
        <v>16</v>
      </c>
      <c r="N3218" s="15">
        <f t="shared" si="3108"/>
        <v>3</v>
      </c>
      <c r="O3218" s="15">
        <f t="shared" ref="O3218:U3218" si="3268">B3218</f>
        <v>0.63</v>
      </c>
      <c r="P3218" s="15">
        <f t="shared" si="3268"/>
        <v>0.51</v>
      </c>
      <c r="Q3218" s="15">
        <f t="shared" si="3268"/>
        <v>0.19</v>
      </c>
      <c r="R3218" s="15">
        <f t="shared" si="3268"/>
        <v>1.4984999999999999</v>
      </c>
      <c r="S3218" s="15">
        <f t="shared" si="3268"/>
        <v>0.41249999999999998</v>
      </c>
      <c r="T3218" s="15">
        <f t="shared" si="3268"/>
        <v>0.3075</v>
      </c>
      <c r="U3218" s="15">
        <f t="shared" si="3268"/>
        <v>0.54500000000000004</v>
      </c>
      <c r="V3218" s="5">
        <v>1</v>
      </c>
      <c r="X3218" s="15">
        <f t="shared" si="3110"/>
        <v>17.5</v>
      </c>
      <c r="AB3218" s="15">
        <f t="shared" si="3111"/>
        <v>19.866784711728194</v>
      </c>
      <c r="AC3218" s="15">
        <f t="shared" si="3112"/>
        <v>5.6016698716703086</v>
      </c>
    </row>
    <row r="3219" spans="1:29">
      <c r="A3219" s="5" t="s">
        <v>206</v>
      </c>
      <c r="B3219" s="5">
        <v>0.42499999999999999</v>
      </c>
      <c r="C3219" s="5">
        <v>0.34</v>
      </c>
      <c r="D3219" s="5">
        <v>0.12</v>
      </c>
      <c r="E3219" s="5">
        <v>0.38800000000000001</v>
      </c>
      <c r="F3219" s="5">
        <v>0.14899999999999999</v>
      </c>
      <c r="G3219" s="5">
        <v>8.6999999999999994E-2</v>
      </c>
      <c r="H3219" s="48">
        <v>0.125</v>
      </c>
      <c r="I3219" s="5">
        <v>10</v>
      </c>
      <c r="N3219" s="15">
        <f t="shared" si="3108"/>
        <v>3</v>
      </c>
      <c r="O3219" s="15">
        <f t="shared" ref="O3219:U3219" si="3269">B3219</f>
        <v>0.42499999999999999</v>
      </c>
      <c r="P3219" s="15">
        <f t="shared" si="3269"/>
        <v>0.34</v>
      </c>
      <c r="Q3219" s="15">
        <f t="shared" si="3269"/>
        <v>0.12</v>
      </c>
      <c r="R3219" s="15">
        <f t="shared" si="3269"/>
        <v>0.38800000000000001</v>
      </c>
      <c r="S3219" s="15">
        <f t="shared" si="3269"/>
        <v>0.14899999999999999</v>
      </c>
      <c r="T3219" s="15">
        <f t="shared" si="3269"/>
        <v>8.6999999999999994E-2</v>
      </c>
      <c r="U3219" s="15">
        <f t="shared" si="3269"/>
        <v>0.125</v>
      </c>
      <c r="V3219" s="5">
        <v>1</v>
      </c>
      <c r="X3219" s="15">
        <f t="shared" si="3110"/>
        <v>11.5</v>
      </c>
      <c r="AB3219" s="15">
        <f t="shared" si="3111"/>
        <v>11.059447720801288</v>
      </c>
      <c r="AC3219" s="15">
        <f t="shared" si="3112"/>
        <v>0.19408631070718027</v>
      </c>
    </row>
    <row r="3220" spans="1:29">
      <c r="A3220" s="5" t="s">
        <v>207</v>
      </c>
      <c r="B3220" s="5">
        <v>0.64</v>
      </c>
      <c r="C3220" s="5">
        <v>0.505</v>
      </c>
      <c r="D3220" s="5">
        <v>0.19</v>
      </c>
      <c r="E3220" s="5">
        <v>1.2355</v>
      </c>
      <c r="F3220" s="5">
        <v>0.44350000000000001</v>
      </c>
      <c r="G3220" s="5">
        <v>0.3105</v>
      </c>
      <c r="H3220" s="48">
        <v>0.36499999999999999</v>
      </c>
      <c r="I3220" s="5">
        <v>14</v>
      </c>
      <c r="N3220" s="15">
        <f t="shared" si="3108"/>
        <v>0.75</v>
      </c>
      <c r="O3220" s="15">
        <f t="shared" ref="O3220:U3220" si="3270">B3220</f>
        <v>0.64</v>
      </c>
      <c r="P3220" s="15">
        <f t="shared" si="3270"/>
        <v>0.505</v>
      </c>
      <c r="Q3220" s="15">
        <f t="shared" si="3270"/>
        <v>0.19</v>
      </c>
      <c r="R3220" s="15">
        <f t="shared" si="3270"/>
        <v>1.2355</v>
      </c>
      <c r="S3220" s="15">
        <f t="shared" si="3270"/>
        <v>0.44350000000000001</v>
      </c>
      <c r="T3220" s="15">
        <f t="shared" si="3270"/>
        <v>0.3105</v>
      </c>
      <c r="U3220" s="15">
        <f t="shared" si="3270"/>
        <v>0.36499999999999999</v>
      </c>
      <c r="V3220" s="5">
        <v>1</v>
      </c>
      <c r="X3220" s="15">
        <f t="shared" si="3110"/>
        <v>15.5</v>
      </c>
      <c r="AB3220" s="15">
        <f t="shared" si="3111"/>
        <v>14.832917783701822</v>
      </c>
      <c r="AC3220" s="15">
        <f t="shared" si="3112"/>
        <v>0.44499868330128944</v>
      </c>
    </row>
    <row r="3221" spans="1:29">
      <c r="A3221" s="5" t="s">
        <v>206</v>
      </c>
      <c r="B3221" s="5">
        <v>0.67500000000000004</v>
      </c>
      <c r="C3221" s="5">
        <v>0.52500000000000002</v>
      </c>
      <c r="D3221" s="5">
        <v>0.17499999999999999</v>
      </c>
      <c r="E3221" s="5">
        <v>1.4019999999999999</v>
      </c>
      <c r="F3221" s="5">
        <v>0.48299999999999998</v>
      </c>
      <c r="G3221" s="5">
        <v>0.32050000000000001</v>
      </c>
      <c r="H3221" s="48">
        <v>0.46500000000000002</v>
      </c>
      <c r="I3221" s="5">
        <v>16</v>
      </c>
      <c r="N3221" s="15">
        <f t="shared" si="3108"/>
        <v>3</v>
      </c>
      <c r="O3221" s="15">
        <f t="shared" ref="O3221:U3221" si="3271">B3221</f>
        <v>0.67500000000000004</v>
      </c>
      <c r="P3221" s="15">
        <f t="shared" si="3271"/>
        <v>0.52500000000000002</v>
      </c>
      <c r="Q3221" s="15">
        <f t="shared" si="3271"/>
        <v>0.17499999999999999</v>
      </c>
      <c r="R3221" s="15">
        <f t="shared" si="3271"/>
        <v>1.4019999999999999</v>
      </c>
      <c r="S3221" s="15">
        <f t="shared" si="3271"/>
        <v>0.48299999999999998</v>
      </c>
      <c r="T3221" s="15">
        <f t="shared" si="3271"/>
        <v>0.32050000000000001</v>
      </c>
      <c r="U3221" s="15">
        <f t="shared" si="3271"/>
        <v>0.46500000000000002</v>
      </c>
      <c r="V3221" s="5">
        <v>1</v>
      </c>
      <c r="X3221" s="15">
        <f t="shared" si="3110"/>
        <v>17.5</v>
      </c>
      <c r="AB3221" s="15">
        <f t="shared" si="3111"/>
        <v>16.724568239922402</v>
      </c>
      <c r="AC3221" s="15">
        <f t="shared" si="3112"/>
        <v>0.60129441453704213</v>
      </c>
    </row>
    <row r="3222" spans="1:29">
      <c r="A3222" s="5" t="s">
        <v>206</v>
      </c>
      <c r="B3222" s="5">
        <v>0.5</v>
      </c>
      <c r="C3222" s="5">
        <v>0.4</v>
      </c>
      <c r="D3222" s="5">
        <v>0.14499999999999999</v>
      </c>
      <c r="E3222" s="5">
        <v>0.60250000000000004</v>
      </c>
      <c r="F3222" s="5">
        <v>0.216</v>
      </c>
      <c r="G3222" s="5">
        <v>0.13800000000000001</v>
      </c>
      <c r="H3222" s="48">
        <v>0.21</v>
      </c>
      <c r="I3222" s="5">
        <v>11</v>
      </c>
      <c r="N3222" s="15">
        <f t="shared" si="3108"/>
        <v>3</v>
      </c>
      <c r="O3222" s="15">
        <f t="shared" ref="O3222:U3222" si="3272">B3222</f>
        <v>0.5</v>
      </c>
      <c r="P3222" s="15">
        <f t="shared" si="3272"/>
        <v>0.4</v>
      </c>
      <c r="Q3222" s="15">
        <f t="shared" si="3272"/>
        <v>0.14499999999999999</v>
      </c>
      <c r="R3222" s="15">
        <f t="shared" si="3272"/>
        <v>0.60250000000000004</v>
      </c>
      <c r="S3222" s="15">
        <f t="shared" si="3272"/>
        <v>0.216</v>
      </c>
      <c r="T3222" s="15">
        <f t="shared" si="3272"/>
        <v>0.13800000000000001</v>
      </c>
      <c r="U3222" s="15">
        <f t="shared" si="3272"/>
        <v>0.21</v>
      </c>
      <c r="V3222" s="5">
        <v>1</v>
      </c>
      <c r="X3222" s="15">
        <f t="shared" si="3110"/>
        <v>12.5</v>
      </c>
      <c r="AB3222" s="15">
        <f t="shared" si="3111"/>
        <v>12.807411341725802</v>
      </c>
      <c r="AC3222" s="15">
        <f t="shared" si="3112"/>
        <v>9.4501733021657527E-2</v>
      </c>
    </row>
    <row r="3223" spans="1:29">
      <c r="A3223" s="5" t="s">
        <v>206</v>
      </c>
      <c r="B3223" s="5">
        <v>0.38500000000000001</v>
      </c>
      <c r="C3223" s="5">
        <v>0.30499999999999999</v>
      </c>
      <c r="D3223" s="5">
        <v>0.09</v>
      </c>
      <c r="E3223" s="5">
        <v>0.27750000000000002</v>
      </c>
      <c r="F3223" s="5">
        <v>0.109</v>
      </c>
      <c r="G3223" s="5">
        <v>5.1499999999999997E-2</v>
      </c>
      <c r="H3223" s="48">
        <v>0.1</v>
      </c>
      <c r="I3223" s="5">
        <v>9</v>
      </c>
      <c r="N3223" s="15">
        <f t="shared" si="3108"/>
        <v>3</v>
      </c>
      <c r="O3223" s="15">
        <f t="shared" ref="O3223:U3223" si="3273">B3223</f>
        <v>0.38500000000000001</v>
      </c>
      <c r="P3223" s="15">
        <f t="shared" si="3273"/>
        <v>0.30499999999999999</v>
      </c>
      <c r="Q3223" s="15">
        <f t="shared" si="3273"/>
        <v>0.09</v>
      </c>
      <c r="R3223" s="15">
        <f t="shared" si="3273"/>
        <v>0.27750000000000002</v>
      </c>
      <c r="S3223" s="15">
        <f t="shared" si="3273"/>
        <v>0.109</v>
      </c>
      <c r="T3223" s="15">
        <f t="shared" si="3273"/>
        <v>5.1499999999999997E-2</v>
      </c>
      <c r="U3223" s="15">
        <f t="shared" si="3273"/>
        <v>0.1</v>
      </c>
      <c r="V3223" s="5">
        <v>1</v>
      </c>
      <c r="X3223" s="15">
        <f t="shared" si="3110"/>
        <v>10.5</v>
      </c>
      <c r="AB3223" s="15">
        <f t="shared" si="3111"/>
        <v>10.288842414844657</v>
      </c>
      <c r="AC3223" s="15">
        <f t="shared" si="3112"/>
        <v>4.458752576863588E-2</v>
      </c>
    </row>
    <row r="3224" spans="1:29">
      <c r="A3224" s="5" t="s">
        <v>206</v>
      </c>
      <c r="B3224" s="5">
        <v>0.52</v>
      </c>
      <c r="C3224" s="5">
        <v>0.435</v>
      </c>
      <c r="D3224" s="5">
        <v>0.19500000000000001</v>
      </c>
      <c r="E3224" s="5">
        <v>0.97299999999999998</v>
      </c>
      <c r="F3224" s="5">
        <v>0.29849999999999999</v>
      </c>
      <c r="G3224" s="5">
        <v>0.2135</v>
      </c>
      <c r="H3224" s="48">
        <v>0.35499999999999998</v>
      </c>
      <c r="I3224" s="5">
        <v>18</v>
      </c>
      <c r="N3224" s="15">
        <f t="shared" si="3108"/>
        <v>3</v>
      </c>
      <c r="O3224" s="15">
        <f t="shared" ref="O3224:U3224" si="3274">B3224</f>
        <v>0.52</v>
      </c>
      <c r="P3224" s="15">
        <f t="shared" si="3274"/>
        <v>0.435</v>
      </c>
      <c r="Q3224" s="15">
        <f t="shared" si="3274"/>
        <v>0.19500000000000001</v>
      </c>
      <c r="R3224" s="15">
        <f t="shared" si="3274"/>
        <v>0.97299999999999998</v>
      </c>
      <c r="S3224" s="15">
        <f t="shared" si="3274"/>
        <v>0.29849999999999999</v>
      </c>
      <c r="T3224" s="15">
        <f t="shared" si="3274"/>
        <v>0.2135</v>
      </c>
      <c r="U3224" s="15">
        <f t="shared" si="3274"/>
        <v>0.35499999999999998</v>
      </c>
      <c r="V3224" s="5">
        <v>1</v>
      </c>
      <c r="X3224" s="15">
        <f t="shared" si="3110"/>
        <v>19.5</v>
      </c>
      <c r="AB3224" s="15">
        <f t="shared" si="3111"/>
        <v>15.954108440107582</v>
      </c>
      <c r="AC3224" s="15">
        <f t="shared" si="3112"/>
        <v>12.573346954516285</v>
      </c>
    </row>
    <row r="3225" spans="1:29">
      <c r="A3225" s="5" t="s">
        <v>206</v>
      </c>
      <c r="B3225" s="5">
        <v>0.52</v>
      </c>
      <c r="C3225" s="5">
        <v>0.41499999999999998</v>
      </c>
      <c r="D3225" s="5">
        <v>0.17499999999999999</v>
      </c>
      <c r="E3225" s="5">
        <v>0.753</v>
      </c>
      <c r="F3225" s="5">
        <v>0.25800000000000001</v>
      </c>
      <c r="G3225" s="5">
        <v>0.17100000000000001</v>
      </c>
      <c r="H3225" s="48">
        <v>0.255</v>
      </c>
      <c r="I3225" s="5">
        <v>8</v>
      </c>
      <c r="N3225" s="15">
        <f t="shared" si="3108"/>
        <v>3</v>
      </c>
      <c r="O3225" s="15">
        <f t="shared" ref="O3225:U3225" si="3275">B3225</f>
        <v>0.52</v>
      </c>
      <c r="P3225" s="15">
        <f t="shared" si="3275"/>
        <v>0.41499999999999998</v>
      </c>
      <c r="Q3225" s="15">
        <f t="shared" si="3275"/>
        <v>0.17499999999999999</v>
      </c>
      <c r="R3225" s="15">
        <f t="shared" si="3275"/>
        <v>0.753</v>
      </c>
      <c r="S3225" s="15">
        <f t="shared" si="3275"/>
        <v>0.25800000000000001</v>
      </c>
      <c r="T3225" s="15">
        <f t="shared" si="3275"/>
        <v>0.17100000000000001</v>
      </c>
      <c r="U3225" s="15">
        <f t="shared" si="3275"/>
        <v>0.255</v>
      </c>
      <c r="V3225" s="5">
        <v>1</v>
      </c>
      <c r="X3225" s="15">
        <f t="shared" si="3110"/>
        <v>9.5</v>
      </c>
      <c r="AB3225" s="15">
        <f t="shared" si="3111"/>
        <v>13.878523720722677</v>
      </c>
      <c r="AC3225" s="15">
        <f t="shared" si="3112"/>
        <v>19.17146997293116</v>
      </c>
    </row>
    <row r="3226" spans="1:29">
      <c r="A3226" s="5" t="s">
        <v>206</v>
      </c>
      <c r="B3226" s="5">
        <v>0.64</v>
      </c>
      <c r="C3226" s="5">
        <v>0.52500000000000002</v>
      </c>
      <c r="D3226" s="5">
        <v>0.2</v>
      </c>
      <c r="E3226" s="5">
        <v>1.3765000000000001</v>
      </c>
      <c r="F3226" s="5">
        <v>0.44</v>
      </c>
      <c r="G3226" s="5">
        <v>0.3075</v>
      </c>
      <c r="H3226" s="48">
        <v>0.47</v>
      </c>
      <c r="I3226" s="5">
        <v>16</v>
      </c>
      <c r="N3226" s="15">
        <f t="shared" si="3108"/>
        <v>3</v>
      </c>
      <c r="O3226" s="15">
        <f t="shared" ref="O3226:U3226" si="3276">B3226</f>
        <v>0.64</v>
      </c>
      <c r="P3226" s="15">
        <f t="shared" si="3276"/>
        <v>0.52500000000000002</v>
      </c>
      <c r="Q3226" s="15">
        <f t="shared" si="3276"/>
        <v>0.2</v>
      </c>
      <c r="R3226" s="15">
        <f t="shared" si="3276"/>
        <v>1.3765000000000001</v>
      </c>
      <c r="S3226" s="15">
        <f t="shared" si="3276"/>
        <v>0.44</v>
      </c>
      <c r="T3226" s="15">
        <f t="shared" si="3276"/>
        <v>0.3075</v>
      </c>
      <c r="U3226" s="15">
        <f t="shared" si="3276"/>
        <v>0.47</v>
      </c>
      <c r="V3226" s="5">
        <v>1</v>
      </c>
      <c r="X3226" s="15">
        <f t="shared" si="3110"/>
        <v>17.5</v>
      </c>
      <c r="AB3226" s="15">
        <f t="shared" si="3111"/>
        <v>17.838162024259297</v>
      </c>
      <c r="AC3226" s="15">
        <f t="shared" si="3112"/>
        <v>0.11435355465114558</v>
      </c>
    </row>
    <row r="3227" spans="1:29">
      <c r="A3227" s="5" t="s">
        <v>208</v>
      </c>
      <c r="B3227" s="5">
        <v>0.44</v>
      </c>
      <c r="C3227" s="5">
        <v>0.35</v>
      </c>
      <c r="D3227" s="5">
        <v>0.12</v>
      </c>
      <c r="E3227" s="5">
        <v>0.375</v>
      </c>
      <c r="F3227" s="5">
        <v>0.14249999999999999</v>
      </c>
      <c r="G3227" s="5">
        <v>9.6500000000000002E-2</v>
      </c>
      <c r="H3227" s="48">
        <v>0.115</v>
      </c>
      <c r="I3227" s="5">
        <v>9</v>
      </c>
      <c r="N3227" s="15">
        <f t="shared" si="3108"/>
        <v>-2</v>
      </c>
      <c r="O3227" s="15">
        <f t="shared" ref="O3227:U3227" si="3277">B3227</f>
        <v>0.44</v>
      </c>
      <c r="P3227" s="15">
        <f t="shared" si="3277"/>
        <v>0.35</v>
      </c>
      <c r="Q3227" s="15">
        <f t="shared" si="3277"/>
        <v>0.12</v>
      </c>
      <c r="R3227" s="15">
        <f t="shared" si="3277"/>
        <v>0.375</v>
      </c>
      <c r="S3227" s="15">
        <f t="shared" si="3277"/>
        <v>0.14249999999999999</v>
      </c>
      <c r="T3227" s="15">
        <f t="shared" si="3277"/>
        <v>9.6500000000000002E-2</v>
      </c>
      <c r="U3227" s="15">
        <f t="shared" si="3277"/>
        <v>0.115</v>
      </c>
      <c r="V3227" s="5">
        <v>1</v>
      </c>
      <c r="X3227" s="15">
        <f t="shared" si="3110"/>
        <v>10.5</v>
      </c>
      <c r="AB3227" s="15">
        <f t="shared" si="3111"/>
        <v>10.18327004024807</v>
      </c>
      <c r="AC3227" s="15">
        <f t="shared" si="3112"/>
        <v>0.10031786740445918</v>
      </c>
    </row>
    <row r="3228" spans="1:29">
      <c r="A3228" s="5" t="s">
        <v>207</v>
      </c>
      <c r="B3228" s="5">
        <v>0.42</v>
      </c>
      <c r="C3228" s="5">
        <v>0.32</v>
      </c>
      <c r="D3228" s="5">
        <v>0.13</v>
      </c>
      <c r="E3228" s="5">
        <v>0.41349999999999998</v>
      </c>
      <c r="F3228" s="5">
        <v>0.16450000000000001</v>
      </c>
      <c r="G3228" s="5">
        <v>0.106</v>
      </c>
      <c r="H3228" s="48">
        <v>0.11899999999999999</v>
      </c>
      <c r="I3228" s="5">
        <v>10</v>
      </c>
      <c r="N3228" s="15">
        <f t="shared" si="3108"/>
        <v>0.75</v>
      </c>
      <c r="O3228" s="15">
        <f t="shared" ref="O3228:U3228" si="3278">B3228</f>
        <v>0.42</v>
      </c>
      <c r="P3228" s="15">
        <f t="shared" si="3278"/>
        <v>0.32</v>
      </c>
      <c r="Q3228" s="15">
        <f t="shared" si="3278"/>
        <v>0.13</v>
      </c>
      <c r="R3228" s="15">
        <f t="shared" si="3278"/>
        <v>0.41349999999999998</v>
      </c>
      <c r="S3228" s="15">
        <f t="shared" si="3278"/>
        <v>0.16450000000000001</v>
      </c>
      <c r="T3228" s="15">
        <f t="shared" si="3278"/>
        <v>0.106</v>
      </c>
      <c r="U3228" s="15">
        <f t="shared" si="3278"/>
        <v>0.11899999999999999</v>
      </c>
      <c r="V3228" s="5">
        <v>1</v>
      </c>
      <c r="X3228" s="15">
        <f t="shared" si="3110"/>
        <v>11.5</v>
      </c>
      <c r="AB3228" s="15">
        <f t="shared" si="3111"/>
        <v>10.24645214455931</v>
      </c>
      <c r="AC3228" s="15">
        <f t="shared" si="3112"/>
        <v>1.571382225879953</v>
      </c>
    </row>
    <row r="3229" spans="1:29">
      <c r="A3229" s="5" t="s">
        <v>207</v>
      </c>
      <c r="B3229" s="5">
        <v>0.45</v>
      </c>
      <c r="C3229" s="5">
        <v>0.35</v>
      </c>
      <c r="D3229" s="5">
        <v>0.13500000000000001</v>
      </c>
      <c r="E3229" s="5">
        <v>0.56000000000000005</v>
      </c>
      <c r="F3229" s="5">
        <v>0.23100000000000001</v>
      </c>
      <c r="G3229" s="5">
        <v>0.13700000000000001</v>
      </c>
      <c r="H3229" s="48">
        <v>0.14499999999999999</v>
      </c>
      <c r="I3229" s="5">
        <v>13</v>
      </c>
      <c r="N3229" s="15">
        <f t="shared" si="3108"/>
        <v>0.75</v>
      </c>
      <c r="O3229" s="15">
        <f t="shared" ref="O3229:U3229" si="3279">B3229</f>
        <v>0.45</v>
      </c>
      <c r="P3229" s="15">
        <f t="shared" si="3279"/>
        <v>0.35</v>
      </c>
      <c r="Q3229" s="15">
        <f t="shared" si="3279"/>
        <v>0.13500000000000001</v>
      </c>
      <c r="R3229" s="15">
        <f t="shared" si="3279"/>
        <v>0.56000000000000005</v>
      </c>
      <c r="S3229" s="15">
        <f t="shared" si="3279"/>
        <v>0.23100000000000001</v>
      </c>
      <c r="T3229" s="15">
        <f t="shared" si="3279"/>
        <v>0.13700000000000001</v>
      </c>
      <c r="U3229" s="15">
        <f t="shared" si="3279"/>
        <v>0.14499999999999999</v>
      </c>
      <c r="V3229" s="5">
        <v>1</v>
      </c>
      <c r="X3229" s="15">
        <f t="shared" si="3110"/>
        <v>14.5</v>
      </c>
      <c r="AB3229" s="15">
        <f t="shared" si="3111"/>
        <v>10.535893907954616</v>
      </c>
      <c r="AC3229" s="15">
        <f t="shared" si="3112"/>
        <v>15.714137108991325</v>
      </c>
    </row>
    <row r="3230" spans="1:29">
      <c r="A3230" s="5" t="s">
        <v>208</v>
      </c>
      <c r="B3230" s="5">
        <v>0.42</v>
      </c>
      <c r="C3230" s="5">
        <v>0.32500000000000001</v>
      </c>
      <c r="D3230" s="5">
        <v>0.125</v>
      </c>
      <c r="E3230" s="5">
        <v>0.39150000000000001</v>
      </c>
      <c r="F3230" s="5">
        <v>0.1575</v>
      </c>
      <c r="G3230" s="5">
        <v>0.10249999999999999</v>
      </c>
      <c r="H3230" s="48">
        <v>0.115</v>
      </c>
      <c r="I3230" s="5">
        <v>9</v>
      </c>
      <c r="N3230" s="15">
        <f t="shared" si="3108"/>
        <v>-2</v>
      </c>
      <c r="O3230" s="15">
        <f t="shared" ref="O3230:U3230" si="3280">B3230</f>
        <v>0.42</v>
      </c>
      <c r="P3230" s="15">
        <f t="shared" si="3280"/>
        <v>0.32500000000000001</v>
      </c>
      <c r="Q3230" s="15">
        <f t="shared" si="3280"/>
        <v>0.125</v>
      </c>
      <c r="R3230" s="15">
        <f t="shared" si="3280"/>
        <v>0.39150000000000001</v>
      </c>
      <c r="S3230" s="15">
        <f t="shared" si="3280"/>
        <v>0.1575</v>
      </c>
      <c r="T3230" s="15">
        <f t="shared" si="3280"/>
        <v>0.10249999999999999</v>
      </c>
      <c r="U3230" s="15">
        <f t="shared" si="3280"/>
        <v>0.115</v>
      </c>
      <c r="V3230" s="5">
        <v>1</v>
      </c>
      <c r="X3230" s="15">
        <f t="shared" si="3110"/>
        <v>10.5</v>
      </c>
      <c r="AB3230" s="15">
        <f t="shared" si="3111"/>
        <v>9.7456762635848726</v>
      </c>
      <c r="AC3230" s="15">
        <f t="shared" si="3112"/>
        <v>0.56900429931927865</v>
      </c>
    </row>
    <row r="3231" spans="1:29">
      <c r="A3231" s="5" t="s">
        <v>207</v>
      </c>
      <c r="B3231" s="5">
        <v>0.64</v>
      </c>
      <c r="C3231" s="5">
        <v>0.505</v>
      </c>
      <c r="D3231" s="5">
        <v>0.19</v>
      </c>
      <c r="E3231" s="5">
        <v>1.2765</v>
      </c>
      <c r="F3231" s="5">
        <v>0.48349999999999999</v>
      </c>
      <c r="G3231" s="5">
        <v>0.32800000000000001</v>
      </c>
      <c r="H3231" s="48">
        <v>0.4</v>
      </c>
      <c r="I3231" s="5">
        <v>12</v>
      </c>
      <c r="N3231" s="15">
        <f t="shared" si="3108"/>
        <v>0.75</v>
      </c>
      <c r="O3231" s="15">
        <f t="shared" ref="O3231:U3231" si="3281">B3231</f>
        <v>0.64</v>
      </c>
      <c r="P3231" s="15">
        <f t="shared" si="3281"/>
        <v>0.505</v>
      </c>
      <c r="Q3231" s="15">
        <f t="shared" si="3281"/>
        <v>0.19</v>
      </c>
      <c r="R3231" s="15">
        <f t="shared" si="3281"/>
        <v>1.2765</v>
      </c>
      <c r="S3231" s="15">
        <f t="shared" si="3281"/>
        <v>0.48349999999999999</v>
      </c>
      <c r="T3231" s="15">
        <f t="shared" si="3281"/>
        <v>0.32800000000000001</v>
      </c>
      <c r="U3231" s="15">
        <f t="shared" si="3281"/>
        <v>0.4</v>
      </c>
      <c r="V3231" s="5">
        <v>1</v>
      </c>
      <c r="X3231" s="15">
        <f t="shared" si="3110"/>
        <v>13.5</v>
      </c>
      <c r="AB3231" s="15">
        <f t="shared" si="3111"/>
        <v>14.52754639041272</v>
      </c>
      <c r="AC3231" s="15">
        <f t="shared" si="3112"/>
        <v>1.0558515844502101</v>
      </c>
    </row>
    <row r="3232" spans="1:29">
      <c r="A3232" s="5" t="s">
        <v>206</v>
      </c>
      <c r="B3232" s="5">
        <v>0.56999999999999995</v>
      </c>
      <c r="C3232" s="5">
        <v>0.45500000000000002</v>
      </c>
      <c r="D3232" s="5">
        <v>0.15</v>
      </c>
      <c r="E3232" s="5">
        <v>0.96</v>
      </c>
      <c r="F3232" s="5">
        <v>0.38700000000000001</v>
      </c>
      <c r="G3232" s="5">
        <v>0.23849999999999999</v>
      </c>
      <c r="H3232" s="48">
        <v>0.27500000000000002</v>
      </c>
      <c r="I3232" s="5">
        <v>11</v>
      </c>
      <c r="N3232" s="15">
        <f t="shared" si="3108"/>
        <v>3</v>
      </c>
      <c r="O3232" s="15">
        <f t="shared" ref="O3232:U3232" si="3282">B3232</f>
        <v>0.56999999999999995</v>
      </c>
      <c r="P3232" s="15">
        <f t="shared" si="3282"/>
        <v>0.45500000000000002</v>
      </c>
      <c r="Q3232" s="15">
        <f t="shared" si="3282"/>
        <v>0.15</v>
      </c>
      <c r="R3232" s="15">
        <f t="shared" si="3282"/>
        <v>0.96</v>
      </c>
      <c r="S3232" s="15">
        <f t="shared" si="3282"/>
        <v>0.38700000000000001</v>
      </c>
      <c r="T3232" s="15">
        <f t="shared" si="3282"/>
        <v>0.23849999999999999</v>
      </c>
      <c r="U3232" s="15">
        <f t="shared" si="3282"/>
        <v>0.27500000000000002</v>
      </c>
      <c r="V3232" s="5">
        <v>1</v>
      </c>
      <c r="X3232" s="15">
        <f t="shared" si="3110"/>
        <v>12.5</v>
      </c>
      <c r="AB3232" s="15">
        <f t="shared" si="3111"/>
        <v>12.805354011256419</v>
      </c>
      <c r="AC3232" s="15">
        <f t="shared" si="3112"/>
        <v>9.3241072190385424E-2</v>
      </c>
    </row>
    <row r="3233" spans="1:29">
      <c r="A3233" s="5" t="s">
        <v>206</v>
      </c>
      <c r="B3233" s="5">
        <v>0.41</v>
      </c>
      <c r="C3233" s="5">
        <v>0.32500000000000001</v>
      </c>
      <c r="D3233" s="5">
        <v>0.12</v>
      </c>
      <c r="E3233" s="5">
        <v>0.3745</v>
      </c>
      <c r="F3233" s="5">
        <v>0.158</v>
      </c>
      <c r="G3233" s="5">
        <v>8.1000000000000003E-2</v>
      </c>
      <c r="H3233" s="48">
        <v>0.125</v>
      </c>
      <c r="I3233" s="5">
        <v>12</v>
      </c>
      <c r="N3233" s="15">
        <f t="shared" si="3108"/>
        <v>3</v>
      </c>
      <c r="O3233" s="15">
        <f t="shared" ref="O3233:U3233" si="3283">B3233</f>
        <v>0.41</v>
      </c>
      <c r="P3233" s="15">
        <f t="shared" si="3283"/>
        <v>0.32500000000000001</v>
      </c>
      <c r="Q3233" s="15">
        <f t="shared" si="3283"/>
        <v>0.12</v>
      </c>
      <c r="R3233" s="15">
        <f t="shared" si="3283"/>
        <v>0.3745</v>
      </c>
      <c r="S3233" s="15">
        <f t="shared" si="3283"/>
        <v>0.158</v>
      </c>
      <c r="T3233" s="15">
        <f t="shared" si="3283"/>
        <v>8.1000000000000003E-2</v>
      </c>
      <c r="U3233" s="15">
        <f t="shared" si="3283"/>
        <v>0.125</v>
      </c>
      <c r="V3233" s="5">
        <v>1</v>
      </c>
      <c r="X3233" s="15">
        <f t="shared" si="3110"/>
        <v>13.5</v>
      </c>
      <c r="AB3233" s="15">
        <f t="shared" si="3111"/>
        <v>10.65190360569324</v>
      </c>
      <c r="AC3233" s="15">
        <f t="shared" si="3112"/>
        <v>8.1116530712631647</v>
      </c>
    </row>
    <row r="3234" spans="1:29">
      <c r="A3234" s="5" t="s">
        <v>206</v>
      </c>
      <c r="B3234" s="5">
        <v>0.48499999999999999</v>
      </c>
      <c r="C3234" s="5">
        <v>0.41</v>
      </c>
      <c r="D3234" s="5">
        <v>0.15</v>
      </c>
      <c r="E3234" s="5">
        <v>0.69599999999999995</v>
      </c>
      <c r="F3234" s="5">
        <v>0.24049999999999999</v>
      </c>
      <c r="G3234" s="5">
        <v>0.16250000000000001</v>
      </c>
      <c r="H3234" s="48">
        <v>0.26500000000000001</v>
      </c>
      <c r="I3234" s="5">
        <v>13</v>
      </c>
      <c r="N3234" s="15">
        <f t="shared" si="3108"/>
        <v>3</v>
      </c>
      <c r="O3234" s="15">
        <f t="shared" ref="O3234:U3234" si="3284">B3234</f>
        <v>0.48499999999999999</v>
      </c>
      <c r="P3234" s="15">
        <f t="shared" si="3284"/>
        <v>0.41</v>
      </c>
      <c r="Q3234" s="15">
        <f t="shared" si="3284"/>
        <v>0.15</v>
      </c>
      <c r="R3234" s="15">
        <f t="shared" si="3284"/>
        <v>0.69599999999999995</v>
      </c>
      <c r="S3234" s="15">
        <f t="shared" si="3284"/>
        <v>0.24049999999999999</v>
      </c>
      <c r="T3234" s="15">
        <f t="shared" si="3284"/>
        <v>0.16250000000000001</v>
      </c>
      <c r="U3234" s="15">
        <f t="shared" si="3284"/>
        <v>0.26500000000000001</v>
      </c>
      <c r="V3234" s="5">
        <v>1</v>
      </c>
      <c r="X3234" s="15">
        <f t="shared" si="3110"/>
        <v>14.5</v>
      </c>
      <c r="AB3234" s="15">
        <f t="shared" si="3111"/>
        <v>13.576648163953289</v>
      </c>
      <c r="AC3234" s="15">
        <f t="shared" si="3112"/>
        <v>0.85257861313083272</v>
      </c>
    </row>
    <row r="3235" spans="1:29">
      <c r="A3235" s="5" t="s">
        <v>207</v>
      </c>
      <c r="B3235" s="5">
        <v>0.61</v>
      </c>
      <c r="C3235" s="5">
        <v>0.48</v>
      </c>
      <c r="D3235" s="5">
        <v>0.19</v>
      </c>
      <c r="E3235" s="5">
        <v>1.2955000000000001</v>
      </c>
      <c r="F3235" s="5">
        <v>0.52149999999999996</v>
      </c>
      <c r="G3235" s="5">
        <v>0.32250000000000001</v>
      </c>
      <c r="H3235" s="48">
        <v>0.36499999999999999</v>
      </c>
      <c r="I3235" s="5">
        <v>12</v>
      </c>
      <c r="N3235" s="15">
        <f t="shared" si="3108"/>
        <v>0.75</v>
      </c>
      <c r="O3235" s="15">
        <f t="shared" ref="O3235:U3235" si="3285">B3235</f>
        <v>0.61</v>
      </c>
      <c r="P3235" s="15">
        <f t="shared" si="3285"/>
        <v>0.48</v>
      </c>
      <c r="Q3235" s="15">
        <f t="shared" si="3285"/>
        <v>0.19</v>
      </c>
      <c r="R3235" s="15">
        <f t="shared" si="3285"/>
        <v>1.2955000000000001</v>
      </c>
      <c r="S3235" s="15">
        <f t="shared" si="3285"/>
        <v>0.52149999999999996</v>
      </c>
      <c r="T3235" s="15">
        <f t="shared" si="3285"/>
        <v>0.32250000000000001</v>
      </c>
      <c r="U3235" s="15">
        <f t="shared" si="3285"/>
        <v>0.36499999999999999</v>
      </c>
      <c r="V3235" s="5">
        <v>1</v>
      </c>
      <c r="X3235" s="15">
        <f t="shared" si="3110"/>
        <v>13.5</v>
      </c>
      <c r="AB3235" s="15">
        <f t="shared" si="3111"/>
        <v>13.415549688985381</v>
      </c>
      <c r="AC3235" s="15">
        <f t="shared" si="3112"/>
        <v>7.1318550304658558E-3</v>
      </c>
    </row>
    <row r="3236" spans="1:29">
      <c r="A3236" s="5" t="s">
        <v>207</v>
      </c>
      <c r="B3236" s="5">
        <v>0.59</v>
      </c>
      <c r="C3236" s="5">
        <v>0.48499999999999999</v>
      </c>
      <c r="D3236" s="5">
        <v>0.20499999999999999</v>
      </c>
      <c r="E3236" s="5">
        <v>1.2315</v>
      </c>
      <c r="F3236" s="5">
        <v>0.45250000000000001</v>
      </c>
      <c r="G3236" s="5">
        <v>0.23799999999999999</v>
      </c>
      <c r="H3236" s="48">
        <v>0.42</v>
      </c>
      <c r="I3236" s="5">
        <v>13</v>
      </c>
      <c r="N3236" s="15">
        <f t="shared" si="3108"/>
        <v>0.75</v>
      </c>
      <c r="O3236" s="15">
        <f t="shared" ref="O3236:U3236" si="3286">B3236</f>
        <v>0.59</v>
      </c>
      <c r="P3236" s="15">
        <f t="shared" si="3286"/>
        <v>0.48499999999999999</v>
      </c>
      <c r="Q3236" s="15">
        <f t="shared" si="3286"/>
        <v>0.20499999999999999</v>
      </c>
      <c r="R3236" s="15">
        <f t="shared" si="3286"/>
        <v>1.2315</v>
      </c>
      <c r="S3236" s="15">
        <f t="shared" si="3286"/>
        <v>0.45250000000000001</v>
      </c>
      <c r="T3236" s="15">
        <f t="shared" si="3286"/>
        <v>0.23799999999999999</v>
      </c>
      <c r="U3236" s="15">
        <f t="shared" si="3286"/>
        <v>0.42</v>
      </c>
      <c r="V3236" s="5">
        <v>1</v>
      </c>
      <c r="X3236" s="15">
        <f t="shared" si="3110"/>
        <v>14.5</v>
      </c>
      <c r="AB3236" s="15">
        <f t="shared" si="3111"/>
        <v>15.804086493732925</v>
      </c>
      <c r="AC3236" s="15">
        <f t="shared" si="3112"/>
        <v>1.7006415831366333</v>
      </c>
    </row>
    <row r="3237" spans="1:29">
      <c r="A3237" s="5" t="s">
        <v>206</v>
      </c>
      <c r="B3237" s="5">
        <v>0.66500000000000004</v>
      </c>
      <c r="C3237" s="5">
        <v>0.53500000000000003</v>
      </c>
      <c r="D3237" s="5">
        <v>0.155</v>
      </c>
      <c r="E3237" s="5">
        <v>1.383</v>
      </c>
      <c r="F3237" s="5">
        <v>0.59599999999999997</v>
      </c>
      <c r="G3237" s="5">
        <v>0.25650000000000001</v>
      </c>
      <c r="H3237" s="48">
        <v>0.48499999999999999</v>
      </c>
      <c r="I3237" s="5">
        <v>14</v>
      </c>
      <c r="N3237" s="15">
        <f t="shared" si="3108"/>
        <v>3</v>
      </c>
      <c r="O3237" s="15">
        <f t="shared" ref="O3237:U3237" si="3287">B3237</f>
        <v>0.66500000000000004</v>
      </c>
      <c r="P3237" s="15">
        <f t="shared" si="3287"/>
        <v>0.53500000000000003</v>
      </c>
      <c r="Q3237" s="15">
        <f t="shared" si="3287"/>
        <v>0.155</v>
      </c>
      <c r="R3237" s="15">
        <f t="shared" si="3287"/>
        <v>1.383</v>
      </c>
      <c r="S3237" s="15">
        <f t="shared" si="3287"/>
        <v>0.59599999999999997</v>
      </c>
      <c r="T3237" s="15">
        <f t="shared" si="3287"/>
        <v>0.25650000000000001</v>
      </c>
      <c r="U3237" s="15">
        <f t="shared" si="3287"/>
        <v>0.48499999999999999</v>
      </c>
      <c r="V3237" s="5">
        <v>1</v>
      </c>
      <c r="X3237" s="15">
        <f t="shared" si="3110"/>
        <v>15.5</v>
      </c>
      <c r="AB3237" s="15">
        <f t="shared" si="3111"/>
        <v>15.015496666944809</v>
      </c>
      <c r="AC3237" s="15">
        <f t="shared" si="3112"/>
        <v>0.23474347974158902</v>
      </c>
    </row>
    <row r="3238" spans="1:29">
      <c r="A3238" s="5" t="s">
        <v>208</v>
      </c>
      <c r="B3238" s="5">
        <v>0.34499999999999997</v>
      </c>
      <c r="C3238" s="5">
        <v>0.28499999999999998</v>
      </c>
      <c r="D3238" s="5">
        <v>0.1</v>
      </c>
      <c r="E3238" s="5">
        <v>0.2225</v>
      </c>
      <c r="F3238" s="5">
        <v>8.6499999999999994E-2</v>
      </c>
      <c r="G3238" s="5">
        <v>5.8000000000000003E-2</v>
      </c>
      <c r="H3238" s="48">
        <v>7.4999999999999997E-2</v>
      </c>
      <c r="I3238" s="5">
        <v>8</v>
      </c>
      <c r="N3238" s="15">
        <f t="shared" si="3108"/>
        <v>-2</v>
      </c>
      <c r="O3238" s="15">
        <f t="shared" ref="O3238:U3238" si="3288">B3238</f>
        <v>0.34499999999999997</v>
      </c>
      <c r="P3238" s="15">
        <f t="shared" si="3288"/>
        <v>0.28499999999999998</v>
      </c>
      <c r="Q3238" s="15">
        <f t="shared" si="3288"/>
        <v>0.1</v>
      </c>
      <c r="R3238" s="15">
        <f t="shared" si="3288"/>
        <v>0.2225</v>
      </c>
      <c r="S3238" s="15">
        <f t="shared" si="3288"/>
        <v>8.6499999999999994E-2</v>
      </c>
      <c r="T3238" s="15">
        <f t="shared" si="3288"/>
        <v>5.8000000000000003E-2</v>
      </c>
      <c r="U3238" s="15">
        <f t="shared" si="3288"/>
        <v>7.4999999999999997E-2</v>
      </c>
      <c r="V3238" s="5">
        <v>1</v>
      </c>
      <c r="X3238" s="15">
        <f t="shared" si="3110"/>
        <v>9.5</v>
      </c>
      <c r="AB3238" s="15">
        <f t="shared" si="3111"/>
        <v>9.0520866054122706</v>
      </c>
      <c r="AC3238" s="15">
        <f t="shared" si="3112"/>
        <v>0.20062640905110296</v>
      </c>
    </row>
    <row r="3239" spans="1:29">
      <c r="A3239" s="5" t="s">
        <v>206</v>
      </c>
      <c r="B3239" s="5">
        <v>0.63500000000000001</v>
      </c>
      <c r="C3239" s="5">
        <v>0.51</v>
      </c>
      <c r="D3239" s="5">
        <v>0.155</v>
      </c>
      <c r="E3239" s="5">
        <v>1.1559999999999999</v>
      </c>
      <c r="F3239" s="5">
        <v>0.42799999999999999</v>
      </c>
      <c r="G3239" s="5">
        <v>0.28899999999999998</v>
      </c>
      <c r="H3239" s="48">
        <v>0.315</v>
      </c>
      <c r="I3239" s="5">
        <v>18</v>
      </c>
      <c r="N3239" s="15">
        <f t="shared" si="3108"/>
        <v>3</v>
      </c>
      <c r="O3239" s="15">
        <f t="shared" ref="O3239:U3239" si="3289">B3239</f>
        <v>0.63500000000000001</v>
      </c>
      <c r="P3239" s="15">
        <f t="shared" si="3289"/>
        <v>0.51</v>
      </c>
      <c r="Q3239" s="15">
        <f t="shared" si="3289"/>
        <v>0.155</v>
      </c>
      <c r="R3239" s="15">
        <f t="shared" si="3289"/>
        <v>1.1559999999999999</v>
      </c>
      <c r="S3239" s="15">
        <f t="shared" si="3289"/>
        <v>0.42799999999999999</v>
      </c>
      <c r="T3239" s="15">
        <f t="shared" si="3289"/>
        <v>0.28899999999999998</v>
      </c>
      <c r="U3239" s="15">
        <f t="shared" si="3289"/>
        <v>0.315</v>
      </c>
      <c r="V3239" s="5">
        <v>1</v>
      </c>
      <c r="X3239" s="15">
        <f t="shared" si="3110"/>
        <v>19.5</v>
      </c>
      <c r="AB3239" s="15">
        <f t="shared" si="3111"/>
        <v>14.246525472970372</v>
      </c>
      <c r="AC3239" s="15">
        <f t="shared" si="3112"/>
        <v>27.598994606149169</v>
      </c>
    </row>
    <row r="3240" spans="1:29">
      <c r="A3240" s="5" t="s">
        <v>206</v>
      </c>
      <c r="B3240" s="5">
        <v>0.69499999999999995</v>
      </c>
      <c r="C3240" s="5">
        <v>0.53</v>
      </c>
      <c r="D3240" s="5">
        <v>0.15</v>
      </c>
      <c r="E3240" s="5">
        <v>1.4770000000000001</v>
      </c>
      <c r="F3240" s="5">
        <v>0.63749999999999996</v>
      </c>
      <c r="G3240" s="5">
        <v>0.30249999999999999</v>
      </c>
      <c r="H3240" s="48">
        <v>0.43</v>
      </c>
      <c r="I3240" s="5">
        <v>14</v>
      </c>
      <c r="N3240" s="15">
        <f t="shared" si="3108"/>
        <v>3</v>
      </c>
      <c r="O3240" s="15">
        <f t="shared" ref="O3240:U3240" si="3290">B3240</f>
        <v>0.69499999999999995</v>
      </c>
      <c r="P3240" s="15">
        <f t="shared" si="3290"/>
        <v>0.53</v>
      </c>
      <c r="Q3240" s="15">
        <f t="shared" si="3290"/>
        <v>0.15</v>
      </c>
      <c r="R3240" s="15">
        <f t="shared" si="3290"/>
        <v>1.4770000000000001</v>
      </c>
      <c r="S3240" s="15">
        <f t="shared" si="3290"/>
        <v>0.63749999999999996</v>
      </c>
      <c r="T3240" s="15">
        <f t="shared" si="3290"/>
        <v>0.30249999999999999</v>
      </c>
      <c r="U3240" s="15">
        <f t="shared" si="3290"/>
        <v>0.43</v>
      </c>
      <c r="V3240" s="5">
        <v>1</v>
      </c>
      <c r="X3240" s="15">
        <f t="shared" si="3110"/>
        <v>15.5</v>
      </c>
      <c r="AB3240" s="15">
        <f t="shared" si="3111"/>
        <v>13.947332526302864</v>
      </c>
      <c r="AC3240" s="15">
        <f t="shared" si="3112"/>
        <v>2.410776283877047</v>
      </c>
    </row>
    <row r="3241" spans="1:29">
      <c r="A3241" s="5" t="s">
        <v>207</v>
      </c>
      <c r="B3241" s="5">
        <v>0.69</v>
      </c>
      <c r="C3241" s="5">
        <v>0.54</v>
      </c>
      <c r="D3241" s="5">
        <v>0.185</v>
      </c>
      <c r="E3241" s="5">
        <v>1.5714999999999999</v>
      </c>
      <c r="F3241" s="5">
        <v>0.69350000000000001</v>
      </c>
      <c r="G3241" s="5">
        <v>0.318</v>
      </c>
      <c r="H3241" s="48">
        <v>0.47</v>
      </c>
      <c r="I3241" s="5">
        <v>15</v>
      </c>
      <c r="N3241" s="15">
        <f t="shared" si="3108"/>
        <v>0.75</v>
      </c>
      <c r="O3241" s="15">
        <f t="shared" ref="O3241:U3241" si="3291">B3241</f>
        <v>0.69</v>
      </c>
      <c r="P3241" s="15">
        <f t="shared" si="3291"/>
        <v>0.54</v>
      </c>
      <c r="Q3241" s="15">
        <f t="shared" si="3291"/>
        <v>0.185</v>
      </c>
      <c r="R3241" s="15">
        <f t="shared" si="3291"/>
        <v>1.5714999999999999</v>
      </c>
      <c r="S3241" s="15">
        <f t="shared" si="3291"/>
        <v>0.69350000000000001</v>
      </c>
      <c r="T3241" s="15">
        <f t="shared" si="3291"/>
        <v>0.318</v>
      </c>
      <c r="U3241" s="15">
        <f t="shared" si="3291"/>
        <v>0.47</v>
      </c>
      <c r="V3241" s="5">
        <v>1</v>
      </c>
      <c r="X3241" s="15">
        <f t="shared" si="3110"/>
        <v>16.5</v>
      </c>
      <c r="AB3241" s="15">
        <f t="shared" si="3111"/>
        <v>14.015982581401</v>
      </c>
      <c r="AC3241" s="15">
        <f t="shared" si="3112"/>
        <v>6.1703425359032424</v>
      </c>
    </row>
    <row r="3242" spans="1:29">
      <c r="A3242" s="5" t="s">
        <v>206</v>
      </c>
      <c r="B3242" s="5">
        <v>0.55500000000000005</v>
      </c>
      <c r="C3242" s="5">
        <v>0.435</v>
      </c>
      <c r="D3242" s="5">
        <v>0.13500000000000001</v>
      </c>
      <c r="E3242" s="5">
        <v>0.85799999999999998</v>
      </c>
      <c r="F3242" s="5">
        <v>0.377</v>
      </c>
      <c r="G3242" s="5">
        <v>0.1585</v>
      </c>
      <c r="H3242" s="48">
        <v>0.28999999999999998</v>
      </c>
      <c r="I3242" s="5">
        <v>15</v>
      </c>
      <c r="N3242" s="15">
        <f t="shared" si="3108"/>
        <v>3</v>
      </c>
      <c r="O3242" s="15">
        <f t="shared" ref="O3242:U3242" si="3292">B3242</f>
        <v>0.55500000000000005</v>
      </c>
      <c r="P3242" s="15">
        <f t="shared" si="3292"/>
        <v>0.435</v>
      </c>
      <c r="Q3242" s="15">
        <f t="shared" si="3292"/>
        <v>0.13500000000000001</v>
      </c>
      <c r="R3242" s="15">
        <f t="shared" si="3292"/>
        <v>0.85799999999999998</v>
      </c>
      <c r="S3242" s="15">
        <f t="shared" si="3292"/>
        <v>0.377</v>
      </c>
      <c r="T3242" s="15">
        <f t="shared" si="3292"/>
        <v>0.1585</v>
      </c>
      <c r="U3242" s="15">
        <f t="shared" si="3292"/>
        <v>0.28999999999999998</v>
      </c>
      <c r="V3242" s="5">
        <v>1</v>
      </c>
      <c r="X3242" s="15">
        <f t="shared" si="3110"/>
        <v>16.5</v>
      </c>
      <c r="AB3242" s="15">
        <f t="shared" si="3111"/>
        <v>12.637733637359236</v>
      </c>
      <c r="AC3242" s="15">
        <f t="shared" si="3112"/>
        <v>14.917101455986314</v>
      </c>
    </row>
    <row r="3243" spans="1:29">
      <c r="A3243" s="5" t="s">
        <v>206</v>
      </c>
      <c r="B3243" s="5">
        <v>0.65</v>
      </c>
      <c r="C3243" s="5">
        <v>0.52500000000000002</v>
      </c>
      <c r="D3243" s="5">
        <v>0.19</v>
      </c>
      <c r="E3243" s="5">
        <v>1.4995000000000001</v>
      </c>
      <c r="F3243" s="5">
        <v>0.62649999999999995</v>
      </c>
      <c r="G3243" s="5">
        <v>0.40050000000000002</v>
      </c>
      <c r="H3243" s="48">
        <v>0.39500000000000002</v>
      </c>
      <c r="I3243" s="5">
        <v>14</v>
      </c>
      <c r="N3243" s="15">
        <f t="shared" si="3108"/>
        <v>3</v>
      </c>
      <c r="O3243" s="15">
        <f t="shared" ref="O3243:U3243" si="3293">B3243</f>
        <v>0.65</v>
      </c>
      <c r="P3243" s="15">
        <f t="shared" si="3293"/>
        <v>0.52500000000000002</v>
      </c>
      <c r="Q3243" s="15">
        <f t="shared" si="3293"/>
        <v>0.19</v>
      </c>
      <c r="R3243" s="15">
        <f t="shared" si="3293"/>
        <v>1.4995000000000001</v>
      </c>
      <c r="S3243" s="15">
        <f t="shared" si="3293"/>
        <v>0.62649999999999995</v>
      </c>
      <c r="T3243" s="15">
        <f t="shared" si="3293"/>
        <v>0.40050000000000002</v>
      </c>
      <c r="U3243" s="15">
        <f t="shared" si="3293"/>
        <v>0.39500000000000002</v>
      </c>
      <c r="V3243" s="5">
        <v>1</v>
      </c>
      <c r="X3243" s="15">
        <f t="shared" si="3110"/>
        <v>15.5</v>
      </c>
      <c r="AB3243" s="15">
        <f t="shared" si="3111"/>
        <v>13.487252564611698</v>
      </c>
      <c r="AC3243" s="15">
        <f t="shared" si="3112"/>
        <v>4.0511522386621888</v>
      </c>
    </row>
    <row r="3244" spans="1:29">
      <c r="A3244" s="5" t="s">
        <v>206</v>
      </c>
      <c r="B3244" s="5">
        <v>0.63500000000000001</v>
      </c>
      <c r="C3244" s="5">
        <v>0.48</v>
      </c>
      <c r="D3244" s="5">
        <v>0.19</v>
      </c>
      <c r="E3244" s="5">
        <v>1.4670000000000001</v>
      </c>
      <c r="F3244" s="5">
        <v>0.58250000000000002</v>
      </c>
      <c r="G3244" s="5">
        <v>0.30299999999999999</v>
      </c>
      <c r="H3244" s="48">
        <v>0.42</v>
      </c>
      <c r="I3244" s="5">
        <v>15</v>
      </c>
      <c r="N3244" s="15">
        <f t="shared" si="3108"/>
        <v>3</v>
      </c>
      <c r="O3244" s="15">
        <f t="shared" ref="O3244:U3244" si="3294">B3244</f>
        <v>0.63500000000000001</v>
      </c>
      <c r="P3244" s="15">
        <f t="shared" si="3294"/>
        <v>0.48</v>
      </c>
      <c r="Q3244" s="15">
        <f t="shared" si="3294"/>
        <v>0.19</v>
      </c>
      <c r="R3244" s="15">
        <f t="shared" si="3294"/>
        <v>1.4670000000000001</v>
      </c>
      <c r="S3244" s="15">
        <f t="shared" si="3294"/>
        <v>0.58250000000000002</v>
      </c>
      <c r="T3244" s="15">
        <f t="shared" si="3294"/>
        <v>0.30299999999999999</v>
      </c>
      <c r="U3244" s="15">
        <f t="shared" si="3294"/>
        <v>0.42</v>
      </c>
      <c r="V3244" s="5">
        <v>1</v>
      </c>
      <c r="X3244" s="15">
        <f t="shared" si="3110"/>
        <v>16.5</v>
      </c>
      <c r="AB3244" s="15">
        <f t="shared" si="3111"/>
        <v>14.768449244331501</v>
      </c>
      <c r="AC3244" s="15">
        <f t="shared" si="3112"/>
        <v>2.9982680194561491</v>
      </c>
    </row>
    <row r="3245" spans="1:29">
      <c r="A3245" s="5" t="s">
        <v>207</v>
      </c>
      <c r="B3245" s="5">
        <v>0.65500000000000003</v>
      </c>
      <c r="C3245" s="5">
        <v>0.51</v>
      </c>
      <c r="D3245" s="5">
        <v>0.16</v>
      </c>
      <c r="E3245" s="5">
        <v>1.0920000000000001</v>
      </c>
      <c r="F3245" s="5">
        <v>0.39600000000000002</v>
      </c>
      <c r="G3245" s="5">
        <v>0.28249999999999997</v>
      </c>
      <c r="H3245" s="48">
        <v>0.37</v>
      </c>
      <c r="I3245" s="5">
        <v>14</v>
      </c>
      <c r="N3245" s="15">
        <f t="shared" si="3108"/>
        <v>0.75</v>
      </c>
      <c r="O3245" s="15">
        <f t="shared" ref="O3245:U3245" si="3295">B3245</f>
        <v>0.65500000000000003</v>
      </c>
      <c r="P3245" s="15">
        <f t="shared" si="3295"/>
        <v>0.51</v>
      </c>
      <c r="Q3245" s="15">
        <f t="shared" si="3295"/>
        <v>0.16</v>
      </c>
      <c r="R3245" s="15">
        <f t="shared" si="3295"/>
        <v>1.0920000000000001</v>
      </c>
      <c r="S3245" s="15">
        <f t="shared" si="3295"/>
        <v>0.39600000000000002</v>
      </c>
      <c r="T3245" s="15">
        <f t="shared" si="3295"/>
        <v>0.28249999999999997</v>
      </c>
      <c r="U3245" s="15">
        <f t="shared" si="3295"/>
        <v>0.37</v>
      </c>
      <c r="V3245" s="5">
        <v>1</v>
      </c>
      <c r="X3245" s="15">
        <f t="shared" si="3110"/>
        <v>15.5</v>
      </c>
      <c r="AB3245" s="15">
        <f t="shared" si="3111"/>
        <v>14.529761046998313</v>
      </c>
      <c r="AC3245" s="15">
        <f t="shared" si="3112"/>
        <v>0.941363625921809</v>
      </c>
    </row>
    <row r="3246" spans="1:29">
      <c r="A3246" s="5" t="s">
        <v>207</v>
      </c>
      <c r="B3246" s="5">
        <v>0.69</v>
      </c>
      <c r="C3246" s="5">
        <v>0.55500000000000005</v>
      </c>
      <c r="D3246" s="5">
        <v>0.20499999999999999</v>
      </c>
      <c r="E3246" s="5">
        <v>1.8165</v>
      </c>
      <c r="F3246" s="5">
        <v>0.77849999999999997</v>
      </c>
      <c r="G3246" s="5">
        <v>0.4395</v>
      </c>
      <c r="H3246" s="48">
        <v>0.51500000000000001</v>
      </c>
      <c r="I3246" s="5">
        <v>19</v>
      </c>
      <c r="N3246" s="15">
        <f t="shared" si="3108"/>
        <v>0.75</v>
      </c>
      <c r="O3246" s="15">
        <f t="shared" ref="O3246:U3246" si="3296">B3246</f>
        <v>0.69</v>
      </c>
      <c r="P3246" s="15">
        <f t="shared" si="3296"/>
        <v>0.55500000000000005</v>
      </c>
      <c r="Q3246" s="15">
        <f t="shared" si="3296"/>
        <v>0.20499999999999999</v>
      </c>
      <c r="R3246" s="15">
        <f t="shared" si="3296"/>
        <v>1.8165</v>
      </c>
      <c r="S3246" s="15">
        <f t="shared" si="3296"/>
        <v>0.77849999999999997</v>
      </c>
      <c r="T3246" s="15">
        <f t="shared" si="3296"/>
        <v>0.4395</v>
      </c>
      <c r="U3246" s="15">
        <f t="shared" si="3296"/>
        <v>0.51500000000000001</v>
      </c>
      <c r="V3246" s="5">
        <v>1</v>
      </c>
      <c r="X3246" s="15">
        <f t="shared" si="3110"/>
        <v>20.5</v>
      </c>
      <c r="AB3246" s="15">
        <f t="shared" si="3111"/>
        <v>14.080121880264912</v>
      </c>
      <c r="AC3246" s="15">
        <f t="shared" si="3112"/>
        <v>41.214835072253329</v>
      </c>
    </row>
    <row r="3247" spans="1:29">
      <c r="A3247" s="5" t="s">
        <v>207</v>
      </c>
      <c r="B3247" s="5">
        <v>0.69499999999999995</v>
      </c>
      <c r="C3247" s="5">
        <v>0.55000000000000004</v>
      </c>
      <c r="D3247" s="5">
        <v>0.16</v>
      </c>
      <c r="E3247" s="5">
        <v>1.6365000000000001</v>
      </c>
      <c r="F3247" s="5">
        <v>0.69399999999999995</v>
      </c>
      <c r="G3247" s="5">
        <v>0.30049999999999999</v>
      </c>
      <c r="H3247" s="48">
        <v>0.44</v>
      </c>
      <c r="I3247" s="5">
        <v>13</v>
      </c>
      <c r="N3247" s="15">
        <f t="shared" si="3108"/>
        <v>0.75</v>
      </c>
      <c r="O3247" s="15">
        <f t="shared" ref="O3247:U3247" si="3297">B3247</f>
        <v>0.69499999999999995</v>
      </c>
      <c r="P3247" s="15">
        <f t="shared" si="3297"/>
        <v>0.55000000000000004</v>
      </c>
      <c r="Q3247" s="15">
        <f t="shared" si="3297"/>
        <v>0.16</v>
      </c>
      <c r="R3247" s="15">
        <f t="shared" si="3297"/>
        <v>1.6365000000000001</v>
      </c>
      <c r="S3247" s="15">
        <f t="shared" si="3297"/>
        <v>0.69399999999999995</v>
      </c>
      <c r="T3247" s="15">
        <f t="shared" si="3297"/>
        <v>0.30049999999999999</v>
      </c>
      <c r="U3247" s="15">
        <f t="shared" si="3297"/>
        <v>0.44</v>
      </c>
      <c r="V3247" s="5">
        <v>1</v>
      </c>
      <c r="X3247" s="15">
        <f t="shared" si="3110"/>
        <v>14.5</v>
      </c>
      <c r="AB3247" s="15">
        <f t="shared" si="3111"/>
        <v>14.347894609011856</v>
      </c>
      <c r="AC3247" s="15">
        <f t="shared" si="3112"/>
        <v>2.3136049967656096E-2</v>
      </c>
    </row>
    <row r="3248" spans="1:29">
      <c r="A3248" s="5" t="s">
        <v>206</v>
      </c>
      <c r="B3248" s="5">
        <v>0.55000000000000004</v>
      </c>
      <c r="C3248" s="5">
        <v>0.435</v>
      </c>
      <c r="D3248" s="5">
        <v>0.16</v>
      </c>
      <c r="E3248" s="5">
        <v>0.90600000000000003</v>
      </c>
      <c r="F3248" s="5">
        <v>0.34200000000000003</v>
      </c>
      <c r="G3248" s="5">
        <v>0.219</v>
      </c>
      <c r="H3248" s="48">
        <v>0.29499999999999998</v>
      </c>
      <c r="I3248" s="5">
        <v>13</v>
      </c>
      <c r="N3248" s="15">
        <f t="shared" si="3108"/>
        <v>3</v>
      </c>
      <c r="O3248" s="15">
        <f t="shared" ref="O3248:U3248" si="3298">B3248</f>
        <v>0.55000000000000004</v>
      </c>
      <c r="P3248" s="15">
        <f t="shared" si="3298"/>
        <v>0.435</v>
      </c>
      <c r="Q3248" s="15">
        <f t="shared" si="3298"/>
        <v>0.16</v>
      </c>
      <c r="R3248" s="15">
        <f t="shared" si="3298"/>
        <v>0.90600000000000003</v>
      </c>
      <c r="S3248" s="15">
        <f t="shared" si="3298"/>
        <v>0.34200000000000003</v>
      </c>
      <c r="T3248" s="15">
        <f t="shared" si="3298"/>
        <v>0.219</v>
      </c>
      <c r="U3248" s="15">
        <f t="shared" si="3298"/>
        <v>0.29499999999999998</v>
      </c>
      <c r="V3248" s="5">
        <v>1</v>
      </c>
      <c r="X3248" s="15">
        <f t="shared" si="3110"/>
        <v>14.5</v>
      </c>
      <c r="AB3248" s="15">
        <f t="shared" si="3111"/>
        <v>13.482915331193615</v>
      </c>
      <c r="AC3248" s="15">
        <f t="shared" si="3112"/>
        <v>1.034461223520994</v>
      </c>
    </row>
    <row r="3249" spans="1:29">
      <c r="A3249" s="5" t="s">
        <v>207</v>
      </c>
      <c r="B3249" s="5">
        <v>0.61</v>
      </c>
      <c r="C3249" s="5">
        <v>0.495</v>
      </c>
      <c r="D3249" s="5">
        <v>0.19</v>
      </c>
      <c r="E3249" s="5">
        <v>1.2130000000000001</v>
      </c>
      <c r="F3249" s="5">
        <v>0.46400000000000002</v>
      </c>
      <c r="G3249" s="5">
        <v>0.30599999999999999</v>
      </c>
      <c r="H3249" s="48">
        <v>0.36499999999999999</v>
      </c>
      <c r="I3249" s="5">
        <v>15</v>
      </c>
      <c r="N3249" s="15">
        <f t="shared" si="3108"/>
        <v>0.75</v>
      </c>
      <c r="O3249" s="15">
        <f t="shared" ref="O3249:U3249" si="3299">B3249</f>
        <v>0.61</v>
      </c>
      <c r="P3249" s="15">
        <f t="shared" si="3299"/>
        <v>0.495</v>
      </c>
      <c r="Q3249" s="15">
        <f t="shared" si="3299"/>
        <v>0.19</v>
      </c>
      <c r="R3249" s="15">
        <f t="shared" si="3299"/>
        <v>1.2130000000000001</v>
      </c>
      <c r="S3249" s="15">
        <f t="shared" si="3299"/>
        <v>0.46400000000000002</v>
      </c>
      <c r="T3249" s="15">
        <f t="shared" si="3299"/>
        <v>0.30599999999999999</v>
      </c>
      <c r="U3249" s="15">
        <f t="shared" si="3299"/>
        <v>0.36499999999999999</v>
      </c>
      <c r="V3249" s="5">
        <v>1</v>
      </c>
      <c r="X3249" s="15">
        <f t="shared" si="3110"/>
        <v>16.5</v>
      </c>
      <c r="AB3249" s="15">
        <f t="shared" si="3111"/>
        <v>14.168382979235584</v>
      </c>
      <c r="AC3249" s="15">
        <f t="shared" si="3112"/>
        <v>5.4364379315183289</v>
      </c>
    </row>
    <row r="3250" spans="1:29">
      <c r="A3250" s="5" t="s">
        <v>206</v>
      </c>
      <c r="B3250" s="5">
        <v>0.59499999999999997</v>
      </c>
      <c r="C3250" s="5">
        <v>0.5</v>
      </c>
      <c r="D3250" s="5">
        <v>0.16500000000000001</v>
      </c>
      <c r="E3250" s="5">
        <v>1.06</v>
      </c>
      <c r="F3250" s="5">
        <v>0.40200000000000002</v>
      </c>
      <c r="G3250" s="5">
        <v>0.28000000000000003</v>
      </c>
      <c r="H3250" s="48">
        <v>0.27500000000000002</v>
      </c>
      <c r="I3250" s="5">
        <v>11</v>
      </c>
      <c r="N3250" s="15">
        <f t="shared" si="3108"/>
        <v>3</v>
      </c>
      <c r="O3250" s="15">
        <f t="shared" ref="O3250:U3250" si="3300">B3250</f>
        <v>0.59499999999999997</v>
      </c>
      <c r="P3250" s="15">
        <f t="shared" si="3300"/>
        <v>0.5</v>
      </c>
      <c r="Q3250" s="15">
        <f t="shared" si="3300"/>
        <v>0.16500000000000001</v>
      </c>
      <c r="R3250" s="15">
        <f t="shared" si="3300"/>
        <v>1.06</v>
      </c>
      <c r="S3250" s="15">
        <f t="shared" si="3300"/>
        <v>0.40200000000000002</v>
      </c>
      <c r="T3250" s="15">
        <f t="shared" si="3300"/>
        <v>0.28000000000000003</v>
      </c>
      <c r="U3250" s="15">
        <f t="shared" si="3300"/>
        <v>0.27500000000000002</v>
      </c>
      <c r="V3250" s="5">
        <v>1</v>
      </c>
      <c r="X3250" s="15">
        <f t="shared" si="3110"/>
        <v>12.5</v>
      </c>
      <c r="AB3250" s="15">
        <f t="shared" si="3111"/>
        <v>13.666289968633873</v>
      </c>
      <c r="AC3250" s="15">
        <f t="shared" si="3112"/>
        <v>1.3602322909359994</v>
      </c>
    </row>
    <row r="3251" spans="1:29">
      <c r="A3251" s="5" t="s">
        <v>206</v>
      </c>
      <c r="B3251" s="5">
        <v>0.3</v>
      </c>
      <c r="C3251" s="5">
        <v>0.24</v>
      </c>
      <c r="D3251" s="5">
        <v>0.09</v>
      </c>
      <c r="E3251" s="5">
        <v>0.161</v>
      </c>
      <c r="F3251" s="5">
        <v>7.2499999999999995E-2</v>
      </c>
      <c r="G3251" s="5">
        <v>3.9E-2</v>
      </c>
      <c r="H3251" s="48">
        <v>0.05</v>
      </c>
      <c r="I3251" s="5">
        <v>6</v>
      </c>
      <c r="N3251" s="15">
        <f t="shared" si="3108"/>
        <v>3</v>
      </c>
      <c r="O3251" s="15">
        <f t="shared" ref="O3251:U3251" si="3301">B3251</f>
        <v>0.3</v>
      </c>
      <c r="P3251" s="15">
        <f t="shared" si="3301"/>
        <v>0.24</v>
      </c>
      <c r="Q3251" s="15">
        <f t="shared" si="3301"/>
        <v>0.09</v>
      </c>
      <c r="R3251" s="15">
        <f t="shared" si="3301"/>
        <v>0.161</v>
      </c>
      <c r="S3251" s="15">
        <f t="shared" si="3301"/>
        <v>7.2499999999999995E-2</v>
      </c>
      <c r="T3251" s="15">
        <f t="shared" si="3301"/>
        <v>3.9E-2</v>
      </c>
      <c r="U3251" s="15">
        <f t="shared" si="3301"/>
        <v>0.05</v>
      </c>
      <c r="V3251" s="5">
        <v>1</v>
      </c>
      <c r="X3251" s="15">
        <f t="shared" si="3110"/>
        <v>7.5</v>
      </c>
      <c r="AB3251" s="15">
        <f t="shared" si="3111"/>
        <v>8.9548585601865973</v>
      </c>
      <c r="AC3251" s="15">
        <f t="shared" si="3112"/>
        <v>2.1166134301482189</v>
      </c>
    </row>
    <row r="3252" spans="1:29">
      <c r="A3252" s="5" t="s">
        <v>207</v>
      </c>
      <c r="B3252" s="5">
        <v>0.435</v>
      </c>
      <c r="C3252" s="5">
        <v>0.35</v>
      </c>
      <c r="D3252" s="5">
        <v>0.125</v>
      </c>
      <c r="E3252" s="5">
        <v>0.45900000000000002</v>
      </c>
      <c r="F3252" s="5">
        <v>0.19700000000000001</v>
      </c>
      <c r="G3252" s="5">
        <v>0.1145</v>
      </c>
      <c r="H3252" s="48">
        <v>0.14499999999999999</v>
      </c>
      <c r="I3252" s="5">
        <v>9</v>
      </c>
      <c r="N3252" s="15">
        <f t="shared" si="3108"/>
        <v>0.75</v>
      </c>
      <c r="O3252" s="15">
        <f t="shared" ref="O3252:U3252" si="3302">B3252</f>
        <v>0.435</v>
      </c>
      <c r="P3252" s="15">
        <f t="shared" si="3302"/>
        <v>0.35</v>
      </c>
      <c r="Q3252" s="15">
        <f t="shared" si="3302"/>
        <v>0.125</v>
      </c>
      <c r="R3252" s="15">
        <f t="shared" si="3302"/>
        <v>0.45900000000000002</v>
      </c>
      <c r="S3252" s="15">
        <f t="shared" si="3302"/>
        <v>0.19700000000000001</v>
      </c>
      <c r="T3252" s="15">
        <f t="shared" si="3302"/>
        <v>0.1145</v>
      </c>
      <c r="U3252" s="15">
        <f t="shared" si="3302"/>
        <v>0.14499999999999999</v>
      </c>
      <c r="V3252" s="5">
        <v>1</v>
      </c>
      <c r="X3252" s="15">
        <f t="shared" si="3110"/>
        <v>10.5</v>
      </c>
      <c r="AB3252" s="15">
        <f t="shared" si="3111"/>
        <v>10.433518526916622</v>
      </c>
      <c r="AC3252" s="15">
        <f t="shared" si="3112"/>
        <v>4.4197862633359487E-3</v>
      </c>
    </row>
    <row r="3253" spans="1:29">
      <c r="A3253" s="5" t="s">
        <v>208</v>
      </c>
      <c r="B3253" s="5">
        <v>0.45500000000000002</v>
      </c>
      <c r="C3253" s="5">
        <v>0.375</v>
      </c>
      <c r="D3253" s="5">
        <v>0.125</v>
      </c>
      <c r="E3253" s="5">
        <v>0.53300000000000003</v>
      </c>
      <c r="F3253" s="5">
        <v>0.23300000000000001</v>
      </c>
      <c r="G3253" s="5">
        <v>0.106</v>
      </c>
      <c r="H3253" s="48">
        <v>0.185</v>
      </c>
      <c r="I3253" s="5">
        <v>8</v>
      </c>
      <c r="N3253" s="15">
        <f t="shared" si="3108"/>
        <v>-2</v>
      </c>
      <c r="O3253" s="15">
        <f t="shared" ref="O3253:U3253" si="3303">B3253</f>
        <v>0.45500000000000002</v>
      </c>
      <c r="P3253" s="15">
        <f t="shared" si="3303"/>
        <v>0.375</v>
      </c>
      <c r="Q3253" s="15">
        <f t="shared" si="3303"/>
        <v>0.125</v>
      </c>
      <c r="R3253" s="15">
        <f t="shared" si="3303"/>
        <v>0.53300000000000003</v>
      </c>
      <c r="S3253" s="15">
        <f t="shared" si="3303"/>
        <v>0.23300000000000001</v>
      </c>
      <c r="T3253" s="15">
        <f t="shared" si="3303"/>
        <v>0.106</v>
      </c>
      <c r="U3253" s="15">
        <f t="shared" si="3303"/>
        <v>0.185</v>
      </c>
      <c r="V3253" s="5">
        <v>1</v>
      </c>
      <c r="X3253" s="15">
        <f t="shared" si="3110"/>
        <v>9.5</v>
      </c>
      <c r="AB3253" s="15">
        <f t="shared" si="3111"/>
        <v>10.650239820793679</v>
      </c>
      <c r="AC3253" s="15">
        <f t="shared" si="3112"/>
        <v>1.3230516453394754</v>
      </c>
    </row>
    <row r="3254" spans="1:29">
      <c r="A3254" s="5" t="s">
        <v>206</v>
      </c>
      <c r="B3254" s="5">
        <v>0.48</v>
      </c>
      <c r="C3254" s="5">
        <v>0.38</v>
      </c>
      <c r="D3254" s="5">
        <v>0.13</v>
      </c>
      <c r="E3254" s="5">
        <v>0.61750000000000005</v>
      </c>
      <c r="F3254" s="5">
        <v>0.3</v>
      </c>
      <c r="G3254" s="5">
        <v>0.14199999999999999</v>
      </c>
      <c r="H3254" s="48">
        <v>0.17499999999999999</v>
      </c>
      <c r="I3254" s="5">
        <v>12</v>
      </c>
      <c r="N3254" s="15">
        <f t="shared" si="3108"/>
        <v>3</v>
      </c>
      <c r="O3254" s="15">
        <f t="shared" ref="O3254:U3254" si="3304">B3254</f>
        <v>0.48</v>
      </c>
      <c r="P3254" s="15">
        <f t="shared" si="3304"/>
        <v>0.38</v>
      </c>
      <c r="Q3254" s="15">
        <f t="shared" si="3304"/>
        <v>0.13</v>
      </c>
      <c r="R3254" s="15">
        <f t="shared" si="3304"/>
        <v>0.61750000000000005</v>
      </c>
      <c r="S3254" s="15">
        <f t="shared" si="3304"/>
        <v>0.3</v>
      </c>
      <c r="T3254" s="15">
        <f t="shared" si="3304"/>
        <v>0.14199999999999999</v>
      </c>
      <c r="U3254" s="15">
        <f t="shared" si="3304"/>
        <v>0.17499999999999999</v>
      </c>
      <c r="V3254" s="5">
        <v>1</v>
      </c>
      <c r="X3254" s="15">
        <f t="shared" si="3110"/>
        <v>13.5</v>
      </c>
      <c r="AB3254" s="15">
        <f t="shared" si="3111"/>
        <v>10.523427600139433</v>
      </c>
      <c r="AC3254" s="15">
        <f t="shared" si="3112"/>
        <v>8.8599832516116948</v>
      </c>
    </row>
    <row r="3255" spans="1:29">
      <c r="A3255" s="5" t="s">
        <v>208</v>
      </c>
      <c r="B3255" s="5">
        <v>0.43</v>
      </c>
      <c r="C3255" s="5">
        <v>0.35</v>
      </c>
      <c r="D3255" s="5">
        <v>0.105</v>
      </c>
      <c r="E3255" s="5">
        <v>0.36599999999999999</v>
      </c>
      <c r="F3255" s="5">
        <v>0.17050000000000001</v>
      </c>
      <c r="G3255" s="5">
        <v>8.5500000000000007E-2</v>
      </c>
      <c r="H3255" s="48">
        <v>0.11</v>
      </c>
      <c r="I3255" s="5">
        <v>6</v>
      </c>
      <c r="N3255" s="15">
        <f t="shared" si="3108"/>
        <v>-2</v>
      </c>
      <c r="O3255" s="15">
        <f t="shared" ref="O3255:U3255" si="3305">B3255</f>
        <v>0.43</v>
      </c>
      <c r="P3255" s="15">
        <f t="shared" si="3305"/>
        <v>0.35</v>
      </c>
      <c r="Q3255" s="15">
        <f t="shared" si="3305"/>
        <v>0.105</v>
      </c>
      <c r="R3255" s="15">
        <f t="shared" si="3305"/>
        <v>0.36599999999999999</v>
      </c>
      <c r="S3255" s="15">
        <f t="shared" si="3305"/>
        <v>0.17050000000000001</v>
      </c>
      <c r="T3255" s="15">
        <f t="shared" si="3305"/>
        <v>8.5500000000000007E-2</v>
      </c>
      <c r="U3255" s="15">
        <f t="shared" si="3305"/>
        <v>0.11</v>
      </c>
      <c r="V3255" s="5">
        <v>1</v>
      </c>
      <c r="X3255" s="15">
        <f t="shared" si="3110"/>
        <v>7.5</v>
      </c>
      <c r="AB3255" s="15">
        <f t="shared" si="3111"/>
        <v>9.4491732686478684</v>
      </c>
      <c r="AC3255" s="15">
        <f t="shared" si="3112"/>
        <v>3.7992764312114153</v>
      </c>
    </row>
    <row r="3256" spans="1:29">
      <c r="A3256" s="5" t="s">
        <v>207</v>
      </c>
      <c r="B3256" s="5">
        <v>0.435</v>
      </c>
      <c r="C3256" s="5">
        <v>0.35</v>
      </c>
      <c r="D3256" s="5">
        <v>0.105</v>
      </c>
      <c r="E3256" s="5">
        <v>0.41949999999999998</v>
      </c>
      <c r="F3256" s="5">
        <v>0.19400000000000001</v>
      </c>
      <c r="G3256" s="5">
        <v>0.10050000000000001</v>
      </c>
      <c r="H3256" s="48">
        <v>0.13</v>
      </c>
      <c r="I3256" s="5">
        <v>7</v>
      </c>
      <c r="N3256" s="15">
        <f t="shared" si="3108"/>
        <v>0.75</v>
      </c>
      <c r="O3256" s="15">
        <f t="shared" ref="O3256:U3256" si="3306">B3256</f>
        <v>0.435</v>
      </c>
      <c r="P3256" s="15">
        <f t="shared" si="3306"/>
        <v>0.35</v>
      </c>
      <c r="Q3256" s="15">
        <f t="shared" si="3306"/>
        <v>0.105</v>
      </c>
      <c r="R3256" s="15">
        <f t="shared" si="3306"/>
        <v>0.41949999999999998</v>
      </c>
      <c r="S3256" s="15">
        <f t="shared" si="3306"/>
        <v>0.19400000000000001</v>
      </c>
      <c r="T3256" s="15">
        <f t="shared" si="3306"/>
        <v>0.10050000000000001</v>
      </c>
      <c r="U3256" s="15">
        <f t="shared" si="3306"/>
        <v>0.13</v>
      </c>
      <c r="V3256" s="5">
        <v>1</v>
      </c>
      <c r="X3256" s="15">
        <f t="shared" si="3110"/>
        <v>8.5</v>
      </c>
      <c r="AB3256" s="15">
        <f t="shared" si="3111"/>
        <v>9.9255868810528654</v>
      </c>
      <c r="AC3256" s="15">
        <f t="shared" si="3112"/>
        <v>2.0322979554300367</v>
      </c>
    </row>
    <row r="3257" spans="1:29">
      <c r="A3257" s="5" t="s">
        <v>208</v>
      </c>
      <c r="B3257" s="5">
        <v>0.3</v>
      </c>
      <c r="C3257" s="5">
        <v>0.23</v>
      </c>
      <c r="D3257" s="5">
        <v>7.4999999999999997E-2</v>
      </c>
      <c r="E3257" s="5">
        <v>0.15</v>
      </c>
      <c r="F3257" s="5">
        <v>6.0499999999999998E-2</v>
      </c>
      <c r="G3257" s="5">
        <v>4.2000000000000003E-2</v>
      </c>
      <c r="H3257" s="48">
        <v>4.4999999999999998E-2</v>
      </c>
      <c r="I3257" s="5">
        <v>5</v>
      </c>
      <c r="N3257" s="15">
        <f t="shared" si="3108"/>
        <v>-2</v>
      </c>
      <c r="O3257" s="15">
        <f t="shared" ref="O3257:U3257" si="3307">B3257</f>
        <v>0.3</v>
      </c>
      <c r="P3257" s="15">
        <f t="shared" si="3307"/>
        <v>0.23</v>
      </c>
      <c r="Q3257" s="15">
        <f t="shared" si="3307"/>
        <v>7.4999999999999997E-2</v>
      </c>
      <c r="R3257" s="15">
        <f t="shared" si="3307"/>
        <v>0.15</v>
      </c>
      <c r="S3257" s="15">
        <f t="shared" si="3307"/>
        <v>6.0499999999999998E-2</v>
      </c>
      <c r="T3257" s="15">
        <f t="shared" si="3307"/>
        <v>4.2000000000000003E-2</v>
      </c>
      <c r="U3257" s="15">
        <f t="shared" si="3307"/>
        <v>4.4999999999999998E-2</v>
      </c>
      <c r="V3257" s="5">
        <v>1</v>
      </c>
      <c r="X3257" s="15">
        <f t="shared" si="3110"/>
        <v>6.5</v>
      </c>
      <c r="AB3257" s="15">
        <f t="shared" si="3111"/>
        <v>7.9249182529492419</v>
      </c>
      <c r="AC3257" s="15">
        <f t="shared" si="3112"/>
        <v>2.0303920275879199</v>
      </c>
    </row>
    <row r="3258" spans="1:29">
      <c r="A3258" s="5" t="s">
        <v>207</v>
      </c>
      <c r="B3258" s="5">
        <v>0.57499999999999996</v>
      </c>
      <c r="C3258" s="5">
        <v>0.48</v>
      </c>
      <c r="D3258" s="5">
        <v>0.15</v>
      </c>
      <c r="E3258" s="5">
        <v>0.87450000000000006</v>
      </c>
      <c r="F3258" s="5">
        <v>0.375</v>
      </c>
      <c r="G3258" s="5">
        <v>0.193</v>
      </c>
      <c r="H3258" s="48">
        <v>0.28999999999999998</v>
      </c>
      <c r="I3258" s="5">
        <v>12</v>
      </c>
      <c r="N3258" s="15">
        <f t="shared" si="3108"/>
        <v>0.75</v>
      </c>
      <c r="O3258" s="15">
        <f t="shared" ref="O3258:U3258" si="3308">B3258</f>
        <v>0.57499999999999996</v>
      </c>
      <c r="P3258" s="15">
        <f t="shared" si="3308"/>
        <v>0.48</v>
      </c>
      <c r="Q3258" s="15">
        <f t="shared" si="3308"/>
        <v>0.15</v>
      </c>
      <c r="R3258" s="15">
        <f t="shared" si="3308"/>
        <v>0.87450000000000006</v>
      </c>
      <c r="S3258" s="15">
        <f t="shared" si="3308"/>
        <v>0.375</v>
      </c>
      <c r="T3258" s="15">
        <f t="shared" si="3308"/>
        <v>0.193</v>
      </c>
      <c r="U3258" s="15">
        <f t="shared" si="3308"/>
        <v>0.28999999999999998</v>
      </c>
      <c r="V3258" s="5">
        <v>1</v>
      </c>
      <c r="X3258" s="15">
        <f t="shared" si="3110"/>
        <v>13.5</v>
      </c>
      <c r="AB3258" s="15">
        <f t="shared" si="3111"/>
        <v>12.793828085724094</v>
      </c>
      <c r="AC3258" s="15">
        <f t="shared" si="3112"/>
        <v>0.49867877251209752</v>
      </c>
    </row>
    <row r="3259" spans="1:29">
      <c r="A3259" s="5" t="s">
        <v>206</v>
      </c>
      <c r="B3259" s="5">
        <v>0.505</v>
      </c>
      <c r="C3259" s="5">
        <v>0.38500000000000001</v>
      </c>
      <c r="D3259" s="5">
        <v>0.11</v>
      </c>
      <c r="E3259" s="5">
        <v>0.65500000000000003</v>
      </c>
      <c r="F3259" s="5">
        <v>0.31850000000000001</v>
      </c>
      <c r="G3259" s="5">
        <v>0.15</v>
      </c>
      <c r="H3259" s="48">
        <v>0.185</v>
      </c>
      <c r="I3259" s="5">
        <v>9</v>
      </c>
      <c r="N3259" s="15">
        <f t="shared" si="3108"/>
        <v>3</v>
      </c>
      <c r="O3259" s="15">
        <f t="shared" ref="O3259:U3259" si="3309">B3259</f>
        <v>0.505</v>
      </c>
      <c r="P3259" s="15">
        <f t="shared" si="3309"/>
        <v>0.38500000000000001</v>
      </c>
      <c r="Q3259" s="15">
        <f t="shared" si="3309"/>
        <v>0.11</v>
      </c>
      <c r="R3259" s="15">
        <f t="shared" si="3309"/>
        <v>0.65500000000000003</v>
      </c>
      <c r="S3259" s="15">
        <f t="shared" si="3309"/>
        <v>0.31850000000000001</v>
      </c>
      <c r="T3259" s="15">
        <f t="shared" si="3309"/>
        <v>0.15</v>
      </c>
      <c r="U3259" s="15">
        <f t="shared" si="3309"/>
        <v>0.185</v>
      </c>
      <c r="V3259" s="5">
        <v>1</v>
      </c>
      <c r="X3259" s="15">
        <f t="shared" si="3110"/>
        <v>10.5</v>
      </c>
      <c r="AB3259" s="15">
        <f t="shared" si="3111"/>
        <v>10.314355259067625</v>
      </c>
      <c r="AC3259" s="15">
        <f t="shared" si="3112"/>
        <v>3.4463969835848603E-2</v>
      </c>
    </row>
    <row r="3260" spans="1:29">
      <c r="A3260" s="5" t="s">
        <v>206</v>
      </c>
      <c r="B3260" s="5">
        <v>0.45500000000000002</v>
      </c>
      <c r="C3260" s="5">
        <v>0.375</v>
      </c>
      <c r="D3260" s="5">
        <v>0.125</v>
      </c>
      <c r="E3260" s="5">
        <v>0.48399999999999999</v>
      </c>
      <c r="F3260" s="5">
        <v>0.2155</v>
      </c>
      <c r="G3260" s="5">
        <v>0.10199999999999999</v>
      </c>
      <c r="H3260" s="48">
        <v>0.16500000000000001</v>
      </c>
      <c r="I3260" s="5">
        <v>7</v>
      </c>
      <c r="N3260" s="15">
        <f t="shared" si="3108"/>
        <v>3</v>
      </c>
      <c r="O3260" s="15">
        <f t="shared" ref="O3260:U3260" si="3310">B3260</f>
        <v>0.45500000000000002</v>
      </c>
      <c r="P3260" s="15">
        <f t="shared" si="3310"/>
        <v>0.375</v>
      </c>
      <c r="Q3260" s="15">
        <f t="shared" si="3310"/>
        <v>0.125</v>
      </c>
      <c r="R3260" s="15">
        <f t="shared" si="3310"/>
        <v>0.48399999999999999</v>
      </c>
      <c r="S3260" s="15">
        <f t="shared" si="3310"/>
        <v>0.2155</v>
      </c>
      <c r="T3260" s="15">
        <f t="shared" si="3310"/>
        <v>0.10199999999999999</v>
      </c>
      <c r="U3260" s="15">
        <f t="shared" si="3310"/>
        <v>0.16500000000000001</v>
      </c>
      <c r="V3260" s="5">
        <v>1</v>
      </c>
      <c r="X3260" s="15">
        <f t="shared" si="3110"/>
        <v>8.5</v>
      </c>
      <c r="AB3260" s="15">
        <f t="shared" si="3111"/>
        <v>11.2360495460621</v>
      </c>
      <c r="AC3260" s="15">
        <f t="shared" si="3112"/>
        <v>7.4859671185066228</v>
      </c>
    </row>
    <row r="3261" spans="1:29">
      <c r="A3261" s="5" t="s">
        <v>206</v>
      </c>
      <c r="B3261" s="5">
        <v>0.64</v>
      </c>
      <c r="C3261" s="5">
        <v>0.505</v>
      </c>
      <c r="D3261" s="5">
        <v>0.16500000000000001</v>
      </c>
      <c r="E3261" s="5">
        <v>1.4435</v>
      </c>
      <c r="F3261" s="5">
        <v>0.61450000000000005</v>
      </c>
      <c r="G3261" s="5">
        <v>0.30349999999999999</v>
      </c>
      <c r="H3261" s="48">
        <v>0.39</v>
      </c>
      <c r="I3261" s="5">
        <v>18</v>
      </c>
      <c r="N3261" s="15">
        <f t="shared" si="3108"/>
        <v>3</v>
      </c>
      <c r="O3261" s="15">
        <f t="shared" ref="O3261:U3261" si="3311">B3261</f>
        <v>0.64</v>
      </c>
      <c r="P3261" s="15">
        <f t="shared" si="3311"/>
        <v>0.505</v>
      </c>
      <c r="Q3261" s="15">
        <f t="shared" si="3311"/>
        <v>0.16500000000000001</v>
      </c>
      <c r="R3261" s="15">
        <f t="shared" si="3311"/>
        <v>1.4435</v>
      </c>
      <c r="S3261" s="15">
        <f t="shared" si="3311"/>
        <v>0.61450000000000005</v>
      </c>
      <c r="T3261" s="15">
        <f t="shared" si="3311"/>
        <v>0.30349999999999999</v>
      </c>
      <c r="U3261" s="15">
        <f t="shared" si="3311"/>
        <v>0.39</v>
      </c>
      <c r="V3261" s="5">
        <v>1</v>
      </c>
      <c r="X3261" s="15">
        <f t="shared" si="3110"/>
        <v>19.5</v>
      </c>
      <c r="AB3261" s="15">
        <f t="shared" si="3111"/>
        <v>13.660467123538</v>
      </c>
      <c r="AC3261" s="15">
        <f t="shared" si="3112"/>
        <v>34.100144215280558</v>
      </c>
    </row>
    <row r="3262" spans="1:29">
      <c r="A3262" s="5" t="s">
        <v>207</v>
      </c>
      <c r="B3262" s="5">
        <v>0.56000000000000005</v>
      </c>
      <c r="C3262" s="5">
        <v>0.435</v>
      </c>
      <c r="D3262" s="5">
        <v>0.125</v>
      </c>
      <c r="E3262" s="5">
        <v>0.87749999999999995</v>
      </c>
      <c r="F3262" s="5">
        <v>0.33450000000000002</v>
      </c>
      <c r="G3262" s="5">
        <v>0.2145</v>
      </c>
      <c r="H3262" s="48">
        <v>0.28999999999999998</v>
      </c>
      <c r="I3262" s="5">
        <v>13</v>
      </c>
      <c r="N3262" s="15">
        <f t="shared" si="3108"/>
        <v>0.75</v>
      </c>
      <c r="O3262" s="15">
        <f t="shared" ref="O3262:U3262" si="3312">B3262</f>
        <v>0.56000000000000005</v>
      </c>
      <c r="P3262" s="15">
        <f t="shared" si="3312"/>
        <v>0.435</v>
      </c>
      <c r="Q3262" s="15">
        <f t="shared" si="3312"/>
        <v>0.125</v>
      </c>
      <c r="R3262" s="15">
        <f t="shared" si="3312"/>
        <v>0.87749999999999995</v>
      </c>
      <c r="S3262" s="15">
        <f t="shared" si="3312"/>
        <v>0.33450000000000002</v>
      </c>
      <c r="T3262" s="15">
        <f t="shared" si="3312"/>
        <v>0.2145</v>
      </c>
      <c r="U3262" s="15">
        <f t="shared" si="3312"/>
        <v>0.28999999999999998</v>
      </c>
      <c r="V3262" s="5">
        <v>1</v>
      </c>
      <c r="X3262" s="15">
        <f t="shared" si="3110"/>
        <v>14.5</v>
      </c>
      <c r="AB3262" s="15">
        <f t="shared" si="3111"/>
        <v>12.615028439735063</v>
      </c>
      <c r="AC3262" s="15">
        <f t="shared" si="3112"/>
        <v>3.5531177830076306</v>
      </c>
    </row>
    <row r="3263" spans="1:29">
      <c r="A3263" s="5" t="s">
        <v>207</v>
      </c>
      <c r="B3263" s="5">
        <v>0.64500000000000002</v>
      </c>
      <c r="C3263" s="5">
        <v>0.52</v>
      </c>
      <c r="D3263" s="5">
        <v>0.19</v>
      </c>
      <c r="E3263" s="5">
        <v>1.3105</v>
      </c>
      <c r="F3263" s="5">
        <v>0.57999999999999996</v>
      </c>
      <c r="G3263" s="5">
        <v>0.28799999999999998</v>
      </c>
      <c r="H3263" s="48">
        <v>0.37</v>
      </c>
      <c r="I3263" s="5">
        <v>12</v>
      </c>
      <c r="N3263" s="15">
        <f t="shared" si="3108"/>
        <v>0.75</v>
      </c>
      <c r="O3263" s="15">
        <f t="shared" ref="O3263:U3263" si="3313">B3263</f>
        <v>0.64500000000000002</v>
      </c>
      <c r="P3263" s="15">
        <f t="shared" si="3313"/>
        <v>0.52</v>
      </c>
      <c r="Q3263" s="15">
        <f t="shared" si="3313"/>
        <v>0.19</v>
      </c>
      <c r="R3263" s="15">
        <f t="shared" si="3313"/>
        <v>1.3105</v>
      </c>
      <c r="S3263" s="15">
        <f t="shared" si="3313"/>
        <v>0.57999999999999996</v>
      </c>
      <c r="T3263" s="15">
        <f t="shared" si="3313"/>
        <v>0.28799999999999998</v>
      </c>
      <c r="U3263" s="15">
        <f t="shared" si="3313"/>
        <v>0.37</v>
      </c>
      <c r="V3263" s="5">
        <v>1</v>
      </c>
      <c r="X3263" s="15">
        <f t="shared" si="3110"/>
        <v>13.5</v>
      </c>
      <c r="AB3263" s="15">
        <f t="shared" si="3111"/>
        <v>13.219461167638967</v>
      </c>
      <c r="AC3263" s="15">
        <f t="shared" si="3112"/>
        <v>7.8702036462491992E-2</v>
      </c>
    </row>
    <row r="3264" spans="1:29">
      <c r="A3264" s="5" t="s">
        <v>207</v>
      </c>
      <c r="B3264" s="5">
        <v>0.59499999999999997</v>
      </c>
      <c r="C3264" s="5">
        <v>0.48499999999999999</v>
      </c>
      <c r="D3264" s="5">
        <v>0.14499999999999999</v>
      </c>
      <c r="E3264" s="5">
        <v>1.2515000000000001</v>
      </c>
      <c r="F3264" s="5">
        <v>0.50349999999999995</v>
      </c>
      <c r="G3264" s="5">
        <v>0.29249999999999998</v>
      </c>
      <c r="H3264" s="48">
        <v>0.33</v>
      </c>
      <c r="I3264" s="5">
        <v>14</v>
      </c>
      <c r="N3264" s="15">
        <f t="shared" si="3108"/>
        <v>0.75</v>
      </c>
      <c r="O3264" s="15">
        <f t="shared" ref="O3264:U3264" si="3314">B3264</f>
        <v>0.59499999999999997</v>
      </c>
      <c r="P3264" s="15">
        <f t="shared" si="3314"/>
        <v>0.48499999999999999</v>
      </c>
      <c r="Q3264" s="15">
        <f t="shared" si="3314"/>
        <v>0.14499999999999999</v>
      </c>
      <c r="R3264" s="15">
        <f t="shared" si="3314"/>
        <v>1.2515000000000001</v>
      </c>
      <c r="S3264" s="15">
        <f t="shared" si="3314"/>
        <v>0.50349999999999995</v>
      </c>
      <c r="T3264" s="15">
        <f t="shared" si="3314"/>
        <v>0.29249999999999998</v>
      </c>
      <c r="U3264" s="15">
        <f t="shared" si="3314"/>
        <v>0.33</v>
      </c>
      <c r="V3264" s="5">
        <v>1</v>
      </c>
      <c r="X3264" s="15">
        <f t="shared" si="3110"/>
        <v>15.5</v>
      </c>
      <c r="AB3264" s="15">
        <f t="shared" si="3111"/>
        <v>12.94922723575095</v>
      </c>
      <c r="AC3264" s="15">
        <f t="shared" si="3112"/>
        <v>6.5064416948347397</v>
      </c>
    </row>
    <row r="3265" spans="1:29">
      <c r="A3265" s="5" t="s">
        <v>206</v>
      </c>
      <c r="B3265" s="5">
        <v>0.56499999999999995</v>
      </c>
      <c r="C3265" s="5">
        <v>0.45</v>
      </c>
      <c r="D3265" s="5">
        <v>0.115</v>
      </c>
      <c r="E3265" s="5">
        <v>0.90849999999999997</v>
      </c>
      <c r="F3265" s="5">
        <v>0.39800000000000002</v>
      </c>
      <c r="G3265" s="5">
        <v>0.19700000000000001</v>
      </c>
      <c r="H3265" s="48">
        <v>0.28999999999999998</v>
      </c>
      <c r="I3265" s="5">
        <v>17</v>
      </c>
      <c r="N3265" s="15">
        <f t="shared" si="3108"/>
        <v>3</v>
      </c>
      <c r="O3265" s="15">
        <f t="shared" ref="O3265:U3265" si="3315">B3265</f>
        <v>0.56499999999999995</v>
      </c>
      <c r="P3265" s="15">
        <f t="shared" si="3315"/>
        <v>0.45</v>
      </c>
      <c r="Q3265" s="15">
        <f t="shared" si="3315"/>
        <v>0.115</v>
      </c>
      <c r="R3265" s="15">
        <f t="shared" si="3315"/>
        <v>0.90849999999999997</v>
      </c>
      <c r="S3265" s="15">
        <f t="shared" si="3315"/>
        <v>0.39800000000000002</v>
      </c>
      <c r="T3265" s="15">
        <f t="shared" si="3315"/>
        <v>0.19700000000000001</v>
      </c>
      <c r="U3265" s="15">
        <f t="shared" si="3315"/>
        <v>0.28999999999999998</v>
      </c>
      <c r="V3265" s="5">
        <v>1</v>
      </c>
      <c r="X3265" s="15">
        <f t="shared" si="3110"/>
        <v>18.5</v>
      </c>
      <c r="AB3265" s="15">
        <f t="shared" si="3111"/>
        <v>12.227453173214794</v>
      </c>
      <c r="AC3265" s="15">
        <f t="shared" si="3112"/>
        <v>39.344843694213154</v>
      </c>
    </row>
    <row r="3266" spans="1:29">
      <c r="A3266" s="5" t="s">
        <v>207</v>
      </c>
      <c r="B3266" s="5">
        <v>0.65500000000000003</v>
      </c>
      <c r="C3266" s="5">
        <v>0.5</v>
      </c>
      <c r="D3266" s="5">
        <v>0.14000000000000001</v>
      </c>
      <c r="E3266" s="5">
        <v>1.1705000000000001</v>
      </c>
      <c r="F3266" s="5">
        <v>0.54049999999999998</v>
      </c>
      <c r="G3266" s="5">
        <v>0.3175</v>
      </c>
      <c r="H3266" s="48">
        <v>0.28499999999999998</v>
      </c>
      <c r="I3266" s="5">
        <v>12</v>
      </c>
      <c r="N3266" s="15">
        <f t="shared" si="3108"/>
        <v>0.75</v>
      </c>
      <c r="O3266" s="15">
        <f t="shared" ref="O3266:U3266" si="3316">B3266</f>
        <v>0.65500000000000003</v>
      </c>
      <c r="P3266" s="15">
        <f t="shared" si="3316"/>
        <v>0.5</v>
      </c>
      <c r="Q3266" s="15">
        <f t="shared" si="3316"/>
        <v>0.14000000000000001</v>
      </c>
      <c r="R3266" s="15">
        <f t="shared" si="3316"/>
        <v>1.1705000000000001</v>
      </c>
      <c r="S3266" s="15">
        <f t="shared" si="3316"/>
        <v>0.54049999999999998</v>
      </c>
      <c r="T3266" s="15">
        <f t="shared" si="3316"/>
        <v>0.3175</v>
      </c>
      <c r="U3266" s="15">
        <f t="shared" si="3316"/>
        <v>0.28499999999999998</v>
      </c>
      <c r="V3266" s="5">
        <v>1</v>
      </c>
      <c r="X3266" s="15">
        <f t="shared" si="3110"/>
        <v>13.5</v>
      </c>
      <c r="AB3266" s="15">
        <f t="shared" si="3111"/>
        <v>10.90189071310467</v>
      </c>
      <c r="AC3266" s="15">
        <f t="shared" si="3112"/>
        <v>6.7501718666517583</v>
      </c>
    </row>
    <row r="3267" spans="1:29">
      <c r="A3267" s="5" t="s">
        <v>206</v>
      </c>
      <c r="B3267" s="5">
        <v>0.48</v>
      </c>
      <c r="C3267" s="5">
        <v>0.38</v>
      </c>
      <c r="D3267" s="5">
        <v>0.13500000000000001</v>
      </c>
      <c r="E3267" s="5">
        <v>0.52800000000000002</v>
      </c>
      <c r="F3267" s="5">
        <v>0.2</v>
      </c>
      <c r="G3267" s="5">
        <v>0.13950000000000001</v>
      </c>
      <c r="H3267" s="48">
        <v>0.16</v>
      </c>
      <c r="I3267" s="5">
        <v>14</v>
      </c>
      <c r="N3267" s="15">
        <f t="shared" si="3108"/>
        <v>3</v>
      </c>
      <c r="O3267" s="15">
        <f t="shared" ref="O3267:U3267" si="3317">B3267</f>
        <v>0.48</v>
      </c>
      <c r="P3267" s="15">
        <f t="shared" si="3317"/>
        <v>0.38</v>
      </c>
      <c r="Q3267" s="15">
        <f t="shared" si="3317"/>
        <v>0.13500000000000001</v>
      </c>
      <c r="R3267" s="15">
        <f t="shared" si="3317"/>
        <v>0.52800000000000002</v>
      </c>
      <c r="S3267" s="15">
        <f t="shared" si="3317"/>
        <v>0.2</v>
      </c>
      <c r="T3267" s="15">
        <f t="shared" si="3317"/>
        <v>0.13950000000000001</v>
      </c>
      <c r="U3267" s="15">
        <f t="shared" si="3317"/>
        <v>0.16</v>
      </c>
      <c r="V3267" s="5">
        <v>1</v>
      </c>
      <c r="X3267" s="15">
        <f t="shared" si="3110"/>
        <v>15.5</v>
      </c>
      <c r="AB3267" s="15">
        <f t="shared" si="3111"/>
        <v>11.670513017507893</v>
      </c>
      <c r="AC3267" s="15">
        <f t="shared" si="3112"/>
        <v>14.6649705490765</v>
      </c>
    </row>
    <row r="3268" spans="1:29">
      <c r="A3268" s="5" t="s">
        <v>207</v>
      </c>
      <c r="B3268" s="5">
        <v>0.495</v>
      </c>
      <c r="C3268" s="5">
        <v>0.38500000000000001</v>
      </c>
      <c r="D3268" s="5">
        <v>0.13500000000000001</v>
      </c>
      <c r="E3268" s="5">
        <v>0.66249999999999998</v>
      </c>
      <c r="F3268" s="5">
        <v>0.30049999999999999</v>
      </c>
      <c r="G3268" s="5">
        <v>0.16350000000000001</v>
      </c>
      <c r="H3268" s="48">
        <v>0.185</v>
      </c>
      <c r="I3268" s="5">
        <v>11</v>
      </c>
      <c r="N3268" s="15">
        <f t="shared" si="3108"/>
        <v>0.75</v>
      </c>
      <c r="O3268" s="15">
        <f t="shared" ref="O3268:U3268" si="3318">B3268</f>
        <v>0.495</v>
      </c>
      <c r="P3268" s="15">
        <f t="shared" si="3318"/>
        <v>0.38500000000000001</v>
      </c>
      <c r="Q3268" s="15">
        <f t="shared" si="3318"/>
        <v>0.13500000000000001</v>
      </c>
      <c r="R3268" s="15">
        <f t="shared" si="3318"/>
        <v>0.66249999999999998</v>
      </c>
      <c r="S3268" s="15">
        <f t="shared" si="3318"/>
        <v>0.30049999999999999</v>
      </c>
      <c r="T3268" s="15">
        <f t="shared" si="3318"/>
        <v>0.16350000000000001</v>
      </c>
      <c r="U3268" s="15">
        <f t="shared" si="3318"/>
        <v>0.185</v>
      </c>
      <c r="V3268" s="5">
        <v>1</v>
      </c>
      <c r="X3268" s="15">
        <f t="shared" si="3110"/>
        <v>12.5</v>
      </c>
      <c r="AB3268" s="15">
        <f t="shared" si="3111"/>
        <v>10.526560787026073</v>
      </c>
      <c r="AC3268" s="15">
        <f t="shared" si="3112"/>
        <v>3.8944623273031538</v>
      </c>
    </row>
    <row r="3269" spans="1:29">
      <c r="A3269" s="5" t="s">
        <v>207</v>
      </c>
      <c r="B3269" s="5">
        <v>0.4</v>
      </c>
      <c r="C3269" s="5">
        <v>0.33500000000000002</v>
      </c>
      <c r="D3269" s="5">
        <v>0.115</v>
      </c>
      <c r="E3269" s="5">
        <v>0.4335</v>
      </c>
      <c r="F3269" s="5">
        <v>0.21049999999999999</v>
      </c>
      <c r="G3269" s="5">
        <v>0.1205</v>
      </c>
      <c r="H3269" s="48">
        <v>0.12</v>
      </c>
      <c r="I3269" s="5">
        <v>10</v>
      </c>
      <c r="N3269" s="15">
        <f t="shared" si="3108"/>
        <v>0.75</v>
      </c>
      <c r="O3269" s="15">
        <f t="shared" ref="O3269:U3269" si="3319">B3269</f>
        <v>0.4</v>
      </c>
      <c r="P3269" s="15">
        <f t="shared" si="3319"/>
        <v>0.33500000000000002</v>
      </c>
      <c r="Q3269" s="15">
        <f t="shared" si="3319"/>
        <v>0.115</v>
      </c>
      <c r="R3269" s="15">
        <f t="shared" si="3319"/>
        <v>0.4335</v>
      </c>
      <c r="S3269" s="15">
        <f t="shared" si="3319"/>
        <v>0.21049999999999999</v>
      </c>
      <c r="T3269" s="15">
        <f t="shared" si="3319"/>
        <v>0.1205</v>
      </c>
      <c r="U3269" s="15">
        <f t="shared" si="3319"/>
        <v>0.12</v>
      </c>
      <c r="V3269" s="5">
        <v>1</v>
      </c>
      <c r="X3269" s="15">
        <f t="shared" si="3110"/>
        <v>11.5</v>
      </c>
      <c r="AB3269" s="15">
        <f t="shared" si="3111"/>
        <v>9.3906648859249806</v>
      </c>
      <c r="AC3269" s="15">
        <f t="shared" si="3112"/>
        <v>4.4492946234698749</v>
      </c>
    </row>
    <row r="3270" spans="1:29">
      <c r="A3270" s="5" t="s">
        <v>206</v>
      </c>
      <c r="B3270" s="5">
        <v>0.41</v>
      </c>
      <c r="C3270" s="5">
        <v>0.31</v>
      </c>
      <c r="D3270" s="5">
        <v>0.125</v>
      </c>
      <c r="E3270" s="5">
        <v>0.35949999999999999</v>
      </c>
      <c r="F3270" s="5">
        <v>0.14149999999999999</v>
      </c>
      <c r="G3270" s="5">
        <v>8.8499999999999995E-2</v>
      </c>
      <c r="H3270" s="48">
        <v>0.115</v>
      </c>
      <c r="I3270" s="5">
        <v>11</v>
      </c>
      <c r="N3270" s="15">
        <f t="shared" si="3108"/>
        <v>3</v>
      </c>
      <c r="O3270" s="15">
        <f t="shared" ref="O3270:U3270" si="3320">B3270</f>
        <v>0.41</v>
      </c>
      <c r="P3270" s="15">
        <f t="shared" si="3320"/>
        <v>0.31</v>
      </c>
      <c r="Q3270" s="15">
        <f t="shared" si="3320"/>
        <v>0.125</v>
      </c>
      <c r="R3270" s="15">
        <f t="shared" si="3320"/>
        <v>0.35949999999999999</v>
      </c>
      <c r="S3270" s="15">
        <f t="shared" si="3320"/>
        <v>0.14149999999999999</v>
      </c>
      <c r="T3270" s="15">
        <f t="shared" si="3320"/>
        <v>8.8499999999999995E-2</v>
      </c>
      <c r="U3270" s="15">
        <f t="shared" si="3320"/>
        <v>0.115</v>
      </c>
      <c r="V3270" s="5">
        <v>1</v>
      </c>
      <c r="X3270" s="15">
        <f t="shared" si="3110"/>
        <v>12.5</v>
      </c>
      <c r="AB3270" s="15">
        <f t="shared" si="3111"/>
        <v>10.561831829201994</v>
      </c>
      <c r="AC3270" s="15">
        <f t="shared" si="3112"/>
        <v>3.756495858294489</v>
      </c>
    </row>
    <row r="3271" spans="1:29">
      <c r="A3271" s="5" t="s">
        <v>207</v>
      </c>
      <c r="B3271" s="5">
        <v>0.59499999999999997</v>
      </c>
      <c r="C3271" s="5">
        <v>0.46500000000000002</v>
      </c>
      <c r="D3271" s="5">
        <v>0.14499999999999999</v>
      </c>
      <c r="E3271" s="5">
        <v>1.107</v>
      </c>
      <c r="F3271" s="5">
        <v>0.40200000000000002</v>
      </c>
      <c r="G3271" s="5">
        <v>0.24149999999999999</v>
      </c>
      <c r="H3271" s="48">
        <v>0.31</v>
      </c>
      <c r="I3271" s="5">
        <v>12</v>
      </c>
      <c r="N3271" s="15">
        <f t="shared" si="3108"/>
        <v>0.75</v>
      </c>
      <c r="O3271" s="15">
        <f t="shared" ref="O3271:U3271" si="3321">B3271</f>
        <v>0.59499999999999997</v>
      </c>
      <c r="P3271" s="15">
        <f t="shared" si="3321"/>
        <v>0.46500000000000002</v>
      </c>
      <c r="Q3271" s="15">
        <f t="shared" si="3321"/>
        <v>0.14499999999999999</v>
      </c>
      <c r="R3271" s="15">
        <f t="shared" si="3321"/>
        <v>1.107</v>
      </c>
      <c r="S3271" s="15">
        <f t="shared" si="3321"/>
        <v>0.40200000000000002</v>
      </c>
      <c r="T3271" s="15">
        <f t="shared" si="3321"/>
        <v>0.24149999999999999</v>
      </c>
      <c r="U3271" s="15">
        <f t="shared" si="3321"/>
        <v>0.31</v>
      </c>
      <c r="V3271" s="5">
        <v>1</v>
      </c>
      <c r="X3271" s="15">
        <f t="shared" si="3110"/>
        <v>13.5</v>
      </c>
      <c r="AB3271" s="15">
        <f t="shared" si="3111"/>
        <v>13.787794803094465</v>
      </c>
      <c r="AC3271" s="15">
        <f t="shared" si="3112"/>
        <v>8.2825848688182158E-2</v>
      </c>
    </row>
    <row r="3272" spans="1:29">
      <c r="A3272" s="5" t="s">
        <v>207</v>
      </c>
      <c r="B3272" s="5">
        <v>0.625</v>
      </c>
      <c r="C3272" s="5">
        <v>0.47499999999999998</v>
      </c>
      <c r="D3272" s="5">
        <v>0.13</v>
      </c>
      <c r="E3272" s="5">
        <v>0.85950000000000004</v>
      </c>
      <c r="F3272" s="5">
        <v>0.31950000000000001</v>
      </c>
      <c r="G3272" s="5">
        <v>0.17749999999999999</v>
      </c>
      <c r="H3272" s="48">
        <v>0.24</v>
      </c>
      <c r="I3272" s="5">
        <v>13</v>
      </c>
      <c r="N3272" s="15">
        <f t="shared" si="3108"/>
        <v>0.75</v>
      </c>
      <c r="O3272" s="15">
        <f t="shared" ref="O3272:U3272" si="3322">B3272</f>
        <v>0.625</v>
      </c>
      <c r="P3272" s="15">
        <f t="shared" si="3322"/>
        <v>0.47499999999999998</v>
      </c>
      <c r="Q3272" s="15">
        <f t="shared" si="3322"/>
        <v>0.13</v>
      </c>
      <c r="R3272" s="15">
        <f t="shared" si="3322"/>
        <v>0.85950000000000004</v>
      </c>
      <c r="S3272" s="15">
        <f t="shared" si="3322"/>
        <v>0.31950000000000001</v>
      </c>
      <c r="T3272" s="15">
        <f t="shared" si="3322"/>
        <v>0.17749999999999999</v>
      </c>
      <c r="U3272" s="15">
        <f t="shared" si="3322"/>
        <v>0.24</v>
      </c>
      <c r="V3272" s="5">
        <v>1</v>
      </c>
      <c r="X3272" s="15">
        <f t="shared" si="3110"/>
        <v>14.5</v>
      </c>
      <c r="AB3272" s="15">
        <f t="shared" si="3111"/>
        <v>13.174476533867882</v>
      </c>
      <c r="AC3272" s="15">
        <f t="shared" si="3112"/>
        <v>1.7570124592669047</v>
      </c>
    </row>
    <row r="3273" spans="1:29">
      <c r="A3273" s="5" t="s">
        <v>206</v>
      </c>
      <c r="B3273" s="5">
        <v>0.52</v>
      </c>
      <c r="C3273" s="5">
        <v>0.42499999999999999</v>
      </c>
      <c r="D3273" s="5">
        <v>0.155</v>
      </c>
      <c r="E3273" s="5">
        <v>0.77349999999999997</v>
      </c>
      <c r="F3273" s="5">
        <v>0.29699999999999999</v>
      </c>
      <c r="G3273" s="5">
        <v>0.123</v>
      </c>
      <c r="H3273" s="48">
        <v>0.255</v>
      </c>
      <c r="I3273" s="5">
        <v>17</v>
      </c>
      <c r="N3273" s="15">
        <f t="shared" si="3108"/>
        <v>3</v>
      </c>
      <c r="O3273" s="15">
        <f t="shared" ref="O3273:U3273" si="3323">B3273</f>
        <v>0.52</v>
      </c>
      <c r="P3273" s="15">
        <f t="shared" si="3323"/>
        <v>0.42499999999999999</v>
      </c>
      <c r="Q3273" s="15">
        <f t="shared" si="3323"/>
        <v>0.155</v>
      </c>
      <c r="R3273" s="15">
        <f t="shared" si="3323"/>
        <v>0.77349999999999997</v>
      </c>
      <c r="S3273" s="15">
        <f t="shared" si="3323"/>
        <v>0.29699999999999999</v>
      </c>
      <c r="T3273" s="15">
        <f t="shared" si="3323"/>
        <v>0.123</v>
      </c>
      <c r="U3273" s="15">
        <f t="shared" si="3323"/>
        <v>0.255</v>
      </c>
      <c r="V3273" s="5">
        <v>1</v>
      </c>
      <c r="X3273" s="15">
        <f t="shared" si="3110"/>
        <v>18.5</v>
      </c>
      <c r="AB3273" s="15">
        <f t="shared" si="3111"/>
        <v>13.667037378300146</v>
      </c>
      <c r="AC3273" s="15">
        <f t="shared" si="3112"/>
        <v>23.35752770274793</v>
      </c>
    </row>
    <row r="3274" spans="1:29">
      <c r="A3274" s="5" t="s">
        <v>206</v>
      </c>
      <c r="B3274" s="5">
        <v>0.46500000000000002</v>
      </c>
      <c r="C3274" s="5">
        <v>0.36</v>
      </c>
      <c r="D3274" s="5">
        <v>0.125</v>
      </c>
      <c r="E3274" s="5">
        <v>0.4365</v>
      </c>
      <c r="F3274" s="5">
        <v>0.16900000000000001</v>
      </c>
      <c r="G3274" s="5">
        <v>0.1075</v>
      </c>
      <c r="H3274" s="48">
        <v>0.14499999999999999</v>
      </c>
      <c r="I3274" s="5">
        <v>11</v>
      </c>
      <c r="N3274" s="15">
        <f t="shared" si="3108"/>
        <v>3</v>
      </c>
      <c r="O3274" s="15">
        <f t="shared" ref="O3274:U3274" si="3324">B3274</f>
        <v>0.46500000000000002</v>
      </c>
      <c r="P3274" s="15">
        <f t="shared" si="3324"/>
        <v>0.36</v>
      </c>
      <c r="Q3274" s="15">
        <f t="shared" si="3324"/>
        <v>0.125</v>
      </c>
      <c r="R3274" s="15">
        <f t="shared" si="3324"/>
        <v>0.4365</v>
      </c>
      <c r="S3274" s="15">
        <f t="shared" si="3324"/>
        <v>0.16900000000000001</v>
      </c>
      <c r="T3274" s="15">
        <f t="shared" si="3324"/>
        <v>0.1075</v>
      </c>
      <c r="U3274" s="15">
        <f t="shared" si="3324"/>
        <v>0.14499999999999999</v>
      </c>
      <c r="V3274" s="5">
        <v>1</v>
      </c>
      <c r="X3274" s="15">
        <f t="shared" si="3110"/>
        <v>12.5</v>
      </c>
      <c r="AB3274" s="15">
        <f t="shared" si="3111"/>
        <v>11.323754051348171</v>
      </c>
      <c r="AC3274" s="15">
        <f t="shared" si="3112"/>
        <v>1.3835545317198408</v>
      </c>
    </row>
    <row r="3275" spans="1:29">
      <c r="A3275" s="5" t="s">
        <v>207</v>
      </c>
      <c r="B3275" s="5">
        <v>0.47499999999999998</v>
      </c>
      <c r="C3275" s="5">
        <v>0.375</v>
      </c>
      <c r="D3275" s="5">
        <v>0.14000000000000001</v>
      </c>
      <c r="E3275" s="5">
        <v>0.501</v>
      </c>
      <c r="F3275" s="5">
        <v>0.192</v>
      </c>
      <c r="G3275" s="5">
        <v>0.11749999999999999</v>
      </c>
      <c r="H3275" s="48">
        <v>0.17499999999999999</v>
      </c>
      <c r="I3275" s="5">
        <v>13</v>
      </c>
      <c r="N3275" s="15">
        <f t="shared" si="3108"/>
        <v>0.75</v>
      </c>
      <c r="O3275" s="15">
        <f t="shared" ref="O3275:U3275" si="3325">B3275</f>
        <v>0.47499999999999998</v>
      </c>
      <c r="P3275" s="15">
        <f t="shared" si="3325"/>
        <v>0.375</v>
      </c>
      <c r="Q3275" s="15">
        <f t="shared" si="3325"/>
        <v>0.14000000000000001</v>
      </c>
      <c r="R3275" s="15">
        <f t="shared" si="3325"/>
        <v>0.501</v>
      </c>
      <c r="S3275" s="15">
        <f t="shared" si="3325"/>
        <v>0.192</v>
      </c>
      <c r="T3275" s="15">
        <f t="shared" si="3325"/>
        <v>0.11749999999999999</v>
      </c>
      <c r="U3275" s="15">
        <f t="shared" si="3325"/>
        <v>0.17499999999999999</v>
      </c>
      <c r="V3275" s="5">
        <v>1</v>
      </c>
      <c r="X3275" s="15">
        <f t="shared" si="3110"/>
        <v>14.5</v>
      </c>
      <c r="AB3275" s="15">
        <f t="shared" si="3111"/>
        <v>11.576991684349267</v>
      </c>
      <c r="AC3275" s="15">
        <f t="shared" si="3112"/>
        <v>8.5439776133633369</v>
      </c>
    </row>
    <row r="3276" spans="1:29">
      <c r="A3276" s="5" t="s">
        <v>207</v>
      </c>
      <c r="B3276" s="5">
        <v>0.5</v>
      </c>
      <c r="C3276" s="5">
        <v>0.40500000000000003</v>
      </c>
      <c r="D3276" s="5">
        <v>0.14000000000000001</v>
      </c>
      <c r="E3276" s="5">
        <v>0.67349999999999999</v>
      </c>
      <c r="F3276" s="5">
        <v>0.26500000000000001</v>
      </c>
      <c r="G3276" s="5">
        <v>0.124</v>
      </c>
      <c r="H3276" s="48">
        <v>0.25</v>
      </c>
      <c r="I3276" s="5">
        <v>18</v>
      </c>
      <c r="N3276" s="15">
        <f t="shared" si="3108"/>
        <v>0.75</v>
      </c>
      <c r="O3276" s="15">
        <f t="shared" ref="O3276:U3276" si="3326">B3276</f>
        <v>0.5</v>
      </c>
      <c r="P3276" s="15">
        <f t="shared" si="3326"/>
        <v>0.40500000000000003</v>
      </c>
      <c r="Q3276" s="15">
        <f t="shared" si="3326"/>
        <v>0.14000000000000001</v>
      </c>
      <c r="R3276" s="15">
        <f t="shared" si="3326"/>
        <v>0.67349999999999999</v>
      </c>
      <c r="S3276" s="15">
        <f t="shared" si="3326"/>
        <v>0.26500000000000001</v>
      </c>
      <c r="T3276" s="15">
        <f t="shared" si="3326"/>
        <v>0.124</v>
      </c>
      <c r="U3276" s="15">
        <f t="shared" si="3326"/>
        <v>0.25</v>
      </c>
      <c r="V3276" s="5">
        <v>1</v>
      </c>
      <c r="X3276" s="15">
        <f t="shared" si="3110"/>
        <v>19.5</v>
      </c>
      <c r="AB3276" s="15">
        <f t="shared" si="3111"/>
        <v>12.596437380243326</v>
      </c>
      <c r="AC3276" s="15">
        <f t="shared" si="3112"/>
        <v>47.659176844901623</v>
      </c>
    </row>
    <row r="3277" spans="1:29">
      <c r="A3277" s="5" t="s">
        <v>206</v>
      </c>
      <c r="B3277" s="5">
        <v>0.46</v>
      </c>
      <c r="C3277" s="5">
        <v>0.35499999999999998</v>
      </c>
      <c r="D3277" s="5">
        <v>0.11</v>
      </c>
      <c r="E3277" s="5">
        <v>0.41499999999999998</v>
      </c>
      <c r="F3277" s="5">
        <v>0.215</v>
      </c>
      <c r="G3277" s="5">
        <v>8.2000000000000003E-2</v>
      </c>
      <c r="H3277" s="48">
        <v>0.13</v>
      </c>
      <c r="I3277" s="5">
        <v>12</v>
      </c>
      <c r="N3277" s="15">
        <f t="shared" si="3108"/>
        <v>3</v>
      </c>
      <c r="O3277" s="15">
        <f t="shared" ref="O3277:U3277" si="3327">B3277</f>
        <v>0.46</v>
      </c>
      <c r="P3277" s="15">
        <f t="shared" si="3327"/>
        <v>0.35499999999999998</v>
      </c>
      <c r="Q3277" s="15">
        <f t="shared" si="3327"/>
        <v>0.11</v>
      </c>
      <c r="R3277" s="15">
        <f t="shared" si="3327"/>
        <v>0.41499999999999998</v>
      </c>
      <c r="S3277" s="15">
        <f t="shared" si="3327"/>
        <v>0.215</v>
      </c>
      <c r="T3277" s="15">
        <f t="shared" si="3327"/>
        <v>8.2000000000000003E-2</v>
      </c>
      <c r="U3277" s="15">
        <f t="shared" si="3327"/>
        <v>0.13</v>
      </c>
      <c r="V3277" s="5">
        <v>1</v>
      </c>
      <c r="X3277" s="15">
        <f t="shared" si="3110"/>
        <v>13.5</v>
      </c>
      <c r="AB3277" s="15">
        <f t="shared" si="3111"/>
        <v>10.113219013302604</v>
      </c>
      <c r="AC3277" s="15">
        <f t="shared" si="3112"/>
        <v>11.470285451854986</v>
      </c>
    </row>
    <row r="3278" spans="1:29">
      <c r="A3278" s="5" t="s">
        <v>206</v>
      </c>
      <c r="B3278" s="5">
        <v>0.48499999999999999</v>
      </c>
      <c r="C3278" s="5">
        <v>0.38500000000000001</v>
      </c>
      <c r="D3278" s="5">
        <v>0.125</v>
      </c>
      <c r="E3278" s="5">
        <v>0.47749999999999998</v>
      </c>
      <c r="F3278" s="5">
        <v>0.2</v>
      </c>
      <c r="G3278" s="5">
        <v>7.85E-2</v>
      </c>
      <c r="H3278" s="48">
        <v>0.17</v>
      </c>
      <c r="I3278" s="5">
        <v>12</v>
      </c>
      <c r="N3278" s="15">
        <f t="shared" si="3108"/>
        <v>3</v>
      </c>
      <c r="O3278" s="15">
        <f t="shared" ref="O3278:U3278" si="3328">B3278</f>
        <v>0.48499999999999999</v>
      </c>
      <c r="P3278" s="15">
        <f t="shared" si="3328"/>
        <v>0.38500000000000001</v>
      </c>
      <c r="Q3278" s="15">
        <f t="shared" si="3328"/>
        <v>0.125</v>
      </c>
      <c r="R3278" s="15">
        <f t="shared" si="3328"/>
        <v>0.47749999999999998</v>
      </c>
      <c r="S3278" s="15">
        <f t="shared" si="3328"/>
        <v>0.2</v>
      </c>
      <c r="T3278" s="15">
        <f t="shared" si="3328"/>
        <v>7.85E-2</v>
      </c>
      <c r="U3278" s="15">
        <f t="shared" si="3328"/>
        <v>0.17</v>
      </c>
      <c r="V3278" s="5">
        <v>1</v>
      </c>
      <c r="X3278" s="15">
        <f t="shared" si="3110"/>
        <v>13.5</v>
      </c>
      <c r="AB3278" s="15">
        <f t="shared" si="3111"/>
        <v>11.86707719379895</v>
      </c>
      <c r="AC3278" s="15">
        <f t="shared" si="3112"/>
        <v>2.6664368910115108</v>
      </c>
    </row>
    <row r="3279" spans="1:29">
      <c r="A3279" s="5" t="s">
        <v>207</v>
      </c>
      <c r="B3279" s="5">
        <v>0.46500000000000002</v>
      </c>
      <c r="C3279" s="5">
        <v>0.39</v>
      </c>
      <c r="D3279" s="5">
        <v>0.14000000000000001</v>
      </c>
      <c r="E3279" s="5">
        <v>0.55549999999999999</v>
      </c>
      <c r="F3279" s="5">
        <v>0.21299999999999999</v>
      </c>
      <c r="G3279" s="5">
        <v>0.1075</v>
      </c>
      <c r="H3279" s="48">
        <v>0.215</v>
      </c>
      <c r="I3279" s="5">
        <v>15</v>
      </c>
      <c r="N3279" s="15">
        <f t="shared" si="3108"/>
        <v>0.75</v>
      </c>
      <c r="O3279" s="15">
        <f t="shared" ref="O3279:U3279" si="3329">B3279</f>
        <v>0.46500000000000002</v>
      </c>
      <c r="P3279" s="15">
        <f t="shared" si="3329"/>
        <v>0.39</v>
      </c>
      <c r="Q3279" s="15">
        <f t="shared" si="3329"/>
        <v>0.14000000000000001</v>
      </c>
      <c r="R3279" s="15">
        <f t="shared" si="3329"/>
        <v>0.55549999999999999</v>
      </c>
      <c r="S3279" s="15">
        <f t="shared" si="3329"/>
        <v>0.21299999999999999</v>
      </c>
      <c r="T3279" s="15">
        <f t="shared" si="3329"/>
        <v>0.1075</v>
      </c>
      <c r="U3279" s="15">
        <f t="shared" si="3329"/>
        <v>0.215</v>
      </c>
      <c r="V3279" s="5">
        <v>1</v>
      </c>
      <c r="X3279" s="15">
        <f t="shared" si="3110"/>
        <v>16.5</v>
      </c>
      <c r="AB3279" s="15">
        <f t="shared" si="3111"/>
        <v>12.284562310095149</v>
      </c>
      <c r="AC3279" s="15">
        <f t="shared" si="3112"/>
        <v>17.769914917470349</v>
      </c>
    </row>
    <row r="3280" spans="1:29">
      <c r="A3280" s="5" t="s">
        <v>206</v>
      </c>
      <c r="B3280" s="5">
        <v>0.52500000000000002</v>
      </c>
      <c r="C3280" s="5">
        <v>0.41499999999999998</v>
      </c>
      <c r="D3280" s="5">
        <v>0.16</v>
      </c>
      <c r="E3280" s="5">
        <v>0.64449999999999996</v>
      </c>
      <c r="F3280" s="5">
        <v>0.26</v>
      </c>
      <c r="G3280" s="5">
        <v>0.1575</v>
      </c>
      <c r="H3280" s="48">
        <v>0.22</v>
      </c>
      <c r="I3280" s="5">
        <v>12</v>
      </c>
      <c r="N3280" s="15">
        <f t="shared" si="3108"/>
        <v>3</v>
      </c>
      <c r="O3280" s="15">
        <f t="shared" ref="O3280:U3280" si="3330">B3280</f>
        <v>0.52500000000000002</v>
      </c>
      <c r="P3280" s="15">
        <f t="shared" si="3330"/>
        <v>0.41499999999999998</v>
      </c>
      <c r="Q3280" s="15">
        <f t="shared" si="3330"/>
        <v>0.16</v>
      </c>
      <c r="R3280" s="15">
        <f t="shared" si="3330"/>
        <v>0.64449999999999996</v>
      </c>
      <c r="S3280" s="15">
        <f t="shared" si="3330"/>
        <v>0.26</v>
      </c>
      <c r="T3280" s="15">
        <f t="shared" si="3330"/>
        <v>0.1575</v>
      </c>
      <c r="U3280" s="15">
        <f t="shared" si="3330"/>
        <v>0.22</v>
      </c>
      <c r="V3280" s="5">
        <v>1</v>
      </c>
      <c r="X3280" s="15">
        <f t="shared" si="3110"/>
        <v>13.5</v>
      </c>
      <c r="AB3280" s="15">
        <f t="shared" si="3111"/>
        <v>12.518044368402585</v>
      </c>
      <c r="AC3280" s="15">
        <f t="shared" si="3112"/>
        <v>0.96423686242587903</v>
      </c>
    </row>
    <row r="3281" spans="1:29">
      <c r="A3281" s="5" t="s">
        <v>207</v>
      </c>
      <c r="B3281" s="5">
        <v>0.65500000000000003</v>
      </c>
      <c r="C3281" s="5">
        <v>0.53</v>
      </c>
      <c r="D3281" s="5">
        <v>0.19</v>
      </c>
      <c r="E3281" s="5">
        <v>1.4279999999999999</v>
      </c>
      <c r="F3281" s="5">
        <v>0.49299999999999999</v>
      </c>
      <c r="G3281" s="5">
        <v>0.318</v>
      </c>
      <c r="H3281" s="48">
        <v>0.56499999999999995</v>
      </c>
      <c r="I3281" s="5">
        <v>18</v>
      </c>
      <c r="N3281" s="15">
        <f t="shared" si="3108"/>
        <v>0.75</v>
      </c>
      <c r="O3281" s="15">
        <f t="shared" ref="O3281:U3281" si="3331">B3281</f>
        <v>0.65500000000000003</v>
      </c>
      <c r="P3281" s="15">
        <f t="shared" si="3331"/>
        <v>0.53</v>
      </c>
      <c r="Q3281" s="15">
        <f t="shared" si="3331"/>
        <v>0.19</v>
      </c>
      <c r="R3281" s="15">
        <f t="shared" si="3331"/>
        <v>1.4279999999999999</v>
      </c>
      <c r="S3281" s="15">
        <f t="shared" si="3331"/>
        <v>0.49299999999999999</v>
      </c>
      <c r="T3281" s="15">
        <f t="shared" si="3331"/>
        <v>0.318</v>
      </c>
      <c r="U3281" s="15">
        <f t="shared" si="3331"/>
        <v>0.56499999999999995</v>
      </c>
      <c r="V3281" s="5">
        <v>1</v>
      </c>
      <c r="X3281" s="15">
        <f t="shared" si="3110"/>
        <v>19.5</v>
      </c>
      <c r="AB3281" s="15">
        <f t="shared" si="3111"/>
        <v>17.53203269955776</v>
      </c>
      <c r="AC3281" s="15">
        <f t="shared" si="3112"/>
        <v>3.8728952956099167</v>
      </c>
    </row>
    <row r="3282" spans="1:29">
      <c r="A3282" s="5" t="s">
        <v>206</v>
      </c>
      <c r="B3282" s="5">
        <v>0.69</v>
      </c>
      <c r="C3282" s="5">
        <v>0.54</v>
      </c>
      <c r="D3282" s="5">
        <v>0.185</v>
      </c>
      <c r="E3282" s="5">
        <v>1.6194999999999999</v>
      </c>
      <c r="F3282" s="5">
        <v>0.53300000000000003</v>
      </c>
      <c r="G3282" s="5">
        <v>0.35299999999999998</v>
      </c>
      <c r="H3282" s="48">
        <v>0.55500000000000005</v>
      </c>
      <c r="I3282" s="5">
        <v>24</v>
      </c>
      <c r="N3282" s="15">
        <f t="shared" si="3108"/>
        <v>3</v>
      </c>
      <c r="O3282" s="15">
        <f t="shared" ref="O3282:U3282" si="3332">B3282</f>
        <v>0.69</v>
      </c>
      <c r="P3282" s="15">
        <f t="shared" si="3332"/>
        <v>0.54</v>
      </c>
      <c r="Q3282" s="15">
        <f t="shared" si="3332"/>
        <v>0.185</v>
      </c>
      <c r="R3282" s="15">
        <f t="shared" si="3332"/>
        <v>1.6194999999999999</v>
      </c>
      <c r="S3282" s="15">
        <f t="shared" si="3332"/>
        <v>0.53300000000000003</v>
      </c>
      <c r="T3282" s="15">
        <f t="shared" si="3332"/>
        <v>0.35299999999999998</v>
      </c>
      <c r="U3282" s="15">
        <f t="shared" si="3332"/>
        <v>0.55500000000000005</v>
      </c>
      <c r="V3282" s="5">
        <v>1</v>
      </c>
      <c r="X3282" s="15">
        <f t="shared" si="3110"/>
        <v>25.5</v>
      </c>
      <c r="AB3282" s="15">
        <f t="shared" si="3111"/>
        <v>18.419867387649841</v>
      </c>
      <c r="AC3282" s="15">
        <f t="shared" si="3112"/>
        <v>50.128277808464283</v>
      </c>
    </row>
    <row r="3283" spans="1:29">
      <c r="A3283" s="5" t="s">
        <v>206</v>
      </c>
      <c r="B3283" s="5">
        <v>0.55000000000000004</v>
      </c>
      <c r="C3283" s="5">
        <v>0.45</v>
      </c>
      <c r="D3283" s="5">
        <v>0.17</v>
      </c>
      <c r="E3283" s="5">
        <v>0.81</v>
      </c>
      <c r="F3283" s="5">
        <v>0.317</v>
      </c>
      <c r="G3283" s="5">
        <v>0.157</v>
      </c>
      <c r="H3283" s="48">
        <v>0.22</v>
      </c>
      <c r="I3283" s="5">
        <v>11</v>
      </c>
      <c r="N3283" s="15">
        <f t="shared" si="3108"/>
        <v>3</v>
      </c>
      <c r="O3283" s="15">
        <f t="shared" ref="O3283:U3283" si="3333">B3283</f>
        <v>0.55000000000000004</v>
      </c>
      <c r="P3283" s="15">
        <f t="shared" si="3333"/>
        <v>0.45</v>
      </c>
      <c r="Q3283" s="15">
        <f t="shared" si="3333"/>
        <v>0.17</v>
      </c>
      <c r="R3283" s="15">
        <f t="shared" si="3333"/>
        <v>0.81</v>
      </c>
      <c r="S3283" s="15">
        <f t="shared" si="3333"/>
        <v>0.317</v>
      </c>
      <c r="T3283" s="15">
        <f t="shared" si="3333"/>
        <v>0.157</v>
      </c>
      <c r="U3283" s="15">
        <f t="shared" si="3333"/>
        <v>0.22</v>
      </c>
      <c r="V3283" s="5">
        <v>1</v>
      </c>
      <c r="X3283" s="15">
        <f t="shared" si="3110"/>
        <v>12.5</v>
      </c>
      <c r="AB3283" s="15">
        <f t="shared" si="3111"/>
        <v>13.384020747919983</v>
      </c>
      <c r="AC3283" s="15">
        <f t="shared" si="3112"/>
        <v>0.78149268275300665</v>
      </c>
    </row>
    <row r="3284" spans="1:29">
      <c r="A3284" s="5" t="s">
        <v>207</v>
      </c>
      <c r="B3284" s="5">
        <v>0.57999999999999996</v>
      </c>
      <c r="C3284" s="5">
        <v>0.47499999999999998</v>
      </c>
      <c r="D3284" s="5">
        <v>0.16500000000000001</v>
      </c>
      <c r="E3284" s="5">
        <v>1.0385</v>
      </c>
      <c r="F3284" s="5">
        <v>0.41399999999999998</v>
      </c>
      <c r="G3284" s="5">
        <v>0.26</v>
      </c>
      <c r="H3284" s="48">
        <v>0.30499999999999999</v>
      </c>
      <c r="I3284" s="5">
        <v>13</v>
      </c>
      <c r="N3284" s="15">
        <f t="shared" si="3108"/>
        <v>0.75</v>
      </c>
      <c r="O3284" s="15">
        <f t="shared" ref="O3284:U3284" si="3334">B3284</f>
        <v>0.57999999999999996</v>
      </c>
      <c r="P3284" s="15">
        <f t="shared" si="3334"/>
        <v>0.47499999999999998</v>
      </c>
      <c r="Q3284" s="15">
        <f t="shared" si="3334"/>
        <v>0.16500000000000001</v>
      </c>
      <c r="R3284" s="15">
        <f t="shared" si="3334"/>
        <v>1.0385</v>
      </c>
      <c r="S3284" s="15">
        <f t="shared" si="3334"/>
        <v>0.41399999999999998</v>
      </c>
      <c r="T3284" s="15">
        <f t="shared" si="3334"/>
        <v>0.26</v>
      </c>
      <c r="U3284" s="15">
        <f t="shared" si="3334"/>
        <v>0.30499999999999999</v>
      </c>
      <c r="V3284" s="5">
        <v>1</v>
      </c>
      <c r="X3284" s="15">
        <f t="shared" si="3110"/>
        <v>14.5</v>
      </c>
      <c r="AB3284" s="15">
        <f t="shared" si="3111"/>
        <v>13.046805572969307</v>
      </c>
      <c r="AC3284" s="15">
        <f t="shared" si="3112"/>
        <v>2.1117740427530651</v>
      </c>
    </row>
    <row r="3285" spans="1:29">
      <c r="A3285" s="5" t="s">
        <v>207</v>
      </c>
      <c r="B3285" s="5">
        <v>0.59</v>
      </c>
      <c r="C3285" s="5">
        <v>0.47499999999999998</v>
      </c>
      <c r="D3285" s="5">
        <v>0.155</v>
      </c>
      <c r="E3285" s="5">
        <v>0.97150000000000003</v>
      </c>
      <c r="F3285" s="5">
        <v>0.371</v>
      </c>
      <c r="G3285" s="5">
        <v>0.23499999999999999</v>
      </c>
      <c r="H3285" s="48">
        <v>0.28000000000000003</v>
      </c>
      <c r="I3285" s="5">
        <v>11</v>
      </c>
      <c r="N3285" s="15">
        <f t="shared" si="3108"/>
        <v>0.75</v>
      </c>
      <c r="O3285" s="15">
        <f t="shared" ref="O3285:U3285" si="3335">B3285</f>
        <v>0.59</v>
      </c>
      <c r="P3285" s="15">
        <f t="shared" si="3335"/>
        <v>0.47499999999999998</v>
      </c>
      <c r="Q3285" s="15">
        <f t="shared" si="3335"/>
        <v>0.155</v>
      </c>
      <c r="R3285" s="15">
        <f t="shared" si="3335"/>
        <v>0.97150000000000003</v>
      </c>
      <c r="S3285" s="15">
        <f t="shared" si="3335"/>
        <v>0.371</v>
      </c>
      <c r="T3285" s="15">
        <f t="shared" si="3335"/>
        <v>0.23499999999999999</v>
      </c>
      <c r="U3285" s="15">
        <f t="shared" si="3335"/>
        <v>0.28000000000000003</v>
      </c>
      <c r="V3285" s="5">
        <v>1</v>
      </c>
      <c r="X3285" s="15">
        <f t="shared" si="3110"/>
        <v>12.5</v>
      </c>
      <c r="AB3285" s="15">
        <f t="shared" si="3111"/>
        <v>13.221588738107208</v>
      </c>
      <c r="AC3285" s="15">
        <f t="shared" si="3112"/>
        <v>0.52069030696315266</v>
      </c>
    </row>
    <row r="3286" spans="1:29">
      <c r="A3286" s="5" t="s">
        <v>206</v>
      </c>
      <c r="B3286" s="5">
        <v>0.56499999999999995</v>
      </c>
      <c r="C3286" s="5">
        <v>0.44</v>
      </c>
      <c r="D3286" s="5">
        <v>0.155</v>
      </c>
      <c r="E3286" s="5">
        <v>0.86799999999999999</v>
      </c>
      <c r="F3286" s="5">
        <v>0.34799999999999998</v>
      </c>
      <c r="G3286" s="5">
        <v>0.217</v>
      </c>
      <c r="H3286" s="48">
        <v>0.26</v>
      </c>
      <c r="I3286" s="5">
        <v>11</v>
      </c>
      <c r="N3286" s="15">
        <f t="shared" si="3108"/>
        <v>3</v>
      </c>
      <c r="O3286" s="15">
        <f t="shared" ref="O3286:U3286" si="3336">B3286</f>
        <v>0.56499999999999995</v>
      </c>
      <c r="P3286" s="15">
        <f t="shared" si="3336"/>
        <v>0.44</v>
      </c>
      <c r="Q3286" s="15">
        <f t="shared" si="3336"/>
        <v>0.155</v>
      </c>
      <c r="R3286" s="15">
        <f t="shared" si="3336"/>
        <v>0.86799999999999999</v>
      </c>
      <c r="S3286" s="15">
        <f t="shared" si="3336"/>
        <v>0.34799999999999998</v>
      </c>
      <c r="T3286" s="15">
        <f t="shared" si="3336"/>
        <v>0.217</v>
      </c>
      <c r="U3286" s="15">
        <f t="shared" si="3336"/>
        <v>0.26</v>
      </c>
      <c r="V3286" s="5">
        <v>1</v>
      </c>
      <c r="X3286" s="15">
        <f t="shared" si="3110"/>
        <v>12.5</v>
      </c>
      <c r="AB3286" s="15">
        <f t="shared" si="3111"/>
        <v>12.725986717899669</v>
      </c>
      <c r="AC3286" s="15">
        <f t="shared" si="3112"/>
        <v>5.1069996667064708E-2</v>
      </c>
    </row>
    <row r="3287" spans="1:29">
      <c r="A3287" s="5" t="s">
        <v>207</v>
      </c>
      <c r="B3287" s="5">
        <v>0.66500000000000004</v>
      </c>
      <c r="C3287" s="5">
        <v>0.56999999999999995</v>
      </c>
      <c r="D3287" s="5">
        <v>0.185</v>
      </c>
      <c r="E3287" s="5">
        <v>1.522</v>
      </c>
      <c r="F3287" s="5">
        <v>0.69650000000000001</v>
      </c>
      <c r="G3287" s="5">
        <v>0.30249999999999999</v>
      </c>
      <c r="H3287" s="48">
        <v>0.40500000000000003</v>
      </c>
      <c r="I3287" s="5">
        <v>13</v>
      </c>
      <c r="N3287" s="15">
        <f t="shared" si="3108"/>
        <v>0.75</v>
      </c>
      <c r="O3287" s="15">
        <f t="shared" ref="O3287:U3287" si="3337">B3287</f>
        <v>0.66500000000000004</v>
      </c>
      <c r="P3287" s="15">
        <f t="shared" si="3337"/>
        <v>0.56999999999999995</v>
      </c>
      <c r="Q3287" s="15">
        <f t="shared" si="3337"/>
        <v>0.185</v>
      </c>
      <c r="R3287" s="15">
        <f t="shared" si="3337"/>
        <v>1.522</v>
      </c>
      <c r="S3287" s="15">
        <f t="shared" si="3337"/>
        <v>0.69650000000000001</v>
      </c>
      <c r="T3287" s="15">
        <f t="shared" si="3337"/>
        <v>0.30249999999999999</v>
      </c>
      <c r="U3287" s="15">
        <f t="shared" si="3337"/>
        <v>0.40500000000000003</v>
      </c>
      <c r="V3287" s="5">
        <v>1</v>
      </c>
      <c r="X3287" s="15">
        <f t="shared" si="3110"/>
        <v>14.5</v>
      </c>
      <c r="AB3287" s="15">
        <f t="shared" si="3111"/>
        <v>13.473676291914868</v>
      </c>
      <c r="AC3287" s="15">
        <f t="shared" si="3112"/>
        <v>1.0533403537776143</v>
      </c>
    </row>
    <row r="3288" spans="1:29">
      <c r="A3288" s="5" t="s">
        <v>207</v>
      </c>
      <c r="B3288" s="5">
        <v>0.62</v>
      </c>
      <c r="C3288" s="5">
        <v>0.51</v>
      </c>
      <c r="D3288" s="5">
        <v>0.17499999999999999</v>
      </c>
      <c r="E3288" s="5">
        <v>1.1254999999999999</v>
      </c>
      <c r="F3288" s="5">
        <v>0.4985</v>
      </c>
      <c r="G3288" s="5">
        <v>0.22700000000000001</v>
      </c>
      <c r="H3288" s="48">
        <v>0.315</v>
      </c>
      <c r="I3288" s="5">
        <v>14</v>
      </c>
      <c r="N3288" s="15">
        <f t="shared" si="3108"/>
        <v>0.75</v>
      </c>
      <c r="O3288" s="15">
        <f t="shared" ref="O3288:U3288" si="3338">B3288</f>
        <v>0.62</v>
      </c>
      <c r="P3288" s="15">
        <f t="shared" si="3338"/>
        <v>0.51</v>
      </c>
      <c r="Q3288" s="15">
        <f t="shared" si="3338"/>
        <v>0.17499999999999999</v>
      </c>
      <c r="R3288" s="15">
        <f t="shared" si="3338"/>
        <v>1.1254999999999999</v>
      </c>
      <c r="S3288" s="15">
        <f t="shared" si="3338"/>
        <v>0.4985</v>
      </c>
      <c r="T3288" s="15">
        <f t="shared" si="3338"/>
        <v>0.22700000000000001</v>
      </c>
      <c r="U3288" s="15">
        <f t="shared" si="3338"/>
        <v>0.315</v>
      </c>
      <c r="V3288" s="5">
        <v>1</v>
      </c>
      <c r="X3288" s="15">
        <f t="shared" si="3110"/>
        <v>15.5</v>
      </c>
      <c r="AB3288" s="15">
        <f t="shared" si="3111"/>
        <v>13.057523507128444</v>
      </c>
      <c r="AC3288" s="15">
        <f t="shared" si="3112"/>
        <v>5.9656914182301364</v>
      </c>
    </row>
    <row r="3289" spans="1:29">
      <c r="A3289" s="5" t="s">
        <v>206</v>
      </c>
      <c r="B3289" s="5">
        <v>0.55000000000000004</v>
      </c>
      <c r="C3289" s="5">
        <v>0.46</v>
      </c>
      <c r="D3289" s="5">
        <v>0.13</v>
      </c>
      <c r="E3289" s="5">
        <v>0.70850000000000002</v>
      </c>
      <c r="F3289" s="5">
        <v>0.30499999999999999</v>
      </c>
      <c r="G3289" s="5">
        <v>0.14549999999999999</v>
      </c>
      <c r="H3289" s="48">
        <v>0.20499999999999999</v>
      </c>
      <c r="I3289" s="5">
        <v>12</v>
      </c>
      <c r="N3289" s="15">
        <f t="shared" si="3108"/>
        <v>3</v>
      </c>
      <c r="O3289" s="15">
        <f t="shared" ref="O3289:U3289" si="3339">B3289</f>
        <v>0.55000000000000004</v>
      </c>
      <c r="P3289" s="15">
        <f t="shared" si="3339"/>
        <v>0.46</v>
      </c>
      <c r="Q3289" s="15">
        <f t="shared" si="3339"/>
        <v>0.13</v>
      </c>
      <c r="R3289" s="15">
        <f t="shared" si="3339"/>
        <v>0.70850000000000002</v>
      </c>
      <c r="S3289" s="15">
        <f t="shared" si="3339"/>
        <v>0.30499999999999999</v>
      </c>
      <c r="T3289" s="15">
        <f t="shared" si="3339"/>
        <v>0.14549999999999999</v>
      </c>
      <c r="U3289" s="15">
        <f t="shared" si="3339"/>
        <v>0.20499999999999999</v>
      </c>
      <c r="V3289" s="5">
        <v>1</v>
      </c>
      <c r="X3289" s="15">
        <f t="shared" si="3110"/>
        <v>13.5</v>
      </c>
      <c r="AB3289" s="15">
        <f t="shared" si="3111"/>
        <v>12.365287471812749</v>
      </c>
      <c r="AC3289" s="15">
        <f t="shared" si="3112"/>
        <v>1.2875725216251024</v>
      </c>
    </row>
    <row r="3290" spans="1:29">
      <c r="A3290" s="5" t="s">
        <v>207</v>
      </c>
      <c r="B3290" s="5">
        <v>0.60499999999999998</v>
      </c>
      <c r="C3290" s="5">
        <v>0.47499999999999998</v>
      </c>
      <c r="D3290" s="5">
        <v>0.14499999999999999</v>
      </c>
      <c r="E3290" s="5">
        <v>1.0185</v>
      </c>
      <c r="F3290" s="5">
        <v>0.46949999999999997</v>
      </c>
      <c r="G3290" s="5">
        <v>0.22500000000000001</v>
      </c>
      <c r="H3290" s="48">
        <v>0.27</v>
      </c>
      <c r="I3290" s="5">
        <v>15</v>
      </c>
      <c r="N3290" s="15">
        <f t="shared" si="3108"/>
        <v>0.75</v>
      </c>
      <c r="O3290" s="15">
        <f t="shared" ref="O3290:U3290" si="3340">B3290</f>
        <v>0.60499999999999998</v>
      </c>
      <c r="P3290" s="15">
        <f t="shared" si="3340"/>
        <v>0.47499999999999998</v>
      </c>
      <c r="Q3290" s="15">
        <f t="shared" si="3340"/>
        <v>0.14499999999999999</v>
      </c>
      <c r="R3290" s="15">
        <f t="shared" si="3340"/>
        <v>1.0185</v>
      </c>
      <c r="S3290" s="15">
        <f t="shared" si="3340"/>
        <v>0.46949999999999997</v>
      </c>
      <c r="T3290" s="15">
        <f t="shared" si="3340"/>
        <v>0.22500000000000001</v>
      </c>
      <c r="U3290" s="15">
        <f t="shared" si="3340"/>
        <v>0.27</v>
      </c>
      <c r="V3290" s="5">
        <v>1</v>
      </c>
      <c r="X3290" s="15">
        <f t="shared" si="3110"/>
        <v>16.5</v>
      </c>
      <c r="AB3290" s="15">
        <f t="shared" si="3111"/>
        <v>11.562505279555101</v>
      </c>
      <c r="AC3290" s="15">
        <f t="shared" si="3112"/>
        <v>24.378854114421255</v>
      </c>
    </row>
    <row r="3291" spans="1:29">
      <c r="A3291" s="5" t="s">
        <v>206</v>
      </c>
      <c r="B3291" s="5">
        <v>0.53500000000000003</v>
      </c>
      <c r="C3291" s="5">
        <v>0.42</v>
      </c>
      <c r="D3291" s="5">
        <v>0.16</v>
      </c>
      <c r="E3291" s="5">
        <v>0.72</v>
      </c>
      <c r="F3291" s="5">
        <v>0.27500000000000002</v>
      </c>
      <c r="G3291" s="5">
        <v>0.16400000000000001</v>
      </c>
      <c r="H3291" s="48">
        <v>0.22500000000000001</v>
      </c>
      <c r="I3291" s="5">
        <v>15</v>
      </c>
      <c r="N3291" s="15">
        <f t="shared" si="3108"/>
        <v>3</v>
      </c>
      <c r="O3291" s="15">
        <f t="shared" ref="O3291:U3291" si="3341">B3291</f>
        <v>0.53500000000000003</v>
      </c>
      <c r="P3291" s="15">
        <f t="shared" si="3341"/>
        <v>0.42</v>
      </c>
      <c r="Q3291" s="15">
        <f t="shared" si="3341"/>
        <v>0.16</v>
      </c>
      <c r="R3291" s="15">
        <f t="shared" si="3341"/>
        <v>0.72</v>
      </c>
      <c r="S3291" s="15">
        <f t="shared" si="3341"/>
        <v>0.27500000000000002</v>
      </c>
      <c r="T3291" s="15">
        <f t="shared" si="3341"/>
        <v>0.16400000000000001</v>
      </c>
      <c r="U3291" s="15">
        <f t="shared" si="3341"/>
        <v>0.22500000000000001</v>
      </c>
      <c r="V3291" s="5">
        <v>1</v>
      </c>
      <c r="X3291" s="15">
        <f t="shared" si="3110"/>
        <v>16.5</v>
      </c>
      <c r="AB3291" s="15">
        <f t="shared" si="3111"/>
        <v>12.929317043767865</v>
      </c>
      <c r="AC3291" s="15">
        <f t="shared" si="3112"/>
        <v>12.749776773926659</v>
      </c>
    </row>
    <row r="3292" spans="1:29">
      <c r="A3292" s="5" t="s">
        <v>207</v>
      </c>
      <c r="B3292" s="5">
        <v>0.51</v>
      </c>
      <c r="C3292" s="5">
        <v>0.39500000000000002</v>
      </c>
      <c r="D3292" s="5">
        <v>0.12</v>
      </c>
      <c r="E3292" s="5">
        <v>0.61750000000000005</v>
      </c>
      <c r="F3292" s="5">
        <v>0.26200000000000001</v>
      </c>
      <c r="G3292" s="5">
        <v>0.122</v>
      </c>
      <c r="H3292" s="48">
        <v>0.193</v>
      </c>
      <c r="I3292" s="5">
        <v>12</v>
      </c>
      <c r="N3292" s="15">
        <f t="shared" si="3108"/>
        <v>0.75</v>
      </c>
      <c r="O3292" s="15">
        <f t="shared" ref="O3292:U3292" si="3342">B3292</f>
        <v>0.51</v>
      </c>
      <c r="P3292" s="15">
        <f t="shared" si="3342"/>
        <v>0.39500000000000002</v>
      </c>
      <c r="Q3292" s="15">
        <f t="shared" si="3342"/>
        <v>0.12</v>
      </c>
      <c r="R3292" s="15">
        <f t="shared" si="3342"/>
        <v>0.61750000000000005</v>
      </c>
      <c r="S3292" s="15">
        <f t="shared" si="3342"/>
        <v>0.26200000000000001</v>
      </c>
      <c r="T3292" s="15">
        <f t="shared" si="3342"/>
        <v>0.122</v>
      </c>
      <c r="U3292" s="15">
        <f t="shared" si="3342"/>
        <v>0.193</v>
      </c>
      <c r="V3292" s="5">
        <v>1</v>
      </c>
      <c r="X3292" s="15">
        <f t="shared" si="3110"/>
        <v>13.5</v>
      </c>
      <c r="AB3292" s="15">
        <f t="shared" si="3111"/>
        <v>11.324867469922125</v>
      </c>
      <c r="AC3292" s="15">
        <f t="shared" si="3112"/>
        <v>4.7312015234029756</v>
      </c>
    </row>
    <row r="3293" spans="1:29">
      <c r="A3293" s="5" t="s">
        <v>206</v>
      </c>
      <c r="B3293" s="5">
        <v>0.53</v>
      </c>
      <c r="C3293" s="5">
        <v>0.40500000000000003</v>
      </c>
      <c r="D3293" s="5">
        <v>0.13</v>
      </c>
      <c r="E3293" s="5">
        <v>0.73799999999999999</v>
      </c>
      <c r="F3293" s="5">
        <v>0.28449999999999998</v>
      </c>
      <c r="G3293" s="5">
        <v>0.17</v>
      </c>
      <c r="H3293" s="48">
        <v>0.193</v>
      </c>
      <c r="I3293" s="5">
        <v>9</v>
      </c>
      <c r="N3293" s="15">
        <f t="shared" si="3108"/>
        <v>3</v>
      </c>
      <c r="O3293" s="15">
        <f t="shared" ref="O3293:U3293" si="3343">B3293</f>
        <v>0.53</v>
      </c>
      <c r="P3293" s="15">
        <f t="shared" si="3343"/>
        <v>0.40500000000000003</v>
      </c>
      <c r="Q3293" s="15">
        <f t="shared" si="3343"/>
        <v>0.13</v>
      </c>
      <c r="R3293" s="15">
        <f t="shared" si="3343"/>
        <v>0.73799999999999999</v>
      </c>
      <c r="S3293" s="15">
        <f t="shared" si="3343"/>
        <v>0.28449999999999998</v>
      </c>
      <c r="T3293" s="15">
        <f t="shared" si="3343"/>
        <v>0.17</v>
      </c>
      <c r="U3293" s="15">
        <f t="shared" si="3343"/>
        <v>0.193</v>
      </c>
      <c r="V3293" s="5">
        <v>1</v>
      </c>
      <c r="X3293" s="15">
        <f t="shared" si="3110"/>
        <v>10.5</v>
      </c>
      <c r="AB3293" s="15">
        <f t="shared" si="3111"/>
        <v>12.05393604933332</v>
      </c>
      <c r="AC3293" s="15">
        <f t="shared" si="3112"/>
        <v>2.4147172454176458</v>
      </c>
    </row>
    <row r="3294" spans="1:29">
      <c r="A3294" s="5" t="s">
        <v>207</v>
      </c>
      <c r="B3294" s="5">
        <v>0.495</v>
      </c>
      <c r="C3294" s="5">
        <v>0.375</v>
      </c>
      <c r="D3294" s="5">
        <v>0.15</v>
      </c>
      <c r="E3294" s="5">
        <v>0.59699999999999998</v>
      </c>
      <c r="F3294" s="5">
        <v>0.26150000000000001</v>
      </c>
      <c r="G3294" s="5">
        <v>0.13500000000000001</v>
      </c>
      <c r="H3294" s="48">
        <v>0.17799999999999999</v>
      </c>
      <c r="I3294" s="5">
        <v>11</v>
      </c>
      <c r="N3294" s="15">
        <f t="shared" si="3108"/>
        <v>0.75</v>
      </c>
      <c r="O3294" s="15">
        <f t="shared" ref="O3294:U3294" si="3344">B3294</f>
        <v>0.495</v>
      </c>
      <c r="P3294" s="15">
        <f t="shared" si="3344"/>
        <v>0.375</v>
      </c>
      <c r="Q3294" s="15">
        <f t="shared" si="3344"/>
        <v>0.15</v>
      </c>
      <c r="R3294" s="15">
        <f t="shared" si="3344"/>
        <v>0.59699999999999998</v>
      </c>
      <c r="S3294" s="15">
        <f t="shared" si="3344"/>
        <v>0.26150000000000001</v>
      </c>
      <c r="T3294" s="15">
        <f t="shared" si="3344"/>
        <v>0.13500000000000001</v>
      </c>
      <c r="U3294" s="15">
        <f t="shared" si="3344"/>
        <v>0.17799999999999999</v>
      </c>
      <c r="V3294" s="5">
        <v>1</v>
      </c>
      <c r="X3294" s="15">
        <f t="shared" si="3110"/>
        <v>12.5</v>
      </c>
      <c r="AB3294" s="15">
        <f t="shared" si="3111"/>
        <v>10.994993011601002</v>
      </c>
      <c r="AC3294" s="15">
        <f t="shared" si="3112"/>
        <v>2.2650460351298221</v>
      </c>
    </row>
    <row r="3295" spans="1:29">
      <c r="A3295" s="5" t="s">
        <v>206</v>
      </c>
      <c r="B3295" s="5">
        <v>0.57499999999999996</v>
      </c>
      <c r="C3295" s="5">
        <v>0.45500000000000002</v>
      </c>
      <c r="D3295" s="5">
        <v>0.185</v>
      </c>
      <c r="E3295" s="5">
        <v>1.1559999999999999</v>
      </c>
      <c r="F3295" s="5">
        <v>0.55249999999999999</v>
      </c>
      <c r="G3295" s="5">
        <v>0.24299999999999999</v>
      </c>
      <c r="H3295" s="48">
        <v>0.29499999999999998</v>
      </c>
      <c r="I3295" s="5">
        <v>13</v>
      </c>
      <c r="N3295" s="15">
        <f t="shared" si="3108"/>
        <v>3</v>
      </c>
      <c r="O3295" s="15">
        <f t="shared" ref="O3295:U3295" si="3345">B3295</f>
        <v>0.57499999999999996</v>
      </c>
      <c r="P3295" s="15">
        <f t="shared" si="3345"/>
        <v>0.45500000000000002</v>
      </c>
      <c r="Q3295" s="15">
        <f t="shared" si="3345"/>
        <v>0.185</v>
      </c>
      <c r="R3295" s="15">
        <f t="shared" si="3345"/>
        <v>1.1559999999999999</v>
      </c>
      <c r="S3295" s="15">
        <f t="shared" si="3345"/>
        <v>0.55249999999999999</v>
      </c>
      <c r="T3295" s="15">
        <f t="shared" si="3345"/>
        <v>0.24299999999999999</v>
      </c>
      <c r="U3295" s="15">
        <f t="shared" si="3345"/>
        <v>0.29499999999999998</v>
      </c>
      <c r="V3295" s="5">
        <v>1</v>
      </c>
      <c r="X3295" s="15">
        <f t="shared" si="3110"/>
        <v>14.5</v>
      </c>
      <c r="AB3295" s="15">
        <f t="shared" si="3111"/>
        <v>11.772935660461529</v>
      </c>
      <c r="AC3295" s="15">
        <f t="shared" si="3112"/>
        <v>7.4368799119823947</v>
      </c>
    </row>
    <row r="3296" spans="1:29">
      <c r="A3296" s="5" t="s">
        <v>207</v>
      </c>
      <c r="B3296" s="5">
        <v>0.63</v>
      </c>
      <c r="C3296" s="5">
        <v>0.5</v>
      </c>
      <c r="D3296" s="5">
        <v>0.16</v>
      </c>
      <c r="E3296" s="5">
        <v>1.22</v>
      </c>
      <c r="F3296" s="5">
        <v>0.49049999999999999</v>
      </c>
      <c r="G3296" s="5">
        <v>0.3</v>
      </c>
      <c r="H3296" s="48">
        <v>0.34499999999999997</v>
      </c>
      <c r="I3296" s="5">
        <v>14</v>
      </c>
      <c r="N3296" s="15">
        <f t="shared" si="3108"/>
        <v>0.75</v>
      </c>
      <c r="O3296" s="15">
        <f t="shared" ref="O3296:U3296" si="3346">B3296</f>
        <v>0.63</v>
      </c>
      <c r="P3296" s="15">
        <f t="shared" si="3346"/>
        <v>0.5</v>
      </c>
      <c r="Q3296" s="15">
        <f t="shared" si="3346"/>
        <v>0.16</v>
      </c>
      <c r="R3296" s="15">
        <f t="shared" si="3346"/>
        <v>1.22</v>
      </c>
      <c r="S3296" s="15">
        <f t="shared" si="3346"/>
        <v>0.49049999999999999</v>
      </c>
      <c r="T3296" s="15">
        <f t="shared" si="3346"/>
        <v>0.3</v>
      </c>
      <c r="U3296" s="15">
        <f t="shared" si="3346"/>
        <v>0.34499999999999997</v>
      </c>
      <c r="V3296" s="5">
        <v>1</v>
      </c>
      <c r="X3296" s="15">
        <f t="shared" si="3110"/>
        <v>15.5</v>
      </c>
      <c r="AB3296" s="15">
        <f t="shared" si="3111"/>
        <v>13.296687425491829</v>
      </c>
      <c r="AC3296" s="15">
        <f t="shared" si="3112"/>
        <v>4.8545863009858259</v>
      </c>
    </row>
    <row r="3297" spans="1:29">
      <c r="A3297" s="5" t="s">
        <v>206</v>
      </c>
      <c r="B3297" s="5">
        <v>0.59</v>
      </c>
      <c r="C3297" s="5">
        <v>0.45</v>
      </c>
      <c r="D3297" s="5">
        <v>0.12</v>
      </c>
      <c r="E3297" s="5">
        <v>0.74850000000000005</v>
      </c>
      <c r="F3297" s="5">
        <v>0.33450000000000002</v>
      </c>
      <c r="G3297" s="5">
        <v>0.13150000000000001</v>
      </c>
      <c r="H3297" s="48">
        <v>0.22</v>
      </c>
      <c r="I3297" s="5">
        <v>14</v>
      </c>
      <c r="N3297" s="15">
        <f t="shared" si="3108"/>
        <v>3</v>
      </c>
      <c r="O3297" s="15">
        <f t="shared" ref="O3297:U3297" si="3347">B3297</f>
        <v>0.59</v>
      </c>
      <c r="P3297" s="15">
        <f t="shared" si="3347"/>
        <v>0.45</v>
      </c>
      <c r="Q3297" s="15">
        <f t="shared" si="3347"/>
        <v>0.12</v>
      </c>
      <c r="R3297" s="15">
        <f t="shared" si="3347"/>
        <v>0.74850000000000005</v>
      </c>
      <c r="S3297" s="15">
        <f t="shared" si="3347"/>
        <v>0.33450000000000002</v>
      </c>
      <c r="T3297" s="15">
        <f t="shared" si="3347"/>
        <v>0.13150000000000001</v>
      </c>
      <c r="U3297" s="15">
        <f t="shared" si="3347"/>
        <v>0.22</v>
      </c>
      <c r="V3297" s="5">
        <v>1</v>
      </c>
      <c r="X3297" s="15">
        <f t="shared" si="3110"/>
        <v>15.5</v>
      </c>
      <c r="AB3297" s="15">
        <f t="shared" si="3111"/>
        <v>12.148758040020018</v>
      </c>
      <c r="AC3297" s="15">
        <f t="shared" si="3112"/>
        <v>11.230822674330469</v>
      </c>
    </row>
    <row r="3298" spans="1:29">
      <c r="A3298" s="5" t="s">
        <v>207</v>
      </c>
      <c r="B3298" s="5">
        <v>0.60499999999999998</v>
      </c>
      <c r="C3298" s="5">
        <v>0.48499999999999999</v>
      </c>
      <c r="D3298" s="5">
        <v>0.16500000000000001</v>
      </c>
      <c r="E3298" s="5">
        <v>1.0734999999999999</v>
      </c>
      <c r="F3298" s="5">
        <v>0.437</v>
      </c>
      <c r="G3298" s="5">
        <v>0.20499999999999999</v>
      </c>
      <c r="H3298" s="48">
        <v>0.33</v>
      </c>
      <c r="I3298" s="5">
        <v>14</v>
      </c>
      <c r="N3298" s="15">
        <f t="shared" si="3108"/>
        <v>0.75</v>
      </c>
      <c r="O3298" s="15">
        <f t="shared" ref="O3298:U3298" si="3348">B3298</f>
        <v>0.60499999999999998</v>
      </c>
      <c r="P3298" s="15">
        <f t="shared" si="3348"/>
        <v>0.48499999999999999</v>
      </c>
      <c r="Q3298" s="15">
        <f t="shared" si="3348"/>
        <v>0.16500000000000001</v>
      </c>
      <c r="R3298" s="15">
        <f t="shared" si="3348"/>
        <v>1.0734999999999999</v>
      </c>
      <c r="S3298" s="15">
        <f t="shared" si="3348"/>
        <v>0.437</v>
      </c>
      <c r="T3298" s="15">
        <f t="shared" si="3348"/>
        <v>0.20499999999999999</v>
      </c>
      <c r="U3298" s="15">
        <f t="shared" si="3348"/>
        <v>0.33</v>
      </c>
      <c r="V3298" s="5">
        <v>1</v>
      </c>
      <c r="X3298" s="15">
        <f t="shared" si="3110"/>
        <v>15.5</v>
      </c>
      <c r="AB3298" s="15">
        <f t="shared" si="3111"/>
        <v>13.780573892264602</v>
      </c>
      <c r="AC3298" s="15">
        <f t="shared" si="3112"/>
        <v>2.9564261399621001</v>
      </c>
    </row>
    <row r="3299" spans="1:29">
      <c r="A3299" s="5" t="s">
        <v>206</v>
      </c>
      <c r="B3299" s="5">
        <v>0.64500000000000002</v>
      </c>
      <c r="C3299" s="5">
        <v>0.5</v>
      </c>
      <c r="D3299" s="5">
        <v>0.19</v>
      </c>
      <c r="E3299" s="5">
        <v>1.2290000000000001</v>
      </c>
      <c r="F3299" s="5">
        <v>0.52400000000000002</v>
      </c>
      <c r="G3299" s="5">
        <v>0.27800000000000002</v>
      </c>
      <c r="H3299" s="48">
        <v>0.39500000000000002</v>
      </c>
      <c r="I3299" s="5">
        <v>17</v>
      </c>
      <c r="N3299" s="15">
        <f t="shared" si="3108"/>
        <v>3</v>
      </c>
      <c r="O3299" s="15">
        <f t="shared" ref="O3299:U3299" si="3349">B3299</f>
        <v>0.64500000000000002</v>
      </c>
      <c r="P3299" s="15">
        <f t="shared" si="3349"/>
        <v>0.5</v>
      </c>
      <c r="Q3299" s="15">
        <f t="shared" si="3349"/>
        <v>0.19</v>
      </c>
      <c r="R3299" s="15">
        <f t="shared" si="3349"/>
        <v>1.2290000000000001</v>
      </c>
      <c r="S3299" s="15">
        <f t="shared" si="3349"/>
        <v>0.52400000000000002</v>
      </c>
      <c r="T3299" s="15">
        <f t="shared" si="3349"/>
        <v>0.27800000000000002</v>
      </c>
      <c r="U3299" s="15">
        <f t="shared" si="3349"/>
        <v>0.39500000000000002</v>
      </c>
      <c r="V3299" s="5">
        <v>1</v>
      </c>
      <c r="X3299" s="15">
        <f t="shared" si="3110"/>
        <v>18.5</v>
      </c>
      <c r="AB3299" s="15">
        <f t="shared" si="3111"/>
        <v>14.053871868490827</v>
      </c>
      <c r="AC3299" s="15">
        <f t="shared" si="3112"/>
        <v>19.768055361797252</v>
      </c>
    </row>
    <row r="3300" spans="1:29">
      <c r="A3300" s="5" t="s">
        <v>207</v>
      </c>
      <c r="B3300" s="5">
        <v>0.62</v>
      </c>
      <c r="C3300" s="5">
        <v>0.5</v>
      </c>
      <c r="D3300" s="5">
        <v>0.17499999999999999</v>
      </c>
      <c r="E3300" s="5">
        <v>1.1459999999999999</v>
      </c>
      <c r="F3300" s="5">
        <v>0.47699999999999998</v>
      </c>
      <c r="G3300" s="5">
        <v>0.23</v>
      </c>
      <c r="H3300" s="48">
        <v>0.39</v>
      </c>
      <c r="I3300" s="5">
        <v>13</v>
      </c>
      <c r="N3300" s="15">
        <f t="shared" si="3108"/>
        <v>0.75</v>
      </c>
      <c r="O3300" s="15">
        <f t="shared" ref="O3300:U3300" si="3350">B3300</f>
        <v>0.62</v>
      </c>
      <c r="P3300" s="15">
        <f t="shared" si="3350"/>
        <v>0.5</v>
      </c>
      <c r="Q3300" s="15">
        <f t="shared" si="3350"/>
        <v>0.17499999999999999</v>
      </c>
      <c r="R3300" s="15">
        <f t="shared" si="3350"/>
        <v>1.1459999999999999</v>
      </c>
      <c r="S3300" s="15">
        <f t="shared" si="3350"/>
        <v>0.47699999999999998</v>
      </c>
      <c r="T3300" s="15">
        <f t="shared" si="3350"/>
        <v>0.23</v>
      </c>
      <c r="U3300" s="15">
        <f t="shared" si="3350"/>
        <v>0.39</v>
      </c>
      <c r="V3300" s="5">
        <v>1</v>
      </c>
      <c r="X3300" s="15">
        <f t="shared" si="3110"/>
        <v>14.5</v>
      </c>
      <c r="AB3300" s="15">
        <f t="shared" si="3111"/>
        <v>14.17891442507368</v>
      </c>
      <c r="AC3300" s="15">
        <f t="shared" si="3112"/>
        <v>0.10309594642576542</v>
      </c>
    </row>
    <row r="3301" spans="1:29">
      <c r="A3301" s="5" t="s">
        <v>206</v>
      </c>
      <c r="B3301" s="5">
        <v>0.60499999999999998</v>
      </c>
      <c r="C3301" s="5">
        <v>0.48499999999999999</v>
      </c>
      <c r="D3301" s="5">
        <v>0.17499999999999999</v>
      </c>
      <c r="E3301" s="5">
        <v>1.145</v>
      </c>
      <c r="F3301" s="5">
        <v>0.4325</v>
      </c>
      <c r="G3301" s="5">
        <v>0.27</v>
      </c>
      <c r="H3301" s="48">
        <v>0.40500000000000003</v>
      </c>
      <c r="I3301" s="5">
        <v>16</v>
      </c>
      <c r="N3301" s="15">
        <f t="shared" si="3108"/>
        <v>3</v>
      </c>
      <c r="O3301" s="15">
        <f t="shared" ref="O3301:U3301" si="3351">B3301</f>
        <v>0.60499999999999998</v>
      </c>
      <c r="P3301" s="15">
        <f t="shared" si="3351"/>
        <v>0.48499999999999999</v>
      </c>
      <c r="Q3301" s="15">
        <f t="shared" si="3351"/>
        <v>0.17499999999999999</v>
      </c>
      <c r="R3301" s="15">
        <f t="shared" si="3351"/>
        <v>1.145</v>
      </c>
      <c r="S3301" s="15">
        <f t="shared" si="3351"/>
        <v>0.4325</v>
      </c>
      <c r="T3301" s="15">
        <f t="shared" si="3351"/>
        <v>0.27</v>
      </c>
      <c r="U3301" s="15">
        <f t="shared" si="3351"/>
        <v>0.40500000000000003</v>
      </c>
      <c r="V3301" s="5">
        <v>1</v>
      </c>
      <c r="X3301" s="15">
        <f t="shared" si="3110"/>
        <v>17.5</v>
      </c>
      <c r="AB3301" s="15">
        <f t="shared" si="3111"/>
        <v>14.984460328174753</v>
      </c>
      <c r="AC3301" s="15">
        <f t="shared" si="3112"/>
        <v>6.3279398405266694</v>
      </c>
    </row>
    <row r="3302" spans="1:29">
      <c r="A3302" s="5" t="s">
        <v>207</v>
      </c>
      <c r="B3302" s="5">
        <v>0.61499999999999999</v>
      </c>
      <c r="C3302" s="5">
        <v>0.5</v>
      </c>
      <c r="D3302" s="5">
        <v>0.20499999999999999</v>
      </c>
      <c r="E3302" s="5">
        <v>1.1054999999999999</v>
      </c>
      <c r="F3302" s="5">
        <v>0.44450000000000001</v>
      </c>
      <c r="G3302" s="5">
        <v>0.22700000000000001</v>
      </c>
      <c r="H3302" s="48">
        <v>0.39</v>
      </c>
      <c r="I3302" s="5">
        <v>16</v>
      </c>
      <c r="N3302" s="15">
        <f t="shared" si="3108"/>
        <v>0.75</v>
      </c>
      <c r="O3302" s="15">
        <f t="shared" ref="O3302:U3302" si="3352">B3302</f>
        <v>0.61499999999999999</v>
      </c>
      <c r="P3302" s="15">
        <f t="shared" si="3352"/>
        <v>0.5</v>
      </c>
      <c r="Q3302" s="15">
        <f t="shared" si="3352"/>
        <v>0.20499999999999999</v>
      </c>
      <c r="R3302" s="15">
        <f t="shared" si="3352"/>
        <v>1.1054999999999999</v>
      </c>
      <c r="S3302" s="15">
        <f t="shared" si="3352"/>
        <v>0.44450000000000001</v>
      </c>
      <c r="T3302" s="15">
        <f t="shared" si="3352"/>
        <v>0.22700000000000001</v>
      </c>
      <c r="U3302" s="15">
        <f t="shared" si="3352"/>
        <v>0.39</v>
      </c>
      <c r="V3302" s="5">
        <v>1</v>
      </c>
      <c r="X3302" s="15">
        <f t="shared" si="3110"/>
        <v>17.5</v>
      </c>
      <c r="AB3302" s="15">
        <f t="shared" si="3111"/>
        <v>14.833059952268892</v>
      </c>
      <c r="AC3302" s="15">
        <f t="shared" si="3112"/>
        <v>7.1125692181920064</v>
      </c>
    </row>
    <row r="3303" spans="1:29">
      <c r="A3303" s="5" t="s">
        <v>207</v>
      </c>
      <c r="B3303" s="5">
        <v>0.66</v>
      </c>
      <c r="C3303" s="5">
        <v>0.52500000000000002</v>
      </c>
      <c r="D3303" s="5">
        <v>0.19</v>
      </c>
      <c r="E3303" s="5">
        <v>1.67</v>
      </c>
      <c r="F3303" s="5">
        <v>0.65249999999999997</v>
      </c>
      <c r="G3303" s="5">
        <v>0.48749999999999999</v>
      </c>
      <c r="H3303" s="48">
        <v>0.49</v>
      </c>
      <c r="I3303" s="5">
        <v>11</v>
      </c>
      <c r="N3303" s="15">
        <f t="shared" si="3108"/>
        <v>0.75</v>
      </c>
      <c r="O3303" s="15">
        <f t="shared" ref="O3303:U3303" si="3353">B3303</f>
        <v>0.66</v>
      </c>
      <c r="P3303" s="15">
        <f t="shared" si="3353"/>
        <v>0.52500000000000002</v>
      </c>
      <c r="Q3303" s="15">
        <f t="shared" si="3353"/>
        <v>0.19</v>
      </c>
      <c r="R3303" s="15">
        <f t="shared" si="3353"/>
        <v>1.67</v>
      </c>
      <c r="S3303" s="15">
        <f t="shared" si="3353"/>
        <v>0.65249999999999997</v>
      </c>
      <c r="T3303" s="15">
        <f t="shared" si="3353"/>
        <v>0.48749999999999999</v>
      </c>
      <c r="U3303" s="15">
        <f t="shared" si="3353"/>
        <v>0.49</v>
      </c>
      <c r="V3303" s="5">
        <v>1</v>
      </c>
      <c r="X3303" s="15">
        <f t="shared" si="3110"/>
        <v>12.5</v>
      </c>
      <c r="AB3303" s="15">
        <f t="shared" si="3111"/>
        <v>14.075516061071092</v>
      </c>
      <c r="AC3303" s="15">
        <f t="shared" si="3112"/>
        <v>2.4822508586929679</v>
      </c>
    </row>
    <row r="3304" spans="1:29">
      <c r="A3304" s="5" t="s">
        <v>207</v>
      </c>
      <c r="B3304" s="5">
        <v>0.71</v>
      </c>
      <c r="C3304" s="5">
        <v>0.57499999999999996</v>
      </c>
      <c r="D3304" s="5">
        <v>0.17499999999999999</v>
      </c>
      <c r="E3304" s="5">
        <v>1.5549999999999999</v>
      </c>
      <c r="F3304" s="5">
        <v>0.64649999999999996</v>
      </c>
      <c r="G3304" s="5">
        <v>0.3705</v>
      </c>
      <c r="H3304" s="48">
        <v>0.52</v>
      </c>
      <c r="I3304" s="5">
        <v>15</v>
      </c>
      <c r="N3304" s="15">
        <f t="shared" si="3108"/>
        <v>0.75</v>
      </c>
      <c r="O3304" s="15">
        <f t="shared" ref="O3304:U3304" si="3354">B3304</f>
        <v>0.71</v>
      </c>
      <c r="P3304" s="15">
        <f t="shared" si="3354"/>
        <v>0.57499999999999996</v>
      </c>
      <c r="Q3304" s="15">
        <f t="shared" si="3354"/>
        <v>0.17499999999999999</v>
      </c>
      <c r="R3304" s="15">
        <f t="shared" si="3354"/>
        <v>1.5549999999999999</v>
      </c>
      <c r="S3304" s="15">
        <f t="shared" si="3354"/>
        <v>0.64649999999999996</v>
      </c>
      <c r="T3304" s="15">
        <f t="shared" si="3354"/>
        <v>0.3705</v>
      </c>
      <c r="U3304" s="15">
        <f t="shared" si="3354"/>
        <v>0.52</v>
      </c>
      <c r="V3304" s="5">
        <v>1</v>
      </c>
      <c r="X3304" s="15">
        <f t="shared" si="3110"/>
        <v>16.5</v>
      </c>
      <c r="AB3304" s="15">
        <f t="shared" si="3111"/>
        <v>14.996540499657492</v>
      </c>
      <c r="AC3304" s="15">
        <f t="shared" si="3112"/>
        <v>2.2603904691701442</v>
      </c>
    </row>
    <row r="3305" spans="1:29">
      <c r="A3305" s="5" t="s">
        <v>207</v>
      </c>
      <c r="B3305" s="5">
        <v>0.56499999999999995</v>
      </c>
      <c r="C3305" s="5">
        <v>0.45</v>
      </c>
      <c r="D3305" s="5">
        <v>0.185</v>
      </c>
      <c r="E3305" s="5">
        <v>0.92849999999999999</v>
      </c>
      <c r="F3305" s="5">
        <v>0.30199999999999999</v>
      </c>
      <c r="G3305" s="5">
        <v>0.18049999999999999</v>
      </c>
      <c r="H3305" s="48">
        <v>0.26500000000000001</v>
      </c>
      <c r="I3305" s="5">
        <v>12</v>
      </c>
      <c r="N3305" s="15">
        <f t="shared" si="3108"/>
        <v>0.75</v>
      </c>
      <c r="O3305" s="15">
        <f t="shared" ref="O3305:U3305" si="3355">B3305</f>
        <v>0.56499999999999995</v>
      </c>
      <c r="P3305" s="15">
        <f t="shared" si="3355"/>
        <v>0.45</v>
      </c>
      <c r="Q3305" s="15">
        <f t="shared" si="3355"/>
        <v>0.185</v>
      </c>
      <c r="R3305" s="15">
        <f t="shared" si="3355"/>
        <v>0.92849999999999999</v>
      </c>
      <c r="S3305" s="15">
        <f t="shared" si="3355"/>
        <v>0.30199999999999999</v>
      </c>
      <c r="T3305" s="15">
        <f t="shared" si="3355"/>
        <v>0.18049999999999999</v>
      </c>
      <c r="U3305" s="15">
        <f t="shared" si="3355"/>
        <v>0.26500000000000001</v>
      </c>
      <c r="V3305" s="5">
        <v>1</v>
      </c>
      <c r="X3305" s="15">
        <f t="shared" si="3110"/>
        <v>13.5</v>
      </c>
      <c r="AB3305" s="15">
        <f t="shared" si="3111"/>
        <v>14.700405742460678</v>
      </c>
      <c r="AC3305" s="15">
        <f t="shared" si="3112"/>
        <v>1.440973946532571</v>
      </c>
    </row>
    <row r="3306" spans="1:29">
      <c r="A3306" s="5" t="s">
        <v>207</v>
      </c>
      <c r="B3306" s="5">
        <v>0.56999999999999995</v>
      </c>
      <c r="C3306" s="5">
        <v>0.435</v>
      </c>
      <c r="D3306" s="5">
        <v>0.14000000000000001</v>
      </c>
      <c r="E3306" s="5">
        <v>0.8085</v>
      </c>
      <c r="F3306" s="5">
        <v>0.32350000000000001</v>
      </c>
      <c r="G3306" s="5">
        <v>0.183</v>
      </c>
      <c r="H3306" s="48">
        <v>0.22</v>
      </c>
      <c r="I3306" s="5">
        <v>16</v>
      </c>
      <c r="N3306" s="15">
        <f t="shared" si="3108"/>
        <v>0.75</v>
      </c>
      <c r="O3306" s="15">
        <f t="shared" ref="O3306:U3306" si="3356">B3306</f>
        <v>0.56999999999999995</v>
      </c>
      <c r="P3306" s="15">
        <f t="shared" si="3356"/>
        <v>0.435</v>
      </c>
      <c r="Q3306" s="15">
        <f t="shared" si="3356"/>
        <v>0.14000000000000001</v>
      </c>
      <c r="R3306" s="15">
        <f t="shared" si="3356"/>
        <v>0.8085</v>
      </c>
      <c r="S3306" s="15">
        <f t="shared" si="3356"/>
        <v>0.32350000000000001</v>
      </c>
      <c r="T3306" s="15">
        <f t="shared" si="3356"/>
        <v>0.183</v>
      </c>
      <c r="U3306" s="15">
        <f t="shared" si="3356"/>
        <v>0.22</v>
      </c>
      <c r="V3306" s="5">
        <v>1</v>
      </c>
      <c r="X3306" s="15">
        <f t="shared" si="3110"/>
        <v>17.5</v>
      </c>
      <c r="AB3306" s="15">
        <f t="shared" si="3111"/>
        <v>12.082413611691003</v>
      </c>
      <c r="AC3306" s="15">
        <f t="shared" si="3112"/>
        <v>29.350242274790926</v>
      </c>
    </row>
    <row r="3307" spans="1:29">
      <c r="A3307" s="5" t="s">
        <v>208</v>
      </c>
      <c r="B3307" s="5">
        <v>0.6</v>
      </c>
      <c r="C3307" s="5">
        <v>0.44500000000000001</v>
      </c>
      <c r="D3307" s="5">
        <v>0.17499999999999999</v>
      </c>
      <c r="E3307" s="5">
        <v>1.0569999999999999</v>
      </c>
      <c r="F3307" s="5">
        <v>0.38300000000000001</v>
      </c>
      <c r="G3307" s="5">
        <v>0.216</v>
      </c>
      <c r="H3307" s="48">
        <v>0.35499999999999998</v>
      </c>
      <c r="I3307" s="5">
        <v>16</v>
      </c>
      <c r="N3307" s="15">
        <f t="shared" si="3108"/>
        <v>-2</v>
      </c>
      <c r="O3307" s="15">
        <f t="shared" ref="O3307:U3307" si="3357">B3307</f>
        <v>0.6</v>
      </c>
      <c r="P3307" s="15">
        <f t="shared" si="3357"/>
        <v>0.44500000000000001</v>
      </c>
      <c r="Q3307" s="15">
        <f t="shared" si="3357"/>
        <v>0.17499999999999999</v>
      </c>
      <c r="R3307" s="15">
        <f t="shared" si="3357"/>
        <v>1.0569999999999999</v>
      </c>
      <c r="S3307" s="15">
        <f t="shared" si="3357"/>
        <v>0.38300000000000001</v>
      </c>
      <c r="T3307" s="15">
        <f t="shared" si="3357"/>
        <v>0.216</v>
      </c>
      <c r="U3307" s="15">
        <f t="shared" si="3357"/>
        <v>0.35499999999999998</v>
      </c>
      <c r="V3307" s="5">
        <v>1</v>
      </c>
      <c r="X3307" s="15">
        <f t="shared" si="3110"/>
        <v>17.5</v>
      </c>
      <c r="AB3307" s="15">
        <f t="shared" si="3111"/>
        <v>14.016025917490046</v>
      </c>
      <c r="AC3307" s="15">
        <f t="shared" si="3112"/>
        <v>12.138075407601079</v>
      </c>
    </row>
    <row r="3308" spans="1:29">
      <c r="A3308" s="5" t="s">
        <v>208</v>
      </c>
      <c r="B3308" s="5">
        <v>0.41</v>
      </c>
      <c r="C3308" s="5">
        <v>0.3</v>
      </c>
      <c r="D3308" s="5">
        <v>0.115</v>
      </c>
      <c r="E3308" s="5">
        <v>0.25950000000000001</v>
      </c>
      <c r="F3308" s="5">
        <v>9.7000000000000003E-2</v>
      </c>
      <c r="G3308" s="5">
        <v>5.1499999999999997E-2</v>
      </c>
      <c r="H3308" s="48">
        <v>0.08</v>
      </c>
      <c r="I3308" s="5">
        <v>10</v>
      </c>
      <c r="N3308" s="15">
        <f t="shared" si="3108"/>
        <v>-2</v>
      </c>
      <c r="O3308" s="15">
        <f t="shared" ref="O3308:U3308" si="3358">B3308</f>
        <v>0.41</v>
      </c>
      <c r="P3308" s="15">
        <f t="shared" si="3358"/>
        <v>0.3</v>
      </c>
      <c r="Q3308" s="15">
        <f t="shared" si="3358"/>
        <v>0.115</v>
      </c>
      <c r="R3308" s="15">
        <f t="shared" si="3358"/>
        <v>0.25950000000000001</v>
      </c>
      <c r="S3308" s="15">
        <f t="shared" si="3358"/>
        <v>9.7000000000000003E-2</v>
      </c>
      <c r="T3308" s="15">
        <f t="shared" si="3358"/>
        <v>5.1499999999999997E-2</v>
      </c>
      <c r="U3308" s="15">
        <f t="shared" si="3358"/>
        <v>0.08</v>
      </c>
      <c r="V3308" s="5">
        <v>1</v>
      </c>
      <c r="X3308" s="15">
        <f t="shared" si="3110"/>
        <v>11.5</v>
      </c>
      <c r="AB3308" s="15">
        <f t="shared" si="3111"/>
        <v>9.5810800195207886</v>
      </c>
      <c r="AC3308" s="15">
        <f t="shared" si="3112"/>
        <v>3.6822538914823371</v>
      </c>
    </row>
    <row r="3309" spans="1:29">
      <c r="A3309" s="5" t="s">
        <v>207</v>
      </c>
      <c r="B3309" s="5">
        <v>0.45</v>
      </c>
      <c r="C3309" s="5">
        <v>0.32500000000000001</v>
      </c>
      <c r="D3309" s="5">
        <v>0.13500000000000001</v>
      </c>
      <c r="E3309" s="5">
        <v>0.438</v>
      </c>
      <c r="F3309" s="5">
        <v>0.18049999999999999</v>
      </c>
      <c r="G3309" s="5">
        <v>0.11650000000000001</v>
      </c>
      <c r="H3309" s="48">
        <v>0.11</v>
      </c>
      <c r="I3309" s="5">
        <v>9</v>
      </c>
      <c r="N3309" s="15">
        <f t="shared" si="3108"/>
        <v>0.75</v>
      </c>
      <c r="O3309" s="15">
        <f t="shared" ref="O3309:U3309" si="3359">B3309</f>
        <v>0.45</v>
      </c>
      <c r="P3309" s="15">
        <f t="shared" si="3359"/>
        <v>0.32500000000000001</v>
      </c>
      <c r="Q3309" s="15">
        <f t="shared" si="3359"/>
        <v>0.13500000000000001</v>
      </c>
      <c r="R3309" s="15">
        <f t="shared" si="3359"/>
        <v>0.438</v>
      </c>
      <c r="S3309" s="15">
        <f t="shared" si="3359"/>
        <v>0.18049999999999999</v>
      </c>
      <c r="T3309" s="15">
        <f t="shared" si="3359"/>
        <v>0.11650000000000001</v>
      </c>
      <c r="U3309" s="15">
        <f t="shared" si="3359"/>
        <v>0.11</v>
      </c>
      <c r="V3309" s="5">
        <v>1</v>
      </c>
      <c r="X3309" s="15">
        <f t="shared" si="3110"/>
        <v>10.5</v>
      </c>
      <c r="AB3309" s="15">
        <f t="shared" si="3111"/>
        <v>10.053486403149599</v>
      </c>
      <c r="AC3309" s="15">
        <f t="shared" si="3112"/>
        <v>0.19937439217228287</v>
      </c>
    </row>
    <row r="3310" spans="1:29">
      <c r="A3310" s="5" t="s">
        <v>206</v>
      </c>
      <c r="B3310" s="5">
        <v>0.27500000000000002</v>
      </c>
      <c r="C3310" s="5">
        <v>0.2</v>
      </c>
      <c r="D3310" s="5">
        <v>0.08</v>
      </c>
      <c r="E3310" s="5">
        <v>9.9000000000000005E-2</v>
      </c>
      <c r="F3310" s="5">
        <v>3.6999999999999998E-2</v>
      </c>
      <c r="G3310" s="5">
        <v>2.4E-2</v>
      </c>
      <c r="H3310" s="48">
        <v>0.03</v>
      </c>
      <c r="I3310" s="5">
        <v>5</v>
      </c>
      <c r="N3310" s="15">
        <f t="shared" si="3108"/>
        <v>3</v>
      </c>
      <c r="O3310" s="15">
        <f t="shared" ref="O3310:U3310" si="3360">B3310</f>
        <v>0.27500000000000002</v>
      </c>
      <c r="P3310" s="15">
        <f t="shared" si="3360"/>
        <v>0.2</v>
      </c>
      <c r="Q3310" s="15">
        <f t="shared" si="3360"/>
        <v>0.08</v>
      </c>
      <c r="R3310" s="15">
        <f t="shared" si="3360"/>
        <v>9.9000000000000005E-2</v>
      </c>
      <c r="S3310" s="15">
        <f t="shared" si="3360"/>
        <v>3.6999999999999998E-2</v>
      </c>
      <c r="T3310" s="15">
        <f t="shared" si="3360"/>
        <v>2.4E-2</v>
      </c>
      <c r="U3310" s="15">
        <f t="shared" si="3360"/>
        <v>0.03</v>
      </c>
      <c r="V3310" s="5">
        <v>1</v>
      </c>
      <c r="X3310" s="15">
        <f t="shared" si="3110"/>
        <v>6.5</v>
      </c>
      <c r="AB3310" s="15">
        <f t="shared" si="3111"/>
        <v>8.5195046460974915</v>
      </c>
      <c r="AC3310" s="15">
        <f t="shared" si="3112"/>
        <v>4.0783990156093539</v>
      </c>
    </row>
    <row r="3311" spans="1:29">
      <c r="A3311" s="5" t="s">
        <v>208</v>
      </c>
      <c r="B3311" s="5">
        <v>0.48499999999999999</v>
      </c>
      <c r="C3311" s="5">
        <v>0.35499999999999998</v>
      </c>
      <c r="D3311" s="5">
        <v>0.12</v>
      </c>
      <c r="E3311" s="5">
        <v>0.50849999999999995</v>
      </c>
      <c r="F3311" s="5">
        <v>0.21</v>
      </c>
      <c r="G3311" s="5">
        <v>0.122</v>
      </c>
      <c r="H3311" s="48">
        <v>0.13500000000000001</v>
      </c>
      <c r="I3311" s="5">
        <v>9</v>
      </c>
      <c r="N3311" s="15">
        <f t="shared" si="3108"/>
        <v>-2</v>
      </c>
      <c r="O3311" s="15">
        <f t="shared" ref="O3311:U3311" si="3361">B3311</f>
        <v>0.48499999999999999</v>
      </c>
      <c r="P3311" s="15">
        <f t="shared" si="3361"/>
        <v>0.35499999999999998</v>
      </c>
      <c r="Q3311" s="15">
        <f t="shared" si="3361"/>
        <v>0.12</v>
      </c>
      <c r="R3311" s="15">
        <f t="shared" si="3361"/>
        <v>0.50849999999999995</v>
      </c>
      <c r="S3311" s="15">
        <f t="shared" si="3361"/>
        <v>0.21</v>
      </c>
      <c r="T3311" s="15">
        <f t="shared" si="3361"/>
        <v>0.122</v>
      </c>
      <c r="U3311" s="15">
        <f t="shared" si="3361"/>
        <v>0.13500000000000001</v>
      </c>
      <c r="V3311" s="5">
        <v>1</v>
      </c>
      <c r="X3311" s="15">
        <f t="shared" si="3110"/>
        <v>10.5</v>
      </c>
      <c r="AB3311" s="15">
        <f t="shared" si="3111"/>
        <v>9.9759684040477001</v>
      </c>
      <c r="AC3311" s="15">
        <f t="shared" si="3112"/>
        <v>0.27460911355631445</v>
      </c>
    </row>
    <row r="3312" spans="1:29">
      <c r="A3312" s="5" t="s">
        <v>207</v>
      </c>
      <c r="B3312" s="5">
        <v>0.62</v>
      </c>
      <c r="C3312" s="5">
        <v>0.48499999999999999</v>
      </c>
      <c r="D3312" s="5">
        <v>0.16500000000000001</v>
      </c>
      <c r="E3312" s="5">
        <v>1.1659999999999999</v>
      </c>
      <c r="F3312" s="5">
        <v>0.48299999999999998</v>
      </c>
      <c r="G3312" s="5">
        <v>0.23799999999999999</v>
      </c>
      <c r="H3312" s="48">
        <v>0.35499999999999998</v>
      </c>
      <c r="I3312" s="5">
        <v>13</v>
      </c>
      <c r="N3312" s="15">
        <f t="shared" si="3108"/>
        <v>0.75</v>
      </c>
      <c r="O3312" s="15">
        <f t="shared" ref="O3312:U3312" si="3362">B3312</f>
        <v>0.62</v>
      </c>
      <c r="P3312" s="15">
        <f t="shared" si="3362"/>
        <v>0.48499999999999999</v>
      </c>
      <c r="Q3312" s="15">
        <f t="shared" si="3362"/>
        <v>0.16500000000000001</v>
      </c>
      <c r="R3312" s="15">
        <f t="shared" si="3362"/>
        <v>1.1659999999999999</v>
      </c>
      <c r="S3312" s="15">
        <f t="shared" si="3362"/>
        <v>0.48299999999999998</v>
      </c>
      <c r="T3312" s="15">
        <f t="shared" si="3362"/>
        <v>0.23799999999999999</v>
      </c>
      <c r="U3312" s="15">
        <f t="shared" si="3362"/>
        <v>0.35499999999999998</v>
      </c>
      <c r="V3312" s="5">
        <v>1</v>
      </c>
      <c r="X3312" s="15">
        <f t="shared" si="3110"/>
        <v>14.5</v>
      </c>
      <c r="AB3312" s="15">
        <f t="shared" si="3111"/>
        <v>13.564289365961097</v>
      </c>
      <c r="AC3312" s="15">
        <f t="shared" si="3112"/>
        <v>0.87555439065348661</v>
      </c>
    </row>
    <row r="3313" spans="1:29">
      <c r="A3313" s="5" t="s">
        <v>207</v>
      </c>
      <c r="B3313" s="5">
        <v>0.48</v>
      </c>
      <c r="C3313" s="5">
        <v>0.38</v>
      </c>
      <c r="D3313" s="5">
        <v>0.13500000000000001</v>
      </c>
      <c r="E3313" s="5">
        <v>0.50700000000000001</v>
      </c>
      <c r="F3313" s="5">
        <v>0.1915</v>
      </c>
      <c r="G3313" s="5">
        <v>0.13650000000000001</v>
      </c>
      <c r="H3313" s="48">
        <v>0.155</v>
      </c>
      <c r="I3313" s="5">
        <v>12</v>
      </c>
      <c r="N3313" s="15">
        <f t="shared" si="3108"/>
        <v>0.75</v>
      </c>
      <c r="O3313" s="15">
        <f t="shared" ref="O3313:U3313" si="3363">B3313</f>
        <v>0.48</v>
      </c>
      <c r="P3313" s="15">
        <f t="shared" si="3363"/>
        <v>0.38</v>
      </c>
      <c r="Q3313" s="15">
        <f t="shared" si="3363"/>
        <v>0.13500000000000001</v>
      </c>
      <c r="R3313" s="15">
        <f t="shared" si="3363"/>
        <v>0.50700000000000001</v>
      </c>
      <c r="S3313" s="15">
        <f t="shared" si="3363"/>
        <v>0.1915</v>
      </c>
      <c r="T3313" s="15">
        <f t="shared" si="3363"/>
        <v>0.13650000000000001</v>
      </c>
      <c r="U3313" s="15">
        <f t="shared" si="3363"/>
        <v>0.155</v>
      </c>
      <c r="V3313" s="5">
        <v>1</v>
      </c>
      <c r="X3313" s="15">
        <f t="shared" si="3110"/>
        <v>13.5</v>
      </c>
      <c r="AB3313" s="15">
        <f t="shared" si="3111"/>
        <v>11.272799820943348</v>
      </c>
      <c r="AC3313" s="15">
        <f t="shared" si="3112"/>
        <v>4.9604206375899826</v>
      </c>
    </row>
    <row r="3314" spans="1:29">
      <c r="A3314" s="5" t="s">
        <v>207</v>
      </c>
      <c r="B3314" s="5">
        <v>0.505</v>
      </c>
      <c r="C3314" s="5">
        <v>0.41</v>
      </c>
      <c r="D3314" s="5">
        <v>0.15</v>
      </c>
      <c r="E3314" s="5">
        <v>0.63449999999999995</v>
      </c>
      <c r="F3314" s="5">
        <v>0.24299999999999999</v>
      </c>
      <c r="G3314" s="5">
        <v>0.13350000000000001</v>
      </c>
      <c r="H3314" s="48">
        <v>0.215</v>
      </c>
      <c r="I3314" s="5">
        <v>17</v>
      </c>
      <c r="N3314" s="15">
        <f t="shared" si="3108"/>
        <v>0.75</v>
      </c>
      <c r="O3314" s="15">
        <f t="shared" ref="O3314:U3314" si="3364">B3314</f>
        <v>0.505</v>
      </c>
      <c r="P3314" s="15">
        <f t="shared" si="3364"/>
        <v>0.41</v>
      </c>
      <c r="Q3314" s="15">
        <f t="shared" si="3364"/>
        <v>0.15</v>
      </c>
      <c r="R3314" s="15">
        <f t="shared" si="3364"/>
        <v>0.63449999999999995</v>
      </c>
      <c r="S3314" s="15">
        <f t="shared" si="3364"/>
        <v>0.24299999999999999</v>
      </c>
      <c r="T3314" s="15">
        <f t="shared" si="3364"/>
        <v>0.13350000000000001</v>
      </c>
      <c r="U3314" s="15">
        <f t="shared" si="3364"/>
        <v>0.215</v>
      </c>
      <c r="V3314" s="5">
        <v>1</v>
      </c>
      <c r="X3314" s="15">
        <f t="shared" si="3110"/>
        <v>18.5</v>
      </c>
      <c r="AB3314" s="15">
        <f t="shared" si="3111"/>
        <v>12.449704735922383</v>
      </c>
      <c r="AC3314" s="15">
        <f t="shared" si="3112"/>
        <v>36.606072782520037</v>
      </c>
    </row>
    <row r="3315" spans="1:29">
      <c r="A3315" s="5" t="s">
        <v>206</v>
      </c>
      <c r="B3315" s="5">
        <v>0.4</v>
      </c>
      <c r="C3315" s="5">
        <v>0.31</v>
      </c>
      <c r="D3315" s="5">
        <v>0.11</v>
      </c>
      <c r="E3315" s="5">
        <v>0.314</v>
      </c>
      <c r="F3315" s="5">
        <v>0.13800000000000001</v>
      </c>
      <c r="G3315" s="5">
        <v>5.7000000000000002E-2</v>
      </c>
      <c r="H3315" s="48">
        <v>0.1</v>
      </c>
      <c r="I3315" s="5">
        <v>11</v>
      </c>
      <c r="N3315" s="15">
        <f t="shared" si="3108"/>
        <v>3</v>
      </c>
      <c r="O3315" s="15">
        <f t="shared" ref="O3315:U3315" si="3365">B3315</f>
        <v>0.4</v>
      </c>
      <c r="P3315" s="15">
        <f t="shared" si="3365"/>
        <v>0.31</v>
      </c>
      <c r="Q3315" s="15">
        <f t="shared" si="3365"/>
        <v>0.11</v>
      </c>
      <c r="R3315" s="15">
        <f t="shared" si="3365"/>
        <v>0.314</v>
      </c>
      <c r="S3315" s="15">
        <f t="shared" si="3365"/>
        <v>0.13800000000000001</v>
      </c>
      <c r="T3315" s="15">
        <f t="shared" si="3365"/>
        <v>5.7000000000000002E-2</v>
      </c>
      <c r="U3315" s="15">
        <f t="shared" si="3365"/>
        <v>0.1</v>
      </c>
      <c r="V3315" s="5">
        <v>1</v>
      </c>
      <c r="X3315" s="15">
        <f t="shared" si="3110"/>
        <v>12.5</v>
      </c>
      <c r="AB3315" s="15">
        <f t="shared" si="3111"/>
        <v>10.251625679141208</v>
      </c>
      <c r="AC3315" s="15">
        <f t="shared" si="3112"/>
        <v>5.0551870866972344</v>
      </c>
    </row>
    <row r="3316" spans="1:29">
      <c r="A3316" s="5" t="s">
        <v>208</v>
      </c>
      <c r="B3316" s="5">
        <v>0.45</v>
      </c>
      <c r="C3316" s="5">
        <v>0.35499999999999998</v>
      </c>
      <c r="D3316" s="5">
        <v>0.115</v>
      </c>
      <c r="E3316" s="5">
        <v>0.4385</v>
      </c>
      <c r="F3316" s="5">
        <v>0.184</v>
      </c>
      <c r="G3316" s="5">
        <v>0.108</v>
      </c>
      <c r="H3316" s="48">
        <v>0.1125</v>
      </c>
      <c r="I3316" s="5">
        <v>11</v>
      </c>
      <c r="N3316" s="15">
        <f t="shared" si="3108"/>
        <v>-2</v>
      </c>
      <c r="O3316" s="15">
        <f t="shared" ref="O3316:U3316" si="3366">B3316</f>
        <v>0.45</v>
      </c>
      <c r="P3316" s="15">
        <f t="shared" si="3366"/>
        <v>0.35499999999999998</v>
      </c>
      <c r="Q3316" s="15">
        <f t="shared" si="3366"/>
        <v>0.115</v>
      </c>
      <c r="R3316" s="15">
        <f t="shared" si="3366"/>
        <v>0.4385</v>
      </c>
      <c r="S3316" s="15">
        <f t="shared" si="3366"/>
        <v>0.184</v>
      </c>
      <c r="T3316" s="15">
        <f t="shared" si="3366"/>
        <v>0.108</v>
      </c>
      <c r="U3316" s="15">
        <f t="shared" si="3366"/>
        <v>0.1125</v>
      </c>
      <c r="V3316" s="5">
        <v>1</v>
      </c>
      <c r="X3316" s="15">
        <f t="shared" si="3110"/>
        <v>12.5</v>
      </c>
      <c r="AB3316" s="15">
        <f t="shared" si="3111"/>
        <v>9.7819899531085923</v>
      </c>
      <c r="AC3316" s="15">
        <f t="shared" si="3112"/>
        <v>7.3875786150026324</v>
      </c>
    </row>
    <row r="3317" spans="1:29">
      <c r="A3317" s="5" t="s">
        <v>206</v>
      </c>
      <c r="B3317" s="5">
        <v>0.35</v>
      </c>
      <c r="C3317" s="5">
        <v>0.26</v>
      </c>
      <c r="D3317" s="5">
        <v>0.09</v>
      </c>
      <c r="E3317" s="5">
        <v>0.19500000000000001</v>
      </c>
      <c r="F3317" s="5">
        <v>7.4499999999999997E-2</v>
      </c>
      <c r="G3317" s="5">
        <v>4.1000000000000002E-2</v>
      </c>
      <c r="H3317" s="48">
        <v>6.5500000000000003E-2</v>
      </c>
      <c r="I3317" s="5">
        <v>9</v>
      </c>
      <c r="N3317" s="15">
        <f t="shared" ref="N3317:N3571" si="3367">IF(A3317="M",$L$1,IF(A3317="F",$L$2,$L$3))</f>
        <v>3</v>
      </c>
      <c r="O3317" s="15">
        <f t="shared" ref="O3317:U3317" si="3368">B3317</f>
        <v>0.35</v>
      </c>
      <c r="P3317" s="15">
        <f t="shared" si="3368"/>
        <v>0.26</v>
      </c>
      <c r="Q3317" s="15">
        <f t="shared" si="3368"/>
        <v>0.09</v>
      </c>
      <c r="R3317" s="15">
        <f t="shared" si="3368"/>
        <v>0.19500000000000001</v>
      </c>
      <c r="S3317" s="15">
        <f t="shared" si="3368"/>
        <v>7.4499999999999997E-2</v>
      </c>
      <c r="T3317" s="15">
        <f t="shared" si="3368"/>
        <v>4.1000000000000002E-2</v>
      </c>
      <c r="U3317" s="15">
        <f t="shared" si="3368"/>
        <v>6.5500000000000003E-2</v>
      </c>
      <c r="V3317" s="5">
        <v>1</v>
      </c>
      <c r="X3317" s="15">
        <f t="shared" ref="X3317:X3571" si="3369">I3317+1.5</f>
        <v>10.5</v>
      </c>
      <c r="AB3317" s="15">
        <f t="shared" ref="AB3317:AB3571" si="3370">MMULT(N3317:V3317,$AA$4:$AA$12)</f>
        <v>9.5354656847261854</v>
      </c>
      <c r="AC3317" s="15">
        <f t="shared" ref="AC3317:AC3571" si="3371">(X3317-AB3317)^2</f>
        <v>0.93032644534072639</v>
      </c>
    </row>
    <row r="3318" spans="1:29">
      <c r="A3318" s="5" t="s">
        <v>206</v>
      </c>
      <c r="B3318" s="5">
        <v>0.44</v>
      </c>
      <c r="C3318" s="5">
        <v>0.35</v>
      </c>
      <c r="D3318" s="5">
        <v>0.14000000000000001</v>
      </c>
      <c r="E3318" s="5">
        <v>0.45100000000000001</v>
      </c>
      <c r="F3318" s="5">
        <v>0.17100000000000001</v>
      </c>
      <c r="G3318" s="5">
        <v>7.0499999999999993E-2</v>
      </c>
      <c r="H3318" s="48">
        <v>0.184</v>
      </c>
      <c r="I3318" s="5">
        <v>16</v>
      </c>
      <c r="N3318" s="15">
        <f t="shared" si="3367"/>
        <v>3</v>
      </c>
      <c r="O3318" s="15">
        <f t="shared" ref="O3318:U3318" si="3372">B3318</f>
        <v>0.44</v>
      </c>
      <c r="P3318" s="15">
        <f t="shared" si="3372"/>
        <v>0.35</v>
      </c>
      <c r="Q3318" s="15">
        <f t="shared" si="3372"/>
        <v>0.14000000000000001</v>
      </c>
      <c r="R3318" s="15">
        <f t="shared" si="3372"/>
        <v>0.45100000000000001</v>
      </c>
      <c r="S3318" s="15">
        <f t="shared" si="3372"/>
        <v>0.17100000000000001</v>
      </c>
      <c r="T3318" s="15">
        <f t="shared" si="3372"/>
        <v>7.0499999999999993E-2</v>
      </c>
      <c r="U3318" s="15">
        <f t="shared" si="3372"/>
        <v>0.184</v>
      </c>
      <c r="V3318" s="5">
        <v>1</v>
      </c>
      <c r="X3318" s="15">
        <f t="shared" si="3369"/>
        <v>17.5</v>
      </c>
      <c r="AB3318" s="15">
        <f t="shared" si="3370"/>
        <v>12.200270289615503</v>
      </c>
      <c r="AC3318" s="15">
        <f t="shared" si="3371"/>
        <v>28.087135003132147</v>
      </c>
    </row>
    <row r="3319" spans="1:29">
      <c r="A3319" s="5" t="s">
        <v>206</v>
      </c>
      <c r="B3319" s="5">
        <v>0.26500000000000001</v>
      </c>
      <c r="C3319" s="5">
        <v>0.2</v>
      </c>
      <c r="D3319" s="5">
        <v>6.5000000000000002E-2</v>
      </c>
      <c r="E3319" s="5">
        <v>8.4000000000000005E-2</v>
      </c>
      <c r="F3319" s="5">
        <v>3.4000000000000002E-2</v>
      </c>
      <c r="G3319" s="5">
        <v>1.0500000000000001E-2</v>
      </c>
      <c r="H3319" s="48">
        <v>0.03</v>
      </c>
      <c r="I3319" s="5">
        <v>7</v>
      </c>
      <c r="N3319" s="15">
        <f t="shared" si="3367"/>
        <v>3</v>
      </c>
      <c r="O3319" s="15">
        <f t="shared" ref="O3319:U3319" si="3373">B3319</f>
        <v>0.26500000000000001</v>
      </c>
      <c r="P3319" s="15">
        <f t="shared" si="3373"/>
        <v>0.2</v>
      </c>
      <c r="Q3319" s="15">
        <f t="shared" si="3373"/>
        <v>6.5000000000000002E-2</v>
      </c>
      <c r="R3319" s="15">
        <f t="shared" si="3373"/>
        <v>8.4000000000000005E-2</v>
      </c>
      <c r="S3319" s="15">
        <f t="shared" si="3373"/>
        <v>3.4000000000000002E-2</v>
      </c>
      <c r="T3319" s="15">
        <f t="shared" si="3373"/>
        <v>1.0500000000000001E-2</v>
      </c>
      <c r="U3319" s="15">
        <f t="shared" si="3373"/>
        <v>0.03</v>
      </c>
      <c r="V3319" s="5">
        <v>1</v>
      </c>
      <c r="X3319" s="15">
        <f t="shared" si="3369"/>
        <v>8.5</v>
      </c>
      <c r="AB3319" s="15">
        <f t="shared" si="3370"/>
        <v>8.4222923896846691</v>
      </c>
      <c r="AC3319" s="15">
        <f t="shared" si="3371"/>
        <v>6.038472700919323E-3</v>
      </c>
    </row>
    <row r="3320" spans="1:29">
      <c r="A3320" s="5" t="s">
        <v>206</v>
      </c>
      <c r="B3320" s="5">
        <v>0.16500000000000001</v>
      </c>
      <c r="C3320" s="5">
        <v>0.125</v>
      </c>
      <c r="D3320" s="5">
        <v>0.04</v>
      </c>
      <c r="E3320" s="5">
        <v>2.4500000000000001E-2</v>
      </c>
      <c r="F3320" s="5">
        <v>9.4999999999999998E-3</v>
      </c>
      <c r="G3320" s="5">
        <v>4.4999999999999997E-3</v>
      </c>
      <c r="H3320" s="48">
        <v>8.0000000000000002E-3</v>
      </c>
      <c r="I3320" s="5">
        <v>4</v>
      </c>
      <c r="N3320" s="15">
        <f t="shared" si="3367"/>
        <v>3</v>
      </c>
      <c r="O3320" s="15">
        <f t="shared" ref="O3320:U3320" si="3374">B3320</f>
        <v>0.16500000000000001</v>
      </c>
      <c r="P3320" s="15">
        <f t="shared" si="3374"/>
        <v>0.125</v>
      </c>
      <c r="Q3320" s="15">
        <f t="shared" si="3374"/>
        <v>0.04</v>
      </c>
      <c r="R3320" s="15">
        <f t="shared" si="3374"/>
        <v>2.4500000000000001E-2</v>
      </c>
      <c r="S3320" s="15">
        <f t="shared" si="3374"/>
        <v>9.4999999999999998E-3</v>
      </c>
      <c r="T3320" s="15">
        <f t="shared" si="3374"/>
        <v>4.4999999999999997E-3</v>
      </c>
      <c r="U3320" s="15">
        <f t="shared" si="3374"/>
        <v>8.0000000000000002E-3</v>
      </c>
      <c r="V3320" s="5">
        <v>1</v>
      </c>
      <c r="X3320" s="15">
        <f t="shared" si="3369"/>
        <v>5.5</v>
      </c>
      <c r="AB3320" s="15">
        <f t="shared" si="3370"/>
        <v>7.155821315710476</v>
      </c>
      <c r="AC3320" s="15">
        <f t="shared" si="3371"/>
        <v>2.7417442295611716</v>
      </c>
    </row>
    <row r="3321" spans="1:29">
      <c r="A3321" s="5" t="s">
        <v>207</v>
      </c>
      <c r="B3321" s="5">
        <v>0.70499999999999996</v>
      </c>
      <c r="C3321" s="5">
        <v>0.55500000000000005</v>
      </c>
      <c r="D3321" s="5">
        <v>0.2</v>
      </c>
      <c r="E3321" s="5">
        <v>1.4684999999999999</v>
      </c>
      <c r="F3321" s="5">
        <v>0.47149999999999997</v>
      </c>
      <c r="G3321" s="5">
        <v>0.32350000000000001</v>
      </c>
      <c r="H3321" s="48">
        <v>0.52</v>
      </c>
      <c r="I3321" s="5">
        <v>19</v>
      </c>
      <c r="N3321" s="15">
        <f t="shared" si="3367"/>
        <v>0.75</v>
      </c>
      <c r="O3321" s="15">
        <f t="shared" ref="O3321:U3321" si="3375">B3321</f>
        <v>0.70499999999999996</v>
      </c>
      <c r="P3321" s="15">
        <f t="shared" si="3375"/>
        <v>0.55500000000000005</v>
      </c>
      <c r="Q3321" s="15">
        <f t="shared" si="3375"/>
        <v>0.2</v>
      </c>
      <c r="R3321" s="15">
        <f t="shared" si="3375"/>
        <v>1.4684999999999999</v>
      </c>
      <c r="S3321" s="15">
        <f t="shared" si="3375"/>
        <v>0.47149999999999997</v>
      </c>
      <c r="T3321" s="15">
        <f t="shared" si="3375"/>
        <v>0.32350000000000001</v>
      </c>
      <c r="U3321" s="15">
        <f t="shared" si="3375"/>
        <v>0.52</v>
      </c>
      <c r="V3321" s="5">
        <v>1</v>
      </c>
      <c r="X3321" s="15">
        <f t="shared" si="3369"/>
        <v>20.5</v>
      </c>
      <c r="AB3321" s="15">
        <f t="shared" si="3370"/>
        <v>18.251006268973995</v>
      </c>
      <c r="AC3321" s="15">
        <f t="shared" si="3371"/>
        <v>5.0579728021942687</v>
      </c>
    </row>
    <row r="3322" spans="1:29">
      <c r="A3322" s="5" t="s">
        <v>207</v>
      </c>
      <c r="B3322" s="5">
        <v>0.53500000000000003</v>
      </c>
      <c r="C3322" s="5">
        <v>0.42499999999999999</v>
      </c>
      <c r="D3322" s="5">
        <v>0.155</v>
      </c>
      <c r="E3322" s="5">
        <v>0.77649999999999997</v>
      </c>
      <c r="F3322" s="5">
        <v>0.30199999999999999</v>
      </c>
      <c r="G3322" s="5">
        <v>0.1565</v>
      </c>
      <c r="H3322" s="48">
        <v>0.25</v>
      </c>
      <c r="I3322" s="5">
        <v>16</v>
      </c>
      <c r="N3322" s="15">
        <f t="shared" si="3367"/>
        <v>0.75</v>
      </c>
      <c r="O3322" s="15">
        <f t="shared" ref="O3322:U3322" si="3376">B3322</f>
        <v>0.53500000000000003</v>
      </c>
      <c r="P3322" s="15">
        <f t="shared" si="3376"/>
        <v>0.42499999999999999</v>
      </c>
      <c r="Q3322" s="15">
        <f t="shared" si="3376"/>
        <v>0.155</v>
      </c>
      <c r="R3322" s="15">
        <f t="shared" si="3376"/>
        <v>0.77649999999999997</v>
      </c>
      <c r="S3322" s="15">
        <f t="shared" si="3376"/>
        <v>0.30199999999999999</v>
      </c>
      <c r="T3322" s="15">
        <f t="shared" si="3376"/>
        <v>0.1565</v>
      </c>
      <c r="U3322" s="15">
        <f t="shared" si="3376"/>
        <v>0.25</v>
      </c>
      <c r="V3322" s="5">
        <v>1</v>
      </c>
      <c r="X3322" s="15">
        <f t="shared" si="3369"/>
        <v>17.5</v>
      </c>
      <c r="AB3322" s="15">
        <f t="shared" si="3370"/>
        <v>12.83156511202615</v>
      </c>
      <c r="AC3322" s="15">
        <f t="shared" si="3371"/>
        <v>21.794284303251416</v>
      </c>
    </row>
    <row r="3323" spans="1:29">
      <c r="A3323" s="5" t="s">
        <v>208</v>
      </c>
      <c r="B3323" s="5">
        <v>0.49</v>
      </c>
      <c r="C3323" s="5">
        <v>0.38500000000000001</v>
      </c>
      <c r="D3323" s="5">
        <v>0.14000000000000001</v>
      </c>
      <c r="E3323" s="5">
        <v>0.54249999999999998</v>
      </c>
      <c r="F3323" s="5">
        <v>0.19800000000000001</v>
      </c>
      <c r="G3323" s="5">
        <v>0.127</v>
      </c>
      <c r="H3323" s="48">
        <v>0.17499999999999999</v>
      </c>
      <c r="I3323" s="5">
        <v>11</v>
      </c>
      <c r="N3323" s="15">
        <f t="shared" si="3367"/>
        <v>-2</v>
      </c>
      <c r="O3323" s="15">
        <f t="shared" ref="O3323:U3323" si="3377">B3323</f>
        <v>0.49</v>
      </c>
      <c r="P3323" s="15">
        <f t="shared" si="3377"/>
        <v>0.38500000000000001</v>
      </c>
      <c r="Q3323" s="15">
        <f t="shared" si="3377"/>
        <v>0.14000000000000001</v>
      </c>
      <c r="R3323" s="15">
        <f t="shared" si="3377"/>
        <v>0.54249999999999998</v>
      </c>
      <c r="S3323" s="15">
        <f t="shared" si="3377"/>
        <v>0.19800000000000001</v>
      </c>
      <c r="T3323" s="15">
        <f t="shared" si="3377"/>
        <v>0.127</v>
      </c>
      <c r="U3323" s="15">
        <f t="shared" si="3377"/>
        <v>0.17499999999999999</v>
      </c>
      <c r="V3323" s="5">
        <v>1</v>
      </c>
      <c r="X3323" s="15">
        <f t="shared" si="3369"/>
        <v>12.5</v>
      </c>
      <c r="AB3323" s="15">
        <f t="shared" si="3370"/>
        <v>11.39576362218798</v>
      </c>
      <c r="AC3323" s="15">
        <f t="shared" si="3371"/>
        <v>1.2193379780834104</v>
      </c>
    </row>
    <row r="3324" spans="1:29">
      <c r="A3324" s="5" t="s">
        <v>207</v>
      </c>
      <c r="B3324" s="5">
        <v>0.48</v>
      </c>
      <c r="C3324" s="5">
        <v>0.37</v>
      </c>
      <c r="D3324" s="5">
        <v>0.13</v>
      </c>
      <c r="E3324" s="5">
        <v>0.58850000000000002</v>
      </c>
      <c r="F3324" s="5">
        <v>0.2475</v>
      </c>
      <c r="G3324" s="5">
        <v>0.15049999999999999</v>
      </c>
      <c r="H3324" s="48">
        <v>0.1595</v>
      </c>
      <c r="I3324" s="5">
        <v>15</v>
      </c>
      <c r="N3324" s="15">
        <f t="shared" si="3367"/>
        <v>0.75</v>
      </c>
      <c r="O3324" s="15">
        <f t="shared" ref="O3324:U3324" si="3378">B3324</f>
        <v>0.48</v>
      </c>
      <c r="P3324" s="15">
        <f t="shared" si="3378"/>
        <v>0.37</v>
      </c>
      <c r="Q3324" s="15">
        <f t="shared" si="3378"/>
        <v>0.13</v>
      </c>
      <c r="R3324" s="15">
        <f t="shared" si="3378"/>
        <v>0.58850000000000002</v>
      </c>
      <c r="S3324" s="15">
        <f t="shared" si="3378"/>
        <v>0.2475</v>
      </c>
      <c r="T3324" s="15">
        <f t="shared" si="3378"/>
        <v>0.15049999999999999</v>
      </c>
      <c r="U3324" s="15">
        <f t="shared" si="3378"/>
        <v>0.1595</v>
      </c>
      <c r="V3324" s="5">
        <v>1</v>
      </c>
      <c r="X3324" s="15">
        <f t="shared" si="3369"/>
        <v>16.5</v>
      </c>
      <c r="AB3324" s="15">
        <f t="shared" si="3370"/>
        <v>10.60917651215393</v>
      </c>
      <c r="AC3324" s="15">
        <f t="shared" si="3371"/>
        <v>34.701801364958939</v>
      </c>
    </row>
    <row r="3325" spans="1:29">
      <c r="A3325" s="5" t="s">
        <v>207</v>
      </c>
      <c r="B3325" s="5">
        <v>0.39500000000000002</v>
      </c>
      <c r="C3325" s="5">
        <v>0.3</v>
      </c>
      <c r="D3325" s="5">
        <v>0.105</v>
      </c>
      <c r="E3325" s="5">
        <v>0.33750000000000002</v>
      </c>
      <c r="F3325" s="5">
        <v>0.14349999999999999</v>
      </c>
      <c r="G3325" s="5">
        <v>7.5499999999999998E-2</v>
      </c>
      <c r="H3325" s="48">
        <v>9.8000000000000004E-2</v>
      </c>
      <c r="I3325" s="5">
        <v>12</v>
      </c>
      <c r="N3325" s="15">
        <f t="shared" si="3367"/>
        <v>0.75</v>
      </c>
      <c r="O3325" s="15">
        <f t="shared" ref="O3325:U3325" si="3379">B3325</f>
        <v>0.39500000000000002</v>
      </c>
      <c r="P3325" s="15">
        <f t="shared" si="3379"/>
        <v>0.3</v>
      </c>
      <c r="Q3325" s="15">
        <f t="shared" si="3379"/>
        <v>0.105</v>
      </c>
      <c r="R3325" s="15">
        <f t="shared" si="3379"/>
        <v>0.33750000000000002</v>
      </c>
      <c r="S3325" s="15">
        <f t="shared" si="3379"/>
        <v>0.14349999999999999</v>
      </c>
      <c r="T3325" s="15">
        <f t="shared" si="3379"/>
        <v>7.5499999999999998E-2</v>
      </c>
      <c r="U3325" s="15">
        <f t="shared" si="3379"/>
        <v>9.8000000000000004E-2</v>
      </c>
      <c r="V3325" s="5">
        <v>1</v>
      </c>
      <c r="X3325" s="15">
        <f t="shared" si="3369"/>
        <v>13.5</v>
      </c>
      <c r="AB3325" s="15">
        <f t="shared" si="3370"/>
        <v>9.6123483114781756</v>
      </c>
      <c r="AC3325" s="15">
        <f t="shared" si="3371"/>
        <v>15.113835651266593</v>
      </c>
    </row>
    <row r="3326" spans="1:29">
      <c r="A3326" s="5" t="s">
        <v>208</v>
      </c>
      <c r="B3326" s="5">
        <v>0.375</v>
      </c>
      <c r="C3326" s="5">
        <v>0.28000000000000003</v>
      </c>
      <c r="D3326" s="5">
        <v>0.1</v>
      </c>
      <c r="E3326" s="5">
        <v>0.25650000000000001</v>
      </c>
      <c r="F3326" s="5">
        <v>0.11650000000000001</v>
      </c>
      <c r="G3326" s="5">
        <v>5.8500000000000003E-2</v>
      </c>
      <c r="H3326" s="48">
        <v>7.2499999999999995E-2</v>
      </c>
      <c r="I3326" s="5">
        <v>12</v>
      </c>
      <c r="N3326" s="15">
        <f t="shared" si="3367"/>
        <v>-2</v>
      </c>
      <c r="O3326" s="15">
        <f t="shared" ref="O3326:U3326" si="3380">B3326</f>
        <v>0.375</v>
      </c>
      <c r="P3326" s="15">
        <f t="shared" si="3380"/>
        <v>0.28000000000000003</v>
      </c>
      <c r="Q3326" s="15">
        <f t="shared" si="3380"/>
        <v>0.1</v>
      </c>
      <c r="R3326" s="15">
        <f t="shared" si="3380"/>
        <v>0.25650000000000001</v>
      </c>
      <c r="S3326" s="15">
        <f t="shared" si="3380"/>
        <v>0.11650000000000001</v>
      </c>
      <c r="T3326" s="15">
        <f t="shared" si="3380"/>
        <v>5.8500000000000003E-2</v>
      </c>
      <c r="U3326" s="15">
        <f t="shared" si="3380"/>
        <v>7.2499999999999995E-2</v>
      </c>
      <c r="V3326" s="5">
        <v>1</v>
      </c>
      <c r="X3326" s="15">
        <f t="shared" si="3369"/>
        <v>13.5</v>
      </c>
      <c r="AB3326" s="15">
        <f t="shared" si="3370"/>
        <v>8.6489130290451293</v>
      </c>
      <c r="AC3326" s="15">
        <f t="shared" si="3371"/>
        <v>23.533044799768103</v>
      </c>
    </row>
    <row r="3327" spans="1:29">
      <c r="A3327" s="5" t="s">
        <v>206</v>
      </c>
      <c r="B3327" s="5">
        <v>0.34499999999999997</v>
      </c>
      <c r="C3327" s="5">
        <v>0.26500000000000001</v>
      </c>
      <c r="D3327" s="5">
        <v>0.09</v>
      </c>
      <c r="E3327" s="5">
        <v>0.16300000000000001</v>
      </c>
      <c r="F3327" s="5">
        <v>6.1499999999999999E-2</v>
      </c>
      <c r="G3327" s="5">
        <v>3.6999999999999998E-2</v>
      </c>
      <c r="H3327" s="48">
        <v>4.8500000000000001E-2</v>
      </c>
      <c r="I3327" s="5">
        <v>10</v>
      </c>
      <c r="N3327" s="15">
        <f t="shared" si="3367"/>
        <v>3</v>
      </c>
      <c r="O3327" s="15">
        <f t="shared" ref="O3327:U3327" si="3381">B3327</f>
        <v>0.34499999999999997</v>
      </c>
      <c r="P3327" s="15">
        <f t="shared" si="3381"/>
        <v>0.26500000000000001</v>
      </c>
      <c r="Q3327" s="15">
        <f t="shared" si="3381"/>
        <v>0.09</v>
      </c>
      <c r="R3327" s="15">
        <f t="shared" si="3381"/>
        <v>0.16300000000000001</v>
      </c>
      <c r="S3327" s="15">
        <f t="shared" si="3381"/>
        <v>6.1499999999999999E-2</v>
      </c>
      <c r="T3327" s="15">
        <f t="shared" si="3381"/>
        <v>3.6999999999999998E-2</v>
      </c>
      <c r="U3327" s="15">
        <f t="shared" si="3381"/>
        <v>4.8500000000000001E-2</v>
      </c>
      <c r="V3327" s="5">
        <v>1</v>
      </c>
      <c r="X3327" s="15">
        <f t="shared" si="3369"/>
        <v>11.5</v>
      </c>
      <c r="AB3327" s="15">
        <f t="shared" si="3370"/>
        <v>9.4623572106236082</v>
      </c>
      <c r="AC3327" s="15">
        <f t="shared" si="3371"/>
        <v>4.1519881370976028</v>
      </c>
    </row>
    <row r="3328" spans="1:29">
      <c r="A3328" s="5" t="s">
        <v>208</v>
      </c>
      <c r="B3328" s="5">
        <v>0.55000000000000004</v>
      </c>
      <c r="C3328" s="5">
        <v>0.41499999999999998</v>
      </c>
      <c r="D3328" s="5">
        <v>0.13500000000000001</v>
      </c>
      <c r="E3328" s="5">
        <v>0.8095</v>
      </c>
      <c r="F3328" s="5">
        <v>0.29849999999999999</v>
      </c>
      <c r="G3328" s="5">
        <v>0.20150000000000001</v>
      </c>
      <c r="H3328" s="48">
        <v>0.28000000000000003</v>
      </c>
      <c r="I3328" s="5">
        <v>12</v>
      </c>
      <c r="N3328" s="15">
        <f t="shared" si="3367"/>
        <v>-2</v>
      </c>
      <c r="O3328" s="15">
        <f t="shared" ref="O3328:U3328" si="3382">B3328</f>
        <v>0.55000000000000004</v>
      </c>
      <c r="P3328" s="15">
        <f t="shared" si="3382"/>
        <v>0.41499999999999998</v>
      </c>
      <c r="Q3328" s="15">
        <f t="shared" si="3382"/>
        <v>0.13500000000000001</v>
      </c>
      <c r="R3328" s="15">
        <f t="shared" si="3382"/>
        <v>0.8095</v>
      </c>
      <c r="S3328" s="15">
        <f t="shared" si="3382"/>
        <v>0.29849999999999999</v>
      </c>
      <c r="T3328" s="15">
        <f t="shared" si="3382"/>
        <v>0.20150000000000001</v>
      </c>
      <c r="U3328" s="15">
        <f t="shared" si="3382"/>
        <v>0.28000000000000003</v>
      </c>
      <c r="V3328" s="5">
        <v>1</v>
      </c>
      <c r="X3328" s="15">
        <f t="shared" si="3369"/>
        <v>13.5</v>
      </c>
      <c r="AB3328" s="15">
        <f t="shared" si="3370"/>
        <v>12.20351325341691</v>
      </c>
      <c r="AC3328" s="15">
        <f t="shared" si="3371"/>
        <v>1.680877884065606</v>
      </c>
    </row>
    <row r="3329" spans="1:29">
      <c r="A3329" s="5" t="s">
        <v>208</v>
      </c>
      <c r="B3329" s="5">
        <v>0.63500000000000001</v>
      </c>
      <c r="C3329" s="5">
        <v>0.48</v>
      </c>
      <c r="D3329" s="5">
        <v>0.2</v>
      </c>
      <c r="E3329" s="5">
        <v>1.3654999999999999</v>
      </c>
      <c r="F3329" s="5">
        <v>0.62549999999999994</v>
      </c>
      <c r="G3329" s="5">
        <v>0.25950000000000001</v>
      </c>
      <c r="H3329" s="48">
        <v>0.42499999999999999</v>
      </c>
      <c r="I3329" s="5">
        <v>16</v>
      </c>
      <c r="N3329" s="15">
        <f t="shared" si="3367"/>
        <v>-2</v>
      </c>
      <c r="O3329" s="15">
        <f t="shared" ref="O3329:U3329" si="3383">B3329</f>
        <v>0.63500000000000001</v>
      </c>
      <c r="P3329" s="15">
        <f t="shared" si="3383"/>
        <v>0.48</v>
      </c>
      <c r="Q3329" s="15">
        <f t="shared" si="3383"/>
        <v>0.2</v>
      </c>
      <c r="R3329" s="15">
        <f t="shared" si="3383"/>
        <v>1.3654999999999999</v>
      </c>
      <c r="S3329" s="15">
        <f t="shared" si="3383"/>
        <v>0.62549999999999994</v>
      </c>
      <c r="T3329" s="15">
        <f t="shared" si="3383"/>
        <v>0.25950000000000001</v>
      </c>
      <c r="U3329" s="15">
        <f t="shared" si="3383"/>
        <v>0.42499999999999999</v>
      </c>
      <c r="V3329" s="5">
        <v>1</v>
      </c>
      <c r="X3329" s="15">
        <f t="shared" si="3369"/>
        <v>17.5</v>
      </c>
      <c r="AB3329" s="15">
        <f t="shared" si="3370"/>
        <v>12.773855647781485</v>
      </c>
      <c r="AC3329" s="15">
        <f t="shared" si="3371"/>
        <v>22.336440438006971</v>
      </c>
    </row>
    <row r="3330" spans="1:29">
      <c r="A3330" s="5" t="s">
        <v>208</v>
      </c>
      <c r="B3330" s="5">
        <v>0.57499999999999996</v>
      </c>
      <c r="C3330" s="5">
        <v>0.47499999999999998</v>
      </c>
      <c r="D3330" s="5">
        <v>0.17</v>
      </c>
      <c r="E3330" s="5">
        <v>0.96699999999999997</v>
      </c>
      <c r="F3330" s="5">
        <v>0.3775</v>
      </c>
      <c r="G3330" s="5">
        <v>0.28399999999999997</v>
      </c>
      <c r="H3330" s="48">
        <v>0.27500000000000002</v>
      </c>
      <c r="I3330" s="5">
        <v>13</v>
      </c>
      <c r="N3330" s="15">
        <f t="shared" si="3367"/>
        <v>-2</v>
      </c>
      <c r="O3330" s="15">
        <f t="shared" ref="O3330:U3330" si="3384">B3330</f>
        <v>0.57499999999999996</v>
      </c>
      <c r="P3330" s="15">
        <f t="shared" si="3384"/>
        <v>0.47499999999999998</v>
      </c>
      <c r="Q3330" s="15">
        <f t="shared" si="3384"/>
        <v>0.17</v>
      </c>
      <c r="R3330" s="15">
        <f t="shared" si="3384"/>
        <v>0.96699999999999997</v>
      </c>
      <c r="S3330" s="15">
        <f t="shared" si="3384"/>
        <v>0.3775</v>
      </c>
      <c r="T3330" s="15">
        <f t="shared" si="3384"/>
        <v>0.28399999999999997</v>
      </c>
      <c r="U3330" s="15">
        <f t="shared" si="3384"/>
        <v>0.27500000000000002</v>
      </c>
      <c r="V3330" s="5">
        <v>1</v>
      </c>
      <c r="X3330" s="15">
        <f t="shared" si="3369"/>
        <v>14.5</v>
      </c>
      <c r="AB3330" s="15">
        <f t="shared" si="3370"/>
        <v>12.238712480963166</v>
      </c>
      <c r="AC3330" s="15">
        <f t="shared" si="3371"/>
        <v>5.1134212437517608</v>
      </c>
    </row>
    <row r="3331" spans="1:29">
      <c r="A3331" s="5" t="s">
        <v>207</v>
      </c>
      <c r="B3331" s="5">
        <v>0.54500000000000004</v>
      </c>
      <c r="C3331" s="5">
        <v>0.435</v>
      </c>
      <c r="D3331" s="5">
        <v>0.15</v>
      </c>
      <c r="E3331" s="5">
        <v>0.6855</v>
      </c>
      <c r="F3331" s="5">
        <v>0.29049999999999998</v>
      </c>
      <c r="G3331" s="5">
        <v>0.14499999999999999</v>
      </c>
      <c r="H3331" s="48">
        <v>0.22500000000000001</v>
      </c>
      <c r="I3331" s="5">
        <v>10</v>
      </c>
      <c r="N3331" s="15">
        <f t="shared" si="3367"/>
        <v>0.75</v>
      </c>
      <c r="O3331" s="15">
        <f t="shared" ref="O3331:U3331" si="3385">B3331</f>
        <v>0.54500000000000004</v>
      </c>
      <c r="P3331" s="15">
        <f t="shared" si="3385"/>
        <v>0.435</v>
      </c>
      <c r="Q3331" s="15">
        <f t="shared" si="3385"/>
        <v>0.15</v>
      </c>
      <c r="R3331" s="15">
        <f t="shared" si="3385"/>
        <v>0.6855</v>
      </c>
      <c r="S3331" s="15">
        <f t="shared" si="3385"/>
        <v>0.29049999999999998</v>
      </c>
      <c r="T3331" s="15">
        <f t="shared" si="3385"/>
        <v>0.14499999999999999</v>
      </c>
      <c r="U3331" s="15">
        <f t="shared" si="3385"/>
        <v>0.22500000000000001</v>
      </c>
      <c r="V3331" s="5">
        <v>1</v>
      </c>
      <c r="X3331" s="15">
        <f t="shared" si="3369"/>
        <v>11.5</v>
      </c>
      <c r="AB3331" s="15">
        <f t="shared" si="3370"/>
        <v>12.192991177725997</v>
      </c>
      <c r="AC3331" s="15">
        <f t="shared" si="3371"/>
        <v>0.48023677240606399</v>
      </c>
    </row>
    <row r="3332" spans="1:29">
      <c r="A3332" s="5" t="s">
        <v>207</v>
      </c>
      <c r="B3332" s="5">
        <v>0.38500000000000001</v>
      </c>
      <c r="C3332" s="5">
        <v>0.30499999999999999</v>
      </c>
      <c r="D3332" s="5">
        <v>0.125</v>
      </c>
      <c r="E3332" s="5">
        <v>0.314</v>
      </c>
      <c r="F3332" s="5">
        <v>0.14599999999999999</v>
      </c>
      <c r="G3332" s="5">
        <v>5.5500000000000001E-2</v>
      </c>
      <c r="H3332" s="48">
        <v>0.08</v>
      </c>
      <c r="I3332" s="5">
        <v>10</v>
      </c>
      <c r="N3332" s="15">
        <f t="shared" si="3367"/>
        <v>0.75</v>
      </c>
      <c r="O3332" s="15">
        <f t="shared" ref="O3332:U3332" si="3386">B3332</f>
        <v>0.38500000000000001</v>
      </c>
      <c r="P3332" s="15">
        <f t="shared" si="3386"/>
        <v>0.30499999999999999</v>
      </c>
      <c r="Q3332" s="15">
        <f t="shared" si="3386"/>
        <v>0.125</v>
      </c>
      <c r="R3332" s="15">
        <f t="shared" si="3386"/>
        <v>0.314</v>
      </c>
      <c r="S3332" s="15">
        <f t="shared" si="3386"/>
        <v>0.14599999999999999</v>
      </c>
      <c r="T3332" s="15">
        <f t="shared" si="3386"/>
        <v>5.5500000000000001E-2</v>
      </c>
      <c r="U3332" s="15">
        <f t="shared" si="3386"/>
        <v>0.08</v>
      </c>
      <c r="V3332" s="5">
        <v>1</v>
      </c>
      <c r="X3332" s="15">
        <f t="shared" si="3369"/>
        <v>11.5</v>
      </c>
      <c r="AB3332" s="15">
        <f t="shared" si="3370"/>
        <v>9.686388229074975</v>
      </c>
      <c r="AC3332" s="15">
        <f t="shared" si="3371"/>
        <v>3.2891876556378055</v>
      </c>
    </row>
    <row r="3333" spans="1:29">
      <c r="A3333" s="5" t="s">
        <v>207</v>
      </c>
      <c r="B3333" s="5">
        <v>0.51</v>
      </c>
      <c r="C3333" s="5">
        <v>0.34</v>
      </c>
      <c r="D3333" s="5">
        <v>0.18</v>
      </c>
      <c r="E3333" s="5">
        <v>0.70050000000000001</v>
      </c>
      <c r="F3333" s="5">
        <v>0.312</v>
      </c>
      <c r="G3333" s="5">
        <v>0.16500000000000001</v>
      </c>
      <c r="H3333" s="48">
        <v>0.2</v>
      </c>
      <c r="I3333" s="5">
        <v>11</v>
      </c>
      <c r="N3333" s="15">
        <f t="shared" si="3367"/>
        <v>0.75</v>
      </c>
      <c r="O3333" s="15">
        <f t="shared" ref="O3333:U3333" si="3387">B3333</f>
        <v>0.51</v>
      </c>
      <c r="P3333" s="15">
        <f t="shared" si="3387"/>
        <v>0.34</v>
      </c>
      <c r="Q3333" s="15">
        <f t="shared" si="3387"/>
        <v>0.18</v>
      </c>
      <c r="R3333" s="15">
        <f t="shared" si="3387"/>
        <v>0.70050000000000001</v>
      </c>
      <c r="S3333" s="15">
        <f t="shared" si="3387"/>
        <v>0.312</v>
      </c>
      <c r="T3333" s="15">
        <f t="shared" si="3387"/>
        <v>0.16500000000000001</v>
      </c>
      <c r="U3333" s="15">
        <f t="shared" si="3387"/>
        <v>0.2</v>
      </c>
      <c r="V3333" s="5">
        <v>1</v>
      </c>
      <c r="X3333" s="15">
        <f t="shared" si="3369"/>
        <v>12.5</v>
      </c>
      <c r="AB3333" s="15">
        <f t="shared" si="3370"/>
        <v>10.712696945424753</v>
      </c>
      <c r="AC3333" s="15">
        <f t="shared" si="3371"/>
        <v>3.1944522088940088</v>
      </c>
    </row>
    <row r="3334" spans="1:29">
      <c r="A3334" s="5" t="s">
        <v>208</v>
      </c>
      <c r="B3334" s="5">
        <v>0.44</v>
      </c>
      <c r="C3334" s="5">
        <v>0.34</v>
      </c>
      <c r="D3334" s="5">
        <v>0.125</v>
      </c>
      <c r="E3334" s="5">
        <v>0.48949999999999999</v>
      </c>
      <c r="F3334" s="5">
        <v>0.17349999999999999</v>
      </c>
      <c r="G3334" s="5">
        <v>8.7499999999999994E-2</v>
      </c>
      <c r="H3334" s="48">
        <v>0.2</v>
      </c>
      <c r="I3334" s="5">
        <v>13</v>
      </c>
      <c r="N3334" s="15">
        <f t="shared" si="3367"/>
        <v>-2</v>
      </c>
      <c r="O3334" s="15">
        <f t="shared" ref="O3334:U3334" si="3388">B3334</f>
        <v>0.44</v>
      </c>
      <c r="P3334" s="15">
        <f t="shared" si="3388"/>
        <v>0.34</v>
      </c>
      <c r="Q3334" s="15">
        <f t="shared" si="3388"/>
        <v>0.125</v>
      </c>
      <c r="R3334" s="15">
        <f t="shared" si="3388"/>
        <v>0.48949999999999999</v>
      </c>
      <c r="S3334" s="15">
        <f t="shared" si="3388"/>
        <v>0.17349999999999999</v>
      </c>
      <c r="T3334" s="15">
        <f t="shared" si="3388"/>
        <v>8.7499999999999994E-2</v>
      </c>
      <c r="U3334" s="15">
        <f t="shared" si="3388"/>
        <v>0.2</v>
      </c>
      <c r="V3334" s="5">
        <v>1</v>
      </c>
      <c r="X3334" s="15">
        <f t="shared" si="3369"/>
        <v>14.5</v>
      </c>
      <c r="AB3334" s="15">
        <f t="shared" si="3370"/>
        <v>11.367493525575853</v>
      </c>
      <c r="AC3334" s="15">
        <f t="shared" si="3371"/>
        <v>9.8125968123092004</v>
      </c>
    </row>
    <row r="3335" spans="1:29">
      <c r="A3335" s="5" t="s">
        <v>208</v>
      </c>
      <c r="B3335" s="5">
        <v>0.45</v>
      </c>
      <c r="C3335" s="5">
        <v>0.36</v>
      </c>
      <c r="D3335" s="5">
        <v>0.125</v>
      </c>
      <c r="E3335" s="5">
        <v>0.45</v>
      </c>
      <c r="F3335" s="5">
        <v>0.191</v>
      </c>
      <c r="G3335" s="5">
        <v>8.6499999999999994E-2</v>
      </c>
      <c r="H3335" s="48">
        <v>0.14499999999999999</v>
      </c>
      <c r="I3335" s="5">
        <v>12</v>
      </c>
      <c r="N3335" s="15">
        <f t="shared" si="3367"/>
        <v>-2</v>
      </c>
      <c r="O3335" s="15">
        <f t="shared" ref="O3335:U3335" si="3389">B3335</f>
        <v>0.45</v>
      </c>
      <c r="P3335" s="15">
        <f t="shared" si="3389"/>
        <v>0.36</v>
      </c>
      <c r="Q3335" s="15">
        <f t="shared" si="3389"/>
        <v>0.125</v>
      </c>
      <c r="R3335" s="15">
        <f t="shared" si="3389"/>
        <v>0.45</v>
      </c>
      <c r="S3335" s="15">
        <f t="shared" si="3389"/>
        <v>0.191</v>
      </c>
      <c r="T3335" s="15">
        <f t="shared" si="3389"/>
        <v>8.6499999999999994E-2</v>
      </c>
      <c r="U3335" s="15">
        <f t="shared" si="3389"/>
        <v>0.14499999999999999</v>
      </c>
      <c r="V3335" s="5">
        <v>1</v>
      </c>
      <c r="X3335" s="15">
        <f t="shared" si="3369"/>
        <v>13.5</v>
      </c>
      <c r="AB3335" s="15">
        <f t="shared" si="3370"/>
        <v>10.418729255204696</v>
      </c>
      <c r="AC3335" s="15">
        <f t="shared" si="3371"/>
        <v>9.4942294027314098</v>
      </c>
    </row>
    <row r="3336" spans="1:29">
      <c r="A3336" s="5" t="s">
        <v>208</v>
      </c>
      <c r="B3336" s="5">
        <v>0.39</v>
      </c>
      <c r="C3336" s="5">
        <v>0.3</v>
      </c>
      <c r="D3336" s="5">
        <v>0.105</v>
      </c>
      <c r="E3336" s="5">
        <v>0.25900000000000001</v>
      </c>
      <c r="F3336" s="5">
        <v>9.5500000000000002E-2</v>
      </c>
      <c r="G3336" s="5">
        <v>3.7999999999999999E-2</v>
      </c>
      <c r="H3336" s="48">
        <v>8.5000000000000006E-2</v>
      </c>
      <c r="I3336" s="5">
        <v>8</v>
      </c>
      <c r="N3336" s="15">
        <f t="shared" si="3367"/>
        <v>-2</v>
      </c>
      <c r="O3336" s="15">
        <f t="shared" ref="O3336:U3336" si="3390">B3336</f>
        <v>0.39</v>
      </c>
      <c r="P3336" s="15">
        <f t="shared" si="3390"/>
        <v>0.3</v>
      </c>
      <c r="Q3336" s="15">
        <f t="shared" si="3390"/>
        <v>0.105</v>
      </c>
      <c r="R3336" s="15">
        <f t="shared" si="3390"/>
        <v>0.25900000000000001</v>
      </c>
      <c r="S3336" s="15">
        <f t="shared" si="3390"/>
        <v>9.5500000000000002E-2</v>
      </c>
      <c r="T3336" s="15">
        <f t="shared" si="3390"/>
        <v>3.7999999999999999E-2</v>
      </c>
      <c r="U3336" s="15">
        <f t="shared" si="3390"/>
        <v>8.5000000000000006E-2</v>
      </c>
      <c r="V3336" s="5">
        <v>1</v>
      </c>
      <c r="X3336" s="15">
        <f t="shared" si="3369"/>
        <v>9.5</v>
      </c>
      <c r="AB3336" s="15">
        <f t="shared" si="3370"/>
        <v>9.6919484105428317</v>
      </c>
      <c r="AC3336" s="15">
        <f t="shared" si="3371"/>
        <v>3.6844192309919477E-2</v>
      </c>
    </row>
    <row r="3337" spans="1:29">
      <c r="A3337" s="5" t="s">
        <v>207</v>
      </c>
      <c r="B3337" s="5">
        <v>0.42499999999999999</v>
      </c>
      <c r="C3337" s="5">
        <v>0.32500000000000001</v>
      </c>
      <c r="D3337" s="5">
        <v>0.13500000000000001</v>
      </c>
      <c r="E3337" s="5">
        <v>0.38200000000000001</v>
      </c>
      <c r="F3337" s="5">
        <v>0.14649999999999999</v>
      </c>
      <c r="G3337" s="5">
        <v>7.9000000000000001E-2</v>
      </c>
      <c r="H3337" s="48">
        <v>0.14000000000000001</v>
      </c>
      <c r="I3337" s="5">
        <v>12</v>
      </c>
      <c r="N3337" s="15">
        <f t="shared" si="3367"/>
        <v>0.75</v>
      </c>
      <c r="O3337" s="15">
        <f t="shared" ref="O3337:U3337" si="3391">B3337</f>
        <v>0.42499999999999999</v>
      </c>
      <c r="P3337" s="15">
        <f t="shared" si="3391"/>
        <v>0.32500000000000001</v>
      </c>
      <c r="Q3337" s="15">
        <f t="shared" si="3391"/>
        <v>0.13500000000000001</v>
      </c>
      <c r="R3337" s="15">
        <f t="shared" si="3391"/>
        <v>0.38200000000000001</v>
      </c>
      <c r="S3337" s="15">
        <f t="shared" si="3391"/>
        <v>0.14649999999999999</v>
      </c>
      <c r="T3337" s="15">
        <f t="shared" si="3391"/>
        <v>7.9000000000000001E-2</v>
      </c>
      <c r="U3337" s="15">
        <f t="shared" si="3391"/>
        <v>0.14000000000000001</v>
      </c>
      <c r="V3337" s="5">
        <v>1</v>
      </c>
      <c r="X3337" s="15">
        <f t="shared" si="3369"/>
        <v>13.5</v>
      </c>
      <c r="AB3337" s="15">
        <f t="shared" si="3370"/>
        <v>10.892042649181608</v>
      </c>
      <c r="AC3337" s="15">
        <f t="shared" si="3371"/>
        <v>6.8014415436876856</v>
      </c>
    </row>
    <row r="3338" spans="1:29">
      <c r="A3338" s="5" t="s">
        <v>207</v>
      </c>
      <c r="B3338" s="5">
        <v>0.45</v>
      </c>
      <c r="C3338" s="5">
        <v>0.35</v>
      </c>
      <c r="D3338" s="5">
        <v>0.125</v>
      </c>
      <c r="E3338" s="5">
        <v>0.44350000000000001</v>
      </c>
      <c r="F3338" s="5">
        <v>0.185</v>
      </c>
      <c r="G3338" s="5">
        <v>0.09</v>
      </c>
      <c r="H3338" s="48">
        <v>0.14499999999999999</v>
      </c>
      <c r="I3338" s="5">
        <v>11</v>
      </c>
      <c r="N3338" s="15">
        <f t="shared" si="3367"/>
        <v>0.75</v>
      </c>
      <c r="O3338" s="15">
        <f t="shared" ref="O3338:U3338" si="3392">B3338</f>
        <v>0.45</v>
      </c>
      <c r="P3338" s="15">
        <f t="shared" si="3392"/>
        <v>0.35</v>
      </c>
      <c r="Q3338" s="15">
        <f t="shared" si="3392"/>
        <v>0.125</v>
      </c>
      <c r="R3338" s="15">
        <f t="shared" si="3392"/>
        <v>0.44350000000000001</v>
      </c>
      <c r="S3338" s="15">
        <f t="shared" si="3392"/>
        <v>0.185</v>
      </c>
      <c r="T3338" s="15">
        <f t="shared" si="3392"/>
        <v>0.09</v>
      </c>
      <c r="U3338" s="15">
        <f t="shared" si="3392"/>
        <v>0.14499999999999999</v>
      </c>
      <c r="V3338" s="5">
        <v>1</v>
      </c>
      <c r="X3338" s="15">
        <f t="shared" si="3369"/>
        <v>12.5</v>
      </c>
      <c r="AB3338" s="15">
        <f t="shared" si="3370"/>
        <v>10.77267128383134</v>
      </c>
      <c r="AC3338" s="15">
        <f t="shared" si="3371"/>
        <v>2.9836644937008723</v>
      </c>
    </row>
    <row r="3339" spans="1:29">
      <c r="A3339" s="5" t="s">
        <v>208</v>
      </c>
      <c r="B3339" s="5">
        <v>0.66</v>
      </c>
      <c r="C3339" s="5">
        <v>0.52500000000000002</v>
      </c>
      <c r="D3339" s="5">
        <v>0.18</v>
      </c>
      <c r="E3339" s="5">
        <v>1.6935</v>
      </c>
      <c r="F3339" s="5">
        <v>0.60250000000000004</v>
      </c>
      <c r="G3339" s="5">
        <v>0.40050000000000002</v>
      </c>
      <c r="H3339" s="48">
        <v>0.42</v>
      </c>
      <c r="I3339" s="5">
        <v>15</v>
      </c>
      <c r="N3339" s="15">
        <f t="shared" si="3367"/>
        <v>-2</v>
      </c>
      <c r="O3339" s="15">
        <f t="shared" ref="O3339:U3339" si="3393">B3339</f>
        <v>0.66</v>
      </c>
      <c r="P3339" s="15">
        <f t="shared" si="3393"/>
        <v>0.52500000000000002</v>
      </c>
      <c r="Q3339" s="15">
        <f t="shared" si="3393"/>
        <v>0.18</v>
      </c>
      <c r="R3339" s="15">
        <f t="shared" si="3393"/>
        <v>1.6935</v>
      </c>
      <c r="S3339" s="15">
        <f t="shared" si="3393"/>
        <v>0.60250000000000004</v>
      </c>
      <c r="T3339" s="15">
        <f t="shared" si="3393"/>
        <v>0.40050000000000002</v>
      </c>
      <c r="U3339" s="15">
        <f t="shared" si="3393"/>
        <v>0.42</v>
      </c>
      <c r="V3339" s="5">
        <v>1</v>
      </c>
      <c r="X3339" s="15">
        <f t="shared" si="3369"/>
        <v>16.5</v>
      </c>
      <c r="AB3339" s="15">
        <f t="shared" si="3370"/>
        <v>15.012609199379764</v>
      </c>
      <c r="AC3339" s="15">
        <f t="shared" si="3371"/>
        <v>2.2123313937697078</v>
      </c>
    </row>
    <row r="3340" spans="1:29">
      <c r="A3340" s="5" t="s">
        <v>207</v>
      </c>
      <c r="B3340" s="5">
        <v>0.68500000000000005</v>
      </c>
      <c r="C3340" s="5">
        <v>0.52500000000000002</v>
      </c>
      <c r="D3340" s="5">
        <v>0.17499999999999999</v>
      </c>
      <c r="E3340" s="5">
        <v>1.71</v>
      </c>
      <c r="F3340" s="5">
        <v>0.54149999999999998</v>
      </c>
      <c r="G3340" s="5">
        <v>0.309</v>
      </c>
      <c r="H3340" s="48">
        <v>0.57999999999999996</v>
      </c>
      <c r="I3340" s="5">
        <v>16</v>
      </c>
      <c r="N3340" s="15">
        <f t="shared" si="3367"/>
        <v>0.75</v>
      </c>
      <c r="O3340" s="15">
        <f t="shared" ref="O3340:U3340" si="3394">B3340</f>
        <v>0.68500000000000005</v>
      </c>
      <c r="P3340" s="15">
        <f t="shared" si="3394"/>
        <v>0.52500000000000002</v>
      </c>
      <c r="Q3340" s="15">
        <f t="shared" si="3394"/>
        <v>0.17499999999999999</v>
      </c>
      <c r="R3340" s="15">
        <f t="shared" si="3394"/>
        <v>1.71</v>
      </c>
      <c r="S3340" s="15">
        <f t="shared" si="3394"/>
        <v>0.54149999999999998</v>
      </c>
      <c r="T3340" s="15">
        <f t="shared" si="3394"/>
        <v>0.309</v>
      </c>
      <c r="U3340" s="15">
        <f t="shared" si="3394"/>
        <v>0.57999999999999996</v>
      </c>
      <c r="V3340" s="5">
        <v>1</v>
      </c>
      <c r="X3340" s="15">
        <f t="shared" si="3369"/>
        <v>17.5</v>
      </c>
      <c r="AB3340" s="15">
        <f t="shared" si="3370"/>
        <v>19.085501431399756</v>
      </c>
      <c r="AC3340" s="15">
        <f t="shared" si="3371"/>
        <v>2.5138147889706746</v>
      </c>
    </row>
    <row r="3341" spans="1:29">
      <c r="A3341" s="5" t="s">
        <v>207</v>
      </c>
      <c r="B3341" s="5">
        <v>0.58499999999999996</v>
      </c>
      <c r="C3341" s="5">
        <v>0.47499999999999998</v>
      </c>
      <c r="D3341" s="5">
        <v>0.185</v>
      </c>
      <c r="E3341" s="5">
        <v>0.85750000000000004</v>
      </c>
      <c r="F3341" s="5">
        <v>0.34649999999999997</v>
      </c>
      <c r="G3341" s="5">
        <v>0.17849999999999999</v>
      </c>
      <c r="H3341" s="48">
        <v>0.27500000000000002</v>
      </c>
      <c r="I3341" s="5">
        <v>12</v>
      </c>
      <c r="N3341" s="15">
        <f t="shared" si="3367"/>
        <v>0.75</v>
      </c>
      <c r="O3341" s="15">
        <f t="shared" ref="O3341:U3341" si="3395">B3341</f>
        <v>0.58499999999999996</v>
      </c>
      <c r="P3341" s="15">
        <f t="shared" si="3395"/>
        <v>0.47499999999999998</v>
      </c>
      <c r="Q3341" s="15">
        <f t="shared" si="3395"/>
        <v>0.185</v>
      </c>
      <c r="R3341" s="15">
        <f t="shared" si="3395"/>
        <v>0.85750000000000004</v>
      </c>
      <c r="S3341" s="15">
        <f t="shared" si="3395"/>
        <v>0.34649999999999997</v>
      </c>
      <c r="T3341" s="15">
        <f t="shared" si="3395"/>
        <v>0.17849999999999999</v>
      </c>
      <c r="U3341" s="15">
        <f t="shared" si="3395"/>
        <v>0.27500000000000002</v>
      </c>
      <c r="V3341" s="5">
        <v>1</v>
      </c>
      <c r="X3341" s="15">
        <f t="shared" si="3369"/>
        <v>13.5</v>
      </c>
      <c r="AB3341" s="15">
        <f t="shared" si="3370"/>
        <v>13.552345353948855</v>
      </c>
      <c r="AC3341" s="15">
        <f t="shared" si="3371"/>
        <v>2.7400360800309076E-3</v>
      </c>
    </row>
    <row r="3342" spans="1:29">
      <c r="A3342" s="5" t="s">
        <v>208</v>
      </c>
      <c r="B3342" s="5">
        <v>0.54</v>
      </c>
      <c r="C3342" s="5">
        <v>0.435</v>
      </c>
      <c r="D3342" s="5">
        <v>0.14499999999999999</v>
      </c>
      <c r="E3342" s="5">
        <v>0.97</v>
      </c>
      <c r="F3342" s="5">
        <v>0.42849999999999999</v>
      </c>
      <c r="G3342" s="5">
        <v>0.22</v>
      </c>
      <c r="H3342" s="48">
        <v>0.26400000000000001</v>
      </c>
      <c r="I3342" s="5">
        <v>17</v>
      </c>
      <c r="N3342" s="15">
        <f t="shared" si="3367"/>
        <v>-2</v>
      </c>
      <c r="O3342" s="15">
        <f t="shared" ref="O3342:U3342" si="3396">B3342</f>
        <v>0.54</v>
      </c>
      <c r="P3342" s="15">
        <f t="shared" si="3396"/>
        <v>0.435</v>
      </c>
      <c r="Q3342" s="15">
        <f t="shared" si="3396"/>
        <v>0.14499999999999999</v>
      </c>
      <c r="R3342" s="15">
        <f t="shared" si="3396"/>
        <v>0.97</v>
      </c>
      <c r="S3342" s="15">
        <f t="shared" si="3396"/>
        <v>0.42849999999999999</v>
      </c>
      <c r="T3342" s="15">
        <f t="shared" si="3396"/>
        <v>0.22</v>
      </c>
      <c r="U3342" s="15">
        <f t="shared" si="3396"/>
        <v>0.26400000000000001</v>
      </c>
      <c r="V3342" s="5">
        <v>1</v>
      </c>
      <c r="X3342" s="15">
        <f t="shared" si="3369"/>
        <v>18.5</v>
      </c>
      <c r="AB3342" s="15">
        <f t="shared" si="3370"/>
        <v>11.075187985727343</v>
      </c>
      <c r="AC3342" s="15">
        <f t="shared" si="3371"/>
        <v>55.127833447287593</v>
      </c>
    </row>
    <row r="3343" spans="1:29">
      <c r="A3343" s="5" t="s">
        <v>207</v>
      </c>
      <c r="B3343" s="5">
        <v>0.49</v>
      </c>
      <c r="C3343" s="5">
        <v>0.39</v>
      </c>
      <c r="D3343" s="5">
        <v>0.13500000000000001</v>
      </c>
      <c r="E3343" s="5">
        <v>0.59</v>
      </c>
      <c r="F3343" s="5">
        <v>0.215</v>
      </c>
      <c r="G3343" s="5">
        <v>0.125</v>
      </c>
      <c r="H3343" s="48">
        <v>0.1845</v>
      </c>
      <c r="I3343" s="5">
        <v>12</v>
      </c>
      <c r="N3343" s="15">
        <f t="shared" si="3367"/>
        <v>0.75</v>
      </c>
      <c r="O3343" s="15">
        <f t="shared" ref="O3343:U3343" si="3397">B3343</f>
        <v>0.49</v>
      </c>
      <c r="P3343" s="15">
        <f t="shared" si="3397"/>
        <v>0.39</v>
      </c>
      <c r="Q3343" s="15">
        <f t="shared" si="3397"/>
        <v>0.13500000000000001</v>
      </c>
      <c r="R3343" s="15">
        <f t="shared" si="3397"/>
        <v>0.59</v>
      </c>
      <c r="S3343" s="15">
        <f t="shared" si="3397"/>
        <v>0.215</v>
      </c>
      <c r="T3343" s="15">
        <f t="shared" si="3397"/>
        <v>0.125</v>
      </c>
      <c r="U3343" s="15">
        <f t="shared" si="3397"/>
        <v>0.1845</v>
      </c>
      <c r="V3343" s="5">
        <v>1</v>
      </c>
      <c r="X3343" s="15">
        <f t="shared" si="3369"/>
        <v>13.5</v>
      </c>
      <c r="AB3343" s="15">
        <f t="shared" si="3370"/>
        <v>12.037691668754672</v>
      </c>
      <c r="AC3343" s="15">
        <f t="shared" si="3371"/>
        <v>2.1383456556294966</v>
      </c>
    </row>
    <row r="3344" spans="1:29">
      <c r="A3344" s="5" t="s">
        <v>206</v>
      </c>
      <c r="B3344" s="5">
        <v>0.43</v>
      </c>
      <c r="C3344" s="5">
        <v>0.33</v>
      </c>
      <c r="D3344" s="5">
        <v>9.5000000000000001E-2</v>
      </c>
      <c r="E3344" s="5">
        <v>0.34</v>
      </c>
      <c r="F3344" s="5">
        <v>0.13150000000000001</v>
      </c>
      <c r="G3344" s="5">
        <v>8.5000000000000006E-2</v>
      </c>
      <c r="H3344" s="48">
        <v>0.112</v>
      </c>
      <c r="I3344" s="5">
        <v>14</v>
      </c>
      <c r="N3344" s="15">
        <f t="shared" si="3367"/>
        <v>3</v>
      </c>
      <c r="O3344" s="15">
        <f t="shared" ref="O3344:U3344" si="3398">B3344</f>
        <v>0.43</v>
      </c>
      <c r="P3344" s="15">
        <f t="shared" si="3398"/>
        <v>0.33</v>
      </c>
      <c r="Q3344" s="15">
        <f t="shared" si="3398"/>
        <v>9.5000000000000001E-2</v>
      </c>
      <c r="R3344" s="15">
        <f t="shared" si="3398"/>
        <v>0.34</v>
      </c>
      <c r="S3344" s="15">
        <f t="shared" si="3398"/>
        <v>0.13150000000000001</v>
      </c>
      <c r="T3344" s="15">
        <f t="shared" si="3398"/>
        <v>8.5000000000000006E-2</v>
      </c>
      <c r="U3344" s="15">
        <f t="shared" si="3398"/>
        <v>0.112</v>
      </c>
      <c r="V3344" s="5">
        <v>1</v>
      </c>
      <c r="X3344" s="15">
        <f t="shared" si="3369"/>
        <v>15.5</v>
      </c>
      <c r="AB3344" s="15">
        <f t="shared" si="3370"/>
        <v>10.48265310557222</v>
      </c>
      <c r="AC3344" s="15">
        <f t="shared" si="3371"/>
        <v>25.173769859024084</v>
      </c>
    </row>
    <row r="3345" spans="1:29">
      <c r="A3345" s="5" t="s">
        <v>207</v>
      </c>
      <c r="B3345" s="5">
        <v>0.45500000000000002</v>
      </c>
      <c r="C3345" s="5">
        <v>0.36499999999999999</v>
      </c>
      <c r="D3345" s="5">
        <v>0.11</v>
      </c>
      <c r="E3345" s="5">
        <v>0.38500000000000001</v>
      </c>
      <c r="F3345" s="5">
        <v>0.16600000000000001</v>
      </c>
      <c r="G3345" s="5">
        <v>4.5999999999999999E-2</v>
      </c>
      <c r="H3345" s="48">
        <v>0.13450000000000001</v>
      </c>
      <c r="I3345" s="5">
        <v>13</v>
      </c>
      <c r="N3345" s="15">
        <f t="shared" si="3367"/>
        <v>0.75</v>
      </c>
      <c r="O3345" s="15">
        <f t="shared" ref="O3345:U3345" si="3399">B3345</f>
        <v>0.45500000000000002</v>
      </c>
      <c r="P3345" s="15">
        <f t="shared" si="3399"/>
        <v>0.36499999999999999</v>
      </c>
      <c r="Q3345" s="15">
        <f t="shared" si="3399"/>
        <v>0.11</v>
      </c>
      <c r="R3345" s="15">
        <f t="shared" si="3399"/>
        <v>0.38500000000000001</v>
      </c>
      <c r="S3345" s="15">
        <f t="shared" si="3399"/>
        <v>0.16600000000000001</v>
      </c>
      <c r="T3345" s="15">
        <f t="shared" si="3399"/>
        <v>4.5999999999999999E-2</v>
      </c>
      <c r="U3345" s="15">
        <f t="shared" si="3399"/>
        <v>0.13450000000000001</v>
      </c>
      <c r="V3345" s="5">
        <v>1</v>
      </c>
      <c r="X3345" s="15">
        <f t="shared" si="3369"/>
        <v>14.5</v>
      </c>
      <c r="AB3345" s="15">
        <f t="shared" si="3370"/>
        <v>10.988583484358355</v>
      </c>
      <c r="AC3345" s="15">
        <f t="shared" si="3371"/>
        <v>12.330045946320915</v>
      </c>
    </row>
    <row r="3346" spans="1:29">
      <c r="A3346" s="5" t="s">
        <v>208</v>
      </c>
      <c r="B3346" s="5">
        <v>0.495</v>
      </c>
      <c r="C3346" s="5">
        <v>0.38</v>
      </c>
      <c r="D3346" s="5">
        <v>0.14499999999999999</v>
      </c>
      <c r="E3346" s="5">
        <v>0.51500000000000001</v>
      </c>
      <c r="F3346" s="5">
        <v>0.17499999999999999</v>
      </c>
      <c r="G3346" s="5">
        <v>9.8000000000000004E-2</v>
      </c>
      <c r="H3346" s="48">
        <v>0.21199999999999999</v>
      </c>
      <c r="I3346" s="5">
        <v>13</v>
      </c>
      <c r="N3346" s="15">
        <f t="shared" si="3367"/>
        <v>-2</v>
      </c>
      <c r="O3346" s="15">
        <f t="shared" ref="O3346:U3346" si="3400">B3346</f>
        <v>0.495</v>
      </c>
      <c r="P3346" s="15">
        <f t="shared" si="3400"/>
        <v>0.38</v>
      </c>
      <c r="Q3346" s="15">
        <f t="shared" si="3400"/>
        <v>0.14499999999999999</v>
      </c>
      <c r="R3346" s="15">
        <f t="shared" si="3400"/>
        <v>0.51500000000000001</v>
      </c>
      <c r="S3346" s="15">
        <f t="shared" si="3400"/>
        <v>0.17499999999999999</v>
      </c>
      <c r="T3346" s="15">
        <f t="shared" si="3400"/>
        <v>9.8000000000000004E-2</v>
      </c>
      <c r="U3346" s="15">
        <f t="shared" si="3400"/>
        <v>0.21199999999999999</v>
      </c>
      <c r="V3346" s="5">
        <v>1</v>
      </c>
      <c r="X3346" s="15">
        <f t="shared" si="3369"/>
        <v>14.5</v>
      </c>
      <c r="AB3346" s="15">
        <f t="shared" si="3370"/>
        <v>12.219408564174628</v>
      </c>
      <c r="AC3346" s="15">
        <f t="shared" si="3371"/>
        <v>5.2010972971600298</v>
      </c>
    </row>
    <row r="3347" spans="1:29">
      <c r="A3347" s="5" t="s">
        <v>207</v>
      </c>
      <c r="B3347" s="5">
        <v>0.48</v>
      </c>
      <c r="C3347" s="5">
        <v>0.38</v>
      </c>
      <c r="D3347" s="5">
        <v>0.14499999999999999</v>
      </c>
      <c r="E3347" s="5">
        <v>0.59</v>
      </c>
      <c r="F3347" s="5">
        <v>0.23200000000000001</v>
      </c>
      <c r="G3347" s="5">
        <v>0.14099999999999999</v>
      </c>
      <c r="H3347" s="48">
        <v>0.23</v>
      </c>
      <c r="I3347" s="5">
        <v>12</v>
      </c>
      <c r="N3347" s="15">
        <f t="shared" si="3367"/>
        <v>0.75</v>
      </c>
      <c r="O3347" s="15">
        <f t="shared" ref="O3347:U3347" si="3401">B3347</f>
        <v>0.48</v>
      </c>
      <c r="P3347" s="15">
        <f t="shared" si="3401"/>
        <v>0.38</v>
      </c>
      <c r="Q3347" s="15">
        <f t="shared" si="3401"/>
        <v>0.14499999999999999</v>
      </c>
      <c r="R3347" s="15">
        <f t="shared" si="3401"/>
        <v>0.59</v>
      </c>
      <c r="S3347" s="15">
        <f t="shared" si="3401"/>
        <v>0.23200000000000001</v>
      </c>
      <c r="T3347" s="15">
        <f t="shared" si="3401"/>
        <v>0.14099999999999999</v>
      </c>
      <c r="U3347" s="15">
        <f t="shared" si="3401"/>
        <v>0.23</v>
      </c>
      <c r="V3347" s="5">
        <v>1</v>
      </c>
      <c r="X3347" s="15">
        <f t="shared" si="3369"/>
        <v>13.5</v>
      </c>
      <c r="AB3347" s="15">
        <f t="shared" si="3370"/>
        <v>11.930183504972057</v>
      </c>
      <c r="AC3347" s="15">
        <f t="shared" si="3371"/>
        <v>2.4643238280618172</v>
      </c>
    </row>
    <row r="3348" spans="1:29">
      <c r="A3348" s="5" t="s">
        <v>208</v>
      </c>
      <c r="B3348" s="5">
        <v>0.47</v>
      </c>
      <c r="C3348" s="5">
        <v>0.4</v>
      </c>
      <c r="D3348" s="5">
        <v>0.16</v>
      </c>
      <c r="E3348" s="5">
        <v>0.51</v>
      </c>
      <c r="F3348" s="5">
        <v>0.1615</v>
      </c>
      <c r="G3348" s="5">
        <v>7.2999999999999995E-2</v>
      </c>
      <c r="H3348" s="48">
        <v>0.19800000000000001</v>
      </c>
      <c r="I3348" s="5">
        <v>14</v>
      </c>
      <c r="N3348" s="15">
        <f t="shared" si="3367"/>
        <v>-2</v>
      </c>
      <c r="O3348" s="15">
        <f t="shared" ref="O3348:U3348" si="3402">B3348</f>
        <v>0.47</v>
      </c>
      <c r="P3348" s="15">
        <f t="shared" si="3402"/>
        <v>0.4</v>
      </c>
      <c r="Q3348" s="15">
        <f t="shared" si="3402"/>
        <v>0.16</v>
      </c>
      <c r="R3348" s="15">
        <f t="shared" si="3402"/>
        <v>0.51</v>
      </c>
      <c r="S3348" s="15">
        <f t="shared" si="3402"/>
        <v>0.1615</v>
      </c>
      <c r="T3348" s="15">
        <f t="shared" si="3402"/>
        <v>7.2999999999999995E-2</v>
      </c>
      <c r="U3348" s="15">
        <f t="shared" si="3402"/>
        <v>0.19800000000000001</v>
      </c>
      <c r="V3348" s="5">
        <v>1</v>
      </c>
      <c r="X3348" s="15">
        <f t="shared" si="3369"/>
        <v>15.5</v>
      </c>
      <c r="AB3348" s="15">
        <f t="shared" si="3370"/>
        <v>13.00115162062445</v>
      </c>
      <c r="AC3348" s="15">
        <f t="shared" si="3371"/>
        <v>6.244243223107814</v>
      </c>
    </row>
    <row r="3349" spans="1:29">
      <c r="A3349" s="5" t="s">
        <v>206</v>
      </c>
      <c r="B3349" s="5">
        <v>0.41499999999999998</v>
      </c>
      <c r="C3349" s="5">
        <v>0.32</v>
      </c>
      <c r="D3349" s="5">
        <v>0.1</v>
      </c>
      <c r="E3349" s="5">
        <v>0.30049999999999999</v>
      </c>
      <c r="F3349" s="5">
        <v>0.1215</v>
      </c>
      <c r="G3349" s="5">
        <v>5.7500000000000002E-2</v>
      </c>
      <c r="H3349" s="48">
        <v>0.104</v>
      </c>
      <c r="I3349" s="5">
        <v>11</v>
      </c>
      <c r="N3349" s="15">
        <f t="shared" si="3367"/>
        <v>3</v>
      </c>
      <c r="O3349" s="15">
        <f t="shared" ref="O3349:U3349" si="3403">B3349</f>
        <v>0.41499999999999998</v>
      </c>
      <c r="P3349" s="15">
        <f t="shared" si="3403"/>
        <v>0.32</v>
      </c>
      <c r="Q3349" s="15">
        <f t="shared" si="3403"/>
        <v>0.1</v>
      </c>
      <c r="R3349" s="15">
        <f t="shared" si="3403"/>
        <v>0.30049999999999999</v>
      </c>
      <c r="S3349" s="15">
        <f t="shared" si="3403"/>
        <v>0.1215</v>
      </c>
      <c r="T3349" s="15">
        <f t="shared" si="3403"/>
        <v>5.7500000000000002E-2</v>
      </c>
      <c r="U3349" s="15">
        <f t="shared" si="3403"/>
        <v>0.104</v>
      </c>
      <c r="V3349" s="5">
        <v>1</v>
      </c>
      <c r="X3349" s="15">
        <f t="shared" si="3369"/>
        <v>12.5</v>
      </c>
      <c r="AB3349" s="15">
        <f t="shared" si="3370"/>
        <v>10.485672867374587</v>
      </c>
      <c r="AC3349" s="15">
        <f t="shared" si="3371"/>
        <v>4.057513797230917</v>
      </c>
    </row>
    <row r="3350" spans="1:29">
      <c r="A3350" s="5" t="s">
        <v>208</v>
      </c>
      <c r="B3350" s="5">
        <v>0.49</v>
      </c>
      <c r="C3350" s="5">
        <v>0.38500000000000001</v>
      </c>
      <c r="D3350" s="5">
        <v>0.115</v>
      </c>
      <c r="E3350" s="5">
        <v>0.68300000000000005</v>
      </c>
      <c r="F3350" s="5">
        <v>0.32650000000000001</v>
      </c>
      <c r="G3350" s="5">
        <v>0.1615</v>
      </c>
      <c r="H3350" s="48">
        <v>0.16500000000000001</v>
      </c>
      <c r="I3350" s="5">
        <v>13</v>
      </c>
      <c r="N3350" s="15">
        <f t="shared" si="3367"/>
        <v>-2</v>
      </c>
      <c r="O3350" s="15">
        <f t="shared" ref="O3350:U3350" si="3404">B3350</f>
        <v>0.49</v>
      </c>
      <c r="P3350" s="15">
        <f t="shared" si="3404"/>
        <v>0.38500000000000001</v>
      </c>
      <c r="Q3350" s="15">
        <f t="shared" si="3404"/>
        <v>0.115</v>
      </c>
      <c r="R3350" s="15">
        <f t="shared" si="3404"/>
        <v>0.68300000000000005</v>
      </c>
      <c r="S3350" s="15">
        <f t="shared" si="3404"/>
        <v>0.32650000000000001</v>
      </c>
      <c r="T3350" s="15">
        <f t="shared" si="3404"/>
        <v>0.1615</v>
      </c>
      <c r="U3350" s="15">
        <f t="shared" si="3404"/>
        <v>0.16500000000000001</v>
      </c>
      <c r="V3350" s="5">
        <v>1</v>
      </c>
      <c r="X3350" s="15">
        <f t="shared" si="3369"/>
        <v>14.5</v>
      </c>
      <c r="AB3350" s="15">
        <f t="shared" si="3370"/>
        <v>9.3712756137305746</v>
      </c>
      <c r="AC3350" s="15">
        <f t="shared" si="3371"/>
        <v>26.303813830314695</v>
      </c>
    </row>
    <row r="3351" spans="1:29">
      <c r="A3351" s="5" t="s">
        <v>208</v>
      </c>
      <c r="B3351" s="5">
        <v>0.47</v>
      </c>
      <c r="C3351" s="5">
        <v>0.375</v>
      </c>
      <c r="D3351" s="5">
        <v>0.105</v>
      </c>
      <c r="E3351" s="5">
        <v>0.46800000000000003</v>
      </c>
      <c r="F3351" s="5">
        <v>0.16650000000000001</v>
      </c>
      <c r="G3351" s="5">
        <v>0.108</v>
      </c>
      <c r="H3351" s="48">
        <v>0.17</v>
      </c>
      <c r="I3351" s="5">
        <v>10</v>
      </c>
      <c r="N3351" s="15">
        <f t="shared" si="3367"/>
        <v>-2</v>
      </c>
      <c r="O3351" s="15">
        <f t="shared" ref="O3351:U3351" si="3405">B3351</f>
        <v>0.47</v>
      </c>
      <c r="P3351" s="15">
        <f t="shared" si="3405"/>
        <v>0.375</v>
      </c>
      <c r="Q3351" s="15">
        <f t="shared" si="3405"/>
        <v>0.105</v>
      </c>
      <c r="R3351" s="15">
        <f t="shared" si="3405"/>
        <v>0.46800000000000003</v>
      </c>
      <c r="S3351" s="15">
        <f t="shared" si="3405"/>
        <v>0.16650000000000001</v>
      </c>
      <c r="T3351" s="15">
        <f t="shared" si="3405"/>
        <v>0.108</v>
      </c>
      <c r="U3351" s="15">
        <f t="shared" si="3405"/>
        <v>0.17</v>
      </c>
      <c r="V3351" s="5">
        <v>1</v>
      </c>
      <c r="X3351" s="15">
        <f t="shared" si="3369"/>
        <v>11.5</v>
      </c>
      <c r="AB3351" s="15">
        <f t="shared" si="3370"/>
        <v>11.01096323610949</v>
      </c>
      <c r="AC3351" s="15">
        <f t="shared" si="3371"/>
        <v>0.23915695643650284</v>
      </c>
    </row>
    <row r="3352" spans="1:29">
      <c r="A3352" s="5" t="s">
        <v>208</v>
      </c>
      <c r="B3352" s="5">
        <v>0.44500000000000001</v>
      </c>
      <c r="C3352" s="5">
        <v>0.34499999999999997</v>
      </c>
      <c r="D3352" s="5">
        <v>0.13</v>
      </c>
      <c r="E3352" s="5">
        <v>0.40749999999999997</v>
      </c>
      <c r="F3352" s="5">
        <v>0.13650000000000001</v>
      </c>
      <c r="G3352" s="5">
        <v>6.4500000000000002E-2</v>
      </c>
      <c r="H3352" s="48">
        <v>0.18</v>
      </c>
      <c r="I3352" s="5">
        <v>11</v>
      </c>
      <c r="N3352" s="15">
        <f t="shared" si="3367"/>
        <v>-2</v>
      </c>
      <c r="O3352" s="15">
        <f t="shared" ref="O3352:U3352" si="3406">B3352</f>
        <v>0.44500000000000001</v>
      </c>
      <c r="P3352" s="15">
        <f t="shared" si="3406"/>
        <v>0.34499999999999997</v>
      </c>
      <c r="Q3352" s="15">
        <f t="shared" si="3406"/>
        <v>0.13</v>
      </c>
      <c r="R3352" s="15">
        <f t="shared" si="3406"/>
        <v>0.40749999999999997</v>
      </c>
      <c r="S3352" s="15">
        <f t="shared" si="3406"/>
        <v>0.13650000000000001</v>
      </c>
      <c r="T3352" s="15">
        <f t="shared" si="3406"/>
        <v>6.4500000000000002E-2</v>
      </c>
      <c r="U3352" s="15">
        <f t="shared" si="3406"/>
        <v>0.18</v>
      </c>
      <c r="V3352" s="5">
        <v>1</v>
      </c>
      <c r="X3352" s="15">
        <f t="shared" si="3369"/>
        <v>12.5</v>
      </c>
      <c r="AB3352" s="15">
        <f t="shared" si="3370"/>
        <v>11.539211372644001</v>
      </c>
      <c r="AC3352" s="15">
        <f t="shared" si="3371"/>
        <v>0.92311478645662493</v>
      </c>
    </row>
    <row r="3353" spans="1:29">
      <c r="A3353" s="5" t="s">
        <v>207</v>
      </c>
      <c r="B3353" s="5">
        <v>0.51</v>
      </c>
      <c r="C3353" s="5">
        <v>0.38</v>
      </c>
      <c r="D3353" s="5">
        <v>0.13</v>
      </c>
      <c r="E3353" s="5">
        <v>0.58399999999999996</v>
      </c>
      <c r="F3353" s="5">
        <v>0.224</v>
      </c>
      <c r="G3353" s="5">
        <v>0.13550000000000001</v>
      </c>
      <c r="H3353" s="48">
        <v>0.185</v>
      </c>
      <c r="I3353" s="5">
        <v>13</v>
      </c>
      <c r="N3353" s="15">
        <f t="shared" si="3367"/>
        <v>0.75</v>
      </c>
      <c r="O3353" s="15">
        <f t="shared" ref="O3353:U3353" si="3407">B3353</f>
        <v>0.51</v>
      </c>
      <c r="P3353" s="15">
        <f t="shared" si="3407"/>
        <v>0.38</v>
      </c>
      <c r="Q3353" s="15">
        <f t="shared" si="3407"/>
        <v>0.13</v>
      </c>
      <c r="R3353" s="15">
        <f t="shared" si="3407"/>
        <v>0.58399999999999996</v>
      </c>
      <c r="S3353" s="15">
        <f t="shared" si="3407"/>
        <v>0.224</v>
      </c>
      <c r="T3353" s="15">
        <f t="shared" si="3407"/>
        <v>0.13550000000000001</v>
      </c>
      <c r="U3353" s="15">
        <f t="shared" si="3407"/>
        <v>0.185</v>
      </c>
      <c r="V3353" s="5">
        <v>1</v>
      </c>
      <c r="X3353" s="15">
        <f t="shared" si="3369"/>
        <v>14.5</v>
      </c>
      <c r="AB3353" s="15">
        <f t="shared" si="3370"/>
        <v>11.51061927016856</v>
      </c>
      <c r="AC3353" s="15">
        <f t="shared" si="3371"/>
        <v>8.9363971478875541</v>
      </c>
    </row>
    <row r="3354" spans="1:29">
      <c r="A3354" s="5" t="s">
        <v>207</v>
      </c>
      <c r="B3354" s="5">
        <v>0.52</v>
      </c>
      <c r="C3354" s="5">
        <v>0.40500000000000003</v>
      </c>
      <c r="D3354" s="5">
        <v>0.14499999999999999</v>
      </c>
      <c r="E3354" s="5">
        <v>0.82899999999999996</v>
      </c>
      <c r="F3354" s="5">
        <v>0.35349999999999998</v>
      </c>
      <c r="G3354" s="5">
        <v>0.16850000000000001</v>
      </c>
      <c r="H3354" s="48">
        <v>0.20499999999999999</v>
      </c>
      <c r="I3354" s="5">
        <v>15</v>
      </c>
      <c r="N3354" s="15">
        <f t="shared" si="3367"/>
        <v>0.75</v>
      </c>
      <c r="O3354" s="15">
        <f t="shared" ref="O3354:U3354" si="3408">B3354</f>
        <v>0.52</v>
      </c>
      <c r="P3354" s="15">
        <f t="shared" si="3408"/>
        <v>0.40500000000000003</v>
      </c>
      <c r="Q3354" s="15">
        <f t="shared" si="3408"/>
        <v>0.14499999999999999</v>
      </c>
      <c r="R3354" s="15">
        <f t="shared" si="3408"/>
        <v>0.82899999999999996</v>
      </c>
      <c r="S3354" s="15">
        <f t="shared" si="3408"/>
        <v>0.35349999999999998</v>
      </c>
      <c r="T3354" s="15">
        <f t="shared" si="3408"/>
        <v>0.16850000000000001</v>
      </c>
      <c r="U3354" s="15">
        <f t="shared" si="3408"/>
        <v>0.20499999999999999</v>
      </c>
      <c r="V3354" s="5">
        <v>1</v>
      </c>
      <c r="X3354" s="15">
        <f t="shared" si="3369"/>
        <v>16.5</v>
      </c>
      <c r="AB3354" s="15">
        <f t="shared" si="3370"/>
        <v>11.422480346394902</v>
      </c>
      <c r="AC3354" s="15">
        <f t="shared" si="3371"/>
        <v>25.781205832746032</v>
      </c>
    </row>
    <row r="3355" spans="1:29">
      <c r="A3355" s="5" t="s">
        <v>208</v>
      </c>
      <c r="B3355" s="5">
        <v>0.47499999999999998</v>
      </c>
      <c r="C3355" s="5">
        <v>0.36499999999999999</v>
      </c>
      <c r="D3355" s="5">
        <v>0.14000000000000001</v>
      </c>
      <c r="E3355" s="5">
        <v>0.45450000000000002</v>
      </c>
      <c r="F3355" s="5">
        <v>0.17100000000000001</v>
      </c>
      <c r="G3355" s="5">
        <v>0.11799999999999999</v>
      </c>
      <c r="H3355" s="48">
        <v>0.158</v>
      </c>
      <c r="I3355" s="5">
        <v>8</v>
      </c>
      <c r="N3355" s="15">
        <f t="shared" si="3367"/>
        <v>-2</v>
      </c>
      <c r="O3355" s="15">
        <f t="shared" ref="O3355:U3355" si="3409">B3355</f>
        <v>0.47499999999999998</v>
      </c>
      <c r="P3355" s="15">
        <f t="shared" si="3409"/>
        <v>0.36499999999999999</v>
      </c>
      <c r="Q3355" s="15">
        <f t="shared" si="3409"/>
        <v>0.14000000000000001</v>
      </c>
      <c r="R3355" s="15">
        <f t="shared" si="3409"/>
        <v>0.45450000000000002</v>
      </c>
      <c r="S3355" s="15">
        <f t="shared" si="3409"/>
        <v>0.17100000000000001</v>
      </c>
      <c r="T3355" s="15">
        <f t="shared" si="3409"/>
        <v>0.11799999999999999</v>
      </c>
      <c r="U3355" s="15">
        <f t="shared" si="3409"/>
        <v>0.158</v>
      </c>
      <c r="V3355" s="5">
        <v>1</v>
      </c>
      <c r="X3355" s="15">
        <f t="shared" si="3369"/>
        <v>9.5</v>
      </c>
      <c r="AB3355" s="15">
        <f t="shared" si="3370"/>
        <v>10.859558153588658</v>
      </c>
      <c r="AC3355" s="15">
        <f t="shared" si="3371"/>
        <v>1.8483983729894011</v>
      </c>
    </row>
    <row r="3356" spans="1:29">
      <c r="A3356" s="5" t="s">
        <v>207</v>
      </c>
      <c r="B3356" s="5">
        <v>0.45500000000000002</v>
      </c>
      <c r="C3356" s="5">
        <v>0.36</v>
      </c>
      <c r="D3356" s="5">
        <v>0.11</v>
      </c>
      <c r="E3356" s="5">
        <v>0.4385</v>
      </c>
      <c r="F3356" s="5">
        <v>0.20599999999999999</v>
      </c>
      <c r="G3356" s="5">
        <v>9.8000000000000004E-2</v>
      </c>
      <c r="H3356" s="48">
        <v>0.125</v>
      </c>
      <c r="I3356" s="5">
        <v>10</v>
      </c>
      <c r="N3356" s="15">
        <f t="shared" si="3367"/>
        <v>0.75</v>
      </c>
      <c r="O3356" s="15">
        <f t="shared" ref="O3356:U3356" si="3410">B3356</f>
        <v>0.45500000000000002</v>
      </c>
      <c r="P3356" s="15">
        <f t="shared" si="3410"/>
        <v>0.36</v>
      </c>
      <c r="Q3356" s="15">
        <f t="shared" si="3410"/>
        <v>0.11</v>
      </c>
      <c r="R3356" s="15">
        <f t="shared" si="3410"/>
        <v>0.4385</v>
      </c>
      <c r="S3356" s="15">
        <f t="shared" si="3410"/>
        <v>0.20599999999999999</v>
      </c>
      <c r="T3356" s="15">
        <f t="shared" si="3410"/>
        <v>9.8000000000000004E-2</v>
      </c>
      <c r="U3356" s="15">
        <f t="shared" si="3410"/>
        <v>0.125</v>
      </c>
      <c r="V3356" s="5">
        <v>1</v>
      </c>
      <c r="X3356" s="15">
        <f t="shared" si="3369"/>
        <v>11.5</v>
      </c>
      <c r="AB3356" s="15">
        <f t="shared" si="3370"/>
        <v>9.9974518787312743</v>
      </c>
      <c r="AC3356" s="15">
        <f t="shared" si="3371"/>
        <v>2.2576508567281772</v>
      </c>
    </row>
    <row r="3357" spans="1:29">
      <c r="A3357" s="5" t="s">
        <v>208</v>
      </c>
      <c r="B3357" s="5">
        <v>0.435</v>
      </c>
      <c r="C3357" s="5">
        <v>0.34</v>
      </c>
      <c r="D3357" s="5">
        <v>0.11</v>
      </c>
      <c r="E3357" s="5">
        <v>0.40699999999999997</v>
      </c>
      <c r="F3357" s="5">
        <v>0.16850000000000001</v>
      </c>
      <c r="G3357" s="5">
        <v>7.2999999999999995E-2</v>
      </c>
      <c r="H3357" s="48">
        <v>0.13</v>
      </c>
      <c r="I3357" s="5">
        <v>10</v>
      </c>
      <c r="N3357" s="15">
        <f t="shared" si="3367"/>
        <v>-2</v>
      </c>
      <c r="O3357" s="15">
        <f t="shared" ref="O3357:U3357" si="3411">B3357</f>
        <v>0.435</v>
      </c>
      <c r="P3357" s="15">
        <f t="shared" si="3411"/>
        <v>0.34</v>
      </c>
      <c r="Q3357" s="15">
        <f t="shared" si="3411"/>
        <v>0.11</v>
      </c>
      <c r="R3357" s="15">
        <f t="shared" si="3411"/>
        <v>0.40699999999999997</v>
      </c>
      <c r="S3357" s="15">
        <f t="shared" si="3411"/>
        <v>0.16850000000000001</v>
      </c>
      <c r="T3357" s="15">
        <f t="shared" si="3411"/>
        <v>7.2999999999999995E-2</v>
      </c>
      <c r="U3357" s="15">
        <f t="shared" si="3411"/>
        <v>0.13</v>
      </c>
      <c r="V3357" s="5">
        <v>1</v>
      </c>
      <c r="X3357" s="15">
        <f t="shared" si="3369"/>
        <v>11.5</v>
      </c>
      <c r="AB3357" s="15">
        <f t="shared" si="3370"/>
        <v>10.095961157873418</v>
      </c>
      <c r="AC3357" s="15">
        <f t="shared" si="3371"/>
        <v>1.9713250702001521</v>
      </c>
    </row>
    <row r="3358" spans="1:29">
      <c r="A3358" s="5" t="s">
        <v>208</v>
      </c>
      <c r="B3358" s="5">
        <v>0.39</v>
      </c>
      <c r="C3358" s="5">
        <v>0.3</v>
      </c>
      <c r="D3358" s="5">
        <v>0.1</v>
      </c>
      <c r="E3358" s="5">
        <v>0.3085</v>
      </c>
      <c r="F3358" s="5">
        <v>0.13850000000000001</v>
      </c>
      <c r="G3358" s="5">
        <v>7.3499999999999996E-2</v>
      </c>
      <c r="H3358" s="48">
        <v>8.5000000000000006E-2</v>
      </c>
      <c r="I3358" s="5">
        <v>6</v>
      </c>
      <c r="N3358" s="15">
        <f t="shared" si="3367"/>
        <v>-2</v>
      </c>
      <c r="O3358" s="15">
        <f t="shared" ref="O3358:U3358" si="3412">B3358</f>
        <v>0.39</v>
      </c>
      <c r="P3358" s="15">
        <f t="shared" si="3412"/>
        <v>0.3</v>
      </c>
      <c r="Q3358" s="15">
        <f t="shared" si="3412"/>
        <v>0.1</v>
      </c>
      <c r="R3358" s="15">
        <f t="shared" si="3412"/>
        <v>0.3085</v>
      </c>
      <c r="S3358" s="15">
        <f t="shared" si="3412"/>
        <v>0.13850000000000001</v>
      </c>
      <c r="T3358" s="15">
        <f t="shared" si="3412"/>
        <v>7.3499999999999996E-2</v>
      </c>
      <c r="U3358" s="15">
        <f t="shared" si="3412"/>
        <v>8.5000000000000006E-2</v>
      </c>
      <c r="V3358" s="5">
        <v>1</v>
      </c>
      <c r="X3358" s="15">
        <f t="shared" si="3369"/>
        <v>7.5</v>
      </c>
      <c r="AB3358" s="15">
        <f t="shared" si="3370"/>
        <v>8.8590384559290314</v>
      </c>
      <c r="AC3358" s="15">
        <f t="shared" si="3371"/>
        <v>1.8469855246939657</v>
      </c>
    </row>
    <row r="3359" spans="1:29">
      <c r="A3359" s="5" t="s">
        <v>208</v>
      </c>
      <c r="B3359" s="5">
        <v>0.375</v>
      </c>
      <c r="C3359" s="5">
        <v>0.28499999999999998</v>
      </c>
      <c r="D3359" s="5">
        <v>0.1</v>
      </c>
      <c r="E3359" s="5">
        <v>0.23899999999999999</v>
      </c>
      <c r="F3359" s="5">
        <v>0.105</v>
      </c>
      <c r="G3359" s="5">
        <v>5.5500000000000001E-2</v>
      </c>
      <c r="H3359" s="48">
        <v>7.0000000000000007E-2</v>
      </c>
      <c r="I3359" s="5">
        <v>8</v>
      </c>
      <c r="N3359" s="15">
        <f t="shared" si="3367"/>
        <v>-2</v>
      </c>
      <c r="O3359" s="15">
        <f t="shared" ref="O3359:U3359" si="3413">B3359</f>
        <v>0.375</v>
      </c>
      <c r="P3359" s="15">
        <f t="shared" si="3413"/>
        <v>0.28499999999999998</v>
      </c>
      <c r="Q3359" s="15">
        <f t="shared" si="3413"/>
        <v>0.1</v>
      </c>
      <c r="R3359" s="15">
        <f t="shared" si="3413"/>
        <v>0.23899999999999999</v>
      </c>
      <c r="S3359" s="15">
        <f t="shared" si="3413"/>
        <v>0.105</v>
      </c>
      <c r="T3359" s="15">
        <f t="shared" si="3413"/>
        <v>5.5500000000000001E-2</v>
      </c>
      <c r="U3359" s="15">
        <f t="shared" si="3413"/>
        <v>7.0000000000000007E-2</v>
      </c>
      <c r="V3359" s="5">
        <v>1</v>
      </c>
      <c r="X3359" s="15">
        <f t="shared" si="3369"/>
        <v>9.5</v>
      </c>
      <c r="AB3359" s="15">
        <f t="shared" si="3370"/>
        <v>8.7892443808843463</v>
      </c>
      <c r="AC3359" s="15">
        <f t="shared" si="3371"/>
        <v>0.50517355010447618</v>
      </c>
    </row>
    <row r="3360" spans="1:29">
      <c r="A3360" s="5" t="s">
        <v>206</v>
      </c>
      <c r="B3360" s="5">
        <v>0.28499999999999998</v>
      </c>
      <c r="C3360" s="5">
        <v>0.215</v>
      </c>
      <c r="D3360" s="5">
        <v>7.4999999999999997E-2</v>
      </c>
      <c r="E3360" s="5">
        <v>0.106</v>
      </c>
      <c r="F3360" s="5">
        <v>4.1500000000000002E-2</v>
      </c>
      <c r="G3360" s="5">
        <v>2.3E-2</v>
      </c>
      <c r="H3360" s="48">
        <v>3.5000000000000003E-2</v>
      </c>
      <c r="I3360" s="5">
        <v>5</v>
      </c>
      <c r="N3360" s="15">
        <f t="shared" si="3367"/>
        <v>3</v>
      </c>
      <c r="O3360" s="15">
        <f t="shared" ref="O3360:U3360" si="3414">B3360</f>
        <v>0.28499999999999998</v>
      </c>
      <c r="P3360" s="15">
        <f t="shared" si="3414"/>
        <v>0.215</v>
      </c>
      <c r="Q3360" s="15">
        <f t="shared" si="3414"/>
        <v>7.4999999999999997E-2</v>
      </c>
      <c r="R3360" s="15">
        <f t="shared" si="3414"/>
        <v>0.106</v>
      </c>
      <c r="S3360" s="15">
        <f t="shared" si="3414"/>
        <v>4.1500000000000002E-2</v>
      </c>
      <c r="T3360" s="15">
        <f t="shared" si="3414"/>
        <v>2.3E-2</v>
      </c>
      <c r="U3360" s="15">
        <f t="shared" si="3414"/>
        <v>3.5000000000000003E-2</v>
      </c>
      <c r="V3360" s="5">
        <v>1</v>
      </c>
      <c r="X3360" s="15">
        <f t="shared" si="3369"/>
        <v>6.5</v>
      </c>
      <c r="AB3360" s="15">
        <f t="shared" si="3370"/>
        <v>8.6604063993240334</v>
      </c>
      <c r="AC3360" s="15">
        <f t="shared" si="3371"/>
        <v>4.6673558102402355</v>
      </c>
    </row>
    <row r="3361" spans="1:29">
      <c r="A3361" s="5" t="s">
        <v>208</v>
      </c>
      <c r="B3361" s="5">
        <v>0.57999999999999996</v>
      </c>
      <c r="C3361" s="5">
        <v>0.44500000000000001</v>
      </c>
      <c r="D3361" s="5">
        <v>0.17</v>
      </c>
      <c r="E3361" s="5">
        <v>1.1779999999999999</v>
      </c>
      <c r="F3361" s="5">
        <v>0.39350000000000002</v>
      </c>
      <c r="G3361" s="5">
        <v>0.2165</v>
      </c>
      <c r="H3361" s="48">
        <v>0.315</v>
      </c>
      <c r="I3361" s="5">
        <v>20</v>
      </c>
      <c r="N3361" s="15">
        <f t="shared" si="3367"/>
        <v>-2</v>
      </c>
      <c r="O3361" s="15">
        <f t="shared" ref="O3361:U3361" si="3415">B3361</f>
        <v>0.57999999999999996</v>
      </c>
      <c r="P3361" s="15">
        <f t="shared" si="3415"/>
        <v>0.44500000000000001</v>
      </c>
      <c r="Q3361" s="15">
        <f t="shared" si="3415"/>
        <v>0.17</v>
      </c>
      <c r="R3361" s="15">
        <f t="shared" si="3415"/>
        <v>1.1779999999999999</v>
      </c>
      <c r="S3361" s="15">
        <f t="shared" si="3415"/>
        <v>0.39350000000000002</v>
      </c>
      <c r="T3361" s="15">
        <f t="shared" si="3415"/>
        <v>0.2165</v>
      </c>
      <c r="U3361" s="15">
        <f t="shared" si="3415"/>
        <v>0.315</v>
      </c>
      <c r="V3361" s="5">
        <v>1</v>
      </c>
      <c r="X3361" s="15">
        <f t="shared" si="3369"/>
        <v>21.5</v>
      </c>
      <c r="AB3361" s="15">
        <f t="shared" si="3370"/>
        <v>14.507065934700107</v>
      </c>
      <c r="AC3361" s="15">
        <f t="shared" si="3371"/>
        <v>48.901126841631694</v>
      </c>
    </row>
    <row r="3362" spans="1:29">
      <c r="A3362" s="5" t="s">
        <v>207</v>
      </c>
      <c r="B3362" s="5">
        <v>0.57999999999999996</v>
      </c>
      <c r="C3362" s="5">
        <v>0.44</v>
      </c>
      <c r="D3362" s="5">
        <v>0.17499999999999999</v>
      </c>
      <c r="E3362" s="5">
        <v>1.073</v>
      </c>
      <c r="F3362" s="5">
        <v>0.40050000000000002</v>
      </c>
      <c r="G3362" s="5">
        <v>0.23449999999999999</v>
      </c>
      <c r="H3362" s="48">
        <v>0.33500000000000002</v>
      </c>
      <c r="I3362" s="5">
        <v>19</v>
      </c>
      <c r="N3362" s="15">
        <f t="shared" si="3367"/>
        <v>0.75</v>
      </c>
      <c r="O3362" s="15">
        <f t="shared" ref="O3362:U3362" si="3416">B3362</f>
        <v>0.57999999999999996</v>
      </c>
      <c r="P3362" s="15">
        <f t="shared" si="3416"/>
        <v>0.44</v>
      </c>
      <c r="Q3362" s="15">
        <f t="shared" si="3416"/>
        <v>0.17499999999999999</v>
      </c>
      <c r="R3362" s="15">
        <f t="shared" si="3416"/>
        <v>1.073</v>
      </c>
      <c r="S3362" s="15">
        <f t="shared" si="3416"/>
        <v>0.40050000000000002</v>
      </c>
      <c r="T3362" s="15">
        <f t="shared" si="3416"/>
        <v>0.23449999999999999</v>
      </c>
      <c r="U3362" s="15">
        <f t="shared" si="3416"/>
        <v>0.33500000000000002</v>
      </c>
      <c r="V3362" s="5">
        <v>1</v>
      </c>
      <c r="X3362" s="15">
        <f t="shared" si="3369"/>
        <v>20.5</v>
      </c>
      <c r="AB3362" s="15">
        <f t="shared" si="3370"/>
        <v>13.849179701078413</v>
      </c>
      <c r="AC3362" s="15">
        <f t="shared" si="3371"/>
        <v>44.233410648547434</v>
      </c>
    </row>
    <row r="3363" spans="1:29">
      <c r="A3363" s="5" t="s">
        <v>206</v>
      </c>
      <c r="B3363" s="5">
        <v>0.41</v>
      </c>
      <c r="C3363" s="5">
        <v>0.315</v>
      </c>
      <c r="D3363" s="5">
        <v>9.5000000000000001E-2</v>
      </c>
      <c r="E3363" s="5">
        <v>0.30599999999999999</v>
      </c>
      <c r="F3363" s="5">
        <v>0.121</v>
      </c>
      <c r="G3363" s="5">
        <v>7.3499999999999996E-2</v>
      </c>
      <c r="H3363" s="48">
        <v>0.09</v>
      </c>
      <c r="I3363" s="5">
        <v>9</v>
      </c>
      <c r="N3363" s="15">
        <f t="shared" si="3367"/>
        <v>3</v>
      </c>
      <c r="O3363" s="15">
        <f t="shared" ref="O3363:U3363" si="3417">B3363</f>
        <v>0.41</v>
      </c>
      <c r="P3363" s="15">
        <f t="shared" si="3417"/>
        <v>0.315</v>
      </c>
      <c r="Q3363" s="15">
        <f t="shared" si="3417"/>
        <v>9.5000000000000001E-2</v>
      </c>
      <c r="R3363" s="15">
        <f t="shared" si="3417"/>
        <v>0.30599999999999999</v>
      </c>
      <c r="S3363" s="15">
        <f t="shared" si="3417"/>
        <v>0.121</v>
      </c>
      <c r="T3363" s="15">
        <f t="shared" si="3417"/>
        <v>7.3499999999999996E-2</v>
      </c>
      <c r="U3363" s="15">
        <f t="shared" si="3417"/>
        <v>0.09</v>
      </c>
      <c r="V3363" s="5">
        <v>1</v>
      </c>
      <c r="X3363" s="15">
        <f t="shared" si="3369"/>
        <v>10.5</v>
      </c>
      <c r="AB3363" s="15">
        <f t="shared" si="3370"/>
        <v>10.149210623502526</v>
      </c>
      <c r="AC3363" s="15">
        <f t="shared" si="3371"/>
        <v>0.12305318666348648</v>
      </c>
    </row>
    <row r="3364" spans="1:29">
      <c r="A3364" s="5" t="s">
        <v>206</v>
      </c>
      <c r="B3364" s="5">
        <v>0.41</v>
      </c>
      <c r="C3364" s="5">
        <v>0.3</v>
      </c>
      <c r="D3364" s="5">
        <v>0.1</v>
      </c>
      <c r="E3364" s="5">
        <v>0.30099999999999999</v>
      </c>
      <c r="F3364" s="5">
        <v>0.124</v>
      </c>
      <c r="G3364" s="5">
        <v>6.9000000000000006E-2</v>
      </c>
      <c r="H3364" s="48">
        <v>0.09</v>
      </c>
      <c r="I3364" s="5">
        <v>9</v>
      </c>
      <c r="N3364" s="15">
        <f t="shared" si="3367"/>
        <v>3</v>
      </c>
      <c r="O3364" s="15">
        <f t="shared" ref="O3364:U3364" si="3418">B3364</f>
        <v>0.41</v>
      </c>
      <c r="P3364" s="15">
        <f t="shared" si="3418"/>
        <v>0.3</v>
      </c>
      <c r="Q3364" s="15">
        <f t="shared" si="3418"/>
        <v>0.1</v>
      </c>
      <c r="R3364" s="15">
        <f t="shared" si="3418"/>
        <v>0.30099999999999999</v>
      </c>
      <c r="S3364" s="15">
        <f t="shared" si="3418"/>
        <v>0.124</v>
      </c>
      <c r="T3364" s="15">
        <f t="shared" si="3418"/>
        <v>6.9000000000000006E-2</v>
      </c>
      <c r="U3364" s="15">
        <f t="shared" si="3418"/>
        <v>0.09</v>
      </c>
      <c r="V3364" s="5">
        <v>1</v>
      </c>
      <c r="X3364" s="15">
        <f t="shared" si="3369"/>
        <v>10.5</v>
      </c>
      <c r="AB3364" s="15">
        <f t="shared" si="3370"/>
        <v>9.9679524057213609</v>
      </c>
      <c r="AC3364" s="15">
        <f t="shared" si="3371"/>
        <v>0.28307464257768739</v>
      </c>
    </row>
    <row r="3365" spans="1:29">
      <c r="A3365" s="5" t="s">
        <v>208</v>
      </c>
      <c r="B3365" s="5">
        <v>0.54</v>
      </c>
      <c r="C3365" s="5">
        <v>0.40500000000000003</v>
      </c>
      <c r="D3365" s="5">
        <v>0.15</v>
      </c>
      <c r="E3365" s="5">
        <v>0.75849999999999995</v>
      </c>
      <c r="F3365" s="5">
        <v>0.307</v>
      </c>
      <c r="G3365" s="5">
        <v>0.20749999999999999</v>
      </c>
      <c r="H3365" s="48">
        <v>0.19</v>
      </c>
      <c r="I3365" s="5">
        <v>10</v>
      </c>
      <c r="N3365" s="15">
        <f t="shared" si="3367"/>
        <v>-2</v>
      </c>
      <c r="O3365" s="15">
        <f t="shared" ref="O3365:U3365" si="3419">B3365</f>
        <v>0.54</v>
      </c>
      <c r="P3365" s="15">
        <f t="shared" si="3419"/>
        <v>0.40500000000000003</v>
      </c>
      <c r="Q3365" s="15">
        <f t="shared" si="3419"/>
        <v>0.15</v>
      </c>
      <c r="R3365" s="15">
        <f t="shared" si="3419"/>
        <v>0.75849999999999995</v>
      </c>
      <c r="S3365" s="15">
        <f t="shared" si="3419"/>
        <v>0.307</v>
      </c>
      <c r="T3365" s="15">
        <f t="shared" si="3419"/>
        <v>0.20749999999999999</v>
      </c>
      <c r="U3365" s="15">
        <f t="shared" si="3419"/>
        <v>0.19</v>
      </c>
      <c r="V3365" s="5">
        <v>1</v>
      </c>
      <c r="X3365" s="15">
        <f t="shared" si="3369"/>
        <v>11.5</v>
      </c>
      <c r="AB3365" s="15">
        <f t="shared" si="3370"/>
        <v>10.782496633292737</v>
      </c>
      <c r="AC3365" s="15">
        <f t="shared" si="3371"/>
        <v>0.51481108123625652</v>
      </c>
    </row>
    <row r="3366" spans="1:29">
      <c r="A3366" s="5" t="s">
        <v>206</v>
      </c>
      <c r="B3366" s="5">
        <v>0.33</v>
      </c>
      <c r="C3366" s="5">
        <v>0.245</v>
      </c>
      <c r="D3366" s="5">
        <v>8.5000000000000006E-2</v>
      </c>
      <c r="E3366" s="5">
        <v>0.17100000000000001</v>
      </c>
      <c r="F3366" s="5">
        <v>6.5500000000000003E-2</v>
      </c>
      <c r="G3366" s="5">
        <v>3.6499999999999998E-2</v>
      </c>
      <c r="H3366" s="48">
        <v>5.5E-2</v>
      </c>
      <c r="I3366" s="5">
        <v>11</v>
      </c>
      <c r="N3366" s="15">
        <f t="shared" si="3367"/>
        <v>3</v>
      </c>
      <c r="O3366" s="15">
        <f t="shared" ref="O3366:U3366" si="3420">B3366</f>
        <v>0.33</v>
      </c>
      <c r="P3366" s="15">
        <f t="shared" si="3420"/>
        <v>0.245</v>
      </c>
      <c r="Q3366" s="15">
        <f t="shared" si="3420"/>
        <v>8.5000000000000006E-2</v>
      </c>
      <c r="R3366" s="15">
        <f t="shared" si="3420"/>
        <v>0.17100000000000001</v>
      </c>
      <c r="S3366" s="15">
        <f t="shared" si="3420"/>
        <v>6.5500000000000003E-2</v>
      </c>
      <c r="T3366" s="15">
        <f t="shared" si="3420"/>
        <v>3.6499999999999998E-2</v>
      </c>
      <c r="U3366" s="15">
        <f t="shared" si="3420"/>
        <v>5.5E-2</v>
      </c>
      <c r="V3366" s="5">
        <v>1</v>
      </c>
      <c r="X3366" s="15">
        <f t="shared" si="3369"/>
        <v>12.5</v>
      </c>
      <c r="AB3366" s="15">
        <f t="shared" si="3370"/>
        <v>9.235458661336402</v>
      </c>
      <c r="AC3366" s="15">
        <f t="shared" si="3371"/>
        <v>10.657230151843516</v>
      </c>
    </row>
    <row r="3367" spans="1:29">
      <c r="A3367" s="5" t="s">
        <v>208</v>
      </c>
      <c r="B3367" s="5">
        <v>0.44</v>
      </c>
      <c r="C3367" s="5">
        <v>0.31</v>
      </c>
      <c r="D3367" s="5">
        <v>0.115</v>
      </c>
      <c r="E3367" s="5">
        <v>0.36249999999999999</v>
      </c>
      <c r="F3367" s="5">
        <v>0.13400000000000001</v>
      </c>
      <c r="G3367" s="5">
        <v>8.2000000000000003E-2</v>
      </c>
      <c r="H3367" s="48">
        <v>0.12</v>
      </c>
      <c r="I3367" s="5">
        <v>11</v>
      </c>
      <c r="N3367" s="15">
        <f t="shared" si="3367"/>
        <v>-2</v>
      </c>
      <c r="O3367" s="15">
        <f t="shared" ref="O3367:U3367" si="3421">B3367</f>
        <v>0.44</v>
      </c>
      <c r="P3367" s="15">
        <f t="shared" si="3421"/>
        <v>0.31</v>
      </c>
      <c r="Q3367" s="15">
        <f t="shared" si="3421"/>
        <v>0.115</v>
      </c>
      <c r="R3367" s="15">
        <f t="shared" si="3421"/>
        <v>0.36249999999999999</v>
      </c>
      <c r="S3367" s="15">
        <f t="shared" si="3421"/>
        <v>0.13400000000000001</v>
      </c>
      <c r="T3367" s="15">
        <f t="shared" si="3421"/>
        <v>8.2000000000000003E-2</v>
      </c>
      <c r="U3367" s="15">
        <f t="shared" si="3421"/>
        <v>0.12</v>
      </c>
      <c r="V3367" s="5">
        <v>1</v>
      </c>
      <c r="X3367" s="15">
        <f t="shared" si="3369"/>
        <v>12.5</v>
      </c>
      <c r="AB3367" s="15">
        <f t="shared" si="3370"/>
        <v>9.9034598778797012</v>
      </c>
      <c r="AC3367" s="15">
        <f t="shared" si="3371"/>
        <v>6.7420206057804961</v>
      </c>
    </row>
    <row r="3368" spans="1:29">
      <c r="A3368" s="5" t="s">
        <v>206</v>
      </c>
      <c r="B3368" s="5">
        <v>0.28000000000000003</v>
      </c>
      <c r="C3368" s="5">
        <v>0.21</v>
      </c>
      <c r="D3368" s="5">
        <v>6.5000000000000002E-2</v>
      </c>
      <c r="E3368" s="5">
        <v>9.0499999999999997E-2</v>
      </c>
      <c r="F3368" s="5">
        <v>3.5000000000000003E-2</v>
      </c>
      <c r="G3368" s="5">
        <v>0.02</v>
      </c>
      <c r="H3368" s="48">
        <v>0.03</v>
      </c>
      <c r="I3368" s="5">
        <v>5</v>
      </c>
      <c r="N3368" s="15">
        <f t="shared" si="3367"/>
        <v>3</v>
      </c>
      <c r="O3368" s="15">
        <f t="shared" ref="O3368:U3368" si="3422">B3368</f>
        <v>0.28000000000000003</v>
      </c>
      <c r="P3368" s="15">
        <f t="shared" si="3422"/>
        <v>0.21</v>
      </c>
      <c r="Q3368" s="15">
        <f t="shared" si="3422"/>
        <v>6.5000000000000002E-2</v>
      </c>
      <c r="R3368" s="15">
        <f t="shared" si="3422"/>
        <v>9.0499999999999997E-2</v>
      </c>
      <c r="S3368" s="15">
        <f t="shared" si="3422"/>
        <v>3.5000000000000003E-2</v>
      </c>
      <c r="T3368" s="15">
        <f t="shared" si="3422"/>
        <v>0.02</v>
      </c>
      <c r="U3368" s="15">
        <f t="shared" si="3422"/>
        <v>0.03</v>
      </c>
      <c r="V3368" s="5">
        <v>1</v>
      </c>
      <c r="X3368" s="15">
        <f t="shared" si="3369"/>
        <v>6.5</v>
      </c>
      <c r="AB3368" s="15">
        <f t="shared" si="3370"/>
        <v>8.4708875746841734</v>
      </c>
      <c r="AC3368" s="15">
        <f t="shared" si="3371"/>
        <v>3.8843978320444634</v>
      </c>
    </row>
    <row r="3369" spans="1:29">
      <c r="A3369" s="5" t="s">
        <v>208</v>
      </c>
      <c r="B3369" s="5">
        <v>0.59</v>
      </c>
      <c r="C3369" s="5">
        <v>0.46500000000000002</v>
      </c>
      <c r="D3369" s="5">
        <v>0.19500000000000001</v>
      </c>
      <c r="E3369" s="5">
        <v>1.0885</v>
      </c>
      <c r="F3369" s="5">
        <v>0.36849999999999999</v>
      </c>
      <c r="G3369" s="5">
        <v>0.187</v>
      </c>
      <c r="H3369" s="48">
        <v>0.375</v>
      </c>
      <c r="I3369" s="5">
        <v>17</v>
      </c>
      <c r="N3369" s="15">
        <f t="shared" si="3367"/>
        <v>-2</v>
      </c>
      <c r="O3369" s="15">
        <f t="shared" ref="O3369:U3369" si="3423">B3369</f>
        <v>0.59</v>
      </c>
      <c r="P3369" s="15">
        <f t="shared" si="3423"/>
        <v>0.46500000000000002</v>
      </c>
      <c r="Q3369" s="15">
        <f t="shared" si="3423"/>
        <v>0.19500000000000001</v>
      </c>
      <c r="R3369" s="15">
        <f t="shared" si="3423"/>
        <v>1.0885</v>
      </c>
      <c r="S3369" s="15">
        <f t="shared" si="3423"/>
        <v>0.36849999999999999</v>
      </c>
      <c r="T3369" s="15">
        <f t="shared" si="3423"/>
        <v>0.187</v>
      </c>
      <c r="U3369" s="15">
        <f t="shared" si="3423"/>
        <v>0.375</v>
      </c>
      <c r="V3369" s="5">
        <v>1</v>
      </c>
      <c r="X3369" s="15">
        <f t="shared" si="3369"/>
        <v>18.5</v>
      </c>
      <c r="AB3369" s="15">
        <f t="shared" si="3370"/>
        <v>15.529512272271541</v>
      </c>
      <c r="AC3369" s="15">
        <f t="shared" si="3371"/>
        <v>8.8237973405853847</v>
      </c>
    </row>
    <row r="3370" spans="1:29">
      <c r="A3370" s="5" t="s">
        <v>208</v>
      </c>
      <c r="B3370" s="5">
        <v>0.61</v>
      </c>
      <c r="C3370" s="5">
        <v>0.48</v>
      </c>
      <c r="D3370" s="5">
        <v>0.16500000000000001</v>
      </c>
      <c r="E3370" s="5">
        <v>1.097</v>
      </c>
      <c r="F3370" s="5">
        <v>0.42149999999999999</v>
      </c>
      <c r="G3370" s="5">
        <v>0.26400000000000001</v>
      </c>
      <c r="H3370" s="48">
        <v>0.33500000000000002</v>
      </c>
      <c r="I3370" s="5">
        <v>13</v>
      </c>
      <c r="N3370" s="15">
        <f t="shared" si="3367"/>
        <v>-2</v>
      </c>
      <c r="O3370" s="15">
        <f t="shared" ref="O3370:U3370" si="3424">B3370</f>
        <v>0.61</v>
      </c>
      <c r="P3370" s="15">
        <f t="shared" si="3424"/>
        <v>0.48</v>
      </c>
      <c r="Q3370" s="15">
        <f t="shared" si="3424"/>
        <v>0.16500000000000001</v>
      </c>
      <c r="R3370" s="15">
        <f t="shared" si="3424"/>
        <v>1.097</v>
      </c>
      <c r="S3370" s="15">
        <f t="shared" si="3424"/>
        <v>0.42149999999999999</v>
      </c>
      <c r="T3370" s="15">
        <f t="shared" si="3424"/>
        <v>0.26400000000000001</v>
      </c>
      <c r="U3370" s="15">
        <f t="shared" si="3424"/>
        <v>0.33500000000000002</v>
      </c>
      <c r="V3370" s="5">
        <v>1</v>
      </c>
      <c r="X3370" s="15">
        <f t="shared" si="3369"/>
        <v>14.5</v>
      </c>
      <c r="AB3370" s="15">
        <f t="shared" si="3370"/>
        <v>13.236224354947108</v>
      </c>
      <c r="AC3370" s="15">
        <f t="shared" si="3371"/>
        <v>1.5971288810288529</v>
      </c>
    </row>
    <row r="3371" spans="1:29">
      <c r="A3371" s="5" t="s">
        <v>208</v>
      </c>
      <c r="B3371" s="5">
        <v>0.61</v>
      </c>
      <c r="C3371" s="5">
        <v>0.46</v>
      </c>
      <c r="D3371" s="5">
        <v>0.17</v>
      </c>
      <c r="E3371" s="5">
        <v>1.278</v>
      </c>
      <c r="F3371" s="5">
        <v>0.41</v>
      </c>
      <c r="G3371" s="5">
        <v>0.25700000000000001</v>
      </c>
      <c r="H3371" s="48">
        <v>0.37</v>
      </c>
      <c r="I3371" s="5">
        <v>17</v>
      </c>
      <c r="N3371" s="15">
        <f t="shared" si="3367"/>
        <v>-2</v>
      </c>
      <c r="O3371" s="15">
        <f t="shared" ref="O3371:U3371" si="3425">B3371</f>
        <v>0.61</v>
      </c>
      <c r="P3371" s="15">
        <f t="shared" si="3425"/>
        <v>0.46</v>
      </c>
      <c r="Q3371" s="15">
        <f t="shared" si="3425"/>
        <v>0.17</v>
      </c>
      <c r="R3371" s="15">
        <f t="shared" si="3425"/>
        <v>1.278</v>
      </c>
      <c r="S3371" s="15">
        <f t="shared" si="3425"/>
        <v>0.41</v>
      </c>
      <c r="T3371" s="15">
        <f t="shared" si="3425"/>
        <v>0.25700000000000001</v>
      </c>
      <c r="U3371" s="15">
        <f t="shared" si="3425"/>
        <v>0.37</v>
      </c>
      <c r="V3371" s="5">
        <v>1</v>
      </c>
      <c r="X3371" s="15">
        <f t="shared" si="3369"/>
        <v>18.5</v>
      </c>
      <c r="AB3371" s="15">
        <f t="shared" si="3370"/>
        <v>15.301373739230211</v>
      </c>
      <c r="AC3371" s="15">
        <f t="shared" si="3371"/>
        <v>10.231209956086122</v>
      </c>
    </row>
    <row r="3372" spans="1:29">
      <c r="A3372" s="5" t="s">
        <v>206</v>
      </c>
      <c r="B3372" s="5">
        <v>0.45500000000000002</v>
      </c>
      <c r="C3372" s="5">
        <v>0.34499999999999997</v>
      </c>
      <c r="D3372" s="5">
        <v>0.125</v>
      </c>
      <c r="E3372" s="5">
        <v>0.44</v>
      </c>
      <c r="F3372" s="5">
        <v>0.16900000000000001</v>
      </c>
      <c r="G3372" s="5">
        <v>0.1065</v>
      </c>
      <c r="H3372" s="48">
        <v>0.13500000000000001</v>
      </c>
      <c r="I3372" s="5">
        <v>12</v>
      </c>
      <c r="N3372" s="15">
        <f t="shared" si="3367"/>
        <v>3</v>
      </c>
      <c r="O3372" s="15">
        <f t="shared" ref="O3372:U3372" si="3426">B3372</f>
        <v>0.45500000000000002</v>
      </c>
      <c r="P3372" s="15">
        <f t="shared" si="3426"/>
        <v>0.34499999999999997</v>
      </c>
      <c r="Q3372" s="15">
        <f t="shared" si="3426"/>
        <v>0.125</v>
      </c>
      <c r="R3372" s="15">
        <f t="shared" si="3426"/>
        <v>0.44</v>
      </c>
      <c r="S3372" s="15">
        <f t="shared" si="3426"/>
        <v>0.16900000000000001</v>
      </c>
      <c r="T3372" s="15">
        <f t="shared" si="3426"/>
        <v>0.1065</v>
      </c>
      <c r="U3372" s="15">
        <f t="shared" si="3426"/>
        <v>0.13500000000000001</v>
      </c>
      <c r="V3372" s="5">
        <v>1</v>
      </c>
      <c r="X3372" s="15">
        <f t="shared" si="3369"/>
        <v>13.5</v>
      </c>
      <c r="AB3372" s="15">
        <f t="shared" si="3370"/>
        <v>11.108797036124564</v>
      </c>
      <c r="AC3372" s="15">
        <f t="shared" si="3371"/>
        <v>5.7178516144466709</v>
      </c>
    </row>
    <row r="3373" spans="1:29">
      <c r="A3373" s="5" t="s">
        <v>206</v>
      </c>
      <c r="B3373" s="5">
        <v>0.33</v>
      </c>
      <c r="C3373" s="5">
        <v>0.23499999999999999</v>
      </c>
      <c r="D3373" s="5">
        <v>0.09</v>
      </c>
      <c r="E3373" s="5">
        <v>0.16300000000000001</v>
      </c>
      <c r="F3373" s="5">
        <v>6.1499999999999999E-2</v>
      </c>
      <c r="G3373" s="5">
        <v>3.4000000000000002E-2</v>
      </c>
      <c r="H3373" s="48">
        <v>5.5E-2</v>
      </c>
      <c r="I3373" s="5">
        <v>10</v>
      </c>
      <c r="N3373" s="15">
        <f t="shared" si="3367"/>
        <v>3</v>
      </c>
      <c r="O3373" s="15">
        <f t="shared" ref="O3373:U3373" si="3427">B3373</f>
        <v>0.33</v>
      </c>
      <c r="P3373" s="15">
        <f t="shared" si="3427"/>
        <v>0.23499999999999999</v>
      </c>
      <c r="Q3373" s="15">
        <f t="shared" si="3427"/>
        <v>0.09</v>
      </c>
      <c r="R3373" s="15">
        <f t="shared" si="3427"/>
        <v>0.16300000000000001</v>
      </c>
      <c r="S3373" s="15">
        <f t="shared" si="3427"/>
        <v>6.1499999999999999E-2</v>
      </c>
      <c r="T3373" s="15">
        <f t="shared" si="3427"/>
        <v>3.4000000000000002E-2</v>
      </c>
      <c r="U3373" s="15">
        <f t="shared" si="3427"/>
        <v>5.5E-2</v>
      </c>
      <c r="V3373" s="5">
        <v>1</v>
      </c>
      <c r="X3373" s="15">
        <f t="shared" si="3369"/>
        <v>11.5</v>
      </c>
      <c r="AB3373" s="15">
        <f t="shared" si="3370"/>
        <v>9.2062383255230316</v>
      </c>
      <c r="AC3373" s="15">
        <f t="shared" si="3371"/>
        <v>5.261342619299386</v>
      </c>
    </row>
    <row r="3374" spans="1:29">
      <c r="A3374" s="5" t="s">
        <v>208</v>
      </c>
      <c r="B3374" s="5">
        <v>0.44</v>
      </c>
      <c r="C3374" s="5">
        <v>0.33</v>
      </c>
      <c r="D3374" s="5">
        <v>0.13500000000000001</v>
      </c>
      <c r="E3374" s="5">
        <v>0.52200000000000002</v>
      </c>
      <c r="F3374" s="5">
        <v>0.17</v>
      </c>
      <c r="G3374" s="5">
        <v>9.0499999999999997E-2</v>
      </c>
      <c r="H3374" s="48">
        <v>0.19500000000000001</v>
      </c>
      <c r="I3374" s="5">
        <v>16</v>
      </c>
      <c r="N3374" s="15">
        <f t="shared" si="3367"/>
        <v>-2</v>
      </c>
      <c r="O3374" s="15">
        <f t="shared" ref="O3374:U3374" si="3428">B3374</f>
        <v>0.44</v>
      </c>
      <c r="P3374" s="15">
        <f t="shared" si="3428"/>
        <v>0.33</v>
      </c>
      <c r="Q3374" s="15">
        <f t="shared" si="3428"/>
        <v>0.13500000000000001</v>
      </c>
      <c r="R3374" s="15">
        <f t="shared" si="3428"/>
        <v>0.52200000000000002</v>
      </c>
      <c r="S3374" s="15">
        <f t="shared" si="3428"/>
        <v>0.17</v>
      </c>
      <c r="T3374" s="15">
        <f t="shared" si="3428"/>
        <v>9.0499999999999997E-2</v>
      </c>
      <c r="U3374" s="15">
        <f t="shared" si="3428"/>
        <v>0.19500000000000001</v>
      </c>
      <c r="V3374" s="5">
        <v>1</v>
      </c>
      <c r="X3374" s="15">
        <f t="shared" si="3369"/>
        <v>17.5</v>
      </c>
      <c r="AB3374" s="15">
        <f t="shared" si="3370"/>
        <v>11.650951860636638</v>
      </c>
      <c r="AC3374" s="15">
        <f t="shared" si="3371"/>
        <v>34.211364136589999</v>
      </c>
    </row>
    <row r="3375" spans="1:29">
      <c r="A3375" s="5" t="s">
        <v>206</v>
      </c>
      <c r="B3375" s="5">
        <v>0.54</v>
      </c>
      <c r="C3375" s="5">
        <v>0.40500000000000003</v>
      </c>
      <c r="D3375" s="5">
        <v>0.155</v>
      </c>
      <c r="E3375" s="5">
        <v>0.97150000000000003</v>
      </c>
      <c r="F3375" s="5">
        <v>0.32250000000000001</v>
      </c>
      <c r="G3375" s="5">
        <v>0.19400000000000001</v>
      </c>
      <c r="H3375" s="48">
        <v>0.28999999999999998</v>
      </c>
      <c r="I3375" s="5">
        <v>19</v>
      </c>
      <c r="N3375" s="15">
        <f t="shared" si="3367"/>
        <v>3</v>
      </c>
      <c r="O3375" s="15">
        <f t="shared" ref="O3375:U3375" si="3429">B3375</f>
        <v>0.54</v>
      </c>
      <c r="P3375" s="15">
        <f t="shared" si="3429"/>
        <v>0.40500000000000003</v>
      </c>
      <c r="Q3375" s="15">
        <f t="shared" si="3429"/>
        <v>0.155</v>
      </c>
      <c r="R3375" s="15">
        <f t="shared" si="3429"/>
        <v>0.97150000000000003</v>
      </c>
      <c r="S3375" s="15">
        <f t="shared" si="3429"/>
        <v>0.32250000000000001</v>
      </c>
      <c r="T3375" s="15">
        <f t="shared" si="3429"/>
        <v>0.19400000000000001</v>
      </c>
      <c r="U3375" s="15">
        <f t="shared" si="3429"/>
        <v>0.28999999999999998</v>
      </c>
      <c r="V3375" s="5">
        <v>1</v>
      </c>
      <c r="X3375" s="15">
        <f t="shared" si="3369"/>
        <v>20.5</v>
      </c>
      <c r="AB3375" s="15">
        <f t="shared" si="3370"/>
        <v>14.276182556279053</v>
      </c>
      <c r="AC3375" s="15">
        <f t="shared" si="3371"/>
        <v>38.735903572765139</v>
      </c>
    </row>
    <row r="3376" spans="1:29">
      <c r="A3376" s="5" t="s">
        <v>207</v>
      </c>
      <c r="B3376" s="5">
        <v>0.47499999999999998</v>
      </c>
      <c r="C3376" s="5">
        <v>0.375</v>
      </c>
      <c r="D3376" s="5">
        <v>0.125</v>
      </c>
      <c r="E3376" s="5">
        <v>0.58799999999999997</v>
      </c>
      <c r="F3376" s="5">
        <v>0.23699999999999999</v>
      </c>
      <c r="G3376" s="5">
        <v>0.17150000000000001</v>
      </c>
      <c r="H3376" s="48">
        <v>0.155</v>
      </c>
      <c r="I3376" s="5">
        <v>10</v>
      </c>
      <c r="N3376" s="15">
        <f t="shared" si="3367"/>
        <v>0.75</v>
      </c>
      <c r="O3376" s="15">
        <f t="shared" ref="O3376:U3376" si="3430">B3376</f>
        <v>0.47499999999999998</v>
      </c>
      <c r="P3376" s="15">
        <f t="shared" si="3430"/>
        <v>0.375</v>
      </c>
      <c r="Q3376" s="15">
        <f t="shared" si="3430"/>
        <v>0.125</v>
      </c>
      <c r="R3376" s="15">
        <f t="shared" si="3430"/>
        <v>0.58799999999999997</v>
      </c>
      <c r="S3376" s="15">
        <f t="shared" si="3430"/>
        <v>0.23699999999999999</v>
      </c>
      <c r="T3376" s="15">
        <f t="shared" si="3430"/>
        <v>0.17150000000000001</v>
      </c>
      <c r="U3376" s="15">
        <f t="shared" si="3430"/>
        <v>0.155</v>
      </c>
      <c r="V3376" s="5">
        <v>1</v>
      </c>
      <c r="X3376" s="15">
        <f t="shared" si="3369"/>
        <v>11.5</v>
      </c>
      <c r="AB3376" s="15">
        <f t="shared" si="3370"/>
        <v>10.569040791752503</v>
      </c>
      <c r="AC3376" s="15">
        <f t="shared" si="3371"/>
        <v>0.86668504742080665</v>
      </c>
    </row>
    <row r="3377" spans="1:29">
      <c r="A3377" s="5" t="s">
        <v>207</v>
      </c>
      <c r="B3377" s="5">
        <v>0.46</v>
      </c>
      <c r="C3377" s="5">
        <v>0.33</v>
      </c>
      <c r="D3377" s="5">
        <v>0.15</v>
      </c>
      <c r="E3377" s="5">
        <v>0.53249999999999997</v>
      </c>
      <c r="F3377" s="5">
        <v>0.20849999999999999</v>
      </c>
      <c r="G3377" s="5">
        <v>0.18049999999999999</v>
      </c>
      <c r="H3377" s="48">
        <v>0.125</v>
      </c>
      <c r="I3377" s="5">
        <v>10</v>
      </c>
      <c r="N3377" s="15">
        <f t="shared" si="3367"/>
        <v>0.75</v>
      </c>
      <c r="O3377" s="15">
        <f t="shared" ref="O3377:U3377" si="3431">B3377</f>
        <v>0.46</v>
      </c>
      <c r="P3377" s="15">
        <f t="shared" si="3431"/>
        <v>0.33</v>
      </c>
      <c r="Q3377" s="15">
        <f t="shared" si="3431"/>
        <v>0.15</v>
      </c>
      <c r="R3377" s="15">
        <f t="shared" si="3431"/>
        <v>0.53249999999999997</v>
      </c>
      <c r="S3377" s="15">
        <f t="shared" si="3431"/>
        <v>0.20849999999999999</v>
      </c>
      <c r="T3377" s="15">
        <f t="shared" si="3431"/>
        <v>0.18049999999999999</v>
      </c>
      <c r="U3377" s="15">
        <f t="shared" si="3431"/>
        <v>0.125</v>
      </c>
      <c r="V3377" s="5">
        <v>1</v>
      </c>
      <c r="X3377" s="15">
        <f t="shared" si="3369"/>
        <v>11.5</v>
      </c>
      <c r="AB3377" s="15">
        <f t="shared" si="3370"/>
        <v>10.042996891091919</v>
      </c>
      <c r="AC3377" s="15">
        <f t="shared" si="3371"/>
        <v>2.1228580593678137</v>
      </c>
    </row>
    <row r="3378" spans="1:29">
      <c r="A3378" s="5" t="s">
        <v>208</v>
      </c>
      <c r="B3378" s="5">
        <v>0.31</v>
      </c>
      <c r="C3378" s="5">
        <v>0.23499999999999999</v>
      </c>
      <c r="D3378" s="5">
        <v>0.09</v>
      </c>
      <c r="E3378" s="5">
        <v>0.127</v>
      </c>
      <c r="F3378" s="5">
        <v>4.8000000000000001E-2</v>
      </c>
      <c r="G3378" s="5">
        <v>3.1E-2</v>
      </c>
      <c r="H3378" s="48">
        <v>0.04</v>
      </c>
      <c r="I3378" s="5">
        <v>6</v>
      </c>
      <c r="N3378" s="15">
        <f t="shared" si="3367"/>
        <v>-2</v>
      </c>
      <c r="O3378" s="15">
        <f t="shared" ref="O3378:U3378" si="3432">B3378</f>
        <v>0.31</v>
      </c>
      <c r="P3378" s="15">
        <f t="shared" si="3432"/>
        <v>0.23499999999999999</v>
      </c>
      <c r="Q3378" s="15">
        <f t="shared" si="3432"/>
        <v>0.09</v>
      </c>
      <c r="R3378" s="15">
        <f t="shared" si="3432"/>
        <v>0.127</v>
      </c>
      <c r="S3378" s="15">
        <f t="shared" si="3432"/>
        <v>4.8000000000000001E-2</v>
      </c>
      <c r="T3378" s="15">
        <f t="shared" si="3432"/>
        <v>3.1E-2</v>
      </c>
      <c r="U3378" s="15">
        <f t="shared" si="3432"/>
        <v>0.04</v>
      </c>
      <c r="V3378" s="5">
        <v>1</v>
      </c>
      <c r="X3378" s="15">
        <f t="shared" si="3369"/>
        <v>7.5</v>
      </c>
      <c r="AB3378" s="15">
        <f t="shared" si="3370"/>
        <v>8.2548582322176358</v>
      </c>
      <c r="AC3378" s="15">
        <f t="shared" si="3371"/>
        <v>0.56981095074673416</v>
      </c>
    </row>
    <row r="3379" spans="1:29">
      <c r="A3379" s="5" t="s">
        <v>208</v>
      </c>
      <c r="B3379" s="5">
        <v>0.255</v>
      </c>
      <c r="C3379" s="5">
        <v>0.19</v>
      </c>
      <c r="D3379" s="5">
        <v>7.0000000000000007E-2</v>
      </c>
      <c r="E3379" s="5">
        <v>8.1500000000000003E-2</v>
      </c>
      <c r="F3379" s="5">
        <v>2.8000000000000001E-2</v>
      </c>
      <c r="G3379" s="5">
        <v>1.6E-2</v>
      </c>
      <c r="H3379" s="48">
        <v>3.1E-2</v>
      </c>
      <c r="I3379" s="5">
        <v>5</v>
      </c>
      <c r="N3379" s="15">
        <f t="shared" si="3367"/>
        <v>-2</v>
      </c>
      <c r="O3379" s="15">
        <f t="shared" ref="O3379:U3379" si="3433">B3379</f>
        <v>0.255</v>
      </c>
      <c r="P3379" s="15">
        <f t="shared" si="3433"/>
        <v>0.19</v>
      </c>
      <c r="Q3379" s="15">
        <f t="shared" si="3433"/>
        <v>7.0000000000000007E-2</v>
      </c>
      <c r="R3379" s="15">
        <f t="shared" si="3433"/>
        <v>8.1500000000000003E-2</v>
      </c>
      <c r="S3379" s="15">
        <f t="shared" si="3433"/>
        <v>2.8000000000000001E-2</v>
      </c>
      <c r="T3379" s="15">
        <f t="shared" si="3433"/>
        <v>1.6E-2</v>
      </c>
      <c r="U3379" s="15">
        <f t="shared" si="3433"/>
        <v>3.1E-2</v>
      </c>
      <c r="V3379" s="5">
        <v>1</v>
      </c>
      <c r="X3379" s="15">
        <f t="shared" si="3369"/>
        <v>6.5</v>
      </c>
      <c r="AB3379" s="15">
        <f t="shared" si="3370"/>
        <v>7.6060593271222068</v>
      </c>
      <c r="AC3379" s="15">
        <f t="shared" si="3371"/>
        <v>1.2233672351140288</v>
      </c>
    </row>
    <row r="3380" spans="1:29">
      <c r="A3380" s="5" t="s">
        <v>206</v>
      </c>
      <c r="B3380" s="5">
        <v>0.33500000000000002</v>
      </c>
      <c r="C3380" s="5">
        <v>0.255</v>
      </c>
      <c r="D3380" s="5">
        <v>7.4999999999999997E-2</v>
      </c>
      <c r="E3380" s="5">
        <v>0.16350000000000001</v>
      </c>
      <c r="F3380" s="5">
        <v>6.1499999999999999E-2</v>
      </c>
      <c r="G3380" s="5">
        <v>3.4500000000000003E-2</v>
      </c>
      <c r="H3380" s="48">
        <v>5.7000000000000002E-2</v>
      </c>
      <c r="I3380" s="5">
        <v>8</v>
      </c>
      <c r="N3380" s="15">
        <f t="shared" si="3367"/>
        <v>3</v>
      </c>
      <c r="O3380" s="15">
        <f t="shared" ref="O3380:U3380" si="3434">B3380</f>
        <v>0.33500000000000002</v>
      </c>
      <c r="P3380" s="15">
        <f t="shared" si="3434"/>
        <v>0.255</v>
      </c>
      <c r="Q3380" s="15">
        <f t="shared" si="3434"/>
        <v>7.4999999999999997E-2</v>
      </c>
      <c r="R3380" s="15">
        <f t="shared" si="3434"/>
        <v>0.16350000000000001</v>
      </c>
      <c r="S3380" s="15">
        <f t="shared" si="3434"/>
        <v>6.1499999999999999E-2</v>
      </c>
      <c r="T3380" s="15">
        <f t="shared" si="3434"/>
        <v>3.4500000000000003E-2</v>
      </c>
      <c r="U3380" s="15">
        <f t="shared" si="3434"/>
        <v>5.7000000000000002E-2</v>
      </c>
      <c r="V3380" s="5">
        <v>1</v>
      </c>
      <c r="X3380" s="15">
        <f t="shared" si="3369"/>
        <v>9.5</v>
      </c>
      <c r="AB3380" s="15">
        <f t="shared" si="3370"/>
        <v>9.2887270194157239</v>
      </c>
      <c r="AC3380" s="15">
        <f t="shared" si="3371"/>
        <v>4.4636272324963915E-2</v>
      </c>
    </row>
    <row r="3381" spans="1:29">
      <c r="A3381" s="5" t="s">
        <v>208</v>
      </c>
      <c r="B3381" s="5">
        <v>0.29499999999999998</v>
      </c>
      <c r="C3381" s="5">
        <v>0.21</v>
      </c>
      <c r="D3381" s="5">
        <v>0.08</v>
      </c>
      <c r="E3381" s="5">
        <v>0.1</v>
      </c>
      <c r="F3381" s="5">
        <v>3.7999999999999999E-2</v>
      </c>
      <c r="G3381" s="5">
        <v>2.5999999999999999E-2</v>
      </c>
      <c r="H3381" s="48">
        <v>3.1E-2</v>
      </c>
      <c r="I3381" s="5">
        <v>8</v>
      </c>
      <c r="N3381" s="15">
        <f t="shared" si="3367"/>
        <v>-2</v>
      </c>
      <c r="O3381" s="15">
        <f t="shared" ref="O3381:U3381" si="3435">B3381</f>
        <v>0.29499999999999998</v>
      </c>
      <c r="P3381" s="15">
        <f t="shared" si="3435"/>
        <v>0.21</v>
      </c>
      <c r="Q3381" s="15">
        <f t="shared" si="3435"/>
        <v>0.08</v>
      </c>
      <c r="R3381" s="15">
        <f t="shared" si="3435"/>
        <v>0.1</v>
      </c>
      <c r="S3381" s="15">
        <f t="shared" si="3435"/>
        <v>3.7999999999999999E-2</v>
      </c>
      <c r="T3381" s="15">
        <f t="shared" si="3435"/>
        <v>2.5999999999999999E-2</v>
      </c>
      <c r="U3381" s="15">
        <f t="shared" si="3435"/>
        <v>3.1E-2</v>
      </c>
      <c r="V3381" s="5">
        <v>1</v>
      </c>
      <c r="X3381" s="15">
        <f t="shared" si="3369"/>
        <v>9.5</v>
      </c>
      <c r="AB3381" s="15">
        <f t="shared" si="3370"/>
        <v>7.7881283079556063</v>
      </c>
      <c r="AC3381" s="15">
        <f t="shared" si="3371"/>
        <v>2.9305046900229357</v>
      </c>
    </row>
    <row r="3382" spans="1:29">
      <c r="A3382" s="5" t="s">
        <v>208</v>
      </c>
      <c r="B3382" s="5">
        <v>0.19</v>
      </c>
      <c r="C3382" s="5">
        <v>0.13</v>
      </c>
      <c r="D3382" s="5">
        <v>4.4999999999999998E-2</v>
      </c>
      <c r="E3382" s="5">
        <v>2.6499999999999999E-2</v>
      </c>
      <c r="F3382" s="5">
        <v>8.9999999999999993E-3</v>
      </c>
      <c r="G3382" s="5">
        <v>5.0000000000000001E-3</v>
      </c>
      <c r="H3382" s="48">
        <v>8.9999999999999993E-3</v>
      </c>
      <c r="I3382" s="5">
        <v>5</v>
      </c>
      <c r="N3382" s="15">
        <f t="shared" si="3367"/>
        <v>-2</v>
      </c>
      <c r="O3382" s="15">
        <f t="shared" ref="O3382:U3382" si="3436">B3382</f>
        <v>0.19</v>
      </c>
      <c r="P3382" s="15">
        <f t="shared" si="3436"/>
        <v>0.13</v>
      </c>
      <c r="Q3382" s="15">
        <f t="shared" si="3436"/>
        <v>4.4999999999999998E-2</v>
      </c>
      <c r="R3382" s="15">
        <f t="shared" si="3436"/>
        <v>2.6499999999999999E-2</v>
      </c>
      <c r="S3382" s="15">
        <f t="shared" si="3436"/>
        <v>8.9999999999999993E-3</v>
      </c>
      <c r="T3382" s="15">
        <f t="shared" si="3436"/>
        <v>5.0000000000000001E-3</v>
      </c>
      <c r="U3382" s="15">
        <f t="shared" si="3436"/>
        <v>8.9999999999999993E-3</v>
      </c>
      <c r="V3382" s="5">
        <v>1</v>
      </c>
      <c r="X3382" s="15">
        <f t="shared" si="3369"/>
        <v>6.5</v>
      </c>
      <c r="AB3382" s="15">
        <f t="shared" si="3370"/>
        <v>6.4716493916924813</v>
      </c>
      <c r="AC3382" s="15">
        <f t="shared" si="3371"/>
        <v>8.0375699140634697E-4</v>
      </c>
    </row>
    <row r="3383" spans="1:29">
      <c r="A3383" s="5" t="s">
        <v>206</v>
      </c>
      <c r="B3383" s="5">
        <v>0.54500000000000004</v>
      </c>
      <c r="C3383" s="5">
        <v>0.435</v>
      </c>
      <c r="D3383" s="5">
        <v>0.16500000000000001</v>
      </c>
      <c r="E3383" s="5">
        <v>0.99550000000000005</v>
      </c>
      <c r="F3383" s="5">
        <v>0.32450000000000001</v>
      </c>
      <c r="G3383" s="5">
        <v>0.26650000000000001</v>
      </c>
      <c r="H3383" s="48">
        <v>0.32500000000000001</v>
      </c>
      <c r="I3383" s="5">
        <v>19</v>
      </c>
      <c r="N3383" s="15">
        <f t="shared" si="3367"/>
        <v>3</v>
      </c>
      <c r="O3383" s="15">
        <f t="shared" ref="O3383:U3383" si="3437">B3383</f>
        <v>0.54500000000000004</v>
      </c>
      <c r="P3383" s="15">
        <f t="shared" si="3437"/>
        <v>0.435</v>
      </c>
      <c r="Q3383" s="15">
        <f t="shared" si="3437"/>
        <v>0.16500000000000001</v>
      </c>
      <c r="R3383" s="15">
        <f t="shared" si="3437"/>
        <v>0.99550000000000005</v>
      </c>
      <c r="S3383" s="15">
        <f t="shared" si="3437"/>
        <v>0.32450000000000001</v>
      </c>
      <c r="T3383" s="15">
        <f t="shared" si="3437"/>
        <v>0.26650000000000001</v>
      </c>
      <c r="U3383" s="15">
        <f t="shared" si="3437"/>
        <v>0.32500000000000001</v>
      </c>
      <c r="V3383" s="5">
        <v>1</v>
      </c>
      <c r="X3383" s="15">
        <f t="shared" si="3369"/>
        <v>20.5</v>
      </c>
      <c r="AB3383" s="15">
        <f t="shared" si="3370"/>
        <v>14.480346946094489</v>
      </c>
      <c r="AC3383" s="15">
        <f t="shared" si="3371"/>
        <v>36.236222889393943</v>
      </c>
    </row>
    <row r="3384" spans="1:29">
      <c r="A3384" s="5" t="s">
        <v>206</v>
      </c>
      <c r="B3384" s="5">
        <v>0.495</v>
      </c>
      <c r="C3384" s="5">
        <v>0.4</v>
      </c>
      <c r="D3384" s="5">
        <v>0.12</v>
      </c>
      <c r="E3384" s="5">
        <v>0.66049999999999998</v>
      </c>
      <c r="F3384" s="5">
        <v>0.26050000000000001</v>
      </c>
      <c r="G3384" s="5">
        <v>0.161</v>
      </c>
      <c r="H3384" s="48">
        <v>0.19</v>
      </c>
      <c r="I3384" s="5">
        <v>15</v>
      </c>
      <c r="N3384" s="15">
        <f t="shared" si="3367"/>
        <v>3</v>
      </c>
      <c r="O3384" s="15">
        <f t="shared" ref="O3384:U3384" si="3438">B3384</f>
        <v>0.495</v>
      </c>
      <c r="P3384" s="15">
        <f t="shared" si="3438"/>
        <v>0.4</v>
      </c>
      <c r="Q3384" s="15">
        <f t="shared" si="3438"/>
        <v>0.12</v>
      </c>
      <c r="R3384" s="15">
        <f t="shared" si="3438"/>
        <v>0.66049999999999998</v>
      </c>
      <c r="S3384" s="15">
        <f t="shared" si="3438"/>
        <v>0.26050000000000001</v>
      </c>
      <c r="T3384" s="15">
        <f t="shared" si="3438"/>
        <v>0.161</v>
      </c>
      <c r="U3384" s="15">
        <f t="shared" si="3438"/>
        <v>0.19</v>
      </c>
      <c r="V3384" s="5">
        <v>1</v>
      </c>
      <c r="X3384" s="15">
        <f t="shared" si="3369"/>
        <v>16.5</v>
      </c>
      <c r="AB3384" s="15">
        <f t="shared" si="3370"/>
        <v>11.755853938515781</v>
      </c>
      <c r="AC3384" s="15">
        <f t="shared" si="3371"/>
        <v>22.50692185269623</v>
      </c>
    </row>
    <row r="3385" spans="1:29">
      <c r="A3385" s="5" t="s">
        <v>206</v>
      </c>
      <c r="B3385" s="5">
        <v>0.5</v>
      </c>
      <c r="C3385" s="5">
        <v>0.375</v>
      </c>
      <c r="D3385" s="5">
        <v>0.13</v>
      </c>
      <c r="E3385" s="5">
        <v>0.72099999999999997</v>
      </c>
      <c r="F3385" s="5">
        <v>0.30549999999999999</v>
      </c>
      <c r="G3385" s="5">
        <v>0.17249999999999999</v>
      </c>
      <c r="H3385" s="48">
        <v>0.22</v>
      </c>
      <c r="I3385" s="5">
        <v>14</v>
      </c>
      <c r="N3385" s="15">
        <f t="shared" si="3367"/>
        <v>3</v>
      </c>
      <c r="O3385" s="15">
        <f t="shared" ref="O3385:U3385" si="3439">B3385</f>
        <v>0.5</v>
      </c>
      <c r="P3385" s="15">
        <f t="shared" si="3439"/>
        <v>0.375</v>
      </c>
      <c r="Q3385" s="15">
        <f t="shared" si="3439"/>
        <v>0.13</v>
      </c>
      <c r="R3385" s="15">
        <f t="shared" si="3439"/>
        <v>0.72099999999999997</v>
      </c>
      <c r="S3385" s="15">
        <f t="shared" si="3439"/>
        <v>0.30549999999999999</v>
      </c>
      <c r="T3385" s="15">
        <f t="shared" si="3439"/>
        <v>0.17249999999999999</v>
      </c>
      <c r="U3385" s="15">
        <f t="shared" si="3439"/>
        <v>0.22</v>
      </c>
      <c r="V3385" s="5">
        <v>1</v>
      </c>
      <c r="X3385" s="15">
        <f t="shared" si="3369"/>
        <v>15.5</v>
      </c>
      <c r="AB3385" s="15">
        <f t="shared" si="3370"/>
        <v>11.356290557252484</v>
      </c>
      <c r="AC3385" s="15">
        <f t="shared" si="3371"/>
        <v>17.170327945914931</v>
      </c>
    </row>
    <row r="3386" spans="1:29">
      <c r="A3386" s="5" t="s">
        <v>207</v>
      </c>
      <c r="B3386" s="5">
        <v>0.30499999999999999</v>
      </c>
      <c r="C3386" s="5">
        <v>0.22500000000000001</v>
      </c>
      <c r="D3386" s="5">
        <v>7.0000000000000007E-2</v>
      </c>
      <c r="E3386" s="5">
        <v>0.14849999999999999</v>
      </c>
      <c r="F3386" s="5">
        <v>5.8500000000000003E-2</v>
      </c>
      <c r="G3386" s="5">
        <v>3.3500000000000002E-2</v>
      </c>
      <c r="H3386" s="48">
        <v>4.4999999999999998E-2</v>
      </c>
      <c r="I3386" s="5">
        <v>7</v>
      </c>
      <c r="N3386" s="15">
        <f t="shared" si="3367"/>
        <v>0.75</v>
      </c>
      <c r="O3386" s="15">
        <f t="shared" ref="O3386:U3386" si="3440">B3386</f>
        <v>0.30499999999999999</v>
      </c>
      <c r="P3386" s="15">
        <f t="shared" si="3440"/>
        <v>0.22500000000000001</v>
      </c>
      <c r="Q3386" s="15">
        <f t="shared" si="3440"/>
        <v>7.0000000000000007E-2</v>
      </c>
      <c r="R3386" s="15">
        <f t="shared" si="3440"/>
        <v>0.14849999999999999</v>
      </c>
      <c r="S3386" s="15">
        <f t="shared" si="3440"/>
        <v>5.8500000000000003E-2</v>
      </c>
      <c r="T3386" s="15">
        <f t="shared" si="3440"/>
        <v>3.3500000000000002E-2</v>
      </c>
      <c r="U3386" s="15">
        <f t="shared" si="3440"/>
        <v>4.4999999999999998E-2</v>
      </c>
      <c r="V3386" s="5">
        <v>1</v>
      </c>
      <c r="X3386" s="15">
        <f t="shared" si="3369"/>
        <v>8.5</v>
      </c>
      <c r="AB3386" s="15">
        <f t="shared" si="3370"/>
        <v>8.3659989911880324</v>
      </c>
      <c r="AC3386" s="15">
        <f t="shared" si="3371"/>
        <v>1.7956270362625027E-2</v>
      </c>
    </row>
    <row r="3387" spans="1:29">
      <c r="A3387" s="5" t="s">
        <v>207</v>
      </c>
      <c r="B3387" s="5">
        <v>0.47499999999999998</v>
      </c>
      <c r="C3387" s="5">
        <v>0.35</v>
      </c>
      <c r="D3387" s="5">
        <v>0.115</v>
      </c>
      <c r="E3387" s="5">
        <v>0.48699999999999999</v>
      </c>
      <c r="F3387" s="5">
        <v>0.19400000000000001</v>
      </c>
      <c r="G3387" s="5">
        <v>0.14549999999999999</v>
      </c>
      <c r="H3387" s="48">
        <v>0.125</v>
      </c>
      <c r="I3387" s="5">
        <v>13</v>
      </c>
      <c r="N3387" s="15">
        <f t="shared" si="3367"/>
        <v>0.75</v>
      </c>
      <c r="O3387" s="15">
        <f t="shared" ref="O3387:U3387" si="3441">B3387</f>
        <v>0.47499999999999998</v>
      </c>
      <c r="P3387" s="15">
        <f t="shared" si="3441"/>
        <v>0.35</v>
      </c>
      <c r="Q3387" s="15">
        <f t="shared" si="3441"/>
        <v>0.115</v>
      </c>
      <c r="R3387" s="15">
        <f t="shared" si="3441"/>
        <v>0.48699999999999999</v>
      </c>
      <c r="S3387" s="15">
        <f t="shared" si="3441"/>
        <v>0.19400000000000001</v>
      </c>
      <c r="T3387" s="15">
        <f t="shared" si="3441"/>
        <v>0.14549999999999999</v>
      </c>
      <c r="U3387" s="15">
        <f t="shared" si="3441"/>
        <v>0.125</v>
      </c>
      <c r="V3387" s="5">
        <v>1</v>
      </c>
      <c r="X3387" s="15">
        <f t="shared" si="3369"/>
        <v>14.5</v>
      </c>
      <c r="AB3387" s="15">
        <f t="shared" si="3370"/>
        <v>10.114579352255983</v>
      </c>
      <c r="AC3387" s="15">
        <f t="shared" si="3371"/>
        <v>19.23191425765955</v>
      </c>
    </row>
    <row r="3388" spans="1:29">
      <c r="A3388" s="5" t="s">
        <v>206</v>
      </c>
      <c r="B3388" s="5">
        <v>0.51500000000000001</v>
      </c>
      <c r="C3388" s="5">
        <v>0.4</v>
      </c>
      <c r="D3388" s="5">
        <v>0.125</v>
      </c>
      <c r="E3388" s="5">
        <v>0.95499999999999996</v>
      </c>
      <c r="F3388" s="5">
        <v>0.34100000000000003</v>
      </c>
      <c r="G3388" s="5">
        <v>0.2535</v>
      </c>
      <c r="H3388" s="48">
        <v>0.26</v>
      </c>
      <c r="I3388" s="5">
        <v>13</v>
      </c>
      <c r="N3388" s="15">
        <f t="shared" si="3367"/>
        <v>3</v>
      </c>
      <c r="O3388" s="15">
        <f t="shared" ref="O3388:U3388" si="3442">B3388</f>
        <v>0.51500000000000001</v>
      </c>
      <c r="P3388" s="15">
        <f t="shared" si="3442"/>
        <v>0.4</v>
      </c>
      <c r="Q3388" s="15">
        <f t="shared" si="3442"/>
        <v>0.125</v>
      </c>
      <c r="R3388" s="15">
        <f t="shared" si="3442"/>
        <v>0.95499999999999996</v>
      </c>
      <c r="S3388" s="15">
        <f t="shared" si="3442"/>
        <v>0.34100000000000003</v>
      </c>
      <c r="T3388" s="15">
        <f t="shared" si="3442"/>
        <v>0.2535</v>
      </c>
      <c r="U3388" s="15">
        <f t="shared" si="3442"/>
        <v>0.26</v>
      </c>
      <c r="V3388" s="5">
        <v>1</v>
      </c>
      <c r="X3388" s="15">
        <f t="shared" si="3369"/>
        <v>14.5</v>
      </c>
      <c r="AB3388" s="15">
        <f t="shared" si="3370"/>
        <v>12.512542905546024</v>
      </c>
      <c r="AC3388" s="15">
        <f t="shared" si="3371"/>
        <v>3.9499857022954412</v>
      </c>
    </row>
    <row r="3389" spans="1:29">
      <c r="A3389" s="5" t="s">
        <v>206</v>
      </c>
      <c r="B3389" s="5">
        <v>0.54500000000000004</v>
      </c>
      <c r="C3389" s="5">
        <v>0.41</v>
      </c>
      <c r="D3389" s="5">
        <v>0.14499999999999999</v>
      </c>
      <c r="E3389" s="5">
        <v>0.873</v>
      </c>
      <c r="F3389" s="5">
        <v>0.30349999999999999</v>
      </c>
      <c r="G3389" s="5">
        <v>0.19600000000000001</v>
      </c>
      <c r="H3389" s="48">
        <v>0.31</v>
      </c>
      <c r="I3389" s="5">
        <v>18</v>
      </c>
      <c r="N3389" s="15">
        <f t="shared" si="3367"/>
        <v>3</v>
      </c>
      <c r="O3389" s="15">
        <f t="shared" ref="O3389:U3389" si="3443">B3389</f>
        <v>0.54500000000000004</v>
      </c>
      <c r="P3389" s="15">
        <f t="shared" si="3443"/>
        <v>0.41</v>
      </c>
      <c r="Q3389" s="15">
        <f t="shared" si="3443"/>
        <v>0.14499999999999999</v>
      </c>
      <c r="R3389" s="15">
        <f t="shared" si="3443"/>
        <v>0.873</v>
      </c>
      <c r="S3389" s="15">
        <f t="shared" si="3443"/>
        <v>0.30349999999999999</v>
      </c>
      <c r="T3389" s="15">
        <f t="shared" si="3443"/>
        <v>0.19600000000000001</v>
      </c>
      <c r="U3389" s="15">
        <f t="shared" si="3443"/>
        <v>0.31</v>
      </c>
      <c r="V3389" s="5">
        <v>1</v>
      </c>
      <c r="X3389" s="15">
        <f t="shared" si="3369"/>
        <v>19.5</v>
      </c>
      <c r="AB3389" s="15">
        <f t="shared" si="3370"/>
        <v>13.863284622863087</v>
      </c>
      <c r="AC3389" s="15">
        <f t="shared" si="3371"/>
        <v>31.772560242851725</v>
      </c>
    </row>
    <row r="3390" spans="1:29">
      <c r="A3390" s="5" t="s">
        <v>206</v>
      </c>
      <c r="B3390" s="5">
        <v>0.74</v>
      </c>
      <c r="C3390" s="5">
        <v>0.53500000000000003</v>
      </c>
      <c r="D3390" s="5">
        <v>0.185</v>
      </c>
      <c r="E3390" s="5">
        <v>1.65</v>
      </c>
      <c r="F3390" s="5">
        <v>0.73399999999999999</v>
      </c>
      <c r="G3390" s="5">
        <v>0.45050000000000001</v>
      </c>
      <c r="H3390" s="48">
        <v>0.33500000000000002</v>
      </c>
      <c r="I3390" s="5">
        <v>13</v>
      </c>
      <c r="N3390" s="15">
        <f t="shared" si="3367"/>
        <v>3</v>
      </c>
      <c r="O3390" s="15">
        <f t="shared" ref="O3390:U3390" si="3444">B3390</f>
        <v>0.74</v>
      </c>
      <c r="P3390" s="15">
        <f t="shared" si="3444"/>
        <v>0.53500000000000003</v>
      </c>
      <c r="Q3390" s="15">
        <f t="shared" si="3444"/>
        <v>0.185</v>
      </c>
      <c r="R3390" s="15">
        <f t="shared" si="3444"/>
        <v>1.65</v>
      </c>
      <c r="S3390" s="15">
        <f t="shared" si="3444"/>
        <v>0.73399999999999999</v>
      </c>
      <c r="T3390" s="15">
        <f t="shared" si="3444"/>
        <v>0.45050000000000001</v>
      </c>
      <c r="U3390" s="15">
        <f t="shared" si="3444"/>
        <v>0.33500000000000002</v>
      </c>
      <c r="V3390" s="5">
        <v>1</v>
      </c>
      <c r="X3390" s="15">
        <f t="shared" si="3369"/>
        <v>14.5</v>
      </c>
      <c r="AB3390" s="15">
        <f t="shared" si="3370"/>
        <v>11.65325977457708</v>
      </c>
      <c r="AC3390" s="15">
        <f t="shared" si="3371"/>
        <v>8.1039299110409377</v>
      </c>
    </row>
    <row r="3391" spans="1:29">
      <c r="A3391" s="5" t="s">
        <v>206</v>
      </c>
      <c r="B3391" s="5">
        <v>0.56499999999999995</v>
      </c>
      <c r="C3391" s="5">
        <v>0.46500000000000002</v>
      </c>
      <c r="D3391" s="5">
        <v>0.15</v>
      </c>
      <c r="E3391" s="5">
        <v>1.1285000000000001</v>
      </c>
      <c r="F3391" s="5">
        <v>0.377</v>
      </c>
      <c r="G3391" s="5">
        <v>0.35249999999999998</v>
      </c>
      <c r="H3391" s="48">
        <v>0.33</v>
      </c>
      <c r="I3391" s="5">
        <v>16</v>
      </c>
      <c r="N3391" s="15">
        <f t="shared" si="3367"/>
        <v>3</v>
      </c>
      <c r="O3391" s="15">
        <f t="shared" ref="O3391:U3391" si="3445">B3391</f>
        <v>0.56499999999999995</v>
      </c>
      <c r="P3391" s="15">
        <f t="shared" si="3445"/>
        <v>0.46500000000000002</v>
      </c>
      <c r="Q3391" s="15">
        <f t="shared" si="3445"/>
        <v>0.15</v>
      </c>
      <c r="R3391" s="15">
        <f t="shared" si="3445"/>
        <v>1.1285000000000001</v>
      </c>
      <c r="S3391" s="15">
        <f t="shared" si="3445"/>
        <v>0.377</v>
      </c>
      <c r="T3391" s="15">
        <f t="shared" si="3445"/>
        <v>0.35249999999999998</v>
      </c>
      <c r="U3391" s="15">
        <f t="shared" si="3445"/>
        <v>0.33</v>
      </c>
      <c r="V3391" s="5">
        <v>1</v>
      </c>
      <c r="X3391" s="15">
        <f t="shared" si="3369"/>
        <v>17.5</v>
      </c>
      <c r="AB3391" s="15">
        <f t="shared" si="3370"/>
        <v>13.96894091392921</v>
      </c>
      <c r="AC3391" s="15">
        <f t="shared" si="3371"/>
        <v>12.468378269323086</v>
      </c>
    </row>
    <row r="3392" spans="1:29">
      <c r="A3392" s="5" t="s">
        <v>206</v>
      </c>
      <c r="B3392" s="5">
        <v>0.56000000000000005</v>
      </c>
      <c r="C3392" s="5">
        <v>0.44</v>
      </c>
      <c r="D3392" s="5">
        <v>0.16</v>
      </c>
      <c r="E3392" s="5">
        <v>1.1114999999999999</v>
      </c>
      <c r="F3392" s="5">
        <v>0.50349999999999995</v>
      </c>
      <c r="G3392" s="5">
        <v>0.27850000000000003</v>
      </c>
      <c r="H3392" s="48">
        <v>0.26</v>
      </c>
      <c r="I3392" s="5">
        <v>10</v>
      </c>
      <c r="N3392" s="15">
        <f t="shared" si="3367"/>
        <v>3</v>
      </c>
      <c r="O3392" s="15">
        <f t="shared" ref="O3392:U3392" si="3446">B3392</f>
        <v>0.56000000000000005</v>
      </c>
      <c r="P3392" s="15">
        <f t="shared" si="3446"/>
        <v>0.44</v>
      </c>
      <c r="Q3392" s="15">
        <f t="shared" si="3446"/>
        <v>0.16</v>
      </c>
      <c r="R3392" s="15">
        <f t="shared" si="3446"/>
        <v>1.1114999999999999</v>
      </c>
      <c r="S3392" s="15">
        <f t="shared" si="3446"/>
        <v>0.50349999999999995</v>
      </c>
      <c r="T3392" s="15">
        <f t="shared" si="3446"/>
        <v>0.27850000000000003</v>
      </c>
      <c r="U3392" s="15">
        <f t="shared" si="3446"/>
        <v>0.26</v>
      </c>
      <c r="V3392" s="5">
        <v>1</v>
      </c>
      <c r="X3392" s="15">
        <f t="shared" si="3369"/>
        <v>11.5</v>
      </c>
      <c r="AB3392" s="15">
        <f t="shared" si="3370"/>
        <v>11.241689152666618</v>
      </c>
      <c r="AC3392" s="15">
        <f t="shared" si="3371"/>
        <v>6.6724493850089758E-2</v>
      </c>
    </row>
    <row r="3393" spans="1:29">
      <c r="A3393" s="5" t="s">
        <v>206</v>
      </c>
      <c r="B3393" s="5">
        <v>0.54500000000000004</v>
      </c>
      <c r="C3393" s="5">
        <v>0.42</v>
      </c>
      <c r="D3393" s="5">
        <v>0.125</v>
      </c>
      <c r="E3393" s="5">
        <v>0.97450000000000003</v>
      </c>
      <c r="F3393" s="5">
        <v>0.35299999999999998</v>
      </c>
      <c r="G3393" s="5">
        <v>0.17399999999999999</v>
      </c>
      <c r="H3393" s="48">
        <v>0.30499999999999999</v>
      </c>
      <c r="I3393" s="5">
        <v>13</v>
      </c>
      <c r="N3393" s="15">
        <f t="shared" si="3367"/>
        <v>3</v>
      </c>
      <c r="O3393" s="15">
        <f t="shared" ref="O3393:U3393" si="3447">B3393</f>
        <v>0.54500000000000004</v>
      </c>
      <c r="P3393" s="15">
        <f t="shared" si="3447"/>
        <v>0.42</v>
      </c>
      <c r="Q3393" s="15">
        <f t="shared" si="3447"/>
        <v>0.125</v>
      </c>
      <c r="R3393" s="15">
        <f t="shared" si="3447"/>
        <v>0.97450000000000003</v>
      </c>
      <c r="S3393" s="15">
        <f t="shared" si="3447"/>
        <v>0.35299999999999998</v>
      </c>
      <c r="T3393" s="15">
        <f t="shared" si="3447"/>
        <v>0.17399999999999999</v>
      </c>
      <c r="U3393" s="15">
        <f t="shared" si="3447"/>
        <v>0.30499999999999999</v>
      </c>
      <c r="V3393" s="5">
        <v>1</v>
      </c>
      <c r="X3393" s="15">
        <f t="shared" si="3369"/>
        <v>14.5</v>
      </c>
      <c r="AB3393" s="15">
        <f t="shared" si="3370"/>
        <v>13.865505383021393</v>
      </c>
      <c r="AC3393" s="15">
        <f t="shared" si="3371"/>
        <v>0.40258341897482919</v>
      </c>
    </row>
    <row r="3394" spans="1:29">
      <c r="A3394" s="5" t="s">
        <v>206</v>
      </c>
      <c r="B3394" s="5">
        <v>0.64500000000000002</v>
      </c>
      <c r="C3394" s="5">
        <v>0.51500000000000001</v>
      </c>
      <c r="D3394" s="5">
        <v>0.185</v>
      </c>
      <c r="E3394" s="5">
        <v>1.4604999999999999</v>
      </c>
      <c r="F3394" s="5">
        <v>0.58350000000000002</v>
      </c>
      <c r="G3394" s="5">
        <v>0.3155</v>
      </c>
      <c r="H3394" s="48">
        <v>0.41</v>
      </c>
      <c r="I3394" s="5">
        <v>19</v>
      </c>
      <c r="N3394" s="15">
        <f t="shared" si="3367"/>
        <v>3</v>
      </c>
      <c r="O3394" s="15">
        <f t="shared" ref="O3394:U3394" si="3448">B3394</f>
        <v>0.64500000000000002</v>
      </c>
      <c r="P3394" s="15">
        <f t="shared" si="3448"/>
        <v>0.51500000000000001</v>
      </c>
      <c r="Q3394" s="15">
        <f t="shared" si="3448"/>
        <v>0.185</v>
      </c>
      <c r="R3394" s="15">
        <f t="shared" si="3448"/>
        <v>1.4604999999999999</v>
      </c>
      <c r="S3394" s="15">
        <f t="shared" si="3448"/>
        <v>0.58350000000000002</v>
      </c>
      <c r="T3394" s="15">
        <f t="shared" si="3448"/>
        <v>0.3155</v>
      </c>
      <c r="U3394" s="15">
        <f t="shared" si="3448"/>
        <v>0.41</v>
      </c>
      <c r="V3394" s="5">
        <v>1</v>
      </c>
      <c r="X3394" s="15">
        <f t="shared" si="3369"/>
        <v>20.5</v>
      </c>
      <c r="AB3394" s="15">
        <f t="shared" si="3370"/>
        <v>14.82543389100608</v>
      </c>
      <c r="AC3394" s="15">
        <f t="shared" si="3371"/>
        <v>32.200700525342398</v>
      </c>
    </row>
    <row r="3395" spans="1:29">
      <c r="A3395" s="5" t="s">
        <v>206</v>
      </c>
      <c r="B3395" s="5">
        <v>0.57499999999999996</v>
      </c>
      <c r="C3395" s="5">
        <v>0.435</v>
      </c>
      <c r="D3395" s="5">
        <v>0.13</v>
      </c>
      <c r="E3395" s="5">
        <v>1.0105</v>
      </c>
      <c r="F3395" s="5">
        <v>0.36799999999999999</v>
      </c>
      <c r="G3395" s="5">
        <v>0.222</v>
      </c>
      <c r="H3395" s="48">
        <v>0.32</v>
      </c>
      <c r="I3395" s="5">
        <v>10</v>
      </c>
      <c r="N3395" s="15">
        <f t="shared" si="3367"/>
        <v>3</v>
      </c>
      <c r="O3395" s="15">
        <f t="shared" ref="O3395:U3395" si="3449">B3395</f>
        <v>0.57499999999999996</v>
      </c>
      <c r="P3395" s="15">
        <f t="shared" si="3449"/>
        <v>0.435</v>
      </c>
      <c r="Q3395" s="15">
        <f t="shared" si="3449"/>
        <v>0.13</v>
      </c>
      <c r="R3395" s="15">
        <f t="shared" si="3449"/>
        <v>1.0105</v>
      </c>
      <c r="S3395" s="15">
        <f t="shared" si="3449"/>
        <v>0.36799999999999999</v>
      </c>
      <c r="T3395" s="15">
        <f t="shared" si="3449"/>
        <v>0.222</v>
      </c>
      <c r="U3395" s="15">
        <f t="shared" si="3449"/>
        <v>0.32</v>
      </c>
      <c r="V3395" s="5">
        <v>1</v>
      </c>
      <c r="X3395" s="15">
        <f t="shared" si="3369"/>
        <v>11.5</v>
      </c>
      <c r="AB3395" s="15">
        <f t="shared" si="3370"/>
        <v>13.741159082185973</v>
      </c>
      <c r="AC3395" s="15">
        <f t="shared" si="3371"/>
        <v>5.0227940316646738</v>
      </c>
    </row>
    <row r="3396" spans="1:29">
      <c r="A3396" s="5" t="s">
        <v>206</v>
      </c>
      <c r="B3396" s="5">
        <v>0.62</v>
      </c>
      <c r="C3396" s="5">
        <v>0.48</v>
      </c>
      <c r="D3396" s="5">
        <v>0.16</v>
      </c>
      <c r="E3396" s="5">
        <v>1.0765</v>
      </c>
      <c r="F3396" s="5">
        <v>0.41199999999999998</v>
      </c>
      <c r="G3396" s="5">
        <v>0.253</v>
      </c>
      <c r="H3396" s="48">
        <v>0.3</v>
      </c>
      <c r="I3396" s="5">
        <v>13</v>
      </c>
      <c r="N3396" s="15">
        <f t="shared" si="3367"/>
        <v>3</v>
      </c>
      <c r="O3396" s="15">
        <f t="shared" ref="O3396:U3396" si="3450">B3396</f>
        <v>0.62</v>
      </c>
      <c r="P3396" s="15">
        <f t="shared" si="3450"/>
        <v>0.48</v>
      </c>
      <c r="Q3396" s="15">
        <f t="shared" si="3450"/>
        <v>0.16</v>
      </c>
      <c r="R3396" s="15">
        <f t="shared" si="3450"/>
        <v>1.0765</v>
      </c>
      <c r="S3396" s="15">
        <f t="shared" si="3450"/>
        <v>0.41199999999999998</v>
      </c>
      <c r="T3396" s="15">
        <f t="shared" si="3450"/>
        <v>0.253</v>
      </c>
      <c r="U3396" s="15">
        <f t="shared" si="3450"/>
        <v>0.3</v>
      </c>
      <c r="V3396" s="5">
        <v>1</v>
      </c>
      <c r="X3396" s="15">
        <f t="shared" si="3369"/>
        <v>14.5</v>
      </c>
      <c r="AB3396" s="15">
        <f t="shared" si="3370"/>
        <v>13.797033150374462</v>
      </c>
      <c r="AC3396" s="15">
        <f t="shared" si="3371"/>
        <v>0.49416239167245363</v>
      </c>
    </row>
    <row r="3397" spans="1:29">
      <c r="A3397" s="5" t="s">
        <v>207</v>
      </c>
      <c r="B3397" s="5">
        <v>0.60499999999999998</v>
      </c>
      <c r="C3397" s="5">
        <v>0.45</v>
      </c>
      <c r="D3397" s="5">
        <v>0.16500000000000001</v>
      </c>
      <c r="E3397" s="5">
        <v>1.2224999999999999</v>
      </c>
      <c r="F3397" s="5">
        <v>0.35699999999999998</v>
      </c>
      <c r="G3397" s="5">
        <v>0.20200000000000001</v>
      </c>
      <c r="H3397" s="48">
        <v>0.38500000000000001</v>
      </c>
      <c r="I3397" s="5">
        <v>13</v>
      </c>
      <c r="N3397" s="15">
        <f t="shared" si="3367"/>
        <v>0.75</v>
      </c>
      <c r="O3397" s="15">
        <f t="shared" ref="O3397:U3397" si="3451">B3397</f>
        <v>0.60499999999999998</v>
      </c>
      <c r="P3397" s="15">
        <f t="shared" si="3451"/>
        <v>0.45</v>
      </c>
      <c r="Q3397" s="15">
        <f t="shared" si="3451"/>
        <v>0.16500000000000001</v>
      </c>
      <c r="R3397" s="15">
        <f t="shared" si="3451"/>
        <v>1.2224999999999999</v>
      </c>
      <c r="S3397" s="15">
        <f t="shared" si="3451"/>
        <v>0.35699999999999998</v>
      </c>
      <c r="T3397" s="15">
        <f t="shared" si="3451"/>
        <v>0.20200000000000001</v>
      </c>
      <c r="U3397" s="15">
        <f t="shared" si="3451"/>
        <v>0.38500000000000001</v>
      </c>
      <c r="V3397" s="5">
        <v>1</v>
      </c>
      <c r="X3397" s="15">
        <f t="shared" si="3369"/>
        <v>14.5</v>
      </c>
      <c r="AB3397" s="15">
        <f t="shared" si="3370"/>
        <v>16.830935562396455</v>
      </c>
      <c r="AC3397" s="15">
        <f t="shared" si="3371"/>
        <v>5.4332605960444775</v>
      </c>
    </row>
    <row r="3398" spans="1:29">
      <c r="A3398" s="5" t="s">
        <v>206</v>
      </c>
      <c r="B3398" s="5">
        <v>0.60499999999999998</v>
      </c>
      <c r="C3398" s="5">
        <v>0.47499999999999998</v>
      </c>
      <c r="D3398" s="5">
        <v>0.16</v>
      </c>
      <c r="E3398" s="5">
        <v>1.6160000000000001</v>
      </c>
      <c r="F3398" s="5">
        <v>0.54949999999999999</v>
      </c>
      <c r="G3398" s="5">
        <v>0.33200000000000002</v>
      </c>
      <c r="H3398" s="48">
        <v>0.34</v>
      </c>
      <c r="I3398" s="5">
        <v>18</v>
      </c>
      <c r="N3398" s="15">
        <f t="shared" si="3367"/>
        <v>3</v>
      </c>
      <c r="O3398" s="15">
        <f t="shared" ref="O3398:U3398" si="3452">B3398</f>
        <v>0.60499999999999998</v>
      </c>
      <c r="P3398" s="15">
        <f t="shared" si="3452"/>
        <v>0.47499999999999998</v>
      </c>
      <c r="Q3398" s="15">
        <f t="shared" si="3452"/>
        <v>0.16</v>
      </c>
      <c r="R3398" s="15">
        <f t="shared" si="3452"/>
        <v>1.6160000000000001</v>
      </c>
      <c r="S3398" s="15">
        <f t="shared" si="3452"/>
        <v>0.54949999999999999</v>
      </c>
      <c r="T3398" s="15">
        <f t="shared" si="3452"/>
        <v>0.33200000000000002</v>
      </c>
      <c r="U3398" s="15">
        <f t="shared" si="3452"/>
        <v>0.34</v>
      </c>
      <c r="V3398" s="5">
        <v>1</v>
      </c>
      <c r="X3398" s="15">
        <f t="shared" si="3369"/>
        <v>19.5</v>
      </c>
      <c r="AB3398" s="15">
        <f t="shared" si="3370"/>
        <v>15.416715143207165</v>
      </c>
      <c r="AC3398" s="15">
        <f t="shared" si="3371"/>
        <v>16.673215221713683</v>
      </c>
    </row>
    <row r="3399" spans="1:29">
      <c r="A3399" s="5" t="s">
        <v>207</v>
      </c>
      <c r="B3399" s="5">
        <v>0.47499999999999998</v>
      </c>
      <c r="C3399" s="5">
        <v>0.375</v>
      </c>
      <c r="D3399" s="5">
        <v>0.15</v>
      </c>
      <c r="E3399" s="5">
        <v>0.55900000000000005</v>
      </c>
      <c r="F3399" s="5">
        <v>0.19550000000000001</v>
      </c>
      <c r="G3399" s="5">
        <v>0.1215</v>
      </c>
      <c r="H3399" s="48">
        <v>0.19450000000000001</v>
      </c>
      <c r="I3399" s="5">
        <v>12</v>
      </c>
      <c r="N3399" s="15">
        <f t="shared" si="3367"/>
        <v>0.75</v>
      </c>
      <c r="O3399" s="15">
        <f t="shared" ref="O3399:U3399" si="3453">B3399</f>
        <v>0.47499999999999998</v>
      </c>
      <c r="P3399" s="15">
        <f t="shared" si="3453"/>
        <v>0.375</v>
      </c>
      <c r="Q3399" s="15">
        <f t="shared" si="3453"/>
        <v>0.15</v>
      </c>
      <c r="R3399" s="15">
        <f t="shared" si="3453"/>
        <v>0.55900000000000005</v>
      </c>
      <c r="S3399" s="15">
        <f t="shared" si="3453"/>
        <v>0.19550000000000001</v>
      </c>
      <c r="T3399" s="15">
        <f t="shared" si="3453"/>
        <v>0.1215</v>
      </c>
      <c r="U3399" s="15">
        <f t="shared" si="3453"/>
        <v>0.19450000000000001</v>
      </c>
      <c r="V3399" s="5">
        <v>1</v>
      </c>
      <c r="X3399" s="15">
        <f t="shared" si="3369"/>
        <v>13.5</v>
      </c>
      <c r="AB3399" s="15">
        <f t="shared" si="3370"/>
        <v>12.27230687240203</v>
      </c>
      <c r="AC3399" s="15">
        <f t="shared" si="3371"/>
        <v>1.5072304155512852</v>
      </c>
    </row>
    <row r="3400" spans="1:29">
      <c r="A3400" s="5" t="s">
        <v>206</v>
      </c>
      <c r="B3400" s="5">
        <v>0.36499999999999999</v>
      </c>
      <c r="C3400" s="5">
        <v>0.28499999999999998</v>
      </c>
      <c r="D3400" s="5">
        <v>8.5000000000000006E-2</v>
      </c>
      <c r="E3400" s="5">
        <v>0.2205</v>
      </c>
      <c r="F3400" s="5">
        <v>8.5500000000000007E-2</v>
      </c>
      <c r="G3400" s="5">
        <v>5.1499999999999997E-2</v>
      </c>
      <c r="H3400" s="48">
        <v>7.0000000000000007E-2</v>
      </c>
      <c r="I3400" s="5">
        <v>9</v>
      </c>
      <c r="N3400" s="15">
        <f t="shared" si="3367"/>
        <v>3</v>
      </c>
      <c r="O3400" s="15">
        <f t="shared" ref="O3400:U3400" si="3454">B3400</f>
        <v>0.36499999999999999</v>
      </c>
      <c r="P3400" s="15">
        <f t="shared" si="3454"/>
        <v>0.28499999999999998</v>
      </c>
      <c r="Q3400" s="15">
        <f t="shared" si="3454"/>
        <v>8.5000000000000006E-2</v>
      </c>
      <c r="R3400" s="15">
        <f t="shared" si="3454"/>
        <v>0.2205</v>
      </c>
      <c r="S3400" s="15">
        <f t="shared" si="3454"/>
        <v>8.5500000000000007E-2</v>
      </c>
      <c r="T3400" s="15">
        <f t="shared" si="3454"/>
        <v>5.1499999999999997E-2</v>
      </c>
      <c r="U3400" s="15">
        <f t="shared" si="3454"/>
        <v>7.0000000000000007E-2</v>
      </c>
      <c r="V3400" s="5">
        <v>1</v>
      </c>
      <c r="X3400" s="15">
        <f t="shared" si="3369"/>
        <v>10.5</v>
      </c>
      <c r="AB3400" s="15">
        <f t="shared" si="3370"/>
        <v>9.7061148930024999</v>
      </c>
      <c r="AC3400" s="15">
        <f t="shared" si="3371"/>
        <v>0.6302535631124323</v>
      </c>
    </row>
    <row r="3401" spans="1:29">
      <c r="A3401" s="5" t="s">
        <v>207</v>
      </c>
      <c r="B3401" s="5">
        <v>0.46</v>
      </c>
      <c r="C3401" s="5">
        <v>0.35</v>
      </c>
      <c r="D3401" s="5">
        <v>0.115</v>
      </c>
      <c r="E3401" s="5">
        <v>0.44</v>
      </c>
      <c r="F3401" s="5">
        <v>0.19</v>
      </c>
      <c r="G3401" s="5">
        <v>0.10249999999999999</v>
      </c>
      <c r="H3401" s="48">
        <v>0.13</v>
      </c>
      <c r="I3401" s="5">
        <v>8</v>
      </c>
      <c r="N3401" s="15">
        <f t="shared" si="3367"/>
        <v>0.75</v>
      </c>
      <c r="O3401" s="15">
        <f t="shared" ref="O3401:U3401" si="3455">B3401</f>
        <v>0.46</v>
      </c>
      <c r="P3401" s="15">
        <f t="shared" si="3455"/>
        <v>0.35</v>
      </c>
      <c r="Q3401" s="15">
        <f t="shared" si="3455"/>
        <v>0.115</v>
      </c>
      <c r="R3401" s="15">
        <f t="shared" si="3455"/>
        <v>0.44</v>
      </c>
      <c r="S3401" s="15">
        <f t="shared" si="3455"/>
        <v>0.19</v>
      </c>
      <c r="T3401" s="15">
        <f t="shared" si="3455"/>
        <v>0.10249999999999999</v>
      </c>
      <c r="U3401" s="15">
        <f t="shared" si="3455"/>
        <v>0.13</v>
      </c>
      <c r="V3401" s="5">
        <v>1</v>
      </c>
      <c r="X3401" s="15">
        <f t="shared" si="3369"/>
        <v>9.5</v>
      </c>
      <c r="AB3401" s="15">
        <f t="shared" si="3370"/>
        <v>10.263332401272631</v>
      </c>
      <c r="AC3401" s="15">
        <f t="shared" si="3371"/>
        <v>0.58267635483264135</v>
      </c>
    </row>
    <row r="3402" spans="1:29">
      <c r="A3402" s="5" t="s">
        <v>206</v>
      </c>
      <c r="B3402" s="5">
        <v>0.53</v>
      </c>
      <c r="C3402" s="5">
        <v>0.43</v>
      </c>
      <c r="D3402" s="5">
        <v>0.13500000000000001</v>
      </c>
      <c r="E3402" s="5">
        <v>0.879</v>
      </c>
      <c r="F3402" s="5">
        <v>0.28000000000000003</v>
      </c>
      <c r="G3402" s="5">
        <v>0.2165</v>
      </c>
      <c r="H3402" s="48">
        <v>0.25</v>
      </c>
      <c r="I3402" s="5">
        <v>10</v>
      </c>
      <c r="N3402" s="15">
        <f t="shared" si="3367"/>
        <v>3</v>
      </c>
      <c r="O3402" s="15">
        <f t="shared" ref="O3402:U3402" si="3456">B3402</f>
        <v>0.53</v>
      </c>
      <c r="P3402" s="15">
        <f t="shared" si="3456"/>
        <v>0.43</v>
      </c>
      <c r="Q3402" s="15">
        <f t="shared" si="3456"/>
        <v>0.13500000000000001</v>
      </c>
      <c r="R3402" s="15">
        <f t="shared" si="3456"/>
        <v>0.879</v>
      </c>
      <c r="S3402" s="15">
        <f t="shared" si="3456"/>
        <v>0.28000000000000003</v>
      </c>
      <c r="T3402" s="15">
        <f t="shared" si="3456"/>
        <v>0.2165</v>
      </c>
      <c r="U3402" s="15">
        <f t="shared" si="3456"/>
        <v>0.25</v>
      </c>
      <c r="V3402" s="5">
        <v>1</v>
      </c>
      <c r="X3402" s="15">
        <f t="shared" si="3369"/>
        <v>11.5</v>
      </c>
      <c r="AB3402" s="15">
        <f t="shared" si="3370"/>
        <v>13.794020211055219</v>
      </c>
      <c r="AC3402" s="15">
        <f t="shared" si="3371"/>
        <v>5.2625287287298326</v>
      </c>
    </row>
    <row r="3403" spans="1:29">
      <c r="A3403" s="5" t="s">
        <v>206</v>
      </c>
      <c r="B3403" s="5">
        <v>0.48</v>
      </c>
      <c r="C3403" s="5">
        <v>0.39500000000000002</v>
      </c>
      <c r="D3403" s="5">
        <v>0.15</v>
      </c>
      <c r="E3403" s="5">
        <v>0.68149999999999999</v>
      </c>
      <c r="F3403" s="5">
        <v>0.2145</v>
      </c>
      <c r="G3403" s="5">
        <v>0.14050000000000001</v>
      </c>
      <c r="H3403" s="48">
        <v>0.2495</v>
      </c>
      <c r="I3403" s="5">
        <v>18</v>
      </c>
      <c r="N3403" s="15">
        <f t="shared" si="3367"/>
        <v>3</v>
      </c>
      <c r="O3403" s="15">
        <f t="shared" ref="O3403:U3403" si="3457">B3403</f>
        <v>0.48</v>
      </c>
      <c r="P3403" s="15">
        <f t="shared" si="3457"/>
        <v>0.39500000000000002</v>
      </c>
      <c r="Q3403" s="15">
        <f t="shared" si="3457"/>
        <v>0.15</v>
      </c>
      <c r="R3403" s="15">
        <f t="shared" si="3457"/>
        <v>0.68149999999999999</v>
      </c>
      <c r="S3403" s="15">
        <f t="shared" si="3457"/>
        <v>0.2145</v>
      </c>
      <c r="T3403" s="15">
        <f t="shared" si="3457"/>
        <v>0.14050000000000001</v>
      </c>
      <c r="U3403" s="15">
        <f t="shared" si="3457"/>
        <v>0.2495</v>
      </c>
      <c r="V3403" s="5">
        <v>1</v>
      </c>
      <c r="X3403" s="15">
        <f t="shared" si="3369"/>
        <v>19.5</v>
      </c>
      <c r="AB3403" s="15">
        <f t="shared" si="3370"/>
        <v>13.883187731415102</v>
      </c>
      <c r="AC3403" s="15">
        <f t="shared" si="3371"/>
        <v>31.548580060525826</v>
      </c>
    </row>
    <row r="3404" spans="1:29">
      <c r="A3404" s="5" t="s">
        <v>206</v>
      </c>
      <c r="B3404" s="5">
        <v>0.45500000000000002</v>
      </c>
      <c r="C3404" s="5">
        <v>0.34499999999999997</v>
      </c>
      <c r="D3404" s="5">
        <v>0.15</v>
      </c>
      <c r="E3404" s="5">
        <v>0.57950000000000002</v>
      </c>
      <c r="F3404" s="5">
        <v>0.16850000000000001</v>
      </c>
      <c r="G3404" s="5">
        <v>0.125</v>
      </c>
      <c r="H3404" s="48">
        <v>0.215</v>
      </c>
      <c r="I3404" s="5">
        <v>13</v>
      </c>
      <c r="N3404" s="15">
        <f t="shared" si="3367"/>
        <v>3</v>
      </c>
      <c r="O3404" s="15">
        <f t="shared" ref="O3404:U3404" si="3458">B3404</f>
        <v>0.45500000000000002</v>
      </c>
      <c r="P3404" s="15">
        <f t="shared" si="3458"/>
        <v>0.34499999999999997</v>
      </c>
      <c r="Q3404" s="15">
        <f t="shared" si="3458"/>
        <v>0.15</v>
      </c>
      <c r="R3404" s="15">
        <f t="shared" si="3458"/>
        <v>0.57950000000000002</v>
      </c>
      <c r="S3404" s="15">
        <f t="shared" si="3458"/>
        <v>0.16850000000000001</v>
      </c>
      <c r="T3404" s="15">
        <f t="shared" si="3458"/>
        <v>0.125</v>
      </c>
      <c r="U3404" s="15">
        <f t="shared" si="3458"/>
        <v>0.215</v>
      </c>
      <c r="V3404" s="5">
        <v>1</v>
      </c>
      <c r="X3404" s="15">
        <f t="shared" si="3369"/>
        <v>14.5</v>
      </c>
      <c r="AB3404" s="15">
        <f t="shared" si="3370"/>
        <v>13.168299064764</v>
      </c>
      <c r="AC3404" s="15">
        <f t="shared" si="3371"/>
        <v>1.773427380908438</v>
      </c>
    </row>
    <row r="3405" spans="1:29">
      <c r="A3405" s="5" t="s">
        <v>208</v>
      </c>
      <c r="B3405" s="5">
        <v>0.35</v>
      </c>
      <c r="C3405" s="5">
        <v>0.26500000000000001</v>
      </c>
      <c r="D3405" s="5">
        <v>0.11</v>
      </c>
      <c r="E3405" s="5">
        <v>0.20899999999999999</v>
      </c>
      <c r="F3405" s="5">
        <v>6.6000000000000003E-2</v>
      </c>
      <c r="G3405" s="5">
        <v>5.8999999999999997E-2</v>
      </c>
      <c r="H3405" s="48">
        <v>7.4999999999999997E-2</v>
      </c>
      <c r="I3405" s="5">
        <v>9</v>
      </c>
      <c r="N3405" s="15">
        <f t="shared" si="3367"/>
        <v>-2</v>
      </c>
      <c r="O3405" s="15">
        <f t="shared" ref="O3405:U3405" si="3459">B3405</f>
        <v>0.35</v>
      </c>
      <c r="P3405" s="15">
        <f t="shared" si="3459"/>
        <v>0.26500000000000001</v>
      </c>
      <c r="Q3405" s="15">
        <f t="shared" si="3459"/>
        <v>0.11</v>
      </c>
      <c r="R3405" s="15">
        <f t="shared" si="3459"/>
        <v>0.20899999999999999</v>
      </c>
      <c r="S3405" s="15">
        <f t="shared" si="3459"/>
        <v>6.6000000000000003E-2</v>
      </c>
      <c r="T3405" s="15">
        <f t="shared" si="3459"/>
        <v>5.8999999999999997E-2</v>
      </c>
      <c r="U3405" s="15">
        <f t="shared" si="3459"/>
        <v>7.4999999999999997E-2</v>
      </c>
      <c r="V3405" s="5">
        <v>1</v>
      </c>
      <c r="X3405" s="15">
        <f t="shared" si="3369"/>
        <v>10.5</v>
      </c>
      <c r="AB3405" s="15">
        <f t="shared" si="3370"/>
        <v>9.2020617177469095</v>
      </c>
      <c r="AC3405" s="15">
        <f t="shared" si="3371"/>
        <v>1.6846437845381033</v>
      </c>
    </row>
    <row r="3406" spans="1:29">
      <c r="A3406" s="5" t="s">
        <v>206</v>
      </c>
      <c r="B3406" s="5">
        <v>0.37</v>
      </c>
      <c r="C3406" s="5">
        <v>0.28000000000000003</v>
      </c>
      <c r="D3406" s="5">
        <v>0.105</v>
      </c>
      <c r="E3406" s="5">
        <v>0.224</v>
      </c>
      <c r="F3406" s="5">
        <v>8.1500000000000003E-2</v>
      </c>
      <c r="G3406" s="5">
        <v>5.7500000000000002E-2</v>
      </c>
      <c r="H3406" s="48">
        <v>7.4999999999999997E-2</v>
      </c>
      <c r="I3406" s="5">
        <v>8</v>
      </c>
      <c r="N3406" s="15">
        <f t="shared" si="3367"/>
        <v>3</v>
      </c>
      <c r="O3406" s="15">
        <f t="shared" ref="O3406:U3406" si="3460">B3406</f>
        <v>0.37</v>
      </c>
      <c r="P3406" s="15">
        <f t="shared" si="3460"/>
        <v>0.28000000000000003</v>
      </c>
      <c r="Q3406" s="15">
        <f t="shared" si="3460"/>
        <v>0.105</v>
      </c>
      <c r="R3406" s="15">
        <f t="shared" si="3460"/>
        <v>0.224</v>
      </c>
      <c r="S3406" s="15">
        <f t="shared" si="3460"/>
        <v>8.1500000000000003E-2</v>
      </c>
      <c r="T3406" s="15">
        <f t="shared" si="3460"/>
        <v>5.7500000000000002E-2</v>
      </c>
      <c r="U3406" s="15">
        <f t="shared" si="3460"/>
        <v>7.4999999999999997E-2</v>
      </c>
      <c r="V3406" s="5">
        <v>1</v>
      </c>
      <c r="X3406" s="15">
        <f t="shared" si="3369"/>
        <v>9.5</v>
      </c>
      <c r="AB3406" s="15">
        <f t="shared" si="3370"/>
        <v>9.9601819928633777</v>
      </c>
      <c r="AC3406" s="15">
        <f t="shared" si="3371"/>
        <v>0.2117674665557098</v>
      </c>
    </row>
    <row r="3407" spans="1:29">
      <c r="A3407" s="5" t="s">
        <v>208</v>
      </c>
      <c r="B3407" s="5">
        <v>0.34</v>
      </c>
      <c r="C3407" s="5">
        <v>0.25</v>
      </c>
      <c r="D3407" s="5">
        <v>7.4999999999999997E-2</v>
      </c>
      <c r="E3407" s="5">
        <v>0.17649999999999999</v>
      </c>
      <c r="F3407" s="5">
        <v>7.85E-2</v>
      </c>
      <c r="G3407" s="5">
        <v>4.0500000000000001E-2</v>
      </c>
      <c r="H3407" s="48">
        <v>0.05</v>
      </c>
      <c r="I3407" s="5">
        <v>7</v>
      </c>
      <c r="N3407" s="15">
        <f t="shared" si="3367"/>
        <v>-2</v>
      </c>
      <c r="O3407" s="15">
        <f t="shared" ref="O3407:U3407" si="3461">B3407</f>
        <v>0.34</v>
      </c>
      <c r="P3407" s="15">
        <f t="shared" si="3461"/>
        <v>0.25</v>
      </c>
      <c r="Q3407" s="15">
        <f t="shared" si="3461"/>
        <v>7.4999999999999997E-2</v>
      </c>
      <c r="R3407" s="15">
        <f t="shared" si="3461"/>
        <v>0.17649999999999999</v>
      </c>
      <c r="S3407" s="15">
        <f t="shared" si="3461"/>
        <v>7.85E-2</v>
      </c>
      <c r="T3407" s="15">
        <f t="shared" si="3461"/>
        <v>4.0500000000000001E-2</v>
      </c>
      <c r="U3407" s="15">
        <f t="shared" si="3461"/>
        <v>0.05</v>
      </c>
      <c r="V3407" s="5">
        <v>1</v>
      </c>
      <c r="X3407" s="15">
        <f t="shared" si="3369"/>
        <v>8.5</v>
      </c>
      <c r="AB3407" s="15">
        <f t="shared" si="3370"/>
        <v>8.0684465237675234</v>
      </c>
      <c r="AC3407" s="15">
        <f t="shared" si="3371"/>
        <v>0.18623840284833479</v>
      </c>
    </row>
    <row r="3408" spans="1:29">
      <c r="A3408" s="5" t="s">
        <v>208</v>
      </c>
      <c r="B3408" s="5">
        <v>0.35</v>
      </c>
      <c r="C3408" s="5">
        <v>0.28000000000000003</v>
      </c>
      <c r="D3408" s="5">
        <v>7.4999999999999997E-2</v>
      </c>
      <c r="E3408" s="5">
        <v>0.19600000000000001</v>
      </c>
      <c r="F3408" s="5">
        <v>8.2000000000000003E-2</v>
      </c>
      <c r="G3408" s="5">
        <v>0.04</v>
      </c>
      <c r="H3408" s="48">
        <v>6.4000000000000001E-2</v>
      </c>
      <c r="I3408" s="5">
        <v>8</v>
      </c>
      <c r="N3408" s="15">
        <f t="shared" si="3367"/>
        <v>-2</v>
      </c>
      <c r="O3408" s="15">
        <f t="shared" ref="O3408:U3408" si="3462">B3408</f>
        <v>0.35</v>
      </c>
      <c r="P3408" s="15">
        <f t="shared" si="3462"/>
        <v>0.28000000000000003</v>
      </c>
      <c r="Q3408" s="15">
        <f t="shared" si="3462"/>
        <v>7.4999999999999997E-2</v>
      </c>
      <c r="R3408" s="15">
        <f t="shared" si="3462"/>
        <v>0.19600000000000001</v>
      </c>
      <c r="S3408" s="15">
        <f t="shared" si="3462"/>
        <v>8.2000000000000003E-2</v>
      </c>
      <c r="T3408" s="15">
        <f t="shared" si="3462"/>
        <v>0.04</v>
      </c>
      <c r="U3408" s="15">
        <f t="shared" si="3462"/>
        <v>6.4000000000000001E-2</v>
      </c>
      <c r="V3408" s="5">
        <v>1</v>
      </c>
      <c r="X3408" s="15">
        <f t="shared" si="3369"/>
        <v>9.5</v>
      </c>
      <c r="AB3408" s="15">
        <f t="shared" si="3370"/>
        <v>8.648990868647509</v>
      </c>
      <c r="AC3408" s="15">
        <f t="shared" si="3371"/>
        <v>0.72421654164532134</v>
      </c>
    </row>
    <row r="3409" spans="1:29">
      <c r="A3409" s="5" t="s">
        <v>208</v>
      </c>
      <c r="B3409" s="5">
        <v>0.35</v>
      </c>
      <c r="C3409" s="5">
        <v>0.26500000000000001</v>
      </c>
      <c r="D3409" s="5">
        <v>0.08</v>
      </c>
      <c r="E3409" s="5">
        <v>0.192</v>
      </c>
      <c r="F3409" s="5">
        <v>8.1000000000000003E-2</v>
      </c>
      <c r="G3409" s="5">
        <v>4.65E-2</v>
      </c>
      <c r="H3409" s="48">
        <v>5.2999999999999999E-2</v>
      </c>
      <c r="I3409" s="5">
        <v>6</v>
      </c>
      <c r="N3409" s="15">
        <f t="shared" si="3367"/>
        <v>-2</v>
      </c>
      <c r="O3409" s="15">
        <f t="shared" ref="O3409:U3409" si="3463">B3409</f>
        <v>0.35</v>
      </c>
      <c r="P3409" s="15">
        <f t="shared" si="3463"/>
        <v>0.26500000000000001</v>
      </c>
      <c r="Q3409" s="15">
        <f t="shared" si="3463"/>
        <v>0.08</v>
      </c>
      <c r="R3409" s="15">
        <f t="shared" si="3463"/>
        <v>0.192</v>
      </c>
      <c r="S3409" s="15">
        <f t="shared" si="3463"/>
        <v>8.1000000000000003E-2</v>
      </c>
      <c r="T3409" s="15">
        <f t="shared" si="3463"/>
        <v>4.65E-2</v>
      </c>
      <c r="U3409" s="15">
        <f t="shared" si="3463"/>
        <v>5.2999999999999999E-2</v>
      </c>
      <c r="V3409" s="5">
        <v>1</v>
      </c>
      <c r="X3409" s="15">
        <f t="shared" si="3369"/>
        <v>7.5</v>
      </c>
      <c r="AB3409" s="15">
        <f t="shared" si="3370"/>
        <v>8.3489519123152593</v>
      </c>
      <c r="AC3409" s="15">
        <f t="shared" si="3371"/>
        <v>0.72071934942373583</v>
      </c>
    </row>
    <row r="3410" spans="1:29">
      <c r="A3410" s="5" t="s">
        <v>208</v>
      </c>
      <c r="B3410" s="5">
        <v>0.39</v>
      </c>
      <c r="C3410" s="5">
        <v>0.315</v>
      </c>
      <c r="D3410" s="5">
        <v>0.09</v>
      </c>
      <c r="E3410" s="5">
        <v>0.3095</v>
      </c>
      <c r="F3410" s="5">
        <v>0.14699999999999999</v>
      </c>
      <c r="G3410" s="5">
        <v>0.05</v>
      </c>
      <c r="H3410" s="48">
        <v>0.09</v>
      </c>
      <c r="I3410" s="5">
        <v>7</v>
      </c>
      <c r="N3410" s="15">
        <f t="shared" si="3367"/>
        <v>-2</v>
      </c>
      <c r="O3410" s="15">
        <f t="shared" ref="O3410:U3410" si="3464">B3410</f>
        <v>0.39</v>
      </c>
      <c r="P3410" s="15">
        <f t="shared" si="3464"/>
        <v>0.315</v>
      </c>
      <c r="Q3410" s="15">
        <f t="shared" si="3464"/>
        <v>0.09</v>
      </c>
      <c r="R3410" s="15">
        <f t="shared" si="3464"/>
        <v>0.3095</v>
      </c>
      <c r="S3410" s="15">
        <f t="shared" si="3464"/>
        <v>0.14699999999999999</v>
      </c>
      <c r="T3410" s="15">
        <f t="shared" si="3464"/>
        <v>0.05</v>
      </c>
      <c r="U3410" s="15">
        <f t="shared" si="3464"/>
        <v>0.09</v>
      </c>
      <c r="V3410" s="5">
        <v>1</v>
      </c>
      <c r="X3410" s="15">
        <f t="shared" si="3369"/>
        <v>8.5</v>
      </c>
      <c r="AB3410" s="15">
        <f t="shared" si="3370"/>
        <v>9.0470167759589106</v>
      </c>
      <c r="AC3410" s="15">
        <f t="shared" si="3371"/>
        <v>0.29922735318048105</v>
      </c>
    </row>
    <row r="3411" spans="1:29">
      <c r="A3411" s="5" t="s">
        <v>208</v>
      </c>
      <c r="B3411" s="5">
        <v>0.39500000000000002</v>
      </c>
      <c r="C3411" s="5">
        <v>0.31</v>
      </c>
      <c r="D3411" s="5">
        <v>9.5000000000000001E-2</v>
      </c>
      <c r="E3411" s="5">
        <v>0.313</v>
      </c>
      <c r="F3411" s="5">
        <v>0.13100000000000001</v>
      </c>
      <c r="G3411" s="5">
        <v>7.1999999999999995E-2</v>
      </c>
      <c r="H3411" s="48">
        <v>9.2999999999999999E-2</v>
      </c>
      <c r="I3411" s="5">
        <v>7</v>
      </c>
      <c r="N3411" s="15">
        <f t="shared" si="3367"/>
        <v>-2</v>
      </c>
      <c r="O3411" s="15">
        <f t="shared" ref="O3411:U3411" si="3465">B3411</f>
        <v>0.39500000000000002</v>
      </c>
      <c r="P3411" s="15">
        <f t="shared" si="3465"/>
        <v>0.31</v>
      </c>
      <c r="Q3411" s="15">
        <f t="shared" si="3465"/>
        <v>9.5000000000000001E-2</v>
      </c>
      <c r="R3411" s="15">
        <f t="shared" si="3465"/>
        <v>0.313</v>
      </c>
      <c r="S3411" s="15">
        <f t="shared" si="3465"/>
        <v>0.13100000000000001</v>
      </c>
      <c r="T3411" s="15">
        <f t="shared" si="3465"/>
        <v>7.1999999999999995E-2</v>
      </c>
      <c r="U3411" s="15">
        <f t="shared" si="3465"/>
        <v>9.2999999999999999E-2</v>
      </c>
      <c r="V3411" s="5">
        <v>1</v>
      </c>
      <c r="X3411" s="15">
        <f t="shared" si="3369"/>
        <v>8.5</v>
      </c>
      <c r="AB3411" s="15">
        <f t="shared" si="3370"/>
        <v>9.1940508618099503</v>
      </c>
      <c r="AC3411" s="15">
        <f t="shared" si="3371"/>
        <v>0.4817065987791348</v>
      </c>
    </row>
    <row r="3412" spans="1:29">
      <c r="A3412" s="5" t="s">
        <v>208</v>
      </c>
      <c r="B3412" s="5">
        <v>0.41499999999999998</v>
      </c>
      <c r="C3412" s="5">
        <v>0.31</v>
      </c>
      <c r="D3412" s="5">
        <v>0.105</v>
      </c>
      <c r="E3412" s="5">
        <v>0.35949999999999999</v>
      </c>
      <c r="F3412" s="5">
        <v>0.16700000000000001</v>
      </c>
      <c r="G3412" s="5">
        <v>8.3000000000000004E-2</v>
      </c>
      <c r="H3412" s="48">
        <v>9.1499999999999998E-2</v>
      </c>
      <c r="I3412" s="5">
        <v>6</v>
      </c>
      <c r="N3412" s="15">
        <f t="shared" si="3367"/>
        <v>-2</v>
      </c>
      <c r="O3412" s="15">
        <f t="shared" ref="O3412:U3412" si="3466">B3412</f>
        <v>0.41499999999999998</v>
      </c>
      <c r="P3412" s="15">
        <f t="shared" si="3466"/>
        <v>0.31</v>
      </c>
      <c r="Q3412" s="15">
        <f t="shared" si="3466"/>
        <v>0.105</v>
      </c>
      <c r="R3412" s="15">
        <f t="shared" si="3466"/>
        <v>0.35949999999999999</v>
      </c>
      <c r="S3412" s="15">
        <f t="shared" si="3466"/>
        <v>0.16700000000000001</v>
      </c>
      <c r="T3412" s="15">
        <f t="shared" si="3466"/>
        <v>8.3000000000000004E-2</v>
      </c>
      <c r="U3412" s="15">
        <f t="shared" si="3466"/>
        <v>9.1499999999999998E-2</v>
      </c>
      <c r="V3412" s="5">
        <v>1</v>
      </c>
      <c r="X3412" s="15">
        <f t="shared" si="3369"/>
        <v>7.5</v>
      </c>
      <c r="AB3412" s="15">
        <f t="shared" si="3370"/>
        <v>8.8633276222684003</v>
      </c>
      <c r="AC3412" s="15">
        <f t="shared" si="3371"/>
        <v>1.8586622056400099</v>
      </c>
    </row>
    <row r="3413" spans="1:29">
      <c r="A3413" s="5" t="s">
        <v>208</v>
      </c>
      <c r="B3413" s="5">
        <v>0.43</v>
      </c>
      <c r="C3413" s="5">
        <v>0.32</v>
      </c>
      <c r="D3413" s="5">
        <v>0.1</v>
      </c>
      <c r="E3413" s="5">
        <v>0.38550000000000001</v>
      </c>
      <c r="F3413" s="5">
        <v>0.192</v>
      </c>
      <c r="G3413" s="5">
        <v>7.4499999999999997E-2</v>
      </c>
      <c r="H3413" s="48">
        <v>0.1</v>
      </c>
      <c r="I3413" s="5">
        <v>7</v>
      </c>
      <c r="N3413" s="15">
        <f t="shared" si="3367"/>
        <v>-2</v>
      </c>
      <c r="O3413" s="15">
        <f t="shared" ref="O3413:U3413" si="3467">B3413</f>
        <v>0.43</v>
      </c>
      <c r="P3413" s="15">
        <f t="shared" si="3467"/>
        <v>0.32</v>
      </c>
      <c r="Q3413" s="15">
        <f t="shared" si="3467"/>
        <v>0.1</v>
      </c>
      <c r="R3413" s="15">
        <f t="shared" si="3467"/>
        <v>0.38550000000000001</v>
      </c>
      <c r="S3413" s="15">
        <f t="shared" si="3467"/>
        <v>0.192</v>
      </c>
      <c r="T3413" s="15">
        <f t="shared" si="3467"/>
        <v>7.4499999999999997E-2</v>
      </c>
      <c r="U3413" s="15">
        <f t="shared" si="3467"/>
        <v>0.1</v>
      </c>
      <c r="V3413" s="5">
        <v>1</v>
      </c>
      <c r="X3413" s="15">
        <f t="shared" si="3369"/>
        <v>8.5</v>
      </c>
      <c r="AB3413" s="15">
        <f t="shared" si="3370"/>
        <v>8.8089487732792087</v>
      </c>
      <c r="AC3413" s="15">
        <f t="shared" si="3371"/>
        <v>9.5449344510727882E-2</v>
      </c>
    </row>
    <row r="3414" spans="1:29">
      <c r="A3414" s="5" t="s">
        <v>208</v>
      </c>
      <c r="B3414" s="5">
        <v>0.48</v>
      </c>
      <c r="C3414" s="5">
        <v>0.35499999999999998</v>
      </c>
      <c r="D3414" s="5">
        <v>0.115</v>
      </c>
      <c r="E3414" s="5">
        <v>0.57850000000000001</v>
      </c>
      <c r="F3414" s="5">
        <v>0.25</v>
      </c>
      <c r="G3414" s="5">
        <v>0.106</v>
      </c>
      <c r="H3414" s="48">
        <v>0.184</v>
      </c>
      <c r="I3414" s="5">
        <v>8</v>
      </c>
      <c r="N3414" s="15">
        <f t="shared" si="3367"/>
        <v>-2</v>
      </c>
      <c r="O3414" s="15">
        <f t="shared" ref="O3414:U3414" si="3468">B3414</f>
        <v>0.48</v>
      </c>
      <c r="P3414" s="15">
        <f t="shared" si="3468"/>
        <v>0.35499999999999998</v>
      </c>
      <c r="Q3414" s="15">
        <f t="shared" si="3468"/>
        <v>0.115</v>
      </c>
      <c r="R3414" s="15">
        <f t="shared" si="3468"/>
        <v>0.57850000000000001</v>
      </c>
      <c r="S3414" s="15">
        <f t="shared" si="3468"/>
        <v>0.25</v>
      </c>
      <c r="T3414" s="15">
        <f t="shared" si="3468"/>
        <v>0.106</v>
      </c>
      <c r="U3414" s="15">
        <f t="shared" si="3468"/>
        <v>0.184</v>
      </c>
      <c r="V3414" s="5">
        <v>1</v>
      </c>
      <c r="X3414" s="15">
        <f t="shared" si="3369"/>
        <v>9.5</v>
      </c>
      <c r="AB3414" s="15">
        <f t="shared" si="3370"/>
        <v>10.345283851087174</v>
      </c>
      <c r="AC3414" s="15">
        <f t="shared" si="3371"/>
        <v>0.71450478890876423</v>
      </c>
    </row>
    <row r="3415" spans="1:29">
      <c r="A3415" s="5" t="s">
        <v>206</v>
      </c>
      <c r="B3415" s="5">
        <v>0.49</v>
      </c>
      <c r="C3415" s="5">
        <v>0.39500000000000002</v>
      </c>
      <c r="D3415" s="5">
        <v>0.12</v>
      </c>
      <c r="E3415" s="5">
        <v>0.67400000000000004</v>
      </c>
      <c r="F3415" s="5">
        <v>0.33250000000000002</v>
      </c>
      <c r="G3415" s="5">
        <v>0.1235</v>
      </c>
      <c r="H3415" s="48">
        <v>0.185</v>
      </c>
      <c r="I3415" s="5">
        <v>9</v>
      </c>
      <c r="N3415" s="15">
        <f t="shared" si="3367"/>
        <v>3</v>
      </c>
      <c r="O3415" s="15">
        <f t="shared" ref="O3415:U3415" si="3469">B3415</f>
        <v>0.49</v>
      </c>
      <c r="P3415" s="15">
        <f t="shared" si="3469"/>
        <v>0.39500000000000002</v>
      </c>
      <c r="Q3415" s="15">
        <f t="shared" si="3469"/>
        <v>0.12</v>
      </c>
      <c r="R3415" s="15">
        <f t="shared" si="3469"/>
        <v>0.67400000000000004</v>
      </c>
      <c r="S3415" s="15">
        <f t="shared" si="3469"/>
        <v>0.33250000000000002</v>
      </c>
      <c r="T3415" s="15">
        <f t="shared" si="3469"/>
        <v>0.1235</v>
      </c>
      <c r="U3415" s="15">
        <f t="shared" si="3469"/>
        <v>0.185</v>
      </c>
      <c r="V3415" s="5">
        <v>1</v>
      </c>
      <c r="X3415" s="15">
        <f t="shared" si="3369"/>
        <v>10.5</v>
      </c>
      <c r="AB3415" s="15">
        <f t="shared" si="3370"/>
        <v>10.71713646547547</v>
      </c>
      <c r="AC3415" s="15">
        <f t="shared" si="3371"/>
        <v>4.7148244639179854E-2</v>
      </c>
    </row>
    <row r="3416" spans="1:29">
      <c r="A3416" s="5" t="s">
        <v>207</v>
      </c>
      <c r="B3416" s="5">
        <v>0.49</v>
      </c>
      <c r="C3416" s="5">
        <v>0.37</v>
      </c>
      <c r="D3416" s="5">
        <v>0.105</v>
      </c>
      <c r="E3416" s="5">
        <v>0.52649999999999997</v>
      </c>
      <c r="F3416" s="5">
        <v>0.249</v>
      </c>
      <c r="G3416" s="5">
        <v>0.10050000000000001</v>
      </c>
      <c r="H3416" s="48">
        <v>0.14799999999999999</v>
      </c>
      <c r="I3416" s="5">
        <v>7</v>
      </c>
      <c r="N3416" s="15">
        <f t="shared" si="3367"/>
        <v>0.75</v>
      </c>
      <c r="O3416" s="15">
        <f t="shared" ref="O3416:U3416" si="3470">B3416</f>
        <v>0.49</v>
      </c>
      <c r="P3416" s="15">
        <f t="shared" si="3470"/>
        <v>0.37</v>
      </c>
      <c r="Q3416" s="15">
        <f t="shared" si="3470"/>
        <v>0.105</v>
      </c>
      <c r="R3416" s="15">
        <f t="shared" si="3470"/>
        <v>0.52649999999999997</v>
      </c>
      <c r="S3416" s="15">
        <f t="shared" si="3470"/>
        <v>0.249</v>
      </c>
      <c r="T3416" s="15">
        <f t="shared" si="3470"/>
        <v>0.10050000000000001</v>
      </c>
      <c r="U3416" s="15">
        <f t="shared" si="3470"/>
        <v>0.14799999999999999</v>
      </c>
      <c r="V3416" s="5">
        <v>1</v>
      </c>
      <c r="X3416" s="15">
        <f t="shared" si="3369"/>
        <v>8.5</v>
      </c>
      <c r="AB3416" s="15">
        <f t="shared" si="3370"/>
        <v>10.141902131155259</v>
      </c>
      <c r="AC3416" s="15">
        <f t="shared" si="3371"/>
        <v>2.6958426082921814</v>
      </c>
    </row>
    <row r="3417" spans="1:29">
      <c r="A3417" s="5" t="s">
        <v>207</v>
      </c>
      <c r="B3417" s="5">
        <v>0.56000000000000005</v>
      </c>
      <c r="C3417" s="5">
        <v>0.46500000000000002</v>
      </c>
      <c r="D3417" s="5">
        <v>0.16</v>
      </c>
      <c r="E3417" s="5">
        <v>1.0315000000000001</v>
      </c>
      <c r="F3417" s="5">
        <v>0.432</v>
      </c>
      <c r="G3417" s="5">
        <v>0.20250000000000001</v>
      </c>
      <c r="H3417" s="48">
        <v>0.33700000000000002</v>
      </c>
      <c r="I3417" s="5">
        <v>9</v>
      </c>
      <c r="N3417" s="15">
        <f t="shared" si="3367"/>
        <v>0.75</v>
      </c>
      <c r="O3417" s="15">
        <f t="shared" ref="O3417:U3417" si="3471">B3417</f>
        <v>0.56000000000000005</v>
      </c>
      <c r="P3417" s="15">
        <f t="shared" si="3471"/>
        <v>0.46500000000000002</v>
      </c>
      <c r="Q3417" s="15">
        <f t="shared" si="3471"/>
        <v>0.16</v>
      </c>
      <c r="R3417" s="15">
        <f t="shared" si="3471"/>
        <v>1.0315000000000001</v>
      </c>
      <c r="S3417" s="15">
        <f t="shared" si="3471"/>
        <v>0.432</v>
      </c>
      <c r="T3417" s="15">
        <f t="shared" si="3471"/>
        <v>0.20250000000000001</v>
      </c>
      <c r="U3417" s="15">
        <f t="shared" si="3471"/>
        <v>0.33700000000000002</v>
      </c>
      <c r="V3417" s="5">
        <v>1</v>
      </c>
      <c r="X3417" s="15">
        <f t="shared" si="3369"/>
        <v>10.5</v>
      </c>
      <c r="AB3417" s="15">
        <f t="shared" si="3370"/>
        <v>13.329278432585689</v>
      </c>
      <c r="AC3417" s="15">
        <f t="shared" si="3371"/>
        <v>8.0048164490945304</v>
      </c>
    </row>
    <row r="3418" spans="1:29">
      <c r="A3418" s="5" t="s">
        <v>206</v>
      </c>
      <c r="B3418" s="5">
        <v>0.56000000000000005</v>
      </c>
      <c r="C3418" s="5">
        <v>0.45</v>
      </c>
      <c r="D3418" s="5">
        <v>0.14000000000000001</v>
      </c>
      <c r="E3418" s="5">
        <v>0.9</v>
      </c>
      <c r="F3418" s="5">
        <v>0.47199999999999998</v>
      </c>
      <c r="G3418" s="5">
        <v>0.182</v>
      </c>
      <c r="H3418" s="48">
        <v>0.218</v>
      </c>
      <c r="I3418" s="5">
        <v>7</v>
      </c>
      <c r="N3418" s="15">
        <f t="shared" si="3367"/>
        <v>3</v>
      </c>
      <c r="O3418" s="15">
        <f t="shared" ref="O3418:U3418" si="3472">B3418</f>
        <v>0.56000000000000005</v>
      </c>
      <c r="P3418" s="15">
        <f t="shared" si="3472"/>
        <v>0.45</v>
      </c>
      <c r="Q3418" s="15">
        <f t="shared" si="3472"/>
        <v>0.14000000000000001</v>
      </c>
      <c r="R3418" s="15">
        <f t="shared" si="3472"/>
        <v>0.9</v>
      </c>
      <c r="S3418" s="15">
        <f t="shared" si="3472"/>
        <v>0.47199999999999998</v>
      </c>
      <c r="T3418" s="15">
        <f t="shared" si="3472"/>
        <v>0.182</v>
      </c>
      <c r="U3418" s="15">
        <f t="shared" si="3472"/>
        <v>0.218</v>
      </c>
      <c r="V3418" s="5">
        <v>1</v>
      </c>
      <c r="X3418" s="15">
        <f t="shared" si="3369"/>
        <v>8.5</v>
      </c>
      <c r="AB3418" s="15">
        <f t="shared" si="3370"/>
        <v>10.473758604276927</v>
      </c>
      <c r="AC3418" s="15">
        <f t="shared" si="3371"/>
        <v>3.8957230279572039</v>
      </c>
    </row>
    <row r="3419" spans="1:29">
      <c r="A3419" s="5" t="s">
        <v>206</v>
      </c>
      <c r="B3419" s="5">
        <v>0.57999999999999996</v>
      </c>
      <c r="C3419" s="5">
        <v>0.46</v>
      </c>
      <c r="D3419" s="5">
        <v>0.15</v>
      </c>
      <c r="E3419" s="5">
        <v>1.0165</v>
      </c>
      <c r="F3419" s="5">
        <v>0.49099999999999999</v>
      </c>
      <c r="G3419" s="5">
        <v>0.221</v>
      </c>
      <c r="H3419" s="48">
        <v>0.26500000000000001</v>
      </c>
      <c r="I3419" s="5">
        <v>9</v>
      </c>
      <c r="N3419" s="15">
        <f t="shared" si="3367"/>
        <v>3</v>
      </c>
      <c r="O3419" s="15">
        <f t="shared" ref="O3419:U3419" si="3473">B3419</f>
        <v>0.57999999999999996</v>
      </c>
      <c r="P3419" s="15">
        <f t="shared" si="3473"/>
        <v>0.46</v>
      </c>
      <c r="Q3419" s="15">
        <f t="shared" si="3473"/>
        <v>0.15</v>
      </c>
      <c r="R3419" s="15">
        <f t="shared" si="3473"/>
        <v>1.0165</v>
      </c>
      <c r="S3419" s="15">
        <f t="shared" si="3473"/>
        <v>0.49099999999999999</v>
      </c>
      <c r="T3419" s="15">
        <f t="shared" si="3473"/>
        <v>0.221</v>
      </c>
      <c r="U3419" s="15">
        <f t="shared" si="3473"/>
        <v>0.26500000000000001</v>
      </c>
      <c r="V3419" s="5">
        <v>1</v>
      </c>
      <c r="X3419" s="15">
        <f t="shared" si="3369"/>
        <v>10.5</v>
      </c>
      <c r="AB3419" s="15">
        <f t="shared" si="3370"/>
        <v>11.372838708696506</v>
      </c>
      <c r="AC3419" s="15">
        <f t="shared" si="3371"/>
        <v>0.7618474113989836</v>
      </c>
    </row>
    <row r="3420" spans="1:29">
      <c r="A3420" s="5" t="s">
        <v>207</v>
      </c>
      <c r="B3420" s="5">
        <v>0.57999999999999996</v>
      </c>
      <c r="C3420" s="5">
        <v>0.48</v>
      </c>
      <c r="D3420" s="5">
        <v>0.18</v>
      </c>
      <c r="E3420" s="5">
        <v>1.2495000000000001</v>
      </c>
      <c r="F3420" s="5">
        <v>0.4945</v>
      </c>
      <c r="G3420" s="5">
        <v>0.27</v>
      </c>
      <c r="H3420" s="48">
        <v>0.371</v>
      </c>
      <c r="I3420" s="5">
        <v>8</v>
      </c>
      <c r="N3420" s="15">
        <f t="shared" si="3367"/>
        <v>0.75</v>
      </c>
      <c r="O3420" s="15">
        <f t="shared" ref="O3420:U3420" si="3474">B3420</f>
        <v>0.57999999999999996</v>
      </c>
      <c r="P3420" s="15">
        <f t="shared" si="3474"/>
        <v>0.48</v>
      </c>
      <c r="Q3420" s="15">
        <f t="shared" si="3474"/>
        <v>0.18</v>
      </c>
      <c r="R3420" s="15">
        <f t="shared" si="3474"/>
        <v>1.2495000000000001</v>
      </c>
      <c r="S3420" s="15">
        <f t="shared" si="3474"/>
        <v>0.4945</v>
      </c>
      <c r="T3420" s="15">
        <f t="shared" si="3474"/>
        <v>0.27</v>
      </c>
      <c r="U3420" s="15">
        <f t="shared" si="3474"/>
        <v>0.371</v>
      </c>
      <c r="V3420" s="5">
        <v>1</v>
      </c>
      <c r="X3420" s="15">
        <f t="shared" si="3369"/>
        <v>9.5</v>
      </c>
      <c r="AB3420" s="15">
        <f t="shared" si="3370"/>
        <v>14.040737475849419</v>
      </c>
      <c r="AC3420" s="15">
        <f t="shared" si="3371"/>
        <v>20.61829682458335</v>
      </c>
    </row>
    <row r="3421" spans="1:29">
      <c r="A3421" s="5" t="s">
        <v>206</v>
      </c>
      <c r="B3421" s="5">
        <v>0.59</v>
      </c>
      <c r="C3421" s="5">
        <v>0.47</v>
      </c>
      <c r="D3421" s="5">
        <v>0.13500000000000001</v>
      </c>
      <c r="E3421" s="5">
        <v>1.1685000000000001</v>
      </c>
      <c r="F3421" s="5">
        <v>0.53900000000000003</v>
      </c>
      <c r="G3421" s="5">
        <v>0.27900000000000003</v>
      </c>
      <c r="H3421" s="48">
        <v>0.28000000000000003</v>
      </c>
      <c r="I3421" s="5">
        <v>8</v>
      </c>
      <c r="N3421" s="15">
        <f t="shared" si="3367"/>
        <v>3</v>
      </c>
      <c r="O3421" s="15">
        <f t="shared" ref="O3421:U3421" si="3475">B3421</f>
        <v>0.59</v>
      </c>
      <c r="P3421" s="15">
        <f t="shared" si="3475"/>
        <v>0.47</v>
      </c>
      <c r="Q3421" s="15">
        <f t="shared" si="3475"/>
        <v>0.13500000000000001</v>
      </c>
      <c r="R3421" s="15">
        <f t="shared" si="3475"/>
        <v>1.1685000000000001</v>
      </c>
      <c r="S3421" s="15">
        <f t="shared" si="3475"/>
        <v>0.53900000000000003</v>
      </c>
      <c r="T3421" s="15">
        <f t="shared" si="3475"/>
        <v>0.27900000000000003</v>
      </c>
      <c r="U3421" s="15">
        <f t="shared" si="3475"/>
        <v>0.28000000000000003</v>
      </c>
      <c r="V3421" s="5">
        <v>1</v>
      </c>
      <c r="X3421" s="15">
        <f t="shared" si="3369"/>
        <v>9.5</v>
      </c>
      <c r="AB3421" s="15">
        <f t="shared" si="3370"/>
        <v>11.267853701738094</v>
      </c>
      <c r="AC3421" s="15">
        <f t="shared" si="3371"/>
        <v>3.125306710749082</v>
      </c>
    </row>
    <row r="3422" spans="1:29">
      <c r="A3422" s="5" t="s">
        <v>207</v>
      </c>
      <c r="B3422" s="5">
        <v>0.59499999999999997</v>
      </c>
      <c r="C3422" s="5">
        <v>0.47499999999999998</v>
      </c>
      <c r="D3422" s="5">
        <v>0.16500000000000001</v>
      </c>
      <c r="E3422" s="5">
        <v>1.1479999999999999</v>
      </c>
      <c r="F3422" s="5">
        <v>0.44400000000000001</v>
      </c>
      <c r="G3422" s="5">
        <v>0.214</v>
      </c>
      <c r="H3422" s="48">
        <v>0.37</v>
      </c>
      <c r="I3422" s="5">
        <v>10</v>
      </c>
      <c r="N3422" s="15">
        <f t="shared" si="3367"/>
        <v>0.75</v>
      </c>
      <c r="O3422" s="15">
        <f t="shared" ref="O3422:U3422" si="3476">B3422</f>
        <v>0.59499999999999997</v>
      </c>
      <c r="P3422" s="15">
        <f t="shared" si="3476"/>
        <v>0.47499999999999998</v>
      </c>
      <c r="Q3422" s="15">
        <f t="shared" si="3476"/>
        <v>0.16500000000000001</v>
      </c>
      <c r="R3422" s="15">
        <f t="shared" si="3476"/>
        <v>1.1479999999999999</v>
      </c>
      <c r="S3422" s="15">
        <f t="shared" si="3476"/>
        <v>0.44400000000000001</v>
      </c>
      <c r="T3422" s="15">
        <f t="shared" si="3476"/>
        <v>0.214</v>
      </c>
      <c r="U3422" s="15">
        <f t="shared" si="3476"/>
        <v>0.37</v>
      </c>
      <c r="V3422" s="5">
        <v>1</v>
      </c>
      <c r="X3422" s="15">
        <f t="shared" si="3369"/>
        <v>11.5</v>
      </c>
      <c r="AB3422" s="15">
        <f t="shared" si="3370"/>
        <v>14.4605230119389</v>
      </c>
      <c r="AC3422" s="15">
        <f t="shared" si="3371"/>
        <v>8.764696504219776</v>
      </c>
    </row>
    <row r="3423" spans="1:29">
      <c r="A3423" s="5" t="s">
        <v>206</v>
      </c>
      <c r="B3423" s="5">
        <v>0.6</v>
      </c>
      <c r="C3423" s="5">
        <v>0.47499999999999998</v>
      </c>
      <c r="D3423" s="5">
        <v>0.15</v>
      </c>
      <c r="E3423" s="5">
        <v>1.089</v>
      </c>
      <c r="F3423" s="5">
        <v>0.51949999999999996</v>
      </c>
      <c r="G3423" s="5">
        <v>0.223</v>
      </c>
      <c r="H3423" s="48">
        <v>0.29199999999999998</v>
      </c>
      <c r="I3423" s="5">
        <v>11</v>
      </c>
      <c r="N3423" s="15">
        <f t="shared" si="3367"/>
        <v>3</v>
      </c>
      <c r="O3423" s="15">
        <f t="shared" ref="O3423:U3423" si="3477">B3423</f>
        <v>0.6</v>
      </c>
      <c r="P3423" s="15">
        <f t="shared" si="3477"/>
        <v>0.47499999999999998</v>
      </c>
      <c r="Q3423" s="15">
        <f t="shared" si="3477"/>
        <v>0.15</v>
      </c>
      <c r="R3423" s="15">
        <f t="shared" si="3477"/>
        <v>1.089</v>
      </c>
      <c r="S3423" s="15">
        <f t="shared" si="3477"/>
        <v>0.51949999999999996</v>
      </c>
      <c r="T3423" s="15">
        <f t="shared" si="3477"/>
        <v>0.223</v>
      </c>
      <c r="U3423" s="15">
        <f t="shared" si="3477"/>
        <v>0.29199999999999998</v>
      </c>
      <c r="V3423" s="5">
        <v>1</v>
      </c>
      <c r="X3423" s="15">
        <f t="shared" si="3369"/>
        <v>12.5</v>
      </c>
      <c r="AB3423" s="15">
        <f t="shared" si="3370"/>
        <v>11.834189795664983</v>
      </c>
      <c r="AC3423" s="15">
        <f t="shared" si="3371"/>
        <v>0.44330322819663698</v>
      </c>
    </row>
    <row r="3424" spans="1:29">
      <c r="A3424" s="5" t="s">
        <v>206</v>
      </c>
      <c r="B3424" s="5">
        <v>0.61</v>
      </c>
      <c r="C3424" s="5">
        <v>0.47</v>
      </c>
      <c r="D3424" s="5">
        <v>0.155</v>
      </c>
      <c r="E3424" s="5">
        <v>1.0325</v>
      </c>
      <c r="F3424" s="5">
        <v>0.497</v>
      </c>
      <c r="G3424" s="5">
        <v>0.2175</v>
      </c>
      <c r="H3424" s="48">
        <v>0.27850000000000003</v>
      </c>
      <c r="I3424" s="5">
        <v>9</v>
      </c>
      <c r="N3424" s="15">
        <f t="shared" si="3367"/>
        <v>3</v>
      </c>
      <c r="O3424" s="15">
        <f t="shared" ref="O3424:U3424" si="3478">B3424</f>
        <v>0.61</v>
      </c>
      <c r="P3424" s="15">
        <f t="shared" si="3478"/>
        <v>0.47</v>
      </c>
      <c r="Q3424" s="15">
        <f t="shared" si="3478"/>
        <v>0.155</v>
      </c>
      <c r="R3424" s="15">
        <f t="shared" si="3478"/>
        <v>1.0325</v>
      </c>
      <c r="S3424" s="15">
        <f t="shared" si="3478"/>
        <v>0.497</v>
      </c>
      <c r="T3424" s="15">
        <f t="shared" si="3478"/>
        <v>0.2175</v>
      </c>
      <c r="U3424" s="15">
        <f t="shared" si="3478"/>
        <v>0.27850000000000003</v>
      </c>
      <c r="V3424" s="5">
        <v>1</v>
      </c>
      <c r="X3424" s="15">
        <f t="shared" si="3369"/>
        <v>10.5</v>
      </c>
      <c r="AB3424" s="15">
        <f t="shared" si="3370"/>
        <v>11.701634696350919</v>
      </c>
      <c r="AC3424" s="15">
        <f t="shared" si="3371"/>
        <v>1.4439259434743643</v>
      </c>
    </row>
    <row r="3425" spans="1:29">
      <c r="A3425" s="5" t="s">
        <v>207</v>
      </c>
      <c r="B3425" s="5">
        <v>0.63</v>
      </c>
      <c r="C3425" s="5">
        <v>0.47499999999999998</v>
      </c>
      <c r="D3425" s="5">
        <v>0.15</v>
      </c>
      <c r="E3425" s="5">
        <v>1.1719999999999999</v>
      </c>
      <c r="F3425" s="5">
        <v>0.53600000000000003</v>
      </c>
      <c r="G3425" s="5">
        <v>0.254</v>
      </c>
      <c r="H3425" s="48">
        <v>0.316</v>
      </c>
      <c r="I3425" s="5">
        <v>11</v>
      </c>
      <c r="N3425" s="15">
        <f t="shared" si="3367"/>
        <v>0.75</v>
      </c>
      <c r="O3425" s="15">
        <f t="shared" ref="O3425:U3425" si="3479">B3425</f>
        <v>0.63</v>
      </c>
      <c r="P3425" s="15">
        <f t="shared" si="3479"/>
        <v>0.47499999999999998</v>
      </c>
      <c r="Q3425" s="15">
        <f t="shared" si="3479"/>
        <v>0.15</v>
      </c>
      <c r="R3425" s="15">
        <f t="shared" si="3479"/>
        <v>1.1719999999999999</v>
      </c>
      <c r="S3425" s="15">
        <f t="shared" si="3479"/>
        <v>0.53600000000000003</v>
      </c>
      <c r="T3425" s="15">
        <f t="shared" si="3479"/>
        <v>0.254</v>
      </c>
      <c r="U3425" s="15">
        <f t="shared" si="3479"/>
        <v>0.316</v>
      </c>
      <c r="V3425" s="5">
        <v>1</v>
      </c>
      <c r="X3425" s="15">
        <f t="shared" si="3369"/>
        <v>12.5</v>
      </c>
      <c r="AB3425" s="15">
        <f t="shared" si="3370"/>
        <v>11.758926657491131</v>
      </c>
      <c r="AC3425" s="15">
        <f t="shared" si="3371"/>
        <v>0.54918969897726799</v>
      </c>
    </row>
    <row r="3426" spans="1:29">
      <c r="A3426" s="5" t="s">
        <v>206</v>
      </c>
      <c r="B3426" s="5">
        <v>0.64</v>
      </c>
      <c r="C3426" s="5">
        <v>0.51</v>
      </c>
      <c r="D3426" s="5">
        <v>0.17</v>
      </c>
      <c r="E3426" s="5">
        <v>1.3714999999999999</v>
      </c>
      <c r="F3426" s="5">
        <v>0.56699999999999995</v>
      </c>
      <c r="G3426" s="5">
        <v>0.307</v>
      </c>
      <c r="H3426" s="48">
        <v>0.40899999999999997</v>
      </c>
      <c r="I3426" s="5">
        <v>10</v>
      </c>
      <c r="N3426" s="15">
        <f t="shared" si="3367"/>
        <v>3</v>
      </c>
      <c r="O3426" s="15">
        <f t="shared" ref="O3426:U3426" si="3480">B3426</f>
        <v>0.64</v>
      </c>
      <c r="P3426" s="15">
        <f t="shared" si="3480"/>
        <v>0.51</v>
      </c>
      <c r="Q3426" s="15">
        <f t="shared" si="3480"/>
        <v>0.17</v>
      </c>
      <c r="R3426" s="15">
        <f t="shared" si="3480"/>
        <v>1.3714999999999999</v>
      </c>
      <c r="S3426" s="15">
        <f t="shared" si="3480"/>
        <v>0.56699999999999995</v>
      </c>
      <c r="T3426" s="15">
        <f t="shared" si="3480"/>
        <v>0.307</v>
      </c>
      <c r="U3426" s="15">
        <f t="shared" si="3480"/>
        <v>0.40899999999999997</v>
      </c>
      <c r="V3426" s="5">
        <v>1</v>
      </c>
      <c r="X3426" s="15">
        <f t="shared" si="3369"/>
        <v>11.5</v>
      </c>
      <c r="AB3426" s="15">
        <f t="shared" si="3370"/>
        <v>14.206374478929913</v>
      </c>
      <c r="AC3426" s="15">
        <f t="shared" si="3371"/>
        <v>7.3244628202031574</v>
      </c>
    </row>
    <row r="3427" spans="1:29">
      <c r="A3427" s="5" t="s">
        <v>207</v>
      </c>
      <c r="B3427" s="5">
        <v>0.65</v>
      </c>
      <c r="C3427" s="5">
        <v>0.54500000000000004</v>
      </c>
      <c r="D3427" s="5">
        <v>0.185</v>
      </c>
      <c r="E3427" s="5">
        <v>1.5055000000000001</v>
      </c>
      <c r="F3427" s="5">
        <v>0.65649999999999997</v>
      </c>
      <c r="G3427" s="5">
        <v>0.34100000000000003</v>
      </c>
      <c r="H3427" s="48">
        <v>0.43</v>
      </c>
      <c r="I3427" s="5">
        <v>10</v>
      </c>
      <c r="N3427" s="15">
        <f t="shared" si="3367"/>
        <v>0.75</v>
      </c>
      <c r="O3427" s="15">
        <f t="shared" ref="O3427:U3427" si="3481">B3427</f>
        <v>0.65</v>
      </c>
      <c r="P3427" s="15">
        <f t="shared" si="3481"/>
        <v>0.54500000000000004</v>
      </c>
      <c r="Q3427" s="15">
        <f t="shared" si="3481"/>
        <v>0.185</v>
      </c>
      <c r="R3427" s="15">
        <f t="shared" si="3481"/>
        <v>1.5055000000000001</v>
      </c>
      <c r="S3427" s="15">
        <f t="shared" si="3481"/>
        <v>0.65649999999999997</v>
      </c>
      <c r="T3427" s="15">
        <f t="shared" si="3481"/>
        <v>0.34100000000000003</v>
      </c>
      <c r="U3427" s="15">
        <f t="shared" si="3481"/>
        <v>0.43</v>
      </c>
      <c r="V3427" s="5">
        <v>1</v>
      </c>
      <c r="X3427" s="15">
        <f t="shared" si="3369"/>
        <v>11.5</v>
      </c>
      <c r="AB3427" s="15">
        <f t="shared" si="3370"/>
        <v>13.667457259659198</v>
      </c>
      <c r="AC3427" s="15">
        <f t="shared" si="3371"/>
        <v>4.6978709724493593</v>
      </c>
    </row>
    <row r="3428" spans="1:29">
      <c r="A3428" s="5" t="s">
        <v>206</v>
      </c>
      <c r="B3428" s="5">
        <v>0.71</v>
      </c>
      <c r="C3428" s="5">
        <v>0.55000000000000004</v>
      </c>
      <c r="D3428" s="5">
        <v>0.2</v>
      </c>
      <c r="E3428" s="5">
        <v>1.9045000000000001</v>
      </c>
      <c r="F3428" s="5">
        <v>0.88200000000000001</v>
      </c>
      <c r="G3428" s="5">
        <v>0.44</v>
      </c>
      <c r="H3428" s="48">
        <v>0.5</v>
      </c>
      <c r="I3428" s="5">
        <v>13</v>
      </c>
      <c r="N3428" s="15">
        <f t="shared" si="3367"/>
        <v>3</v>
      </c>
      <c r="O3428" s="15">
        <f t="shared" ref="O3428:U3428" si="3482">B3428</f>
        <v>0.71</v>
      </c>
      <c r="P3428" s="15">
        <f t="shared" si="3482"/>
        <v>0.55000000000000004</v>
      </c>
      <c r="Q3428" s="15">
        <f t="shared" si="3482"/>
        <v>0.2</v>
      </c>
      <c r="R3428" s="15">
        <f t="shared" si="3482"/>
        <v>1.9045000000000001</v>
      </c>
      <c r="S3428" s="15">
        <f t="shared" si="3482"/>
        <v>0.88200000000000001</v>
      </c>
      <c r="T3428" s="15">
        <f t="shared" si="3482"/>
        <v>0.44</v>
      </c>
      <c r="U3428" s="15">
        <f t="shared" si="3482"/>
        <v>0.5</v>
      </c>
      <c r="V3428" s="5">
        <v>1</v>
      </c>
      <c r="X3428" s="15">
        <f t="shared" si="3369"/>
        <v>14.5</v>
      </c>
      <c r="AB3428" s="15">
        <f t="shared" si="3370"/>
        <v>12.899153299534792</v>
      </c>
      <c r="AC3428" s="15">
        <f t="shared" si="3371"/>
        <v>2.5627101583903444</v>
      </c>
    </row>
    <row r="3429" spans="1:29">
      <c r="A3429" s="5" t="s">
        <v>206</v>
      </c>
      <c r="B3429" s="5">
        <v>0.74</v>
      </c>
      <c r="C3429" s="5">
        <v>0.60499999999999998</v>
      </c>
      <c r="D3429" s="5">
        <v>0.2</v>
      </c>
      <c r="E3429" s="5">
        <v>2.4925000000000002</v>
      </c>
      <c r="F3429" s="5">
        <v>1.1455</v>
      </c>
      <c r="G3429" s="5">
        <v>0.57499999999999996</v>
      </c>
      <c r="H3429" s="48">
        <v>0.52349999999999997</v>
      </c>
      <c r="I3429" s="5">
        <v>13</v>
      </c>
      <c r="N3429" s="15">
        <f t="shared" si="3367"/>
        <v>3</v>
      </c>
      <c r="O3429" s="15">
        <f t="shared" ref="O3429:U3429" si="3483">B3429</f>
        <v>0.74</v>
      </c>
      <c r="P3429" s="15">
        <f t="shared" si="3483"/>
        <v>0.60499999999999998</v>
      </c>
      <c r="Q3429" s="15">
        <f t="shared" si="3483"/>
        <v>0.2</v>
      </c>
      <c r="R3429" s="15">
        <f t="shared" si="3483"/>
        <v>2.4925000000000002</v>
      </c>
      <c r="S3429" s="15">
        <f t="shared" si="3483"/>
        <v>1.1455</v>
      </c>
      <c r="T3429" s="15">
        <f t="shared" si="3483"/>
        <v>0.57499999999999996</v>
      </c>
      <c r="U3429" s="15">
        <f t="shared" si="3483"/>
        <v>0.52349999999999997</v>
      </c>
      <c r="V3429" s="5">
        <v>1</v>
      </c>
      <c r="X3429" s="15">
        <f t="shared" si="3369"/>
        <v>14.5</v>
      </c>
      <c r="AB3429" s="15">
        <f t="shared" si="3370"/>
        <v>12.389064359108772</v>
      </c>
      <c r="AC3429" s="15">
        <f t="shared" si="3371"/>
        <v>4.4560492799848577</v>
      </c>
    </row>
    <row r="3430" spans="1:29">
      <c r="A3430" s="5" t="s">
        <v>208</v>
      </c>
      <c r="B3430" s="5">
        <v>0.25</v>
      </c>
      <c r="C3430" s="5">
        <v>0.18</v>
      </c>
      <c r="D3430" s="5">
        <v>6.5000000000000002E-2</v>
      </c>
      <c r="E3430" s="5">
        <v>8.0500000000000002E-2</v>
      </c>
      <c r="F3430" s="5">
        <v>3.4500000000000003E-2</v>
      </c>
      <c r="G3430" s="5">
        <v>1.8499999999999999E-2</v>
      </c>
      <c r="H3430" s="48">
        <v>2.1499999999999998E-2</v>
      </c>
      <c r="I3430" s="5">
        <v>4</v>
      </c>
      <c r="N3430" s="15">
        <f t="shared" si="3367"/>
        <v>-2</v>
      </c>
      <c r="O3430" s="15">
        <f t="shared" ref="O3430:U3430" si="3484">B3430</f>
        <v>0.25</v>
      </c>
      <c r="P3430" s="15">
        <f t="shared" si="3484"/>
        <v>0.18</v>
      </c>
      <c r="Q3430" s="15">
        <f t="shared" si="3484"/>
        <v>6.5000000000000002E-2</v>
      </c>
      <c r="R3430" s="15">
        <f t="shared" si="3484"/>
        <v>8.0500000000000002E-2</v>
      </c>
      <c r="S3430" s="15">
        <f t="shared" si="3484"/>
        <v>3.4500000000000003E-2</v>
      </c>
      <c r="T3430" s="15">
        <f t="shared" si="3484"/>
        <v>1.8499999999999999E-2</v>
      </c>
      <c r="U3430" s="15">
        <f t="shared" si="3484"/>
        <v>2.1499999999999998E-2</v>
      </c>
      <c r="V3430" s="5">
        <v>1</v>
      </c>
      <c r="X3430" s="15">
        <f t="shared" si="3369"/>
        <v>5.5</v>
      </c>
      <c r="AB3430" s="15">
        <f t="shared" si="3370"/>
        <v>7.188145679264732</v>
      </c>
      <c r="AC3430" s="15">
        <f t="shared" si="3371"/>
        <v>2.8498358344201833</v>
      </c>
    </row>
    <row r="3431" spans="1:29">
      <c r="A3431" s="5" t="s">
        <v>208</v>
      </c>
      <c r="B3431" s="5">
        <v>0.28000000000000003</v>
      </c>
      <c r="C3431" s="5">
        <v>0.21</v>
      </c>
      <c r="D3431" s="5">
        <v>6.5000000000000002E-2</v>
      </c>
      <c r="E3431" s="5">
        <v>0.111</v>
      </c>
      <c r="F3431" s="5">
        <v>4.2500000000000003E-2</v>
      </c>
      <c r="G3431" s="5">
        <v>2.8500000000000001E-2</v>
      </c>
      <c r="H3431" s="48">
        <v>0.03</v>
      </c>
      <c r="I3431" s="5">
        <v>6</v>
      </c>
      <c r="N3431" s="15">
        <f t="shared" si="3367"/>
        <v>-2</v>
      </c>
      <c r="O3431" s="15">
        <f t="shared" ref="O3431:U3431" si="3485">B3431</f>
        <v>0.28000000000000003</v>
      </c>
      <c r="P3431" s="15">
        <f t="shared" si="3485"/>
        <v>0.21</v>
      </c>
      <c r="Q3431" s="15">
        <f t="shared" si="3485"/>
        <v>6.5000000000000002E-2</v>
      </c>
      <c r="R3431" s="15">
        <f t="shared" si="3485"/>
        <v>0.111</v>
      </c>
      <c r="S3431" s="15">
        <f t="shared" si="3485"/>
        <v>4.2500000000000003E-2</v>
      </c>
      <c r="T3431" s="15">
        <f t="shared" si="3485"/>
        <v>2.8500000000000001E-2</v>
      </c>
      <c r="U3431" s="15">
        <f t="shared" si="3485"/>
        <v>0.03</v>
      </c>
      <c r="V3431" s="5">
        <v>1</v>
      </c>
      <c r="X3431" s="15">
        <f t="shared" si="3369"/>
        <v>7.5</v>
      </c>
      <c r="AB3431" s="15">
        <f t="shared" si="3370"/>
        <v>7.6075772705845122</v>
      </c>
      <c r="AC3431" s="15">
        <f t="shared" si="3371"/>
        <v>1.1572869146413346E-2</v>
      </c>
    </row>
    <row r="3432" spans="1:29">
      <c r="A3432" s="5" t="s">
        <v>208</v>
      </c>
      <c r="B3432" s="5">
        <v>0.32500000000000001</v>
      </c>
      <c r="C3432" s="5">
        <v>0.24</v>
      </c>
      <c r="D3432" s="5">
        <v>7.4999999999999997E-2</v>
      </c>
      <c r="E3432" s="5">
        <v>0.152</v>
      </c>
      <c r="F3432" s="5">
        <v>6.5000000000000002E-2</v>
      </c>
      <c r="G3432" s="5">
        <v>3.0499999999999999E-2</v>
      </c>
      <c r="H3432" s="48">
        <v>4.4999999999999998E-2</v>
      </c>
      <c r="I3432" s="5">
        <v>6</v>
      </c>
      <c r="N3432" s="15">
        <f t="shared" si="3367"/>
        <v>-2</v>
      </c>
      <c r="O3432" s="15">
        <f t="shared" ref="O3432:U3432" si="3486">B3432</f>
        <v>0.32500000000000001</v>
      </c>
      <c r="P3432" s="15">
        <f t="shared" si="3486"/>
        <v>0.24</v>
      </c>
      <c r="Q3432" s="15">
        <f t="shared" si="3486"/>
        <v>7.4999999999999997E-2</v>
      </c>
      <c r="R3432" s="15">
        <f t="shared" si="3486"/>
        <v>0.152</v>
      </c>
      <c r="S3432" s="15">
        <f t="shared" si="3486"/>
        <v>6.5000000000000002E-2</v>
      </c>
      <c r="T3432" s="15">
        <f t="shared" si="3486"/>
        <v>3.0499999999999999E-2</v>
      </c>
      <c r="U3432" s="15">
        <f t="shared" si="3486"/>
        <v>4.4999999999999998E-2</v>
      </c>
      <c r="V3432" s="5">
        <v>1</v>
      </c>
      <c r="X3432" s="15">
        <f t="shared" si="3369"/>
        <v>7.5</v>
      </c>
      <c r="AB3432" s="15">
        <f t="shared" si="3370"/>
        <v>8.0692874251016136</v>
      </c>
      <c r="AC3432" s="15">
        <f t="shared" si="3371"/>
        <v>0.32408817237882526</v>
      </c>
    </row>
    <row r="3433" spans="1:29">
      <c r="A3433" s="5" t="s">
        <v>208</v>
      </c>
      <c r="B3433" s="5">
        <v>0.35</v>
      </c>
      <c r="C3433" s="5">
        <v>0.26500000000000001</v>
      </c>
      <c r="D3433" s="5">
        <v>9.5000000000000001E-2</v>
      </c>
      <c r="E3433" s="5">
        <v>0.19900000000000001</v>
      </c>
      <c r="F3433" s="5">
        <v>7.2999999999999995E-2</v>
      </c>
      <c r="G3433" s="5">
        <v>4.9000000000000002E-2</v>
      </c>
      <c r="H3433" s="48">
        <v>0.06</v>
      </c>
      <c r="I3433" s="5">
        <v>5</v>
      </c>
      <c r="N3433" s="15">
        <f t="shared" si="3367"/>
        <v>-2</v>
      </c>
      <c r="O3433" s="15">
        <f t="shared" ref="O3433:U3433" si="3487">B3433</f>
        <v>0.35</v>
      </c>
      <c r="P3433" s="15">
        <f t="shared" si="3487"/>
        <v>0.26500000000000001</v>
      </c>
      <c r="Q3433" s="15">
        <f t="shared" si="3487"/>
        <v>9.5000000000000001E-2</v>
      </c>
      <c r="R3433" s="15">
        <f t="shared" si="3487"/>
        <v>0.19900000000000001</v>
      </c>
      <c r="S3433" s="15">
        <f t="shared" si="3487"/>
        <v>7.2999999999999995E-2</v>
      </c>
      <c r="T3433" s="15">
        <f t="shared" si="3487"/>
        <v>4.9000000000000002E-2</v>
      </c>
      <c r="U3433" s="15">
        <f t="shared" si="3487"/>
        <v>0.06</v>
      </c>
      <c r="V3433" s="5">
        <v>1</v>
      </c>
      <c r="X3433" s="15">
        <f t="shared" si="3369"/>
        <v>6.5</v>
      </c>
      <c r="AB3433" s="15">
        <f t="shared" si="3370"/>
        <v>8.7754102034920685</v>
      </c>
      <c r="AC3433" s="15">
        <f t="shared" si="3371"/>
        <v>5.1774915941558168</v>
      </c>
    </row>
    <row r="3434" spans="1:29">
      <c r="A3434" s="5" t="s">
        <v>208</v>
      </c>
      <c r="B3434" s="5">
        <v>0.36</v>
      </c>
      <c r="C3434" s="5">
        <v>0.27</v>
      </c>
      <c r="D3434" s="5">
        <v>0.09</v>
      </c>
      <c r="E3434" s="5">
        <v>0.219</v>
      </c>
      <c r="F3434" s="5">
        <v>9.7000000000000003E-2</v>
      </c>
      <c r="G3434" s="5">
        <v>4.0500000000000001E-2</v>
      </c>
      <c r="H3434" s="48">
        <v>6.5000000000000002E-2</v>
      </c>
      <c r="I3434" s="5">
        <v>6</v>
      </c>
      <c r="N3434" s="15">
        <f t="shared" si="3367"/>
        <v>-2</v>
      </c>
      <c r="O3434" s="15">
        <f t="shared" ref="O3434:U3434" si="3488">B3434</f>
        <v>0.36</v>
      </c>
      <c r="P3434" s="15">
        <f t="shared" si="3488"/>
        <v>0.27</v>
      </c>
      <c r="Q3434" s="15">
        <f t="shared" si="3488"/>
        <v>0.09</v>
      </c>
      <c r="R3434" s="15">
        <f t="shared" si="3488"/>
        <v>0.219</v>
      </c>
      <c r="S3434" s="15">
        <f t="shared" si="3488"/>
        <v>9.7000000000000003E-2</v>
      </c>
      <c r="T3434" s="15">
        <f t="shared" si="3488"/>
        <v>4.0500000000000001E-2</v>
      </c>
      <c r="U3434" s="15">
        <f t="shared" si="3488"/>
        <v>6.5000000000000002E-2</v>
      </c>
      <c r="V3434" s="5">
        <v>1</v>
      </c>
      <c r="X3434" s="15">
        <f t="shared" si="3369"/>
        <v>7.5</v>
      </c>
      <c r="AB3434" s="15">
        <f t="shared" si="3370"/>
        <v>8.6009751820677316</v>
      </c>
      <c r="AC3434" s="15">
        <f t="shared" si="3371"/>
        <v>1.2121463515290747</v>
      </c>
    </row>
    <row r="3435" spans="1:29">
      <c r="A3435" s="5" t="s">
        <v>208</v>
      </c>
      <c r="B3435" s="5">
        <v>0.36499999999999999</v>
      </c>
      <c r="C3435" s="5">
        <v>0.27</v>
      </c>
      <c r="D3435" s="5">
        <v>0.105</v>
      </c>
      <c r="E3435" s="5">
        <v>0.2155</v>
      </c>
      <c r="F3435" s="5">
        <v>9.1499999999999998E-2</v>
      </c>
      <c r="G3435" s="5">
        <v>4.7500000000000001E-2</v>
      </c>
      <c r="H3435" s="48">
        <v>6.3E-2</v>
      </c>
      <c r="I3435" s="5">
        <v>6</v>
      </c>
      <c r="N3435" s="15">
        <f t="shared" si="3367"/>
        <v>-2</v>
      </c>
      <c r="O3435" s="15">
        <f t="shared" ref="O3435:U3435" si="3489">B3435</f>
        <v>0.36499999999999999</v>
      </c>
      <c r="P3435" s="15">
        <f t="shared" si="3489"/>
        <v>0.27</v>
      </c>
      <c r="Q3435" s="15">
        <f t="shared" si="3489"/>
        <v>0.105</v>
      </c>
      <c r="R3435" s="15">
        <f t="shared" si="3489"/>
        <v>0.2155</v>
      </c>
      <c r="S3435" s="15">
        <f t="shared" si="3489"/>
        <v>9.1499999999999998E-2</v>
      </c>
      <c r="T3435" s="15">
        <f t="shared" si="3489"/>
        <v>4.7500000000000001E-2</v>
      </c>
      <c r="U3435" s="15">
        <f t="shared" si="3489"/>
        <v>6.3E-2</v>
      </c>
      <c r="V3435" s="5">
        <v>1</v>
      </c>
      <c r="X3435" s="15">
        <f t="shared" si="3369"/>
        <v>7.5</v>
      </c>
      <c r="AB3435" s="15">
        <f t="shared" si="3370"/>
        <v>8.7540323633244999</v>
      </c>
      <c r="AC3435" s="15">
        <f t="shared" si="3371"/>
        <v>1.5725971682652304</v>
      </c>
    </row>
    <row r="3436" spans="1:29">
      <c r="A3436" s="5" t="s">
        <v>208</v>
      </c>
      <c r="B3436" s="5">
        <v>0.37</v>
      </c>
      <c r="C3436" s="5">
        <v>0.28000000000000003</v>
      </c>
      <c r="D3436" s="5">
        <v>0.09</v>
      </c>
      <c r="E3436" s="5">
        <v>0.25650000000000001</v>
      </c>
      <c r="F3436" s="5">
        <v>0.1255</v>
      </c>
      <c r="G3436" s="5">
        <v>6.4500000000000002E-2</v>
      </c>
      <c r="H3436" s="48">
        <v>6.4500000000000002E-2</v>
      </c>
      <c r="I3436" s="5">
        <v>6</v>
      </c>
      <c r="N3436" s="15">
        <f t="shared" si="3367"/>
        <v>-2</v>
      </c>
      <c r="O3436" s="15">
        <f t="shared" ref="O3436:U3436" si="3490">B3436</f>
        <v>0.37</v>
      </c>
      <c r="P3436" s="15">
        <f t="shared" si="3490"/>
        <v>0.28000000000000003</v>
      </c>
      <c r="Q3436" s="15">
        <f t="shared" si="3490"/>
        <v>0.09</v>
      </c>
      <c r="R3436" s="15">
        <f t="shared" si="3490"/>
        <v>0.25650000000000001</v>
      </c>
      <c r="S3436" s="15">
        <f t="shared" si="3490"/>
        <v>0.1255</v>
      </c>
      <c r="T3436" s="15">
        <f t="shared" si="3490"/>
        <v>6.4500000000000002E-2</v>
      </c>
      <c r="U3436" s="15">
        <f t="shared" si="3490"/>
        <v>6.4500000000000002E-2</v>
      </c>
      <c r="V3436" s="5">
        <v>1</v>
      </c>
      <c r="X3436" s="15">
        <f t="shared" si="3369"/>
        <v>7.5</v>
      </c>
      <c r="AB3436" s="15">
        <f t="shared" si="3370"/>
        <v>8.2297932925357635</v>
      </c>
      <c r="AC3436" s="15">
        <f t="shared" si="3371"/>
        <v>0.53259824983019055</v>
      </c>
    </row>
    <row r="3437" spans="1:29">
      <c r="A3437" s="5" t="s">
        <v>208</v>
      </c>
      <c r="B3437" s="5">
        <v>0.375</v>
      </c>
      <c r="C3437" s="5">
        <v>0.28499999999999998</v>
      </c>
      <c r="D3437" s="5">
        <v>0.09</v>
      </c>
      <c r="E3437" s="5">
        <v>0.25700000000000001</v>
      </c>
      <c r="F3437" s="5">
        <v>0.1045</v>
      </c>
      <c r="G3437" s="5">
        <v>6.2E-2</v>
      </c>
      <c r="H3437" s="48">
        <v>7.4999999999999997E-2</v>
      </c>
      <c r="I3437" s="5">
        <v>7</v>
      </c>
      <c r="N3437" s="15">
        <f t="shared" si="3367"/>
        <v>-2</v>
      </c>
      <c r="O3437" s="15">
        <f t="shared" ref="O3437:U3437" si="3491">B3437</f>
        <v>0.375</v>
      </c>
      <c r="P3437" s="15">
        <f t="shared" si="3491"/>
        <v>0.28499999999999998</v>
      </c>
      <c r="Q3437" s="15">
        <f t="shared" si="3491"/>
        <v>0.09</v>
      </c>
      <c r="R3437" s="15">
        <f t="shared" si="3491"/>
        <v>0.25700000000000001</v>
      </c>
      <c r="S3437" s="15">
        <f t="shared" si="3491"/>
        <v>0.1045</v>
      </c>
      <c r="T3437" s="15">
        <f t="shared" si="3491"/>
        <v>6.2E-2</v>
      </c>
      <c r="U3437" s="15">
        <f t="shared" si="3491"/>
        <v>7.4999999999999997E-2</v>
      </c>
      <c r="V3437" s="5">
        <v>1</v>
      </c>
      <c r="X3437" s="15">
        <f t="shared" si="3369"/>
        <v>8.5</v>
      </c>
      <c r="AB3437" s="15">
        <f t="shared" si="3370"/>
        <v>8.8280578018291926</v>
      </c>
      <c r="AC3437" s="15">
        <f t="shared" si="3371"/>
        <v>0.10762192134100183</v>
      </c>
    </row>
    <row r="3438" spans="1:29">
      <c r="A3438" s="5" t="s">
        <v>208</v>
      </c>
      <c r="B3438" s="5">
        <v>0.38</v>
      </c>
      <c r="C3438" s="5">
        <v>0.27500000000000002</v>
      </c>
      <c r="D3438" s="5">
        <v>9.5000000000000001E-2</v>
      </c>
      <c r="E3438" s="5">
        <v>0.2505</v>
      </c>
      <c r="F3438" s="5">
        <v>9.4500000000000001E-2</v>
      </c>
      <c r="G3438" s="5">
        <v>6.5500000000000003E-2</v>
      </c>
      <c r="H3438" s="48">
        <v>7.4999999999999997E-2</v>
      </c>
      <c r="I3438" s="5">
        <v>6</v>
      </c>
      <c r="N3438" s="15">
        <f t="shared" si="3367"/>
        <v>-2</v>
      </c>
      <c r="O3438" s="15">
        <f t="shared" ref="O3438:U3438" si="3492">B3438</f>
        <v>0.38</v>
      </c>
      <c r="P3438" s="15">
        <f t="shared" si="3492"/>
        <v>0.27500000000000002</v>
      </c>
      <c r="Q3438" s="15">
        <f t="shared" si="3492"/>
        <v>9.5000000000000001E-2</v>
      </c>
      <c r="R3438" s="15">
        <f t="shared" si="3492"/>
        <v>0.2505</v>
      </c>
      <c r="S3438" s="15">
        <f t="shared" si="3492"/>
        <v>9.4500000000000001E-2</v>
      </c>
      <c r="T3438" s="15">
        <f t="shared" si="3492"/>
        <v>6.5500000000000003E-2</v>
      </c>
      <c r="U3438" s="15">
        <f t="shared" si="3492"/>
        <v>7.4999999999999997E-2</v>
      </c>
      <c r="V3438" s="5">
        <v>1</v>
      </c>
      <c r="X3438" s="15">
        <f t="shared" si="3369"/>
        <v>7.5</v>
      </c>
      <c r="AB3438" s="15">
        <f t="shared" si="3370"/>
        <v>8.8677492276439871</v>
      </c>
      <c r="AC3438" s="15">
        <f t="shared" si="3371"/>
        <v>1.8707379497207233</v>
      </c>
    </row>
    <row r="3439" spans="1:29">
      <c r="A3439" s="5" t="s">
        <v>208</v>
      </c>
      <c r="B3439" s="5">
        <v>0.39500000000000002</v>
      </c>
      <c r="C3439" s="5">
        <v>0.3</v>
      </c>
      <c r="D3439" s="5">
        <v>0.09</v>
      </c>
      <c r="E3439" s="5">
        <v>0.27900000000000003</v>
      </c>
      <c r="F3439" s="5">
        <v>0.13400000000000001</v>
      </c>
      <c r="G3439" s="5">
        <v>4.9000000000000002E-2</v>
      </c>
      <c r="H3439" s="48">
        <v>7.4999999999999997E-2</v>
      </c>
      <c r="I3439" s="5">
        <v>8</v>
      </c>
      <c r="N3439" s="15">
        <f t="shared" si="3367"/>
        <v>-2</v>
      </c>
      <c r="O3439" s="15">
        <f t="shared" ref="O3439:U3439" si="3493">B3439</f>
        <v>0.39500000000000002</v>
      </c>
      <c r="P3439" s="15">
        <f t="shared" si="3493"/>
        <v>0.3</v>
      </c>
      <c r="Q3439" s="15">
        <f t="shared" si="3493"/>
        <v>0.09</v>
      </c>
      <c r="R3439" s="15">
        <f t="shared" si="3493"/>
        <v>0.27900000000000003</v>
      </c>
      <c r="S3439" s="15">
        <f t="shared" si="3493"/>
        <v>0.13400000000000001</v>
      </c>
      <c r="T3439" s="15">
        <f t="shared" si="3493"/>
        <v>4.9000000000000002E-2</v>
      </c>
      <c r="U3439" s="15">
        <f t="shared" si="3493"/>
        <v>7.4999999999999997E-2</v>
      </c>
      <c r="V3439" s="5">
        <v>1</v>
      </c>
      <c r="X3439" s="15">
        <f t="shared" si="3369"/>
        <v>9.5</v>
      </c>
      <c r="AB3439" s="15">
        <f t="shared" si="3370"/>
        <v>8.7300743239006948</v>
      </c>
      <c r="AC3439" s="15">
        <f t="shared" si="3371"/>
        <v>0.59278554671697214</v>
      </c>
    </row>
    <row r="3440" spans="1:29">
      <c r="A3440" s="5" t="s">
        <v>208</v>
      </c>
      <c r="B3440" s="5">
        <v>0.43</v>
      </c>
      <c r="C3440" s="5">
        <v>0.33500000000000002</v>
      </c>
      <c r="D3440" s="5">
        <v>0.105</v>
      </c>
      <c r="E3440" s="5">
        <v>0.378</v>
      </c>
      <c r="F3440" s="5">
        <v>0.188</v>
      </c>
      <c r="G3440" s="5">
        <v>7.85E-2</v>
      </c>
      <c r="H3440" s="48">
        <v>0.09</v>
      </c>
      <c r="I3440" s="5">
        <v>6</v>
      </c>
      <c r="N3440" s="15">
        <f t="shared" si="3367"/>
        <v>-2</v>
      </c>
      <c r="O3440" s="15">
        <f t="shared" ref="O3440:U3440" si="3494">B3440</f>
        <v>0.43</v>
      </c>
      <c r="P3440" s="15">
        <f t="shared" si="3494"/>
        <v>0.33500000000000002</v>
      </c>
      <c r="Q3440" s="15">
        <f t="shared" si="3494"/>
        <v>0.105</v>
      </c>
      <c r="R3440" s="15">
        <f t="shared" si="3494"/>
        <v>0.378</v>
      </c>
      <c r="S3440" s="15">
        <f t="shared" si="3494"/>
        <v>0.188</v>
      </c>
      <c r="T3440" s="15">
        <f t="shared" si="3494"/>
        <v>7.85E-2</v>
      </c>
      <c r="U3440" s="15">
        <f t="shared" si="3494"/>
        <v>0.09</v>
      </c>
      <c r="V3440" s="5">
        <v>1</v>
      </c>
      <c r="X3440" s="15">
        <f t="shared" si="3369"/>
        <v>7.5</v>
      </c>
      <c r="AB3440" s="15">
        <f t="shared" si="3370"/>
        <v>8.926492326395282</v>
      </c>
      <c r="AC3440" s="15">
        <f t="shared" si="3371"/>
        <v>2.0348803572646239</v>
      </c>
    </row>
    <row r="3441" spans="1:29">
      <c r="A3441" s="5" t="s">
        <v>208</v>
      </c>
      <c r="B3441" s="5">
        <v>0.44</v>
      </c>
      <c r="C3441" s="5">
        <v>0.35</v>
      </c>
      <c r="D3441" s="5">
        <v>0.125</v>
      </c>
      <c r="E3441" s="5">
        <v>0.45600000000000002</v>
      </c>
      <c r="F3441" s="5">
        <v>0.21</v>
      </c>
      <c r="G3441" s="5">
        <v>9.5500000000000002E-2</v>
      </c>
      <c r="H3441" s="48">
        <v>0.13100000000000001</v>
      </c>
      <c r="I3441" s="5">
        <v>8</v>
      </c>
      <c r="N3441" s="15">
        <f t="shared" si="3367"/>
        <v>-2</v>
      </c>
      <c r="O3441" s="15">
        <f t="shared" ref="O3441:U3441" si="3495">B3441</f>
        <v>0.44</v>
      </c>
      <c r="P3441" s="15">
        <f t="shared" si="3495"/>
        <v>0.35</v>
      </c>
      <c r="Q3441" s="15">
        <f t="shared" si="3495"/>
        <v>0.125</v>
      </c>
      <c r="R3441" s="15">
        <f t="shared" si="3495"/>
        <v>0.45600000000000002</v>
      </c>
      <c r="S3441" s="15">
        <f t="shared" si="3495"/>
        <v>0.21</v>
      </c>
      <c r="T3441" s="15">
        <f t="shared" si="3495"/>
        <v>9.5500000000000002E-2</v>
      </c>
      <c r="U3441" s="15">
        <f t="shared" si="3495"/>
        <v>0.13100000000000001</v>
      </c>
      <c r="V3441" s="5">
        <v>1</v>
      </c>
      <c r="X3441" s="15">
        <f t="shared" si="3369"/>
        <v>9.5</v>
      </c>
      <c r="AB3441" s="15">
        <f t="shared" si="3370"/>
        <v>9.7672974468437239</v>
      </c>
      <c r="AC3441" s="15">
        <f t="shared" si="3371"/>
        <v>7.1447925089173414E-2</v>
      </c>
    </row>
    <row r="3442" spans="1:29">
      <c r="A3442" s="5" t="s">
        <v>208</v>
      </c>
      <c r="B3442" s="5">
        <v>0.46500000000000002</v>
      </c>
      <c r="C3442" s="5">
        <v>0.37</v>
      </c>
      <c r="D3442" s="5">
        <v>0.1</v>
      </c>
      <c r="E3442" s="5">
        <v>0.50549999999999995</v>
      </c>
      <c r="F3442" s="5">
        <v>0.23400000000000001</v>
      </c>
      <c r="G3442" s="5">
        <v>0.11</v>
      </c>
      <c r="H3442" s="48">
        <v>0.14000000000000001</v>
      </c>
      <c r="I3442" s="5">
        <v>7</v>
      </c>
      <c r="N3442" s="15">
        <f t="shared" si="3367"/>
        <v>-2</v>
      </c>
      <c r="O3442" s="15">
        <f t="shared" ref="O3442:U3442" si="3496">B3442</f>
        <v>0.46500000000000002</v>
      </c>
      <c r="P3442" s="15">
        <f t="shared" si="3496"/>
        <v>0.37</v>
      </c>
      <c r="Q3442" s="15">
        <f t="shared" si="3496"/>
        <v>0.1</v>
      </c>
      <c r="R3442" s="15">
        <f t="shared" si="3496"/>
        <v>0.50549999999999995</v>
      </c>
      <c r="S3442" s="15">
        <f t="shared" si="3496"/>
        <v>0.23400000000000001</v>
      </c>
      <c r="T3442" s="15">
        <f t="shared" si="3496"/>
        <v>0.11</v>
      </c>
      <c r="U3442" s="15">
        <f t="shared" si="3496"/>
        <v>0.14000000000000001</v>
      </c>
      <c r="V3442" s="5">
        <v>1</v>
      </c>
      <c r="X3442" s="15">
        <f t="shared" si="3369"/>
        <v>8.5</v>
      </c>
      <c r="AB3442" s="15">
        <f t="shared" si="3370"/>
        <v>9.6031503349770535</v>
      </c>
      <c r="AC3442" s="15">
        <f t="shared" si="3371"/>
        <v>1.2169406615599854</v>
      </c>
    </row>
    <row r="3443" spans="1:29">
      <c r="A3443" s="5" t="s">
        <v>207</v>
      </c>
      <c r="B3443" s="5">
        <v>0.46500000000000002</v>
      </c>
      <c r="C3443" s="5">
        <v>0.35499999999999998</v>
      </c>
      <c r="D3443" s="5">
        <v>0.115</v>
      </c>
      <c r="E3443" s="5">
        <v>0.47049999999999997</v>
      </c>
      <c r="F3443" s="5">
        <v>0.19550000000000001</v>
      </c>
      <c r="G3443" s="5">
        <v>0.11799999999999999</v>
      </c>
      <c r="H3443" s="48">
        <v>0.126</v>
      </c>
      <c r="I3443" s="5">
        <v>7</v>
      </c>
      <c r="N3443" s="15">
        <f t="shared" si="3367"/>
        <v>0.75</v>
      </c>
      <c r="O3443" s="15">
        <f t="shared" ref="O3443:U3443" si="3497">B3443</f>
        <v>0.46500000000000002</v>
      </c>
      <c r="P3443" s="15">
        <f t="shared" si="3497"/>
        <v>0.35499999999999998</v>
      </c>
      <c r="Q3443" s="15">
        <f t="shared" si="3497"/>
        <v>0.115</v>
      </c>
      <c r="R3443" s="15">
        <f t="shared" si="3497"/>
        <v>0.47049999999999997</v>
      </c>
      <c r="S3443" s="15">
        <f t="shared" si="3497"/>
        <v>0.19550000000000001</v>
      </c>
      <c r="T3443" s="15">
        <f t="shared" si="3497"/>
        <v>0.11799999999999999</v>
      </c>
      <c r="U3443" s="15">
        <f t="shared" si="3497"/>
        <v>0.126</v>
      </c>
      <c r="V3443" s="5">
        <v>1</v>
      </c>
      <c r="X3443" s="15">
        <f t="shared" si="3369"/>
        <v>8.5</v>
      </c>
      <c r="AB3443" s="15">
        <f t="shared" si="3370"/>
        <v>10.291345597257575</v>
      </c>
      <c r="AC3443" s="15">
        <f t="shared" si="3371"/>
        <v>3.2089190488140971</v>
      </c>
    </row>
    <row r="3444" spans="1:29">
      <c r="A3444" s="5" t="s">
        <v>206</v>
      </c>
      <c r="B3444" s="5">
        <v>0.48</v>
      </c>
      <c r="C3444" s="5">
        <v>0.37</v>
      </c>
      <c r="D3444" s="5">
        <v>0.13</v>
      </c>
      <c r="E3444" s="5">
        <v>0.64300000000000002</v>
      </c>
      <c r="F3444" s="5">
        <v>0.34899999999999998</v>
      </c>
      <c r="G3444" s="5">
        <v>0.11550000000000001</v>
      </c>
      <c r="H3444" s="48">
        <v>0.13500000000000001</v>
      </c>
      <c r="I3444" s="5">
        <v>8</v>
      </c>
      <c r="N3444" s="15">
        <f t="shared" si="3367"/>
        <v>3</v>
      </c>
      <c r="O3444" s="15">
        <f t="shared" ref="O3444:U3444" si="3498">B3444</f>
        <v>0.48</v>
      </c>
      <c r="P3444" s="15">
        <f t="shared" si="3498"/>
        <v>0.37</v>
      </c>
      <c r="Q3444" s="15">
        <f t="shared" si="3498"/>
        <v>0.13</v>
      </c>
      <c r="R3444" s="15">
        <f t="shared" si="3498"/>
        <v>0.64300000000000002</v>
      </c>
      <c r="S3444" s="15">
        <f t="shared" si="3498"/>
        <v>0.34899999999999998</v>
      </c>
      <c r="T3444" s="15">
        <f t="shared" si="3498"/>
        <v>0.11550000000000001</v>
      </c>
      <c r="U3444" s="15">
        <f t="shared" si="3498"/>
        <v>0.13500000000000001</v>
      </c>
      <c r="V3444" s="5">
        <v>1</v>
      </c>
      <c r="X3444" s="15">
        <f t="shared" si="3369"/>
        <v>9.5</v>
      </c>
      <c r="AB3444" s="15">
        <f t="shared" si="3370"/>
        <v>9.5748616395620889</v>
      </c>
      <c r="AC3444" s="15">
        <f t="shared" si="3371"/>
        <v>5.6042650779241157E-3</v>
      </c>
    </row>
    <row r="3445" spans="1:29">
      <c r="A3445" s="5" t="s">
        <v>208</v>
      </c>
      <c r="B3445" s="5">
        <v>0.48499999999999999</v>
      </c>
      <c r="C3445" s="5">
        <v>0.37</v>
      </c>
      <c r="D3445" s="5">
        <v>0.1</v>
      </c>
      <c r="E3445" s="5">
        <v>0.51300000000000001</v>
      </c>
      <c r="F3445" s="5">
        <v>0.219</v>
      </c>
      <c r="G3445" s="5">
        <v>0.1075</v>
      </c>
      <c r="H3445" s="48">
        <v>0.13</v>
      </c>
      <c r="I3445" s="5">
        <v>7</v>
      </c>
      <c r="N3445" s="15">
        <f t="shared" si="3367"/>
        <v>-2</v>
      </c>
      <c r="O3445" s="15">
        <f t="shared" ref="O3445:U3445" si="3499">B3445</f>
        <v>0.48499999999999999</v>
      </c>
      <c r="P3445" s="15">
        <f t="shared" si="3499"/>
        <v>0.37</v>
      </c>
      <c r="Q3445" s="15">
        <f t="shared" si="3499"/>
        <v>0.1</v>
      </c>
      <c r="R3445" s="15">
        <f t="shared" si="3499"/>
        <v>0.51300000000000001</v>
      </c>
      <c r="S3445" s="15">
        <f t="shared" si="3499"/>
        <v>0.219</v>
      </c>
      <c r="T3445" s="15">
        <f t="shared" si="3499"/>
        <v>0.1075</v>
      </c>
      <c r="U3445" s="15">
        <f t="shared" si="3499"/>
        <v>0.13</v>
      </c>
      <c r="V3445" s="5">
        <v>1</v>
      </c>
      <c r="X3445" s="15">
        <f t="shared" si="3369"/>
        <v>8.5</v>
      </c>
      <c r="AB3445" s="15">
        <f t="shared" si="3370"/>
        <v>9.8952330513012772</v>
      </c>
      <c r="AC3445" s="15">
        <f t="shared" si="3371"/>
        <v>1.9466752674434724</v>
      </c>
    </row>
    <row r="3446" spans="1:29">
      <c r="A3446" s="5" t="s">
        <v>207</v>
      </c>
      <c r="B3446" s="5">
        <v>0.49</v>
      </c>
      <c r="C3446" s="5">
        <v>0.4</v>
      </c>
      <c r="D3446" s="5">
        <v>0.115</v>
      </c>
      <c r="E3446" s="5">
        <v>0.56899999999999995</v>
      </c>
      <c r="F3446" s="5">
        <v>0.25600000000000001</v>
      </c>
      <c r="G3446" s="5">
        <v>0.13250000000000001</v>
      </c>
      <c r="H3446" s="48">
        <v>0.14499999999999999</v>
      </c>
      <c r="I3446" s="5">
        <v>9</v>
      </c>
      <c r="N3446" s="15">
        <f t="shared" si="3367"/>
        <v>0.75</v>
      </c>
      <c r="O3446" s="15">
        <f t="shared" ref="O3446:U3446" si="3500">B3446</f>
        <v>0.49</v>
      </c>
      <c r="P3446" s="15">
        <f t="shared" si="3500"/>
        <v>0.4</v>
      </c>
      <c r="Q3446" s="15">
        <f t="shared" si="3500"/>
        <v>0.115</v>
      </c>
      <c r="R3446" s="15">
        <f t="shared" si="3500"/>
        <v>0.56899999999999995</v>
      </c>
      <c r="S3446" s="15">
        <f t="shared" si="3500"/>
        <v>0.25600000000000001</v>
      </c>
      <c r="T3446" s="15">
        <f t="shared" si="3500"/>
        <v>0.13250000000000001</v>
      </c>
      <c r="U3446" s="15">
        <f t="shared" si="3500"/>
        <v>0.14499999999999999</v>
      </c>
      <c r="V3446" s="5">
        <v>1</v>
      </c>
      <c r="X3446" s="15">
        <f t="shared" si="3369"/>
        <v>10.5</v>
      </c>
      <c r="AB3446" s="15">
        <f t="shared" si="3370"/>
        <v>10.499619231900887</v>
      </c>
      <c r="AC3446" s="15">
        <f t="shared" si="3371"/>
        <v>1.4498434530214788E-7</v>
      </c>
    </row>
    <row r="3447" spans="1:29">
      <c r="A3447" s="5" t="s">
        <v>208</v>
      </c>
      <c r="B3447" s="5">
        <v>0.495</v>
      </c>
      <c r="C3447" s="5">
        <v>0.4</v>
      </c>
      <c r="D3447" s="5">
        <v>0.14499999999999999</v>
      </c>
      <c r="E3447" s="5">
        <v>0.57799999999999996</v>
      </c>
      <c r="F3447" s="5">
        <v>0.2545</v>
      </c>
      <c r="G3447" s="5">
        <v>0.1305</v>
      </c>
      <c r="H3447" s="48">
        <v>0.16450000000000001</v>
      </c>
      <c r="I3447" s="5">
        <v>8</v>
      </c>
      <c r="N3447" s="15">
        <f t="shared" si="3367"/>
        <v>-2</v>
      </c>
      <c r="O3447" s="15">
        <f t="shared" ref="O3447:U3447" si="3501">B3447</f>
        <v>0.495</v>
      </c>
      <c r="P3447" s="15">
        <f t="shared" si="3501"/>
        <v>0.4</v>
      </c>
      <c r="Q3447" s="15">
        <f t="shared" si="3501"/>
        <v>0.14499999999999999</v>
      </c>
      <c r="R3447" s="15">
        <f t="shared" si="3501"/>
        <v>0.57799999999999996</v>
      </c>
      <c r="S3447" s="15">
        <f t="shared" si="3501"/>
        <v>0.2545</v>
      </c>
      <c r="T3447" s="15">
        <f t="shared" si="3501"/>
        <v>0.1305</v>
      </c>
      <c r="U3447" s="15">
        <f t="shared" si="3501"/>
        <v>0.16450000000000001</v>
      </c>
      <c r="V3447" s="5">
        <v>1</v>
      </c>
      <c r="X3447" s="15">
        <f t="shared" si="3369"/>
        <v>9.5</v>
      </c>
      <c r="AB3447" s="15">
        <f t="shared" si="3370"/>
        <v>10.685409537950294</v>
      </c>
      <c r="AC3447" s="15">
        <f t="shared" si="3371"/>
        <v>1.4051957726635296</v>
      </c>
    </row>
    <row r="3448" spans="1:29">
      <c r="A3448" s="5" t="s">
        <v>208</v>
      </c>
      <c r="B3448" s="5">
        <v>0.5</v>
      </c>
      <c r="C3448" s="5">
        <v>0.38500000000000001</v>
      </c>
      <c r="D3448" s="5">
        <v>0.11</v>
      </c>
      <c r="E3448" s="5">
        <v>0.59599999999999997</v>
      </c>
      <c r="F3448" s="5">
        <v>0.30149999999999999</v>
      </c>
      <c r="G3448" s="5">
        <v>0.104</v>
      </c>
      <c r="H3448" s="48">
        <v>0.151</v>
      </c>
      <c r="I3448" s="5">
        <v>8</v>
      </c>
      <c r="N3448" s="15">
        <f t="shared" si="3367"/>
        <v>-2</v>
      </c>
      <c r="O3448" s="15">
        <f t="shared" ref="O3448:U3448" si="3502">B3448</f>
        <v>0.5</v>
      </c>
      <c r="P3448" s="15">
        <f t="shared" si="3502"/>
        <v>0.38500000000000001</v>
      </c>
      <c r="Q3448" s="15">
        <f t="shared" si="3502"/>
        <v>0.11</v>
      </c>
      <c r="R3448" s="15">
        <f t="shared" si="3502"/>
        <v>0.59599999999999997</v>
      </c>
      <c r="S3448" s="15">
        <f t="shared" si="3502"/>
        <v>0.30149999999999999</v>
      </c>
      <c r="T3448" s="15">
        <f t="shared" si="3502"/>
        <v>0.104</v>
      </c>
      <c r="U3448" s="15">
        <f t="shared" si="3502"/>
        <v>0.151</v>
      </c>
      <c r="V3448" s="5">
        <v>1</v>
      </c>
      <c r="X3448" s="15">
        <f t="shared" si="3369"/>
        <v>9.5</v>
      </c>
      <c r="AB3448" s="15">
        <f t="shared" si="3370"/>
        <v>9.4870413514101344</v>
      </c>
      <c r="AC3448" s="15">
        <f t="shared" si="3371"/>
        <v>1.6792657327562615E-4</v>
      </c>
    </row>
    <row r="3449" spans="1:29">
      <c r="A3449" s="5" t="s">
        <v>207</v>
      </c>
      <c r="B3449" s="5">
        <v>0.505</v>
      </c>
      <c r="C3449" s="5">
        <v>0.39</v>
      </c>
      <c r="D3449" s="5">
        <v>0.12</v>
      </c>
      <c r="E3449" s="5">
        <v>0.57250000000000001</v>
      </c>
      <c r="F3449" s="5">
        <v>0.2555</v>
      </c>
      <c r="G3449" s="5">
        <v>0.13250000000000001</v>
      </c>
      <c r="H3449" s="48">
        <v>0.14599999999999999</v>
      </c>
      <c r="I3449" s="5">
        <v>8</v>
      </c>
      <c r="N3449" s="15">
        <f t="shared" si="3367"/>
        <v>0.75</v>
      </c>
      <c r="O3449" s="15">
        <f t="shared" ref="O3449:U3449" si="3503">B3449</f>
        <v>0.505</v>
      </c>
      <c r="P3449" s="15">
        <f t="shared" si="3503"/>
        <v>0.39</v>
      </c>
      <c r="Q3449" s="15">
        <f t="shared" si="3503"/>
        <v>0.12</v>
      </c>
      <c r="R3449" s="15">
        <f t="shared" si="3503"/>
        <v>0.57250000000000001</v>
      </c>
      <c r="S3449" s="15">
        <f t="shared" si="3503"/>
        <v>0.2555</v>
      </c>
      <c r="T3449" s="15">
        <f t="shared" si="3503"/>
        <v>0.13250000000000001</v>
      </c>
      <c r="U3449" s="15">
        <f t="shared" si="3503"/>
        <v>0.14599999999999999</v>
      </c>
      <c r="V3449" s="5">
        <v>1</v>
      </c>
      <c r="X3449" s="15">
        <f t="shared" si="3369"/>
        <v>9.5</v>
      </c>
      <c r="AB3449" s="15">
        <f t="shared" si="3370"/>
        <v>10.475997666826828</v>
      </c>
      <c r="AC3449" s="15">
        <f t="shared" si="3371"/>
        <v>0.95257144565141194</v>
      </c>
    </row>
    <row r="3450" spans="1:29">
      <c r="A3450" s="5" t="s">
        <v>206</v>
      </c>
      <c r="B3450" s="5">
        <v>0.52</v>
      </c>
      <c r="C3450" s="5">
        <v>0.39</v>
      </c>
      <c r="D3450" s="5">
        <v>0.12</v>
      </c>
      <c r="E3450" s="5">
        <v>0.64349999999999996</v>
      </c>
      <c r="F3450" s="5">
        <v>0.28849999999999998</v>
      </c>
      <c r="G3450" s="5">
        <v>0.157</v>
      </c>
      <c r="H3450" s="48">
        <v>0.161</v>
      </c>
      <c r="I3450" s="5">
        <v>7</v>
      </c>
      <c r="N3450" s="15">
        <f t="shared" si="3367"/>
        <v>3</v>
      </c>
      <c r="O3450" s="15">
        <f t="shared" ref="O3450:U3450" si="3504">B3450</f>
        <v>0.52</v>
      </c>
      <c r="P3450" s="15">
        <f t="shared" si="3504"/>
        <v>0.39</v>
      </c>
      <c r="Q3450" s="15">
        <f t="shared" si="3504"/>
        <v>0.12</v>
      </c>
      <c r="R3450" s="15">
        <f t="shared" si="3504"/>
        <v>0.64349999999999996</v>
      </c>
      <c r="S3450" s="15">
        <f t="shared" si="3504"/>
        <v>0.28849999999999998</v>
      </c>
      <c r="T3450" s="15">
        <f t="shared" si="3504"/>
        <v>0.157</v>
      </c>
      <c r="U3450" s="15">
        <f t="shared" si="3504"/>
        <v>0.161</v>
      </c>
      <c r="V3450" s="5">
        <v>1</v>
      </c>
      <c r="X3450" s="15">
        <f t="shared" si="3369"/>
        <v>8.5</v>
      </c>
      <c r="AB3450" s="15">
        <f t="shared" si="3370"/>
        <v>10.690860230707345</v>
      </c>
      <c r="AC3450" s="15">
        <f t="shared" si="3371"/>
        <v>4.7998685504950434</v>
      </c>
    </row>
    <row r="3451" spans="1:29">
      <c r="A3451" s="5" t="s">
        <v>206</v>
      </c>
      <c r="B3451" s="5">
        <v>0.52</v>
      </c>
      <c r="C3451" s="5">
        <v>0.39500000000000002</v>
      </c>
      <c r="D3451" s="5">
        <v>0.125</v>
      </c>
      <c r="E3451" s="5">
        <v>0.8115</v>
      </c>
      <c r="F3451" s="5">
        <v>0.40350000000000003</v>
      </c>
      <c r="G3451" s="5">
        <v>0.16600000000000001</v>
      </c>
      <c r="H3451" s="48">
        <v>0.2</v>
      </c>
      <c r="I3451" s="5">
        <v>7</v>
      </c>
      <c r="N3451" s="15">
        <f t="shared" si="3367"/>
        <v>3</v>
      </c>
      <c r="O3451" s="15">
        <f t="shared" ref="O3451:U3451" si="3505">B3451</f>
        <v>0.52</v>
      </c>
      <c r="P3451" s="15">
        <f t="shared" si="3505"/>
        <v>0.39500000000000002</v>
      </c>
      <c r="Q3451" s="15">
        <f t="shared" si="3505"/>
        <v>0.125</v>
      </c>
      <c r="R3451" s="15">
        <f t="shared" si="3505"/>
        <v>0.8115</v>
      </c>
      <c r="S3451" s="15">
        <f t="shared" si="3505"/>
        <v>0.40350000000000003</v>
      </c>
      <c r="T3451" s="15">
        <f t="shared" si="3505"/>
        <v>0.16600000000000001</v>
      </c>
      <c r="U3451" s="15">
        <f t="shared" si="3505"/>
        <v>0.2</v>
      </c>
      <c r="V3451" s="5">
        <v>1</v>
      </c>
      <c r="X3451" s="15">
        <f t="shared" si="3369"/>
        <v>8.5</v>
      </c>
      <c r="AB3451" s="15">
        <f t="shared" si="3370"/>
        <v>10.266724101966552</v>
      </c>
      <c r="AC3451" s="15">
        <f t="shared" si="3371"/>
        <v>3.1213140524695215</v>
      </c>
    </row>
    <row r="3452" spans="1:29">
      <c r="A3452" s="5" t="s">
        <v>207</v>
      </c>
      <c r="B3452" s="5">
        <v>0.52500000000000002</v>
      </c>
      <c r="C3452" s="5">
        <v>0.44</v>
      </c>
      <c r="D3452" s="5">
        <v>0.125</v>
      </c>
      <c r="E3452" s="5">
        <v>0.71150000000000002</v>
      </c>
      <c r="F3452" s="5">
        <v>0.32050000000000001</v>
      </c>
      <c r="G3452" s="5">
        <v>0.159</v>
      </c>
      <c r="H3452" s="48">
        <v>0.1915</v>
      </c>
      <c r="I3452" s="5">
        <v>7</v>
      </c>
      <c r="N3452" s="15">
        <f t="shared" si="3367"/>
        <v>0.75</v>
      </c>
      <c r="O3452" s="15">
        <f t="shared" ref="O3452:U3452" si="3506">B3452</f>
        <v>0.52500000000000002</v>
      </c>
      <c r="P3452" s="15">
        <f t="shared" si="3506"/>
        <v>0.44</v>
      </c>
      <c r="Q3452" s="15">
        <f t="shared" si="3506"/>
        <v>0.125</v>
      </c>
      <c r="R3452" s="15">
        <f t="shared" si="3506"/>
        <v>0.71150000000000002</v>
      </c>
      <c r="S3452" s="15">
        <f t="shared" si="3506"/>
        <v>0.32050000000000001</v>
      </c>
      <c r="T3452" s="15">
        <f t="shared" si="3506"/>
        <v>0.159</v>
      </c>
      <c r="U3452" s="15">
        <f t="shared" si="3506"/>
        <v>0.1915</v>
      </c>
      <c r="V3452" s="5">
        <v>1</v>
      </c>
      <c r="X3452" s="15">
        <f t="shared" si="3369"/>
        <v>8.5</v>
      </c>
      <c r="AB3452" s="15">
        <f t="shared" si="3370"/>
        <v>11.18761075682551</v>
      </c>
      <c r="AC3452" s="15">
        <f t="shared" si="3371"/>
        <v>7.2232515802041908</v>
      </c>
    </row>
    <row r="3453" spans="1:29">
      <c r="A3453" s="5" t="s">
        <v>206</v>
      </c>
      <c r="B3453" s="5">
        <v>0.55000000000000004</v>
      </c>
      <c r="C3453" s="5">
        <v>0.44</v>
      </c>
      <c r="D3453" s="5">
        <v>0.155</v>
      </c>
      <c r="E3453" s="5">
        <v>0.91549999999999998</v>
      </c>
      <c r="F3453" s="5">
        <v>0.36449999999999999</v>
      </c>
      <c r="G3453" s="5">
        <v>0.19500000000000001</v>
      </c>
      <c r="H3453" s="48">
        <v>0.25</v>
      </c>
      <c r="I3453" s="5">
        <v>8</v>
      </c>
      <c r="N3453" s="15">
        <f t="shared" si="3367"/>
        <v>3</v>
      </c>
      <c r="O3453" s="15">
        <f t="shared" ref="O3453:U3453" si="3507">B3453</f>
        <v>0.55000000000000004</v>
      </c>
      <c r="P3453" s="15">
        <f t="shared" si="3507"/>
        <v>0.44</v>
      </c>
      <c r="Q3453" s="15">
        <f t="shared" si="3507"/>
        <v>0.155</v>
      </c>
      <c r="R3453" s="15">
        <f t="shared" si="3507"/>
        <v>0.91549999999999998</v>
      </c>
      <c r="S3453" s="15">
        <f t="shared" si="3507"/>
        <v>0.36449999999999999</v>
      </c>
      <c r="T3453" s="15">
        <f t="shared" si="3507"/>
        <v>0.19500000000000001</v>
      </c>
      <c r="U3453" s="15">
        <f t="shared" si="3507"/>
        <v>0.25</v>
      </c>
      <c r="V3453" s="5">
        <v>1</v>
      </c>
      <c r="X3453" s="15">
        <f t="shared" si="3369"/>
        <v>9.5</v>
      </c>
      <c r="AB3453" s="15">
        <f t="shared" si="3370"/>
        <v>12.973954504643011</v>
      </c>
      <c r="AC3453" s="15">
        <f t="shared" si="3371"/>
        <v>12.068359900329467</v>
      </c>
    </row>
    <row r="3454" spans="1:29">
      <c r="A3454" s="5" t="s">
        <v>207</v>
      </c>
      <c r="B3454" s="5">
        <v>0.55500000000000005</v>
      </c>
      <c r="C3454" s="5">
        <v>0.44</v>
      </c>
      <c r="D3454" s="5">
        <v>0.14499999999999999</v>
      </c>
      <c r="E3454" s="5">
        <v>0.88149999999999995</v>
      </c>
      <c r="F3454" s="5">
        <v>0.43</v>
      </c>
      <c r="G3454" s="5">
        <v>0.19750000000000001</v>
      </c>
      <c r="H3454" s="48">
        <v>0.2155</v>
      </c>
      <c r="I3454" s="5">
        <v>8</v>
      </c>
      <c r="N3454" s="15">
        <f t="shared" si="3367"/>
        <v>0.75</v>
      </c>
      <c r="O3454" s="15">
        <f t="shared" ref="O3454:U3454" si="3508">B3454</f>
        <v>0.55500000000000005</v>
      </c>
      <c r="P3454" s="15">
        <f t="shared" si="3508"/>
        <v>0.44</v>
      </c>
      <c r="Q3454" s="15">
        <f t="shared" si="3508"/>
        <v>0.14499999999999999</v>
      </c>
      <c r="R3454" s="15">
        <f t="shared" si="3508"/>
        <v>0.88149999999999995</v>
      </c>
      <c r="S3454" s="15">
        <f t="shared" si="3508"/>
        <v>0.43</v>
      </c>
      <c r="T3454" s="15">
        <f t="shared" si="3508"/>
        <v>0.19750000000000001</v>
      </c>
      <c r="U3454" s="15">
        <f t="shared" si="3508"/>
        <v>0.2155</v>
      </c>
      <c r="V3454" s="5">
        <v>1</v>
      </c>
      <c r="X3454" s="15">
        <f t="shared" si="3369"/>
        <v>9.5</v>
      </c>
      <c r="AB3454" s="15">
        <f t="shared" si="3370"/>
        <v>10.545125184584741</v>
      </c>
      <c r="AC3454" s="15">
        <f t="shared" si="3371"/>
        <v>1.0922866514532887</v>
      </c>
    </row>
    <row r="3455" spans="1:29">
      <c r="A3455" s="5" t="s">
        <v>207</v>
      </c>
      <c r="B3455" s="5">
        <v>0.55500000000000005</v>
      </c>
      <c r="C3455" s="5">
        <v>0.42</v>
      </c>
      <c r="D3455" s="5">
        <v>0.11</v>
      </c>
      <c r="E3455" s="5">
        <v>0.93100000000000005</v>
      </c>
      <c r="F3455" s="5">
        <v>0.44450000000000001</v>
      </c>
      <c r="G3455" s="5">
        <v>0.17100000000000001</v>
      </c>
      <c r="H3455" s="48">
        <v>0.22500000000000001</v>
      </c>
      <c r="I3455" s="5">
        <v>8</v>
      </c>
      <c r="N3455" s="15">
        <f t="shared" si="3367"/>
        <v>0.75</v>
      </c>
      <c r="O3455" s="15">
        <f t="shared" ref="O3455:U3455" si="3509">B3455</f>
        <v>0.55500000000000005</v>
      </c>
      <c r="P3455" s="15">
        <f t="shared" si="3509"/>
        <v>0.42</v>
      </c>
      <c r="Q3455" s="15">
        <f t="shared" si="3509"/>
        <v>0.11</v>
      </c>
      <c r="R3455" s="15">
        <f t="shared" si="3509"/>
        <v>0.93100000000000005</v>
      </c>
      <c r="S3455" s="15">
        <f t="shared" si="3509"/>
        <v>0.44450000000000001</v>
      </c>
      <c r="T3455" s="15">
        <f t="shared" si="3509"/>
        <v>0.17100000000000001</v>
      </c>
      <c r="U3455" s="15">
        <f t="shared" si="3509"/>
        <v>0.22500000000000001</v>
      </c>
      <c r="V3455" s="5">
        <v>1</v>
      </c>
      <c r="X3455" s="15">
        <f t="shared" si="3369"/>
        <v>9.5</v>
      </c>
      <c r="AB3455" s="15">
        <f t="shared" si="3370"/>
        <v>10.429227112750731</v>
      </c>
      <c r="AC3455" s="15">
        <f t="shared" si="3371"/>
        <v>0.86346302707105893</v>
      </c>
    </row>
    <row r="3456" spans="1:29">
      <c r="A3456" s="5" t="s">
        <v>207</v>
      </c>
      <c r="B3456" s="5">
        <v>0.57499999999999996</v>
      </c>
      <c r="C3456" s="5">
        <v>0.46</v>
      </c>
      <c r="D3456" s="5">
        <v>0.16500000000000001</v>
      </c>
      <c r="E3456" s="5">
        <v>1.0649999999999999</v>
      </c>
      <c r="F3456" s="5">
        <v>0.4985</v>
      </c>
      <c r="G3456" s="5">
        <v>0.2145</v>
      </c>
      <c r="H3456" s="48">
        <v>0.28149999999999997</v>
      </c>
      <c r="I3456" s="5">
        <v>8</v>
      </c>
      <c r="N3456" s="15">
        <f t="shared" si="3367"/>
        <v>0.75</v>
      </c>
      <c r="O3456" s="15">
        <f t="shared" ref="O3456:U3456" si="3510">B3456</f>
        <v>0.57499999999999996</v>
      </c>
      <c r="P3456" s="15">
        <f t="shared" si="3510"/>
        <v>0.46</v>
      </c>
      <c r="Q3456" s="15">
        <f t="shared" si="3510"/>
        <v>0.16500000000000001</v>
      </c>
      <c r="R3456" s="15">
        <f t="shared" si="3510"/>
        <v>1.0649999999999999</v>
      </c>
      <c r="S3456" s="15">
        <f t="shared" si="3510"/>
        <v>0.4985</v>
      </c>
      <c r="T3456" s="15">
        <f t="shared" si="3510"/>
        <v>0.2145</v>
      </c>
      <c r="U3456" s="15">
        <f t="shared" si="3510"/>
        <v>0.28149999999999997</v>
      </c>
      <c r="V3456" s="5">
        <v>1</v>
      </c>
      <c r="X3456" s="15">
        <f t="shared" si="3369"/>
        <v>9.5</v>
      </c>
      <c r="AB3456" s="15">
        <f t="shared" si="3370"/>
        <v>11.677220164298399</v>
      </c>
      <c r="AC3456" s="15">
        <f t="shared" si="3371"/>
        <v>4.7402876438275481</v>
      </c>
    </row>
    <row r="3457" spans="1:29">
      <c r="A3457" s="5" t="s">
        <v>206</v>
      </c>
      <c r="B3457" s="5">
        <v>0.6</v>
      </c>
      <c r="C3457" s="5">
        <v>0.47499999999999998</v>
      </c>
      <c r="D3457" s="5">
        <v>0.155</v>
      </c>
      <c r="E3457" s="5">
        <v>1.1385000000000001</v>
      </c>
      <c r="F3457" s="5">
        <v>0.502</v>
      </c>
      <c r="G3457" s="5">
        <v>0.22950000000000001</v>
      </c>
      <c r="H3457" s="48">
        <v>0.31</v>
      </c>
      <c r="I3457" s="5">
        <v>9</v>
      </c>
      <c r="N3457" s="15">
        <f t="shared" si="3367"/>
        <v>3</v>
      </c>
      <c r="O3457" s="15">
        <f t="shared" ref="O3457:U3457" si="3511">B3457</f>
        <v>0.6</v>
      </c>
      <c r="P3457" s="15">
        <f t="shared" si="3511"/>
        <v>0.47499999999999998</v>
      </c>
      <c r="Q3457" s="15">
        <f t="shared" si="3511"/>
        <v>0.155</v>
      </c>
      <c r="R3457" s="15">
        <f t="shared" si="3511"/>
        <v>1.1385000000000001</v>
      </c>
      <c r="S3457" s="15">
        <f t="shared" si="3511"/>
        <v>0.502</v>
      </c>
      <c r="T3457" s="15">
        <f t="shared" si="3511"/>
        <v>0.22950000000000001</v>
      </c>
      <c r="U3457" s="15">
        <f t="shared" si="3511"/>
        <v>0.31</v>
      </c>
      <c r="V3457" s="5">
        <v>1</v>
      </c>
      <c r="X3457" s="15">
        <f t="shared" si="3369"/>
        <v>10.5</v>
      </c>
      <c r="AB3457" s="15">
        <f t="shared" si="3370"/>
        <v>12.779707035608226</v>
      </c>
      <c r="AC3457" s="15">
        <f t="shared" si="3371"/>
        <v>5.1970641682016447</v>
      </c>
    </row>
    <row r="3458" spans="1:29">
      <c r="A3458" s="5" t="s">
        <v>207</v>
      </c>
      <c r="B3458" s="5">
        <v>0.61</v>
      </c>
      <c r="C3458" s="5">
        <v>0.48</v>
      </c>
      <c r="D3458" s="5">
        <v>0.16</v>
      </c>
      <c r="E3458" s="5">
        <v>1.234</v>
      </c>
      <c r="F3458" s="5">
        <v>0.59799999999999998</v>
      </c>
      <c r="G3458" s="5">
        <v>0.23799999999999999</v>
      </c>
      <c r="H3458" s="48">
        <v>0.315</v>
      </c>
      <c r="I3458" s="5">
        <v>12</v>
      </c>
      <c r="N3458" s="15">
        <f t="shared" si="3367"/>
        <v>0.75</v>
      </c>
      <c r="O3458" s="15">
        <f t="shared" ref="O3458:U3458" si="3512">B3458</f>
        <v>0.61</v>
      </c>
      <c r="P3458" s="15">
        <f t="shared" si="3512"/>
        <v>0.48</v>
      </c>
      <c r="Q3458" s="15">
        <f t="shared" si="3512"/>
        <v>0.16</v>
      </c>
      <c r="R3458" s="15">
        <f t="shared" si="3512"/>
        <v>1.234</v>
      </c>
      <c r="S3458" s="15">
        <f t="shared" si="3512"/>
        <v>0.59799999999999998</v>
      </c>
      <c r="T3458" s="15">
        <f t="shared" si="3512"/>
        <v>0.23799999999999999</v>
      </c>
      <c r="U3458" s="15">
        <f t="shared" si="3512"/>
        <v>0.315</v>
      </c>
      <c r="V3458" s="5">
        <v>1</v>
      </c>
      <c r="X3458" s="15">
        <f t="shared" si="3369"/>
        <v>13.5</v>
      </c>
      <c r="AB3458" s="15">
        <f t="shared" si="3370"/>
        <v>11.416518969250237</v>
      </c>
      <c r="AC3458" s="15">
        <f t="shared" si="3371"/>
        <v>4.3408932054940932</v>
      </c>
    </row>
    <row r="3459" spans="1:29">
      <c r="A3459" s="5" t="s">
        <v>207</v>
      </c>
      <c r="B3459" s="5">
        <v>0.61</v>
      </c>
      <c r="C3459" s="5">
        <v>0.495</v>
      </c>
      <c r="D3459" s="5">
        <v>0.17499999999999999</v>
      </c>
      <c r="E3459" s="5">
        <v>1.2635000000000001</v>
      </c>
      <c r="F3459" s="5">
        <v>0.53</v>
      </c>
      <c r="G3459" s="5">
        <v>0.315</v>
      </c>
      <c r="H3459" s="48">
        <v>0.34549999999999997</v>
      </c>
      <c r="I3459" s="5">
        <v>10</v>
      </c>
      <c r="N3459" s="15">
        <f t="shared" si="3367"/>
        <v>0.75</v>
      </c>
      <c r="O3459" s="15">
        <f t="shared" ref="O3459:U3459" si="3513">B3459</f>
        <v>0.61</v>
      </c>
      <c r="P3459" s="15">
        <f t="shared" si="3513"/>
        <v>0.495</v>
      </c>
      <c r="Q3459" s="15">
        <f t="shared" si="3513"/>
        <v>0.17499999999999999</v>
      </c>
      <c r="R3459" s="15">
        <f t="shared" si="3513"/>
        <v>1.2635000000000001</v>
      </c>
      <c r="S3459" s="15">
        <f t="shared" si="3513"/>
        <v>0.53</v>
      </c>
      <c r="T3459" s="15">
        <f t="shared" si="3513"/>
        <v>0.315</v>
      </c>
      <c r="U3459" s="15">
        <f t="shared" si="3513"/>
        <v>0.34549999999999997</v>
      </c>
      <c r="V3459" s="5">
        <v>1</v>
      </c>
      <c r="X3459" s="15">
        <f t="shared" si="3369"/>
        <v>11.5</v>
      </c>
      <c r="AB3459" s="15">
        <f t="shared" si="3370"/>
        <v>12.872288133857436</v>
      </c>
      <c r="AC3459" s="15">
        <f t="shared" si="3371"/>
        <v>1.8831747223259254</v>
      </c>
    </row>
    <row r="3460" spans="1:29">
      <c r="A3460" s="5" t="s">
        <v>207</v>
      </c>
      <c r="B3460" s="5">
        <v>0.61</v>
      </c>
      <c r="C3460" s="5">
        <v>0.47</v>
      </c>
      <c r="D3460" s="5">
        <v>0.16</v>
      </c>
      <c r="E3460" s="5">
        <v>1.0745</v>
      </c>
      <c r="F3460" s="5">
        <v>0.49249999999999999</v>
      </c>
      <c r="G3460" s="5">
        <v>0.23599999999999999</v>
      </c>
      <c r="H3460" s="48">
        <v>0.28999999999999998</v>
      </c>
      <c r="I3460" s="5">
        <v>8</v>
      </c>
      <c r="N3460" s="15">
        <f t="shared" si="3367"/>
        <v>0.75</v>
      </c>
      <c r="O3460" s="15">
        <f t="shared" ref="O3460:U3460" si="3514">B3460</f>
        <v>0.61</v>
      </c>
      <c r="P3460" s="15">
        <f t="shared" si="3514"/>
        <v>0.47</v>
      </c>
      <c r="Q3460" s="15">
        <f t="shared" si="3514"/>
        <v>0.16</v>
      </c>
      <c r="R3460" s="15">
        <f t="shared" si="3514"/>
        <v>1.0745</v>
      </c>
      <c r="S3460" s="15">
        <f t="shared" si="3514"/>
        <v>0.49249999999999999</v>
      </c>
      <c r="T3460" s="15">
        <f t="shared" si="3514"/>
        <v>0.23599999999999999</v>
      </c>
      <c r="U3460" s="15">
        <f t="shared" si="3514"/>
        <v>0.28999999999999998</v>
      </c>
      <c r="V3460" s="5">
        <v>1</v>
      </c>
      <c r="X3460" s="15">
        <f t="shared" si="3369"/>
        <v>9.5</v>
      </c>
      <c r="AB3460" s="15">
        <f t="shared" si="3370"/>
        <v>11.773978021512105</v>
      </c>
      <c r="AC3460" s="15">
        <f t="shared" si="3371"/>
        <v>5.1709760423201097</v>
      </c>
    </row>
    <row r="3461" spans="1:29">
      <c r="A3461" s="5" t="s">
        <v>206</v>
      </c>
      <c r="B3461" s="5">
        <v>0.61499999999999999</v>
      </c>
      <c r="C3461" s="5">
        <v>0.505</v>
      </c>
      <c r="D3461" s="5">
        <v>0.19</v>
      </c>
      <c r="E3461" s="5">
        <v>1.403</v>
      </c>
      <c r="F3461" s="5">
        <v>0.67149999999999999</v>
      </c>
      <c r="G3461" s="5">
        <v>0.29249999999999998</v>
      </c>
      <c r="H3461" s="48">
        <v>0.36499999999999999</v>
      </c>
      <c r="I3461" s="5">
        <v>8</v>
      </c>
      <c r="N3461" s="15">
        <f t="shared" si="3367"/>
        <v>3</v>
      </c>
      <c r="O3461" s="15">
        <f t="shared" ref="O3461:U3461" si="3515">B3461</f>
        <v>0.61499999999999999</v>
      </c>
      <c r="P3461" s="15">
        <f t="shared" si="3515"/>
        <v>0.505</v>
      </c>
      <c r="Q3461" s="15">
        <f t="shared" si="3515"/>
        <v>0.19</v>
      </c>
      <c r="R3461" s="15">
        <f t="shared" si="3515"/>
        <v>1.403</v>
      </c>
      <c r="S3461" s="15">
        <f t="shared" si="3515"/>
        <v>0.67149999999999999</v>
      </c>
      <c r="T3461" s="15">
        <f t="shared" si="3515"/>
        <v>0.29249999999999998</v>
      </c>
      <c r="U3461" s="15">
        <f t="shared" si="3515"/>
        <v>0.36499999999999999</v>
      </c>
      <c r="V3461" s="5">
        <v>1</v>
      </c>
      <c r="X3461" s="15">
        <f t="shared" si="3369"/>
        <v>9.5</v>
      </c>
      <c r="AB3461" s="15">
        <f t="shared" si="3370"/>
        <v>12.341982817982682</v>
      </c>
      <c r="AC3461" s="15">
        <f t="shared" si="3371"/>
        <v>8.0768663377087879</v>
      </c>
    </row>
    <row r="3462" spans="1:29">
      <c r="A3462" s="5" t="s">
        <v>206</v>
      </c>
      <c r="B3462" s="5">
        <v>0.62</v>
      </c>
      <c r="C3462" s="5">
        <v>0.48499999999999999</v>
      </c>
      <c r="D3462" s="5">
        <v>0.16500000000000001</v>
      </c>
      <c r="E3462" s="5">
        <v>1.1325000000000001</v>
      </c>
      <c r="F3462" s="5">
        <v>0.52349999999999997</v>
      </c>
      <c r="G3462" s="5">
        <v>0.2505</v>
      </c>
      <c r="H3462" s="48">
        <v>0.28249999999999997</v>
      </c>
      <c r="I3462" s="5">
        <v>9</v>
      </c>
      <c r="N3462" s="15">
        <f t="shared" si="3367"/>
        <v>3</v>
      </c>
      <c r="O3462" s="15">
        <f t="shared" ref="O3462:U3462" si="3516">B3462</f>
        <v>0.62</v>
      </c>
      <c r="P3462" s="15">
        <f t="shared" si="3516"/>
        <v>0.48499999999999999</v>
      </c>
      <c r="Q3462" s="15">
        <f t="shared" si="3516"/>
        <v>0.16500000000000001</v>
      </c>
      <c r="R3462" s="15">
        <f t="shared" si="3516"/>
        <v>1.1325000000000001</v>
      </c>
      <c r="S3462" s="15">
        <f t="shared" si="3516"/>
        <v>0.52349999999999997</v>
      </c>
      <c r="T3462" s="15">
        <f t="shared" si="3516"/>
        <v>0.2505</v>
      </c>
      <c r="U3462" s="15">
        <f t="shared" si="3516"/>
        <v>0.28249999999999997</v>
      </c>
      <c r="V3462" s="5">
        <v>1</v>
      </c>
      <c r="X3462" s="15">
        <f t="shared" si="3369"/>
        <v>10.5</v>
      </c>
      <c r="AB3462" s="15">
        <f t="shared" si="3370"/>
        <v>12.054345352186239</v>
      </c>
      <c r="AC3462" s="15">
        <f t="shared" si="3371"/>
        <v>2.4159894738629633</v>
      </c>
    </row>
    <row r="3463" spans="1:29">
      <c r="A3463" s="5" t="s">
        <v>207</v>
      </c>
      <c r="B3463" s="5">
        <v>0.625</v>
      </c>
      <c r="C3463" s="5">
        <v>0.495</v>
      </c>
      <c r="D3463" s="5">
        <v>0.16</v>
      </c>
      <c r="E3463" s="5">
        <v>1.1114999999999999</v>
      </c>
      <c r="F3463" s="5">
        <v>0.44950000000000001</v>
      </c>
      <c r="G3463" s="5">
        <v>0.28249999999999997</v>
      </c>
      <c r="H3463" s="48">
        <v>0.34499999999999997</v>
      </c>
      <c r="I3463" s="5">
        <v>11</v>
      </c>
      <c r="N3463" s="15">
        <f t="shared" si="3367"/>
        <v>0.75</v>
      </c>
      <c r="O3463" s="15">
        <f t="shared" ref="O3463:U3463" si="3517">B3463</f>
        <v>0.625</v>
      </c>
      <c r="P3463" s="15">
        <f t="shared" si="3517"/>
        <v>0.495</v>
      </c>
      <c r="Q3463" s="15">
        <f t="shared" si="3517"/>
        <v>0.16</v>
      </c>
      <c r="R3463" s="15">
        <f t="shared" si="3517"/>
        <v>1.1114999999999999</v>
      </c>
      <c r="S3463" s="15">
        <f t="shared" si="3517"/>
        <v>0.44950000000000001</v>
      </c>
      <c r="T3463" s="15">
        <f t="shared" si="3517"/>
        <v>0.28249999999999997</v>
      </c>
      <c r="U3463" s="15">
        <f t="shared" si="3517"/>
        <v>0.34499999999999997</v>
      </c>
      <c r="V3463" s="5">
        <v>1</v>
      </c>
      <c r="X3463" s="15">
        <f t="shared" si="3369"/>
        <v>12.5</v>
      </c>
      <c r="AB3463" s="15">
        <f t="shared" si="3370"/>
        <v>13.260434553776163</v>
      </c>
      <c r="AC3463" s="15">
        <f t="shared" si="3371"/>
        <v>0.57826071057675177</v>
      </c>
    </row>
    <row r="3464" spans="1:29">
      <c r="A3464" s="5" t="s">
        <v>207</v>
      </c>
      <c r="B3464" s="5">
        <v>0.625</v>
      </c>
      <c r="C3464" s="5">
        <v>0.47</v>
      </c>
      <c r="D3464" s="5">
        <v>0.17</v>
      </c>
      <c r="E3464" s="5">
        <v>1.2549999999999999</v>
      </c>
      <c r="F3464" s="5">
        <v>0.52500000000000002</v>
      </c>
      <c r="G3464" s="5">
        <v>0.24149999999999999</v>
      </c>
      <c r="H3464" s="48">
        <v>0.40500000000000003</v>
      </c>
      <c r="I3464" s="5">
        <v>10</v>
      </c>
      <c r="N3464" s="15">
        <f t="shared" si="3367"/>
        <v>0.75</v>
      </c>
      <c r="O3464" s="15">
        <f t="shared" ref="O3464:U3464" si="3518">B3464</f>
        <v>0.625</v>
      </c>
      <c r="P3464" s="15">
        <f t="shared" si="3518"/>
        <v>0.47</v>
      </c>
      <c r="Q3464" s="15">
        <f t="shared" si="3518"/>
        <v>0.17</v>
      </c>
      <c r="R3464" s="15">
        <f t="shared" si="3518"/>
        <v>1.2549999999999999</v>
      </c>
      <c r="S3464" s="15">
        <f t="shared" si="3518"/>
        <v>0.52500000000000002</v>
      </c>
      <c r="T3464" s="15">
        <f t="shared" si="3518"/>
        <v>0.24149999999999999</v>
      </c>
      <c r="U3464" s="15">
        <f t="shared" si="3518"/>
        <v>0.40500000000000003</v>
      </c>
      <c r="V3464" s="5">
        <v>1</v>
      </c>
      <c r="X3464" s="15">
        <f t="shared" si="3369"/>
        <v>11.5</v>
      </c>
      <c r="AB3464" s="15">
        <f t="shared" si="3370"/>
        <v>13.801443628064492</v>
      </c>
      <c r="AC3464" s="15">
        <f t="shared" si="3371"/>
        <v>5.2966427731586512</v>
      </c>
    </row>
    <row r="3465" spans="1:29">
      <c r="A3465" s="5" t="s">
        <v>206</v>
      </c>
      <c r="B3465" s="5">
        <v>0.625</v>
      </c>
      <c r="C3465" s="5">
        <v>0.48499999999999999</v>
      </c>
      <c r="D3465" s="5">
        <v>0.17</v>
      </c>
      <c r="E3465" s="5">
        <v>1.4370000000000001</v>
      </c>
      <c r="F3465" s="5">
        <v>0.58550000000000002</v>
      </c>
      <c r="G3465" s="5">
        <v>0.29299999999999998</v>
      </c>
      <c r="H3465" s="48">
        <v>0.47499999999999998</v>
      </c>
      <c r="I3465" s="5">
        <v>11</v>
      </c>
      <c r="N3465" s="15">
        <f t="shared" si="3367"/>
        <v>3</v>
      </c>
      <c r="O3465" s="15">
        <f t="shared" ref="O3465:U3465" si="3519">B3465</f>
        <v>0.625</v>
      </c>
      <c r="P3465" s="15">
        <f t="shared" si="3519"/>
        <v>0.48499999999999999</v>
      </c>
      <c r="Q3465" s="15">
        <f t="shared" si="3519"/>
        <v>0.17</v>
      </c>
      <c r="R3465" s="15">
        <f t="shared" si="3519"/>
        <v>1.4370000000000001</v>
      </c>
      <c r="S3465" s="15">
        <f t="shared" si="3519"/>
        <v>0.58550000000000002</v>
      </c>
      <c r="T3465" s="15">
        <f t="shared" si="3519"/>
        <v>0.29299999999999998</v>
      </c>
      <c r="U3465" s="15">
        <f t="shared" si="3519"/>
        <v>0.47499999999999998</v>
      </c>
      <c r="V3465" s="5">
        <v>1</v>
      </c>
      <c r="X3465" s="15">
        <f t="shared" si="3369"/>
        <v>12.5</v>
      </c>
      <c r="AB3465" s="15">
        <f t="shared" si="3370"/>
        <v>14.861714521672749</v>
      </c>
      <c r="AC3465" s="15">
        <f t="shared" si="3371"/>
        <v>5.5776954818799398</v>
      </c>
    </row>
    <row r="3466" spans="1:29">
      <c r="A3466" s="5" t="s">
        <v>206</v>
      </c>
      <c r="B3466" s="5">
        <v>0.63500000000000001</v>
      </c>
      <c r="C3466" s="5">
        <v>0.495</v>
      </c>
      <c r="D3466" s="5">
        <v>0.155</v>
      </c>
      <c r="E3466" s="5">
        <v>1.3634999999999999</v>
      </c>
      <c r="F3466" s="5">
        <v>0.58299999999999996</v>
      </c>
      <c r="G3466" s="5">
        <v>0.29849999999999999</v>
      </c>
      <c r="H3466" s="48">
        <v>0.29499999999999998</v>
      </c>
      <c r="I3466" s="5">
        <v>10</v>
      </c>
      <c r="N3466" s="15">
        <f t="shared" si="3367"/>
        <v>3</v>
      </c>
      <c r="O3466" s="15">
        <f t="shared" ref="O3466:U3466" si="3520">B3466</f>
        <v>0.63500000000000001</v>
      </c>
      <c r="P3466" s="15">
        <f t="shared" si="3520"/>
        <v>0.495</v>
      </c>
      <c r="Q3466" s="15">
        <f t="shared" si="3520"/>
        <v>0.155</v>
      </c>
      <c r="R3466" s="15">
        <f t="shared" si="3520"/>
        <v>1.3634999999999999</v>
      </c>
      <c r="S3466" s="15">
        <f t="shared" si="3520"/>
        <v>0.58299999999999996</v>
      </c>
      <c r="T3466" s="15">
        <f t="shared" si="3520"/>
        <v>0.29849999999999999</v>
      </c>
      <c r="U3466" s="15">
        <f t="shared" si="3520"/>
        <v>0.29499999999999998</v>
      </c>
      <c r="V3466" s="5">
        <v>1</v>
      </c>
      <c r="X3466" s="15">
        <f t="shared" si="3369"/>
        <v>11.5</v>
      </c>
      <c r="AB3466" s="15">
        <f t="shared" si="3370"/>
        <v>12.566094309182265</v>
      </c>
      <c r="AC3466" s="15">
        <f t="shared" si="3371"/>
        <v>1.1365570760708112</v>
      </c>
    </row>
    <row r="3467" spans="1:29">
      <c r="A3467" s="5" t="s">
        <v>207</v>
      </c>
      <c r="B3467" s="5">
        <v>0.64</v>
      </c>
      <c r="C3467" s="5">
        <v>0.48</v>
      </c>
      <c r="D3467" s="5">
        <v>0.19500000000000001</v>
      </c>
      <c r="E3467" s="5">
        <v>1.1435</v>
      </c>
      <c r="F3467" s="5">
        <v>0.49149999999999999</v>
      </c>
      <c r="G3467" s="5">
        <v>0.23449999999999999</v>
      </c>
      <c r="H3467" s="48">
        <v>0.35299999999999998</v>
      </c>
      <c r="I3467" s="5">
        <v>9</v>
      </c>
      <c r="N3467" s="15">
        <f t="shared" si="3367"/>
        <v>0.75</v>
      </c>
      <c r="O3467" s="15">
        <f t="shared" ref="O3467:U3467" si="3521">B3467</f>
        <v>0.64</v>
      </c>
      <c r="P3467" s="15">
        <f t="shared" si="3521"/>
        <v>0.48</v>
      </c>
      <c r="Q3467" s="15">
        <f t="shared" si="3521"/>
        <v>0.19500000000000001</v>
      </c>
      <c r="R3467" s="15">
        <f t="shared" si="3521"/>
        <v>1.1435</v>
      </c>
      <c r="S3467" s="15">
        <f t="shared" si="3521"/>
        <v>0.49149999999999999</v>
      </c>
      <c r="T3467" s="15">
        <f t="shared" si="3521"/>
        <v>0.23449999999999999</v>
      </c>
      <c r="U3467" s="15">
        <f t="shared" si="3521"/>
        <v>0.35299999999999998</v>
      </c>
      <c r="V3467" s="5">
        <v>1</v>
      </c>
      <c r="X3467" s="15">
        <f t="shared" si="3369"/>
        <v>10.5</v>
      </c>
      <c r="AB3467" s="15">
        <f t="shared" si="3370"/>
        <v>13.468013213074226</v>
      </c>
      <c r="AC3467" s="15">
        <f t="shared" si="3371"/>
        <v>8.80910243298319</v>
      </c>
    </row>
    <row r="3468" spans="1:29">
      <c r="A3468" s="5" t="s">
        <v>206</v>
      </c>
      <c r="B3468" s="5">
        <v>0.64</v>
      </c>
      <c r="C3468" s="5">
        <v>0.5</v>
      </c>
      <c r="D3468" s="5">
        <v>0.17</v>
      </c>
      <c r="E3468" s="5">
        <v>1.4544999999999999</v>
      </c>
      <c r="F3468" s="5">
        <v>0.64200000000000002</v>
      </c>
      <c r="G3468" s="5">
        <v>0.35749999999999998</v>
      </c>
      <c r="H3468" s="48">
        <v>0.35399999999999998</v>
      </c>
      <c r="I3468" s="5">
        <v>9</v>
      </c>
      <c r="N3468" s="15">
        <f t="shared" si="3367"/>
        <v>3</v>
      </c>
      <c r="O3468" s="15">
        <f t="shared" ref="O3468:U3468" si="3522">B3468</f>
        <v>0.64</v>
      </c>
      <c r="P3468" s="15">
        <f t="shared" si="3522"/>
        <v>0.5</v>
      </c>
      <c r="Q3468" s="15">
        <f t="shared" si="3522"/>
        <v>0.17</v>
      </c>
      <c r="R3468" s="15">
        <f t="shared" si="3522"/>
        <v>1.4544999999999999</v>
      </c>
      <c r="S3468" s="15">
        <f t="shared" si="3522"/>
        <v>0.64200000000000002</v>
      </c>
      <c r="T3468" s="15">
        <f t="shared" si="3522"/>
        <v>0.35749999999999998</v>
      </c>
      <c r="U3468" s="15">
        <f t="shared" si="3522"/>
        <v>0.35399999999999998</v>
      </c>
      <c r="V3468" s="5">
        <v>1</v>
      </c>
      <c r="X3468" s="15">
        <f t="shared" si="3369"/>
        <v>10.5</v>
      </c>
      <c r="AB3468" s="15">
        <f t="shared" si="3370"/>
        <v>12.339849834018779</v>
      </c>
      <c r="AC3468" s="15">
        <f t="shared" si="3371"/>
        <v>3.3850474117389271</v>
      </c>
    </row>
    <row r="3469" spans="1:29">
      <c r="A3469" s="5" t="s">
        <v>206</v>
      </c>
      <c r="B3469" s="5">
        <v>0.66</v>
      </c>
      <c r="C3469" s="5">
        <v>0.52500000000000002</v>
      </c>
      <c r="D3469" s="5">
        <v>0.18</v>
      </c>
      <c r="E3469" s="5">
        <v>1.478</v>
      </c>
      <c r="F3469" s="5">
        <v>0.58150000000000002</v>
      </c>
      <c r="G3469" s="5">
        <v>0.38100000000000001</v>
      </c>
      <c r="H3469" s="48">
        <v>0.372</v>
      </c>
      <c r="I3469" s="5">
        <v>10</v>
      </c>
      <c r="N3469" s="15">
        <f t="shared" si="3367"/>
        <v>3</v>
      </c>
      <c r="O3469" s="15">
        <f t="shared" ref="O3469:U3469" si="3523">B3469</f>
        <v>0.66</v>
      </c>
      <c r="P3469" s="15">
        <f t="shared" si="3523"/>
        <v>0.52500000000000002</v>
      </c>
      <c r="Q3469" s="15">
        <f t="shared" si="3523"/>
        <v>0.18</v>
      </c>
      <c r="R3469" s="15">
        <f t="shared" si="3523"/>
        <v>1.478</v>
      </c>
      <c r="S3469" s="15">
        <f t="shared" si="3523"/>
        <v>0.58150000000000002</v>
      </c>
      <c r="T3469" s="15">
        <f t="shared" si="3523"/>
        <v>0.38100000000000001</v>
      </c>
      <c r="U3469" s="15">
        <f t="shared" si="3523"/>
        <v>0.372</v>
      </c>
      <c r="V3469" s="5">
        <v>1</v>
      </c>
      <c r="X3469" s="15">
        <f t="shared" si="3369"/>
        <v>11.5</v>
      </c>
      <c r="AB3469" s="15">
        <f t="shared" si="3370"/>
        <v>14.075431417099763</v>
      </c>
      <c r="AC3469" s="15">
        <f t="shared" si="3371"/>
        <v>6.6328469841844919</v>
      </c>
    </row>
    <row r="3470" spans="1:29">
      <c r="A3470" s="5" t="s">
        <v>207</v>
      </c>
      <c r="B3470" s="5">
        <v>0.66500000000000004</v>
      </c>
      <c r="C3470" s="5">
        <v>0.52</v>
      </c>
      <c r="D3470" s="5">
        <v>0.16500000000000001</v>
      </c>
      <c r="E3470" s="5">
        <v>1.6884999999999999</v>
      </c>
      <c r="F3470" s="5">
        <v>0.72950000000000004</v>
      </c>
      <c r="G3470" s="5">
        <v>0.40699999999999997</v>
      </c>
      <c r="H3470" s="48">
        <v>0.42649999999999999</v>
      </c>
      <c r="I3470" s="5">
        <v>11</v>
      </c>
      <c r="N3470" s="15">
        <f t="shared" si="3367"/>
        <v>0.75</v>
      </c>
      <c r="O3470" s="15">
        <f t="shared" ref="O3470:U3470" si="3524">B3470</f>
        <v>0.66500000000000004</v>
      </c>
      <c r="P3470" s="15">
        <f t="shared" si="3524"/>
        <v>0.52</v>
      </c>
      <c r="Q3470" s="15">
        <f t="shared" si="3524"/>
        <v>0.16500000000000001</v>
      </c>
      <c r="R3470" s="15">
        <f t="shared" si="3524"/>
        <v>1.6884999999999999</v>
      </c>
      <c r="S3470" s="15">
        <f t="shared" si="3524"/>
        <v>0.72950000000000004</v>
      </c>
      <c r="T3470" s="15">
        <f t="shared" si="3524"/>
        <v>0.40699999999999997</v>
      </c>
      <c r="U3470" s="15">
        <f t="shared" si="3524"/>
        <v>0.42649999999999999</v>
      </c>
      <c r="V3470" s="5">
        <v>1</v>
      </c>
      <c r="X3470" s="15">
        <f t="shared" si="3369"/>
        <v>12.5</v>
      </c>
      <c r="AB3470" s="15">
        <f t="shared" si="3370"/>
        <v>12.625153281179029</v>
      </c>
      <c r="AC3470" s="15">
        <f t="shared" si="3371"/>
        <v>1.5663343789877212E-2</v>
      </c>
    </row>
    <row r="3471" spans="1:29">
      <c r="A3471" s="5" t="s">
        <v>207</v>
      </c>
      <c r="B3471" s="5">
        <v>0.71499999999999997</v>
      </c>
      <c r="C3471" s="5">
        <v>0.58499999999999996</v>
      </c>
      <c r="D3471" s="5">
        <v>0.23</v>
      </c>
      <c r="E3471" s="5">
        <v>2.0724999999999998</v>
      </c>
      <c r="F3471" s="5">
        <v>0.86550000000000005</v>
      </c>
      <c r="G3471" s="5">
        <v>0.40949999999999998</v>
      </c>
      <c r="H3471" s="48">
        <v>0.56499999999999995</v>
      </c>
      <c r="I3471" s="5">
        <v>10</v>
      </c>
      <c r="N3471" s="15">
        <f t="shared" si="3367"/>
        <v>0.75</v>
      </c>
      <c r="O3471" s="15">
        <f t="shared" ref="O3471:U3471" si="3525">B3471</f>
        <v>0.71499999999999997</v>
      </c>
      <c r="P3471" s="15">
        <f t="shared" si="3525"/>
        <v>0.58499999999999996</v>
      </c>
      <c r="Q3471" s="15">
        <f t="shared" si="3525"/>
        <v>0.23</v>
      </c>
      <c r="R3471" s="15">
        <f t="shared" si="3525"/>
        <v>2.0724999999999998</v>
      </c>
      <c r="S3471" s="15">
        <f t="shared" si="3525"/>
        <v>0.86550000000000005</v>
      </c>
      <c r="T3471" s="15">
        <f t="shared" si="3525"/>
        <v>0.40949999999999998</v>
      </c>
      <c r="U3471" s="15">
        <f t="shared" si="3525"/>
        <v>0.56499999999999995</v>
      </c>
      <c r="V3471" s="5">
        <v>1</v>
      </c>
      <c r="X3471" s="15">
        <f t="shared" si="3369"/>
        <v>11.5</v>
      </c>
      <c r="AB3471" s="15">
        <f t="shared" si="3370"/>
        <v>16.008087404888986</v>
      </c>
      <c r="AC3471" s="15">
        <f t="shared" si="3371"/>
        <v>20.322852050118712</v>
      </c>
    </row>
    <row r="3472" spans="1:29">
      <c r="A3472" s="5" t="s">
        <v>206</v>
      </c>
      <c r="B3472" s="5">
        <v>0.72</v>
      </c>
      <c r="C3472" s="5">
        <v>0.56499999999999995</v>
      </c>
      <c r="D3472" s="5">
        <v>0.2</v>
      </c>
      <c r="E3472" s="5">
        <v>1.7869999999999999</v>
      </c>
      <c r="F3472" s="5">
        <v>0.71799999999999997</v>
      </c>
      <c r="G3472" s="5">
        <v>0.38500000000000001</v>
      </c>
      <c r="H3472" s="48">
        <v>0.52900000000000003</v>
      </c>
      <c r="I3472" s="5">
        <v>11</v>
      </c>
      <c r="N3472" s="15">
        <f t="shared" si="3367"/>
        <v>3</v>
      </c>
      <c r="O3472" s="15">
        <f t="shared" ref="O3472:U3472" si="3526">B3472</f>
        <v>0.72</v>
      </c>
      <c r="P3472" s="15">
        <f t="shared" si="3526"/>
        <v>0.56499999999999995</v>
      </c>
      <c r="Q3472" s="15">
        <f t="shared" si="3526"/>
        <v>0.2</v>
      </c>
      <c r="R3472" s="15">
        <f t="shared" si="3526"/>
        <v>1.7869999999999999</v>
      </c>
      <c r="S3472" s="15">
        <f t="shared" si="3526"/>
        <v>0.71799999999999997</v>
      </c>
      <c r="T3472" s="15">
        <f t="shared" si="3526"/>
        <v>0.38500000000000001</v>
      </c>
      <c r="U3472" s="15">
        <f t="shared" si="3526"/>
        <v>0.52900000000000003</v>
      </c>
      <c r="V3472" s="5">
        <v>1</v>
      </c>
      <c r="X3472" s="15">
        <f t="shared" si="3369"/>
        <v>12.5</v>
      </c>
      <c r="AB3472" s="15">
        <f t="shared" si="3370"/>
        <v>16.110433090898322</v>
      </c>
      <c r="AC3472" s="15">
        <f t="shared" si="3371"/>
        <v>13.035227103853613</v>
      </c>
    </row>
    <row r="3473" spans="1:29">
      <c r="A3473" s="5" t="s">
        <v>207</v>
      </c>
      <c r="B3473" s="5">
        <v>0.72499999999999998</v>
      </c>
      <c r="C3473" s="5">
        <v>0.57999999999999996</v>
      </c>
      <c r="D3473" s="5">
        <v>0.185</v>
      </c>
      <c r="E3473" s="5">
        <v>1.5229999999999999</v>
      </c>
      <c r="F3473" s="5">
        <v>0.80449999999999999</v>
      </c>
      <c r="G3473" s="5">
        <v>0.35949999999999999</v>
      </c>
      <c r="H3473" s="48">
        <v>0.4375</v>
      </c>
      <c r="I3473" s="5">
        <v>9</v>
      </c>
      <c r="N3473" s="15">
        <f t="shared" si="3367"/>
        <v>0.75</v>
      </c>
      <c r="O3473" s="15">
        <f t="shared" ref="O3473:U3473" si="3527">B3473</f>
        <v>0.72499999999999998</v>
      </c>
      <c r="P3473" s="15">
        <f t="shared" si="3527"/>
        <v>0.57999999999999996</v>
      </c>
      <c r="Q3473" s="15">
        <f t="shared" si="3527"/>
        <v>0.185</v>
      </c>
      <c r="R3473" s="15">
        <f t="shared" si="3527"/>
        <v>1.5229999999999999</v>
      </c>
      <c r="S3473" s="15">
        <f t="shared" si="3527"/>
        <v>0.80449999999999999</v>
      </c>
      <c r="T3473" s="15">
        <f t="shared" si="3527"/>
        <v>0.35949999999999999</v>
      </c>
      <c r="U3473" s="15">
        <f t="shared" si="3527"/>
        <v>0.4375</v>
      </c>
      <c r="V3473" s="5">
        <v>1</v>
      </c>
      <c r="X3473" s="15">
        <f t="shared" si="3369"/>
        <v>10.5</v>
      </c>
      <c r="AB3473" s="15">
        <f t="shared" si="3370"/>
        <v>11.088723510871333</v>
      </c>
      <c r="AC3473" s="15">
        <f t="shared" si="3371"/>
        <v>0.34659537225266818</v>
      </c>
    </row>
    <row r="3474" spans="1:29">
      <c r="A3474" s="5" t="s">
        <v>208</v>
      </c>
      <c r="B3474" s="5">
        <v>0.16500000000000001</v>
      </c>
      <c r="C3474" s="5">
        <v>0.12</v>
      </c>
      <c r="D3474" s="5">
        <v>0.05</v>
      </c>
      <c r="E3474" s="5">
        <v>2.1000000000000001E-2</v>
      </c>
      <c r="F3474" s="5">
        <v>7.4999999999999997E-3</v>
      </c>
      <c r="G3474" s="5">
        <v>4.4999999999999997E-3</v>
      </c>
      <c r="H3474" s="48">
        <v>1.4E-2</v>
      </c>
      <c r="I3474" s="5">
        <v>3</v>
      </c>
      <c r="N3474" s="15">
        <f t="shared" si="3367"/>
        <v>-2</v>
      </c>
      <c r="O3474" s="15">
        <f t="shared" ref="O3474:U3474" si="3528">B3474</f>
        <v>0.16500000000000001</v>
      </c>
      <c r="P3474" s="15">
        <f t="shared" si="3528"/>
        <v>0.12</v>
      </c>
      <c r="Q3474" s="15">
        <f t="shared" si="3528"/>
        <v>0.05</v>
      </c>
      <c r="R3474" s="15">
        <f t="shared" si="3528"/>
        <v>2.1000000000000001E-2</v>
      </c>
      <c r="S3474" s="15">
        <f t="shared" si="3528"/>
        <v>7.4999999999999997E-3</v>
      </c>
      <c r="T3474" s="15">
        <f t="shared" si="3528"/>
        <v>4.4999999999999997E-3</v>
      </c>
      <c r="U3474" s="15">
        <f t="shared" si="3528"/>
        <v>1.4E-2</v>
      </c>
      <c r="V3474" s="5">
        <v>1</v>
      </c>
      <c r="X3474" s="15">
        <f t="shared" si="3369"/>
        <v>4.5</v>
      </c>
      <c r="AB3474" s="15">
        <f t="shared" si="3370"/>
        <v>6.4571421530570383</v>
      </c>
      <c r="AC3474" s="15">
        <f t="shared" si="3371"/>
        <v>3.8304054072727394</v>
      </c>
    </row>
    <row r="3475" spans="1:29">
      <c r="A3475" s="5" t="s">
        <v>208</v>
      </c>
      <c r="B3475" s="5">
        <v>0.21</v>
      </c>
      <c r="C3475" s="5">
        <v>0.15</v>
      </c>
      <c r="D3475" s="5">
        <v>5.5E-2</v>
      </c>
      <c r="E3475" s="5">
        <v>4.5499999999999999E-2</v>
      </c>
      <c r="F3475" s="5">
        <v>0.02</v>
      </c>
      <c r="G3475" s="5">
        <v>6.4999999999999997E-3</v>
      </c>
      <c r="H3475" s="48">
        <v>1.2999999999999999E-2</v>
      </c>
      <c r="I3475" s="5">
        <v>4</v>
      </c>
      <c r="N3475" s="15">
        <f t="shared" si="3367"/>
        <v>-2</v>
      </c>
      <c r="O3475" s="15">
        <f t="shared" ref="O3475:U3475" si="3529">B3475</f>
        <v>0.21</v>
      </c>
      <c r="P3475" s="15">
        <f t="shared" si="3529"/>
        <v>0.15</v>
      </c>
      <c r="Q3475" s="15">
        <f t="shared" si="3529"/>
        <v>5.5E-2</v>
      </c>
      <c r="R3475" s="15">
        <f t="shared" si="3529"/>
        <v>4.5499999999999999E-2</v>
      </c>
      <c r="S3475" s="15">
        <f t="shared" si="3529"/>
        <v>0.02</v>
      </c>
      <c r="T3475" s="15">
        <f t="shared" si="3529"/>
        <v>6.4999999999999997E-3</v>
      </c>
      <c r="U3475" s="15">
        <f t="shared" si="3529"/>
        <v>1.2999999999999999E-2</v>
      </c>
      <c r="V3475" s="5">
        <v>1</v>
      </c>
      <c r="X3475" s="15">
        <f t="shared" si="3369"/>
        <v>5.5</v>
      </c>
      <c r="AB3475" s="15">
        <f t="shared" si="3370"/>
        <v>6.7750975813252827</v>
      </c>
      <c r="AC3475" s="15">
        <f t="shared" si="3371"/>
        <v>1.6258738419015859</v>
      </c>
    </row>
    <row r="3476" spans="1:29">
      <c r="A3476" s="5" t="s">
        <v>208</v>
      </c>
      <c r="B3476" s="5">
        <v>0.35499999999999998</v>
      </c>
      <c r="C3476" s="5">
        <v>0.26500000000000001</v>
      </c>
      <c r="D3476" s="5">
        <v>8.5000000000000006E-2</v>
      </c>
      <c r="E3476" s="5">
        <v>0.24349999999999999</v>
      </c>
      <c r="F3476" s="5">
        <v>0.122</v>
      </c>
      <c r="G3476" s="5">
        <v>5.2499999999999998E-2</v>
      </c>
      <c r="H3476" s="48">
        <v>0.06</v>
      </c>
      <c r="I3476" s="5">
        <v>6</v>
      </c>
      <c r="N3476" s="15">
        <f t="shared" si="3367"/>
        <v>-2</v>
      </c>
      <c r="O3476" s="15">
        <f t="shared" ref="O3476:U3476" si="3530">B3476</f>
        <v>0.35499999999999998</v>
      </c>
      <c r="P3476" s="15">
        <f t="shared" si="3530"/>
        <v>0.26500000000000001</v>
      </c>
      <c r="Q3476" s="15">
        <f t="shared" si="3530"/>
        <v>8.5000000000000006E-2</v>
      </c>
      <c r="R3476" s="15">
        <f t="shared" si="3530"/>
        <v>0.24349999999999999</v>
      </c>
      <c r="S3476" s="15">
        <f t="shared" si="3530"/>
        <v>0.122</v>
      </c>
      <c r="T3476" s="15">
        <f t="shared" si="3530"/>
        <v>5.2499999999999998E-2</v>
      </c>
      <c r="U3476" s="15">
        <f t="shared" si="3530"/>
        <v>0.06</v>
      </c>
      <c r="V3476" s="5">
        <v>1</v>
      </c>
      <c r="X3476" s="15">
        <f t="shared" si="3369"/>
        <v>7.5</v>
      </c>
      <c r="AB3476" s="15">
        <f t="shared" si="3370"/>
        <v>8.0440154153278627</v>
      </c>
      <c r="AC3476" s="15">
        <f t="shared" si="3371"/>
        <v>0.29595277211434695</v>
      </c>
    </row>
    <row r="3477" spans="1:29">
      <c r="A3477" s="5" t="s">
        <v>208</v>
      </c>
      <c r="B3477" s="5">
        <v>0.4</v>
      </c>
      <c r="C3477" s="5">
        <v>0.315</v>
      </c>
      <c r="D3477" s="5">
        <v>8.5000000000000006E-2</v>
      </c>
      <c r="E3477" s="5">
        <v>0.26750000000000002</v>
      </c>
      <c r="F3477" s="5">
        <v>0.11600000000000001</v>
      </c>
      <c r="G3477" s="5">
        <v>5.8500000000000003E-2</v>
      </c>
      <c r="H3477" s="48">
        <v>7.6499999999999999E-2</v>
      </c>
      <c r="I3477" s="5">
        <v>6</v>
      </c>
      <c r="N3477" s="15">
        <f t="shared" si="3367"/>
        <v>-2</v>
      </c>
      <c r="O3477" s="15">
        <f t="shared" ref="O3477:U3477" si="3531">B3477</f>
        <v>0.4</v>
      </c>
      <c r="P3477" s="15">
        <f t="shared" si="3531"/>
        <v>0.315</v>
      </c>
      <c r="Q3477" s="15">
        <f t="shared" si="3531"/>
        <v>8.5000000000000006E-2</v>
      </c>
      <c r="R3477" s="15">
        <f t="shared" si="3531"/>
        <v>0.26750000000000002</v>
      </c>
      <c r="S3477" s="15">
        <f t="shared" si="3531"/>
        <v>0.11600000000000001</v>
      </c>
      <c r="T3477" s="15">
        <f t="shared" si="3531"/>
        <v>5.8500000000000003E-2</v>
      </c>
      <c r="U3477" s="15">
        <f t="shared" si="3531"/>
        <v>7.6499999999999999E-2</v>
      </c>
      <c r="V3477" s="5">
        <v>1</v>
      </c>
      <c r="X3477" s="15">
        <f t="shared" si="3369"/>
        <v>7.5</v>
      </c>
      <c r="AB3477" s="15">
        <f t="shared" si="3370"/>
        <v>9.0211532707581021</v>
      </c>
      <c r="AC3477" s="15">
        <f t="shared" si="3371"/>
        <v>2.3139072731380721</v>
      </c>
    </row>
    <row r="3478" spans="1:29">
      <c r="A3478" s="5" t="s">
        <v>208</v>
      </c>
      <c r="B3478" s="5">
        <v>0.4</v>
      </c>
      <c r="C3478" s="5">
        <v>0.28999999999999998</v>
      </c>
      <c r="D3478" s="5">
        <v>0.1</v>
      </c>
      <c r="E3478" s="5">
        <v>0.25800000000000001</v>
      </c>
      <c r="F3478" s="5">
        <v>0.104</v>
      </c>
      <c r="G3478" s="5">
        <v>5.8999999999999997E-2</v>
      </c>
      <c r="H3478" s="48">
        <v>8.1500000000000003E-2</v>
      </c>
      <c r="I3478" s="5">
        <v>7</v>
      </c>
      <c r="N3478" s="15">
        <f t="shared" si="3367"/>
        <v>-2</v>
      </c>
      <c r="O3478" s="15">
        <f t="shared" ref="O3478:U3478" si="3532">B3478</f>
        <v>0.4</v>
      </c>
      <c r="P3478" s="15">
        <f t="shared" si="3532"/>
        <v>0.28999999999999998</v>
      </c>
      <c r="Q3478" s="15">
        <f t="shared" si="3532"/>
        <v>0.1</v>
      </c>
      <c r="R3478" s="15">
        <f t="shared" si="3532"/>
        <v>0.25800000000000001</v>
      </c>
      <c r="S3478" s="15">
        <f t="shared" si="3532"/>
        <v>0.104</v>
      </c>
      <c r="T3478" s="15">
        <f t="shared" si="3532"/>
        <v>5.8999999999999997E-2</v>
      </c>
      <c r="U3478" s="15">
        <f t="shared" si="3532"/>
        <v>8.1500000000000003E-2</v>
      </c>
      <c r="V3478" s="5">
        <v>1</v>
      </c>
      <c r="X3478" s="15">
        <f t="shared" si="3369"/>
        <v>8.5</v>
      </c>
      <c r="AB3478" s="15">
        <f t="shared" si="3370"/>
        <v>9.0857912659246178</v>
      </c>
      <c r="AC3478" s="15">
        <f t="shared" si="3371"/>
        <v>0.34315140723356635</v>
      </c>
    </row>
    <row r="3479" spans="1:29">
      <c r="A3479" s="5" t="s">
        <v>208</v>
      </c>
      <c r="B3479" s="5">
        <v>0.4</v>
      </c>
      <c r="C3479" s="5">
        <v>0.3</v>
      </c>
      <c r="D3479" s="5">
        <v>0.11</v>
      </c>
      <c r="E3479" s="5">
        <v>0.29849999999999999</v>
      </c>
      <c r="F3479" s="5">
        <v>0.13750000000000001</v>
      </c>
      <c r="G3479" s="5">
        <v>7.0999999999999994E-2</v>
      </c>
      <c r="H3479" s="48">
        <v>7.4999999999999997E-2</v>
      </c>
      <c r="I3479" s="5">
        <v>6</v>
      </c>
      <c r="N3479" s="15">
        <f t="shared" si="3367"/>
        <v>-2</v>
      </c>
      <c r="O3479" s="15">
        <f t="shared" ref="O3479:U3479" si="3533">B3479</f>
        <v>0.4</v>
      </c>
      <c r="P3479" s="15">
        <f t="shared" si="3533"/>
        <v>0.3</v>
      </c>
      <c r="Q3479" s="15">
        <f t="shared" si="3533"/>
        <v>0.11</v>
      </c>
      <c r="R3479" s="15">
        <f t="shared" si="3533"/>
        <v>0.29849999999999999</v>
      </c>
      <c r="S3479" s="15">
        <f t="shared" si="3533"/>
        <v>0.13750000000000001</v>
      </c>
      <c r="T3479" s="15">
        <f t="shared" si="3533"/>
        <v>7.0999999999999994E-2</v>
      </c>
      <c r="U3479" s="15">
        <f t="shared" si="3533"/>
        <v>7.4999999999999997E-2</v>
      </c>
      <c r="V3479" s="5">
        <v>1</v>
      </c>
      <c r="X3479" s="15">
        <f t="shared" si="3369"/>
        <v>7.5</v>
      </c>
      <c r="AB3479" s="15">
        <f t="shared" si="3370"/>
        <v>8.8307318110211597</v>
      </c>
      <c r="AC3479" s="15">
        <f t="shared" si="3371"/>
        <v>1.7708471528636553</v>
      </c>
    </row>
    <row r="3480" spans="1:29">
      <c r="A3480" s="5" t="s">
        <v>208</v>
      </c>
      <c r="B3480" s="5">
        <v>0.435</v>
      </c>
      <c r="C3480" s="5">
        <v>0.33500000000000002</v>
      </c>
      <c r="D3480" s="5">
        <v>0.11</v>
      </c>
      <c r="E3480" s="5">
        <v>0.41099999999999998</v>
      </c>
      <c r="F3480" s="5">
        <v>0.20250000000000001</v>
      </c>
      <c r="G3480" s="5">
        <v>9.4500000000000001E-2</v>
      </c>
      <c r="H3480" s="48">
        <v>0.1</v>
      </c>
      <c r="I3480" s="5">
        <v>7</v>
      </c>
      <c r="N3480" s="15">
        <f t="shared" si="3367"/>
        <v>-2</v>
      </c>
      <c r="O3480" s="15">
        <f t="shared" ref="O3480:U3480" si="3534">B3480</f>
        <v>0.435</v>
      </c>
      <c r="P3480" s="15">
        <f t="shared" si="3534"/>
        <v>0.33500000000000002</v>
      </c>
      <c r="Q3480" s="15">
        <f t="shared" si="3534"/>
        <v>0.11</v>
      </c>
      <c r="R3480" s="15">
        <f t="shared" si="3534"/>
        <v>0.41099999999999998</v>
      </c>
      <c r="S3480" s="15">
        <f t="shared" si="3534"/>
        <v>0.20250000000000001</v>
      </c>
      <c r="T3480" s="15">
        <f t="shared" si="3534"/>
        <v>9.4500000000000001E-2</v>
      </c>
      <c r="U3480" s="15">
        <f t="shared" si="3534"/>
        <v>0.1</v>
      </c>
      <c r="V3480" s="5">
        <v>1</v>
      </c>
      <c r="X3480" s="15">
        <f t="shared" si="3369"/>
        <v>8.5</v>
      </c>
      <c r="AB3480" s="15">
        <f t="shared" si="3370"/>
        <v>8.9098996003308848</v>
      </c>
      <c r="AC3480" s="15">
        <f t="shared" si="3371"/>
        <v>0.16801768235141909</v>
      </c>
    </row>
    <row r="3481" spans="1:29">
      <c r="A3481" s="5" t="s">
        <v>208</v>
      </c>
      <c r="B3481" s="5">
        <v>0.44</v>
      </c>
      <c r="C3481" s="5">
        <v>0.33</v>
      </c>
      <c r="D3481" s="5">
        <v>0.11</v>
      </c>
      <c r="E3481" s="5">
        <v>0.38</v>
      </c>
      <c r="F3481" s="5">
        <v>0.19700000000000001</v>
      </c>
      <c r="G3481" s="5">
        <v>7.9000000000000001E-2</v>
      </c>
      <c r="H3481" s="48">
        <v>0.09</v>
      </c>
      <c r="I3481" s="5">
        <v>7</v>
      </c>
      <c r="N3481" s="15">
        <f t="shared" si="3367"/>
        <v>-2</v>
      </c>
      <c r="O3481" s="15">
        <f t="shared" ref="O3481:U3481" si="3535">B3481</f>
        <v>0.44</v>
      </c>
      <c r="P3481" s="15">
        <f t="shared" si="3535"/>
        <v>0.33</v>
      </c>
      <c r="Q3481" s="15">
        <f t="shared" si="3535"/>
        <v>0.11</v>
      </c>
      <c r="R3481" s="15">
        <f t="shared" si="3535"/>
        <v>0.38</v>
      </c>
      <c r="S3481" s="15">
        <f t="shared" si="3535"/>
        <v>0.19700000000000001</v>
      </c>
      <c r="T3481" s="15">
        <f t="shared" si="3535"/>
        <v>7.9000000000000001E-2</v>
      </c>
      <c r="U3481" s="15">
        <f t="shared" si="3535"/>
        <v>0.09</v>
      </c>
      <c r="V3481" s="5">
        <v>1</v>
      </c>
      <c r="X3481" s="15">
        <f t="shared" si="3369"/>
        <v>8.5</v>
      </c>
      <c r="AB3481" s="15">
        <f t="shared" si="3370"/>
        <v>8.7477811624720712</v>
      </c>
      <c r="AC3481" s="15">
        <f t="shared" si="3371"/>
        <v>6.1395504476010922E-2</v>
      </c>
    </row>
    <row r="3482" spans="1:29">
      <c r="A3482" s="5" t="s">
        <v>208</v>
      </c>
      <c r="B3482" s="5">
        <v>0.45</v>
      </c>
      <c r="C3482" s="5">
        <v>0.34</v>
      </c>
      <c r="D3482" s="5">
        <v>0.105</v>
      </c>
      <c r="E3482" s="5">
        <v>0.4385</v>
      </c>
      <c r="F3482" s="5">
        <v>0.21</v>
      </c>
      <c r="G3482" s="5">
        <v>9.2499999999999999E-2</v>
      </c>
      <c r="H3482" s="48">
        <v>0.12</v>
      </c>
      <c r="I3482" s="5">
        <v>8</v>
      </c>
      <c r="N3482" s="15">
        <f t="shared" si="3367"/>
        <v>-2</v>
      </c>
      <c r="O3482" s="15">
        <f t="shared" ref="O3482:U3482" si="3536">B3482</f>
        <v>0.45</v>
      </c>
      <c r="P3482" s="15">
        <f t="shared" si="3536"/>
        <v>0.34</v>
      </c>
      <c r="Q3482" s="15">
        <f t="shared" si="3536"/>
        <v>0.105</v>
      </c>
      <c r="R3482" s="15">
        <f t="shared" si="3536"/>
        <v>0.4385</v>
      </c>
      <c r="S3482" s="15">
        <f t="shared" si="3536"/>
        <v>0.21</v>
      </c>
      <c r="T3482" s="15">
        <f t="shared" si="3536"/>
        <v>9.2499999999999999E-2</v>
      </c>
      <c r="U3482" s="15">
        <f t="shared" si="3536"/>
        <v>0.12</v>
      </c>
      <c r="V3482" s="5">
        <v>1</v>
      </c>
      <c r="X3482" s="15">
        <f t="shared" si="3369"/>
        <v>9.5</v>
      </c>
      <c r="AB3482" s="15">
        <f t="shared" si="3370"/>
        <v>9.194963677817853</v>
      </c>
      <c r="AC3482" s="15">
        <f t="shared" si="3371"/>
        <v>9.3047157850410608E-2</v>
      </c>
    </row>
    <row r="3483" spans="1:29">
      <c r="A3483" s="5" t="s">
        <v>208</v>
      </c>
      <c r="B3483" s="5">
        <v>0.46500000000000002</v>
      </c>
      <c r="C3483" s="5">
        <v>0.34499999999999997</v>
      </c>
      <c r="D3483" s="5">
        <v>0.105</v>
      </c>
      <c r="E3483" s="5">
        <v>0.40150000000000002</v>
      </c>
      <c r="F3483" s="5">
        <v>0.24199999999999999</v>
      </c>
      <c r="G3483" s="5">
        <v>3.4500000000000003E-2</v>
      </c>
      <c r="H3483" s="48">
        <v>0.109</v>
      </c>
      <c r="I3483" s="5">
        <v>6</v>
      </c>
      <c r="N3483" s="15">
        <f t="shared" si="3367"/>
        <v>-2</v>
      </c>
      <c r="O3483" s="15">
        <f t="shared" ref="O3483:U3483" si="3537">B3483</f>
        <v>0.46500000000000002</v>
      </c>
      <c r="P3483" s="15">
        <f t="shared" si="3537"/>
        <v>0.34499999999999997</v>
      </c>
      <c r="Q3483" s="15">
        <f t="shared" si="3537"/>
        <v>0.105</v>
      </c>
      <c r="R3483" s="15">
        <f t="shared" si="3537"/>
        <v>0.40150000000000002</v>
      </c>
      <c r="S3483" s="15">
        <f t="shared" si="3537"/>
        <v>0.24199999999999999</v>
      </c>
      <c r="T3483" s="15">
        <f t="shared" si="3537"/>
        <v>3.4500000000000003E-2</v>
      </c>
      <c r="U3483" s="15">
        <f t="shared" si="3537"/>
        <v>0.109</v>
      </c>
      <c r="V3483" s="5">
        <v>1</v>
      </c>
      <c r="X3483" s="15">
        <f t="shared" si="3369"/>
        <v>7.5</v>
      </c>
      <c r="AB3483" s="15">
        <f t="shared" si="3370"/>
        <v>8.761772553024441</v>
      </c>
      <c r="AC3483" s="15">
        <f t="shared" si="3371"/>
        <v>1.5920699755658159</v>
      </c>
    </row>
    <row r="3484" spans="1:29">
      <c r="A3484" s="5" t="s">
        <v>208</v>
      </c>
      <c r="B3484" s="5">
        <v>0.47</v>
      </c>
      <c r="C3484" s="5">
        <v>0.35499999999999998</v>
      </c>
      <c r="D3484" s="5">
        <v>0.14499999999999999</v>
      </c>
      <c r="E3484" s="5">
        <v>0.44850000000000001</v>
      </c>
      <c r="F3484" s="5">
        <v>0.156</v>
      </c>
      <c r="G3484" s="5">
        <v>0.10199999999999999</v>
      </c>
      <c r="H3484" s="48">
        <v>0.123</v>
      </c>
      <c r="I3484" s="5">
        <v>7</v>
      </c>
      <c r="N3484" s="15">
        <f t="shared" si="3367"/>
        <v>-2</v>
      </c>
      <c r="O3484" s="15">
        <f t="shared" ref="O3484:U3484" si="3538">B3484</f>
        <v>0.47</v>
      </c>
      <c r="P3484" s="15">
        <f t="shared" si="3538"/>
        <v>0.35499999999999998</v>
      </c>
      <c r="Q3484" s="15">
        <f t="shared" si="3538"/>
        <v>0.14499999999999999</v>
      </c>
      <c r="R3484" s="15">
        <f t="shared" si="3538"/>
        <v>0.44850000000000001</v>
      </c>
      <c r="S3484" s="15">
        <f t="shared" si="3538"/>
        <v>0.156</v>
      </c>
      <c r="T3484" s="15">
        <f t="shared" si="3538"/>
        <v>0.10199999999999999</v>
      </c>
      <c r="U3484" s="15">
        <f t="shared" si="3538"/>
        <v>0.123</v>
      </c>
      <c r="V3484" s="5">
        <v>1</v>
      </c>
      <c r="X3484" s="15">
        <f t="shared" si="3369"/>
        <v>8.5</v>
      </c>
      <c r="AB3484" s="15">
        <f t="shared" si="3370"/>
        <v>10.906046874076569</v>
      </c>
      <c r="AC3484" s="15">
        <f t="shared" si="3371"/>
        <v>5.7890615602536304</v>
      </c>
    </row>
    <row r="3485" spans="1:29">
      <c r="A3485" s="5" t="s">
        <v>208</v>
      </c>
      <c r="B3485" s="5">
        <v>0.47</v>
      </c>
      <c r="C3485" s="5">
        <v>0.35499999999999998</v>
      </c>
      <c r="D3485" s="5">
        <v>0.115</v>
      </c>
      <c r="E3485" s="5">
        <v>0.41549999999999998</v>
      </c>
      <c r="F3485" s="5">
        <v>0.16700000000000001</v>
      </c>
      <c r="G3485" s="5">
        <v>8.4000000000000005E-2</v>
      </c>
      <c r="H3485" s="48">
        <v>0.13900000000000001</v>
      </c>
      <c r="I3485" s="5">
        <v>7</v>
      </c>
      <c r="N3485" s="15">
        <f t="shared" si="3367"/>
        <v>-2</v>
      </c>
      <c r="O3485" s="15">
        <f t="shared" ref="O3485:U3485" si="3539">B3485</f>
        <v>0.47</v>
      </c>
      <c r="P3485" s="15">
        <f t="shared" si="3539"/>
        <v>0.35499999999999998</v>
      </c>
      <c r="Q3485" s="15">
        <f t="shared" si="3539"/>
        <v>0.115</v>
      </c>
      <c r="R3485" s="15">
        <f t="shared" si="3539"/>
        <v>0.41549999999999998</v>
      </c>
      <c r="S3485" s="15">
        <f t="shared" si="3539"/>
        <v>0.16700000000000001</v>
      </c>
      <c r="T3485" s="15">
        <f t="shared" si="3539"/>
        <v>8.4000000000000005E-2</v>
      </c>
      <c r="U3485" s="15">
        <f t="shared" si="3539"/>
        <v>0.13900000000000001</v>
      </c>
      <c r="V3485" s="5">
        <v>1</v>
      </c>
      <c r="X3485" s="15">
        <f t="shared" si="3369"/>
        <v>8.5</v>
      </c>
      <c r="AB3485" s="15">
        <f t="shared" si="3370"/>
        <v>10.375440850311044</v>
      </c>
      <c r="AC3485" s="15">
        <f t="shared" si="3371"/>
        <v>3.517278383015412</v>
      </c>
    </row>
    <row r="3486" spans="1:29">
      <c r="A3486" s="5" t="s">
        <v>208</v>
      </c>
      <c r="B3486" s="5">
        <v>0.47499999999999998</v>
      </c>
      <c r="C3486" s="5">
        <v>0.42</v>
      </c>
      <c r="D3486" s="5">
        <v>0.16</v>
      </c>
      <c r="E3486" s="5">
        <v>0.70950000000000002</v>
      </c>
      <c r="F3486" s="5">
        <v>0.35</v>
      </c>
      <c r="G3486" s="5">
        <v>0.15049999999999999</v>
      </c>
      <c r="H3486" s="48">
        <v>0.1845</v>
      </c>
      <c r="I3486" s="5">
        <v>8</v>
      </c>
      <c r="N3486" s="15">
        <f t="shared" si="3367"/>
        <v>-2</v>
      </c>
      <c r="O3486" s="15">
        <f t="shared" ref="O3486:U3486" si="3540">B3486</f>
        <v>0.47499999999999998</v>
      </c>
      <c r="P3486" s="15">
        <f t="shared" si="3540"/>
        <v>0.42</v>
      </c>
      <c r="Q3486" s="15">
        <f t="shared" si="3540"/>
        <v>0.16</v>
      </c>
      <c r="R3486" s="15">
        <f t="shared" si="3540"/>
        <v>0.70950000000000002</v>
      </c>
      <c r="S3486" s="15">
        <f t="shared" si="3540"/>
        <v>0.35</v>
      </c>
      <c r="T3486" s="15">
        <f t="shared" si="3540"/>
        <v>0.15049999999999999</v>
      </c>
      <c r="U3486" s="15">
        <f t="shared" si="3540"/>
        <v>0.1845</v>
      </c>
      <c r="V3486" s="5">
        <v>1</v>
      </c>
      <c r="X3486" s="15">
        <f t="shared" si="3369"/>
        <v>9.5</v>
      </c>
      <c r="AB3486" s="15">
        <f t="shared" si="3370"/>
        <v>10.34843751766172</v>
      </c>
      <c r="AC3486" s="15">
        <f t="shared" si="3371"/>
        <v>0.71984622137598187</v>
      </c>
    </row>
    <row r="3487" spans="1:29">
      <c r="A3487" s="5" t="s">
        <v>208</v>
      </c>
      <c r="B3487" s="5">
        <v>0.48499999999999999</v>
      </c>
      <c r="C3487" s="5">
        <v>0.37</v>
      </c>
      <c r="D3487" s="5">
        <v>0.115</v>
      </c>
      <c r="E3487" s="5">
        <v>0.63700000000000001</v>
      </c>
      <c r="F3487" s="5">
        <v>0.38</v>
      </c>
      <c r="G3487" s="5">
        <v>0.13350000000000001</v>
      </c>
      <c r="H3487" s="48">
        <v>0.128</v>
      </c>
      <c r="I3487" s="5">
        <v>7</v>
      </c>
      <c r="N3487" s="15">
        <f t="shared" si="3367"/>
        <v>-2</v>
      </c>
      <c r="O3487" s="15">
        <f t="shared" ref="O3487:U3487" si="3541">B3487</f>
        <v>0.48499999999999999</v>
      </c>
      <c r="P3487" s="15">
        <f t="shared" si="3541"/>
        <v>0.37</v>
      </c>
      <c r="Q3487" s="15">
        <f t="shared" si="3541"/>
        <v>0.115</v>
      </c>
      <c r="R3487" s="15">
        <f t="shared" si="3541"/>
        <v>0.63700000000000001</v>
      </c>
      <c r="S3487" s="15">
        <f t="shared" si="3541"/>
        <v>0.38</v>
      </c>
      <c r="T3487" s="15">
        <f t="shared" si="3541"/>
        <v>0.13350000000000001</v>
      </c>
      <c r="U3487" s="15">
        <f t="shared" si="3541"/>
        <v>0.128</v>
      </c>
      <c r="V3487" s="5">
        <v>1</v>
      </c>
      <c r="X3487" s="15">
        <f t="shared" si="3369"/>
        <v>8.5</v>
      </c>
      <c r="AB3487" s="15">
        <f t="shared" si="3370"/>
        <v>7.6711071496718608</v>
      </c>
      <c r="AC3487" s="15">
        <f t="shared" si="3371"/>
        <v>0.68706335732510693</v>
      </c>
    </row>
    <row r="3488" spans="1:29">
      <c r="A3488" s="5" t="s">
        <v>207</v>
      </c>
      <c r="B3488" s="5">
        <v>0.505</v>
      </c>
      <c r="C3488" s="5">
        <v>0.47499999999999998</v>
      </c>
      <c r="D3488" s="5">
        <v>0.16</v>
      </c>
      <c r="E3488" s="5">
        <v>1.1154999999999999</v>
      </c>
      <c r="F3488" s="5">
        <v>0.50900000000000001</v>
      </c>
      <c r="G3488" s="5">
        <v>0.23899999999999999</v>
      </c>
      <c r="H3488" s="48">
        <v>0.30649999999999999</v>
      </c>
      <c r="I3488" s="5">
        <v>8</v>
      </c>
      <c r="N3488" s="15">
        <f t="shared" si="3367"/>
        <v>0.75</v>
      </c>
      <c r="O3488" s="15">
        <f t="shared" ref="O3488:U3488" si="3542">B3488</f>
        <v>0.505</v>
      </c>
      <c r="P3488" s="15">
        <f t="shared" si="3542"/>
        <v>0.47499999999999998</v>
      </c>
      <c r="Q3488" s="15">
        <f t="shared" si="3542"/>
        <v>0.16</v>
      </c>
      <c r="R3488" s="15">
        <f t="shared" si="3542"/>
        <v>1.1154999999999999</v>
      </c>
      <c r="S3488" s="15">
        <f t="shared" si="3542"/>
        <v>0.50900000000000001</v>
      </c>
      <c r="T3488" s="15">
        <f t="shared" si="3542"/>
        <v>0.23899999999999999</v>
      </c>
      <c r="U3488" s="15">
        <f t="shared" si="3542"/>
        <v>0.30649999999999999</v>
      </c>
      <c r="V3488" s="5">
        <v>1</v>
      </c>
      <c r="X3488" s="15">
        <f t="shared" si="3369"/>
        <v>9.5</v>
      </c>
      <c r="AB3488" s="15">
        <f t="shared" si="3370"/>
        <v>12.066612470971151</v>
      </c>
      <c r="AC3488" s="15">
        <f t="shared" si="3371"/>
        <v>6.587499576144638</v>
      </c>
    </row>
    <row r="3489" spans="1:29">
      <c r="A3489" s="5" t="s">
        <v>208</v>
      </c>
      <c r="B3489" s="5">
        <v>0.51</v>
      </c>
      <c r="C3489" s="5">
        <v>0.40500000000000003</v>
      </c>
      <c r="D3489" s="5">
        <v>0.13</v>
      </c>
      <c r="E3489" s="5">
        <v>0.59899999999999998</v>
      </c>
      <c r="F3489" s="5">
        <v>0.30649999999999999</v>
      </c>
      <c r="G3489" s="5">
        <v>0.11550000000000001</v>
      </c>
      <c r="H3489" s="48">
        <v>0.14849999999999999</v>
      </c>
      <c r="I3489" s="5">
        <v>8</v>
      </c>
      <c r="N3489" s="15">
        <f t="shared" si="3367"/>
        <v>-2</v>
      </c>
      <c r="O3489" s="15">
        <f t="shared" ref="O3489:U3489" si="3543">B3489</f>
        <v>0.51</v>
      </c>
      <c r="P3489" s="15">
        <f t="shared" si="3543"/>
        <v>0.40500000000000003</v>
      </c>
      <c r="Q3489" s="15">
        <f t="shared" si="3543"/>
        <v>0.13</v>
      </c>
      <c r="R3489" s="15">
        <f t="shared" si="3543"/>
        <v>0.59899999999999998</v>
      </c>
      <c r="S3489" s="15">
        <f t="shared" si="3543"/>
        <v>0.30649999999999999</v>
      </c>
      <c r="T3489" s="15">
        <f t="shared" si="3543"/>
        <v>0.11550000000000001</v>
      </c>
      <c r="U3489" s="15">
        <f t="shared" si="3543"/>
        <v>0.14849999999999999</v>
      </c>
      <c r="V3489" s="5">
        <v>1</v>
      </c>
      <c r="X3489" s="15">
        <f t="shared" si="3369"/>
        <v>9.5</v>
      </c>
      <c r="AB3489" s="15">
        <f t="shared" si="3370"/>
        <v>9.7263539944298252</v>
      </c>
      <c r="AC3489" s="15">
        <f t="shared" si="3371"/>
        <v>5.123613079433733E-2</v>
      </c>
    </row>
    <row r="3490" spans="1:29">
      <c r="A3490" s="5" t="s">
        <v>208</v>
      </c>
      <c r="B3490" s="5">
        <v>0.52</v>
      </c>
      <c r="C3490" s="5">
        <v>0.38</v>
      </c>
      <c r="D3490" s="5">
        <v>0.13</v>
      </c>
      <c r="E3490" s="5">
        <v>0.53449999999999998</v>
      </c>
      <c r="F3490" s="5">
        <v>0.23749999999999999</v>
      </c>
      <c r="G3490" s="5">
        <v>0.122</v>
      </c>
      <c r="H3490" s="48">
        <v>0.1535</v>
      </c>
      <c r="I3490" s="5">
        <v>8</v>
      </c>
      <c r="N3490" s="15">
        <f t="shared" si="3367"/>
        <v>-2</v>
      </c>
      <c r="O3490" s="15">
        <f t="shared" ref="O3490:U3490" si="3544">B3490</f>
        <v>0.52</v>
      </c>
      <c r="P3490" s="15">
        <f t="shared" si="3544"/>
        <v>0.38</v>
      </c>
      <c r="Q3490" s="15">
        <f t="shared" si="3544"/>
        <v>0.13</v>
      </c>
      <c r="R3490" s="15">
        <f t="shared" si="3544"/>
        <v>0.53449999999999998</v>
      </c>
      <c r="S3490" s="15">
        <f t="shared" si="3544"/>
        <v>0.23749999999999999</v>
      </c>
      <c r="T3490" s="15">
        <f t="shared" si="3544"/>
        <v>0.122</v>
      </c>
      <c r="U3490" s="15">
        <f t="shared" si="3544"/>
        <v>0.1535</v>
      </c>
      <c r="V3490" s="5">
        <v>1</v>
      </c>
      <c r="X3490" s="15">
        <f t="shared" si="3369"/>
        <v>9.5</v>
      </c>
      <c r="AB3490" s="15">
        <f t="shared" si="3370"/>
        <v>10.200923397092588</v>
      </c>
      <c r="AC3490" s="15">
        <f t="shared" si="3371"/>
        <v>0.49129360859181331</v>
      </c>
    </row>
    <row r="3491" spans="1:29">
      <c r="A3491" s="5" t="s">
        <v>207</v>
      </c>
      <c r="B3491" s="5">
        <v>0.53</v>
      </c>
      <c r="C3491" s="5">
        <v>0.42</v>
      </c>
      <c r="D3491" s="5">
        <v>0.14000000000000001</v>
      </c>
      <c r="E3491" s="5">
        <v>0.627</v>
      </c>
      <c r="F3491" s="5">
        <v>0.29049999999999998</v>
      </c>
      <c r="G3491" s="5">
        <v>0.11650000000000001</v>
      </c>
      <c r="H3491" s="48">
        <v>0.183</v>
      </c>
      <c r="I3491" s="5">
        <v>8</v>
      </c>
      <c r="N3491" s="15">
        <f t="shared" si="3367"/>
        <v>0.75</v>
      </c>
      <c r="O3491" s="15">
        <f t="shared" ref="O3491:U3491" si="3545">B3491</f>
        <v>0.53</v>
      </c>
      <c r="P3491" s="15">
        <f t="shared" si="3545"/>
        <v>0.42</v>
      </c>
      <c r="Q3491" s="15">
        <f t="shared" si="3545"/>
        <v>0.14000000000000001</v>
      </c>
      <c r="R3491" s="15">
        <f t="shared" si="3545"/>
        <v>0.627</v>
      </c>
      <c r="S3491" s="15">
        <f t="shared" si="3545"/>
        <v>0.29049999999999998</v>
      </c>
      <c r="T3491" s="15">
        <f t="shared" si="3545"/>
        <v>0.11650000000000001</v>
      </c>
      <c r="U3491" s="15">
        <f t="shared" si="3545"/>
        <v>0.183</v>
      </c>
      <c r="V3491" s="5">
        <v>1</v>
      </c>
      <c r="X3491" s="15">
        <f t="shared" si="3369"/>
        <v>9.5</v>
      </c>
      <c r="AB3491" s="15">
        <f t="shared" si="3370"/>
        <v>11.311154577107239</v>
      </c>
      <c r="AC3491" s="15">
        <f t="shared" si="3371"/>
        <v>3.2802809021765005</v>
      </c>
    </row>
    <row r="3492" spans="1:29">
      <c r="A3492" s="5" t="s">
        <v>206</v>
      </c>
      <c r="B3492" s="5">
        <v>0.53500000000000003</v>
      </c>
      <c r="C3492" s="5">
        <v>0.42</v>
      </c>
      <c r="D3492" s="5">
        <v>0.16</v>
      </c>
      <c r="E3492" s="5">
        <v>0.74650000000000005</v>
      </c>
      <c r="F3492" s="5">
        <v>0.34799999999999998</v>
      </c>
      <c r="G3492" s="5">
        <v>0.1515</v>
      </c>
      <c r="H3492" s="48">
        <v>0.2185</v>
      </c>
      <c r="I3492" s="5">
        <v>10</v>
      </c>
      <c r="N3492" s="15">
        <f t="shared" si="3367"/>
        <v>3</v>
      </c>
      <c r="O3492" s="15">
        <f t="shared" ref="O3492:U3492" si="3546">B3492</f>
        <v>0.53500000000000003</v>
      </c>
      <c r="P3492" s="15">
        <f t="shared" si="3546"/>
        <v>0.42</v>
      </c>
      <c r="Q3492" s="15">
        <f t="shared" si="3546"/>
        <v>0.16</v>
      </c>
      <c r="R3492" s="15">
        <f t="shared" si="3546"/>
        <v>0.74650000000000005</v>
      </c>
      <c r="S3492" s="15">
        <f t="shared" si="3546"/>
        <v>0.34799999999999998</v>
      </c>
      <c r="T3492" s="15">
        <f t="shared" si="3546"/>
        <v>0.1515</v>
      </c>
      <c r="U3492" s="15">
        <f t="shared" si="3546"/>
        <v>0.2185</v>
      </c>
      <c r="V3492" s="5">
        <v>1</v>
      </c>
      <c r="X3492" s="15">
        <f t="shared" si="3369"/>
        <v>11.5</v>
      </c>
      <c r="AB3492" s="15">
        <f t="shared" si="3370"/>
        <v>11.775241454835911</v>
      </c>
      <c r="AC3492" s="15">
        <f t="shared" si="3371"/>
        <v>7.5757858460188593E-2</v>
      </c>
    </row>
    <row r="3493" spans="1:29">
      <c r="A3493" s="5" t="s">
        <v>206</v>
      </c>
      <c r="B3493" s="5">
        <v>0.55000000000000004</v>
      </c>
      <c r="C3493" s="5">
        <v>0.44</v>
      </c>
      <c r="D3493" s="5">
        <v>0.16</v>
      </c>
      <c r="E3493" s="5">
        <v>0.98499999999999999</v>
      </c>
      <c r="F3493" s="5">
        <v>0.46450000000000002</v>
      </c>
      <c r="G3493" s="5">
        <v>0.20100000000000001</v>
      </c>
      <c r="H3493" s="48">
        <v>0.27</v>
      </c>
      <c r="I3493" s="5">
        <v>8</v>
      </c>
      <c r="N3493" s="15">
        <f t="shared" si="3367"/>
        <v>3</v>
      </c>
      <c r="O3493" s="15">
        <f t="shared" ref="O3493:U3493" si="3547">B3493</f>
        <v>0.55000000000000004</v>
      </c>
      <c r="P3493" s="15">
        <f t="shared" si="3547"/>
        <v>0.44</v>
      </c>
      <c r="Q3493" s="15">
        <f t="shared" si="3547"/>
        <v>0.16</v>
      </c>
      <c r="R3493" s="15">
        <f t="shared" si="3547"/>
        <v>0.98499999999999999</v>
      </c>
      <c r="S3493" s="15">
        <f t="shared" si="3547"/>
        <v>0.46450000000000002</v>
      </c>
      <c r="T3493" s="15">
        <f t="shared" si="3547"/>
        <v>0.20100000000000001</v>
      </c>
      <c r="U3493" s="15">
        <f t="shared" si="3547"/>
        <v>0.27</v>
      </c>
      <c r="V3493" s="5">
        <v>1</v>
      </c>
      <c r="X3493" s="15">
        <f t="shared" si="3369"/>
        <v>9.5</v>
      </c>
      <c r="AB3493" s="15">
        <f t="shared" si="3370"/>
        <v>11.764971581602968</v>
      </c>
      <c r="AC3493" s="15">
        <f t="shared" si="3371"/>
        <v>5.1300962654690485</v>
      </c>
    </row>
    <row r="3494" spans="1:29">
      <c r="A3494" s="5" t="s">
        <v>206</v>
      </c>
      <c r="B3494" s="5">
        <v>0.55500000000000005</v>
      </c>
      <c r="C3494" s="5">
        <v>0.44</v>
      </c>
      <c r="D3494" s="5">
        <v>0.14499999999999999</v>
      </c>
      <c r="E3494" s="5">
        <v>0.85</v>
      </c>
      <c r="F3494" s="5">
        <v>0.41649999999999998</v>
      </c>
      <c r="G3494" s="5">
        <v>0.16850000000000001</v>
      </c>
      <c r="H3494" s="48">
        <v>0.23</v>
      </c>
      <c r="I3494" s="5">
        <v>8</v>
      </c>
      <c r="N3494" s="15">
        <f t="shared" si="3367"/>
        <v>3</v>
      </c>
      <c r="O3494" s="15">
        <f t="shared" ref="O3494:U3494" si="3548">B3494</f>
        <v>0.55500000000000005</v>
      </c>
      <c r="P3494" s="15">
        <f t="shared" si="3548"/>
        <v>0.44</v>
      </c>
      <c r="Q3494" s="15">
        <f t="shared" si="3548"/>
        <v>0.14499999999999999</v>
      </c>
      <c r="R3494" s="15">
        <f t="shared" si="3548"/>
        <v>0.85</v>
      </c>
      <c r="S3494" s="15">
        <f t="shared" si="3548"/>
        <v>0.41649999999999998</v>
      </c>
      <c r="T3494" s="15">
        <f t="shared" si="3548"/>
        <v>0.16850000000000001</v>
      </c>
      <c r="U3494" s="15">
        <f t="shared" si="3548"/>
        <v>0.23</v>
      </c>
      <c r="V3494" s="5">
        <v>1</v>
      </c>
      <c r="X3494" s="15">
        <f t="shared" si="3369"/>
        <v>9.5</v>
      </c>
      <c r="AB3494" s="15">
        <f t="shared" si="3370"/>
        <v>11.318440395933438</v>
      </c>
      <c r="AC3494" s="15">
        <f t="shared" si="3371"/>
        <v>3.3067254735625582</v>
      </c>
    </row>
    <row r="3495" spans="1:29">
      <c r="A3495" s="5" t="s">
        <v>206</v>
      </c>
      <c r="B3495" s="5">
        <v>0.55500000000000005</v>
      </c>
      <c r="C3495" s="5">
        <v>0.44</v>
      </c>
      <c r="D3495" s="5">
        <v>0.15</v>
      </c>
      <c r="E3495" s="5">
        <v>0.83799999999999997</v>
      </c>
      <c r="F3495" s="5">
        <v>0.41549999999999998</v>
      </c>
      <c r="G3495" s="5">
        <v>0.14599999999999999</v>
      </c>
      <c r="H3495" s="48">
        <v>0.23</v>
      </c>
      <c r="I3495" s="5">
        <v>8</v>
      </c>
      <c r="N3495" s="15">
        <f t="shared" si="3367"/>
        <v>3</v>
      </c>
      <c r="O3495" s="15">
        <f t="shared" ref="O3495:U3495" si="3549">B3495</f>
        <v>0.55500000000000005</v>
      </c>
      <c r="P3495" s="15">
        <f t="shared" si="3549"/>
        <v>0.44</v>
      </c>
      <c r="Q3495" s="15">
        <f t="shared" si="3549"/>
        <v>0.15</v>
      </c>
      <c r="R3495" s="15">
        <f t="shared" si="3549"/>
        <v>0.83799999999999997</v>
      </c>
      <c r="S3495" s="15">
        <f t="shared" si="3549"/>
        <v>0.41549999999999998</v>
      </c>
      <c r="T3495" s="15">
        <f t="shared" si="3549"/>
        <v>0.14599999999999999</v>
      </c>
      <c r="U3495" s="15">
        <f t="shared" si="3549"/>
        <v>0.23</v>
      </c>
      <c r="V3495" s="5">
        <v>1</v>
      </c>
      <c r="X3495" s="15">
        <f t="shared" si="3369"/>
        <v>9.5</v>
      </c>
      <c r="AB3495" s="15">
        <f t="shared" si="3370"/>
        <v>11.515272702817411</v>
      </c>
      <c r="AC3495" s="15">
        <f t="shared" si="3371"/>
        <v>4.0613240667209922</v>
      </c>
    </row>
    <row r="3496" spans="1:29">
      <c r="A3496" s="5" t="s">
        <v>207</v>
      </c>
      <c r="B3496" s="5">
        <v>0.55500000000000005</v>
      </c>
      <c r="C3496" s="5">
        <v>0.43</v>
      </c>
      <c r="D3496" s="5">
        <v>0.13500000000000001</v>
      </c>
      <c r="E3496" s="5">
        <v>0.81200000000000006</v>
      </c>
      <c r="F3496" s="5">
        <v>0.40550000000000003</v>
      </c>
      <c r="G3496" s="5">
        <v>0.16300000000000001</v>
      </c>
      <c r="H3496" s="48">
        <v>0.2215</v>
      </c>
      <c r="I3496" s="5">
        <v>9</v>
      </c>
      <c r="N3496" s="15">
        <f t="shared" si="3367"/>
        <v>0.75</v>
      </c>
      <c r="O3496" s="15">
        <f t="shared" ref="O3496:U3496" si="3550">B3496</f>
        <v>0.55500000000000005</v>
      </c>
      <c r="P3496" s="15">
        <f t="shared" si="3550"/>
        <v>0.43</v>
      </c>
      <c r="Q3496" s="15">
        <f t="shared" si="3550"/>
        <v>0.13500000000000001</v>
      </c>
      <c r="R3496" s="15">
        <f t="shared" si="3550"/>
        <v>0.81200000000000006</v>
      </c>
      <c r="S3496" s="15">
        <f t="shared" si="3550"/>
        <v>0.40550000000000003</v>
      </c>
      <c r="T3496" s="15">
        <f t="shared" si="3550"/>
        <v>0.16300000000000001</v>
      </c>
      <c r="U3496" s="15">
        <f t="shared" si="3550"/>
        <v>0.2215</v>
      </c>
      <c r="V3496" s="5">
        <v>1</v>
      </c>
      <c r="X3496" s="15">
        <f t="shared" si="3369"/>
        <v>10.5</v>
      </c>
      <c r="AB3496" s="15">
        <f t="shared" si="3370"/>
        <v>10.582345057586256</v>
      </c>
      <c r="AC3496" s="15">
        <f t="shared" si="3371"/>
        <v>6.7807085088837961E-3</v>
      </c>
    </row>
    <row r="3497" spans="1:29">
      <c r="A3497" s="5" t="s">
        <v>206</v>
      </c>
      <c r="B3497" s="5">
        <v>0.56000000000000005</v>
      </c>
      <c r="C3497" s="5">
        <v>0.41499999999999998</v>
      </c>
      <c r="D3497" s="5">
        <v>0.13</v>
      </c>
      <c r="E3497" s="5">
        <v>0.76149999999999995</v>
      </c>
      <c r="F3497" s="5">
        <v>0.3695</v>
      </c>
      <c r="G3497" s="5">
        <v>0.17</v>
      </c>
      <c r="H3497" s="48">
        <v>0.19550000000000001</v>
      </c>
      <c r="I3497" s="5">
        <v>8</v>
      </c>
      <c r="N3497" s="15">
        <f t="shared" si="3367"/>
        <v>3</v>
      </c>
      <c r="O3497" s="15">
        <f t="shared" ref="O3497:U3497" si="3551">B3497</f>
        <v>0.56000000000000005</v>
      </c>
      <c r="P3497" s="15">
        <f t="shared" si="3551"/>
        <v>0.41499999999999998</v>
      </c>
      <c r="Q3497" s="15">
        <f t="shared" si="3551"/>
        <v>0.13</v>
      </c>
      <c r="R3497" s="15">
        <f t="shared" si="3551"/>
        <v>0.76149999999999995</v>
      </c>
      <c r="S3497" s="15">
        <f t="shared" si="3551"/>
        <v>0.3695</v>
      </c>
      <c r="T3497" s="15">
        <f t="shared" si="3551"/>
        <v>0.17</v>
      </c>
      <c r="U3497" s="15">
        <f t="shared" si="3551"/>
        <v>0.19550000000000001</v>
      </c>
      <c r="V3497" s="5">
        <v>1</v>
      </c>
      <c r="X3497" s="15">
        <f t="shared" si="3369"/>
        <v>9.5</v>
      </c>
      <c r="AB3497" s="15">
        <f t="shared" si="3370"/>
        <v>10.677953223560584</v>
      </c>
      <c r="AC3497" s="15">
        <f t="shared" si="3371"/>
        <v>1.3875737968967707</v>
      </c>
    </row>
    <row r="3498" spans="1:29">
      <c r="A3498" s="5" t="s">
        <v>206</v>
      </c>
      <c r="B3498" s="5">
        <v>0.57499999999999996</v>
      </c>
      <c r="C3498" s="5">
        <v>0.44</v>
      </c>
      <c r="D3498" s="5">
        <v>0.14499999999999999</v>
      </c>
      <c r="E3498" s="5">
        <v>0.87</v>
      </c>
      <c r="F3498" s="5">
        <v>0.39450000000000002</v>
      </c>
      <c r="G3498" s="5">
        <v>0.2195</v>
      </c>
      <c r="H3498" s="48">
        <v>0.22500000000000001</v>
      </c>
      <c r="I3498" s="5">
        <v>8</v>
      </c>
      <c r="N3498" s="15">
        <f t="shared" si="3367"/>
        <v>3</v>
      </c>
      <c r="O3498" s="15">
        <f t="shared" ref="O3498:U3498" si="3552">B3498</f>
        <v>0.57499999999999996</v>
      </c>
      <c r="P3498" s="15">
        <f t="shared" si="3552"/>
        <v>0.44</v>
      </c>
      <c r="Q3498" s="15">
        <f t="shared" si="3552"/>
        <v>0.14499999999999999</v>
      </c>
      <c r="R3498" s="15">
        <f t="shared" si="3552"/>
        <v>0.87</v>
      </c>
      <c r="S3498" s="15">
        <f t="shared" si="3552"/>
        <v>0.39450000000000002</v>
      </c>
      <c r="T3498" s="15">
        <f t="shared" si="3552"/>
        <v>0.2195</v>
      </c>
      <c r="U3498" s="15">
        <f t="shared" si="3552"/>
        <v>0.22500000000000001</v>
      </c>
      <c r="V3498" s="5">
        <v>1</v>
      </c>
      <c r="X3498" s="15">
        <f t="shared" si="3369"/>
        <v>9.5</v>
      </c>
      <c r="AB3498" s="15">
        <f t="shared" si="3370"/>
        <v>11.361498548875922</v>
      </c>
      <c r="AC3498" s="15">
        <f t="shared" si="3371"/>
        <v>3.4651768474671623</v>
      </c>
    </row>
    <row r="3499" spans="1:29">
      <c r="A3499" s="5" t="s">
        <v>207</v>
      </c>
      <c r="B3499" s="5">
        <v>0.58499999999999996</v>
      </c>
      <c r="C3499" s="5">
        <v>0.45</v>
      </c>
      <c r="D3499" s="5">
        <v>0.14499999999999999</v>
      </c>
      <c r="E3499" s="5">
        <v>0.98350000000000004</v>
      </c>
      <c r="F3499" s="5">
        <v>0.48449999999999999</v>
      </c>
      <c r="G3499" s="5">
        <v>0.24199999999999999</v>
      </c>
      <c r="H3499" s="48">
        <v>0.22</v>
      </c>
      <c r="I3499" s="5">
        <v>9</v>
      </c>
      <c r="N3499" s="15">
        <f t="shared" si="3367"/>
        <v>0.75</v>
      </c>
      <c r="O3499" s="15">
        <f t="shared" ref="O3499:U3499" si="3553">B3499</f>
        <v>0.58499999999999996</v>
      </c>
      <c r="P3499" s="15">
        <f t="shared" si="3553"/>
        <v>0.45</v>
      </c>
      <c r="Q3499" s="15">
        <f t="shared" si="3553"/>
        <v>0.14499999999999999</v>
      </c>
      <c r="R3499" s="15">
        <f t="shared" si="3553"/>
        <v>0.98350000000000004</v>
      </c>
      <c r="S3499" s="15">
        <f t="shared" si="3553"/>
        <v>0.48449999999999999</v>
      </c>
      <c r="T3499" s="15">
        <f t="shared" si="3553"/>
        <v>0.24199999999999999</v>
      </c>
      <c r="U3499" s="15">
        <f t="shared" si="3553"/>
        <v>0.22</v>
      </c>
      <c r="V3499" s="5">
        <v>1</v>
      </c>
      <c r="X3499" s="15">
        <f t="shared" si="3369"/>
        <v>10.5</v>
      </c>
      <c r="AB3499" s="15">
        <f t="shared" si="3370"/>
        <v>10.055123518494343</v>
      </c>
      <c r="AC3499" s="15">
        <f t="shared" si="3371"/>
        <v>0.19791508379685352</v>
      </c>
    </row>
    <row r="3500" spans="1:29">
      <c r="A3500" s="5" t="s">
        <v>206</v>
      </c>
      <c r="B3500" s="5">
        <v>0.59</v>
      </c>
      <c r="C3500" s="5">
        <v>0.46</v>
      </c>
      <c r="D3500" s="5">
        <v>0.14499999999999999</v>
      </c>
      <c r="E3500" s="5">
        <v>0.92900000000000005</v>
      </c>
      <c r="F3500" s="5">
        <v>0.38</v>
      </c>
      <c r="G3500" s="5">
        <v>0.24</v>
      </c>
      <c r="H3500" s="48">
        <v>0.255</v>
      </c>
      <c r="I3500" s="5">
        <v>10</v>
      </c>
      <c r="N3500" s="15">
        <f t="shared" si="3367"/>
        <v>3</v>
      </c>
      <c r="O3500" s="15">
        <f t="shared" ref="O3500:U3500" si="3554">B3500</f>
        <v>0.59</v>
      </c>
      <c r="P3500" s="15">
        <f t="shared" si="3554"/>
        <v>0.46</v>
      </c>
      <c r="Q3500" s="15">
        <f t="shared" si="3554"/>
        <v>0.14499999999999999</v>
      </c>
      <c r="R3500" s="15">
        <f t="shared" si="3554"/>
        <v>0.92900000000000005</v>
      </c>
      <c r="S3500" s="15">
        <f t="shared" si="3554"/>
        <v>0.38</v>
      </c>
      <c r="T3500" s="15">
        <f t="shared" si="3554"/>
        <v>0.24</v>
      </c>
      <c r="U3500" s="15">
        <f t="shared" si="3554"/>
        <v>0.255</v>
      </c>
      <c r="V3500" s="5">
        <v>1</v>
      </c>
      <c r="X3500" s="15">
        <f t="shared" si="3369"/>
        <v>11.5</v>
      </c>
      <c r="AB3500" s="15">
        <f t="shared" si="3370"/>
        <v>12.463785465080507</v>
      </c>
      <c r="AC3500" s="15">
        <f t="shared" si="3371"/>
        <v>0.92888242270044941</v>
      </c>
    </row>
    <row r="3501" spans="1:29">
      <c r="A3501" s="5" t="s">
        <v>207</v>
      </c>
      <c r="B3501" s="5">
        <v>0.59499999999999997</v>
      </c>
      <c r="C3501" s="5">
        <v>0.47</v>
      </c>
      <c r="D3501" s="5">
        <v>0.16500000000000001</v>
      </c>
      <c r="E3501" s="5">
        <v>1.0155000000000001</v>
      </c>
      <c r="F3501" s="5">
        <v>0.49099999999999999</v>
      </c>
      <c r="G3501" s="5">
        <v>0.1905</v>
      </c>
      <c r="H3501" s="48">
        <v>0.28899999999999998</v>
      </c>
      <c r="I3501" s="5">
        <v>9</v>
      </c>
      <c r="N3501" s="15">
        <f t="shared" si="3367"/>
        <v>0.75</v>
      </c>
      <c r="O3501" s="15">
        <f t="shared" ref="O3501:U3501" si="3555">B3501</f>
        <v>0.59499999999999997</v>
      </c>
      <c r="P3501" s="15">
        <f t="shared" si="3555"/>
        <v>0.47</v>
      </c>
      <c r="Q3501" s="15">
        <f t="shared" si="3555"/>
        <v>0.16500000000000001</v>
      </c>
      <c r="R3501" s="15">
        <f t="shared" si="3555"/>
        <v>1.0155000000000001</v>
      </c>
      <c r="S3501" s="15">
        <f t="shared" si="3555"/>
        <v>0.49099999999999999</v>
      </c>
      <c r="T3501" s="15">
        <f t="shared" si="3555"/>
        <v>0.1905</v>
      </c>
      <c r="U3501" s="15">
        <f t="shared" si="3555"/>
        <v>0.28899999999999998</v>
      </c>
      <c r="V3501" s="5">
        <v>1</v>
      </c>
      <c r="X3501" s="15">
        <f t="shared" si="3369"/>
        <v>10.5</v>
      </c>
      <c r="AB3501" s="15">
        <f t="shared" si="3370"/>
        <v>11.792864674338393</v>
      </c>
      <c r="AC3501" s="15">
        <f t="shared" si="3371"/>
        <v>1.6714990661521187</v>
      </c>
    </row>
    <row r="3502" spans="1:29">
      <c r="A3502" s="5" t="s">
        <v>206</v>
      </c>
      <c r="B3502" s="5">
        <v>0.6</v>
      </c>
      <c r="C3502" s="5">
        <v>0.41</v>
      </c>
      <c r="D3502" s="5">
        <v>0.14499999999999999</v>
      </c>
      <c r="E3502" s="5">
        <v>0.93899999999999995</v>
      </c>
      <c r="F3502" s="5">
        <v>0.44750000000000001</v>
      </c>
      <c r="G3502" s="5">
        <v>0.19600000000000001</v>
      </c>
      <c r="H3502" s="48">
        <v>0.26800000000000002</v>
      </c>
      <c r="I3502" s="5">
        <v>8</v>
      </c>
      <c r="N3502" s="15">
        <f t="shared" si="3367"/>
        <v>3</v>
      </c>
      <c r="O3502" s="15">
        <f t="shared" ref="O3502:U3502" si="3556">B3502</f>
        <v>0.6</v>
      </c>
      <c r="P3502" s="15">
        <f t="shared" si="3556"/>
        <v>0.41</v>
      </c>
      <c r="Q3502" s="15">
        <f t="shared" si="3556"/>
        <v>0.14499999999999999</v>
      </c>
      <c r="R3502" s="15">
        <f t="shared" si="3556"/>
        <v>0.93899999999999995</v>
      </c>
      <c r="S3502" s="15">
        <f t="shared" si="3556"/>
        <v>0.44750000000000001</v>
      </c>
      <c r="T3502" s="15">
        <f t="shared" si="3556"/>
        <v>0.19600000000000001</v>
      </c>
      <c r="U3502" s="15">
        <f t="shared" si="3556"/>
        <v>0.26800000000000002</v>
      </c>
      <c r="V3502" s="5">
        <v>1</v>
      </c>
      <c r="X3502" s="15">
        <f t="shared" si="3369"/>
        <v>9.5</v>
      </c>
      <c r="AB3502" s="15">
        <f t="shared" si="3370"/>
        <v>11.163095160518818</v>
      </c>
      <c r="AC3502" s="15">
        <f t="shared" si="3371"/>
        <v>2.7658855129411131</v>
      </c>
    </row>
    <row r="3503" spans="1:29">
      <c r="A3503" s="5" t="s">
        <v>206</v>
      </c>
      <c r="B3503" s="5">
        <v>0.6</v>
      </c>
      <c r="C3503" s="5">
        <v>0.47499999999999998</v>
      </c>
      <c r="D3503" s="5">
        <v>0.16</v>
      </c>
      <c r="E3503" s="5">
        <v>1.1639999999999999</v>
      </c>
      <c r="F3503" s="5">
        <v>0.50449999999999995</v>
      </c>
      <c r="G3503" s="5">
        <v>0.26350000000000001</v>
      </c>
      <c r="H3503" s="48">
        <v>0.33500000000000002</v>
      </c>
      <c r="I3503" s="5">
        <v>12</v>
      </c>
      <c r="N3503" s="15">
        <f t="shared" si="3367"/>
        <v>3</v>
      </c>
      <c r="O3503" s="15">
        <f t="shared" ref="O3503:U3503" si="3557">B3503</f>
        <v>0.6</v>
      </c>
      <c r="P3503" s="15">
        <f t="shared" si="3557"/>
        <v>0.47499999999999998</v>
      </c>
      <c r="Q3503" s="15">
        <f t="shared" si="3557"/>
        <v>0.16</v>
      </c>
      <c r="R3503" s="15">
        <f t="shared" si="3557"/>
        <v>1.1639999999999999</v>
      </c>
      <c r="S3503" s="15">
        <f t="shared" si="3557"/>
        <v>0.50449999999999995</v>
      </c>
      <c r="T3503" s="15">
        <f t="shared" si="3557"/>
        <v>0.26350000000000001</v>
      </c>
      <c r="U3503" s="15">
        <f t="shared" si="3557"/>
        <v>0.33500000000000002</v>
      </c>
      <c r="V3503" s="5">
        <v>1</v>
      </c>
      <c r="X3503" s="15">
        <f t="shared" si="3369"/>
        <v>13.5</v>
      </c>
      <c r="AB3503" s="15">
        <f t="shared" si="3370"/>
        <v>12.886713273994825</v>
      </c>
      <c r="AC3503" s="15">
        <f t="shared" si="3371"/>
        <v>0.37612060829414617</v>
      </c>
    </row>
    <row r="3504" spans="1:29">
      <c r="A3504" s="5" t="s">
        <v>206</v>
      </c>
      <c r="B3504" s="5">
        <v>0.61</v>
      </c>
      <c r="C3504" s="5">
        <v>0.47</v>
      </c>
      <c r="D3504" s="5">
        <v>0.17499999999999999</v>
      </c>
      <c r="E3504" s="5">
        <v>1.214</v>
      </c>
      <c r="F3504" s="5">
        <v>0.53149999999999997</v>
      </c>
      <c r="G3504" s="5">
        <v>0.28349999999999997</v>
      </c>
      <c r="H3504" s="48">
        <v>0.32500000000000001</v>
      </c>
      <c r="I3504" s="5">
        <v>10</v>
      </c>
      <c r="N3504" s="15">
        <f t="shared" si="3367"/>
        <v>3</v>
      </c>
      <c r="O3504" s="15">
        <f t="shared" ref="O3504:U3504" si="3558">B3504</f>
        <v>0.61</v>
      </c>
      <c r="P3504" s="15">
        <f t="shared" si="3558"/>
        <v>0.47</v>
      </c>
      <c r="Q3504" s="15">
        <f t="shared" si="3558"/>
        <v>0.17499999999999999</v>
      </c>
      <c r="R3504" s="15">
        <f t="shared" si="3558"/>
        <v>1.214</v>
      </c>
      <c r="S3504" s="15">
        <f t="shared" si="3558"/>
        <v>0.53149999999999997</v>
      </c>
      <c r="T3504" s="15">
        <f t="shared" si="3558"/>
        <v>0.28349999999999997</v>
      </c>
      <c r="U3504" s="15">
        <f t="shared" si="3558"/>
        <v>0.32500000000000001</v>
      </c>
      <c r="V3504" s="5">
        <v>1</v>
      </c>
      <c r="X3504" s="15">
        <f t="shared" si="3369"/>
        <v>11.5</v>
      </c>
      <c r="AB3504" s="15">
        <f t="shared" si="3370"/>
        <v>12.606589656019032</v>
      </c>
      <c r="AC3504" s="15">
        <f t="shared" si="3371"/>
        <v>1.2245406668083205</v>
      </c>
    </row>
    <row r="3505" spans="1:29">
      <c r="A3505" s="5" t="s">
        <v>207</v>
      </c>
      <c r="B3505" s="5">
        <v>0.61499999999999999</v>
      </c>
      <c r="C3505" s="5">
        <v>0.49</v>
      </c>
      <c r="D3505" s="5">
        <v>0.19</v>
      </c>
      <c r="E3505" s="5">
        <v>1.1345000000000001</v>
      </c>
      <c r="F3505" s="5">
        <v>0.46949999999999997</v>
      </c>
      <c r="G3505" s="5">
        <v>0.25700000000000001</v>
      </c>
      <c r="H3505" s="48">
        <v>0.34799999999999998</v>
      </c>
      <c r="I3505" s="5">
        <v>11</v>
      </c>
      <c r="N3505" s="15">
        <f t="shared" si="3367"/>
        <v>0.75</v>
      </c>
      <c r="O3505" s="15">
        <f t="shared" ref="O3505:U3505" si="3559">B3505</f>
        <v>0.61499999999999999</v>
      </c>
      <c r="P3505" s="15">
        <f t="shared" si="3559"/>
        <v>0.49</v>
      </c>
      <c r="Q3505" s="15">
        <f t="shared" si="3559"/>
        <v>0.19</v>
      </c>
      <c r="R3505" s="15">
        <f t="shared" si="3559"/>
        <v>1.1345000000000001</v>
      </c>
      <c r="S3505" s="15">
        <f t="shared" si="3559"/>
        <v>0.46949999999999997</v>
      </c>
      <c r="T3505" s="15">
        <f t="shared" si="3559"/>
        <v>0.25700000000000001</v>
      </c>
      <c r="U3505" s="15">
        <f t="shared" si="3559"/>
        <v>0.34799999999999998</v>
      </c>
      <c r="V3505" s="5">
        <v>1</v>
      </c>
      <c r="X3505" s="15">
        <f t="shared" si="3369"/>
        <v>12.5</v>
      </c>
      <c r="AB3505" s="15">
        <f t="shared" si="3370"/>
        <v>13.63647369546536</v>
      </c>
      <c r="AC3505" s="15">
        <f t="shared" si="3371"/>
        <v>1.291572460484693</v>
      </c>
    </row>
    <row r="3506" spans="1:29">
      <c r="A3506" s="5" t="s">
        <v>207</v>
      </c>
      <c r="B3506" s="5">
        <v>0.62</v>
      </c>
      <c r="C3506" s="5">
        <v>0.51</v>
      </c>
      <c r="D3506" s="5">
        <v>0.18</v>
      </c>
      <c r="E3506" s="5">
        <v>1.2330000000000001</v>
      </c>
      <c r="F3506" s="5">
        <v>0.59199999999999997</v>
      </c>
      <c r="G3506" s="5">
        <v>0.27400000000000002</v>
      </c>
      <c r="H3506" s="48">
        <v>0.32200000000000001</v>
      </c>
      <c r="I3506" s="5">
        <v>10</v>
      </c>
      <c r="N3506" s="15">
        <f t="shared" si="3367"/>
        <v>0.75</v>
      </c>
      <c r="O3506" s="15">
        <f t="shared" ref="O3506:U3506" si="3560">B3506</f>
        <v>0.62</v>
      </c>
      <c r="P3506" s="15">
        <f t="shared" si="3560"/>
        <v>0.51</v>
      </c>
      <c r="Q3506" s="15">
        <f t="shared" si="3560"/>
        <v>0.18</v>
      </c>
      <c r="R3506" s="15">
        <f t="shared" si="3560"/>
        <v>1.2330000000000001</v>
      </c>
      <c r="S3506" s="15">
        <f t="shared" si="3560"/>
        <v>0.59199999999999997</v>
      </c>
      <c r="T3506" s="15">
        <f t="shared" si="3560"/>
        <v>0.27400000000000002</v>
      </c>
      <c r="U3506" s="15">
        <f t="shared" si="3560"/>
        <v>0.32200000000000001</v>
      </c>
      <c r="V3506" s="5">
        <v>1</v>
      </c>
      <c r="X3506" s="15">
        <f t="shared" si="3369"/>
        <v>11.5</v>
      </c>
      <c r="AB3506" s="15">
        <f t="shared" si="3370"/>
        <v>11.791240229225101</v>
      </c>
      <c r="AC3506" s="15">
        <f t="shared" si="3371"/>
        <v>8.4820871119089536E-2</v>
      </c>
    </row>
    <row r="3507" spans="1:29">
      <c r="A3507" s="5" t="s">
        <v>206</v>
      </c>
      <c r="B3507" s="5">
        <v>0.625</v>
      </c>
      <c r="C3507" s="5">
        <v>0.495</v>
      </c>
      <c r="D3507" s="5">
        <v>0.18</v>
      </c>
      <c r="E3507" s="5">
        <v>1.0814999999999999</v>
      </c>
      <c r="F3507" s="5">
        <v>0.47149999999999997</v>
      </c>
      <c r="G3507" s="5">
        <v>0.254</v>
      </c>
      <c r="H3507" s="48">
        <v>0.3135</v>
      </c>
      <c r="I3507" s="5">
        <v>10</v>
      </c>
      <c r="N3507" s="15">
        <f t="shared" si="3367"/>
        <v>3</v>
      </c>
      <c r="O3507" s="15">
        <f t="shared" ref="O3507:U3507" si="3561">B3507</f>
        <v>0.625</v>
      </c>
      <c r="P3507" s="15">
        <f t="shared" si="3561"/>
        <v>0.495</v>
      </c>
      <c r="Q3507" s="15">
        <f t="shared" si="3561"/>
        <v>0.18</v>
      </c>
      <c r="R3507" s="15">
        <f t="shared" si="3561"/>
        <v>1.0814999999999999</v>
      </c>
      <c r="S3507" s="15">
        <f t="shared" si="3561"/>
        <v>0.47149999999999997</v>
      </c>
      <c r="T3507" s="15">
        <f t="shared" si="3561"/>
        <v>0.254</v>
      </c>
      <c r="U3507" s="15">
        <f t="shared" si="3561"/>
        <v>0.3135</v>
      </c>
      <c r="V3507" s="5">
        <v>1</v>
      </c>
      <c r="X3507" s="15">
        <f t="shared" si="3369"/>
        <v>11.5</v>
      </c>
      <c r="AB3507" s="15">
        <f t="shared" si="3370"/>
        <v>13.151927815524042</v>
      </c>
      <c r="AC3507" s="15">
        <f t="shared" si="3371"/>
        <v>2.7288655077020327</v>
      </c>
    </row>
    <row r="3508" spans="1:29">
      <c r="A3508" s="5" t="s">
        <v>206</v>
      </c>
      <c r="B3508" s="5">
        <v>0.625</v>
      </c>
      <c r="C3508" s="5">
        <v>0.47</v>
      </c>
      <c r="D3508" s="5">
        <v>0.17499999999999999</v>
      </c>
      <c r="E3508" s="5">
        <v>1.179</v>
      </c>
      <c r="F3508" s="5">
        <v>0.60499999999999998</v>
      </c>
      <c r="G3508" s="5">
        <v>0.25800000000000001</v>
      </c>
      <c r="H3508" s="48">
        <v>0.27100000000000002</v>
      </c>
      <c r="I3508" s="5">
        <v>9</v>
      </c>
      <c r="N3508" s="15">
        <f t="shared" si="3367"/>
        <v>3</v>
      </c>
      <c r="O3508" s="15">
        <f t="shared" ref="O3508:U3508" si="3562">B3508</f>
        <v>0.625</v>
      </c>
      <c r="P3508" s="15">
        <f t="shared" si="3562"/>
        <v>0.47</v>
      </c>
      <c r="Q3508" s="15">
        <f t="shared" si="3562"/>
        <v>0.17499999999999999</v>
      </c>
      <c r="R3508" s="15">
        <f t="shared" si="3562"/>
        <v>1.179</v>
      </c>
      <c r="S3508" s="15">
        <f t="shared" si="3562"/>
        <v>0.60499999999999998</v>
      </c>
      <c r="T3508" s="15">
        <f t="shared" si="3562"/>
        <v>0.25800000000000001</v>
      </c>
      <c r="U3508" s="15">
        <f t="shared" si="3562"/>
        <v>0.27100000000000002</v>
      </c>
      <c r="V3508" s="5">
        <v>1</v>
      </c>
      <c r="X3508" s="15">
        <f t="shared" si="3369"/>
        <v>10.5</v>
      </c>
      <c r="AB3508" s="15">
        <f t="shared" si="3370"/>
        <v>10.593178652135617</v>
      </c>
      <c r="AC3508" s="15">
        <f t="shared" si="3371"/>
        <v>8.6822612138102492E-3</v>
      </c>
    </row>
    <row r="3509" spans="1:29">
      <c r="A3509" s="5" t="s">
        <v>207</v>
      </c>
      <c r="B3509" s="5">
        <v>0.64</v>
      </c>
      <c r="C3509" s="5">
        <v>0.5</v>
      </c>
      <c r="D3509" s="5">
        <v>0.16500000000000001</v>
      </c>
      <c r="E3509" s="5">
        <v>1.1635</v>
      </c>
      <c r="F3509" s="5">
        <v>0.55400000000000005</v>
      </c>
      <c r="G3509" s="5">
        <v>0.23899999999999999</v>
      </c>
      <c r="H3509" s="48">
        <v>0.32</v>
      </c>
      <c r="I3509" s="5">
        <v>11</v>
      </c>
      <c r="N3509" s="15">
        <f t="shared" si="3367"/>
        <v>0.75</v>
      </c>
      <c r="O3509" s="15">
        <f t="shared" ref="O3509:U3509" si="3563">B3509</f>
        <v>0.64</v>
      </c>
      <c r="P3509" s="15">
        <f t="shared" si="3563"/>
        <v>0.5</v>
      </c>
      <c r="Q3509" s="15">
        <f t="shared" si="3563"/>
        <v>0.16500000000000001</v>
      </c>
      <c r="R3509" s="15">
        <f t="shared" si="3563"/>
        <v>1.1635</v>
      </c>
      <c r="S3509" s="15">
        <f t="shared" si="3563"/>
        <v>0.55400000000000005</v>
      </c>
      <c r="T3509" s="15">
        <f t="shared" si="3563"/>
        <v>0.23899999999999999</v>
      </c>
      <c r="U3509" s="15">
        <f t="shared" si="3563"/>
        <v>0.32</v>
      </c>
      <c r="V3509" s="5">
        <v>1</v>
      </c>
      <c r="X3509" s="15">
        <f t="shared" si="3369"/>
        <v>12.5</v>
      </c>
      <c r="AB3509" s="15">
        <f t="shared" si="3370"/>
        <v>11.963831980842937</v>
      </c>
      <c r="AC3509" s="15">
        <f t="shared" si="3371"/>
        <v>0.28747614476680916</v>
      </c>
    </row>
    <row r="3510" spans="1:29">
      <c r="A3510" s="5" t="s">
        <v>207</v>
      </c>
      <c r="B3510" s="5">
        <v>0.64</v>
      </c>
      <c r="C3510" s="5">
        <v>0.47499999999999998</v>
      </c>
      <c r="D3510" s="5">
        <v>0.17499999999999999</v>
      </c>
      <c r="E3510" s="5">
        <v>1.1545000000000001</v>
      </c>
      <c r="F3510" s="5">
        <v>0.48649999999999999</v>
      </c>
      <c r="G3510" s="5">
        <v>0.34100000000000003</v>
      </c>
      <c r="H3510" s="48">
        <v>0.28799999999999998</v>
      </c>
      <c r="I3510" s="5">
        <v>9</v>
      </c>
      <c r="N3510" s="15">
        <f t="shared" si="3367"/>
        <v>0.75</v>
      </c>
      <c r="O3510" s="15">
        <f t="shared" ref="O3510:U3510" si="3564">B3510</f>
        <v>0.64</v>
      </c>
      <c r="P3510" s="15">
        <f t="shared" si="3564"/>
        <v>0.47499999999999998</v>
      </c>
      <c r="Q3510" s="15">
        <f t="shared" si="3564"/>
        <v>0.17499999999999999</v>
      </c>
      <c r="R3510" s="15">
        <f t="shared" si="3564"/>
        <v>1.1545000000000001</v>
      </c>
      <c r="S3510" s="15">
        <f t="shared" si="3564"/>
        <v>0.48649999999999999</v>
      </c>
      <c r="T3510" s="15">
        <f t="shared" si="3564"/>
        <v>0.34100000000000003</v>
      </c>
      <c r="U3510" s="15">
        <f t="shared" si="3564"/>
        <v>0.28799999999999998</v>
      </c>
      <c r="V3510" s="5">
        <v>1</v>
      </c>
      <c r="X3510" s="15">
        <f t="shared" si="3369"/>
        <v>10.5</v>
      </c>
      <c r="AB3510" s="15">
        <f t="shared" si="3370"/>
        <v>11.732575075446432</v>
      </c>
      <c r="AC3510" s="15">
        <f t="shared" si="3371"/>
        <v>1.5192413166117775</v>
      </c>
    </row>
    <row r="3511" spans="1:29">
      <c r="A3511" s="5" t="s">
        <v>207</v>
      </c>
      <c r="B3511" s="5">
        <v>0.64500000000000002</v>
      </c>
      <c r="C3511" s="5">
        <v>0.52</v>
      </c>
      <c r="D3511" s="5">
        <v>0.17499999999999999</v>
      </c>
      <c r="E3511" s="5">
        <v>1.3345</v>
      </c>
      <c r="F3511" s="5">
        <v>0.66700000000000004</v>
      </c>
      <c r="G3511" s="5">
        <v>0.26650000000000001</v>
      </c>
      <c r="H3511" s="48">
        <v>0.35499999999999998</v>
      </c>
      <c r="I3511" s="5">
        <v>10</v>
      </c>
      <c r="N3511" s="15">
        <f t="shared" si="3367"/>
        <v>0.75</v>
      </c>
      <c r="O3511" s="15">
        <f t="shared" ref="O3511:U3511" si="3565">B3511</f>
        <v>0.64500000000000002</v>
      </c>
      <c r="P3511" s="15">
        <f t="shared" si="3565"/>
        <v>0.52</v>
      </c>
      <c r="Q3511" s="15">
        <f t="shared" si="3565"/>
        <v>0.17499999999999999</v>
      </c>
      <c r="R3511" s="15">
        <f t="shared" si="3565"/>
        <v>1.3345</v>
      </c>
      <c r="S3511" s="15">
        <f t="shared" si="3565"/>
        <v>0.66700000000000004</v>
      </c>
      <c r="T3511" s="15">
        <f t="shared" si="3565"/>
        <v>0.26650000000000001</v>
      </c>
      <c r="U3511" s="15">
        <f t="shared" si="3565"/>
        <v>0.35499999999999998</v>
      </c>
      <c r="V3511" s="5">
        <v>1</v>
      </c>
      <c r="X3511" s="15">
        <f t="shared" si="3369"/>
        <v>11.5</v>
      </c>
      <c r="AB3511" s="15">
        <f t="shared" si="3370"/>
        <v>11.612561135104578</v>
      </c>
      <c r="AC3511" s="15">
        <f t="shared" si="3371"/>
        <v>1.2670009136030985E-2</v>
      </c>
    </row>
    <row r="3512" spans="1:29">
      <c r="A3512" s="5" t="s">
        <v>206</v>
      </c>
      <c r="B3512" s="5">
        <v>0.65</v>
      </c>
      <c r="C3512" s="5">
        <v>0.505</v>
      </c>
      <c r="D3512" s="5">
        <v>0.18</v>
      </c>
      <c r="E3512" s="5">
        <v>1.4690000000000001</v>
      </c>
      <c r="F3512" s="5">
        <v>0.71150000000000002</v>
      </c>
      <c r="G3512" s="5">
        <v>0.33350000000000002</v>
      </c>
      <c r="H3512" s="48">
        <v>0.38</v>
      </c>
      <c r="I3512" s="5">
        <v>9</v>
      </c>
      <c r="N3512" s="15">
        <f t="shared" si="3367"/>
        <v>3</v>
      </c>
      <c r="O3512" s="15">
        <f t="shared" ref="O3512:U3512" si="3566">B3512</f>
        <v>0.65</v>
      </c>
      <c r="P3512" s="15">
        <f t="shared" si="3566"/>
        <v>0.505</v>
      </c>
      <c r="Q3512" s="15">
        <f t="shared" si="3566"/>
        <v>0.18</v>
      </c>
      <c r="R3512" s="15">
        <f t="shared" si="3566"/>
        <v>1.4690000000000001</v>
      </c>
      <c r="S3512" s="15">
        <f t="shared" si="3566"/>
        <v>0.71150000000000002</v>
      </c>
      <c r="T3512" s="15">
        <f t="shared" si="3566"/>
        <v>0.33350000000000002</v>
      </c>
      <c r="U3512" s="15">
        <f t="shared" si="3566"/>
        <v>0.38</v>
      </c>
      <c r="V3512" s="5">
        <v>1</v>
      </c>
      <c r="X3512" s="15">
        <f t="shared" si="3369"/>
        <v>10.5</v>
      </c>
      <c r="AB3512" s="15">
        <f t="shared" si="3370"/>
        <v>11.710700699465786</v>
      </c>
      <c r="AC3512" s="15">
        <f t="shared" si="3371"/>
        <v>1.4657961836869431</v>
      </c>
    </row>
    <row r="3513" spans="1:29">
      <c r="A3513" s="5" t="s">
        <v>206</v>
      </c>
      <c r="B3513" s="5">
        <v>0.65500000000000003</v>
      </c>
      <c r="C3513" s="5">
        <v>0.52</v>
      </c>
      <c r="D3513" s="5">
        <v>0.18</v>
      </c>
      <c r="E3513" s="5">
        <v>1.492</v>
      </c>
      <c r="F3513" s="5">
        <v>0.71850000000000003</v>
      </c>
      <c r="G3513" s="5">
        <v>0.36</v>
      </c>
      <c r="H3513" s="48">
        <v>0.35499999999999998</v>
      </c>
      <c r="I3513" s="5">
        <v>11</v>
      </c>
      <c r="N3513" s="15">
        <f t="shared" si="3367"/>
        <v>3</v>
      </c>
      <c r="O3513" s="15">
        <f t="shared" ref="O3513:U3513" si="3567">B3513</f>
        <v>0.65500000000000003</v>
      </c>
      <c r="P3513" s="15">
        <f t="shared" si="3567"/>
        <v>0.52</v>
      </c>
      <c r="Q3513" s="15">
        <f t="shared" si="3567"/>
        <v>0.18</v>
      </c>
      <c r="R3513" s="15">
        <f t="shared" si="3567"/>
        <v>1.492</v>
      </c>
      <c r="S3513" s="15">
        <f t="shared" si="3567"/>
        <v>0.71850000000000003</v>
      </c>
      <c r="T3513" s="15">
        <f t="shared" si="3567"/>
        <v>0.36</v>
      </c>
      <c r="U3513" s="15">
        <f t="shared" si="3567"/>
        <v>0.35499999999999998</v>
      </c>
      <c r="V3513" s="5">
        <v>1</v>
      </c>
      <c r="X3513" s="15">
        <f t="shared" si="3369"/>
        <v>12.5</v>
      </c>
      <c r="AB3513" s="15">
        <f t="shared" si="3370"/>
        <v>11.463772741269068</v>
      </c>
      <c r="AC3513" s="15">
        <f t="shared" si="3371"/>
        <v>1.073766931737022</v>
      </c>
    </row>
    <row r="3514" spans="1:29">
      <c r="A3514" s="5" t="s">
        <v>207</v>
      </c>
      <c r="B3514" s="5">
        <v>0.65500000000000003</v>
      </c>
      <c r="C3514" s="5">
        <v>0.54</v>
      </c>
      <c r="D3514" s="5">
        <v>0.17499999999999999</v>
      </c>
      <c r="E3514" s="5">
        <v>1.5585</v>
      </c>
      <c r="F3514" s="5">
        <v>0.72850000000000004</v>
      </c>
      <c r="G3514" s="5">
        <v>0.40200000000000002</v>
      </c>
      <c r="H3514" s="48">
        <v>0.38500000000000001</v>
      </c>
      <c r="I3514" s="5">
        <v>11</v>
      </c>
      <c r="N3514" s="15">
        <f t="shared" si="3367"/>
        <v>0.75</v>
      </c>
      <c r="O3514" s="15">
        <f t="shared" ref="O3514:U3514" si="3568">B3514</f>
        <v>0.65500000000000003</v>
      </c>
      <c r="P3514" s="15">
        <f t="shared" si="3568"/>
        <v>0.54</v>
      </c>
      <c r="Q3514" s="15">
        <f t="shared" si="3568"/>
        <v>0.17499999999999999</v>
      </c>
      <c r="R3514" s="15">
        <f t="shared" si="3568"/>
        <v>1.5585</v>
      </c>
      <c r="S3514" s="15">
        <f t="shared" si="3568"/>
        <v>0.72850000000000004</v>
      </c>
      <c r="T3514" s="15">
        <f t="shared" si="3568"/>
        <v>0.40200000000000002</v>
      </c>
      <c r="U3514" s="15">
        <f t="shared" si="3568"/>
        <v>0.38500000000000001</v>
      </c>
      <c r="V3514" s="5">
        <v>1</v>
      </c>
      <c r="X3514" s="15">
        <f t="shared" si="3369"/>
        <v>12.5</v>
      </c>
      <c r="AB3514" s="15">
        <f t="shared" si="3370"/>
        <v>11.513306934052567</v>
      </c>
      <c r="AC3514" s="15">
        <f t="shared" si="3371"/>
        <v>0.97356320638874561</v>
      </c>
    </row>
    <row r="3515" spans="1:29">
      <c r="A3515" s="5" t="s">
        <v>207</v>
      </c>
      <c r="B3515" s="5">
        <v>0.66</v>
      </c>
      <c r="C3515" s="5">
        <v>0.5</v>
      </c>
      <c r="D3515" s="5">
        <v>0.17499999999999999</v>
      </c>
      <c r="E3515" s="5">
        <v>1.3274999999999999</v>
      </c>
      <c r="F3515" s="5">
        <v>0.55600000000000005</v>
      </c>
      <c r="G3515" s="5">
        <v>0.28050000000000003</v>
      </c>
      <c r="H3515" s="48">
        <v>0.40849999999999997</v>
      </c>
      <c r="I3515" s="5">
        <v>9</v>
      </c>
      <c r="N3515" s="15">
        <f t="shared" si="3367"/>
        <v>0.75</v>
      </c>
      <c r="O3515" s="15">
        <f t="shared" ref="O3515:U3515" si="3569">B3515</f>
        <v>0.66</v>
      </c>
      <c r="P3515" s="15">
        <f t="shared" si="3569"/>
        <v>0.5</v>
      </c>
      <c r="Q3515" s="15">
        <f t="shared" si="3569"/>
        <v>0.17499999999999999</v>
      </c>
      <c r="R3515" s="15">
        <f t="shared" si="3569"/>
        <v>1.3274999999999999</v>
      </c>
      <c r="S3515" s="15">
        <f t="shared" si="3569"/>
        <v>0.55600000000000005</v>
      </c>
      <c r="T3515" s="15">
        <f t="shared" si="3569"/>
        <v>0.28050000000000003</v>
      </c>
      <c r="U3515" s="15">
        <f t="shared" si="3569"/>
        <v>0.40849999999999997</v>
      </c>
      <c r="V3515" s="5">
        <v>1</v>
      </c>
      <c r="X3515" s="15">
        <f t="shared" si="3369"/>
        <v>10.5</v>
      </c>
      <c r="AB3515" s="15">
        <f t="shared" si="3370"/>
        <v>13.851819603100289</v>
      </c>
      <c r="AC3515" s="15">
        <f t="shared" si="3371"/>
        <v>11.234694651727377</v>
      </c>
    </row>
    <row r="3516" spans="1:29">
      <c r="A3516" s="5" t="s">
        <v>206</v>
      </c>
      <c r="B3516" s="5">
        <v>0.67</v>
      </c>
      <c r="C3516" s="5">
        <v>0.52500000000000002</v>
      </c>
      <c r="D3516" s="5">
        <v>0.18</v>
      </c>
      <c r="E3516" s="5">
        <v>1.6615</v>
      </c>
      <c r="F3516" s="5">
        <v>0.80049999999999999</v>
      </c>
      <c r="G3516" s="5">
        <v>0.36449999999999999</v>
      </c>
      <c r="H3516" s="48">
        <v>0.43</v>
      </c>
      <c r="I3516" s="5">
        <v>10</v>
      </c>
      <c r="N3516" s="15">
        <f t="shared" si="3367"/>
        <v>3</v>
      </c>
      <c r="O3516" s="15">
        <f t="shared" ref="O3516:U3516" si="3570">B3516</f>
        <v>0.67</v>
      </c>
      <c r="P3516" s="15">
        <f t="shared" si="3570"/>
        <v>0.52500000000000002</v>
      </c>
      <c r="Q3516" s="15">
        <f t="shared" si="3570"/>
        <v>0.18</v>
      </c>
      <c r="R3516" s="15">
        <f t="shared" si="3570"/>
        <v>1.6615</v>
      </c>
      <c r="S3516" s="15">
        <f t="shared" si="3570"/>
        <v>0.80049999999999999</v>
      </c>
      <c r="T3516" s="15">
        <f t="shared" si="3570"/>
        <v>0.36449999999999999</v>
      </c>
      <c r="U3516" s="15">
        <f t="shared" si="3570"/>
        <v>0.43</v>
      </c>
      <c r="V3516" s="5">
        <v>1</v>
      </c>
      <c r="X3516" s="15">
        <f t="shared" si="3369"/>
        <v>11.5</v>
      </c>
      <c r="AB3516" s="15">
        <f t="shared" si="3370"/>
        <v>12.007807483460331</v>
      </c>
      <c r="AC3516" s="15">
        <f t="shared" si="3371"/>
        <v>0.25786844025831435</v>
      </c>
    </row>
    <row r="3517" spans="1:29">
      <c r="A3517" s="5" t="s">
        <v>207</v>
      </c>
      <c r="B3517" s="5">
        <v>0.69</v>
      </c>
      <c r="C3517" s="5">
        <v>0.52500000000000002</v>
      </c>
      <c r="D3517" s="5">
        <v>0.19</v>
      </c>
      <c r="E3517" s="5">
        <v>1.492</v>
      </c>
      <c r="F3517" s="5">
        <v>0.64249999999999996</v>
      </c>
      <c r="G3517" s="5">
        <v>0.39050000000000001</v>
      </c>
      <c r="H3517" s="48">
        <v>0.42</v>
      </c>
      <c r="I3517" s="5">
        <v>12</v>
      </c>
      <c r="N3517" s="15">
        <f t="shared" si="3367"/>
        <v>0.75</v>
      </c>
      <c r="O3517" s="15">
        <f t="shared" ref="O3517:U3517" si="3571">B3517</f>
        <v>0.69</v>
      </c>
      <c r="P3517" s="15">
        <f t="shared" si="3571"/>
        <v>0.52500000000000002</v>
      </c>
      <c r="Q3517" s="15">
        <f t="shared" si="3571"/>
        <v>0.19</v>
      </c>
      <c r="R3517" s="15">
        <f t="shared" si="3571"/>
        <v>1.492</v>
      </c>
      <c r="S3517" s="15">
        <f t="shared" si="3571"/>
        <v>0.64249999999999996</v>
      </c>
      <c r="T3517" s="15">
        <f t="shared" si="3571"/>
        <v>0.39050000000000001</v>
      </c>
      <c r="U3517" s="15">
        <f t="shared" si="3571"/>
        <v>0.42</v>
      </c>
      <c r="V3517" s="5">
        <v>1</v>
      </c>
      <c r="X3517" s="15">
        <f t="shared" si="3369"/>
        <v>13.5</v>
      </c>
      <c r="AB3517" s="15">
        <f t="shared" si="3370"/>
        <v>13.022235726763226</v>
      </c>
      <c r="AC3517" s="15">
        <f t="shared" si="3371"/>
        <v>0.22825870078146301</v>
      </c>
    </row>
    <row r="3518" spans="1:29">
      <c r="A3518" s="5" t="s">
        <v>207</v>
      </c>
      <c r="B3518" s="5">
        <v>0.7</v>
      </c>
      <c r="C3518" s="5">
        <v>0.57499999999999996</v>
      </c>
      <c r="D3518" s="5">
        <v>0.2</v>
      </c>
      <c r="E3518" s="5">
        <v>1.7364999999999999</v>
      </c>
      <c r="F3518" s="5">
        <v>0.77549999999999997</v>
      </c>
      <c r="G3518" s="5">
        <v>0.39650000000000002</v>
      </c>
      <c r="H3518" s="48">
        <v>0.46100000000000002</v>
      </c>
      <c r="I3518" s="5">
        <v>11</v>
      </c>
      <c r="N3518" s="15">
        <f t="shared" si="3367"/>
        <v>0.75</v>
      </c>
      <c r="O3518" s="15">
        <f t="shared" ref="O3518:U3518" si="3572">B3518</f>
        <v>0.7</v>
      </c>
      <c r="P3518" s="15">
        <f t="shared" si="3572"/>
        <v>0.57499999999999996</v>
      </c>
      <c r="Q3518" s="15">
        <f t="shared" si="3572"/>
        <v>0.2</v>
      </c>
      <c r="R3518" s="15">
        <f t="shared" si="3572"/>
        <v>1.7364999999999999</v>
      </c>
      <c r="S3518" s="15">
        <f t="shared" si="3572"/>
        <v>0.77549999999999997</v>
      </c>
      <c r="T3518" s="15">
        <f t="shared" si="3572"/>
        <v>0.39650000000000002</v>
      </c>
      <c r="U3518" s="15">
        <f t="shared" si="3572"/>
        <v>0.46100000000000002</v>
      </c>
      <c r="V3518" s="5">
        <v>1</v>
      </c>
      <c r="X3518" s="15">
        <f t="shared" si="3369"/>
        <v>12.5</v>
      </c>
      <c r="AB3518" s="15">
        <f t="shared" si="3370"/>
        <v>13.557892452423538</v>
      </c>
      <c r="AC3518" s="15">
        <f t="shared" si="3371"/>
        <v>1.1191364408946867</v>
      </c>
    </row>
    <row r="3519" spans="1:29">
      <c r="A3519" s="5" t="s">
        <v>207</v>
      </c>
      <c r="B3519" s="5">
        <v>0.7</v>
      </c>
      <c r="C3519" s="5">
        <v>0.56000000000000005</v>
      </c>
      <c r="D3519" s="5">
        <v>0.17499999999999999</v>
      </c>
      <c r="E3519" s="5">
        <v>1.6605000000000001</v>
      </c>
      <c r="F3519" s="5">
        <v>0.86050000000000004</v>
      </c>
      <c r="G3519" s="5">
        <v>0.32750000000000001</v>
      </c>
      <c r="H3519" s="48">
        <v>0.39800000000000002</v>
      </c>
      <c r="I3519" s="5">
        <v>11</v>
      </c>
      <c r="N3519" s="15">
        <f t="shared" si="3367"/>
        <v>0.75</v>
      </c>
      <c r="O3519" s="15">
        <f t="shared" ref="O3519:U3519" si="3573">B3519</f>
        <v>0.7</v>
      </c>
      <c r="P3519" s="15">
        <f t="shared" si="3573"/>
        <v>0.56000000000000005</v>
      </c>
      <c r="Q3519" s="15">
        <f t="shared" si="3573"/>
        <v>0.17499999999999999</v>
      </c>
      <c r="R3519" s="15">
        <f t="shared" si="3573"/>
        <v>1.6605000000000001</v>
      </c>
      <c r="S3519" s="15">
        <f t="shared" si="3573"/>
        <v>0.86050000000000004</v>
      </c>
      <c r="T3519" s="15">
        <f t="shared" si="3573"/>
        <v>0.32750000000000001</v>
      </c>
      <c r="U3519" s="15">
        <f t="shared" si="3573"/>
        <v>0.39800000000000002</v>
      </c>
      <c r="V3519" s="5">
        <v>1</v>
      </c>
      <c r="X3519" s="15">
        <f t="shared" si="3369"/>
        <v>12.5</v>
      </c>
      <c r="AB3519" s="15">
        <f t="shared" si="3370"/>
        <v>10.863781446475249</v>
      </c>
      <c r="AC3519" s="15">
        <f t="shared" si="3371"/>
        <v>2.6772111548986279</v>
      </c>
    </row>
    <row r="3520" spans="1:29">
      <c r="A3520" s="5" t="s">
        <v>206</v>
      </c>
      <c r="B3520" s="5">
        <v>0.71</v>
      </c>
      <c r="C3520" s="5">
        <v>0.56999999999999995</v>
      </c>
      <c r="D3520" s="5">
        <v>0.19500000000000001</v>
      </c>
      <c r="E3520" s="5">
        <v>1.3480000000000001</v>
      </c>
      <c r="F3520" s="5">
        <v>0.89849999999999997</v>
      </c>
      <c r="G3520" s="5">
        <v>0.44350000000000001</v>
      </c>
      <c r="H3520" s="48">
        <v>0.45350000000000001</v>
      </c>
      <c r="I3520" s="5">
        <v>11</v>
      </c>
      <c r="N3520" s="15">
        <f t="shared" si="3367"/>
        <v>3</v>
      </c>
      <c r="O3520" s="15">
        <f t="shared" ref="O3520:U3520" si="3574">B3520</f>
        <v>0.71</v>
      </c>
      <c r="P3520" s="15">
        <f t="shared" si="3574"/>
        <v>0.56999999999999995</v>
      </c>
      <c r="Q3520" s="15">
        <f t="shared" si="3574"/>
        <v>0.19500000000000001</v>
      </c>
      <c r="R3520" s="15">
        <f t="shared" si="3574"/>
        <v>1.3480000000000001</v>
      </c>
      <c r="S3520" s="15">
        <f t="shared" si="3574"/>
        <v>0.89849999999999997</v>
      </c>
      <c r="T3520" s="15">
        <f t="shared" si="3574"/>
        <v>0.44350000000000001</v>
      </c>
      <c r="U3520" s="15">
        <f t="shared" si="3574"/>
        <v>0.45350000000000001</v>
      </c>
      <c r="V3520" s="5">
        <v>1</v>
      </c>
      <c r="X3520" s="15">
        <f t="shared" si="3369"/>
        <v>12.5</v>
      </c>
      <c r="AB3520" s="15">
        <f t="shared" si="3370"/>
        <v>7.2691509817307161</v>
      </c>
      <c r="AC3520" s="15">
        <f t="shared" si="3371"/>
        <v>27.361781451928731</v>
      </c>
    </row>
    <row r="3521" spans="1:29">
      <c r="A3521" s="5" t="s">
        <v>206</v>
      </c>
      <c r="B3521" s="5">
        <v>0.71499999999999997</v>
      </c>
      <c r="C3521" s="5">
        <v>0.54500000000000004</v>
      </c>
      <c r="D3521" s="5">
        <v>0.18</v>
      </c>
      <c r="E3521" s="5">
        <v>1.7404999999999999</v>
      </c>
      <c r="F3521" s="5">
        <v>0.871</v>
      </c>
      <c r="G3521" s="5">
        <v>0.34699999999999998</v>
      </c>
      <c r="H3521" s="48">
        <v>0.44900000000000001</v>
      </c>
      <c r="I3521" s="5">
        <v>10</v>
      </c>
      <c r="N3521" s="15">
        <f t="shared" si="3367"/>
        <v>3</v>
      </c>
      <c r="O3521" s="15">
        <f t="shared" ref="O3521:U3521" si="3575">B3521</f>
        <v>0.71499999999999997</v>
      </c>
      <c r="P3521" s="15">
        <f t="shared" si="3575"/>
        <v>0.54500000000000004</v>
      </c>
      <c r="Q3521" s="15">
        <f t="shared" si="3575"/>
        <v>0.18</v>
      </c>
      <c r="R3521" s="15">
        <f t="shared" si="3575"/>
        <v>1.7404999999999999</v>
      </c>
      <c r="S3521" s="15">
        <f t="shared" si="3575"/>
        <v>0.871</v>
      </c>
      <c r="T3521" s="15">
        <f t="shared" si="3575"/>
        <v>0.34699999999999998</v>
      </c>
      <c r="U3521" s="15">
        <f t="shared" si="3575"/>
        <v>0.44900000000000001</v>
      </c>
      <c r="V3521" s="5">
        <v>1</v>
      </c>
      <c r="X3521" s="15">
        <f t="shared" si="3369"/>
        <v>11.5</v>
      </c>
      <c r="AB3521" s="15">
        <f t="shared" si="3370"/>
        <v>11.854551349088759</v>
      </c>
      <c r="AC3521" s="15">
        <f t="shared" si="3371"/>
        <v>0.12570665914065879</v>
      </c>
    </row>
    <row r="3522" spans="1:29">
      <c r="A3522" s="5" t="s">
        <v>207</v>
      </c>
      <c r="B3522" s="5">
        <v>0.72</v>
      </c>
      <c r="C3522" s="5">
        <v>0.54500000000000004</v>
      </c>
      <c r="D3522" s="5">
        <v>0.185</v>
      </c>
      <c r="E3522" s="5">
        <v>1.7184999999999999</v>
      </c>
      <c r="F3522" s="5">
        <v>0.79249999999999998</v>
      </c>
      <c r="G3522" s="5">
        <v>0.40100000000000002</v>
      </c>
      <c r="H3522" s="48">
        <v>0.46800000000000003</v>
      </c>
      <c r="I3522" s="5">
        <v>11</v>
      </c>
      <c r="N3522" s="15">
        <f t="shared" si="3367"/>
        <v>0.75</v>
      </c>
      <c r="O3522" s="15">
        <f t="shared" ref="O3522:U3522" si="3576">B3522</f>
        <v>0.72</v>
      </c>
      <c r="P3522" s="15">
        <f t="shared" si="3576"/>
        <v>0.54500000000000004</v>
      </c>
      <c r="Q3522" s="15">
        <f t="shared" si="3576"/>
        <v>0.185</v>
      </c>
      <c r="R3522" s="15">
        <f t="shared" si="3576"/>
        <v>1.7184999999999999</v>
      </c>
      <c r="S3522" s="15">
        <f t="shared" si="3576"/>
        <v>0.79249999999999998</v>
      </c>
      <c r="T3522" s="15">
        <f t="shared" si="3576"/>
        <v>0.40100000000000002</v>
      </c>
      <c r="U3522" s="15">
        <f t="shared" si="3576"/>
        <v>0.46800000000000003</v>
      </c>
      <c r="V3522" s="5">
        <v>1</v>
      </c>
      <c r="X3522" s="15">
        <f t="shared" si="3369"/>
        <v>12.5</v>
      </c>
      <c r="AB3522" s="15">
        <f t="shared" si="3370"/>
        <v>12.531536021809796</v>
      </c>
      <c r="AC3522" s="15">
        <f t="shared" si="3371"/>
        <v>9.9452067158791358E-4</v>
      </c>
    </row>
    <row r="3523" spans="1:29">
      <c r="A3523" s="5" t="s">
        <v>208</v>
      </c>
      <c r="B3523" s="5">
        <v>0.215</v>
      </c>
      <c r="C3523" s="5">
        <v>0.15</v>
      </c>
      <c r="D3523" s="5">
        <v>5.5E-2</v>
      </c>
      <c r="E3523" s="5">
        <v>4.1000000000000002E-2</v>
      </c>
      <c r="F3523" s="5">
        <v>1.4999999999999999E-2</v>
      </c>
      <c r="G3523" s="5">
        <v>8.9999999999999993E-3</v>
      </c>
      <c r="H3523" s="48">
        <v>1.2500000000000001E-2</v>
      </c>
      <c r="I3523" s="5">
        <v>3</v>
      </c>
      <c r="N3523" s="15">
        <f t="shared" si="3367"/>
        <v>-2</v>
      </c>
      <c r="O3523" s="15">
        <f t="shared" ref="O3523:U3523" si="3577">B3523</f>
        <v>0.215</v>
      </c>
      <c r="P3523" s="15">
        <f t="shared" si="3577"/>
        <v>0.15</v>
      </c>
      <c r="Q3523" s="15">
        <f t="shared" si="3577"/>
        <v>5.5E-2</v>
      </c>
      <c r="R3523" s="15">
        <f t="shared" si="3577"/>
        <v>4.1000000000000002E-2</v>
      </c>
      <c r="S3523" s="15">
        <f t="shared" si="3577"/>
        <v>1.4999999999999999E-2</v>
      </c>
      <c r="T3523" s="15">
        <f t="shared" si="3577"/>
        <v>8.9999999999999993E-3</v>
      </c>
      <c r="U3523" s="15">
        <f t="shared" si="3577"/>
        <v>1.2500000000000001E-2</v>
      </c>
      <c r="V3523" s="5">
        <v>1</v>
      </c>
      <c r="X3523" s="15">
        <f t="shared" si="3369"/>
        <v>4.5</v>
      </c>
      <c r="AB3523" s="15">
        <f t="shared" si="3370"/>
        <v>6.8009919871054123</v>
      </c>
      <c r="AC3523" s="15">
        <f t="shared" si="3371"/>
        <v>5.2945641247233137</v>
      </c>
    </row>
    <row r="3524" spans="1:29">
      <c r="A3524" s="5" t="s">
        <v>208</v>
      </c>
      <c r="B3524" s="5">
        <v>0.24</v>
      </c>
      <c r="C3524" s="5">
        <v>0.185</v>
      </c>
      <c r="D3524" s="5">
        <v>0.06</v>
      </c>
      <c r="E3524" s="5">
        <v>6.5500000000000003E-2</v>
      </c>
      <c r="F3524" s="5">
        <v>2.9499999999999998E-2</v>
      </c>
      <c r="G3524" s="5">
        <v>5.0000000000000001E-4</v>
      </c>
      <c r="H3524" s="48">
        <v>0.02</v>
      </c>
      <c r="I3524" s="5">
        <v>4</v>
      </c>
      <c r="N3524" s="15">
        <f t="shared" si="3367"/>
        <v>-2</v>
      </c>
      <c r="O3524" s="15">
        <f t="shared" ref="O3524:U3524" si="3578">B3524</f>
        <v>0.24</v>
      </c>
      <c r="P3524" s="15">
        <f t="shared" si="3578"/>
        <v>0.185</v>
      </c>
      <c r="Q3524" s="15">
        <f t="shared" si="3578"/>
        <v>0.06</v>
      </c>
      <c r="R3524" s="15">
        <f t="shared" si="3578"/>
        <v>6.5500000000000003E-2</v>
      </c>
      <c r="S3524" s="15">
        <f t="shared" si="3578"/>
        <v>2.9499999999999998E-2</v>
      </c>
      <c r="T3524" s="15">
        <f t="shared" si="3578"/>
        <v>5.0000000000000001E-4</v>
      </c>
      <c r="U3524" s="15">
        <f t="shared" si="3578"/>
        <v>0.02</v>
      </c>
      <c r="V3524" s="5">
        <v>1</v>
      </c>
      <c r="X3524" s="15">
        <f t="shared" si="3369"/>
        <v>5.5</v>
      </c>
      <c r="AB3524" s="15">
        <f t="shared" si="3370"/>
        <v>7.3344803946807424</v>
      </c>
      <c r="AC3524" s="15">
        <f t="shared" si="3371"/>
        <v>3.3653183184680127</v>
      </c>
    </row>
    <row r="3525" spans="1:29">
      <c r="A3525" s="5" t="s">
        <v>208</v>
      </c>
      <c r="B3525" s="5">
        <v>0.26</v>
      </c>
      <c r="C3525" s="5">
        <v>0.20499999999999999</v>
      </c>
      <c r="D3525" s="5">
        <v>7.0000000000000007E-2</v>
      </c>
      <c r="E3525" s="5">
        <v>9.7000000000000003E-2</v>
      </c>
      <c r="F3525" s="5">
        <v>4.1500000000000002E-2</v>
      </c>
      <c r="G3525" s="5">
        <v>1.9E-2</v>
      </c>
      <c r="H3525" s="48">
        <v>3.0499999999999999E-2</v>
      </c>
      <c r="I3525" s="5">
        <v>4</v>
      </c>
      <c r="N3525" s="15">
        <f t="shared" si="3367"/>
        <v>-2</v>
      </c>
      <c r="O3525" s="15">
        <f t="shared" ref="O3525:U3525" si="3579">B3525</f>
        <v>0.26</v>
      </c>
      <c r="P3525" s="15">
        <f t="shared" si="3579"/>
        <v>0.20499999999999999</v>
      </c>
      <c r="Q3525" s="15">
        <f t="shared" si="3579"/>
        <v>7.0000000000000007E-2</v>
      </c>
      <c r="R3525" s="15">
        <f t="shared" si="3579"/>
        <v>9.7000000000000003E-2</v>
      </c>
      <c r="S3525" s="15">
        <f t="shared" si="3579"/>
        <v>4.1500000000000002E-2</v>
      </c>
      <c r="T3525" s="15">
        <f t="shared" si="3579"/>
        <v>1.9E-2</v>
      </c>
      <c r="U3525" s="15">
        <f t="shared" si="3579"/>
        <v>3.0499999999999999E-2</v>
      </c>
      <c r="V3525" s="5">
        <v>1</v>
      </c>
      <c r="X3525" s="15">
        <f t="shared" si="3369"/>
        <v>5.5</v>
      </c>
      <c r="AB3525" s="15">
        <f t="shared" si="3370"/>
        <v>7.614083060278622</v>
      </c>
      <c r="AC3525" s="15">
        <f t="shared" si="3371"/>
        <v>4.4693471857570239</v>
      </c>
    </row>
    <row r="3526" spans="1:29">
      <c r="A3526" s="5" t="s">
        <v>208</v>
      </c>
      <c r="B3526" s="5">
        <v>0.32</v>
      </c>
      <c r="C3526" s="5">
        <v>0.24</v>
      </c>
      <c r="D3526" s="5">
        <v>8.5000000000000006E-2</v>
      </c>
      <c r="E3526" s="5">
        <v>0.13100000000000001</v>
      </c>
      <c r="F3526" s="5">
        <v>6.1499999999999999E-2</v>
      </c>
      <c r="G3526" s="5">
        <v>2.6499999999999999E-2</v>
      </c>
      <c r="H3526" s="48">
        <v>3.7999999999999999E-2</v>
      </c>
      <c r="I3526" s="5">
        <v>6</v>
      </c>
      <c r="N3526" s="15">
        <f t="shared" si="3367"/>
        <v>-2</v>
      </c>
      <c r="O3526" s="15">
        <f t="shared" ref="O3526:U3526" si="3580">B3526</f>
        <v>0.32</v>
      </c>
      <c r="P3526" s="15">
        <f t="shared" si="3580"/>
        <v>0.24</v>
      </c>
      <c r="Q3526" s="15">
        <f t="shared" si="3580"/>
        <v>8.5000000000000006E-2</v>
      </c>
      <c r="R3526" s="15">
        <f t="shared" si="3580"/>
        <v>0.13100000000000001</v>
      </c>
      <c r="S3526" s="15">
        <f t="shared" si="3580"/>
        <v>6.1499999999999999E-2</v>
      </c>
      <c r="T3526" s="15">
        <f t="shared" si="3580"/>
        <v>2.6499999999999999E-2</v>
      </c>
      <c r="U3526" s="15">
        <f t="shared" si="3580"/>
        <v>3.7999999999999999E-2</v>
      </c>
      <c r="V3526" s="5">
        <v>1</v>
      </c>
      <c r="X3526" s="15">
        <f t="shared" si="3369"/>
        <v>7.5</v>
      </c>
      <c r="AB3526" s="15">
        <f t="shared" si="3370"/>
        <v>8.0444669765281454</v>
      </c>
      <c r="AC3526" s="15">
        <f t="shared" si="3371"/>
        <v>0.29644428852970001</v>
      </c>
    </row>
    <row r="3527" spans="1:29">
      <c r="A3527" s="5" t="s">
        <v>208</v>
      </c>
      <c r="B3527" s="5">
        <v>0.33</v>
      </c>
      <c r="C3527" s="5">
        <v>0.23</v>
      </c>
      <c r="D3527" s="5">
        <v>8.5000000000000006E-2</v>
      </c>
      <c r="E3527" s="5">
        <v>0.16950000000000001</v>
      </c>
      <c r="F3527" s="5">
        <v>7.9000000000000001E-2</v>
      </c>
      <c r="G3527" s="5">
        <v>2.5999999999999999E-2</v>
      </c>
      <c r="H3527" s="48">
        <v>5.0500000000000003E-2</v>
      </c>
      <c r="I3527" s="5">
        <v>6</v>
      </c>
      <c r="N3527" s="15">
        <f t="shared" si="3367"/>
        <v>-2</v>
      </c>
      <c r="O3527" s="15">
        <f t="shared" ref="O3527:U3527" si="3581">B3527</f>
        <v>0.33</v>
      </c>
      <c r="P3527" s="15">
        <f t="shared" si="3581"/>
        <v>0.23</v>
      </c>
      <c r="Q3527" s="15">
        <f t="shared" si="3581"/>
        <v>8.5000000000000006E-2</v>
      </c>
      <c r="R3527" s="15">
        <f t="shared" si="3581"/>
        <v>0.16950000000000001</v>
      </c>
      <c r="S3527" s="15">
        <f t="shared" si="3581"/>
        <v>7.9000000000000001E-2</v>
      </c>
      <c r="T3527" s="15">
        <f t="shared" si="3581"/>
        <v>2.5999999999999999E-2</v>
      </c>
      <c r="U3527" s="15">
        <f t="shared" si="3581"/>
        <v>5.0500000000000003E-2</v>
      </c>
      <c r="V3527" s="5">
        <v>1</v>
      </c>
      <c r="X3527" s="15">
        <f t="shared" si="3369"/>
        <v>7.5</v>
      </c>
      <c r="AB3527" s="15">
        <f t="shared" si="3370"/>
        <v>8.0299114922445121</v>
      </c>
      <c r="AC3527" s="15">
        <f t="shared" si="3371"/>
        <v>0.28080618961280557</v>
      </c>
    </row>
    <row r="3528" spans="1:29">
      <c r="A3528" s="5" t="s">
        <v>208</v>
      </c>
      <c r="B3528" s="5">
        <v>0.33500000000000002</v>
      </c>
      <c r="C3528" s="5">
        <v>0.26</v>
      </c>
      <c r="D3528" s="5">
        <v>8.5000000000000006E-2</v>
      </c>
      <c r="E3528" s="5">
        <v>0.192</v>
      </c>
      <c r="F3528" s="5">
        <v>9.7000000000000003E-2</v>
      </c>
      <c r="G3528" s="5">
        <v>0.03</v>
      </c>
      <c r="H3528" s="48">
        <v>5.3999999999999999E-2</v>
      </c>
      <c r="I3528" s="5">
        <v>6</v>
      </c>
      <c r="N3528" s="15">
        <f t="shared" si="3367"/>
        <v>-2</v>
      </c>
      <c r="O3528" s="15">
        <f t="shared" ref="O3528:U3528" si="3582">B3528</f>
        <v>0.33500000000000002</v>
      </c>
      <c r="P3528" s="15">
        <f t="shared" si="3582"/>
        <v>0.26</v>
      </c>
      <c r="Q3528" s="15">
        <f t="shared" si="3582"/>
        <v>8.5000000000000006E-2</v>
      </c>
      <c r="R3528" s="15">
        <f t="shared" si="3582"/>
        <v>0.192</v>
      </c>
      <c r="S3528" s="15">
        <f t="shared" si="3582"/>
        <v>9.7000000000000003E-2</v>
      </c>
      <c r="T3528" s="15">
        <f t="shared" si="3582"/>
        <v>0.03</v>
      </c>
      <c r="U3528" s="15">
        <f t="shared" si="3582"/>
        <v>5.3999999999999999E-2</v>
      </c>
      <c r="V3528" s="5">
        <v>1</v>
      </c>
      <c r="X3528" s="15">
        <f t="shared" si="3369"/>
        <v>7.5</v>
      </c>
      <c r="AB3528" s="15">
        <f t="shared" si="3370"/>
        <v>8.2130510232466651</v>
      </c>
      <c r="AC3528" s="15">
        <f t="shared" si="3371"/>
        <v>0.50844176175311617</v>
      </c>
    </row>
    <row r="3529" spans="1:29">
      <c r="A3529" s="5" t="s">
        <v>208</v>
      </c>
      <c r="B3529" s="5">
        <v>0.35</v>
      </c>
      <c r="C3529" s="5">
        <v>0.26</v>
      </c>
      <c r="D3529" s="5">
        <v>0.09</v>
      </c>
      <c r="E3529" s="5">
        <v>0.17649999999999999</v>
      </c>
      <c r="F3529" s="5">
        <v>7.1999999999999995E-2</v>
      </c>
      <c r="G3529" s="5">
        <v>3.5499999999999997E-2</v>
      </c>
      <c r="H3529" s="48">
        <v>5.7500000000000002E-2</v>
      </c>
      <c r="I3529" s="5">
        <v>7</v>
      </c>
      <c r="N3529" s="15">
        <f t="shared" si="3367"/>
        <v>-2</v>
      </c>
      <c r="O3529" s="15">
        <f t="shared" ref="O3529:U3529" si="3583">B3529</f>
        <v>0.35</v>
      </c>
      <c r="P3529" s="15">
        <f t="shared" si="3583"/>
        <v>0.26</v>
      </c>
      <c r="Q3529" s="15">
        <f t="shared" si="3583"/>
        <v>0.09</v>
      </c>
      <c r="R3529" s="15">
        <f t="shared" si="3583"/>
        <v>0.17649999999999999</v>
      </c>
      <c r="S3529" s="15">
        <f t="shared" si="3583"/>
        <v>7.1999999999999995E-2</v>
      </c>
      <c r="T3529" s="15">
        <f t="shared" si="3583"/>
        <v>3.5499999999999997E-2</v>
      </c>
      <c r="U3529" s="15">
        <f t="shared" si="3583"/>
        <v>5.7500000000000002E-2</v>
      </c>
      <c r="V3529" s="5">
        <v>1</v>
      </c>
      <c r="X3529" s="15">
        <f t="shared" si="3369"/>
        <v>8.5</v>
      </c>
      <c r="AB3529" s="15">
        <f t="shared" si="3370"/>
        <v>8.5929759520315159</v>
      </c>
      <c r="AC3529" s="15">
        <f t="shared" si="3371"/>
        <v>8.6445276561667415E-3</v>
      </c>
    </row>
    <row r="3530" spans="1:29">
      <c r="A3530" s="5" t="s">
        <v>208</v>
      </c>
      <c r="B3530" s="5">
        <v>0.35</v>
      </c>
      <c r="C3530" s="5">
        <v>0.26500000000000001</v>
      </c>
      <c r="D3530" s="5">
        <v>8.5000000000000006E-2</v>
      </c>
      <c r="E3530" s="5">
        <v>0.17349999999999999</v>
      </c>
      <c r="F3530" s="5">
        <v>7.7499999999999999E-2</v>
      </c>
      <c r="G3530" s="5">
        <v>3.4000000000000002E-2</v>
      </c>
      <c r="H3530" s="48">
        <v>5.6000000000000001E-2</v>
      </c>
      <c r="I3530" s="5">
        <v>6</v>
      </c>
      <c r="N3530" s="15">
        <f t="shared" si="3367"/>
        <v>-2</v>
      </c>
      <c r="O3530" s="15">
        <f t="shared" ref="O3530:U3530" si="3584">B3530</f>
        <v>0.35</v>
      </c>
      <c r="P3530" s="15">
        <f t="shared" si="3584"/>
        <v>0.26500000000000001</v>
      </c>
      <c r="Q3530" s="15">
        <f t="shared" si="3584"/>
        <v>8.5000000000000006E-2</v>
      </c>
      <c r="R3530" s="15">
        <f t="shared" si="3584"/>
        <v>0.17349999999999999</v>
      </c>
      <c r="S3530" s="15">
        <f t="shared" si="3584"/>
        <v>7.7499999999999999E-2</v>
      </c>
      <c r="T3530" s="15">
        <f t="shared" si="3584"/>
        <v>3.4000000000000002E-2</v>
      </c>
      <c r="U3530" s="15">
        <f t="shared" si="3584"/>
        <v>5.6000000000000001E-2</v>
      </c>
      <c r="V3530" s="5">
        <v>1</v>
      </c>
      <c r="X3530" s="15">
        <f t="shared" si="3369"/>
        <v>7.5</v>
      </c>
      <c r="AB3530" s="15">
        <f t="shared" si="3370"/>
        <v>8.4611273263021918</v>
      </c>
      <c r="AC3530" s="15">
        <f t="shared" si="3371"/>
        <v>0.92376573736479983</v>
      </c>
    </row>
    <row r="3531" spans="1:29">
      <c r="A3531" s="5" t="s">
        <v>208</v>
      </c>
      <c r="B3531" s="5">
        <v>0.36</v>
      </c>
      <c r="C3531" s="5">
        <v>0.26500000000000001</v>
      </c>
      <c r="D3531" s="5">
        <v>7.4999999999999997E-2</v>
      </c>
      <c r="E3531" s="5">
        <v>0.17849999999999999</v>
      </c>
      <c r="F3531" s="5">
        <v>7.85E-2</v>
      </c>
      <c r="G3531" s="5">
        <v>3.5000000000000003E-2</v>
      </c>
      <c r="H3531" s="48">
        <v>5.3999999999999999E-2</v>
      </c>
      <c r="I3531" s="5">
        <v>6</v>
      </c>
      <c r="N3531" s="15">
        <f t="shared" si="3367"/>
        <v>-2</v>
      </c>
      <c r="O3531" s="15">
        <f t="shared" ref="O3531:U3531" si="3585">B3531</f>
        <v>0.36</v>
      </c>
      <c r="P3531" s="15">
        <f t="shared" si="3585"/>
        <v>0.26500000000000001</v>
      </c>
      <c r="Q3531" s="15">
        <f t="shared" si="3585"/>
        <v>7.4999999999999997E-2</v>
      </c>
      <c r="R3531" s="15">
        <f t="shared" si="3585"/>
        <v>0.17849999999999999</v>
      </c>
      <c r="S3531" s="15">
        <f t="shared" si="3585"/>
        <v>7.85E-2</v>
      </c>
      <c r="T3531" s="15">
        <f t="shared" si="3585"/>
        <v>3.5000000000000003E-2</v>
      </c>
      <c r="U3531" s="15">
        <f t="shared" si="3585"/>
        <v>5.3999999999999999E-2</v>
      </c>
      <c r="V3531" s="5">
        <v>1</v>
      </c>
      <c r="X3531" s="15">
        <f t="shared" si="3369"/>
        <v>7.5</v>
      </c>
      <c r="AB3531" s="15">
        <f t="shared" si="3370"/>
        <v>8.3396662999091813</v>
      </c>
      <c r="AC3531" s="15">
        <f t="shared" si="3371"/>
        <v>0.70503949520317521</v>
      </c>
    </row>
    <row r="3532" spans="1:29">
      <c r="A3532" s="5" t="s">
        <v>208</v>
      </c>
      <c r="B3532" s="5">
        <v>0.36</v>
      </c>
      <c r="C3532" s="5">
        <v>0.26500000000000001</v>
      </c>
      <c r="D3532" s="5">
        <v>0.09</v>
      </c>
      <c r="E3532" s="5">
        <v>0.20549999999999999</v>
      </c>
      <c r="F3532" s="5">
        <v>9.6000000000000002E-2</v>
      </c>
      <c r="G3532" s="5">
        <v>3.6999999999999998E-2</v>
      </c>
      <c r="H3532" s="48">
        <v>5.8500000000000003E-2</v>
      </c>
      <c r="I3532" s="5">
        <v>7</v>
      </c>
      <c r="N3532" s="15">
        <f t="shared" si="3367"/>
        <v>-2</v>
      </c>
      <c r="O3532" s="15">
        <f t="shared" ref="O3532:U3532" si="3586">B3532</f>
        <v>0.36</v>
      </c>
      <c r="P3532" s="15">
        <f t="shared" si="3586"/>
        <v>0.26500000000000001</v>
      </c>
      <c r="Q3532" s="15">
        <f t="shared" si="3586"/>
        <v>0.09</v>
      </c>
      <c r="R3532" s="15">
        <f t="shared" si="3586"/>
        <v>0.20549999999999999</v>
      </c>
      <c r="S3532" s="15">
        <f t="shared" si="3586"/>
        <v>9.6000000000000002E-2</v>
      </c>
      <c r="T3532" s="15">
        <f t="shared" si="3586"/>
        <v>3.6999999999999998E-2</v>
      </c>
      <c r="U3532" s="15">
        <f t="shared" si="3586"/>
        <v>5.8500000000000003E-2</v>
      </c>
      <c r="V3532" s="5">
        <v>1</v>
      </c>
      <c r="X3532" s="15">
        <f t="shared" si="3369"/>
        <v>8.5</v>
      </c>
      <c r="AB3532" s="15">
        <f t="shared" si="3370"/>
        <v>8.4187909480372873</v>
      </c>
      <c r="AC3532" s="15">
        <f t="shared" si="3371"/>
        <v>6.5949101206825653E-3</v>
      </c>
    </row>
    <row r="3533" spans="1:29">
      <c r="A3533" s="5" t="s">
        <v>208</v>
      </c>
      <c r="B3533" s="5">
        <v>0.36499999999999999</v>
      </c>
      <c r="C3533" s="5">
        <v>0.27500000000000002</v>
      </c>
      <c r="D3533" s="5">
        <v>0.09</v>
      </c>
      <c r="E3533" s="5">
        <v>0.23449999999999999</v>
      </c>
      <c r="F3533" s="5">
        <v>0.108</v>
      </c>
      <c r="G3533" s="5">
        <v>5.0999999999999997E-2</v>
      </c>
      <c r="H3533" s="48">
        <v>6.25E-2</v>
      </c>
      <c r="I3533" s="5">
        <v>7</v>
      </c>
      <c r="N3533" s="15">
        <f t="shared" si="3367"/>
        <v>-2</v>
      </c>
      <c r="O3533" s="15">
        <f t="shared" ref="O3533:U3533" si="3587">B3533</f>
        <v>0.36499999999999999</v>
      </c>
      <c r="P3533" s="15">
        <f t="shared" si="3587"/>
        <v>0.27500000000000002</v>
      </c>
      <c r="Q3533" s="15">
        <f t="shared" si="3587"/>
        <v>0.09</v>
      </c>
      <c r="R3533" s="15">
        <f t="shared" si="3587"/>
        <v>0.23449999999999999</v>
      </c>
      <c r="S3533" s="15">
        <f t="shared" si="3587"/>
        <v>0.108</v>
      </c>
      <c r="T3533" s="15">
        <f t="shared" si="3587"/>
        <v>5.0999999999999997E-2</v>
      </c>
      <c r="U3533" s="15">
        <f t="shared" si="3587"/>
        <v>6.25E-2</v>
      </c>
      <c r="V3533" s="5">
        <v>1</v>
      </c>
      <c r="X3533" s="15">
        <f t="shared" si="3369"/>
        <v>8.5</v>
      </c>
      <c r="AB3533" s="15">
        <f t="shared" si="3370"/>
        <v>8.4469001101168679</v>
      </c>
      <c r="AC3533" s="15">
        <f t="shared" si="3371"/>
        <v>2.8195983056007526E-3</v>
      </c>
    </row>
    <row r="3534" spans="1:29">
      <c r="A3534" s="5" t="s">
        <v>208</v>
      </c>
      <c r="B3534" s="5">
        <v>0.38</v>
      </c>
      <c r="C3534" s="5">
        <v>0.28499999999999998</v>
      </c>
      <c r="D3534" s="5">
        <v>0.09</v>
      </c>
      <c r="E3534" s="5">
        <v>0.23050000000000001</v>
      </c>
      <c r="F3534" s="5">
        <v>0.10050000000000001</v>
      </c>
      <c r="G3534" s="5">
        <v>3.9E-2</v>
      </c>
      <c r="H3534" s="48">
        <v>7.7499999999999999E-2</v>
      </c>
      <c r="I3534" s="5">
        <v>7</v>
      </c>
      <c r="N3534" s="15">
        <f t="shared" si="3367"/>
        <v>-2</v>
      </c>
      <c r="O3534" s="15">
        <f t="shared" ref="O3534:U3534" si="3588">B3534</f>
        <v>0.38</v>
      </c>
      <c r="P3534" s="15">
        <f t="shared" si="3588"/>
        <v>0.28499999999999998</v>
      </c>
      <c r="Q3534" s="15">
        <f t="shared" si="3588"/>
        <v>0.09</v>
      </c>
      <c r="R3534" s="15">
        <f t="shared" si="3588"/>
        <v>0.23050000000000001</v>
      </c>
      <c r="S3534" s="15">
        <f t="shared" si="3588"/>
        <v>0.10050000000000001</v>
      </c>
      <c r="T3534" s="15">
        <f t="shared" si="3588"/>
        <v>3.9E-2</v>
      </c>
      <c r="U3534" s="15">
        <f t="shared" si="3588"/>
        <v>7.7499999999999999E-2</v>
      </c>
      <c r="V3534" s="5">
        <v>1</v>
      </c>
      <c r="X3534" s="15">
        <f t="shared" si="3369"/>
        <v>8.5</v>
      </c>
      <c r="AB3534" s="15">
        <f t="shared" si="3370"/>
        <v>8.92116167259592</v>
      </c>
      <c r="AC3534" s="15">
        <f t="shared" si="3371"/>
        <v>0.17737715446379287</v>
      </c>
    </row>
    <row r="3535" spans="1:29">
      <c r="A3535" s="5" t="s">
        <v>208</v>
      </c>
      <c r="B3535" s="5">
        <v>0.4</v>
      </c>
      <c r="C3535" s="5">
        <v>0.31</v>
      </c>
      <c r="D3535" s="5">
        <v>0.115</v>
      </c>
      <c r="E3535" s="5">
        <v>0.314</v>
      </c>
      <c r="F3535" s="5">
        <v>0.1545</v>
      </c>
      <c r="G3535" s="5">
        <v>5.9499999999999997E-2</v>
      </c>
      <c r="H3535" s="48">
        <v>8.6999999999999994E-2</v>
      </c>
      <c r="I3535" s="5">
        <v>6</v>
      </c>
      <c r="N3535" s="15">
        <f t="shared" si="3367"/>
        <v>-2</v>
      </c>
      <c r="O3535" s="15">
        <f t="shared" ref="O3535:U3535" si="3589">B3535</f>
        <v>0.4</v>
      </c>
      <c r="P3535" s="15">
        <f t="shared" si="3589"/>
        <v>0.31</v>
      </c>
      <c r="Q3535" s="15">
        <f t="shared" si="3589"/>
        <v>0.115</v>
      </c>
      <c r="R3535" s="15">
        <f t="shared" si="3589"/>
        <v>0.314</v>
      </c>
      <c r="S3535" s="15">
        <f t="shared" si="3589"/>
        <v>0.1545</v>
      </c>
      <c r="T3535" s="15">
        <f t="shared" si="3589"/>
        <v>5.9499999999999997E-2</v>
      </c>
      <c r="U3535" s="15">
        <f t="shared" si="3589"/>
        <v>8.6999999999999994E-2</v>
      </c>
      <c r="V3535" s="5">
        <v>1</v>
      </c>
      <c r="X3535" s="15">
        <f t="shared" si="3369"/>
        <v>7.5</v>
      </c>
      <c r="AB3535" s="15">
        <f t="shared" si="3370"/>
        <v>9.0258047557666465</v>
      </c>
      <c r="AC3535" s="15">
        <f t="shared" si="3371"/>
        <v>2.328080152720116</v>
      </c>
    </row>
    <row r="3536" spans="1:29">
      <c r="A3536" s="5" t="s">
        <v>208</v>
      </c>
      <c r="B3536" s="5">
        <v>0.4</v>
      </c>
      <c r="C3536" s="5">
        <v>0.315</v>
      </c>
      <c r="D3536" s="5">
        <v>0.09</v>
      </c>
      <c r="E3536" s="5">
        <v>0.33</v>
      </c>
      <c r="F3536" s="5">
        <v>0.151</v>
      </c>
      <c r="G3536" s="5">
        <v>6.8000000000000005E-2</v>
      </c>
      <c r="H3536" s="48">
        <v>0.08</v>
      </c>
      <c r="I3536" s="5">
        <v>6</v>
      </c>
      <c r="N3536" s="15">
        <f t="shared" si="3367"/>
        <v>-2</v>
      </c>
      <c r="O3536" s="15">
        <f t="shared" ref="O3536:U3536" si="3590">B3536</f>
        <v>0.4</v>
      </c>
      <c r="P3536" s="15">
        <f t="shared" si="3590"/>
        <v>0.315</v>
      </c>
      <c r="Q3536" s="15">
        <f t="shared" si="3590"/>
        <v>0.09</v>
      </c>
      <c r="R3536" s="15">
        <f t="shared" si="3590"/>
        <v>0.33</v>
      </c>
      <c r="S3536" s="15">
        <f t="shared" si="3590"/>
        <v>0.151</v>
      </c>
      <c r="T3536" s="15">
        <f t="shared" si="3590"/>
        <v>6.8000000000000005E-2</v>
      </c>
      <c r="U3536" s="15">
        <f t="shared" si="3590"/>
        <v>0.08</v>
      </c>
      <c r="V3536" s="5">
        <v>1</v>
      </c>
      <c r="X3536" s="15">
        <f t="shared" si="3369"/>
        <v>7.5</v>
      </c>
      <c r="AB3536" s="15">
        <f t="shared" si="3370"/>
        <v>8.8738416548247621</v>
      </c>
      <c r="AC3536" s="15">
        <f t="shared" si="3371"/>
        <v>1.8874408925316406</v>
      </c>
    </row>
    <row r="3537" spans="1:29">
      <c r="A3537" s="5" t="s">
        <v>208</v>
      </c>
      <c r="B3537" s="5">
        <v>0.4</v>
      </c>
      <c r="C3537" s="5">
        <v>0.26500000000000001</v>
      </c>
      <c r="D3537" s="5">
        <v>0.1</v>
      </c>
      <c r="E3537" s="5">
        <v>0.27750000000000002</v>
      </c>
      <c r="F3537" s="5">
        <v>0.1245</v>
      </c>
      <c r="G3537" s="5">
        <v>6.0499999999999998E-2</v>
      </c>
      <c r="H3537" s="48">
        <v>0.08</v>
      </c>
      <c r="I3537" s="5">
        <v>9</v>
      </c>
      <c r="N3537" s="15">
        <f t="shared" si="3367"/>
        <v>-2</v>
      </c>
      <c r="O3537" s="15">
        <f t="shared" ref="O3537:U3537" si="3591">B3537</f>
        <v>0.4</v>
      </c>
      <c r="P3537" s="15">
        <f t="shared" si="3591"/>
        <v>0.26500000000000001</v>
      </c>
      <c r="Q3537" s="15">
        <f t="shared" si="3591"/>
        <v>0.1</v>
      </c>
      <c r="R3537" s="15">
        <f t="shared" si="3591"/>
        <v>0.27750000000000002</v>
      </c>
      <c r="S3537" s="15">
        <f t="shared" si="3591"/>
        <v>0.1245</v>
      </c>
      <c r="T3537" s="15">
        <f t="shared" si="3591"/>
        <v>6.0499999999999998E-2</v>
      </c>
      <c r="U3537" s="15">
        <f t="shared" si="3591"/>
        <v>0.08</v>
      </c>
      <c r="V3537" s="5">
        <v>1</v>
      </c>
      <c r="X3537" s="15">
        <f t="shared" si="3369"/>
        <v>10.5</v>
      </c>
      <c r="AB3537" s="15">
        <f t="shared" si="3370"/>
        <v>8.5268708637391484</v>
      </c>
      <c r="AC3537" s="15">
        <f t="shared" si="3371"/>
        <v>3.8932385883614944</v>
      </c>
    </row>
    <row r="3538" spans="1:29">
      <c r="A3538" s="5" t="s">
        <v>208</v>
      </c>
      <c r="B3538" s="5">
        <v>0.42499999999999999</v>
      </c>
      <c r="C3538" s="5">
        <v>0.32500000000000001</v>
      </c>
      <c r="D3538" s="5">
        <v>0.11</v>
      </c>
      <c r="E3538" s="5">
        <v>0.40500000000000003</v>
      </c>
      <c r="F3538" s="5">
        <v>0.16950000000000001</v>
      </c>
      <c r="G3538" s="5">
        <v>9.1999999999999998E-2</v>
      </c>
      <c r="H3538" s="48">
        <v>0.1065</v>
      </c>
      <c r="I3538" s="5">
        <v>8</v>
      </c>
      <c r="N3538" s="15">
        <f t="shared" si="3367"/>
        <v>-2</v>
      </c>
      <c r="O3538" s="15">
        <f t="shared" ref="O3538:U3538" si="3592">B3538</f>
        <v>0.42499999999999999</v>
      </c>
      <c r="P3538" s="15">
        <f t="shared" si="3592"/>
        <v>0.32500000000000001</v>
      </c>
      <c r="Q3538" s="15">
        <f t="shared" si="3592"/>
        <v>0.11</v>
      </c>
      <c r="R3538" s="15">
        <f t="shared" si="3592"/>
        <v>0.40500000000000003</v>
      </c>
      <c r="S3538" s="15">
        <f t="shared" si="3592"/>
        <v>0.16950000000000001</v>
      </c>
      <c r="T3538" s="15">
        <f t="shared" si="3592"/>
        <v>9.1999999999999998E-2</v>
      </c>
      <c r="U3538" s="15">
        <f t="shared" si="3592"/>
        <v>0.1065</v>
      </c>
      <c r="V3538" s="5">
        <v>1</v>
      </c>
      <c r="X3538" s="15">
        <f t="shared" si="3369"/>
        <v>9.5</v>
      </c>
      <c r="AB3538" s="15">
        <f t="shared" si="3370"/>
        <v>9.4893577659462345</v>
      </c>
      <c r="AC3538" s="15">
        <f t="shared" si="3371"/>
        <v>1.132571456551265E-4</v>
      </c>
    </row>
    <row r="3539" spans="1:29">
      <c r="A3539" s="5" t="s">
        <v>208</v>
      </c>
      <c r="B3539" s="5">
        <v>0.43</v>
      </c>
      <c r="C3539" s="5">
        <v>0.32500000000000001</v>
      </c>
      <c r="D3539" s="5">
        <v>0.105</v>
      </c>
      <c r="E3539" s="5">
        <v>0.309</v>
      </c>
      <c r="F3539" s="5">
        <v>0.11899999999999999</v>
      </c>
      <c r="G3539" s="5">
        <v>0.08</v>
      </c>
      <c r="H3539" s="48">
        <v>9.8000000000000004E-2</v>
      </c>
      <c r="I3539" s="5">
        <v>6</v>
      </c>
      <c r="N3539" s="15">
        <f t="shared" si="3367"/>
        <v>-2</v>
      </c>
      <c r="O3539" s="15">
        <f t="shared" ref="O3539:U3539" si="3593">B3539</f>
        <v>0.43</v>
      </c>
      <c r="P3539" s="15">
        <f t="shared" si="3593"/>
        <v>0.32500000000000001</v>
      </c>
      <c r="Q3539" s="15">
        <f t="shared" si="3593"/>
        <v>0.105</v>
      </c>
      <c r="R3539" s="15">
        <f t="shared" si="3593"/>
        <v>0.309</v>
      </c>
      <c r="S3539" s="15">
        <f t="shared" si="3593"/>
        <v>0.11899999999999999</v>
      </c>
      <c r="T3539" s="15">
        <f t="shared" si="3593"/>
        <v>0.08</v>
      </c>
      <c r="U3539" s="15">
        <f t="shared" si="3593"/>
        <v>9.8000000000000004E-2</v>
      </c>
      <c r="V3539" s="5">
        <v>1</v>
      </c>
      <c r="X3539" s="15">
        <f t="shared" si="3369"/>
        <v>7.5</v>
      </c>
      <c r="AB3539" s="15">
        <f t="shared" si="3370"/>
        <v>9.6225585545681369</v>
      </c>
      <c r="AC3539" s="15">
        <f t="shared" si="3371"/>
        <v>4.5052548175703784</v>
      </c>
    </row>
    <row r="3540" spans="1:29">
      <c r="A3540" s="5" t="s">
        <v>206</v>
      </c>
      <c r="B3540" s="5">
        <v>0.435</v>
      </c>
      <c r="C3540" s="5">
        <v>0.33500000000000002</v>
      </c>
      <c r="D3540" s="5">
        <v>0.11</v>
      </c>
      <c r="E3540" s="5">
        <v>0.4385</v>
      </c>
      <c r="F3540" s="5">
        <v>0.20749999999999999</v>
      </c>
      <c r="G3540" s="5">
        <v>7.1499999999999994E-2</v>
      </c>
      <c r="H3540" s="48">
        <v>0.13150000000000001</v>
      </c>
      <c r="I3540" s="5">
        <v>7</v>
      </c>
      <c r="N3540" s="15">
        <f t="shared" si="3367"/>
        <v>3</v>
      </c>
      <c r="O3540" s="15">
        <f t="shared" ref="O3540:U3540" si="3594">B3540</f>
        <v>0.435</v>
      </c>
      <c r="P3540" s="15">
        <f t="shared" si="3594"/>
        <v>0.33500000000000002</v>
      </c>
      <c r="Q3540" s="15">
        <f t="shared" si="3594"/>
        <v>0.11</v>
      </c>
      <c r="R3540" s="15">
        <f t="shared" si="3594"/>
        <v>0.4385</v>
      </c>
      <c r="S3540" s="15">
        <f t="shared" si="3594"/>
        <v>0.20749999999999999</v>
      </c>
      <c r="T3540" s="15">
        <f t="shared" si="3594"/>
        <v>7.1499999999999994E-2</v>
      </c>
      <c r="U3540" s="15">
        <f t="shared" si="3594"/>
        <v>0.13150000000000001</v>
      </c>
      <c r="V3540" s="5">
        <v>1</v>
      </c>
      <c r="X3540" s="15">
        <f t="shared" si="3369"/>
        <v>8.5</v>
      </c>
      <c r="AB3540" s="15">
        <f t="shared" si="3370"/>
        <v>10.379363317337635</v>
      </c>
      <c r="AC3540" s="15">
        <f t="shared" si="3371"/>
        <v>3.5320064785543202</v>
      </c>
    </row>
    <row r="3541" spans="1:29">
      <c r="A3541" s="5" t="s">
        <v>208</v>
      </c>
      <c r="B3541" s="5">
        <v>0.435</v>
      </c>
      <c r="C3541" s="5">
        <v>0.34</v>
      </c>
      <c r="D3541" s="5">
        <v>0.12</v>
      </c>
      <c r="E3541" s="5">
        <v>0.39600000000000002</v>
      </c>
      <c r="F3541" s="5">
        <v>0.17749999999999999</v>
      </c>
      <c r="G3541" s="5">
        <v>8.1000000000000003E-2</v>
      </c>
      <c r="H3541" s="48">
        <v>0.125</v>
      </c>
      <c r="I3541" s="5">
        <v>8</v>
      </c>
      <c r="N3541" s="15">
        <f t="shared" si="3367"/>
        <v>-2</v>
      </c>
      <c r="O3541" s="15">
        <f t="shared" ref="O3541:U3541" si="3595">B3541</f>
        <v>0.435</v>
      </c>
      <c r="P3541" s="15">
        <f t="shared" si="3595"/>
        <v>0.34</v>
      </c>
      <c r="Q3541" s="15">
        <f t="shared" si="3595"/>
        <v>0.12</v>
      </c>
      <c r="R3541" s="15">
        <f t="shared" si="3595"/>
        <v>0.39600000000000002</v>
      </c>
      <c r="S3541" s="15">
        <f t="shared" si="3595"/>
        <v>0.17749999999999999</v>
      </c>
      <c r="T3541" s="15">
        <f t="shared" si="3595"/>
        <v>8.1000000000000003E-2</v>
      </c>
      <c r="U3541" s="15">
        <f t="shared" si="3595"/>
        <v>0.125</v>
      </c>
      <c r="V3541" s="5">
        <v>1</v>
      </c>
      <c r="X3541" s="15">
        <f t="shared" si="3369"/>
        <v>9.5</v>
      </c>
      <c r="AB3541" s="15">
        <f t="shared" si="3370"/>
        <v>9.8018978676871349</v>
      </c>
      <c r="AC3541" s="15">
        <f t="shared" si="3371"/>
        <v>9.1142322514038809E-2</v>
      </c>
    </row>
    <row r="3542" spans="1:29">
      <c r="A3542" s="5" t="s">
        <v>208</v>
      </c>
      <c r="B3542" s="5">
        <v>0.44500000000000001</v>
      </c>
      <c r="C3542" s="5">
        <v>0.35499999999999998</v>
      </c>
      <c r="D3542" s="5">
        <v>9.5000000000000001E-2</v>
      </c>
      <c r="E3542" s="5">
        <v>0.36149999999999999</v>
      </c>
      <c r="F3542" s="5">
        <v>0.14149999999999999</v>
      </c>
      <c r="G3542" s="5">
        <v>7.85E-2</v>
      </c>
      <c r="H3542" s="48">
        <v>0.12</v>
      </c>
      <c r="I3542" s="5">
        <v>8</v>
      </c>
      <c r="N3542" s="15">
        <f t="shared" si="3367"/>
        <v>-2</v>
      </c>
      <c r="O3542" s="15">
        <f t="shared" ref="O3542:U3542" si="3596">B3542</f>
        <v>0.44500000000000001</v>
      </c>
      <c r="P3542" s="15">
        <f t="shared" si="3596"/>
        <v>0.35499999999999998</v>
      </c>
      <c r="Q3542" s="15">
        <f t="shared" si="3596"/>
        <v>9.5000000000000001E-2</v>
      </c>
      <c r="R3542" s="15">
        <f t="shared" si="3596"/>
        <v>0.36149999999999999</v>
      </c>
      <c r="S3542" s="15">
        <f t="shared" si="3596"/>
        <v>0.14149999999999999</v>
      </c>
      <c r="T3542" s="15">
        <f t="shared" si="3596"/>
        <v>7.85E-2</v>
      </c>
      <c r="U3542" s="15">
        <f t="shared" si="3596"/>
        <v>0.12</v>
      </c>
      <c r="V3542" s="5">
        <v>1</v>
      </c>
      <c r="X3542" s="15">
        <f t="shared" si="3369"/>
        <v>9.5</v>
      </c>
      <c r="AB3542" s="15">
        <f t="shared" si="3370"/>
        <v>10.085269708828598</v>
      </c>
      <c r="AC3542" s="15">
        <f t="shared" si="3371"/>
        <v>0.34254063207231172</v>
      </c>
    </row>
    <row r="3543" spans="1:29">
      <c r="A3543" s="5" t="s">
        <v>208</v>
      </c>
      <c r="B3543" s="5">
        <v>0.45</v>
      </c>
      <c r="C3543" s="5">
        <v>0.35</v>
      </c>
      <c r="D3543" s="5">
        <v>0.11</v>
      </c>
      <c r="E3543" s="5">
        <v>0.51400000000000001</v>
      </c>
      <c r="F3543" s="5">
        <v>0.253</v>
      </c>
      <c r="G3543" s="5">
        <v>0.1045</v>
      </c>
      <c r="H3543" s="48">
        <v>0.14000000000000001</v>
      </c>
      <c r="I3543" s="5">
        <v>8</v>
      </c>
      <c r="N3543" s="15">
        <f t="shared" si="3367"/>
        <v>-2</v>
      </c>
      <c r="O3543" s="15">
        <f t="shared" ref="O3543:U3543" si="3597">B3543</f>
        <v>0.45</v>
      </c>
      <c r="P3543" s="15">
        <f t="shared" si="3597"/>
        <v>0.35</v>
      </c>
      <c r="Q3543" s="15">
        <f t="shared" si="3597"/>
        <v>0.11</v>
      </c>
      <c r="R3543" s="15">
        <f t="shared" si="3597"/>
        <v>0.51400000000000001</v>
      </c>
      <c r="S3543" s="15">
        <f t="shared" si="3597"/>
        <v>0.253</v>
      </c>
      <c r="T3543" s="15">
        <f t="shared" si="3597"/>
        <v>0.1045</v>
      </c>
      <c r="U3543" s="15">
        <f t="shared" si="3597"/>
        <v>0.14000000000000001</v>
      </c>
      <c r="V3543" s="5">
        <v>1</v>
      </c>
      <c r="X3543" s="15">
        <f t="shared" si="3369"/>
        <v>9.5</v>
      </c>
      <c r="AB3543" s="15">
        <f t="shared" si="3370"/>
        <v>9.241265864819745</v>
      </c>
      <c r="AC3543" s="15">
        <f t="shared" si="3371"/>
        <v>6.6943352707474479E-2</v>
      </c>
    </row>
    <row r="3544" spans="1:29">
      <c r="A3544" s="5" t="s">
        <v>208</v>
      </c>
      <c r="B3544" s="5">
        <v>0.45500000000000002</v>
      </c>
      <c r="C3544" s="5">
        <v>0.435</v>
      </c>
      <c r="D3544" s="5">
        <v>0.11</v>
      </c>
      <c r="E3544" s="5">
        <v>0.42649999999999999</v>
      </c>
      <c r="F3544" s="5">
        <v>0.19500000000000001</v>
      </c>
      <c r="G3544" s="5">
        <v>0.09</v>
      </c>
      <c r="H3544" s="48">
        <v>0.1205</v>
      </c>
      <c r="I3544" s="5">
        <v>8</v>
      </c>
      <c r="N3544" s="15">
        <f t="shared" si="3367"/>
        <v>-2</v>
      </c>
      <c r="O3544" s="15">
        <f t="shared" ref="O3544:U3544" si="3598">B3544</f>
        <v>0.45500000000000002</v>
      </c>
      <c r="P3544" s="15">
        <f t="shared" si="3598"/>
        <v>0.435</v>
      </c>
      <c r="Q3544" s="15">
        <f t="shared" si="3598"/>
        <v>0.11</v>
      </c>
      <c r="R3544" s="15">
        <f t="shared" si="3598"/>
        <v>0.42649999999999999</v>
      </c>
      <c r="S3544" s="15">
        <f t="shared" si="3598"/>
        <v>0.19500000000000001</v>
      </c>
      <c r="T3544" s="15">
        <f t="shared" si="3598"/>
        <v>0.09</v>
      </c>
      <c r="U3544" s="15">
        <f t="shared" si="3598"/>
        <v>0.1205</v>
      </c>
      <c r="V3544" s="5">
        <v>1</v>
      </c>
      <c r="X3544" s="15">
        <f t="shared" si="3369"/>
        <v>9.5</v>
      </c>
      <c r="AB3544" s="15">
        <f t="shared" si="3370"/>
        <v>10.592728575789373</v>
      </c>
      <c r="AC3544" s="15">
        <f t="shared" si="3371"/>
        <v>1.1940557403466709</v>
      </c>
    </row>
    <row r="3545" spans="1:29">
      <c r="A3545" s="5" t="s">
        <v>208</v>
      </c>
      <c r="B3545" s="5">
        <v>0.46</v>
      </c>
      <c r="C3545" s="5">
        <v>0.34</v>
      </c>
      <c r="D3545" s="5">
        <v>0.09</v>
      </c>
      <c r="E3545" s="5">
        <v>0.38400000000000001</v>
      </c>
      <c r="F3545" s="5">
        <v>0.17949999999999999</v>
      </c>
      <c r="G3545" s="5">
        <v>6.8000000000000005E-2</v>
      </c>
      <c r="H3545" s="48">
        <v>0.11</v>
      </c>
      <c r="I3545" s="5">
        <v>8</v>
      </c>
      <c r="N3545" s="15">
        <f t="shared" si="3367"/>
        <v>-2</v>
      </c>
      <c r="O3545" s="15">
        <f t="shared" ref="O3545:U3545" si="3599">B3545</f>
        <v>0.46</v>
      </c>
      <c r="P3545" s="15">
        <f t="shared" si="3599"/>
        <v>0.34</v>
      </c>
      <c r="Q3545" s="15">
        <f t="shared" si="3599"/>
        <v>0.09</v>
      </c>
      <c r="R3545" s="15">
        <f t="shared" si="3599"/>
        <v>0.38400000000000001</v>
      </c>
      <c r="S3545" s="15">
        <f t="shared" si="3599"/>
        <v>0.17949999999999999</v>
      </c>
      <c r="T3545" s="15">
        <f t="shared" si="3599"/>
        <v>6.8000000000000005E-2</v>
      </c>
      <c r="U3545" s="15">
        <f t="shared" si="3599"/>
        <v>0.11</v>
      </c>
      <c r="V3545" s="5">
        <v>1</v>
      </c>
      <c r="X3545" s="15">
        <f t="shared" si="3369"/>
        <v>9.5</v>
      </c>
      <c r="AB3545" s="15">
        <f t="shared" si="3370"/>
        <v>9.3019068954268462</v>
      </c>
      <c r="AC3545" s="15">
        <f t="shared" si="3371"/>
        <v>3.9240878079430434E-2</v>
      </c>
    </row>
    <row r="3546" spans="1:29">
      <c r="A3546" s="5" t="s">
        <v>208</v>
      </c>
      <c r="B3546" s="5">
        <v>0.47499999999999998</v>
      </c>
      <c r="C3546" s="5">
        <v>0.35499999999999998</v>
      </c>
      <c r="D3546" s="5">
        <v>0.125</v>
      </c>
      <c r="E3546" s="5">
        <v>0.48649999999999999</v>
      </c>
      <c r="F3546" s="5">
        <v>0.2155</v>
      </c>
      <c r="G3546" s="5">
        <v>0.1105</v>
      </c>
      <c r="H3546" s="48">
        <v>0.14199999999999999</v>
      </c>
      <c r="I3546" s="5">
        <v>9</v>
      </c>
      <c r="N3546" s="15">
        <f t="shared" si="3367"/>
        <v>-2</v>
      </c>
      <c r="O3546" s="15">
        <f t="shared" ref="O3546:U3546" si="3600">B3546</f>
        <v>0.47499999999999998</v>
      </c>
      <c r="P3546" s="15">
        <f t="shared" si="3600"/>
        <v>0.35499999999999998</v>
      </c>
      <c r="Q3546" s="15">
        <f t="shared" si="3600"/>
        <v>0.125</v>
      </c>
      <c r="R3546" s="15">
        <f t="shared" si="3600"/>
        <v>0.48649999999999999</v>
      </c>
      <c r="S3546" s="15">
        <f t="shared" si="3600"/>
        <v>0.2155</v>
      </c>
      <c r="T3546" s="15">
        <f t="shared" si="3600"/>
        <v>0.1105</v>
      </c>
      <c r="U3546" s="15">
        <f t="shared" si="3600"/>
        <v>0.14199999999999999</v>
      </c>
      <c r="V3546" s="5">
        <v>1</v>
      </c>
      <c r="X3546" s="15">
        <f t="shared" si="3369"/>
        <v>10.5</v>
      </c>
      <c r="AB3546" s="15">
        <f t="shared" si="3370"/>
        <v>9.9081058401850264</v>
      </c>
      <c r="AC3546" s="15">
        <f t="shared" si="3371"/>
        <v>0.35033869642307353</v>
      </c>
    </row>
    <row r="3547" spans="1:29">
      <c r="A3547" s="5" t="s">
        <v>208</v>
      </c>
      <c r="B3547" s="5">
        <v>0.47499999999999998</v>
      </c>
      <c r="C3547" s="5">
        <v>0.36</v>
      </c>
      <c r="D3547" s="5">
        <v>0.13500000000000001</v>
      </c>
      <c r="E3547" s="5">
        <v>0.4355</v>
      </c>
      <c r="F3547" s="5">
        <v>0.19600000000000001</v>
      </c>
      <c r="G3547" s="5">
        <v>9.2499999999999999E-2</v>
      </c>
      <c r="H3547" s="48">
        <v>0.125</v>
      </c>
      <c r="I3547" s="5">
        <v>8</v>
      </c>
      <c r="N3547" s="15">
        <f t="shared" si="3367"/>
        <v>-2</v>
      </c>
      <c r="O3547" s="15">
        <f t="shared" ref="O3547:U3547" si="3601">B3547</f>
        <v>0.47499999999999998</v>
      </c>
      <c r="P3547" s="15">
        <f t="shared" si="3601"/>
        <v>0.36</v>
      </c>
      <c r="Q3547" s="15">
        <f t="shared" si="3601"/>
        <v>0.13500000000000001</v>
      </c>
      <c r="R3547" s="15">
        <f t="shared" si="3601"/>
        <v>0.4355</v>
      </c>
      <c r="S3547" s="15">
        <f t="shared" si="3601"/>
        <v>0.19600000000000001</v>
      </c>
      <c r="T3547" s="15">
        <f t="shared" si="3601"/>
        <v>9.2499999999999999E-2</v>
      </c>
      <c r="U3547" s="15">
        <f t="shared" si="3601"/>
        <v>0.125</v>
      </c>
      <c r="V3547" s="5">
        <v>1</v>
      </c>
      <c r="X3547" s="15">
        <f t="shared" si="3369"/>
        <v>9.5</v>
      </c>
      <c r="AB3547" s="15">
        <f t="shared" si="3370"/>
        <v>10.04390983593342</v>
      </c>
      <c r="AC3547" s="15">
        <f t="shared" si="3371"/>
        <v>0.29583790962511941</v>
      </c>
    </row>
    <row r="3548" spans="1:29">
      <c r="A3548" s="5" t="s">
        <v>208</v>
      </c>
      <c r="B3548" s="5">
        <v>0.47499999999999998</v>
      </c>
      <c r="C3548" s="5">
        <v>0.35</v>
      </c>
      <c r="D3548" s="5">
        <v>0.115</v>
      </c>
      <c r="E3548" s="5">
        <v>0.498</v>
      </c>
      <c r="F3548" s="5">
        <v>0.23749999999999999</v>
      </c>
      <c r="G3548" s="5">
        <v>9.9000000000000005E-2</v>
      </c>
      <c r="H3548" s="48">
        <v>0.14000000000000001</v>
      </c>
      <c r="I3548" s="5">
        <v>7</v>
      </c>
      <c r="N3548" s="15">
        <f t="shared" si="3367"/>
        <v>-2</v>
      </c>
      <c r="O3548" s="15">
        <f t="shared" ref="O3548:U3548" si="3602">B3548</f>
        <v>0.47499999999999998</v>
      </c>
      <c r="P3548" s="15">
        <f t="shared" si="3602"/>
        <v>0.35</v>
      </c>
      <c r="Q3548" s="15">
        <f t="shared" si="3602"/>
        <v>0.115</v>
      </c>
      <c r="R3548" s="15">
        <f t="shared" si="3602"/>
        <v>0.498</v>
      </c>
      <c r="S3548" s="15">
        <f t="shared" si="3602"/>
        <v>0.23749999999999999</v>
      </c>
      <c r="T3548" s="15">
        <f t="shared" si="3602"/>
        <v>9.9000000000000005E-2</v>
      </c>
      <c r="U3548" s="15">
        <f t="shared" si="3602"/>
        <v>0.14000000000000001</v>
      </c>
      <c r="V3548" s="5">
        <v>1</v>
      </c>
      <c r="X3548" s="15">
        <f t="shared" si="3369"/>
        <v>8.5</v>
      </c>
      <c r="AB3548" s="15">
        <f t="shared" si="3370"/>
        <v>9.5001864331701444</v>
      </c>
      <c r="AC3548" s="15">
        <f t="shared" si="3371"/>
        <v>1.0003729010976159</v>
      </c>
    </row>
    <row r="3549" spans="1:29">
      <c r="A3549" s="5" t="s">
        <v>208</v>
      </c>
      <c r="B3549" s="5">
        <v>0.48</v>
      </c>
      <c r="C3549" s="5">
        <v>0.35499999999999998</v>
      </c>
      <c r="D3549" s="5">
        <v>0.125</v>
      </c>
      <c r="E3549" s="5">
        <v>0.49399999999999999</v>
      </c>
      <c r="F3549" s="5">
        <v>0.23849999999999999</v>
      </c>
      <c r="G3549" s="5">
        <v>8.3500000000000005E-2</v>
      </c>
      <c r="H3549" s="48">
        <v>0.15</v>
      </c>
      <c r="I3549" s="5">
        <v>9</v>
      </c>
      <c r="N3549" s="15">
        <f t="shared" si="3367"/>
        <v>-2</v>
      </c>
      <c r="O3549" s="15">
        <f t="shared" ref="O3549:U3549" si="3603">B3549</f>
        <v>0.48</v>
      </c>
      <c r="P3549" s="15">
        <f t="shared" si="3603"/>
        <v>0.35499999999999998</v>
      </c>
      <c r="Q3549" s="15">
        <f t="shared" si="3603"/>
        <v>0.125</v>
      </c>
      <c r="R3549" s="15">
        <f t="shared" si="3603"/>
        <v>0.49399999999999999</v>
      </c>
      <c r="S3549" s="15">
        <f t="shared" si="3603"/>
        <v>0.23849999999999999</v>
      </c>
      <c r="T3549" s="15">
        <f t="shared" si="3603"/>
        <v>8.3500000000000005E-2</v>
      </c>
      <c r="U3549" s="15">
        <f t="shared" si="3603"/>
        <v>0.15</v>
      </c>
      <c r="V3549" s="5">
        <v>1</v>
      </c>
      <c r="X3549" s="15">
        <f t="shared" si="3369"/>
        <v>10.5</v>
      </c>
      <c r="AB3549" s="15">
        <f t="shared" si="3370"/>
        <v>9.8559487593476405</v>
      </c>
      <c r="AC3549" s="15">
        <f t="shared" si="3371"/>
        <v>0.41480200058584354</v>
      </c>
    </row>
    <row r="3550" spans="1:29">
      <c r="A3550" s="5" t="s">
        <v>207</v>
      </c>
      <c r="B3550" s="5">
        <v>0.495</v>
      </c>
      <c r="C3550" s="5">
        <v>0.37</v>
      </c>
      <c r="D3550" s="5">
        <v>0.12</v>
      </c>
      <c r="E3550" s="5">
        <v>0.59399999999999997</v>
      </c>
      <c r="F3550" s="5">
        <v>0.28000000000000003</v>
      </c>
      <c r="G3550" s="5">
        <v>0.11</v>
      </c>
      <c r="H3550" s="48">
        <v>0.13750000000000001</v>
      </c>
      <c r="I3550" s="5">
        <v>7</v>
      </c>
      <c r="N3550" s="15">
        <f t="shared" si="3367"/>
        <v>0.75</v>
      </c>
      <c r="O3550" s="15">
        <f t="shared" ref="O3550:U3550" si="3604">B3550</f>
        <v>0.495</v>
      </c>
      <c r="P3550" s="15">
        <f t="shared" si="3604"/>
        <v>0.37</v>
      </c>
      <c r="Q3550" s="15">
        <f t="shared" si="3604"/>
        <v>0.12</v>
      </c>
      <c r="R3550" s="15">
        <f t="shared" si="3604"/>
        <v>0.59399999999999997</v>
      </c>
      <c r="S3550" s="15">
        <f t="shared" si="3604"/>
        <v>0.28000000000000003</v>
      </c>
      <c r="T3550" s="15">
        <f t="shared" si="3604"/>
        <v>0.11</v>
      </c>
      <c r="U3550" s="15">
        <f t="shared" si="3604"/>
        <v>0.13750000000000001</v>
      </c>
      <c r="V3550" s="5">
        <v>1</v>
      </c>
      <c r="X3550" s="15">
        <f t="shared" si="3369"/>
        <v>8.5</v>
      </c>
      <c r="AB3550" s="15">
        <f t="shared" si="3370"/>
        <v>10.105776224675319</v>
      </c>
      <c r="AC3550" s="15">
        <f t="shared" si="3371"/>
        <v>2.5785172837325203</v>
      </c>
    </row>
    <row r="3551" spans="1:29">
      <c r="A3551" s="5" t="s">
        <v>208</v>
      </c>
      <c r="B3551" s="5">
        <v>0.5</v>
      </c>
      <c r="C3551" s="5">
        <v>0.36499999999999999</v>
      </c>
      <c r="D3551" s="5">
        <v>0.125</v>
      </c>
      <c r="E3551" s="5">
        <v>0.52800000000000002</v>
      </c>
      <c r="F3551" s="5">
        <v>0.22900000000000001</v>
      </c>
      <c r="G3551" s="5">
        <v>0.10299999999999999</v>
      </c>
      <c r="H3551" s="48">
        <v>0.16450000000000001</v>
      </c>
      <c r="I3551" s="5">
        <v>9</v>
      </c>
      <c r="N3551" s="15">
        <f t="shared" si="3367"/>
        <v>-2</v>
      </c>
      <c r="O3551" s="15">
        <f t="shared" ref="O3551:U3551" si="3605">B3551</f>
        <v>0.5</v>
      </c>
      <c r="P3551" s="15">
        <f t="shared" si="3605"/>
        <v>0.36499999999999999</v>
      </c>
      <c r="Q3551" s="15">
        <f t="shared" si="3605"/>
        <v>0.125</v>
      </c>
      <c r="R3551" s="15">
        <f t="shared" si="3605"/>
        <v>0.52800000000000002</v>
      </c>
      <c r="S3551" s="15">
        <f t="shared" si="3605"/>
        <v>0.22900000000000001</v>
      </c>
      <c r="T3551" s="15">
        <f t="shared" si="3605"/>
        <v>0.10299999999999999</v>
      </c>
      <c r="U3551" s="15">
        <f t="shared" si="3605"/>
        <v>0.16450000000000001</v>
      </c>
      <c r="V3551" s="5">
        <v>1</v>
      </c>
      <c r="X3551" s="15">
        <f t="shared" si="3369"/>
        <v>10.5</v>
      </c>
      <c r="AB3551" s="15">
        <f t="shared" si="3370"/>
        <v>10.384635021954509</v>
      </c>
      <c r="AC3551" s="15">
        <f t="shared" si="3371"/>
        <v>1.3309078159436686E-2</v>
      </c>
    </row>
    <row r="3552" spans="1:29">
      <c r="A3552" s="5" t="s">
        <v>206</v>
      </c>
      <c r="B3552" s="5">
        <v>0.505</v>
      </c>
      <c r="C3552" s="5">
        <v>0.39</v>
      </c>
      <c r="D3552" s="5">
        <v>0.115</v>
      </c>
      <c r="E3552" s="5">
        <v>0.5585</v>
      </c>
      <c r="F3552" s="5">
        <v>0.25750000000000001</v>
      </c>
      <c r="G3552" s="5">
        <v>0.11899999999999999</v>
      </c>
      <c r="H3552" s="48">
        <v>0.1535</v>
      </c>
      <c r="I3552" s="5">
        <v>8</v>
      </c>
      <c r="N3552" s="15">
        <f t="shared" si="3367"/>
        <v>3</v>
      </c>
      <c r="O3552" s="15">
        <f t="shared" ref="O3552:U3552" si="3606">B3552</f>
        <v>0.505</v>
      </c>
      <c r="P3552" s="15">
        <f t="shared" si="3606"/>
        <v>0.39</v>
      </c>
      <c r="Q3552" s="15">
        <f t="shared" si="3606"/>
        <v>0.115</v>
      </c>
      <c r="R3552" s="15">
        <f t="shared" si="3606"/>
        <v>0.5585</v>
      </c>
      <c r="S3552" s="15">
        <f t="shared" si="3606"/>
        <v>0.25750000000000001</v>
      </c>
      <c r="T3552" s="15">
        <f t="shared" si="3606"/>
        <v>0.11899999999999999</v>
      </c>
      <c r="U3552" s="15">
        <f t="shared" si="3606"/>
        <v>0.1535</v>
      </c>
      <c r="V3552" s="5">
        <v>1</v>
      </c>
      <c r="X3552" s="15">
        <f t="shared" si="3369"/>
        <v>9.5</v>
      </c>
      <c r="AB3552" s="15">
        <f t="shared" si="3370"/>
        <v>10.821786349439005</v>
      </c>
      <c r="AC3552" s="15">
        <f t="shared" si="3371"/>
        <v>1.7471191535632919</v>
      </c>
    </row>
    <row r="3553" spans="1:29">
      <c r="A3553" s="5" t="s">
        <v>208</v>
      </c>
      <c r="B3553" s="5">
        <v>0.51500000000000001</v>
      </c>
      <c r="C3553" s="5">
        <v>0.4</v>
      </c>
      <c r="D3553" s="5">
        <v>0.13500000000000001</v>
      </c>
      <c r="E3553" s="5">
        <v>0.63600000000000001</v>
      </c>
      <c r="F3553" s="5">
        <v>0.30549999999999999</v>
      </c>
      <c r="G3553" s="5">
        <v>0.1215</v>
      </c>
      <c r="H3553" s="48">
        <v>0.1855</v>
      </c>
      <c r="I3553" s="5">
        <v>9</v>
      </c>
      <c r="N3553" s="15">
        <f t="shared" si="3367"/>
        <v>-2</v>
      </c>
      <c r="O3553" s="15">
        <f t="shared" ref="O3553:U3553" si="3607">B3553</f>
        <v>0.51500000000000001</v>
      </c>
      <c r="P3553" s="15">
        <f t="shared" si="3607"/>
        <v>0.4</v>
      </c>
      <c r="Q3553" s="15">
        <f t="shared" si="3607"/>
        <v>0.13500000000000001</v>
      </c>
      <c r="R3553" s="15">
        <f t="shared" si="3607"/>
        <v>0.63600000000000001</v>
      </c>
      <c r="S3553" s="15">
        <f t="shared" si="3607"/>
        <v>0.30549999999999999</v>
      </c>
      <c r="T3553" s="15">
        <f t="shared" si="3607"/>
        <v>0.1215</v>
      </c>
      <c r="U3553" s="15">
        <f t="shared" si="3607"/>
        <v>0.1855</v>
      </c>
      <c r="V3553" s="5">
        <v>1</v>
      </c>
      <c r="X3553" s="15">
        <f t="shared" si="3369"/>
        <v>10.5</v>
      </c>
      <c r="AB3553" s="15">
        <f t="shared" si="3370"/>
        <v>10.335161847460707</v>
      </c>
      <c r="AC3553" s="15">
        <f t="shared" si="3371"/>
        <v>2.717161653256716E-2</v>
      </c>
    </row>
    <row r="3554" spans="1:29">
      <c r="A3554" s="5" t="s">
        <v>208</v>
      </c>
      <c r="B3554" s="5">
        <v>0.52500000000000002</v>
      </c>
      <c r="C3554" s="5">
        <v>0.39</v>
      </c>
      <c r="D3554" s="5">
        <v>0.105</v>
      </c>
      <c r="E3554" s="5">
        <v>0.56699999999999995</v>
      </c>
      <c r="F3554" s="5">
        <v>0.28749999999999998</v>
      </c>
      <c r="G3554" s="5">
        <v>0.1075</v>
      </c>
      <c r="H3554" s="48">
        <v>0.16</v>
      </c>
      <c r="I3554" s="5">
        <v>8</v>
      </c>
      <c r="N3554" s="15">
        <f t="shared" si="3367"/>
        <v>-2</v>
      </c>
      <c r="O3554" s="15">
        <f t="shared" ref="O3554:U3554" si="3608">B3554</f>
        <v>0.52500000000000002</v>
      </c>
      <c r="P3554" s="15">
        <f t="shared" si="3608"/>
        <v>0.39</v>
      </c>
      <c r="Q3554" s="15">
        <f t="shared" si="3608"/>
        <v>0.105</v>
      </c>
      <c r="R3554" s="15">
        <f t="shared" si="3608"/>
        <v>0.56699999999999995</v>
      </c>
      <c r="S3554" s="15">
        <f t="shared" si="3608"/>
        <v>0.28749999999999998</v>
      </c>
      <c r="T3554" s="15">
        <f t="shared" si="3608"/>
        <v>0.1075</v>
      </c>
      <c r="U3554" s="15">
        <f t="shared" si="3608"/>
        <v>0.16</v>
      </c>
      <c r="V3554" s="5">
        <v>1</v>
      </c>
      <c r="X3554" s="15">
        <f t="shared" si="3369"/>
        <v>9.5</v>
      </c>
      <c r="AB3554" s="15">
        <f t="shared" si="3370"/>
        <v>9.5323878426589772</v>
      </c>
      <c r="AC3554" s="15">
        <f t="shared" si="3371"/>
        <v>1.0489723521026637E-3</v>
      </c>
    </row>
    <row r="3555" spans="1:29">
      <c r="A3555" s="5" t="s">
        <v>208</v>
      </c>
      <c r="B3555" s="5">
        <v>0.53</v>
      </c>
      <c r="C3555" s="5">
        <v>0.40500000000000003</v>
      </c>
      <c r="D3555" s="5">
        <v>0.13</v>
      </c>
      <c r="E3555" s="5">
        <v>0.66149999999999998</v>
      </c>
      <c r="F3555" s="5">
        <v>0.29449999999999998</v>
      </c>
      <c r="G3555" s="5">
        <v>0.13950000000000001</v>
      </c>
      <c r="H3555" s="48">
        <v>0.19</v>
      </c>
      <c r="I3555" s="5">
        <v>9</v>
      </c>
      <c r="N3555" s="15">
        <f t="shared" si="3367"/>
        <v>-2</v>
      </c>
      <c r="O3555" s="15">
        <f t="shared" ref="O3555:U3555" si="3609">B3555</f>
        <v>0.53</v>
      </c>
      <c r="P3555" s="15">
        <f t="shared" si="3609"/>
        <v>0.40500000000000003</v>
      </c>
      <c r="Q3555" s="15">
        <f t="shared" si="3609"/>
        <v>0.13</v>
      </c>
      <c r="R3555" s="15">
        <f t="shared" si="3609"/>
        <v>0.66149999999999998</v>
      </c>
      <c r="S3555" s="15">
        <f t="shared" si="3609"/>
        <v>0.29449999999999998</v>
      </c>
      <c r="T3555" s="15">
        <f t="shared" si="3609"/>
        <v>0.13950000000000001</v>
      </c>
      <c r="U3555" s="15">
        <f t="shared" si="3609"/>
        <v>0.19</v>
      </c>
      <c r="V3555" s="5">
        <v>1</v>
      </c>
      <c r="X3555" s="15">
        <f t="shared" si="3369"/>
        <v>10.5</v>
      </c>
      <c r="AB3555" s="15">
        <f t="shared" si="3370"/>
        <v>10.634200654698322</v>
      </c>
      <c r="AC3555" s="15">
        <f t="shared" si="3371"/>
        <v>1.800981572145828E-2</v>
      </c>
    </row>
    <row r="3556" spans="1:29">
      <c r="A3556" s="5" t="s">
        <v>208</v>
      </c>
      <c r="B3556" s="5">
        <v>0.53</v>
      </c>
      <c r="C3556" s="5">
        <v>0.42</v>
      </c>
      <c r="D3556" s="5">
        <v>0.13</v>
      </c>
      <c r="E3556" s="5">
        <v>0.65800000000000003</v>
      </c>
      <c r="F3556" s="5">
        <v>0.29599999999999999</v>
      </c>
      <c r="G3556" s="5">
        <v>0.1245</v>
      </c>
      <c r="H3556" s="48">
        <v>0.19800000000000001</v>
      </c>
      <c r="I3556" s="5">
        <v>8</v>
      </c>
      <c r="N3556" s="15">
        <f t="shared" si="3367"/>
        <v>-2</v>
      </c>
      <c r="O3556" s="15">
        <f t="shared" ref="O3556:U3556" si="3610">B3556</f>
        <v>0.53</v>
      </c>
      <c r="P3556" s="15">
        <f t="shared" si="3610"/>
        <v>0.42</v>
      </c>
      <c r="Q3556" s="15">
        <f t="shared" si="3610"/>
        <v>0.13</v>
      </c>
      <c r="R3556" s="15">
        <f t="shared" si="3610"/>
        <v>0.65800000000000003</v>
      </c>
      <c r="S3556" s="15">
        <f t="shared" si="3610"/>
        <v>0.29599999999999999</v>
      </c>
      <c r="T3556" s="15">
        <f t="shared" si="3610"/>
        <v>0.1245</v>
      </c>
      <c r="U3556" s="15">
        <f t="shared" si="3610"/>
        <v>0.19800000000000001</v>
      </c>
      <c r="V3556" s="5">
        <v>1</v>
      </c>
      <c r="X3556" s="15">
        <f t="shared" si="3369"/>
        <v>9.5</v>
      </c>
      <c r="AB3556" s="15">
        <f t="shared" si="3370"/>
        <v>10.972646217254756</v>
      </c>
      <c r="AC3556" s="15">
        <f t="shared" si="3371"/>
        <v>2.1686868811947408</v>
      </c>
    </row>
    <row r="3557" spans="1:29">
      <c r="A3557" s="5" t="s">
        <v>206</v>
      </c>
      <c r="B3557" s="5">
        <v>0.53500000000000003</v>
      </c>
      <c r="C3557" s="5">
        <v>0.41499999999999998</v>
      </c>
      <c r="D3557" s="5">
        <v>0.13500000000000001</v>
      </c>
      <c r="E3557" s="5">
        <v>0.78</v>
      </c>
      <c r="F3557" s="5">
        <v>0.3165</v>
      </c>
      <c r="G3557" s="5">
        <v>0.16900000000000001</v>
      </c>
      <c r="H3557" s="48">
        <v>0.23649999999999999</v>
      </c>
      <c r="I3557" s="5">
        <v>8</v>
      </c>
      <c r="N3557" s="15">
        <f t="shared" si="3367"/>
        <v>3</v>
      </c>
      <c r="O3557" s="15">
        <f t="shared" ref="O3557:U3557" si="3611">B3557</f>
        <v>0.53500000000000003</v>
      </c>
      <c r="P3557" s="15">
        <f t="shared" si="3611"/>
        <v>0.41499999999999998</v>
      </c>
      <c r="Q3557" s="15">
        <f t="shared" si="3611"/>
        <v>0.13500000000000001</v>
      </c>
      <c r="R3557" s="15">
        <f t="shared" si="3611"/>
        <v>0.78</v>
      </c>
      <c r="S3557" s="15">
        <f t="shared" si="3611"/>
        <v>0.3165</v>
      </c>
      <c r="T3557" s="15">
        <f t="shared" si="3611"/>
        <v>0.16900000000000001</v>
      </c>
      <c r="U3557" s="15">
        <f t="shared" si="3611"/>
        <v>0.23649999999999999</v>
      </c>
      <c r="V3557" s="5">
        <v>1</v>
      </c>
      <c r="X3557" s="15">
        <f t="shared" si="3369"/>
        <v>9.5</v>
      </c>
      <c r="AB3557" s="15">
        <f t="shared" si="3370"/>
        <v>12.351234144190654</v>
      </c>
      <c r="AC3557" s="15">
        <f t="shared" si="3371"/>
        <v>8.1295361449986103</v>
      </c>
    </row>
    <row r="3558" spans="1:29">
      <c r="A3558" s="5" t="s">
        <v>208</v>
      </c>
      <c r="B3558" s="5">
        <v>0.53500000000000003</v>
      </c>
      <c r="C3558" s="5">
        <v>0.41</v>
      </c>
      <c r="D3558" s="5">
        <v>0.13</v>
      </c>
      <c r="E3558" s="5">
        <v>0.60750000000000004</v>
      </c>
      <c r="F3558" s="5">
        <v>0.26800000000000002</v>
      </c>
      <c r="G3558" s="5">
        <v>0.1225</v>
      </c>
      <c r="H3558" s="48">
        <v>0.19750000000000001</v>
      </c>
      <c r="I3558" s="5">
        <v>9</v>
      </c>
      <c r="N3558" s="15">
        <f t="shared" si="3367"/>
        <v>-2</v>
      </c>
      <c r="O3558" s="15">
        <f t="shared" ref="O3558:U3558" si="3612">B3558</f>
        <v>0.53500000000000003</v>
      </c>
      <c r="P3558" s="15">
        <f t="shared" si="3612"/>
        <v>0.41</v>
      </c>
      <c r="Q3558" s="15">
        <f t="shared" si="3612"/>
        <v>0.13</v>
      </c>
      <c r="R3558" s="15">
        <f t="shared" si="3612"/>
        <v>0.60750000000000004</v>
      </c>
      <c r="S3558" s="15">
        <f t="shared" si="3612"/>
        <v>0.26800000000000002</v>
      </c>
      <c r="T3558" s="15">
        <f t="shared" si="3612"/>
        <v>0.1225</v>
      </c>
      <c r="U3558" s="15">
        <f t="shared" si="3612"/>
        <v>0.19750000000000001</v>
      </c>
      <c r="V3558" s="5">
        <v>1</v>
      </c>
      <c r="X3558" s="15">
        <f t="shared" si="3369"/>
        <v>10.5</v>
      </c>
      <c r="AB3558" s="15">
        <f t="shared" si="3370"/>
        <v>10.971275930976242</v>
      </c>
      <c r="AC3558" s="15">
        <f t="shared" si="3371"/>
        <v>0.22210100311752382</v>
      </c>
    </row>
    <row r="3559" spans="1:29">
      <c r="A3559" s="5" t="s">
        <v>208</v>
      </c>
      <c r="B3559" s="5">
        <v>0.54</v>
      </c>
      <c r="C3559" s="5">
        <v>0.41</v>
      </c>
      <c r="D3559" s="5">
        <v>0.13500000000000001</v>
      </c>
      <c r="E3559" s="5">
        <v>0.70250000000000001</v>
      </c>
      <c r="F3559" s="5">
        <v>0.31</v>
      </c>
      <c r="G3559" s="5">
        <v>0.17699999999999999</v>
      </c>
      <c r="H3559" s="48">
        <v>0.2</v>
      </c>
      <c r="I3559" s="5">
        <v>8</v>
      </c>
      <c r="N3559" s="15">
        <f t="shared" si="3367"/>
        <v>-2</v>
      </c>
      <c r="O3559" s="15">
        <f t="shared" ref="O3559:U3559" si="3613">B3559</f>
        <v>0.54</v>
      </c>
      <c r="P3559" s="15">
        <f t="shared" si="3613"/>
        <v>0.41</v>
      </c>
      <c r="Q3559" s="15">
        <f t="shared" si="3613"/>
        <v>0.13500000000000001</v>
      </c>
      <c r="R3559" s="15">
        <f t="shared" si="3613"/>
        <v>0.70250000000000001</v>
      </c>
      <c r="S3559" s="15">
        <f t="shared" si="3613"/>
        <v>0.31</v>
      </c>
      <c r="T3559" s="15">
        <f t="shared" si="3613"/>
        <v>0.17699999999999999</v>
      </c>
      <c r="U3559" s="15">
        <f t="shared" si="3613"/>
        <v>0.2</v>
      </c>
      <c r="V3559" s="5">
        <v>1</v>
      </c>
      <c r="X3559" s="15">
        <f t="shared" si="3369"/>
        <v>9.5</v>
      </c>
      <c r="AB3559" s="15">
        <f t="shared" si="3370"/>
        <v>10.505774763160932</v>
      </c>
      <c r="AC3559" s="15">
        <f t="shared" si="3371"/>
        <v>1.0115828742114297</v>
      </c>
    </row>
    <row r="3560" spans="1:29">
      <c r="A3560" s="5" t="s">
        <v>208</v>
      </c>
      <c r="B3560" s="5">
        <v>0.55000000000000004</v>
      </c>
      <c r="C3560" s="5">
        <v>0.42499999999999999</v>
      </c>
      <c r="D3560" s="5">
        <v>0.155</v>
      </c>
      <c r="E3560" s="5">
        <v>0.87250000000000005</v>
      </c>
      <c r="F3560" s="5">
        <v>0.41199999999999998</v>
      </c>
      <c r="G3560" s="5">
        <v>0.187</v>
      </c>
      <c r="H3560" s="48">
        <v>0.24249999999999999</v>
      </c>
      <c r="I3560" s="5">
        <v>10</v>
      </c>
      <c r="N3560" s="15">
        <f t="shared" si="3367"/>
        <v>-2</v>
      </c>
      <c r="O3560" s="15">
        <f t="shared" ref="O3560:U3560" si="3614">B3560</f>
        <v>0.55000000000000004</v>
      </c>
      <c r="P3560" s="15">
        <f t="shared" si="3614"/>
        <v>0.42499999999999999</v>
      </c>
      <c r="Q3560" s="15">
        <f t="shared" si="3614"/>
        <v>0.155</v>
      </c>
      <c r="R3560" s="15">
        <f t="shared" si="3614"/>
        <v>0.87250000000000005</v>
      </c>
      <c r="S3560" s="15">
        <f t="shared" si="3614"/>
        <v>0.41199999999999998</v>
      </c>
      <c r="T3560" s="15">
        <f t="shared" si="3614"/>
        <v>0.187</v>
      </c>
      <c r="U3560" s="15">
        <f t="shared" si="3614"/>
        <v>0.24249999999999999</v>
      </c>
      <c r="V3560" s="5">
        <v>1</v>
      </c>
      <c r="X3560" s="15">
        <f t="shared" si="3369"/>
        <v>11.5</v>
      </c>
      <c r="AB3560" s="15">
        <f t="shared" si="3370"/>
        <v>10.658629651592483</v>
      </c>
      <c r="AC3560" s="15">
        <f t="shared" si="3371"/>
        <v>0.70790406317938726</v>
      </c>
    </row>
    <row r="3561" spans="1:29">
      <c r="A3561" s="5" t="s">
        <v>207</v>
      </c>
      <c r="B3561" s="5">
        <v>0.56499999999999995</v>
      </c>
      <c r="C3561" s="5">
        <v>0.45</v>
      </c>
      <c r="D3561" s="5">
        <v>0.17499999999999999</v>
      </c>
      <c r="E3561" s="5">
        <v>1.2364999999999999</v>
      </c>
      <c r="F3561" s="5">
        <v>0.53049999999999997</v>
      </c>
      <c r="G3561" s="5">
        <v>0.2455</v>
      </c>
      <c r="H3561" s="48">
        <v>0.308</v>
      </c>
      <c r="I3561" s="5">
        <v>10</v>
      </c>
      <c r="N3561" s="15">
        <f t="shared" si="3367"/>
        <v>0.75</v>
      </c>
      <c r="O3561" s="15">
        <f t="shared" ref="O3561:U3561" si="3615">B3561</f>
        <v>0.56499999999999995</v>
      </c>
      <c r="P3561" s="15">
        <f t="shared" si="3615"/>
        <v>0.45</v>
      </c>
      <c r="Q3561" s="15">
        <f t="shared" si="3615"/>
        <v>0.17499999999999999</v>
      </c>
      <c r="R3561" s="15">
        <f t="shared" si="3615"/>
        <v>1.2364999999999999</v>
      </c>
      <c r="S3561" s="15">
        <f t="shared" si="3615"/>
        <v>0.53049999999999997</v>
      </c>
      <c r="T3561" s="15">
        <f t="shared" si="3615"/>
        <v>0.2455</v>
      </c>
      <c r="U3561" s="15">
        <f t="shared" si="3615"/>
        <v>0.308</v>
      </c>
      <c r="V3561" s="5">
        <v>1</v>
      </c>
      <c r="X3561" s="15">
        <f t="shared" si="3369"/>
        <v>11.5</v>
      </c>
      <c r="AB3561" s="15">
        <f t="shared" si="3370"/>
        <v>12.502952171972797</v>
      </c>
      <c r="AC3561" s="15">
        <f t="shared" si="3371"/>
        <v>1.0059130592649517</v>
      </c>
    </row>
    <row r="3562" spans="1:29">
      <c r="A3562" s="5" t="s">
        <v>206</v>
      </c>
      <c r="B3562" s="5">
        <v>0.56999999999999995</v>
      </c>
      <c r="C3562" s="5">
        <v>0.47</v>
      </c>
      <c r="D3562" s="5">
        <v>0.155</v>
      </c>
      <c r="E3562" s="5">
        <v>1.1859999999999999</v>
      </c>
      <c r="F3562" s="5">
        <v>0.63549999999999995</v>
      </c>
      <c r="G3562" s="5">
        <v>0.23150000000000001</v>
      </c>
      <c r="H3562" s="48">
        <v>0.27700000000000002</v>
      </c>
      <c r="I3562" s="5">
        <v>10</v>
      </c>
      <c r="N3562" s="15">
        <f t="shared" si="3367"/>
        <v>3</v>
      </c>
      <c r="O3562" s="15">
        <f t="shared" ref="O3562:U3562" si="3616">B3562</f>
        <v>0.56999999999999995</v>
      </c>
      <c r="P3562" s="15">
        <f t="shared" si="3616"/>
        <v>0.47</v>
      </c>
      <c r="Q3562" s="15">
        <f t="shared" si="3616"/>
        <v>0.155</v>
      </c>
      <c r="R3562" s="15">
        <f t="shared" si="3616"/>
        <v>1.1859999999999999</v>
      </c>
      <c r="S3562" s="15">
        <f t="shared" si="3616"/>
        <v>0.63549999999999995</v>
      </c>
      <c r="T3562" s="15">
        <f t="shared" si="3616"/>
        <v>0.23150000000000001</v>
      </c>
      <c r="U3562" s="15">
        <f t="shared" si="3616"/>
        <v>0.27700000000000002</v>
      </c>
      <c r="V3562" s="5">
        <v>1</v>
      </c>
      <c r="X3562" s="15">
        <f t="shared" si="3369"/>
        <v>11.5</v>
      </c>
      <c r="AB3562" s="15">
        <f t="shared" si="3370"/>
        <v>10.186570982823781</v>
      </c>
      <c r="AC3562" s="15">
        <f t="shared" si="3371"/>
        <v>1.7250957831604883</v>
      </c>
    </row>
    <row r="3563" spans="1:29">
      <c r="A3563" s="5" t="s">
        <v>208</v>
      </c>
      <c r="B3563" s="5">
        <v>0.56999999999999995</v>
      </c>
      <c r="C3563" s="5">
        <v>0.42</v>
      </c>
      <c r="D3563" s="5">
        <v>0.13</v>
      </c>
      <c r="E3563" s="5">
        <v>0.77449999999999997</v>
      </c>
      <c r="F3563" s="5">
        <v>0.35349999999999998</v>
      </c>
      <c r="G3563" s="5">
        <v>0.15049999999999999</v>
      </c>
      <c r="H3563" s="48">
        <v>0.23649999999999999</v>
      </c>
      <c r="I3563" s="5">
        <v>9</v>
      </c>
      <c r="N3563" s="15">
        <f t="shared" si="3367"/>
        <v>-2</v>
      </c>
      <c r="O3563" s="15">
        <f t="shared" ref="O3563:U3563" si="3617">B3563</f>
        <v>0.56999999999999995</v>
      </c>
      <c r="P3563" s="15">
        <f t="shared" si="3617"/>
        <v>0.42</v>
      </c>
      <c r="Q3563" s="15">
        <f t="shared" si="3617"/>
        <v>0.13</v>
      </c>
      <c r="R3563" s="15">
        <f t="shared" si="3617"/>
        <v>0.77449999999999997</v>
      </c>
      <c r="S3563" s="15">
        <f t="shared" si="3617"/>
        <v>0.35349999999999998</v>
      </c>
      <c r="T3563" s="15">
        <f t="shared" si="3617"/>
        <v>0.15049999999999999</v>
      </c>
      <c r="U3563" s="15">
        <f t="shared" si="3617"/>
        <v>0.23649999999999999</v>
      </c>
      <c r="V3563" s="5">
        <v>1</v>
      </c>
      <c r="X3563" s="15">
        <f t="shared" si="3369"/>
        <v>10.5</v>
      </c>
      <c r="AB3563" s="15">
        <f t="shared" si="3370"/>
        <v>10.912804355159158</v>
      </c>
      <c r="AC3563" s="15">
        <f t="shared" si="3371"/>
        <v>0.17040743563836866</v>
      </c>
    </row>
    <row r="3564" spans="1:29">
      <c r="A3564" s="5" t="s">
        <v>207</v>
      </c>
      <c r="B3564" s="5">
        <v>0.56999999999999995</v>
      </c>
      <c r="C3564" s="5">
        <v>0.42</v>
      </c>
      <c r="D3564" s="5">
        <v>0.16</v>
      </c>
      <c r="E3564" s="5">
        <v>0.88749999999999996</v>
      </c>
      <c r="F3564" s="5">
        <v>0.43149999999999999</v>
      </c>
      <c r="G3564" s="5">
        <v>0.1915</v>
      </c>
      <c r="H3564" s="48">
        <v>0.223</v>
      </c>
      <c r="I3564" s="5">
        <v>8</v>
      </c>
      <c r="N3564" s="15">
        <f t="shared" si="3367"/>
        <v>0.75</v>
      </c>
      <c r="O3564" s="15">
        <f t="shared" ref="O3564:U3564" si="3618">B3564</f>
        <v>0.56999999999999995</v>
      </c>
      <c r="P3564" s="15">
        <f t="shared" si="3618"/>
        <v>0.42</v>
      </c>
      <c r="Q3564" s="15">
        <f t="shared" si="3618"/>
        <v>0.16</v>
      </c>
      <c r="R3564" s="15">
        <f t="shared" si="3618"/>
        <v>0.88749999999999996</v>
      </c>
      <c r="S3564" s="15">
        <f t="shared" si="3618"/>
        <v>0.43149999999999999</v>
      </c>
      <c r="T3564" s="15">
        <f t="shared" si="3618"/>
        <v>0.1915</v>
      </c>
      <c r="U3564" s="15">
        <f t="shared" si="3618"/>
        <v>0.223</v>
      </c>
      <c r="V3564" s="5">
        <v>1</v>
      </c>
      <c r="X3564" s="15">
        <f t="shared" si="3369"/>
        <v>9.5</v>
      </c>
      <c r="AB3564" s="15">
        <f t="shared" si="3370"/>
        <v>10.614983509697346</v>
      </c>
      <c r="AC3564" s="15">
        <f t="shared" si="3371"/>
        <v>1.243188226897012</v>
      </c>
    </row>
    <row r="3565" spans="1:29">
      <c r="A3565" s="5" t="s">
        <v>208</v>
      </c>
      <c r="B3565" s="5">
        <v>0.57499999999999996</v>
      </c>
      <c r="C3565" s="5">
        <v>0.45500000000000002</v>
      </c>
      <c r="D3565" s="5">
        <v>0.155</v>
      </c>
      <c r="E3565" s="5">
        <v>0.87250000000000005</v>
      </c>
      <c r="F3565" s="5">
        <v>0.34899999999999998</v>
      </c>
      <c r="G3565" s="5">
        <v>0.20949999999999999</v>
      </c>
      <c r="H3565" s="48">
        <v>0.28499999999999998</v>
      </c>
      <c r="I3565" s="5">
        <v>8</v>
      </c>
      <c r="N3565" s="15">
        <f t="shared" si="3367"/>
        <v>-2</v>
      </c>
      <c r="O3565" s="15">
        <f t="shared" ref="O3565:U3565" si="3619">B3565</f>
        <v>0.57499999999999996</v>
      </c>
      <c r="P3565" s="15">
        <f t="shared" si="3619"/>
        <v>0.45500000000000002</v>
      </c>
      <c r="Q3565" s="15">
        <f t="shared" si="3619"/>
        <v>0.155</v>
      </c>
      <c r="R3565" s="15">
        <f t="shared" si="3619"/>
        <v>0.87250000000000005</v>
      </c>
      <c r="S3565" s="15">
        <f t="shared" si="3619"/>
        <v>0.34899999999999998</v>
      </c>
      <c r="T3565" s="15">
        <f t="shared" si="3619"/>
        <v>0.20949999999999999</v>
      </c>
      <c r="U3565" s="15">
        <f t="shared" si="3619"/>
        <v>0.28499999999999998</v>
      </c>
      <c r="V3565" s="5">
        <v>1</v>
      </c>
      <c r="X3565" s="15">
        <f t="shared" si="3369"/>
        <v>9.5</v>
      </c>
      <c r="AB3565" s="15">
        <f t="shared" si="3370"/>
        <v>12.399106556507826</v>
      </c>
      <c r="AC3565" s="15">
        <f t="shared" si="3371"/>
        <v>8.4048188259866663</v>
      </c>
    </row>
    <row r="3566" spans="1:29">
      <c r="A3566" s="5" t="s">
        <v>208</v>
      </c>
      <c r="B3566" s="5">
        <v>0.57499999999999996</v>
      </c>
      <c r="C3566" s="5">
        <v>0.44</v>
      </c>
      <c r="D3566" s="5">
        <v>0.125</v>
      </c>
      <c r="E3566" s="5">
        <v>0.85150000000000003</v>
      </c>
      <c r="F3566" s="5">
        <v>0.45550000000000002</v>
      </c>
      <c r="G3566" s="5">
        <v>0.17150000000000001</v>
      </c>
      <c r="H3566" s="48">
        <v>0.19650000000000001</v>
      </c>
      <c r="I3566" s="5">
        <v>9</v>
      </c>
      <c r="N3566" s="15">
        <f t="shared" si="3367"/>
        <v>-2</v>
      </c>
      <c r="O3566" s="15">
        <f t="shared" ref="O3566:U3566" si="3620">B3566</f>
        <v>0.57499999999999996</v>
      </c>
      <c r="P3566" s="15">
        <f t="shared" si="3620"/>
        <v>0.44</v>
      </c>
      <c r="Q3566" s="15">
        <f t="shared" si="3620"/>
        <v>0.125</v>
      </c>
      <c r="R3566" s="15">
        <f t="shared" si="3620"/>
        <v>0.85150000000000003</v>
      </c>
      <c r="S3566" s="15">
        <f t="shared" si="3620"/>
        <v>0.45550000000000002</v>
      </c>
      <c r="T3566" s="15">
        <f t="shared" si="3620"/>
        <v>0.17150000000000001</v>
      </c>
      <c r="U3566" s="15">
        <f t="shared" si="3620"/>
        <v>0.19650000000000001</v>
      </c>
      <c r="V3566" s="5">
        <v>1</v>
      </c>
      <c r="X3566" s="15">
        <f t="shared" si="3369"/>
        <v>10.5</v>
      </c>
      <c r="AB3566" s="15">
        <f t="shared" si="3370"/>
        <v>9.1772340650125344</v>
      </c>
      <c r="AC3566" s="15">
        <f t="shared" si="3371"/>
        <v>1.7497097187632642</v>
      </c>
    </row>
    <row r="3567" spans="1:29">
      <c r="A3567" s="5" t="s">
        <v>207</v>
      </c>
      <c r="B3567" s="5">
        <v>0.57499999999999996</v>
      </c>
      <c r="C3567" s="5">
        <v>0.47499999999999998</v>
      </c>
      <c r="D3567" s="5">
        <v>0.16</v>
      </c>
      <c r="E3567" s="5">
        <v>0.89500000000000002</v>
      </c>
      <c r="F3567" s="5">
        <v>0.36049999999999999</v>
      </c>
      <c r="G3567" s="5">
        <v>0.221</v>
      </c>
      <c r="H3567" s="48">
        <v>0.27100000000000002</v>
      </c>
      <c r="I3567" s="5">
        <v>9</v>
      </c>
      <c r="N3567" s="15">
        <f t="shared" si="3367"/>
        <v>0.75</v>
      </c>
      <c r="O3567" s="15">
        <f t="shared" ref="O3567:U3567" si="3621">B3567</f>
        <v>0.57499999999999996</v>
      </c>
      <c r="P3567" s="15">
        <f t="shared" si="3621"/>
        <v>0.47499999999999998</v>
      </c>
      <c r="Q3567" s="15">
        <f t="shared" si="3621"/>
        <v>0.16</v>
      </c>
      <c r="R3567" s="15">
        <f t="shared" si="3621"/>
        <v>0.89500000000000002</v>
      </c>
      <c r="S3567" s="15">
        <f t="shared" si="3621"/>
        <v>0.36049999999999999</v>
      </c>
      <c r="T3567" s="15">
        <f t="shared" si="3621"/>
        <v>0.221</v>
      </c>
      <c r="U3567" s="15">
        <f t="shared" si="3621"/>
        <v>0.27100000000000002</v>
      </c>
      <c r="V3567" s="5">
        <v>1</v>
      </c>
      <c r="X3567" s="15">
        <f t="shared" si="3369"/>
        <v>10.5</v>
      </c>
      <c r="AB3567" s="15">
        <f t="shared" si="3370"/>
        <v>12.871346722464978</v>
      </c>
      <c r="AC3567" s="15">
        <f t="shared" si="3371"/>
        <v>5.6232852781453913</v>
      </c>
    </row>
    <row r="3568" spans="1:29">
      <c r="A3568" s="5" t="s">
        <v>206</v>
      </c>
      <c r="B3568" s="5">
        <v>0.57499999999999996</v>
      </c>
      <c r="C3568" s="5">
        <v>0.45</v>
      </c>
      <c r="D3568" s="5">
        <v>0.155</v>
      </c>
      <c r="E3568" s="5">
        <v>0.88600000000000001</v>
      </c>
      <c r="F3568" s="5">
        <v>0.36049999999999999</v>
      </c>
      <c r="G3568" s="5">
        <v>0.21099999999999999</v>
      </c>
      <c r="H3568" s="48">
        <v>0.25750000000000001</v>
      </c>
      <c r="I3568" s="5">
        <v>9</v>
      </c>
      <c r="N3568" s="15">
        <f t="shared" si="3367"/>
        <v>3</v>
      </c>
      <c r="O3568" s="15">
        <f t="shared" ref="O3568:U3568" si="3622">B3568</f>
        <v>0.57499999999999996</v>
      </c>
      <c r="P3568" s="15">
        <f t="shared" si="3622"/>
        <v>0.45</v>
      </c>
      <c r="Q3568" s="15">
        <f t="shared" si="3622"/>
        <v>0.155</v>
      </c>
      <c r="R3568" s="15">
        <f t="shared" si="3622"/>
        <v>0.88600000000000001</v>
      </c>
      <c r="S3568" s="15">
        <f t="shared" si="3622"/>
        <v>0.36049999999999999</v>
      </c>
      <c r="T3568" s="15">
        <f t="shared" si="3622"/>
        <v>0.21099999999999999</v>
      </c>
      <c r="U3568" s="15">
        <f t="shared" si="3622"/>
        <v>0.25750000000000001</v>
      </c>
      <c r="V3568" s="5">
        <v>1</v>
      </c>
      <c r="X3568" s="15">
        <f t="shared" si="3369"/>
        <v>10.5</v>
      </c>
      <c r="AB3568" s="15">
        <f t="shared" si="3370"/>
        <v>12.788225630333184</v>
      </c>
      <c r="AC3568" s="15">
        <f t="shared" si="3371"/>
        <v>5.2359765353136956</v>
      </c>
    </row>
    <row r="3569" spans="1:29">
      <c r="A3569" s="5" t="s">
        <v>208</v>
      </c>
      <c r="B3569" s="5">
        <v>0.57999999999999996</v>
      </c>
      <c r="C3569" s="5">
        <v>0.46</v>
      </c>
      <c r="D3569" s="5">
        <v>0.14000000000000001</v>
      </c>
      <c r="E3569" s="5">
        <v>0.92649999999999999</v>
      </c>
      <c r="F3569" s="5">
        <v>0.41349999999999998</v>
      </c>
      <c r="G3569" s="5">
        <v>0.1845</v>
      </c>
      <c r="H3569" s="48">
        <v>0.27</v>
      </c>
      <c r="I3569" s="5">
        <v>10</v>
      </c>
      <c r="N3569" s="15">
        <f t="shared" si="3367"/>
        <v>-2</v>
      </c>
      <c r="O3569" s="15">
        <f t="shared" ref="O3569:U3569" si="3623">B3569</f>
        <v>0.57999999999999996</v>
      </c>
      <c r="P3569" s="15">
        <f t="shared" si="3623"/>
        <v>0.46</v>
      </c>
      <c r="Q3569" s="15">
        <f t="shared" si="3623"/>
        <v>0.14000000000000001</v>
      </c>
      <c r="R3569" s="15">
        <f t="shared" si="3623"/>
        <v>0.92649999999999999</v>
      </c>
      <c r="S3569" s="15">
        <f t="shared" si="3623"/>
        <v>0.41349999999999998</v>
      </c>
      <c r="T3569" s="15">
        <f t="shared" si="3623"/>
        <v>0.1845</v>
      </c>
      <c r="U3569" s="15">
        <f t="shared" si="3623"/>
        <v>0.27</v>
      </c>
      <c r="V3569" s="5">
        <v>1</v>
      </c>
      <c r="X3569" s="15">
        <f t="shared" si="3369"/>
        <v>11.5</v>
      </c>
      <c r="AB3569" s="15">
        <f t="shared" si="3370"/>
        <v>11.606455677180545</v>
      </c>
      <c r="AC3569" s="15">
        <f t="shared" si="3371"/>
        <v>1.1332811203968396E-2</v>
      </c>
    </row>
    <row r="3570" spans="1:29">
      <c r="A3570" s="5" t="s">
        <v>208</v>
      </c>
      <c r="B3570" s="5">
        <v>0.57999999999999996</v>
      </c>
      <c r="C3570" s="5">
        <v>0.46</v>
      </c>
      <c r="D3570" s="5">
        <v>0.14000000000000001</v>
      </c>
      <c r="E3570" s="5">
        <v>0.82950000000000002</v>
      </c>
      <c r="F3570" s="5">
        <v>0.39150000000000001</v>
      </c>
      <c r="G3570" s="5">
        <v>0.16500000000000001</v>
      </c>
      <c r="H3570" s="48">
        <v>0.23799999999999999</v>
      </c>
      <c r="I3570" s="5">
        <v>10</v>
      </c>
      <c r="N3570" s="15">
        <f t="shared" si="3367"/>
        <v>-2</v>
      </c>
      <c r="O3570" s="15">
        <f t="shared" ref="O3570:U3570" si="3624">B3570</f>
        <v>0.57999999999999996</v>
      </c>
      <c r="P3570" s="15">
        <f t="shared" si="3624"/>
        <v>0.46</v>
      </c>
      <c r="Q3570" s="15">
        <f t="shared" si="3624"/>
        <v>0.14000000000000001</v>
      </c>
      <c r="R3570" s="15">
        <f t="shared" si="3624"/>
        <v>0.82950000000000002</v>
      </c>
      <c r="S3570" s="15">
        <f t="shared" si="3624"/>
        <v>0.39150000000000001</v>
      </c>
      <c r="T3570" s="15">
        <f t="shared" si="3624"/>
        <v>0.16500000000000001</v>
      </c>
      <c r="U3570" s="15">
        <f t="shared" si="3624"/>
        <v>0.23799999999999999</v>
      </c>
      <c r="V3570" s="5">
        <v>1</v>
      </c>
      <c r="X3570" s="15">
        <f t="shared" si="3369"/>
        <v>11.5</v>
      </c>
      <c r="AB3570" s="15">
        <f t="shared" si="3370"/>
        <v>11.090060633122576</v>
      </c>
      <c r="AC3570" s="15">
        <f t="shared" si="3371"/>
        <v>0.16805028451586326</v>
      </c>
    </row>
    <row r="3571" spans="1:29">
      <c r="A3571" s="5" t="s">
        <v>208</v>
      </c>
      <c r="B3571" s="5">
        <v>0.57999999999999996</v>
      </c>
      <c r="C3571" s="5">
        <v>0.47</v>
      </c>
      <c r="D3571" s="5">
        <v>0.15</v>
      </c>
      <c r="E3571" s="5">
        <v>0.90700000000000003</v>
      </c>
      <c r="F3571" s="5">
        <v>0.44400000000000001</v>
      </c>
      <c r="G3571" s="5">
        <v>0.1855</v>
      </c>
      <c r="H3571" s="48">
        <v>0.2445</v>
      </c>
      <c r="I3571" s="5">
        <v>11</v>
      </c>
      <c r="N3571" s="15">
        <f t="shared" si="3367"/>
        <v>-2</v>
      </c>
      <c r="O3571" s="15">
        <f t="shared" ref="O3571:U3571" si="3625">B3571</f>
        <v>0.57999999999999996</v>
      </c>
      <c r="P3571" s="15">
        <f t="shared" si="3625"/>
        <v>0.47</v>
      </c>
      <c r="Q3571" s="15">
        <f t="shared" si="3625"/>
        <v>0.15</v>
      </c>
      <c r="R3571" s="15">
        <f t="shared" si="3625"/>
        <v>0.90700000000000003</v>
      </c>
      <c r="S3571" s="15">
        <f t="shared" si="3625"/>
        <v>0.44400000000000001</v>
      </c>
      <c r="T3571" s="15">
        <f t="shared" si="3625"/>
        <v>0.1855</v>
      </c>
      <c r="U3571" s="15">
        <f t="shared" si="3625"/>
        <v>0.2445</v>
      </c>
      <c r="V3571" s="5">
        <v>1</v>
      </c>
      <c r="X3571" s="15">
        <f t="shared" si="3369"/>
        <v>12.5</v>
      </c>
      <c r="AB3571" s="15">
        <f t="shared" si="3370"/>
        <v>10.815150393971679</v>
      </c>
      <c r="AC3571" s="15">
        <f t="shared" si="3371"/>
        <v>2.8387181949337874</v>
      </c>
    </row>
    <row r="3572" spans="1:29">
      <c r="A3572" s="5" t="s">
        <v>206</v>
      </c>
      <c r="B3572" s="5">
        <v>0.57999999999999996</v>
      </c>
      <c r="C3572" s="5">
        <v>0.47</v>
      </c>
      <c r="D3572" s="5">
        <v>0.16500000000000001</v>
      </c>
      <c r="E3572" s="5">
        <v>1.0409999999999999</v>
      </c>
      <c r="F3572" s="5">
        <v>0.54</v>
      </c>
      <c r="G3572" s="5">
        <v>0.16600000000000001</v>
      </c>
      <c r="H3572" s="48">
        <v>0.27900000000000003</v>
      </c>
      <c r="I3572" s="5">
        <v>9</v>
      </c>
      <c r="N3572" s="15">
        <f t="shared" ref="N3572:N3826" si="3626">IF(A3572="M",$L$1,IF(A3572="F",$L$2,$L$3))</f>
        <v>3</v>
      </c>
      <c r="O3572" s="15">
        <f t="shared" ref="O3572:U3572" si="3627">B3572</f>
        <v>0.57999999999999996</v>
      </c>
      <c r="P3572" s="15">
        <f t="shared" si="3627"/>
        <v>0.47</v>
      </c>
      <c r="Q3572" s="15">
        <f t="shared" si="3627"/>
        <v>0.16500000000000001</v>
      </c>
      <c r="R3572" s="15">
        <f t="shared" si="3627"/>
        <v>1.0409999999999999</v>
      </c>
      <c r="S3572" s="15">
        <f t="shared" si="3627"/>
        <v>0.54</v>
      </c>
      <c r="T3572" s="15">
        <f t="shared" si="3627"/>
        <v>0.16600000000000001</v>
      </c>
      <c r="U3572" s="15">
        <f t="shared" si="3627"/>
        <v>0.27900000000000003</v>
      </c>
      <c r="V3572" s="5">
        <v>1</v>
      </c>
      <c r="X3572" s="15">
        <f t="shared" ref="X3572:X3826" si="3628">I3572+1.5</f>
        <v>10.5</v>
      </c>
      <c r="AB3572" s="15">
        <f t="shared" ref="AB3572:AB3826" si="3629">MMULT(N3572:V3572,$AA$4:$AA$12)</f>
        <v>11.58013911660575</v>
      </c>
      <c r="AC3572" s="15">
        <f t="shared" ref="AC3572:AC3826" si="3630">(X3572-AB3572)^2</f>
        <v>1.1667005112218498</v>
      </c>
    </row>
    <row r="3573" spans="1:29">
      <c r="A3573" s="5" t="s">
        <v>207</v>
      </c>
      <c r="B3573" s="5">
        <v>0.58499999999999996</v>
      </c>
      <c r="C3573" s="5">
        <v>0.46500000000000002</v>
      </c>
      <c r="D3573" s="5">
        <v>0.16500000000000001</v>
      </c>
      <c r="E3573" s="5">
        <v>0.9355</v>
      </c>
      <c r="F3573" s="5">
        <v>0.40350000000000003</v>
      </c>
      <c r="G3573" s="5">
        <v>0.22750000000000001</v>
      </c>
      <c r="H3573" s="48">
        <v>0.25900000000000001</v>
      </c>
      <c r="I3573" s="5">
        <v>9</v>
      </c>
      <c r="N3573" s="15">
        <f t="shared" si="3626"/>
        <v>0.75</v>
      </c>
      <c r="O3573" s="15">
        <f t="shared" ref="O3573:U3573" si="3631">B3573</f>
        <v>0.58499999999999996</v>
      </c>
      <c r="P3573" s="15">
        <f t="shared" si="3631"/>
        <v>0.46500000000000002</v>
      </c>
      <c r="Q3573" s="15">
        <f t="shared" si="3631"/>
        <v>0.16500000000000001</v>
      </c>
      <c r="R3573" s="15">
        <f t="shared" si="3631"/>
        <v>0.9355</v>
      </c>
      <c r="S3573" s="15">
        <f t="shared" si="3631"/>
        <v>0.40350000000000003</v>
      </c>
      <c r="T3573" s="15">
        <f t="shared" si="3631"/>
        <v>0.22750000000000001</v>
      </c>
      <c r="U3573" s="15">
        <f t="shared" si="3631"/>
        <v>0.25900000000000001</v>
      </c>
      <c r="V3573" s="5">
        <v>1</v>
      </c>
      <c r="X3573" s="15">
        <f t="shared" si="3628"/>
        <v>10.5</v>
      </c>
      <c r="AB3573" s="15">
        <f t="shared" si="3629"/>
        <v>12.133987171648457</v>
      </c>
      <c r="AC3573" s="15">
        <f t="shared" si="3630"/>
        <v>2.6699140771117227</v>
      </c>
    </row>
    <row r="3574" spans="1:29">
      <c r="A3574" s="5" t="s">
        <v>207</v>
      </c>
      <c r="B3574" s="5">
        <v>0.58499999999999996</v>
      </c>
      <c r="C3574" s="5">
        <v>0.46</v>
      </c>
      <c r="D3574" s="5">
        <v>0.16500000000000001</v>
      </c>
      <c r="E3574" s="5">
        <v>1.0580000000000001</v>
      </c>
      <c r="F3574" s="5">
        <v>0.48599999999999999</v>
      </c>
      <c r="G3574" s="5">
        <v>0.25</v>
      </c>
      <c r="H3574" s="48">
        <v>0.29399999999999998</v>
      </c>
      <c r="I3574" s="5">
        <v>9</v>
      </c>
      <c r="N3574" s="15">
        <f t="shared" si="3626"/>
        <v>0.75</v>
      </c>
      <c r="O3574" s="15">
        <f t="shared" ref="O3574:U3574" si="3632">B3574</f>
        <v>0.58499999999999996</v>
      </c>
      <c r="P3574" s="15">
        <f t="shared" si="3632"/>
        <v>0.46</v>
      </c>
      <c r="Q3574" s="15">
        <f t="shared" si="3632"/>
        <v>0.16500000000000001</v>
      </c>
      <c r="R3574" s="15">
        <f t="shared" si="3632"/>
        <v>1.0580000000000001</v>
      </c>
      <c r="S3574" s="15">
        <f t="shared" si="3632"/>
        <v>0.48599999999999999</v>
      </c>
      <c r="T3574" s="15">
        <f t="shared" si="3632"/>
        <v>0.25</v>
      </c>
      <c r="U3574" s="15">
        <f t="shared" si="3632"/>
        <v>0.29399999999999998</v>
      </c>
      <c r="V3574" s="5">
        <v>1</v>
      </c>
      <c r="X3574" s="15">
        <f t="shared" si="3628"/>
        <v>10.5</v>
      </c>
      <c r="AB3574" s="15">
        <f t="shared" si="3629"/>
        <v>11.603457811237567</v>
      </c>
      <c r="AC3574" s="15">
        <f t="shared" si="3630"/>
        <v>1.2176191411812012</v>
      </c>
    </row>
    <row r="3575" spans="1:29">
      <c r="A3575" s="5" t="s">
        <v>207</v>
      </c>
      <c r="B3575" s="5">
        <v>0.59499999999999997</v>
      </c>
      <c r="C3575" s="5">
        <v>0.46500000000000002</v>
      </c>
      <c r="D3575" s="5">
        <v>0.14499999999999999</v>
      </c>
      <c r="E3575" s="5">
        <v>0.79549999999999998</v>
      </c>
      <c r="F3575" s="5">
        <v>0.34250000000000003</v>
      </c>
      <c r="G3575" s="5">
        <v>0.17949999999999999</v>
      </c>
      <c r="H3575" s="48">
        <v>0.24249999999999999</v>
      </c>
      <c r="I3575" s="5">
        <v>10</v>
      </c>
      <c r="N3575" s="15">
        <f t="shared" si="3626"/>
        <v>0.75</v>
      </c>
      <c r="O3575" s="15">
        <f t="shared" ref="O3575:U3575" si="3633">B3575</f>
        <v>0.59499999999999997</v>
      </c>
      <c r="P3575" s="15">
        <f t="shared" si="3633"/>
        <v>0.46500000000000002</v>
      </c>
      <c r="Q3575" s="15">
        <f t="shared" si="3633"/>
        <v>0.14499999999999999</v>
      </c>
      <c r="R3575" s="15">
        <f t="shared" si="3633"/>
        <v>0.79549999999999998</v>
      </c>
      <c r="S3575" s="15">
        <f t="shared" si="3633"/>
        <v>0.34250000000000003</v>
      </c>
      <c r="T3575" s="15">
        <f t="shared" si="3633"/>
        <v>0.17949999999999999</v>
      </c>
      <c r="U3575" s="15">
        <f t="shared" si="3633"/>
        <v>0.24249999999999999</v>
      </c>
      <c r="V3575" s="5">
        <v>1</v>
      </c>
      <c r="X3575" s="15">
        <f t="shared" si="3628"/>
        <v>11.5</v>
      </c>
      <c r="AB3575" s="15">
        <f t="shared" si="3629"/>
        <v>12.20648366721187</v>
      </c>
      <c r="AC3575" s="15">
        <f t="shared" si="3630"/>
        <v>0.49911917203713252</v>
      </c>
    </row>
    <row r="3576" spans="1:29">
      <c r="A3576" s="5" t="s">
        <v>207</v>
      </c>
      <c r="B3576" s="5">
        <v>0.6</v>
      </c>
      <c r="C3576" s="5">
        <v>0.47</v>
      </c>
      <c r="D3576" s="5">
        <v>0.17</v>
      </c>
      <c r="E3576" s="5">
        <v>1.0805</v>
      </c>
      <c r="F3576" s="5">
        <v>0.4995</v>
      </c>
      <c r="G3576" s="5">
        <v>0.22450000000000001</v>
      </c>
      <c r="H3576" s="48">
        <v>0.32050000000000001</v>
      </c>
      <c r="I3576" s="5">
        <v>9</v>
      </c>
      <c r="N3576" s="15">
        <f t="shared" si="3626"/>
        <v>0.75</v>
      </c>
      <c r="O3576" s="15">
        <f t="shared" ref="O3576:U3576" si="3634">B3576</f>
        <v>0.6</v>
      </c>
      <c r="P3576" s="15">
        <f t="shared" si="3634"/>
        <v>0.47</v>
      </c>
      <c r="Q3576" s="15">
        <f t="shared" si="3634"/>
        <v>0.17</v>
      </c>
      <c r="R3576" s="15">
        <f t="shared" si="3634"/>
        <v>1.0805</v>
      </c>
      <c r="S3576" s="15">
        <f t="shared" si="3634"/>
        <v>0.4995</v>
      </c>
      <c r="T3576" s="15">
        <f t="shared" si="3634"/>
        <v>0.22450000000000001</v>
      </c>
      <c r="U3576" s="15">
        <f t="shared" si="3634"/>
        <v>0.32050000000000001</v>
      </c>
      <c r="V3576" s="5">
        <v>1</v>
      </c>
      <c r="X3576" s="15">
        <f t="shared" si="3628"/>
        <v>10.5</v>
      </c>
      <c r="AB3576" s="15">
        <f t="shared" si="3629"/>
        <v>12.189906990635439</v>
      </c>
      <c r="AC3576" s="15">
        <f t="shared" si="3630"/>
        <v>2.8557856369985264</v>
      </c>
    </row>
    <row r="3577" spans="1:29">
      <c r="A3577" s="5" t="s">
        <v>206</v>
      </c>
      <c r="B3577" s="5">
        <v>0.6</v>
      </c>
      <c r="C3577" s="5">
        <v>0.47</v>
      </c>
      <c r="D3577" s="5">
        <v>0.15</v>
      </c>
      <c r="E3577" s="5">
        <v>0.92800000000000005</v>
      </c>
      <c r="F3577" s="5">
        <v>0.42249999999999999</v>
      </c>
      <c r="G3577" s="5">
        <v>0.183</v>
      </c>
      <c r="H3577" s="48">
        <v>0.27500000000000002</v>
      </c>
      <c r="I3577" s="5">
        <v>8</v>
      </c>
      <c r="N3577" s="15">
        <f t="shared" si="3626"/>
        <v>3</v>
      </c>
      <c r="O3577" s="15">
        <f t="shared" ref="O3577:U3577" si="3635">B3577</f>
        <v>0.6</v>
      </c>
      <c r="P3577" s="15">
        <f t="shared" si="3635"/>
        <v>0.47</v>
      </c>
      <c r="Q3577" s="15">
        <f t="shared" si="3635"/>
        <v>0.15</v>
      </c>
      <c r="R3577" s="15">
        <f t="shared" si="3635"/>
        <v>0.92800000000000005</v>
      </c>
      <c r="S3577" s="15">
        <f t="shared" si="3635"/>
        <v>0.42249999999999999</v>
      </c>
      <c r="T3577" s="15">
        <f t="shared" si="3635"/>
        <v>0.183</v>
      </c>
      <c r="U3577" s="15">
        <f t="shared" si="3635"/>
        <v>0.27500000000000002</v>
      </c>
      <c r="V3577" s="5">
        <v>1</v>
      </c>
      <c r="X3577" s="15">
        <f t="shared" si="3628"/>
        <v>9.5</v>
      </c>
      <c r="AB3577" s="15">
        <f t="shared" si="3629"/>
        <v>12.524274716370758</v>
      </c>
      <c r="AC3577" s="15">
        <f t="shared" si="3630"/>
        <v>9.146237560079431</v>
      </c>
    </row>
    <row r="3578" spans="1:29">
      <c r="A3578" s="5" t="s">
        <v>207</v>
      </c>
      <c r="B3578" s="5">
        <v>0.6</v>
      </c>
      <c r="C3578" s="5">
        <v>0.47499999999999998</v>
      </c>
      <c r="D3578" s="5">
        <v>0.155</v>
      </c>
      <c r="E3578" s="5">
        <v>1.0589999999999999</v>
      </c>
      <c r="F3578" s="5">
        <v>0.441</v>
      </c>
      <c r="G3578" s="5">
        <v>0.19</v>
      </c>
      <c r="H3578" s="48">
        <v>0.39</v>
      </c>
      <c r="I3578" s="5">
        <v>11</v>
      </c>
      <c r="N3578" s="15">
        <f t="shared" si="3626"/>
        <v>0.75</v>
      </c>
      <c r="O3578" s="15">
        <f t="shared" ref="O3578:U3578" si="3636">B3578</f>
        <v>0.6</v>
      </c>
      <c r="P3578" s="15">
        <f t="shared" si="3636"/>
        <v>0.47499999999999998</v>
      </c>
      <c r="Q3578" s="15">
        <f t="shared" si="3636"/>
        <v>0.155</v>
      </c>
      <c r="R3578" s="15">
        <f t="shared" si="3636"/>
        <v>1.0589999999999999</v>
      </c>
      <c r="S3578" s="15">
        <f t="shared" si="3636"/>
        <v>0.441</v>
      </c>
      <c r="T3578" s="15">
        <f t="shared" si="3636"/>
        <v>0.19</v>
      </c>
      <c r="U3578" s="15">
        <f t="shared" si="3636"/>
        <v>0.39</v>
      </c>
      <c r="V3578" s="5">
        <v>1</v>
      </c>
      <c r="X3578" s="15">
        <f t="shared" si="3628"/>
        <v>12.5</v>
      </c>
      <c r="AB3578" s="15">
        <f t="shared" si="3629"/>
        <v>14.01886364835415</v>
      </c>
      <c r="AC3578" s="15">
        <f t="shared" si="3630"/>
        <v>2.3069467822916803</v>
      </c>
    </row>
    <row r="3579" spans="1:29">
      <c r="A3579" s="5" t="s">
        <v>206</v>
      </c>
      <c r="B3579" s="5">
        <v>0.6</v>
      </c>
      <c r="C3579" s="5">
        <v>0.47499999999999998</v>
      </c>
      <c r="D3579" s="5">
        <v>0.23</v>
      </c>
      <c r="E3579" s="5">
        <v>1.157</v>
      </c>
      <c r="F3579" s="5">
        <v>0.52200000000000002</v>
      </c>
      <c r="G3579" s="5">
        <v>0.2235</v>
      </c>
      <c r="H3579" s="48">
        <v>0.36</v>
      </c>
      <c r="I3579" s="5">
        <v>11</v>
      </c>
      <c r="N3579" s="15">
        <f t="shared" si="3626"/>
        <v>3</v>
      </c>
      <c r="O3579" s="15">
        <f t="shared" ref="O3579:U3579" si="3637">B3579</f>
        <v>0.6</v>
      </c>
      <c r="P3579" s="15">
        <f t="shared" si="3637"/>
        <v>0.47499999999999998</v>
      </c>
      <c r="Q3579" s="15">
        <f t="shared" si="3637"/>
        <v>0.23</v>
      </c>
      <c r="R3579" s="15">
        <f t="shared" si="3637"/>
        <v>1.157</v>
      </c>
      <c r="S3579" s="15">
        <f t="shared" si="3637"/>
        <v>0.52200000000000002</v>
      </c>
      <c r="T3579" s="15">
        <f t="shared" si="3637"/>
        <v>0.2235</v>
      </c>
      <c r="U3579" s="15">
        <f t="shared" si="3637"/>
        <v>0.36</v>
      </c>
      <c r="V3579" s="5">
        <v>1</v>
      </c>
      <c r="X3579" s="15">
        <f t="shared" si="3628"/>
        <v>12.5</v>
      </c>
      <c r="AB3579" s="15">
        <f t="shared" si="3629"/>
        <v>13.877971817152087</v>
      </c>
      <c r="AC3579" s="15">
        <f t="shared" si="3630"/>
        <v>1.8988063288654244</v>
      </c>
    </row>
    <row r="3580" spans="1:29">
      <c r="A3580" s="5" t="s">
        <v>207</v>
      </c>
      <c r="B3580" s="5">
        <v>0.6</v>
      </c>
      <c r="C3580" s="5">
        <v>0.47499999999999998</v>
      </c>
      <c r="D3580" s="5">
        <v>0.17</v>
      </c>
      <c r="E3580" s="5">
        <v>1.0880000000000001</v>
      </c>
      <c r="F3580" s="5">
        <v>0.49049999999999999</v>
      </c>
      <c r="G3580" s="5">
        <v>0.2475</v>
      </c>
      <c r="H3580" s="48">
        <v>0.31</v>
      </c>
      <c r="I3580" s="5">
        <v>10</v>
      </c>
      <c r="N3580" s="15">
        <f t="shared" si="3626"/>
        <v>0.75</v>
      </c>
      <c r="O3580" s="15">
        <f t="shared" ref="O3580:U3580" si="3638">B3580</f>
        <v>0.6</v>
      </c>
      <c r="P3580" s="15">
        <f t="shared" si="3638"/>
        <v>0.47499999999999998</v>
      </c>
      <c r="Q3580" s="15">
        <f t="shared" si="3638"/>
        <v>0.17</v>
      </c>
      <c r="R3580" s="15">
        <f t="shared" si="3638"/>
        <v>1.0880000000000001</v>
      </c>
      <c r="S3580" s="15">
        <f t="shared" si="3638"/>
        <v>0.49049999999999999</v>
      </c>
      <c r="T3580" s="15">
        <f t="shared" si="3638"/>
        <v>0.2475</v>
      </c>
      <c r="U3580" s="15">
        <f t="shared" si="3638"/>
        <v>0.31</v>
      </c>
      <c r="V3580" s="5">
        <v>1</v>
      </c>
      <c r="X3580" s="15">
        <f t="shared" si="3628"/>
        <v>11.5</v>
      </c>
      <c r="AB3580" s="15">
        <f t="shared" si="3629"/>
        <v>12.171300503289583</v>
      </c>
      <c r="AC3580" s="15">
        <f t="shared" si="3630"/>
        <v>0.45064436571684729</v>
      </c>
    </row>
    <row r="3581" spans="1:29">
      <c r="A3581" s="5" t="s">
        <v>207</v>
      </c>
      <c r="B3581" s="5">
        <v>0.6</v>
      </c>
      <c r="C3581" s="5">
        <v>0.48499999999999999</v>
      </c>
      <c r="D3581" s="5">
        <v>0.14499999999999999</v>
      </c>
      <c r="E3581" s="5">
        <v>0.77600000000000002</v>
      </c>
      <c r="F3581" s="5">
        <v>0.35449999999999998</v>
      </c>
      <c r="G3581" s="5">
        <v>0.1585</v>
      </c>
      <c r="H3581" s="48">
        <v>0.23899999999999999</v>
      </c>
      <c r="I3581" s="5">
        <v>9</v>
      </c>
      <c r="N3581" s="15">
        <f t="shared" si="3626"/>
        <v>0.75</v>
      </c>
      <c r="O3581" s="15">
        <f t="shared" ref="O3581:U3581" si="3639">B3581</f>
        <v>0.6</v>
      </c>
      <c r="P3581" s="15">
        <f t="shared" si="3639"/>
        <v>0.48499999999999999</v>
      </c>
      <c r="Q3581" s="15">
        <f t="shared" si="3639"/>
        <v>0.14499999999999999</v>
      </c>
      <c r="R3581" s="15">
        <f t="shared" si="3639"/>
        <v>0.77600000000000002</v>
      </c>
      <c r="S3581" s="15">
        <f t="shared" si="3639"/>
        <v>0.35449999999999998</v>
      </c>
      <c r="T3581" s="15">
        <f t="shared" si="3639"/>
        <v>0.1585</v>
      </c>
      <c r="U3581" s="15">
        <f t="shared" si="3639"/>
        <v>0.23899999999999999</v>
      </c>
      <c r="V3581" s="5">
        <v>1</v>
      </c>
      <c r="X3581" s="15">
        <f t="shared" si="3628"/>
        <v>10.5</v>
      </c>
      <c r="AB3581" s="15">
        <f t="shared" si="3629"/>
        <v>12.205745430571083</v>
      </c>
      <c r="AC3581" s="15">
        <f t="shared" si="3630"/>
        <v>2.9095674739141297</v>
      </c>
    </row>
    <row r="3582" spans="1:29">
      <c r="A3582" s="5" t="s">
        <v>207</v>
      </c>
      <c r="B3582" s="5">
        <v>0.62</v>
      </c>
      <c r="C3582" s="5">
        <v>0.48</v>
      </c>
      <c r="D3582" s="5">
        <v>0.16500000000000001</v>
      </c>
      <c r="E3582" s="5">
        <v>1.0429999999999999</v>
      </c>
      <c r="F3582" s="5">
        <v>0.48349999999999999</v>
      </c>
      <c r="G3582" s="5">
        <v>0.221</v>
      </c>
      <c r="H3582" s="48">
        <v>0.31</v>
      </c>
      <c r="I3582" s="5">
        <v>10</v>
      </c>
      <c r="N3582" s="15">
        <f t="shared" si="3626"/>
        <v>0.75</v>
      </c>
      <c r="O3582" s="15">
        <f t="shared" ref="O3582:U3582" si="3640">B3582</f>
        <v>0.62</v>
      </c>
      <c r="P3582" s="15">
        <f t="shared" si="3640"/>
        <v>0.48</v>
      </c>
      <c r="Q3582" s="15">
        <f t="shared" si="3640"/>
        <v>0.16500000000000001</v>
      </c>
      <c r="R3582" s="15">
        <f t="shared" si="3640"/>
        <v>1.0429999999999999</v>
      </c>
      <c r="S3582" s="15">
        <f t="shared" si="3640"/>
        <v>0.48349999999999999</v>
      </c>
      <c r="T3582" s="15">
        <f t="shared" si="3640"/>
        <v>0.221</v>
      </c>
      <c r="U3582" s="15">
        <f t="shared" si="3640"/>
        <v>0.31</v>
      </c>
      <c r="V3582" s="5">
        <v>1</v>
      </c>
      <c r="X3582" s="15">
        <f t="shared" si="3628"/>
        <v>11.5</v>
      </c>
      <c r="AB3582" s="15">
        <f t="shared" si="3629"/>
        <v>12.163030522180549</v>
      </c>
      <c r="AC3582" s="15">
        <f t="shared" si="3630"/>
        <v>0.43960947334301093</v>
      </c>
    </row>
    <row r="3583" spans="1:29">
      <c r="A3583" s="5" t="s">
        <v>206</v>
      </c>
      <c r="B3583" s="5">
        <v>0.625</v>
      </c>
      <c r="C3583" s="5">
        <v>0.48</v>
      </c>
      <c r="D3583" s="5">
        <v>0.16</v>
      </c>
      <c r="E3583" s="5">
        <v>1.1415</v>
      </c>
      <c r="F3583" s="5">
        <v>0.57950000000000002</v>
      </c>
      <c r="G3583" s="5">
        <v>0.2145</v>
      </c>
      <c r="H3583" s="48">
        <v>0.28999999999999998</v>
      </c>
      <c r="I3583" s="5">
        <v>9</v>
      </c>
      <c r="N3583" s="15">
        <f t="shared" si="3626"/>
        <v>3</v>
      </c>
      <c r="O3583" s="15">
        <f t="shared" ref="O3583:U3583" si="3641">B3583</f>
        <v>0.625</v>
      </c>
      <c r="P3583" s="15">
        <f t="shared" si="3641"/>
        <v>0.48</v>
      </c>
      <c r="Q3583" s="15">
        <f t="shared" si="3641"/>
        <v>0.16</v>
      </c>
      <c r="R3583" s="15">
        <f t="shared" si="3641"/>
        <v>1.1415</v>
      </c>
      <c r="S3583" s="15">
        <f t="shared" si="3641"/>
        <v>0.57950000000000002</v>
      </c>
      <c r="T3583" s="15">
        <f t="shared" si="3641"/>
        <v>0.2145</v>
      </c>
      <c r="U3583" s="15">
        <f t="shared" si="3641"/>
        <v>0.28999999999999998</v>
      </c>
      <c r="V3583" s="5">
        <v>1</v>
      </c>
      <c r="X3583" s="15">
        <f t="shared" si="3628"/>
        <v>10.5</v>
      </c>
      <c r="AB3583" s="15">
        <f t="shared" si="3629"/>
        <v>11.326193181837674</v>
      </c>
      <c r="AC3583" s="15">
        <f t="shared" si="3630"/>
        <v>0.68259517371505951</v>
      </c>
    </row>
    <row r="3584" spans="1:29">
      <c r="A3584" s="5" t="s">
        <v>207</v>
      </c>
      <c r="B3584" s="5">
        <v>0.625</v>
      </c>
      <c r="C3584" s="5">
        <v>0.47499999999999998</v>
      </c>
      <c r="D3584" s="5">
        <v>0.16</v>
      </c>
      <c r="E3584" s="5">
        <v>1.3334999999999999</v>
      </c>
      <c r="F3584" s="5">
        <v>0.60499999999999998</v>
      </c>
      <c r="G3584" s="5">
        <v>0.28749999999999998</v>
      </c>
      <c r="H3584" s="48">
        <v>0.31900000000000001</v>
      </c>
      <c r="I3584" s="5">
        <v>10</v>
      </c>
      <c r="N3584" s="15">
        <f t="shared" si="3626"/>
        <v>0.75</v>
      </c>
      <c r="O3584" s="15">
        <f t="shared" ref="O3584:U3584" si="3642">B3584</f>
        <v>0.625</v>
      </c>
      <c r="P3584" s="15">
        <f t="shared" si="3642"/>
        <v>0.47499999999999998</v>
      </c>
      <c r="Q3584" s="15">
        <f t="shared" si="3642"/>
        <v>0.16</v>
      </c>
      <c r="R3584" s="15">
        <f t="shared" si="3642"/>
        <v>1.3334999999999999</v>
      </c>
      <c r="S3584" s="15">
        <f t="shared" si="3642"/>
        <v>0.60499999999999998</v>
      </c>
      <c r="T3584" s="15">
        <f t="shared" si="3642"/>
        <v>0.28749999999999998</v>
      </c>
      <c r="U3584" s="15">
        <f t="shared" si="3642"/>
        <v>0.31900000000000001</v>
      </c>
      <c r="V3584" s="5">
        <v>1</v>
      </c>
      <c r="X3584" s="15">
        <f t="shared" si="3628"/>
        <v>11.5</v>
      </c>
      <c r="AB3584" s="15">
        <f t="shared" si="3629"/>
        <v>11.635815293469161</v>
      </c>
      <c r="AC3584" s="15">
        <f t="shared" si="3630"/>
        <v>1.8445793940114325E-2</v>
      </c>
    </row>
    <row r="3585" spans="1:29">
      <c r="A3585" s="5" t="s">
        <v>207</v>
      </c>
      <c r="B3585" s="5">
        <v>0.625</v>
      </c>
      <c r="C3585" s="5">
        <v>0.5</v>
      </c>
      <c r="D3585" s="5">
        <v>0.17499999999999999</v>
      </c>
      <c r="E3585" s="5">
        <v>1.2729999999999999</v>
      </c>
      <c r="F3585" s="5">
        <v>0.56399999999999995</v>
      </c>
      <c r="G3585" s="5">
        <v>0.30199999999999999</v>
      </c>
      <c r="H3585" s="48">
        <v>0.374</v>
      </c>
      <c r="I3585" s="5">
        <v>9</v>
      </c>
      <c r="N3585" s="15">
        <f t="shared" si="3626"/>
        <v>0.75</v>
      </c>
      <c r="O3585" s="15">
        <f t="shared" ref="O3585:U3585" si="3643">B3585</f>
        <v>0.625</v>
      </c>
      <c r="P3585" s="15">
        <f t="shared" si="3643"/>
        <v>0.5</v>
      </c>
      <c r="Q3585" s="15">
        <f t="shared" si="3643"/>
        <v>0.17499999999999999</v>
      </c>
      <c r="R3585" s="15">
        <f t="shared" si="3643"/>
        <v>1.2729999999999999</v>
      </c>
      <c r="S3585" s="15">
        <f t="shared" si="3643"/>
        <v>0.56399999999999995</v>
      </c>
      <c r="T3585" s="15">
        <f t="shared" si="3643"/>
        <v>0.30199999999999999</v>
      </c>
      <c r="U3585" s="15">
        <f t="shared" si="3643"/>
        <v>0.374</v>
      </c>
      <c r="V3585" s="5">
        <v>1</v>
      </c>
      <c r="X3585" s="15">
        <f t="shared" si="3628"/>
        <v>10.5</v>
      </c>
      <c r="AB3585" s="15">
        <f t="shared" si="3629"/>
        <v>12.704567221690178</v>
      </c>
      <c r="AC3585" s="15">
        <f t="shared" si="3630"/>
        <v>4.8601166349507512</v>
      </c>
    </row>
    <row r="3586" spans="1:29">
      <c r="A3586" s="5" t="s">
        <v>206</v>
      </c>
      <c r="B3586" s="5">
        <v>0.625</v>
      </c>
      <c r="C3586" s="5">
        <v>0.49</v>
      </c>
      <c r="D3586" s="5">
        <v>0.16500000000000001</v>
      </c>
      <c r="E3586" s="5">
        <v>1.1835</v>
      </c>
      <c r="F3586" s="5">
        <v>0.51700000000000002</v>
      </c>
      <c r="G3586" s="5">
        <v>0.23749999999999999</v>
      </c>
      <c r="H3586" s="48">
        <v>0.39</v>
      </c>
      <c r="I3586" s="5">
        <v>11</v>
      </c>
      <c r="N3586" s="15">
        <f t="shared" si="3626"/>
        <v>3</v>
      </c>
      <c r="O3586" s="15">
        <f t="shared" ref="O3586:U3586" si="3644">B3586</f>
        <v>0.625</v>
      </c>
      <c r="P3586" s="15">
        <f t="shared" si="3644"/>
        <v>0.49</v>
      </c>
      <c r="Q3586" s="15">
        <f t="shared" si="3644"/>
        <v>0.16500000000000001</v>
      </c>
      <c r="R3586" s="15">
        <f t="shared" si="3644"/>
        <v>1.1835</v>
      </c>
      <c r="S3586" s="15">
        <f t="shared" si="3644"/>
        <v>0.51700000000000002</v>
      </c>
      <c r="T3586" s="15">
        <f t="shared" si="3644"/>
        <v>0.23749999999999999</v>
      </c>
      <c r="U3586" s="15">
        <f t="shared" si="3644"/>
        <v>0.39</v>
      </c>
      <c r="V3586" s="5">
        <v>1</v>
      </c>
      <c r="X3586" s="15">
        <f t="shared" si="3628"/>
        <v>12.5</v>
      </c>
      <c r="AB3586" s="15">
        <f t="shared" si="3629"/>
        <v>13.770873511388228</v>
      </c>
      <c r="AC3586" s="15">
        <f t="shared" si="3630"/>
        <v>1.6151194819482437</v>
      </c>
    </row>
    <row r="3587" spans="1:29">
      <c r="A3587" s="5" t="s">
        <v>206</v>
      </c>
      <c r="B3587" s="5">
        <v>0.625</v>
      </c>
      <c r="C3587" s="5">
        <v>0.48499999999999999</v>
      </c>
      <c r="D3587" s="5">
        <v>0.16</v>
      </c>
      <c r="E3587" s="5">
        <v>1.2135</v>
      </c>
      <c r="F3587" s="5">
        <v>0.63100000000000001</v>
      </c>
      <c r="G3587" s="5">
        <v>0.2235</v>
      </c>
      <c r="H3587" s="48">
        <v>0.30199999999999999</v>
      </c>
      <c r="I3587" s="5">
        <v>9</v>
      </c>
      <c r="N3587" s="15">
        <f t="shared" si="3626"/>
        <v>3</v>
      </c>
      <c r="O3587" s="15">
        <f t="shared" ref="O3587:U3587" si="3645">B3587</f>
        <v>0.625</v>
      </c>
      <c r="P3587" s="15">
        <f t="shared" si="3645"/>
        <v>0.48499999999999999</v>
      </c>
      <c r="Q3587" s="15">
        <f t="shared" si="3645"/>
        <v>0.16</v>
      </c>
      <c r="R3587" s="15">
        <f t="shared" si="3645"/>
        <v>1.2135</v>
      </c>
      <c r="S3587" s="15">
        <f t="shared" si="3645"/>
        <v>0.63100000000000001</v>
      </c>
      <c r="T3587" s="15">
        <f t="shared" si="3645"/>
        <v>0.2235</v>
      </c>
      <c r="U3587" s="15">
        <f t="shared" si="3645"/>
        <v>0.30199999999999999</v>
      </c>
      <c r="V3587" s="5">
        <v>1</v>
      </c>
      <c r="X3587" s="15">
        <f t="shared" si="3628"/>
        <v>10.5</v>
      </c>
      <c r="AB3587" s="15">
        <f t="shared" si="3629"/>
        <v>11.016339864057212</v>
      </c>
      <c r="AC3587" s="15">
        <f t="shared" si="3630"/>
        <v>0.26660685521462008</v>
      </c>
    </row>
    <row r="3588" spans="1:29">
      <c r="A3588" s="5" t="s">
        <v>208</v>
      </c>
      <c r="B3588" s="5">
        <v>0.63</v>
      </c>
      <c r="C3588" s="5">
        <v>0.46500000000000002</v>
      </c>
      <c r="D3588" s="5">
        <v>0.15</v>
      </c>
      <c r="E3588" s="5">
        <v>1.0315000000000001</v>
      </c>
      <c r="F3588" s="5">
        <v>0.42649999999999999</v>
      </c>
      <c r="G3588" s="5">
        <v>0.24</v>
      </c>
      <c r="H3588" s="48">
        <v>0.32500000000000001</v>
      </c>
      <c r="I3588" s="5">
        <v>11</v>
      </c>
      <c r="N3588" s="15">
        <f t="shared" si="3626"/>
        <v>-2</v>
      </c>
      <c r="O3588" s="15">
        <f t="shared" ref="O3588:U3588" si="3646">B3588</f>
        <v>0.63</v>
      </c>
      <c r="P3588" s="15">
        <f t="shared" si="3646"/>
        <v>0.46500000000000002</v>
      </c>
      <c r="Q3588" s="15">
        <f t="shared" si="3646"/>
        <v>0.15</v>
      </c>
      <c r="R3588" s="15">
        <f t="shared" si="3646"/>
        <v>1.0315000000000001</v>
      </c>
      <c r="S3588" s="15">
        <f t="shared" si="3646"/>
        <v>0.42649999999999999</v>
      </c>
      <c r="T3588" s="15">
        <f t="shared" si="3646"/>
        <v>0.24</v>
      </c>
      <c r="U3588" s="15">
        <f t="shared" si="3646"/>
        <v>0.32500000000000001</v>
      </c>
      <c r="V3588" s="5">
        <v>1</v>
      </c>
      <c r="X3588" s="15">
        <f t="shared" si="3628"/>
        <v>12.5</v>
      </c>
      <c r="AB3588" s="15">
        <f t="shared" si="3629"/>
        <v>12.340940588371776</v>
      </c>
      <c r="AC3588" s="15">
        <f t="shared" si="3630"/>
        <v>2.5299896427516805E-2</v>
      </c>
    </row>
    <row r="3589" spans="1:29">
      <c r="A3589" s="5" t="s">
        <v>206</v>
      </c>
      <c r="B3589" s="5">
        <v>0.63500000000000001</v>
      </c>
      <c r="C3589" s="5">
        <v>0.495</v>
      </c>
      <c r="D3589" s="5">
        <v>0.17</v>
      </c>
      <c r="E3589" s="5">
        <v>1.3694999999999999</v>
      </c>
      <c r="F3589" s="5">
        <v>0.65700000000000003</v>
      </c>
      <c r="G3589" s="5">
        <v>0.30549999999999999</v>
      </c>
      <c r="H3589" s="48">
        <v>0.36499999999999999</v>
      </c>
      <c r="I3589" s="5">
        <v>10</v>
      </c>
      <c r="N3589" s="15">
        <f t="shared" si="3626"/>
        <v>3</v>
      </c>
      <c r="O3589" s="15">
        <f t="shared" ref="O3589:U3589" si="3647">B3589</f>
        <v>0.63500000000000001</v>
      </c>
      <c r="P3589" s="15">
        <f t="shared" si="3647"/>
        <v>0.495</v>
      </c>
      <c r="Q3589" s="15">
        <f t="shared" si="3647"/>
        <v>0.17</v>
      </c>
      <c r="R3589" s="15">
        <f t="shared" si="3647"/>
        <v>1.3694999999999999</v>
      </c>
      <c r="S3589" s="15">
        <f t="shared" si="3647"/>
        <v>0.65700000000000003</v>
      </c>
      <c r="T3589" s="15">
        <f t="shared" si="3647"/>
        <v>0.30549999999999999</v>
      </c>
      <c r="U3589" s="15">
        <f t="shared" si="3647"/>
        <v>0.36499999999999999</v>
      </c>
      <c r="V3589" s="5">
        <v>1</v>
      </c>
      <c r="X3589" s="15">
        <f t="shared" si="3628"/>
        <v>11.5</v>
      </c>
      <c r="AB3589" s="15">
        <f t="shared" si="3629"/>
        <v>11.8405643640058</v>
      </c>
      <c r="AC3589" s="15">
        <f t="shared" si="3630"/>
        <v>0.11598408603067521</v>
      </c>
    </row>
    <row r="3590" spans="1:29">
      <c r="A3590" s="5" t="s">
        <v>206</v>
      </c>
      <c r="B3590" s="5">
        <v>0.65</v>
      </c>
      <c r="C3590" s="5">
        <v>0.51500000000000001</v>
      </c>
      <c r="D3590" s="5">
        <v>0.185</v>
      </c>
      <c r="E3590" s="5">
        <v>1.3745000000000001</v>
      </c>
      <c r="F3590" s="5">
        <v>0.75</v>
      </c>
      <c r="G3590" s="5">
        <v>0.18049999999999999</v>
      </c>
      <c r="H3590" s="48">
        <v>0.36899999999999999</v>
      </c>
      <c r="I3590" s="5">
        <v>12</v>
      </c>
      <c r="N3590" s="15">
        <f t="shared" si="3626"/>
        <v>3</v>
      </c>
      <c r="O3590" s="15">
        <f t="shared" ref="O3590:U3590" si="3648">B3590</f>
        <v>0.65</v>
      </c>
      <c r="P3590" s="15">
        <f t="shared" si="3648"/>
        <v>0.51500000000000001</v>
      </c>
      <c r="Q3590" s="15">
        <f t="shared" si="3648"/>
        <v>0.185</v>
      </c>
      <c r="R3590" s="15">
        <f t="shared" si="3648"/>
        <v>1.3745000000000001</v>
      </c>
      <c r="S3590" s="15">
        <f t="shared" si="3648"/>
        <v>0.75</v>
      </c>
      <c r="T3590" s="15">
        <f t="shared" si="3648"/>
        <v>0.18049999999999999</v>
      </c>
      <c r="U3590" s="15">
        <f t="shared" si="3648"/>
        <v>0.36899999999999999</v>
      </c>
      <c r="V3590" s="5">
        <v>1</v>
      </c>
      <c r="X3590" s="15">
        <f t="shared" si="3628"/>
        <v>13.5</v>
      </c>
      <c r="AB3590" s="15">
        <f t="shared" si="3629"/>
        <v>11.722672801716627</v>
      </c>
      <c r="AC3590" s="15">
        <f t="shared" si="3630"/>
        <v>3.1588919697578257</v>
      </c>
    </row>
    <row r="3591" spans="1:29">
      <c r="A3591" s="5" t="s">
        <v>206</v>
      </c>
      <c r="B3591" s="5">
        <v>0.65</v>
      </c>
      <c r="C3591" s="5">
        <v>0.51500000000000001</v>
      </c>
      <c r="D3591" s="5">
        <v>0.18</v>
      </c>
      <c r="E3591" s="5">
        <v>1.4630000000000001</v>
      </c>
      <c r="F3591" s="5">
        <v>0.65800000000000003</v>
      </c>
      <c r="G3591" s="5">
        <v>0.3135</v>
      </c>
      <c r="H3591" s="48">
        <v>0.41149999999999998</v>
      </c>
      <c r="I3591" s="5">
        <v>11</v>
      </c>
      <c r="N3591" s="15">
        <f t="shared" si="3626"/>
        <v>3</v>
      </c>
      <c r="O3591" s="15">
        <f t="shared" ref="O3591:U3591" si="3649">B3591</f>
        <v>0.65</v>
      </c>
      <c r="P3591" s="15">
        <f t="shared" si="3649"/>
        <v>0.51500000000000001</v>
      </c>
      <c r="Q3591" s="15">
        <f t="shared" si="3649"/>
        <v>0.18</v>
      </c>
      <c r="R3591" s="15">
        <f t="shared" si="3649"/>
        <v>1.4630000000000001</v>
      </c>
      <c r="S3591" s="15">
        <f t="shared" si="3649"/>
        <v>0.65800000000000003</v>
      </c>
      <c r="T3591" s="15">
        <f t="shared" si="3649"/>
        <v>0.3135</v>
      </c>
      <c r="U3591" s="15">
        <f t="shared" si="3649"/>
        <v>0.41149999999999998</v>
      </c>
      <c r="V3591" s="5">
        <v>1</v>
      </c>
      <c r="X3591" s="15">
        <f t="shared" si="3628"/>
        <v>12.5</v>
      </c>
      <c r="AB3591" s="15">
        <f t="shared" si="3629"/>
        <v>13.326887627097692</v>
      </c>
      <c r="AC3591" s="15">
        <f t="shared" si="3630"/>
        <v>0.68374314784725199</v>
      </c>
    </row>
    <row r="3592" spans="1:29">
      <c r="A3592" s="5" t="s">
        <v>207</v>
      </c>
      <c r="B3592" s="5">
        <v>0.65</v>
      </c>
      <c r="C3592" s="5">
        <v>0.52</v>
      </c>
      <c r="D3592" s="5">
        <v>0.19500000000000001</v>
      </c>
      <c r="E3592" s="5">
        <v>1.6274999999999999</v>
      </c>
      <c r="F3592" s="5">
        <v>0.68899999999999995</v>
      </c>
      <c r="G3592" s="5">
        <v>0.39050000000000001</v>
      </c>
      <c r="H3592" s="48">
        <v>0.432</v>
      </c>
      <c r="I3592" s="5">
        <v>11</v>
      </c>
      <c r="N3592" s="15">
        <f t="shared" si="3626"/>
        <v>0.75</v>
      </c>
      <c r="O3592" s="15">
        <f t="shared" ref="O3592:U3592" si="3650">B3592</f>
        <v>0.65</v>
      </c>
      <c r="P3592" s="15">
        <f t="shared" si="3650"/>
        <v>0.52</v>
      </c>
      <c r="Q3592" s="15">
        <f t="shared" si="3650"/>
        <v>0.19500000000000001</v>
      </c>
      <c r="R3592" s="15">
        <f t="shared" si="3650"/>
        <v>1.6274999999999999</v>
      </c>
      <c r="S3592" s="15">
        <f t="shared" si="3650"/>
        <v>0.68899999999999995</v>
      </c>
      <c r="T3592" s="15">
        <f t="shared" si="3650"/>
        <v>0.39050000000000001</v>
      </c>
      <c r="U3592" s="15">
        <f t="shared" si="3650"/>
        <v>0.432</v>
      </c>
      <c r="V3592" s="5">
        <v>1</v>
      </c>
      <c r="X3592" s="15">
        <f t="shared" si="3628"/>
        <v>12.5</v>
      </c>
      <c r="AB3592" s="15">
        <f t="shared" si="3629"/>
        <v>13.447613633819525</v>
      </c>
      <c r="AC3592" s="15">
        <f t="shared" si="3630"/>
        <v>0.89797159900064549</v>
      </c>
    </row>
    <row r="3593" spans="1:29">
      <c r="A3593" s="5" t="s">
        <v>207</v>
      </c>
      <c r="B3593" s="5">
        <v>0.65</v>
      </c>
      <c r="C3593" s="5">
        <v>0.47499999999999998</v>
      </c>
      <c r="D3593" s="5">
        <v>0.16500000000000001</v>
      </c>
      <c r="E3593" s="5">
        <v>1.3875</v>
      </c>
      <c r="F3593" s="5">
        <v>0.57999999999999996</v>
      </c>
      <c r="G3593" s="5">
        <v>0.34849999999999998</v>
      </c>
      <c r="H3593" s="48">
        <v>0.3095</v>
      </c>
      <c r="I3593" s="5">
        <v>9</v>
      </c>
      <c r="N3593" s="15">
        <f t="shared" si="3626"/>
        <v>0.75</v>
      </c>
      <c r="O3593" s="15">
        <f t="shared" ref="O3593:U3593" si="3651">B3593</f>
        <v>0.65</v>
      </c>
      <c r="P3593" s="15">
        <f t="shared" si="3651"/>
        <v>0.47499999999999998</v>
      </c>
      <c r="Q3593" s="15">
        <f t="shared" si="3651"/>
        <v>0.16500000000000001</v>
      </c>
      <c r="R3593" s="15">
        <f t="shared" si="3651"/>
        <v>1.3875</v>
      </c>
      <c r="S3593" s="15">
        <f t="shared" si="3651"/>
        <v>0.57999999999999996</v>
      </c>
      <c r="T3593" s="15">
        <f t="shared" si="3651"/>
        <v>0.34849999999999998</v>
      </c>
      <c r="U3593" s="15">
        <f t="shared" si="3651"/>
        <v>0.3095</v>
      </c>
      <c r="V3593" s="5">
        <v>1</v>
      </c>
      <c r="X3593" s="15">
        <f t="shared" si="3628"/>
        <v>10.5</v>
      </c>
      <c r="AB3593" s="15">
        <f t="shared" si="3629"/>
        <v>11.957522226827592</v>
      </c>
      <c r="AC3593" s="15">
        <f t="shared" si="3630"/>
        <v>2.1243710416964632</v>
      </c>
    </row>
    <row r="3594" spans="1:29">
      <c r="A3594" s="5" t="s">
        <v>206</v>
      </c>
      <c r="B3594" s="5">
        <v>0.65500000000000003</v>
      </c>
      <c r="C3594" s="5">
        <v>0.52500000000000002</v>
      </c>
      <c r="D3594" s="5">
        <v>0.16</v>
      </c>
      <c r="E3594" s="5">
        <v>1.46</v>
      </c>
      <c r="F3594" s="5">
        <v>0.68600000000000005</v>
      </c>
      <c r="G3594" s="5">
        <v>0.311</v>
      </c>
      <c r="H3594" s="48">
        <v>0.40500000000000003</v>
      </c>
      <c r="I3594" s="5">
        <v>11</v>
      </c>
      <c r="N3594" s="15">
        <f t="shared" si="3626"/>
        <v>3</v>
      </c>
      <c r="O3594" s="15">
        <f t="shared" ref="O3594:U3594" si="3652">B3594</f>
        <v>0.65500000000000003</v>
      </c>
      <c r="P3594" s="15">
        <f t="shared" si="3652"/>
        <v>0.52500000000000002</v>
      </c>
      <c r="Q3594" s="15">
        <f t="shared" si="3652"/>
        <v>0.16</v>
      </c>
      <c r="R3594" s="15">
        <f t="shared" si="3652"/>
        <v>1.46</v>
      </c>
      <c r="S3594" s="15">
        <f t="shared" si="3652"/>
        <v>0.68600000000000005</v>
      </c>
      <c r="T3594" s="15">
        <f t="shared" si="3652"/>
        <v>0.311</v>
      </c>
      <c r="U3594" s="15">
        <f t="shared" si="3652"/>
        <v>0.40500000000000003</v>
      </c>
      <c r="V3594" s="5">
        <v>1</v>
      </c>
      <c r="X3594" s="15">
        <f t="shared" si="3628"/>
        <v>12.5</v>
      </c>
      <c r="AB3594" s="15">
        <f t="shared" si="3629"/>
        <v>12.598379853336855</v>
      </c>
      <c r="AC3594" s="15">
        <f t="shared" si="3630"/>
        <v>9.6785955425810893E-3</v>
      </c>
    </row>
    <row r="3595" spans="1:29">
      <c r="A3595" s="5" t="s">
        <v>207</v>
      </c>
      <c r="B3595" s="5">
        <v>0.65500000000000003</v>
      </c>
      <c r="C3595" s="5">
        <v>0.53</v>
      </c>
      <c r="D3595" s="5">
        <v>0.16500000000000001</v>
      </c>
      <c r="E3595" s="5">
        <v>1.2835000000000001</v>
      </c>
      <c r="F3595" s="5">
        <v>0.58299999999999996</v>
      </c>
      <c r="G3595" s="5">
        <v>0.1255</v>
      </c>
      <c r="H3595" s="48">
        <v>0.4</v>
      </c>
      <c r="I3595" s="5">
        <v>8</v>
      </c>
      <c r="N3595" s="15">
        <f t="shared" si="3626"/>
        <v>0.75</v>
      </c>
      <c r="O3595" s="15">
        <f t="shared" ref="O3595:U3595" si="3653">B3595</f>
        <v>0.65500000000000003</v>
      </c>
      <c r="P3595" s="15">
        <f t="shared" si="3653"/>
        <v>0.53</v>
      </c>
      <c r="Q3595" s="15">
        <f t="shared" si="3653"/>
        <v>0.16500000000000001</v>
      </c>
      <c r="R3595" s="15">
        <f t="shared" si="3653"/>
        <v>1.2835000000000001</v>
      </c>
      <c r="S3595" s="15">
        <f t="shared" si="3653"/>
        <v>0.58299999999999996</v>
      </c>
      <c r="T3595" s="15">
        <f t="shared" si="3653"/>
        <v>0.1255</v>
      </c>
      <c r="U3595" s="15">
        <f t="shared" si="3653"/>
        <v>0.4</v>
      </c>
      <c r="V3595" s="5">
        <v>1</v>
      </c>
      <c r="X3595" s="15">
        <f t="shared" si="3628"/>
        <v>9.5</v>
      </c>
      <c r="AB3595" s="15">
        <f t="shared" si="3629"/>
        <v>14.667345438724686</v>
      </c>
      <c r="AC3595" s="15">
        <f t="shared" si="3630"/>
        <v>26.701458883108817</v>
      </c>
    </row>
    <row r="3596" spans="1:29">
      <c r="A3596" s="5" t="s">
        <v>207</v>
      </c>
      <c r="B3596" s="5">
        <v>0.66</v>
      </c>
      <c r="C3596" s="5">
        <v>0.5</v>
      </c>
      <c r="D3596" s="5">
        <v>0.155</v>
      </c>
      <c r="E3596" s="5">
        <v>1.3765000000000001</v>
      </c>
      <c r="F3596" s="5">
        <v>0.64849999999999997</v>
      </c>
      <c r="G3596" s="5">
        <v>0.28799999999999998</v>
      </c>
      <c r="H3596" s="48">
        <v>0.33500000000000002</v>
      </c>
      <c r="I3596" s="5">
        <v>12</v>
      </c>
      <c r="N3596" s="15">
        <f t="shared" si="3626"/>
        <v>0.75</v>
      </c>
      <c r="O3596" s="15">
        <f t="shared" ref="O3596:U3596" si="3654">B3596</f>
        <v>0.66</v>
      </c>
      <c r="P3596" s="15">
        <f t="shared" si="3654"/>
        <v>0.5</v>
      </c>
      <c r="Q3596" s="15">
        <f t="shared" si="3654"/>
        <v>0.155</v>
      </c>
      <c r="R3596" s="15">
        <f t="shared" si="3654"/>
        <v>1.3765000000000001</v>
      </c>
      <c r="S3596" s="15">
        <f t="shared" si="3654"/>
        <v>0.64849999999999997</v>
      </c>
      <c r="T3596" s="15">
        <f t="shared" si="3654"/>
        <v>0.28799999999999998</v>
      </c>
      <c r="U3596" s="15">
        <f t="shared" si="3654"/>
        <v>0.33500000000000002</v>
      </c>
      <c r="V3596" s="5">
        <v>1</v>
      </c>
      <c r="X3596" s="15">
        <f t="shared" si="3628"/>
        <v>13.5</v>
      </c>
      <c r="AB3596" s="15">
        <f t="shared" si="3629"/>
        <v>11.49963603865497</v>
      </c>
      <c r="AC3596" s="15">
        <f t="shared" si="3630"/>
        <v>4.0014559778479821</v>
      </c>
    </row>
    <row r="3597" spans="1:29">
      <c r="A3597" s="5" t="s">
        <v>206</v>
      </c>
      <c r="B3597" s="5">
        <v>0.66</v>
      </c>
      <c r="C3597" s="5">
        <v>0.51500000000000001</v>
      </c>
      <c r="D3597" s="5">
        <v>0.2</v>
      </c>
      <c r="E3597" s="5">
        <v>1.6465000000000001</v>
      </c>
      <c r="F3597" s="5">
        <v>0.749</v>
      </c>
      <c r="G3597" s="5">
        <v>0.42199999999999999</v>
      </c>
      <c r="H3597" s="48">
        <v>0.40100000000000002</v>
      </c>
      <c r="I3597" s="5">
        <v>11</v>
      </c>
      <c r="N3597" s="15">
        <f t="shared" si="3626"/>
        <v>3</v>
      </c>
      <c r="O3597" s="15">
        <f t="shared" ref="O3597:U3597" si="3655">B3597</f>
        <v>0.66</v>
      </c>
      <c r="P3597" s="15">
        <f t="shared" si="3655"/>
        <v>0.51500000000000001</v>
      </c>
      <c r="Q3597" s="15">
        <f t="shared" si="3655"/>
        <v>0.2</v>
      </c>
      <c r="R3597" s="15">
        <f t="shared" si="3655"/>
        <v>1.6465000000000001</v>
      </c>
      <c r="S3597" s="15">
        <f t="shared" si="3655"/>
        <v>0.749</v>
      </c>
      <c r="T3597" s="15">
        <f t="shared" si="3655"/>
        <v>0.42199999999999999</v>
      </c>
      <c r="U3597" s="15">
        <f t="shared" si="3655"/>
        <v>0.40100000000000002</v>
      </c>
      <c r="V3597" s="5">
        <v>1</v>
      </c>
      <c r="X3597" s="15">
        <f t="shared" si="3628"/>
        <v>12.5</v>
      </c>
      <c r="AB3597" s="15">
        <f t="shared" si="3629"/>
        <v>12.178046196756462</v>
      </c>
      <c r="AC3597" s="15">
        <f t="shared" si="3630"/>
        <v>0.10365425142297882</v>
      </c>
    </row>
    <row r="3598" spans="1:29">
      <c r="A3598" s="5" t="s">
        <v>206</v>
      </c>
      <c r="B3598" s="5">
        <v>0.67500000000000004</v>
      </c>
      <c r="C3598" s="5">
        <v>0.51500000000000001</v>
      </c>
      <c r="D3598" s="5">
        <v>0.14499999999999999</v>
      </c>
      <c r="E3598" s="5">
        <v>1.2649999999999999</v>
      </c>
      <c r="F3598" s="5">
        <v>0.60250000000000004</v>
      </c>
      <c r="G3598" s="5">
        <v>0.29899999999999999</v>
      </c>
      <c r="H3598" s="48">
        <v>0.32500000000000001</v>
      </c>
      <c r="I3598" s="5">
        <v>10</v>
      </c>
      <c r="N3598" s="15">
        <f t="shared" si="3626"/>
        <v>3</v>
      </c>
      <c r="O3598" s="15">
        <f t="shared" ref="O3598:U3598" si="3656">B3598</f>
        <v>0.67500000000000004</v>
      </c>
      <c r="P3598" s="15">
        <f t="shared" si="3656"/>
        <v>0.51500000000000001</v>
      </c>
      <c r="Q3598" s="15">
        <f t="shared" si="3656"/>
        <v>0.14499999999999999</v>
      </c>
      <c r="R3598" s="15">
        <f t="shared" si="3656"/>
        <v>1.2649999999999999</v>
      </c>
      <c r="S3598" s="15">
        <f t="shared" si="3656"/>
        <v>0.60250000000000004</v>
      </c>
      <c r="T3598" s="15">
        <f t="shared" si="3656"/>
        <v>0.29899999999999999</v>
      </c>
      <c r="U3598" s="15">
        <f t="shared" si="3656"/>
        <v>0.32500000000000001</v>
      </c>
      <c r="V3598" s="5">
        <v>1</v>
      </c>
      <c r="X3598" s="15">
        <f t="shared" si="3628"/>
        <v>11.5</v>
      </c>
      <c r="AB3598" s="15">
        <f t="shared" si="3629"/>
        <v>11.633586830016071</v>
      </c>
      <c r="AC3598" s="15">
        <f t="shared" si="3630"/>
        <v>1.7845441153742699E-2</v>
      </c>
    </row>
    <row r="3599" spans="1:29">
      <c r="A3599" s="5" t="s">
        <v>206</v>
      </c>
      <c r="B3599" s="5">
        <v>0.68500000000000005</v>
      </c>
      <c r="C3599" s="5">
        <v>0.53</v>
      </c>
      <c r="D3599" s="5">
        <v>0.17</v>
      </c>
      <c r="E3599" s="5">
        <v>1.56</v>
      </c>
      <c r="F3599" s="5">
        <v>0.64700000000000002</v>
      </c>
      <c r="G3599" s="5">
        <v>0.38300000000000001</v>
      </c>
      <c r="H3599" s="48">
        <v>0.46500000000000002</v>
      </c>
      <c r="I3599" s="5">
        <v>11</v>
      </c>
      <c r="N3599" s="15">
        <f t="shared" si="3626"/>
        <v>3</v>
      </c>
      <c r="O3599" s="15">
        <f t="shared" ref="O3599:U3599" si="3657">B3599</f>
        <v>0.68500000000000005</v>
      </c>
      <c r="P3599" s="15">
        <f t="shared" si="3657"/>
        <v>0.53</v>
      </c>
      <c r="Q3599" s="15">
        <f t="shared" si="3657"/>
        <v>0.17</v>
      </c>
      <c r="R3599" s="15">
        <f t="shared" si="3657"/>
        <v>1.56</v>
      </c>
      <c r="S3599" s="15">
        <f t="shared" si="3657"/>
        <v>0.64700000000000002</v>
      </c>
      <c r="T3599" s="15">
        <f t="shared" si="3657"/>
        <v>0.38300000000000001</v>
      </c>
      <c r="U3599" s="15">
        <f t="shared" si="3657"/>
        <v>0.46500000000000002</v>
      </c>
      <c r="V3599" s="5">
        <v>1</v>
      </c>
      <c r="X3599" s="15">
        <f t="shared" si="3628"/>
        <v>12.5</v>
      </c>
      <c r="AB3599" s="15">
        <f t="shared" si="3629"/>
        <v>14.221562164220796</v>
      </c>
      <c r="AC3599" s="15">
        <f t="shared" si="3630"/>
        <v>2.9637762852765897</v>
      </c>
    </row>
    <row r="3600" spans="1:29">
      <c r="A3600" s="5" t="s">
        <v>206</v>
      </c>
      <c r="B3600" s="5">
        <v>0.71499999999999997</v>
      </c>
      <c r="C3600" s="5">
        <v>0.52</v>
      </c>
      <c r="D3600" s="5">
        <v>0.18</v>
      </c>
      <c r="E3600" s="5">
        <v>1.6</v>
      </c>
      <c r="F3600" s="5">
        <v>0.70799999999999996</v>
      </c>
      <c r="G3600" s="5">
        <v>0.35249999999999998</v>
      </c>
      <c r="H3600" s="48">
        <v>0.44500000000000001</v>
      </c>
      <c r="I3600" s="5">
        <v>12</v>
      </c>
      <c r="N3600" s="15">
        <f t="shared" si="3626"/>
        <v>3</v>
      </c>
      <c r="O3600" s="15">
        <f t="shared" ref="O3600:U3600" si="3658">B3600</f>
        <v>0.71499999999999997</v>
      </c>
      <c r="P3600" s="15">
        <f t="shared" si="3658"/>
        <v>0.52</v>
      </c>
      <c r="Q3600" s="15">
        <f t="shared" si="3658"/>
        <v>0.18</v>
      </c>
      <c r="R3600" s="15">
        <f t="shared" si="3658"/>
        <v>1.6</v>
      </c>
      <c r="S3600" s="15">
        <f t="shared" si="3658"/>
        <v>0.70799999999999996</v>
      </c>
      <c r="T3600" s="15">
        <f t="shared" si="3658"/>
        <v>0.35249999999999998</v>
      </c>
      <c r="U3600" s="15">
        <f t="shared" si="3658"/>
        <v>0.44500000000000001</v>
      </c>
      <c r="V3600" s="5">
        <v>1</v>
      </c>
      <c r="X3600" s="15">
        <f t="shared" si="3628"/>
        <v>13.5</v>
      </c>
      <c r="AB3600" s="15">
        <f t="shared" si="3629"/>
        <v>13.46692669352611</v>
      </c>
      <c r="AC3600" s="15">
        <f t="shared" si="3630"/>
        <v>1.0938436011158363E-3</v>
      </c>
    </row>
    <row r="3601" spans="1:29">
      <c r="A3601" s="5" t="s">
        <v>206</v>
      </c>
      <c r="B3601" s="5">
        <v>0.73499999999999999</v>
      </c>
      <c r="C3601" s="5">
        <v>0.55500000000000005</v>
      </c>
      <c r="D3601" s="5">
        <v>0.22</v>
      </c>
      <c r="E3601" s="5">
        <v>2.3330000000000002</v>
      </c>
      <c r="F3601" s="5">
        <v>1.2395</v>
      </c>
      <c r="G3601" s="5">
        <v>0.36449999999999999</v>
      </c>
      <c r="H3601" s="48">
        <v>0.61950000000000005</v>
      </c>
      <c r="I3601" s="5">
        <v>12</v>
      </c>
      <c r="N3601" s="15">
        <f t="shared" si="3626"/>
        <v>3</v>
      </c>
      <c r="O3601" s="15">
        <f t="shared" ref="O3601:U3601" si="3659">B3601</f>
        <v>0.73499999999999999</v>
      </c>
      <c r="P3601" s="15">
        <f t="shared" si="3659"/>
        <v>0.55500000000000005</v>
      </c>
      <c r="Q3601" s="15">
        <f t="shared" si="3659"/>
        <v>0.22</v>
      </c>
      <c r="R3601" s="15">
        <f t="shared" si="3659"/>
        <v>2.3330000000000002</v>
      </c>
      <c r="S3601" s="15">
        <f t="shared" si="3659"/>
        <v>1.2395</v>
      </c>
      <c r="T3601" s="15">
        <f t="shared" si="3659"/>
        <v>0.36449999999999999</v>
      </c>
      <c r="U3601" s="15">
        <f t="shared" si="3659"/>
        <v>0.61950000000000005</v>
      </c>
      <c r="V3601" s="5">
        <v>1</v>
      </c>
      <c r="X3601" s="15">
        <f t="shared" si="3628"/>
        <v>13.5</v>
      </c>
      <c r="AB3601" s="15">
        <f t="shared" si="3629"/>
        <v>11.678842042001429</v>
      </c>
      <c r="AC3601" s="15">
        <f t="shared" si="3630"/>
        <v>3.3166163079815236</v>
      </c>
    </row>
    <row r="3602" spans="1:29">
      <c r="A3602" s="5" t="s">
        <v>208</v>
      </c>
      <c r="B3602" s="5">
        <v>0.17499999999999999</v>
      </c>
      <c r="C3602" s="5">
        <v>0.125</v>
      </c>
      <c r="D3602" s="5">
        <v>0.04</v>
      </c>
      <c r="E3602" s="5">
        <v>2.8000000000000001E-2</v>
      </c>
      <c r="F3602" s="5">
        <v>9.4999999999999998E-3</v>
      </c>
      <c r="G3602" s="5">
        <v>8.0000000000000002E-3</v>
      </c>
      <c r="H3602" s="48">
        <v>8.9999999999999993E-3</v>
      </c>
      <c r="I3602" s="5">
        <v>4</v>
      </c>
      <c r="N3602" s="15">
        <f t="shared" si="3626"/>
        <v>-2</v>
      </c>
      <c r="O3602" s="15">
        <f t="shared" ref="O3602:U3602" si="3660">B3602</f>
        <v>0.17499999999999999</v>
      </c>
      <c r="P3602" s="15">
        <f t="shared" si="3660"/>
        <v>0.125</v>
      </c>
      <c r="Q3602" s="15">
        <f t="shared" si="3660"/>
        <v>0.04</v>
      </c>
      <c r="R3602" s="15">
        <f t="shared" si="3660"/>
        <v>2.8000000000000001E-2</v>
      </c>
      <c r="S3602" s="15">
        <f t="shared" si="3660"/>
        <v>9.4999999999999998E-3</v>
      </c>
      <c r="T3602" s="15">
        <f t="shared" si="3660"/>
        <v>8.0000000000000002E-3</v>
      </c>
      <c r="U3602" s="15">
        <f t="shared" si="3660"/>
        <v>8.9999999999999993E-3</v>
      </c>
      <c r="V3602" s="5">
        <v>1</v>
      </c>
      <c r="X3602" s="15">
        <f t="shared" si="3628"/>
        <v>5.5</v>
      </c>
      <c r="AB3602" s="15">
        <f t="shared" si="3629"/>
        <v>6.3412076769369392</v>
      </c>
      <c r="AC3602" s="15">
        <f t="shared" si="3630"/>
        <v>0.70763035573764188</v>
      </c>
    </row>
    <row r="3603" spans="1:29">
      <c r="A3603" s="5" t="s">
        <v>208</v>
      </c>
      <c r="B3603" s="5">
        <v>0.37</v>
      </c>
      <c r="C3603" s="5">
        <v>0.28499999999999998</v>
      </c>
      <c r="D3603" s="5">
        <v>9.5000000000000001E-2</v>
      </c>
      <c r="E3603" s="5">
        <v>0.22600000000000001</v>
      </c>
      <c r="F3603" s="5">
        <v>0.1135</v>
      </c>
      <c r="G3603" s="5">
        <v>5.1499999999999997E-2</v>
      </c>
      <c r="H3603" s="48">
        <v>6.7500000000000004E-2</v>
      </c>
      <c r="I3603" s="5">
        <v>8</v>
      </c>
      <c r="N3603" s="15">
        <f t="shared" si="3626"/>
        <v>-2</v>
      </c>
      <c r="O3603" s="15">
        <f t="shared" ref="O3603:U3603" si="3661">B3603</f>
        <v>0.37</v>
      </c>
      <c r="P3603" s="15">
        <f t="shared" si="3661"/>
        <v>0.28499999999999998</v>
      </c>
      <c r="Q3603" s="15">
        <f t="shared" si="3661"/>
        <v>9.5000000000000001E-2</v>
      </c>
      <c r="R3603" s="15">
        <f t="shared" si="3661"/>
        <v>0.22600000000000001</v>
      </c>
      <c r="S3603" s="15">
        <f t="shared" si="3661"/>
        <v>0.1135</v>
      </c>
      <c r="T3603" s="15">
        <f t="shared" si="3661"/>
        <v>5.1499999999999997E-2</v>
      </c>
      <c r="U3603" s="15">
        <f t="shared" si="3661"/>
        <v>6.7500000000000004E-2</v>
      </c>
      <c r="V3603" s="5">
        <v>1</v>
      </c>
      <c r="X3603" s="15">
        <f t="shared" si="3628"/>
        <v>9.5</v>
      </c>
      <c r="AB3603" s="15">
        <f t="shared" si="3629"/>
        <v>8.4681420314456073</v>
      </c>
      <c r="AC3603" s="15">
        <f t="shared" si="3630"/>
        <v>1.0647308672691982</v>
      </c>
    </row>
    <row r="3604" spans="1:29">
      <c r="A3604" s="5" t="s">
        <v>208</v>
      </c>
      <c r="B3604" s="5">
        <v>0.39500000000000002</v>
      </c>
      <c r="C3604" s="5">
        <v>0.3</v>
      </c>
      <c r="D3604" s="5">
        <v>0.09</v>
      </c>
      <c r="E3604" s="5">
        <v>0.28549999999999998</v>
      </c>
      <c r="F3604" s="5">
        <v>0.13850000000000001</v>
      </c>
      <c r="G3604" s="5">
        <v>6.25E-2</v>
      </c>
      <c r="H3604" s="48">
        <v>7.6999999999999999E-2</v>
      </c>
      <c r="I3604" s="5">
        <v>5</v>
      </c>
      <c r="N3604" s="15">
        <f t="shared" si="3626"/>
        <v>-2</v>
      </c>
      <c r="O3604" s="15">
        <f t="shared" ref="O3604:U3604" si="3662">B3604</f>
        <v>0.39500000000000002</v>
      </c>
      <c r="P3604" s="15">
        <f t="shared" si="3662"/>
        <v>0.3</v>
      </c>
      <c r="Q3604" s="15">
        <f t="shared" si="3662"/>
        <v>0.09</v>
      </c>
      <c r="R3604" s="15">
        <f t="shared" si="3662"/>
        <v>0.28549999999999998</v>
      </c>
      <c r="S3604" s="15">
        <f t="shared" si="3662"/>
        <v>0.13850000000000001</v>
      </c>
      <c r="T3604" s="15">
        <f t="shared" si="3662"/>
        <v>6.25E-2</v>
      </c>
      <c r="U3604" s="15">
        <f t="shared" si="3662"/>
        <v>7.6999999999999999E-2</v>
      </c>
      <c r="V3604" s="5">
        <v>1</v>
      </c>
      <c r="X3604" s="15">
        <f t="shared" si="3628"/>
        <v>6.5</v>
      </c>
      <c r="AB3604" s="15">
        <f t="shared" si="3629"/>
        <v>8.5782019292924492</v>
      </c>
      <c r="AC3604" s="15">
        <f t="shared" si="3630"/>
        <v>4.3189232589148583</v>
      </c>
    </row>
    <row r="3605" spans="1:29">
      <c r="A3605" s="5" t="s">
        <v>208</v>
      </c>
      <c r="B3605" s="5">
        <v>0.42</v>
      </c>
      <c r="C3605" s="5">
        <v>0.32500000000000001</v>
      </c>
      <c r="D3605" s="5">
        <v>0.11</v>
      </c>
      <c r="E3605" s="5">
        <v>0.32500000000000001</v>
      </c>
      <c r="F3605" s="5">
        <v>0.1245</v>
      </c>
      <c r="G3605" s="5">
        <v>7.5499999999999998E-2</v>
      </c>
      <c r="H3605" s="48">
        <v>0.10249999999999999</v>
      </c>
      <c r="I3605" s="5">
        <v>7</v>
      </c>
      <c r="N3605" s="15">
        <f t="shared" si="3626"/>
        <v>-2</v>
      </c>
      <c r="O3605" s="15">
        <f t="shared" ref="O3605:U3605" si="3663">B3605</f>
        <v>0.42</v>
      </c>
      <c r="P3605" s="15">
        <f t="shared" si="3663"/>
        <v>0.32500000000000001</v>
      </c>
      <c r="Q3605" s="15">
        <f t="shared" si="3663"/>
        <v>0.11</v>
      </c>
      <c r="R3605" s="15">
        <f t="shared" si="3663"/>
        <v>0.32500000000000001</v>
      </c>
      <c r="S3605" s="15">
        <f t="shared" si="3663"/>
        <v>0.1245</v>
      </c>
      <c r="T3605" s="15">
        <f t="shared" si="3663"/>
        <v>7.5499999999999998E-2</v>
      </c>
      <c r="U3605" s="15">
        <f t="shared" si="3663"/>
        <v>0.10249999999999999</v>
      </c>
      <c r="V3605" s="5">
        <v>1</v>
      </c>
      <c r="X3605" s="15">
        <f t="shared" si="3628"/>
        <v>8.5</v>
      </c>
      <c r="AB3605" s="15">
        <f t="shared" si="3629"/>
        <v>9.8055358027527539</v>
      </c>
      <c r="AC3605" s="15">
        <f t="shared" si="3630"/>
        <v>1.7044237322692777</v>
      </c>
    </row>
    <row r="3606" spans="1:29">
      <c r="A3606" s="5" t="s">
        <v>208</v>
      </c>
      <c r="B3606" s="5">
        <v>0.45500000000000002</v>
      </c>
      <c r="C3606" s="5">
        <v>0.37</v>
      </c>
      <c r="D3606" s="5">
        <v>0.11</v>
      </c>
      <c r="E3606" s="5">
        <v>0.51400000000000001</v>
      </c>
      <c r="F3606" s="5">
        <v>0.23849999999999999</v>
      </c>
      <c r="G3606" s="5">
        <v>0.1235</v>
      </c>
      <c r="H3606" s="48">
        <v>0.126</v>
      </c>
      <c r="I3606" s="5">
        <v>8</v>
      </c>
      <c r="N3606" s="15">
        <f t="shared" si="3626"/>
        <v>-2</v>
      </c>
      <c r="O3606" s="15">
        <f t="shared" ref="O3606:U3606" si="3664">B3606</f>
        <v>0.45500000000000002</v>
      </c>
      <c r="P3606" s="15">
        <f t="shared" si="3664"/>
        <v>0.37</v>
      </c>
      <c r="Q3606" s="15">
        <f t="shared" si="3664"/>
        <v>0.11</v>
      </c>
      <c r="R3606" s="15">
        <f t="shared" si="3664"/>
        <v>0.51400000000000001</v>
      </c>
      <c r="S3606" s="15">
        <f t="shared" si="3664"/>
        <v>0.23849999999999999</v>
      </c>
      <c r="T3606" s="15">
        <f t="shared" si="3664"/>
        <v>0.1235</v>
      </c>
      <c r="U3606" s="15">
        <f t="shared" si="3664"/>
        <v>0.126</v>
      </c>
      <c r="V3606" s="5">
        <v>1</v>
      </c>
      <c r="X3606" s="15">
        <f t="shared" si="3628"/>
        <v>9.5</v>
      </c>
      <c r="AB3606" s="15">
        <f t="shared" si="3629"/>
        <v>9.4490781935336319</v>
      </c>
      <c r="AC3606" s="15">
        <f t="shared" si="3630"/>
        <v>2.5930303737982507E-3</v>
      </c>
    </row>
    <row r="3607" spans="1:29">
      <c r="A3607" s="5" t="s">
        <v>208</v>
      </c>
      <c r="B3607" s="5">
        <v>0.495</v>
      </c>
      <c r="C3607" s="5">
        <v>0.375</v>
      </c>
      <c r="D3607" s="5">
        <v>0.115</v>
      </c>
      <c r="E3607" s="5">
        <v>0.57550000000000001</v>
      </c>
      <c r="F3607" s="5">
        <v>0.31</v>
      </c>
      <c r="G3607" s="5">
        <v>0.1145</v>
      </c>
      <c r="H3607" s="48">
        <v>0.13950000000000001</v>
      </c>
      <c r="I3607" s="5">
        <v>8</v>
      </c>
      <c r="N3607" s="15">
        <f t="shared" si="3626"/>
        <v>-2</v>
      </c>
      <c r="O3607" s="15">
        <f t="shared" ref="O3607:U3607" si="3665">B3607</f>
        <v>0.495</v>
      </c>
      <c r="P3607" s="15">
        <f t="shared" si="3665"/>
        <v>0.375</v>
      </c>
      <c r="Q3607" s="15">
        <f t="shared" si="3665"/>
        <v>0.115</v>
      </c>
      <c r="R3607" s="15">
        <f t="shared" si="3665"/>
        <v>0.57550000000000001</v>
      </c>
      <c r="S3607" s="15">
        <f t="shared" si="3665"/>
        <v>0.31</v>
      </c>
      <c r="T3607" s="15">
        <f t="shared" si="3665"/>
        <v>0.1145</v>
      </c>
      <c r="U3607" s="15">
        <f t="shared" si="3665"/>
        <v>0.13950000000000001</v>
      </c>
      <c r="V3607" s="5">
        <v>1</v>
      </c>
      <c r="X3607" s="15">
        <f t="shared" si="3628"/>
        <v>9.5</v>
      </c>
      <c r="AB3607" s="15">
        <f t="shared" si="3629"/>
        <v>8.8647097052500641</v>
      </c>
      <c r="AC3607" s="15">
        <f t="shared" si="3630"/>
        <v>0.40359375860346047</v>
      </c>
    </row>
    <row r="3608" spans="1:29">
      <c r="A3608" s="5" t="s">
        <v>207</v>
      </c>
      <c r="B3608" s="5">
        <v>0.51</v>
      </c>
      <c r="C3608" s="5">
        <v>0.375</v>
      </c>
      <c r="D3608" s="5">
        <v>0.11</v>
      </c>
      <c r="E3608" s="5">
        <v>0.58050000000000002</v>
      </c>
      <c r="F3608" s="5">
        <v>0.28649999999999998</v>
      </c>
      <c r="G3608" s="5">
        <v>0.11799999999999999</v>
      </c>
      <c r="H3608" s="48">
        <v>0.14799999999999999</v>
      </c>
      <c r="I3608" s="5">
        <v>7</v>
      </c>
      <c r="N3608" s="15">
        <f t="shared" si="3626"/>
        <v>0.75</v>
      </c>
      <c r="O3608" s="15">
        <f t="shared" ref="O3608:U3608" si="3666">B3608</f>
        <v>0.51</v>
      </c>
      <c r="P3608" s="15">
        <f t="shared" si="3666"/>
        <v>0.375</v>
      </c>
      <c r="Q3608" s="15">
        <f t="shared" si="3666"/>
        <v>0.11</v>
      </c>
      <c r="R3608" s="15">
        <f t="shared" si="3666"/>
        <v>0.58050000000000002</v>
      </c>
      <c r="S3608" s="15">
        <f t="shared" si="3666"/>
        <v>0.28649999999999998</v>
      </c>
      <c r="T3608" s="15">
        <f t="shared" si="3666"/>
        <v>0.11799999999999999</v>
      </c>
      <c r="U3608" s="15">
        <f t="shared" si="3666"/>
        <v>0.14799999999999999</v>
      </c>
      <c r="V3608" s="5">
        <v>1</v>
      </c>
      <c r="X3608" s="15">
        <f t="shared" si="3628"/>
        <v>8.5</v>
      </c>
      <c r="AB3608" s="15">
        <f t="shared" si="3629"/>
        <v>9.7991292413885454</v>
      </c>
      <c r="AC3608" s="15">
        <f t="shared" si="3630"/>
        <v>1.6877367858307772</v>
      </c>
    </row>
    <row r="3609" spans="1:29">
      <c r="A3609" s="5" t="s">
        <v>206</v>
      </c>
      <c r="B3609" s="5">
        <v>0.51500000000000001</v>
      </c>
      <c r="C3609" s="5">
        <v>0.39</v>
      </c>
      <c r="D3609" s="5">
        <v>0.14000000000000001</v>
      </c>
      <c r="E3609" s="5">
        <v>0.67800000000000005</v>
      </c>
      <c r="F3609" s="5">
        <v>0.34100000000000003</v>
      </c>
      <c r="G3609" s="5">
        <v>0.13250000000000001</v>
      </c>
      <c r="H3609" s="48">
        <v>0.11899999999999999</v>
      </c>
      <c r="I3609" s="5">
        <v>8</v>
      </c>
      <c r="N3609" s="15">
        <f t="shared" si="3626"/>
        <v>3</v>
      </c>
      <c r="O3609" s="15">
        <f t="shared" ref="O3609:U3609" si="3667">B3609</f>
        <v>0.51500000000000001</v>
      </c>
      <c r="P3609" s="15">
        <f t="shared" si="3667"/>
        <v>0.39</v>
      </c>
      <c r="Q3609" s="15">
        <f t="shared" si="3667"/>
        <v>0.14000000000000001</v>
      </c>
      <c r="R3609" s="15">
        <f t="shared" si="3667"/>
        <v>0.67800000000000005</v>
      </c>
      <c r="S3609" s="15">
        <f t="shared" si="3667"/>
        <v>0.34100000000000003</v>
      </c>
      <c r="T3609" s="15">
        <f t="shared" si="3667"/>
        <v>0.13250000000000001</v>
      </c>
      <c r="U3609" s="15">
        <f t="shared" si="3667"/>
        <v>0.11899999999999999</v>
      </c>
      <c r="V3609" s="5">
        <v>1</v>
      </c>
      <c r="X3609" s="15">
        <f t="shared" si="3628"/>
        <v>9.5</v>
      </c>
      <c r="AB3609" s="15">
        <f t="shared" si="3629"/>
        <v>10.060586196307536</v>
      </c>
      <c r="AC3609" s="15">
        <f t="shared" si="3630"/>
        <v>0.31425688349055159</v>
      </c>
    </row>
    <row r="3610" spans="1:29">
      <c r="A3610" s="5" t="s">
        <v>206</v>
      </c>
      <c r="B3610" s="5">
        <v>0.54500000000000004</v>
      </c>
      <c r="C3610" s="5">
        <v>0.43</v>
      </c>
      <c r="D3610" s="5">
        <v>0.155</v>
      </c>
      <c r="E3610" s="5">
        <v>0.80349999999999999</v>
      </c>
      <c r="F3610" s="5">
        <v>0.40899999999999997</v>
      </c>
      <c r="G3610" s="5">
        <v>0.14399999999999999</v>
      </c>
      <c r="H3610" s="48">
        <v>0.22800000000000001</v>
      </c>
      <c r="I3610" s="5">
        <v>7</v>
      </c>
      <c r="N3610" s="15">
        <f t="shared" si="3626"/>
        <v>3</v>
      </c>
      <c r="O3610" s="15">
        <f t="shared" ref="O3610:U3610" si="3668">B3610</f>
        <v>0.54500000000000004</v>
      </c>
      <c r="P3610" s="15">
        <f t="shared" si="3668"/>
        <v>0.43</v>
      </c>
      <c r="Q3610" s="15">
        <f t="shared" si="3668"/>
        <v>0.155</v>
      </c>
      <c r="R3610" s="15">
        <f t="shared" si="3668"/>
        <v>0.80349999999999999</v>
      </c>
      <c r="S3610" s="15">
        <f t="shared" si="3668"/>
        <v>0.40899999999999997</v>
      </c>
      <c r="T3610" s="15">
        <f t="shared" si="3668"/>
        <v>0.14399999999999999</v>
      </c>
      <c r="U3610" s="15">
        <f t="shared" si="3668"/>
        <v>0.22800000000000001</v>
      </c>
      <c r="V3610" s="5">
        <v>1</v>
      </c>
      <c r="X3610" s="15">
        <f t="shared" si="3628"/>
        <v>8.5</v>
      </c>
      <c r="AB3610" s="15">
        <f t="shared" si="3629"/>
        <v>11.281398053127623</v>
      </c>
      <c r="AC3610" s="15">
        <f t="shared" si="3630"/>
        <v>7.7361751299421293</v>
      </c>
    </row>
    <row r="3611" spans="1:29">
      <c r="A3611" s="5" t="s">
        <v>207</v>
      </c>
      <c r="B3611" s="5">
        <v>0.55500000000000005</v>
      </c>
      <c r="C3611" s="5">
        <v>0.40500000000000003</v>
      </c>
      <c r="D3611" s="5">
        <v>0.12</v>
      </c>
      <c r="E3611" s="5">
        <v>0.91300000000000003</v>
      </c>
      <c r="F3611" s="5">
        <v>0.45850000000000002</v>
      </c>
      <c r="G3611" s="5">
        <v>0.19600000000000001</v>
      </c>
      <c r="H3611" s="48">
        <v>0.20649999999999999</v>
      </c>
      <c r="I3611" s="5">
        <v>9</v>
      </c>
      <c r="N3611" s="15">
        <f t="shared" si="3626"/>
        <v>0.75</v>
      </c>
      <c r="O3611" s="15">
        <f t="shared" ref="O3611:U3611" si="3669">B3611</f>
        <v>0.55500000000000005</v>
      </c>
      <c r="P3611" s="15">
        <f t="shared" si="3669"/>
        <v>0.40500000000000003</v>
      </c>
      <c r="Q3611" s="15">
        <f t="shared" si="3669"/>
        <v>0.12</v>
      </c>
      <c r="R3611" s="15">
        <f t="shared" si="3669"/>
        <v>0.91300000000000003</v>
      </c>
      <c r="S3611" s="15">
        <f t="shared" si="3669"/>
        <v>0.45850000000000002</v>
      </c>
      <c r="T3611" s="15">
        <f t="shared" si="3669"/>
        <v>0.19600000000000001</v>
      </c>
      <c r="U3611" s="15">
        <f t="shared" si="3669"/>
        <v>0.20649999999999999</v>
      </c>
      <c r="V3611" s="5">
        <v>1</v>
      </c>
      <c r="X3611" s="15">
        <f t="shared" si="3628"/>
        <v>10.5</v>
      </c>
      <c r="AB3611" s="15">
        <f t="shared" si="3629"/>
        <v>9.50287269593424</v>
      </c>
      <c r="AC3611" s="15">
        <f t="shared" si="3630"/>
        <v>0.99426286051345059</v>
      </c>
    </row>
    <row r="3612" spans="1:29">
      <c r="A3612" s="5" t="s">
        <v>206</v>
      </c>
      <c r="B3612" s="5">
        <v>0.57999999999999996</v>
      </c>
      <c r="C3612" s="5">
        <v>0.45</v>
      </c>
      <c r="D3612" s="5">
        <v>0.16</v>
      </c>
      <c r="E3612" s="5">
        <v>0.86750000000000005</v>
      </c>
      <c r="F3612" s="5">
        <v>0.39350000000000002</v>
      </c>
      <c r="G3612" s="5">
        <v>0.221</v>
      </c>
      <c r="H3612" s="48">
        <v>0.215</v>
      </c>
      <c r="I3612" s="5">
        <v>9</v>
      </c>
      <c r="N3612" s="15">
        <f t="shared" si="3626"/>
        <v>3</v>
      </c>
      <c r="O3612" s="15">
        <f t="shared" ref="O3612:U3612" si="3670">B3612</f>
        <v>0.57999999999999996</v>
      </c>
      <c r="P3612" s="15">
        <f t="shared" si="3670"/>
        <v>0.45</v>
      </c>
      <c r="Q3612" s="15">
        <f t="shared" si="3670"/>
        <v>0.16</v>
      </c>
      <c r="R3612" s="15">
        <f t="shared" si="3670"/>
        <v>0.86750000000000005</v>
      </c>
      <c r="S3612" s="15">
        <f t="shared" si="3670"/>
        <v>0.39350000000000002</v>
      </c>
      <c r="T3612" s="15">
        <f t="shared" si="3670"/>
        <v>0.221</v>
      </c>
      <c r="U3612" s="15">
        <f t="shared" si="3670"/>
        <v>0.215</v>
      </c>
      <c r="V3612" s="5">
        <v>1</v>
      </c>
      <c r="X3612" s="15">
        <f t="shared" si="3628"/>
        <v>10.5</v>
      </c>
      <c r="AB3612" s="15">
        <f t="shared" si="3629"/>
        <v>11.538059108838903</v>
      </c>
      <c r="AC3612" s="15">
        <f t="shared" si="3630"/>
        <v>1.077566713443417</v>
      </c>
    </row>
    <row r="3613" spans="1:29">
      <c r="A3613" s="5" t="s">
        <v>207</v>
      </c>
      <c r="B3613" s="5">
        <v>0.59</v>
      </c>
      <c r="C3613" s="5">
        <v>0.46500000000000002</v>
      </c>
      <c r="D3613" s="5">
        <v>0.17</v>
      </c>
      <c r="E3613" s="5">
        <v>1.0425</v>
      </c>
      <c r="F3613" s="5">
        <v>0.46350000000000002</v>
      </c>
      <c r="G3613" s="5">
        <v>0.24</v>
      </c>
      <c r="H3613" s="48">
        <v>0.27</v>
      </c>
      <c r="I3613" s="5">
        <v>10</v>
      </c>
      <c r="N3613" s="15">
        <f t="shared" si="3626"/>
        <v>0.75</v>
      </c>
      <c r="O3613" s="15">
        <f t="shared" ref="O3613:U3613" si="3671">B3613</f>
        <v>0.59</v>
      </c>
      <c r="P3613" s="15">
        <f t="shared" si="3671"/>
        <v>0.46500000000000002</v>
      </c>
      <c r="Q3613" s="15">
        <f t="shared" si="3671"/>
        <v>0.17</v>
      </c>
      <c r="R3613" s="15">
        <f t="shared" si="3671"/>
        <v>1.0425</v>
      </c>
      <c r="S3613" s="15">
        <f t="shared" si="3671"/>
        <v>0.46350000000000002</v>
      </c>
      <c r="T3613" s="15">
        <f t="shared" si="3671"/>
        <v>0.24</v>
      </c>
      <c r="U3613" s="15">
        <f t="shared" si="3671"/>
        <v>0.27</v>
      </c>
      <c r="V3613" s="5">
        <v>1</v>
      </c>
      <c r="X3613" s="15">
        <f t="shared" si="3628"/>
        <v>11.5</v>
      </c>
      <c r="AB3613" s="15">
        <f t="shared" si="3629"/>
        <v>11.918751656325108</v>
      </c>
      <c r="AC3613" s="15">
        <f t="shared" si="3630"/>
        <v>0.17535294967502166</v>
      </c>
    </row>
    <row r="3614" spans="1:29">
      <c r="A3614" s="5" t="s">
        <v>206</v>
      </c>
      <c r="B3614" s="5">
        <v>0.6</v>
      </c>
      <c r="C3614" s="5">
        <v>0.46</v>
      </c>
      <c r="D3614" s="5">
        <v>0.18</v>
      </c>
      <c r="E3614" s="5">
        <v>1.1399999999999999</v>
      </c>
      <c r="F3614" s="5">
        <v>0.42299999999999999</v>
      </c>
      <c r="G3614" s="5">
        <v>0.25750000000000001</v>
      </c>
      <c r="H3614" s="48">
        <v>0.36499999999999999</v>
      </c>
      <c r="I3614" s="5">
        <v>10</v>
      </c>
      <c r="N3614" s="15">
        <f t="shared" si="3626"/>
        <v>3</v>
      </c>
      <c r="O3614" s="15">
        <f t="shared" ref="O3614:U3614" si="3672">B3614</f>
        <v>0.6</v>
      </c>
      <c r="P3614" s="15">
        <f t="shared" si="3672"/>
        <v>0.46</v>
      </c>
      <c r="Q3614" s="15">
        <f t="shared" si="3672"/>
        <v>0.18</v>
      </c>
      <c r="R3614" s="15">
        <f t="shared" si="3672"/>
        <v>1.1399999999999999</v>
      </c>
      <c r="S3614" s="15">
        <f t="shared" si="3672"/>
        <v>0.42299999999999999</v>
      </c>
      <c r="T3614" s="15">
        <f t="shared" si="3672"/>
        <v>0.25750000000000001</v>
      </c>
      <c r="U3614" s="15">
        <f t="shared" si="3672"/>
        <v>0.36499999999999999</v>
      </c>
      <c r="V3614" s="5">
        <v>1</v>
      </c>
      <c r="X3614" s="15">
        <f t="shared" si="3628"/>
        <v>11.5</v>
      </c>
      <c r="AB3614" s="15">
        <f t="shared" si="3629"/>
        <v>14.672926213704063</v>
      </c>
      <c r="AC3614" s="15">
        <f t="shared" si="3630"/>
        <v>10.0674607576104</v>
      </c>
    </row>
    <row r="3615" spans="1:29">
      <c r="A3615" s="5" t="s">
        <v>207</v>
      </c>
      <c r="B3615" s="5">
        <v>0.61</v>
      </c>
      <c r="C3615" s="5">
        <v>0.49</v>
      </c>
      <c r="D3615" s="5">
        <v>0.17</v>
      </c>
      <c r="E3615" s="5">
        <v>1.3474999999999999</v>
      </c>
      <c r="F3615" s="5">
        <v>0.70450000000000002</v>
      </c>
      <c r="G3615" s="5">
        <v>0.25</v>
      </c>
      <c r="H3615" s="48">
        <v>0.30449999999999999</v>
      </c>
      <c r="I3615" s="5">
        <v>11</v>
      </c>
      <c r="N3615" s="15">
        <f t="shared" si="3626"/>
        <v>0.75</v>
      </c>
      <c r="O3615" s="15">
        <f t="shared" ref="O3615:U3615" si="3673">B3615</f>
        <v>0.61</v>
      </c>
      <c r="P3615" s="15">
        <f t="shared" si="3673"/>
        <v>0.49</v>
      </c>
      <c r="Q3615" s="15">
        <f t="shared" si="3673"/>
        <v>0.17</v>
      </c>
      <c r="R3615" s="15">
        <f t="shared" si="3673"/>
        <v>1.3474999999999999</v>
      </c>
      <c r="S3615" s="15">
        <f t="shared" si="3673"/>
        <v>0.70450000000000002</v>
      </c>
      <c r="T3615" s="15">
        <f t="shared" si="3673"/>
        <v>0.25</v>
      </c>
      <c r="U3615" s="15">
        <f t="shared" si="3673"/>
        <v>0.30449999999999999</v>
      </c>
      <c r="V3615" s="5">
        <v>1</v>
      </c>
      <c r="X3615" s="15">
        <f t="shared" si="3628"/>
        <v>12.5</v>
      </c>
      <c r="AB3615" s="15">
        <f t="shared" si="3629"/>
        <v>10.322580219738859</v>
      </c>
      <c r="AC3615" s="15">
        <f t="shared" si="3630"/>
        <v>4.741156899472478</v>
      </c>
    </row>
    <row r="3616" spans="1:29">
      <c r="A3616" s="5" t="s">
        <v>206</v>
      </c>
      <c r="B3616" s="5">
        <v>0.61499999999999999</v>
      </c>
      <c r="C3616" s="5">
        <v>0.47499999999999998</v>
      </c>
      <c r="D3616" s="5">
        <v>0.155</v>
      </c>
      <c r="E3616" s="5">
        <v>1.0734999999999999</v>
      </c>
      <c r="F3616" s="5">
        <v>0.4375</v>
      </c>
      <c r="G3616" s="5">
        <v>0.25850000000000001</v>
      </c>
      <c r="H3616" s="48">
        <v>0.31</v>
      </c>
      <c r="I3616" s="5">
        <v>11</v>
      </c>
      <c r="N3616" s="15">
        <f t="shared" si="3626"/>
        <v>3</v>
      </c>
      <c r="O3616" s="15">
        <f t="shared" ref="O3616:U3616" si="3674">B3616</f>
        <v>0.61499999999999999</v>
      </c>
      <c r="P3616" s="15">
        <f t="shared" si="3674"/>
        <v>0.47499999999999998</v>
      </c>
      <c r="Q3616" s="15">
        <f t="shared" si="3674"/>
        <v>0.155</v>
      </c>
      <c r="R3616" s="15">
        <f t="shared" si="3674"/>
        <v>1.0734999999999999</v>
      </c>
      <c r="S3616" s="15">
        <f t="shared" si="3674"/>
        <v>0.4375</v>
      </c>
      <c r="T3616" s="15">
        <f t="shared" si="3674"/>
        <v>0.25850000000000001</v>
      </c>
      <c r="U3616" s="15">
        <f t="shared" si="3674"/>
        <v>0.31</v>
      </c>
      <c r="V3616" s="5">
        <v>1</v>
      </c>
      <c r="X3616" s="15">
        <f t="shared" si="3628"/>
        <v>12.5</v>
      </c>
      <c r="AB3616" s="15">
        <f t="shared" si="3629"/>
        <v>13.178034478845694</v>
      </c>
      <c r="AC3616" s="15">
        <f t="shared" si="3630"/>
        <v>0.45973075450355189</v>
      </c>
    </row>
    <row r="3617" spans="1:29">
      <c r="A3617" s="5" t="s">
        <v>206</v>
      </c>
      <c r="B3617" s="5">
        <v>0.61499999999999999</v>
      </c>
      <c r="C3617" s="5">
        <v>0.47499999999999998</v>
      </c>
      <c r="D3617" s="5">
        <v>0.19</v>
      </c>
      <c r="E3617" s="5">
        <v>1.4335</v>
      </c>
      <c r="F3617" s="5">
        <v>0.73150000000000004</v>
      </c>
      <c r="G3617" s="5">
        <v>0.30499999999999999</v>
      </c>
      <c r="H3617" s="48">
        <v>0.32850000000000001</v>
      </c>
      <c r="I3617" s="5">
        <v>9</v>
      </c>
      <c r="N3617" s="15">
        <f t="shared" si="3626"/>
        <v>3</v>
      </c>
      <c r="O3617" s="15">
        <f t="shared" ref="O3617:U3617" si="3675">B3617</f>
        <v>0.61499999999999999</v>
      </c>
      <c r="P3617" s="15">
        <f t="shared" si="3675"/>
        <v>0.47499999999999998</v>
      </c>
      <c r="Q3617" s="15">
        <f t="shared" si="3675"/>
        <v>0.19</v>
      </c>
      <c r="R3617" s="15">
        <f t="shared" si="3675"/>
        <v>1.4335</v>
      </c>
      <c r="S3617" s="15">
        <f t="shared" si="3675"/>
        <v>0.73150000000000004</v>
      </c>
      <c r="T3617" s="15">
        <f t="shared" si="3675"/>
        <v>0.30499999999999999</v>
      </c>
      <c r="U3617" s="15">
        <f t="shared" si="3675"/>
        <v>0.32850000000000001</v>
      </c>
      <c r="V3617" s="5">
        <v>1</v>
      </c>
      <c r="X3617" s="15">
        <f t="shared" si="3628"/>
        <v>10.5</v>
      </c>
      <c r="AB3617" s="15">
        <f t="shared" si="3629"/>
        <v>10.613664511776724</v>
      </c>
      <c r="AC3617" s="15">
        <f t="shared" si="3630"/>
        <v>1.291962123744105E-2</v>
      </c>
    </row>
    <row r="3618" spans="1:29">
      <c r="A3618" s="5" t="s">
        <v>206</v>
      </c>
      <c r="B3618" s="5">
        <v>0.61499999999999999</v>
      </c>
      <c r="C3618" s="5">
        <v>0.495</v>
      </c>
      <c r="D3618" s="5">
        <v>0.2</v>
      </c>
      <c r="E3618" s="5">
        <v>1.304</v>
      </c>
      <c r="F3618" s="5">
        <v>0.57950000000000002</v>
      </c>
      <c r="G3618" s="5">
        <v>0.3115</v>
      </c>
      <c r="H3618" s="48">
        <v>0.371</v>
      </c>
      <c r="I3618" s="5">
        <v>14</v>
      </c>
      <c r="N3618" s="15">
        <f t="shared" si="3626"/>
        <v>3</v>
      </c>
      <c r="O3618" s="15">
        <f t="shared" ref="O3618:U3618" si="3676">B3618</f>
        <v>0.61499999999999999</v>
      </c>
      <c r="P3618" s="15">
        <f t="shared" si="3676"/>
        <v>0.495</v>
      </c>
      <c r="Q3618" s="15">
        <f t="shared" si="3676"/>
        <v>0.2</v>
      </c>
      <c r="R3618" s="15">
        <f t="shared" si="3676"/>
        <v>1.304</v>
      </c>
      <c r="S3618" s="15">
        <f t="shared" si="3676"/>
        <v>0.57950000000000002</v>
      </c>
      <c r="T3618" s="15">
        <f t="shared" si="3676"/>
        <v>0.3115</v>
      </c>
      <c r="U3618" s="15">
        <f t="shared" si="3676"/>
        <v>0.371</v>
      </c>
      <c r="V3618" s="5">
        <v>1</v>
      </c>
      <c r="X3618" s="15">
        <f t="shared" si="3628"/>
        <v>15.5</v>
      </c>
      <c r="AB3618" s="15">
        <f t="shared" si="3629"/>
        <v>13.14328724619871</v>
      </c>
      <c r="AC3618" s="15">
        <f t="shared" si="3630"/>
        <v>5.5540950039296586</v>
      </c>
    </row>
    <row r="3619" spans="1:29">
      <c r="A3619" s="5" t="s">
        <v>206</v>
      </c>
      <c r="B3619" s="5">
        <v>0.62</v>
      </c>
      <c r="C3619" s="5">
        <v>0.46</v>
      </c>
      <c r="D3619" s="5">
        <v>0.16</v>
      </c>
      <c r="E3619" s="5">
        <v>0.95050000000000001</v>
      </c>
      <c r="F3619" s="5">
        <v>0.49149999999999999</v>
      </c>
      <c r="G3619" s="5">
        <v>0.2</v>
      </c>
      <c r="H3619" s="48">
        <v>0.22800000000000001</v>
      </c>
      <c r="I3619" s="5">
        <v>9</v>
      </c>
      <c r="N3619" s="15">
        <f t="shared" si="3626"/>
        <v>3</v>
      </c>
      <c r="O3619" s="15">
        <f t="shared" ref="O3619:U3619" si="3677">B3619</f>
        <v>0.62</v>
      </c>
      <c r="P3619" s="15">
        <f t="shared" si="3677"/>
        <v>0.46</v>
      </c>
      <c r="Q3619" s="15">
        <f t="shared" si="3677"/>
        <v>0.16</v>
      </c>
      <c r="R3619" s="15">
        <f t="shared" si="3677"/>
        <v>0.95050000000000001</v>
      </c>
      <c r="S3619" s="15">
        <f t="shared" si="3677"/>
        <v>0.49149999999999999</v>
      </c>
      <c r="T3619" s="15">
        <f t="shared" si="3677"/>
        <v>0.2</v>
      </c>
      <c r="U3619" s="15">
        <f t="shared" si="3677"/>
        <v>0.22800000000000001</v>
      </c>
      <c r="V3619" s="5">
        <v>1</v>
      </c>
      <c r="X3619" s="15">
        <f t="shared" si="3628"/>
        <v>10.5</v>
      </c>
      <c r="AB3619" s="15">
        <f t="shared" si="3629"/>
        <v>10.738149057033166</v>
      </c>
      <c r="AC3619" s="15">
        <f t="shared" si="3630"/>
        <v>5.6714973365786008E-2</v>
      </c>
    </row>
    <row r="3620" spans="1:29">
      <c r="A3620" s="5" t="s">
        <v>206</v>
      </c>
      <c r="B3620" s="5">
        <v>0.63</v>
      </c>
      <c r="C3620" s="5">
        <v>0.51500000000000001</v>
      </c>
      <c r="D3620" s="5">
        <v>0.17</v>
      </c>
      <c r="E3620" s="5">
        <v>1.385</v>
      </c>
      <c r="F3620" s="5">
        <v>0.63549999999999995</v>
      </c>
      <c r="G3620" s="5">
        <v>0.29549999999999998</v>
      </c>
      <c r="H3620" s="48">
        <v>0.38</v>
      </c>
      <c r="I3620" s="5">
        <v>11</v>
      </c>
      <c r="N3620" s="15">
        <f t="shared" si="3626"/>
        <v>3</v>
      </c>
      <c r="O3620" s="15">
        <f t="shared" ref="O3620:U3620" si="3678">B3620</f>
        <v>0.63</v>
      </c>
      <c r="P3620" s="15">
        <f t="shared" si="3678"/>
        <v>0.51500000000000001</v>
      </c>
      <c r="Q3620" s="15">
        <f t="shared" si="3678"/>
        <v>0.17</v>
      </c>
      <c r="R3620" s="15">
        <f t="shared" si="3678"/>
        <v>1.385</v>
      </c>
      <c r="S3620" s="15">
        <f t="shared" si="3678"/>
        <v>0.63549999999999995</v>
      </c>
      <c r="T3620" s="15">
        <f t="shared" si="3678"/>
        <v>0.29549999999999998</v>
      </c>
      <c r="U3620" s="15">
        <f t="shared" si="3678"/>
        <v>0.38</v>
      </c>
      <c r="V3620" s="5">
        <v>1</v>
      </c>
      <c r="X3620" s="15">
        <f t="shared" si="3628"/>
        <v>12.5</v>
      </c>
      <c r="AB3620" s="15">
        <f t="shared" si="3629"/>
        <v>12.88551834702033</v>
      </c>
      <c r="AC3620" s="15">
        <f t="shared" si="3630"/>
        <v>0.14862439588928764</v>
      </c>
    </row>
    <row r="3621" spans="1:29">
      <c r="A3621" s="5" t="s">
        <v>207</v>
      </c>
      <c r="B3621" s="5">
        <v>0.64</v>
      </c>
      <c r="C3621" s="5">
        <v>0.5</v>
      </c>
      <c r="D3621" s="5">
        <v>0.17</v>
      </c>
      <c r="E3621" s="5">
        <v>1.1200000000000001</v>
      </c>
      <c r="F3621" s="5">
        <v>0.4955</v>
      </c>
      <c r="G3621" s="5">
        <v>0.26450000000000001</v>
      </c>
      <c r="H3621" s="48">
        <v>0.32</v>
      </c>
      <c r="I3621" s="5">
        <v>12</v>
      </c>
      <c r="N3621" s="15">
        <f t="shared" si="3626"/>
        <v>0.75</v>
      </c>
      <c r="O3621" s="15">
        <f t="shared" ref="O3621:U3621" si="3679">B3621</f>
        <v>0.64</v>
      </c>
      <c r="P3621" s="15">
        <f t="shared" si="3679"/>
        <v>0.5</v>
      </c>
      <c r="Q3621" s="15">
        <f t="shared" si="3679"/>
        <v>0.17</v>
      </c>
      <c r="R3621" s="15">
        <f t="shared" si="3679"/>
        <v>1.1200000000000001</v>
      </c>
      <c r="S3621" s="15">
        <f t="shared" si="3679"/>
        <v>0.4955</v>
      </c>
      <c r="T3621" s="15">
        <f t="shared" si="3679"/>
        <v>0.26450000000000001</v>
      </c>
      <c r="U3621" s="15">
        <f t="shared" si="3679"/>
        <v>0.32</v>
      </c>
      <c r="V3621" s="5">
        <v>1</v>
      </c>
      <c r="X3621" s="15">
        <f t="shared" si="3628"/>
        <v>13.5</v>
      </c>
      <c r="AB3621" s="15">
        <f t="shared" si="3629"/>
        <v>12.539326842121518</v>
      </c>
      <c r="AC3621" s="15">
        <f t="shared" si="3630"/>
        <v>0.92289291626821424</v>
      </c>
    </row>
    <row r="3622" spans="1:29">
      <c r="A3622" s="5" t="s">
        <v>207</v>
      </c>
      <c r="B3622" s="5">
        <v>0.64</v>
      </c>
      <c r="C3622" s="5">
        <v>0.5</v>
      </c>
      <c r="D3622" s="5">
        <v>0.17</v>
      </c>
      <c r="E3622" s="5">
        <v>1.2645</v>
      </c>
      <c r="F3622" s="5">
        <v>0.56499999999999995</v>
      </c>
      <c r="G3622" s="5">
        <v>0.33750000000000002</v>
      </c>
      <c r="H3622" s="48">
        <v>0.315</v>
      </c>
      <c r="I3622" s="5">
        <v>9</v>
      </c>
      <c r="N3622" s="15">
        <f t="shared" si="3626"/>
        <v>0.75</v>
      </c>
      <c r="O3622" s="15">
        <f t="shared" ref="O3622:U3622" si="3680">B3622</f>
        <v>0.64</v>
      </c>
      <c r="P3622" s="15">
        <f t="shared" si="3680"/>
        <v>0.5</v>
      </c>
      <c r="Q3622" s="15">
        <f t="shared" si="3680"/>
        <v>0.17</v>
      </c>
      <c r="R3622" s="15">
        <f t="shared" si="3680"/>
        <v>1.2645</v>
      </c>
      <c r="S3622" s="15">
        <f t="shared" si="3680"/>
        <v>0.56499999999999995</v>
      </c>
      <c r="T3622" s="15">
        <f t="shared" si="3680"/>
        <v>0.33750000000000002</v>
      </c>
      <c r="U3622" s="15">
        <f t="shared" si="3680"/>
        <v>0.315</v>
      </c>
      <c r="V3622" s="5">
        <v>1</v>
      </c>
      <c r="X3622" s="15">
        <f t="shared" si="3628"/>
        <v>10.5</v>
      </c>
      <c r="AB3622" s="15">
        <f t="shared" si="3629"/>
        <v>11.664064039917204</v>
      </c>
      <c r="AC3622" s="15">
        <f t="shared" si="3630"/>
        <v>1.3550450890283607</v>
      </c>
    </row>
    <row r="3623" spans="1:29">
      <c r="A3623" s="5" t="s">
        <v>207</v>
      </c>
      <c r="B3623" s="5">
        <v>0.65500000000000003</v>
      </c>
      <c r="C3623" s="5">
        <v>0.45500000000000002</v>
      </c>
      <c r="D3623" s="5">
        <v>0.17</v>
      </c>
      <c r="E3623" s="5">
        <v>1.2749999999999999</v>
      </c>
      <c r="F3623" s="5">
        <v>0.58299999999999996</v>
      </c>
      <c r="G3623" s="5">
        <v>0.30299999999999999</v>
      </c>
      <c r="H3623" s="48">
        <v>0.33300000000000002</v>
      </c>
      <c r="I3623" s="5">
        <v>8</v>
      </c>
      <c r="N3623" s="15">
        <f t="shared" si="3626"/>
        <v>0.75</v>
      </c>
      <c r="O3623" s="15">
        <f t="shared" ref="O3623:U3623" si="3681">B3623</f>
        <v>0.65500000000000003</v>
      </c>
      <c r="P3623" s="15">
        <f t="shared" si="3681"/>
        <v>0.45500000000000002</v>
      </c>
      <c r="Q3623" s="15">
        <f t="shared" si="3681"/>
        <v>0.17</v>
      </c>
      <c r="R3623" s="15">
        <f t="shared" si="3681"/>
        <v>1.2749999999999999</v>
      </c>
      <c r="S3623" s="15">
        <f t="shared" si="3681"/>
        <v>0.58299999999999996</v>
      </c>
      <c r="T3623" s="15">
        <f t="shared" si="3681"/>
        <v>0.30299999999999999</v>
      </c>
      <c r="U3623" s="15">
        <f t="shared" si="3681"/>
        <v>0.33300000000000002</v>
      </c>
      <c r="V3623" s="5">
        <v>1</v>
      </c>
      <c r="X3623" s="15">
        <f t="shared" si="3628"/>
        <v>9.5</v>
      </c>
      <c r="AB3623" s="15">
        <f t="shared" si="3629"/>
        <v>11.363186247625368</v>
      </c>
      <c r="AC3623" s="15">
        <f t="shared" si="3630"/>
        <v>3.4714629933402992</v>
      </c>
    </row>
    <row r="3624" spans="1:29">
      <c r="A3624" s="5" t="s">
        <v>206</v>
      </c>
      <c r="B3624" s="5">
        <v>0.65500000000000003</v>
      </c>
      <c r="C3624" s="5">
        <v>0.505</v>
      </c>
      <c r="D3624" s="5">
        <v>0.16500000000000001</v>
      </c>
      <c r="E3624" s="5">
        <v>1.27</v>
      </c>
      <c r="F3624" s="5">
        <v>0.60350000000000004</v>
      </c>
      <c r="G3624" s="5">
        <v>0.26200000000000001</v>
      </c>
      <c r="H3624" s="48">
        <v>0.33500000000000002</v>
      </c>
      <c r="I3624" s="5">
        <v>10</v>
      </c>
      <c r="N3624" s="15">
        <f t="shared" si="3626"/>
        <v>3</v>
      </c>
      <c r="O3624" s="15">
        <f t="shared" ref="O3624:U3624" si="3682">B3624</f>
        <v>0.65500000000000003</v>
      </c>
      <c r="P3624" s="15">
        <f t="shared" si="3682"/>
        <v>0.505</v>
      </c>
      <c r="Q3624" s="15">
        <f t="shared" si="3682"/>
        <v>0.16500000000000001</v>
      </c>
      <c r="R3624" s="15">
        <f t="shared" si="3682"/>
        <v>1.27</v>
      </c>
      <c r="S3624" s="15">
        <f t="shared" si="3682"/>
        <v>0.60350000000000004</v>
      </c>
      <c r="T3624" s="15">
        <f t="shared" si="3682"/>
        <v>0.26200000000000001</v>
      </c>
      <c r="U3624" s="15">
        <f t="shared" si="3682"/>
        <v>0.33500000000000002</v>
      </c>
      <c r="V3624" s="5">
        <v>1</v>
      </c>
      <c r="X3624" s="15">
        <f t="shared" si="3628"/>
        <v>11.5</v>
      </c>
      <c r="AB3624" s="15">
        <f t="shared" si="3629"/>
        <v>12.243454496309512</v>
      </c>
      <c r="AC3624" s="15">
        <f t="shared" si="3630"/>
        <v>0.55272458808283087</v>
      </c>
    </row>
    <row r="3625" spans="1:29">
      <c r="A3625" s="5" t="s">
        <v>206</v>
      </c>
      <c r="B3625" s="5">
        <v>0.66</v>
      </c>
      <c r="C3625" s="5">
        <v>0.53</v>
      </c>
      <c r="D3625" s="5">
        <v>0.17499999999999999</v>
      </c>
      <c r="E3625" s="5">
        <v>1.583</v>
      </c>
      <c r="F3625" s="5">
        <v>0.73950000000000005</v>
      </c>
      <c r="G3625" s="5">
        <v>0.35049999999999998</v>
      </c>
      <c r="H3625" s="48">
        <v>0.40500000000000003</v>
      </c>
      <c r="I3625" s="5">
        <v>10</v>
      </c>
      <c r="N3625" s="15">
        <f t="shared" si="3626"/>
        <v>3</v>
      </c>
      <c r="O3625" s="15">
        <f t="shared" ref="O3625:U3625" si="3683">B3625</f>
        <v>0.66</v>
      </c>
      <c r="P3625" s="15">
        <f t="shared" si="3683"/>
        <v>0.53</v>
      </c>
      <c r="Q3625" s="15">
        <f t="shared" si="3683"/>
        <v>0.17499999999999999</v>
      </c>
      <c r="R3625" s="15">
        <f t="shared" si="3683"/>
        <v>1.583</v>
      </c>
      <c r="S3625" s="15">
        <f t="shared" si="3683"/>
        <v>0.73950000000000005</v>
      </c>
      <c r="T3625" s="15">
        <f t="shared" si="3683"/>
        <v>0.35049999999999998</v>
      </c>
      <c r="U3625" s="15">
        <f t="shared" si="3683"/>
        <v>0.40500000000000003</v>
      </c>
      <c r="V3625" s="5">
        <v>1</v>
      </c>
      <c r="X3625" s="15">
        <f t="shared" si="3628"/>
        <v>11.5</v>
      </c>
      <c r="AB3625" s="15">
        <f t="shared" si="3629"/>
        <v>12.45752453991545</v>
      </c>
      <c r="AC3625" s="15">
        <f t="shared" si="3630"/>
        <v>0.91685324454029493</v>
      </c>
    </row>
    <row r="3626" spans="1:29">
      <c r="A3626" s="5" t="s">
        <v>207</v>
      </c>
      <c r="B3626" s="5">
        <v>0.66500000000000004</v>
      </c>
      <c r="C3626" s="5">
        <v>0.5</v>
      </c>
      <c r="D3626" s="5">
        <v>0.17499999999999999</v>
      </c>
      <c r="E3626" s="5">
        <v>1.4355</v>
      </c>
      <c r="F3626" s="5">
        <v>0.64300000000000002</v>
      </c>
      <c r="G3626" s="5">
        <v>0.34499999999999997</v>
      </c>
      <c r="H3626" s="48">
        <v>0.37</v>
      </c>
      <c r="I3626" s="5">
        <v>9</v>
      </c>
      <c r="N3626" s="15">
        <f t="shared" si="3626"/>
        <v>0.75</v>
      </c>
      <c r="O3626" s="15">
        <f t="shared" ref="O3626:U3626" si="3684">B3626</f>
        <v>0.66500000000000004</v>
      </c>
      <c r="P3626" s="15">
        <f t="shared" si="3684"/>
        <v>0.5</v>
      </c>
      <c r="Q3626" s="15">
        <f t="shared" si="3684"/>
        <v>0.17499999999999999</v>
      </c>
      <c r="R3626" s="15">
        <f t="shared" si="3684"/>
        <v>1.4355</v>
      </c>
      <c r="S3626" s="15">
        <f t="shared" si="3684"/>
        <v>0.64300000000000002</v>
      </c>
      <c r="T3626" s="15">
        <f t="shared" si="3684"/>
        <v>0.34499999999999997</v>
      </c>
      <c r="U3626" s="15">
        <f t="shared" si="3684"/>
        <v>0.37</v>
      </c>
      <c r="V3626" s="5">
        <v>1</v>
      </c>
      <c r="X3626" s="15">
        <f t="shared" si="3628"/>
        <v>10.5</v>
      </c>
      <c r="AB3626" s="15">
        <f t="shared" si="3629"/>
        <v>12.086049651192114</v>
      </c>
      <c r="AC3626" s="15">
        <f t="shared" si="3630"/>
        <v>2.5155534960466279</v>
      </c>
    </row>
    <row r="3627" spans="1:29">
      <c r="A3627" s="5" t="s">
        <v>207</v>
      </c>
      <c r="B3627" s="5">
        <v>0.67</v>
      </c>
      <c r="C3627" s="5">
        <v>0.52500000000000002</v>
      </c>
      <c r="D3627" s="5">
        <v>0.19500000000000001</v>
      </c>
      <c r="E3627" s="5">
        <v>1.42</v>
      </c>
      <c r="F3627" s="5">
        <v>0.57299999999999995</v>
      </c>
      <c r="G3627" s="5">
        <v>0.36799999999999999</v>
      </c>
      <c r="H3627" s="48">
        <v>0.39050000000000001</v>
      </c>
      <c r="I3627" s="5">
        <v>10</v>
      </c>
      <c r="N3627" s="15">
        <f t="shared" si="3626"/>
        <v>0.75</v>
      </c>
      <c r="O3627" s="15">
        <f t="shared" ref="O3627:U3627" si="3685">B3627</f>
        <v>0.67</v>
      </c>
      <c r="P3627" s="15">
        <f t="shared" si="3685"/>
        <v>0.52500000000000002</v>
      </c>
      <c r="Q3627" s="15">
        <f t="shared" si="3685"/>
        <v>0.19500000000000001</v>
      </c>
      <c r="R3627" s="15">
        <f t="shared" si="3685"/>
        <v>1.42</v>
      </c>
      <c r="S3627" s="15">
        <f t="shared" si="3685"/>
        <v>0.57299999999999995</v>
      </c>
      <c r="T3627" s="15">
        <f t="shared" si="3685"/>
        <v>0.36799999999999999</v>
      </c>
      <c r="U3627" s="15">
        <f t="shared" si="3685"/>
        <v>0.39050000000000001</v>
      </c>
      <c r="V3627" s="5">
        <v>1</v>
      </c>
      <c r="X3627" s="15">
        <f t="shared" si="3628"/>
        <v>11.5</v>
      </c>
      <c r="AB3627" s="15">
        <f t="shared" si="3629"/>
        <v>13.808889756215297</v>
      </c>
      <c r="AC3627" s="15">
        <f t="shared" si="3630"/>
        <v>5.3309719063559351</v>
      </c>
    </row>
    <row r="3628" spans="1:29">
      <c r="A3628" s="5" t="s">
        <v>206</v>
      </c>
      <c r="B3628" s="5">
        <v>0.69</v>
      </c>
      <c r="C3628" s="5">
        <v>0.53</v>
      </c>
      <c r="D3628" s="5">
        <v>0.19</v>
      </c>
      <c r="E3628" s="5">
        <v>1.5954999999999999</v>
      </c>
      <c r="F3628" s="5">
        <v>0.67800000000000005</v>
      </c>
      <c r="G3628" s="5">
        <v>0.33100000000000002</v>
      </c>
      <c r="H3628" s="48">
        <v>0.48</v>
      </c>
      <c r="I3628" s="5">
        <v>10</v>
      </c>
      <c r="N3628" s="15">
        <f t="shared" si="3626"/>
        <v>3</v>
      </c>
      <c r="O3628" s="15">
        <f t="shared" ref="O3628:U3628" si="3686">B3628</f>
        <v>0.69</v>
      </c>
      <c r="P3628" s="15">
        <f t="shared" si="3686"/>
        <v>0.53</v>
      </c>
      <c r="Q3628" s="15">
        <f t="shared" si="3686"/>
        <v>0.19</v>
      </c>
      <c r="R3628" s="15">
        <f t="shared" si="3686"/>
        <v>1.5954999999999999</v>
      </c>
      <c r="S3628" s="15">
        <f t="shared" si="3686"/>
        <v>0.67800000000000005</v>
      </c>
      <c r="T3628" s="15">
        <f t="shared" si="3686"/>
        <v>0.33100000000000002</v>
      </c>
      <c r="U3628" s="15">
        <f t="shared" si="3686"/>
        <v>0.48</v>
      </c>
      <c r="V3628" s="5">
        <v>1</v>
      </c>
      <c r="X3628" s="15">
        <f t="shared" si="3628"/>
        <v>11.5</v>
      </c>
      <c r="AB3628" s="15">
        <f t="shared" si="3629"/>
        <v>14.801380534444032</v>
      </c>
      <c r="AC3628" s="15">
        <f t="shared" si="3630"/>
        <v>10.899113433205963</v>
      </c>
    </row>
    <row r="3629" spans="1:29">
      <c r="A3629" s="5" t="s">
        <v>206</v>
      </c>
      <c r="B3629" s="5">
        <v>0.71499999999999997</v>
      </c>
      <c r="C3629" s="5">
        <v>0.52500000000000002</v>
      </c>
      <c r="D3629" s="5">
        <v>0.2</v>
      </c>
      <c r="E3629" s="5">
        <v>1.89</v>
      </c>
      <c r="F3629" s="5">
        <v>0.95</v>
      </c>
      <c r="G3629" s="5">
        <v>0.436</v>
      </c>
      <c r="H3629" s="48">
        <v>0.43049999999999999</v>
      </c>
      <c r="I3629" s="5">
        <v>10</v>
      </c>
      <c r="N3629" s="15">
        <f t="shared" si="3626"/>
        <v>3</v>
      </c>
      <c r="O3629" s="15">
        <f t="shared" ref="O3629:U3629" si="3687">B3629</f>
        <v>0.71499999999999997</v>
      </c>
      <c r="P3629" s="15">
        <f t="shared" si="3687"/>
        <v>0.52500000000000002</v>
      </c>
      <c r="Q3629" s="15">
        <f t="shared" si="3687"/>
        <v>0.2</v>
      </c>
      <c r="R3629" s="15">
        <f t="shared" si="3687"/>
        <v>1.89</v>
      </c>
      <c r="S3629" s="15">
        <f t="shared" si="3687"/>
        <v>0.95</v>
      </c>
      <c r="T3629" s="15">
        <f t="shared" si="3687"/>
        <v>0.436</v>
      </c>
      <c r="U3629" s="15">
        <f t="shared" si="3687"/>
        <v>0.43049999999999999</v>
      </c>
      <c r="V3629" s="5">
        <v>1</v>
      </c>
      <c r="X3629" s="15">
        <f t="shared" si="3628"/>
        <v>11.5</v>
      </c>
      <c r="AB3629" s="15">
        <f t="shared" si="3629"/>
        <v>10.539192399430679</v>
      </c>
      <c r="AC3629" s="15">
        <f t="shared" si="3630"/>
        <v>0.92315124531177661</v>
      </c>
    </row>
    <row r="3630" spans="1:29">
      <c r="A3630" s="5" t="s">
        <v>207</v>
      </c>
      <c r="B3630" s="5">
        <v>0.73499999999999999</v>
      </c>
      <c r="C3630" s="5">
        <v>0.56499999999999995</v>
      </c>
      <c r="D3630" s="5">
        <v>0.22500000000000001</v>
      </c>
      <c r="E3630" s="5">
        <v>2.0369999999999999</v>
      </c>
      <c r="F3630" s="5">
        <v>0.87</v>
      </c>
      <c r="G3630" s="5">
        <v>0.51449999999999996</v>
      </c>
      <c r="H3630" s="48">
        <v>0.5675</v>
      </c>
      <c r="I3630" s="5">
        <v>13</v>
      </c>
      <c r="N3630" s="15">
        <f t="shared" si="3626"/>
        <v>0.75</v>
      </c>
      <c r="O3630" s="15">
        <f t="shared" ref="O3630:U3630" si="3688">B3630</f>
        <v>0.73499999999999999</v>
      </c>
      <c r="P3630" s="15">
        <f t="shared" si="3688"/>
        <v>0.56499999999999995</v>
      </c>
      <c r="Q3630" s="15">
        <f t="shared" si="3688"/>
        <v>0.22500000000000001</v>
      </c>
      <c r="R3630" s="15">
        <f t="shared" si="3688"/>
        <v>2.0369999999999999</v>
      </c>
      <c r="S3630" s="15">
        <f t="shared" si="3688"/>
        <v>0.87</v>
      </c>
      <c r="T3630" s="15">
        <f t="shared" si="3688"/>
        <v>0.51449999999999996</v>
      </c>
      <c r="U3630" s="15">
        <f t="shared" si="3688"/>
        <v>0.5675</v>
      </c>
      <c r="V3630" s="5">
        <v>1</v>
      </c>
      <c r="X3630" s="15">
        <f t="shared" si="3628"/>
        <v>14.5</v>
      </c>
      <c r="AB3630" s="15">
        <f t="shared" si="3629"/>
        <v>14.2384963754076</v>
      </c>
      <c r="AC3630" s="15">
        <f t="shared" si="3630"/>
        <v>6.8384145674963023E-2</v>
      </c>
    </row>
    <row r="3631" spans="1:29">
      <c r="A3631" s="5" t="s">
        <v>208</v>
      </c>
      <c r="B3631" s="5">
        <v>0.27</v>
      </c>
      <c r="C3631" s="5">
        <v>0.20499999999999999</v>
      </c>
      <c r="D3631" s="5">
        <v>0.05</v>
      </c>
      <c r="E3631" s="5">
        <v>8.4000000000000005E-2</v>
      </c>
      <c r="F3631" s="5">
        <v>0.03</v>
      </c>
      <c r="G3631" s="5">
        <v>1.8499999999999999E-2</v>
      </c>
      <c r="H3631" s="48">
        <v>2.9000000000000001E-2</v>
      </c>
      <c r="I3631" s="5">
        <v>6</v>
      </c>
      <c r="N3631" s="15">
        <f t="shared" si="3626"/>
        <v>-2</v>
      </c>
      <c r="O3631" s="15">
        <f t="shared" ref="O3631:U3631" si="3689">B3631</f>
        <v>0.27</v>
      </c>
      <c r="P3631" s="15">
        <f t="shared" si="3689"/>
        <v>0.20499999999999999</v>
      </c>
      <c r="Q3631" s="15">
        <f t="shared" si="3689"/>
        <v>0.05</v>
      </c>
      <c r="R3631" s="15">
        <f t="shared" si="3689"/>
        <v>8.4000000000000005E-2</v>
      </c>
      <c r="S3631" s="15">
        <f t="shared" si="3689"/>
        <v>0.03</v>
      </c>
      <c r="T3631" s="15">
        <f t="shared" si="3689"/>
        <v>1.8499999999999999E-2</v>
      </c>
      <c r="U3631" s="15">
        <f t="shared" si="3689"/>
        <v>2.9000000000000001E-2</v>
      </c>
      <c r="V3631" s="5">
        <v>1</v>
      </c>
      <c r="X3631" s="15">
        <f t="shared" si="3628"/>
        <v>7.5</v>
      </c>
      <c r="AB3631" s="15">
        <f t="shared" si="3629"/>
        <v>7.4887803587839379</v>
      </c>
      <c r="AC3631" s="15">
        <f t="shared" si="3630"/>
        <v>1.2588034901715977E-4</v>
      </c>
    </row>
    <row r="3632" spans="1:29">
      <c r="A3632" s="5" t="s">
        <v>208</v>
      </c>
      <c r="B3632" s="5">
        <v>0.28499999999999998</v>
      </c>
      <c r="C3632" s="5">
        <v>0.22500000000000001</v>
      </c>
      <c r="D3632" s="5">
        <v>7.0000000000000007E-2</v>
      </c>
      <c r="E3632" s="5">
        <v>0.10050000000000001</v>
      </c>
      <c r="F3632" s="5">
        <v>4.2500000000000003E-2</v>
      </c>
      <c r="G3632" s="5">
        <v>1.8499999999999999E-2</v>
      </c>
      <c r="H3632" s="48">
        <v>3.5000000000000003E-2</v>
      </c>
      <c r="I3632" s="5">
        <v>7</v>
      </c>
      <c r="N3632" s="15">
        <f t="shared" si="3626"/>
        <v>-2</v>
      </c>
      <c r="O3632" s="15">
        <f t="shared" ref="O3632:U3632" si="3690">B3632</f>
        <v>0.28499999999999998</v>
      </c>
      <c r="P3632" s="15">
        <f t="shared" si="3690"/>
        <v>0.22500000000000001</v>
      </c>
      <c r="Q3632" s="15">
        <f t="shared" si="3690"/>
        <v>7.0000000000000007E-2</v>
      </c>
      <c r="R3632" s="15">
        <f t="shared" si="3690"/>
        <v>0.10050000000000001</v>
      </c>
      <c r="S3632" s="15">
        <f t="shared" si="3690"/>
        <v>4.2500000000000003E-2</v>
      </c>
      <c r="T3632" s="15">
        <f t="shared" si="3690"/>
        <v>1.8499999999999999E-2</v>
      </c>
      <c r="U3632" s="15">
        <f t="shared" si="3690"/>
        <v>3.5000000000000003E-2</v>
      </c>
      <c r="V3632" s="5">
        <v>1</v>
      </c>
      <c r="X3632" s="15">
        <f t="shared" si="3628"/>
        <v>8.5</v>
      </c>
      <c r="AB3632" s="15">
        <f t="shared" si="3629"/>
        <v>7.8874343061792711</v>
      </c>
      <c r="AC3632" s="15">
        <f t="shared" si="3630"/>
        <v>0.37523672924607099</v>
      </c>
    </row>
    <row r="3633" spans="1:29">
      <c r="A3633" s="5" t="s">
        <v>208</v>
      </c>
      <c r="B3633" s="5">
        <v>0.29499999999999998</v>
      </c>
      <c r="C3633" s="5">
        <v>0.22</v>
      </c>
      <c r="D3633" s="5">
        <v>8.5000000000000006E-2</v>
      </c>
      <c r="E3633" s="5">
        <v>0.1285</v>
      </c>
      <c r="F3633" s="5">
        <v>5.8500000000000003E-2</v>
      </c>
      <c r="G3633" s="5">
        <v>2.7E-2</v>
      </c>
      <c r="H3633" s="48">
        <v>3.6499999999999998E-2</v>
      </c>
      <c r="I3633" s="5">
        <v>5</v>
      </c>
      <c r="N3633" s="15">
        <f t="shared" si="3626"/>
        <v>-2</v>
      </c>
      <c r="O3633" s="15">
        <f t="shared" ref="O3633:U3633" si="3691">B3633</f>
        <v>0.29499999999999998</v>
      </c>
      <c r="P3633" s="15">
        <f t="shared" si="3691"/>
        <v>0.22</v>
      </c>
      <c r="Q3633" s="15">
        <f t="shared" si="3691"/>
        <v>8.5000000000000006E-2</v>
      </c>
      <c r="R3633" s="15">
        <f t="shared" si="3691"/>
        <v>0.1285</v>
      </c>
      <c r="S3633" s="15">
        <f t="shared" si="3691"/>
        <v>5.8500000000000003E-2</v>
      </c>
      <c r="T3633" s="15">
        <f t="shared" si="3691"/>
        <v>2.7E-2</v>
      </c>
      <c r="U3633" s="15">
        <f t="shared" si="3691"/>
        <v>3.6499999999999998E-2</v>
      </c>
      <c r="V3633" s="5">
        <v>1</v>
      </c>
      <c r="X3633" s="15">
        <f t="shared" si="3628"/>
        <v>6.5</v>
      </c>
      <c r="AB3633" s="15">
        <f t="shared" si="3629"/>
        <v>7.8464363307660125</v>
      </c>
      <c r="AC3633" s="15">
        <f t="shared" si="3630"/>
        <v>1.8128907928066431</v>
      </c>
    </row>
    <row r="3634" spans="1:29">
      <c r="A3634" s="5" t="s">
        <v>208</v>
      </c>
      <c r="B3634" s="5">
        <v>0.3</v>
      </c>
      <c r="C3634" s="5">
        <v>0.22500000000000001</v>
      </c>
      <c r="D3634" s="5">
        <v>7.4999999999999997E-2</v>
      </c>
      <c r="E3634" s="5">
        <v>0.13450000000000001</v>
      </c>
      <c r="F3634" s="5">
        <v>5.7000000000000002E-2</v>
      </c>
      <c r="G3634" s="5">
        <v>2.8000000000000001E-2</v>
      </c>
      <c r="H3634" s="48">
        <v>4.3999999999999997E-2</v>
      </c>
      <c r="I3634" s="5">
        <v>5</v>
      </c>
      <c r="N3634" s="15">
        <f t="shared" si="3626"/>
        <v>-2</v>
      </c>
      <c r="O3634" s="15">
        <f t="shared" ref="O3634:U3634" si="3692">B3634</f>
        <v>0.3</v>
      </c>
      <c r="P3634" s="15">
        <f t="shared" si="3692"/>
        <v>0.22500000000000001</v>
      </c>
      <c r="Q3634" s="15">
        <f t="shared" si="3692"/>
        <v>7.4999999999999997E-2</v>
      </c>
      <c r="R3634" s="15">
        <f t="shared" si="3692"/>
        <v>0.13450000000000001</v>
      </c>
      <c r="S3634" s="15">
        <f t="shared" si="3692"/>
        <v>5.7000000000000002E-2</v>
      </c>
      <c r="T3634" s="15">
        <f t="shared" si="3692"/>
        <v>2.8000000000000001E-2</v>
      </c>
      <c r="U3634" s="15">
        <f t="shared" si="3692"/>
        <v>4.3999999999999997E-2</v>
      </c>
      <c r="V3634" s="5">
        <v>1</v>
      </c>
      <c r="X3634" s="15">
        <f t="shared" si="3628"/>
        <v>6.5</v>
      </c>
      <c r="AB3634" s="15">
        <f t="shared" si="3629"/>
        <v>7.9299035588789026</v>
      </c>
      <c r="AC3634" s="15">
        <f t="shared" si="3630"/>
        <v>2.0446241876945512</v>
      </c>
    </row>
    <row r="3635" spans="1:29">
      <c r="A3635" s="5" t="s">
        <v>208</v>
      </c>
      <c r="B3635" s="5">
        <v>0.3</v>
      </c>
      <c r="C3635" s="5">
        <v>0.22</v>
      </c>
      <c r="D3635" s="5">
        <v>6.5000000000000002E-2</v>
      </c>
      <c r="E3635" s="5">
        <v>0.1195</v>
      </c>
      <c r="F3635" s="5">
        <v>5.1999999999999998E-2</v>
      </c>
      <c r="G3635" s="5">
        <v>1.55E-2</v>
      </c>
      <c r="H3635" s="48">
        <v>3.5000000000000003E-2</v>
      </c>
      <c r="I3635" s="5">
        <v>5</v>
      </c>
      <c r="N3635" s="15">
        <f t="shared" si="3626"/>
        <v>-2</v>
      </c>
      <c r="O3635" s="15">
        <f t="shared" ref="O3635:U3635" si="3693">B3635</f>
        <v>0.3</v>
      </c>
      <c r="P3635" s="15">
        <f t="shared" si="3693"/>
        <v>0.22</v>
      </c>
      <c r="Q3635" s="15">
        <f t="shared" si="3693"/>
        <v>6.5000000000000002E-2</v>
      </c>
      <c r="R3635" s="15">
        <f t="shared" si="3693"/>
        <v>0.1195</v>
      </c>
      <c r="S3635" s="15">
        <f t="shared" si="3693"/>
        <v>5.1999999999999998E-2</v>
      </c>
      <c r="T3635" s="15">
        <f t="shared" si="3693"/>
        <v>1.55E-2</v>
      </c>
      <c r="U3635" s="15">
        <f t="shared" si="3693"/>
        <v>3.5000000000000003E-2</v>
      </c>
      <c r="V3635" s="5">
        <v>1</v>
      </c>
      <c r="X3635" s="15">
        <f t="shared" si="3628"/>
        <v>6.5</v>
      </c>
      <c r="AB3635" s="15">
        <f t="shared" si="3629"/>
        <v>7.7731429431003072</v>
      </c>
      <c r="AC3635" s="15">
        <f t="shared" si="3630"/>
        <v>1.6208929535661121</v>
      </c>
    </row>
    <row r="3636" spans="1:29">
      <c r="A3636" s="5" t="s">
        <v>208</v>
      </c>
      <c r="B3636" s="5">
        <v>0.36</v>
      </c>
      <c r="C3636" s="5">
        <v>0.26500000000000001</v>
      </c>
      <c r="D3636" s="5">
        <v>8.5000000000000006E-2</v>
      </c>
      <c r="E3636" s="5">
        <v>0.1895</v>
      </c>
      <c r="F3636" s="5">
        <v>7.2499999999999995E-2</v>
      </c>
      <c r="G3636" s="5">
        <v>5.1499999999999997E-2</v>
      </c>
      <c r="H3636" s="48">
        <v>5.5E-2</v>
      </c>
      <c r="I3636" s="5">
        <v>6</v>
      </c>
      <c r="N3636" s="15">
        <f t="shared" si="3626"/>
        <v>-2</v>
      </c>
      <c r="O3636" s="15">
        <f t="shared" ref="O3636:U3636" si="3694">B3636</f>
        <v>0.36</v>
      </c>
      <c r="P3636" s="15">
        <f t="shared" si="3694"/>
        <v>0.26500000000000001</v>
      </c>
      <c r="Q3636" s="15">
        <f t="shared" si="3694"/>
        <v>8.5000000000000006E-2</v>
      </c>
      <c r="R3636" s="15">
        <f t="shared" si="3694"/>
        <v>0.1895</v>
      </c>
      <c r="S3636" s="15">
        <f t="shared" si="3694"/>
        <v>7.2499999999999995E-2</v>
      </c>
      <c r="T3636" s="15">
        <f t="shared" si="3694"/>
        <v>5.1499999999999997E-2</v>
      </c>
      <c r="U3636" s="15">
        <f t="shared" si="3694"/>
        <v>5.5E-2</v>
      </c>
      <c r="V3636" s="5">
        <v>1</v>
      </c>
      <c r="X3636" s="15">
        <f t="shared" si="3628"/>
        <v>7.5</v>
      </c>
      <c r="AB3636" s="15">
        <f t="shared" si="3629"/>
        <v>8.5113151770693101</v>
      </c>
      <c r="AC3636" s="15">
        <f t="shared" si="3630"/>
        <v>1.02275838737073</v>
      </c>
    </row>
    <row r="3637" spans="1:29">
      <c r="A3637" s="5" t="s">
        <v>208</v>
      </c>
      <c r="B3637" s="5">
        <v>0.37</v>
      </c>
      <c r="C3637" s="5">
        <v>0.27500000000000002</v>
      </c>
      <c r="D3637" s="5">
        <v>9.5000000000000001E-2</v>
      </c>
      <c r="E3637" s="5">
        <v>0.25700000000000001</v>
      </c>
      <c r="F3637" s="5">
        <v>0.10150000000000001</v>
      </c>
      <c r="G3637" s="5">
        <v>5.5E-2</v>
      </c>
      <c r="H3637" s="48">
        <v>8.2500000000000004E-2</v>
      </c>
      <c r="I3637" s="5">
        <v>6</v>
      </c>
      <c r="N3637" s="15">
        <f t="shared" si="3626"/>
        <v>-2</v>
      </c>
      <c r="O3637" s="15">
        <f t="shared" ref="O3637:U3637" si="3695">B3637</f>
        <v>0.37</v>
      </c>
      <c r="P3637" s="15">
        <f t="shared" si="3695"/>
        <v>0.27500000000000002</v>
      </c>
      <c r="Q3637" s="15">
        <f t="shared" si="3695"/>
        <v>9.5000000000000001E-2</v>
      </c>
      <c r="R3637" s="15">
        <f t="shared" si="3695"/>
        <v>0.25700000000000001</v>
      </c>
      <c r="S3637" s="15">
        <f t="shared" si="3695"/>
        <v>0.10150000000000001</v>
      </c>
      <c r="T3637" s="15">
        <f t="shared" si="3695"/>
        <v>5.5E-2</v>
      </c>
      <c r="U3637" s="15">
        <f t="shared" si="3695"/>
        <v>8.2500000000000004E-2</v>
      </c>
      <c r="V3637" s="5">
        <v>1</v>
      </c>
      <c r="X3637" s="15">
        <f t="shared" si="3628"/>
        <v>7.5</v>
      </c>
      <c r="AB3637" s="15">
        <f t="shared" si="3629"/>
        <v>8.9662958565344439</v>
      </c>
      <c r="AC3637" s="15">
        <f t="shared" si="3630"/>
        <v>2.1500235388900788</v>
      </c>
    </row>
    <row r="3638" spans="1:29">
      <c r="A3638" s="5" t="s">
        <v>208</v>
      </c>
      <c r="B3638" s="5">
        <v>0.39</v>
      </c>
      <c r="C3638" s="5">
        <v>0.28999999999999998</v>
      </c>
      <c r="D3638" s="5">
        <v>0.09</v>
      </c>
      <c r="E3638" s="5">
        <v>0.27450000000000002</v>
      </c>
      <c r="F3638" s="5">
        <v>0.13500000000000001</v>
      </c>
      <c r="G3638" s="5">
        <v>4.5499999999999999E-2</v>
      </c>
      <c r="H3638" s="48">
        <v>7.8E-2</v>
      </c>
      <c r="I3638" s="5">
        <v>8</v>
      </c>
      <c r="N3638" s="15">
        <f t="shared" si="3626"/>
        <v>-2</v>
      </c>
      <c r="O3638" s="15">
        <f t="shared" ref="O3638:U3638" si="3696">B3638</f>
        <v>0.39</v>
      </c>
      <c r="P3638" s="15">
        <f t="shared" si="3696"/>
        <v>0.28999999999999998</v>
      </c>
      <c r="Q3638" s="15">
        <f t="shared" si="3696"/>
        <v>0.09</v>
      </c>
      <c r="R3638" s="15">
        <f t="shared" si="3696"/>
        <v>0.27450000000000002</v>
      </c>
      <c r="S3638" s="15">
        <f t="shared" si="3696"/>
        <v>0.13500000000000001</v>
      </c>
      <c r="T3638" s="15">
        <f t="shared" si="3696"/>
        <v>4.5499999999999999E-2</v>
      </c>
      <c r="U3638" s="15">
        <f t="shared" si="3696"/>
        <v>7.8E-2</v>
      </c>
      <c r="V3638" s="5">
        <v>1</v>
      </c>
      <c r="X3638" s="15">
        <f t="shared" si="3628"/>
        <v>9.5</v>
      </c>
      <c r="AB3638" s="15">
        <f t="shared" si="3629"/>
        <v>8.6166684084395513</v>
      </c>
      <c r="AC3638" s="15">
        <f t="shared" si="3630"/>
        <v>0.7802747006487154</v>
      </c>
    </row>
    <row r="3639" spans="1:29">
      <c r="A3639" s="5" t="s">
        <v>208</v>
      </c>
      <c r="B3639" s="5">
        <v>0.435</v>
      </c>
      <c r="C3639" s="5">
        <v>0.32500000000000001</v>
      </c>
      <c r="D3639" s="5">
        <v>0.1</v>
      </c>
      <c r="E3639" s="5">
        <v>0.34200000000000003</v>
      </c>
      <c r="F3639" s="5">
        <v>0.13350000000000001</v>
      </c>
      <c r="G3639" s="5">
        <v>8.3500000000000005E-2</v>
      </c>
      <c r="H3639" s="48">
        <v>0.105</v>
      </c>
      <c r="I3639" s="5">
        <v>6</v>
      </c>
      <c r="N3639" s="15">
        <f t="shared" si="3626"/>
        <v>-2</v>
      </c>
      <c r="O3639" s="15">
        <f t="shared" ref="O3639:U3639" si="3697">B3639</f>
        <v>0.435</v>
      </c>
      <c r="P3639" s="15">
        <f t="shared" si="3697"/>
        <v>0.32500000000000001</v>
      </c>
      <c r="Q3639" s="15">
        <f t="shared" si="3697"/>
        <v>0.1</v>
      </c>
      <c r="R3639" s="15">
        <f t="shared" si="3697"/>
        <v>0.34200000000000003</v>
      </c>
      <c r="S3639" s="15">
        <f t="shared" si="3697"/>
        <v>0.13350000000000001</v>
      </c>
      <c r="T3639" s="15">
        <f t="shared" si="3697"/>
        <v>8.3500000000000005E-2</v>
      </c>
      <c r="U3639" s="15">
        <f t="shared" si="3697"/>
        <v>0.105</v>
      </c>
      <c r="V3639" s="5">
        <v>1</v>
      </c>
      <c r="X3639" s="15">
        <f t="shared" si="3628"/>
        <v>7.5</v>
      </c>
      <c r="AB3639" s="15">
        <f t="shared" si="3629"/>
        <v>9.5960759621163412</v>
      </c>
      <c r="AC3639" s="15">
        <f t="shared" si="3630"/>
        <v>4.3935344389619457</v>
      </c>
    </row>
    <row r="3640" spans="1:29">
      <c r="A3640" s="5" t="s">
        <v>208</v>
      </c>
      <c r="B3640" s="5">
        <v>0.44</v>
      </c>
      <c r="C3640" s="5">
        <v>0.34</v>
      </c>
      <c r="D3640" s="5">
        <v>0.105</v>
      </c>
      <c r="E3640" s="5">
        <v>0.34399999999999997</v>
      </c>
      <c r="F3640" s="5">
        <v>0.123</v>
      </c>
      <c r="G3640" s="5">
        <v>8.1000000000000003E-2</v>
      </c>
      <c r="H3640" s="48">
        <v>0.125</v>
      </c>
      <c r="I3640" s="5">
        <v>8</v>
      </c>
      <c r="N3640" s="15">
        <f t="shared" si="3626"/>
        <v>-2</v>
      </c>
      <c r="O3640" s="15">
        <f t="shared" ref="O3640:U3640" si="3698">B3640</f>
        <v>0.44</v>
      </c>
      <c r="P3640" s="15">
        <f t="shared" si="3698"/>
        <v>0.34</v>
      </c>
      <c r="Q3640" s="15">
        <f t="shared" si="3698"/>
        <v>0.105</v>
      </c>
      <c r="R3640" s="15">
        <f t="shared" si="3698"/>
        <v>0.34399999999999997</v>
      </c>
      <c r="S3640" s="15">
        <f t="shared" si="3698"/>
        <v>0.123</v>
      </c>
      <c r="T3640" s="15">
        <f t="shared" si="3698"/>
        <v>8.1000000000000003E-2</v>
      </c>
      <c r="U3640" s="15">
        <f t="shared" si="3698"/>
        <v>0.125</v>
      </c>
      <c r="V3640" s="5">
        <v>1</v>
      </c>
      <c r="X3640" s="15">
        <f t="shared" si="3628"/>
        <v>9.5</v>
      </c>
      <c r="AB3640" s="15">
        <f t="shared" si="3629"/>
        <v>10.253906104306358</v>
      </c>
      <c r="AC3640" s="15">
        <f t="shared" si="3630"/>
        <v>0.56837441411038914</v>
      </c>
    </row>
    <row r="3641" spans="1:29">
      <c r="A3641" s="5" t="s">
        <v>208</v>
      </c>
      <c r="B3641" s="5">
        <v>0.44</v>
      </c>
      <c r="C3641" s="5">
        <v>0.32</v>
      </c>
      <c r="D3641" s="5">
        <v>9.5000000000000001E-2</v>
      </c>
      <c r="E3641" s="5">
        <v>0.32750000000000001</v>
      </c>
      <c r="F3641" s="5">
        <v>0.14949999999999999</v>
      </c>
      <c r="G3641" s="5">
        <v>5.8999999999999997E-2</v>
      </c>
      <c r="H3641" s="48">
        <v>0.1</v>
      </c>
      <c r="I3641" s="5">
        <v>8</v>
      </c>
      <c r="N3641" s="15">
        <f t="shared" si="3626"/>
        <v>-2</v>
      </c>
      <c r="O3641" s="15">
        <f t="shared" ref="O3641:U3641" si="3699">B3641</f>
        <v>0.44</v>
      </c>
      <c r="P3641" s="15">
        <f t="shared" si="3699"/>
        <v>0.32</v>
      </c>
      <c r="Q3641" s="15">
        <f t="shared" si="3699"/>
        <v>9.5000000000000001E-2</v>
      </c>
      <c r="R3641" s="15">
        <f t="shared" si="3699"/>
        <v>0.32750000000000001</v>
      </c>
      <c r="S3641" s="15">
        <f t="shared" si="3699"/>
        <v>0.14949999999999999</v>
      </c>
      <c r="T3641" s="15">
        <f t="shared" si="3699"/>
        <v>5.8999999999999997E-2</v>
      </c>
      <c r="U3641" s="15">
        <f t="shared" si="3699"/>
        <v>0.1</v>
      </c>
      <c r="V3641" s="5">
        <v>1</v>
      </c>
      <c r="X3641" s="15">
        <f t="shared" si="3628"/>
        <v>9.5</v>
      </c>
      <c r="AB3641" s="15">
        <f t="shared" si="3629"/>
        <v>9.2316188591713946</v>
      </c>
      <c r="AC3641" s="15">
        <f t="shared" si="3630"/>
        <v>7.2028436752463731E-2</v>
      </c>
    </row>
    <row r="3642" spans="1:29">
      <c r="A3642" s="5" t="s">
        <v>208</v>
      </c>
      <c r="B3642" s="5">
        <v>0.44500000000000001</v>
      </c>
      <c r="C3642" s="5">
        <v>0.34499999999999997</v>
      </c>
      <c r="D3642" s="5">
        <v>0.12</v>
      </c>
      <c r="E3642" s="5">
        <v>0.40350000000000003</v>
      </c>
      <c r="F3642" s="5">
        <v>0.16900000000000001</v>
      </c>
      <c r="G3642" s="5">
        <v>8.2500000000000004E-2</v>
      </c>
      <c r="H3642" s="48">
        <v>0.13</v>
      </c>
      <c r="I3642" s="5">
        <v>7</v>
      </c>
      <c r="N3642" s="15">
        <f t="shared" si="3626"/>
        <v>-2</v>
      </c>
      <c r="O3642" s="15">
        <f t="shared" ref="O3642:U3642" si="3700">B3642</f>
        <v>0.44500000000000001</v>
      </c>
      <c r="P3642" s="15">
        <f t="shared" si="3700"/>
        <v>0.34499999999999997</v>
      </c>
      <c r="Q3642" s="15">
        <f t="shared" si="3700"/>
        <v>0.12</v>
      </c>
      <c r="R3642" s="15">
        <f t="shared" si="3700"/>
        <v>0.40350000000000003</v>
      </c>
      <c r="S3642" s="15">
        <f t="shared" si="3700"/>
        <v>0.16900000000000001</v>
      </c>
      <c r="T3642" s="15">
        <f t="shared" si="3700"/>
        <v>8.2500000000000004E-2</v>
      </c>
      <c r="U3642" s="15">
        <f t="shared" si="3700"/>
        <v>0.13</v>
      </c>
      <c r="V3642" s="5">
        <v>1</v>
      </c>
      <c r="X3642" s="15">
        <f t="shared" si="3628"/>
        <v>8.5</v>
      </c>
      <c r="AB3642" s="15">
        <f t="shared" si="3629"/>
        <v>10.120116841158094</v>
      </c>
      <c r="AC3642" s="15">
        <f t="shared" si="3630"/>
        <v>2.6247785790040798</v>
      </c>
    </row>
    <row r="3643" spans="1:29">
      <c r="A3643" s="5" t="s">
        <v>208</v>
      </c>
      <c r="B3643" s="5">
        <v>0.46500000000000002</v>
      </c>
      <c r="C3643" s="5">
        <v>0.37</v>
      </c>
      <c r="D3643" s="5">
        <v>0.115</v>
      </c>
      <c r="E3643" s="5">
        <v>0.40749999999999997</v>
      </c>
      <c r="F3643" s="5">
        <v>0.1515</v>
      </c>
      <c r="G3643" s="5">
        <v>9.35E-2</v>
      </c>
      <c r="H3643" s="48">
        <v>0.14549999999999999</v>
      </c>
      <c r="I3643" s="5">
        <v>9</v>
      </c>
      <c r="N3643" s="15">
        <f t="shared" si="3626"/>
        <v>-2</v>
      </c>
      <c r="O3643" s="15">
        <f t="shared" ref="O3643:U3643" si="3701">B3643</f>
        <v>0.46500000000000002</v>
      </c>
      <c r="P3643" s="15">
        <f t="shared" si="3701"/>
        <v>0.37</v>
      </c>
      <c r="Q3643" s="15">
        <f t="shared" si="3701"/>
        <v>0.115</v>
      </c>
      <c r="R3643" s="15">
        <f t="shared" si="3701"/>
        <v>0.40749999999999997</v>
      </c>
      <c r="S3643" s="15">
        <f t="shared" si="3701"/>
        <v>0.1515</v>
      </c>
      <c r="T3643" s="15">
        <f t="shared" si="3701"/>
        <v>9.35E-2</v>
      </c>
      <c r="U3643" s="15">
        <f t="shared" si="3701"/>
        <v>0.14549999999999999</v>
      </c>
      <c r="V3643" s="5">
        <v>1</v>
      </c>
      <c r="X3643" s="15">
        <f t="shared" si="3628"/>
        <v>10.5</v>
      </c>
      <c r="AB3643" s="15">
        <f t="shared" si="3629"/>
        <v>10.754928254753759</v>
      </c>
      <c r="AC3643" s="15">
        <f t="shared" si="3630"/>
        <v>6.4988415071797465E-2</v>
      </c>
    </row>
    <row r="3644" spans="1:29">
      <c r="A3644" s="5" t="s">
        <v>208</v>
      </c>
      <c r="B3644" s="5">
        <v>0.46500000000000002</v>
      </c>
      <c r="C3644" s="5">
        <v>0.35499999999999998</v>
      </c>
      <c r="D3644" s="5">
        <v>0.12</v>
      </c>
      <c r="E3644" s="5">
        <v>0.4975</v>
      </c>
      <c r="F3644" s="5">
        <v>0.23749999999999999</v>
      </c>
      <c r="G3644" s="5">
        <v>9.9000000000000005E-2</v>
      </c>
      <c r="H3644" s="48">
        <v>0.14000000000000001</v>
      </c>
      <c r="I3644" s="5">
        <v>8</v>
      </c>
      <c r="N3644" s="15">
        <f t="shared" si="3626"/>
        <v>-2</v>
      </c>
      <c r="O3644" s="15">
        <f t="shared" ref="O3644:U3644" si="3702">B3644</f>
        <v>0.46500000000000002</v>
      </c>
      <c r="P3644" s="15">
        <f t="shared" si="3702"/>
        <v>0.35499999999999998</v>
      </c>
      <c r="Q3644" s="15">
        <f t="shared" si="3702"/>
        <v>0.12</v>
      </c>
      <c r="R3644" s="15">
        <f t="shared" si="3702"/>
        <v>0.4975</v>
      </c>
      <c r="S3644" s="15">
        <f t="shared" si="3702"/>
        <v>0.23749999999999999</v>
      </c>
      <c r="T3644" s="15">
        <f t="shared" si="3702"/>
        <v>9.9000000000000005E-2</v>
      </c>
      <c r="U3644" s="15">
        <f t="shared" si="3702"/>
        <v>0.14000000000000001</v>
      </c>
      <c r="V3644" s="5">
        <v>1</v>
      </c>
      <c r="X3644" s="15">
        <f t="shared" si="3628"/>
        <v>9.5</v>
      </c>
      <c r="AB3644" s="15">
        <f t="shared" si="3629"/>
        <v>9.6181412020317296</v>
      </c>
      <c r="AC3644" s="15">
        <f t="shared" si="3630"/>
        <v>1.3957343617501955E-2</v>
      </c>
    </row>
    <row r="3645" spans="1:29">
      <c r="A3645" s="5" t="s">
        <v>208</v>
      </c>
      <c r="B3645" s="5">
        <v>0.47</v>
      </c>
      <c r="C3645" s="5">
        <v>0.34499999999999997</v>
      </c>
      <c r="D3645" s="5">
        <v>0.12</v>
      </c>
      <c r="E3645" s="5">
        <v>0.36849999999999999</v>
      </c>
      <c r="F3645" s="5">
        <v>0.1525</v>
      </c>
      <c r="G3645" s="5">
        <v>6.1499999999999999E-2</v>
      </c>
      <c r="H3645" s="48">
        <v>0.125</v>
      </c>
      <c r="I3645" s="5">
        <v>8</v>
      </c>
      <c r="N3645" s="15">
        <f t="shared" si="3626"/>
        <v>-2</v>
      </c>
      <c r="O3645" s="15">
        <f t="shared" ref="O3645:U3645" si="3703">B3645</f>
        <v>0.47</v>
      </c>
      <c r="P3645" s="15">
        <f t="shared" si="3703"/>
        <v>0.34499999999999997</v>
      </c>
      <c r="Q3645" s="15">
        <f t="shared" si="3703"/>
        <v>0.12</v>
      </c>
      <c r="R3645" s="15">
        <f t="shared" si="3703"/>
        <v>0.36849999999999999</v>
      </c>
      <c r="S3645" s="15">
        <f t="shared" si="3703"/>
        <v>0.1525</v>
      </c>
      <c r="T3645" s="15">
        <f t="shared" si="3703"/>
        <v>6.1499999999999999E-2</v>
      </c>
      <c r="U3645" s="15">
        <f t="shared" si="3703"/>
        <v>0.125</v>
      </c>
      <c r="V3645" s="5">
        <v>1</v>
      </c>
      <c r="X3645" s="15">
        <f t="shared" si="3628"/>
        <v>9.5</v>
      </c>
      <c r="AB3645" s="15">
        <f t="shared" si="3629"/>
        <v>10.286081031641203</v>
      </c>
      <c r="AC3645" s="15">
        <f t="shared" si="3630"/>
        <v>0.61792338830609772</v>
      </c>
    </row>
    <row r="3646" spans="1:29">
      <c r="A3646" s="5" t="s">
        <v>208</v>
      </c>
      <c r="B3646" s="5">
        <v>0.47499999999999998</v>
      </c>
      <c r="C3646" s="5">
        <v>0.36499999999999999</v>
      </c>
      <c r="D3646" s="5">
        <v>0.105</v>
      </c>
      <c r="E3646" s="5">
        <v>0.41749999999999998</v>
      </c>
      <c r="F3646" s="5">
        <v>0.16450000000000001</v>
      </c>
      <c r="G3646" s="5">
        <v>9.9000000000000005E-2</v>
      </c>
      <c r="H3646" s="48">
        <v>0.127</v>
      </c>
      <c r="I3646" s="5">
        <v>7</v>
      </c>
      <c r="N3646" s="15">
        <f t="shared" si="3626"/>
        <v>-2</v>
      </c>
      <c r="O3646" s="15">
        <f t="shared" ref="O3646:U3646" si="3704">B3646</f>
        <v>0.47499999999999998</v>
      </c>
      <c r="P3646" s="15">
        <f t="shared" si="3704"/>
        <v>0.36499999999999999</v>
      </c>
      <c r="Q3646" s="15">
        <f t="shared" si="3704"/>
        <v>0.105</v>
      </c>
      <c r="R3646" s="15">
        <f t="shared" si="3704"/>
        <v>0.41749999999999998</v>
      </c>
      <c r="S3646" s="15">
        <f t="shared" si="3704"/>
        <v>0.16450000000000001</v>
      </c>
      <c r="T3646" s="15">
        <f t="shared" si="3704"/>
        <v>9.9000000000000005E-2</v>
      </c>
      <c r="U3646" s="15">
        <f t="shared" si="3704"/>
        <v>0.127</v>
      </c>
      <c r="V3646" s="5">
        <v>1</v>
      </c>
      <c r="X3646" s="15">
        <f t="shared" si="3628"/>
        <v>8.5</v>
      </c>
      <c r="AB3646" s="15">
        <f t="shared" si="3629"/>
        <v>10.189126326383606</v>
      </c>
      <c r="AC3646" s="15">
        <f t="shared" si="3630"/>
        <v>2.8531477464821773</v>
      </c>
    </row>
    <row r="3647" spans="1:29">
      <c r="A3647" s="5" t="s">
        <v>208</v>
      </c>
      <c r="B3647" s="5">
        <v>0.47499999999999998</v>
      </c>
      <c r="C3647" s="5">
        <v>0.33500000000000002</v>
      </c>
      <c r="D3647" s="5">
        <v>0.1</v>
      </c>
      <c r="E3647" s="5">
        <v>0.4425</v>
      </c>
      <c r="F3647" s="5">
        <v>0.1895</v>
      </c>
      <c r="G3647" s="5">
        <v>8.5999999999999993E-2</v>
      </c>
      <c r="H3647" s="48">
        <v>0.13500000000000001</v>
      </c>
      <c r="I3647" s="5">
        <v>9</v>
      </c>
      <c r="N3647" s="15">
        <f t="shared" si="3626"/>
        <v>-2</v>
      </c>
      <c r="O3647" s="15">
        <f t="shared" ref="O3647:U3647" si="3705">B3647</f>
        <v>0.47499999999999998</v>
      </c>
      <c r="P3647" s="15">
        <f t="shared" si="3705"/>
        <v>0.33500000000000002</v>
      </c>
      <c r="Q3647" s="15">
        <f t="shared" si="3705"/>
        <v>0.1</v>
      </c>
      <c r="R3647" s="15">
        <f t="shared" si="3705"/>
        <v>0.4425</v>
      </c>
      <c r="S3647" s="15">
        <f t="shared" si="3705"/>
        <v>0.1895</v>
      </c>
      <c r="T3647" s="15">
        <f t="shared" si="3705"/>
        <v>8.5999999999999993E-2</v>
      </c>
      <c r="U3647" s="15">
        <f t="shared" si="3705"/>
        <v>0.13500000000000001</v>
      </c>
      <c r="V3647" s="5">
        <v>1</v>
      </c>
      <c r="X3647" s="15">
        <f t="shared" si="3628"/>
        <v>10.5</v>
      </c>
      <c r="AB3647" s="15">
        <f t="shared" si="3629"/>
        <v>9.7056470285674603</v>
      </c>
      <c r="AC3647" s="15">
        <f t="shared" si="3630"/>
        <v>0.63099664322370519</v>
      </c>
    </row>
    <row r="3648" spans="1:29">
      <c r="A3648" s="5" t="s">
        <v>208</v>
      </c>
      <c r="B3648" s="5">
        <v>0.47499999999999998</v>
      </c>
      <c r="C3648" s="5">
        <v>0.35</v>
      </c>
      <c r="D3648" s="5">
        <v>0.125</v>
      </c>
      <c r="E3648" s="5">
        <v>0.42249999999999999</v>
      </c>
      <c r="F3648" s="5">
        <v>0.1905</v>
      </c>
      <c r="G3648" s="5">
        <v>7.9000000000000001E-2</v>
      </c>
      <c r="H3648" s="48">
        <v>0.13550000000000001</v>
      </c>
      <c r="I3648" s="5">
        <v>9</v>
      </c>
      <c r="N3648" s="15">
        <f t="shared" si="3626"/>
        <v>-2</v>
      </c>
      <c r="O3648" s="15">
        <f t="shared" ref="O3648:U3648" si="3706">B3648</f>
        <v>0.47499999999999998</v>
      </c>
      <c r="P3648" s="15">
        <f t="shared" si="3706"/>
        <v>0.35</v>
      </c>
      <c r="Q3648" s="15">
        <f t="shared" si="3706"/>
        <v>0.125</v>
      </c>
      <c r="R3648" s="15">
        <f t="shared" si="3706"/>
        <v>0.42249999999999999</v>
      </c>
      <c r="S3648" s="15">
        <f t="shared" si="3706"/>
        <v>0.1905</v>
      </c>
      <c r="T3648" s="15">
        <f t="shared" si="3706"/>
        <v>7.9000000000000001E-2</v>
      </c>
      <c r="U3648" s="15">
        <f t="shared" si="3706"/>
        <v>0.13550000000000001</v>
      </c>
      <c r="V3648" s="5">
        <v>1</v>
      </c>
      <c r="X3648" s="15">
        <f t="shared" si="3628"/>
        <v>10.5</v>
      </c>
      <c r="AB3648" s="15">
        <f t="shared" si="3629"/>
        <v>10.036193871504707</v>
      </c>
      <c r="AC3648" s="15">
        <f t="shared" si="3630"/>
        <v>0.21511612482979184</v>
      </c>
    </row>
    <row r="3649" spans="1:29">
      <c r="A3649" s="5" t="s">
        <v>208</v>
      </c>
      <c r="B3649" s="5">
        <v>0.48499999999999999</v>
      </c>
      <c r="C3649" s="5">
        <v>0.36499999999999999</v>
      </c>
      <c r="D3649" s="5">
        <v>0.125</v>
      </c>
      <c r="E3649" s="5">
        <v>0.42599999999999999</v>
      </c>
      <c r="F3649" s="5">
        <v>0.16300000000000001</v>
      </c>
      <c r="G3649" s="5">
        <v>9.6500000000000002E-2</v>
      </c>
      <c r="H3649" s="48">
        <v>0.151</v>
      </c>
      <c r="I3649" s="5">
        <v>8</v>
      </c>
      <c r="N3649" s="15">
        <f t="shared" si="3626"/>
        <v>-2</v>
      </c>
      <c r="O3649" s="15">
        <f t="shared" ref="O3649:U3649" si="3707">B3649</f>
        <v>0.48499999999999999</v>
      </c>
      <c r="P3649" s="15">
        <f t="shared" si="3707"/>
        <v>0.36499999999999999</v>
      </c>
      <c r="Q3649" s="15">
        <f t="shared" si="3707"/>
        <v>0.125</v>
      </c>
      <c r="R3649" s="15">
        <f t="shared" si="3707"/>
        <v>0.42599999999999999</v>
      </c>
      <c r="S3649" s="15">
        <f t="shared" si="3707"/>
        <v>0.16300000000000001</v>
      </c>
      <c r="T3649" s="15">
        <f t="shared" si="3707"/>
        <v>9.6500000000000002E-2</v>
      </c>
      <c r="U3649" s="15">
        <f t="shared" si="3707"/>
        <v>0.151</v>
      </c>
      <c r="V3649" s="5">
        <v>1</v>
      </c>
      <c r="X3649" s="15">
        <f t="shared" si="3628"/>
        <v>9.5</v>
      </c>
      <c r="AB3649" s="15">
        <f t="shared" si="3629"/>
        <v>10.74586923183206</v>
      </c>
      <c r="AC3649" s="15">
        <f t="shared" si="3630"/>
        <v>1.5521901428258076</v>
      </c>
    </row>
    <row r="3650" spans="1:29">
      <c r="A3650" s="5" t="s">
        <v>208</v>
      </c>
      <c r="B3650" s="5">
        <v>0.49</v>
      </c>
      <c r="C3650" s="5">
        <v>0.39</v>
      </c>
      <c r="D3650" s="5">
        <v>0.12</v>
      </c>
      <c r="E3650" s="5">
        <v>0.51100000000000001</v>
      </c>
      <c r="F3650" s="5">
        <v>0.2205</v>
      </c>
      <c r="G3650" s="5">
        <v>0.10299999999999999</v>
      </c>
      <c r="H3650" s="48">
        <v>0.17449999999999999</v>
      </c>
      <c r="I3650" s="5">
        <v>9</v>
      </c>
      <c r="N3650" s="15">
        <f t="shared" si="3626"/>
        <v>-2</v>
      </c>
      <c r="O3650" s="15">
        <f t="shared" ref="O3650:U3650" si="3708">B3650</f>
        <v>0.49</v>
      </c>
      <c r="P3650" s="15">
        <f t="shared" si="3708"/>
        <v>0.39</v>
      </c>
      <c r="Q3650" s="15">
        <f t="shared" si="3708"/>
        <v>0.12</v>
      </c>
      <c r="R3650" s="15">
        <f t="shared" si="3708"/>
        <v>0.51100000000000001</v>
      </c>
      <c r="S3650" s="15">
        <f t="shared" si="3708"/>
        <v>0.2205</v>
      </c>
      <c r="T3650" s="15">
        <f t="shared" si="3708"/>
        <v>0.10299999999999999</v>
      </c>
      <c r="U3650" s="15">
        <f t="shared" si="3708"/>
        <v>0.17449999999999999</v>
      </c>
      <c r="V3650" s="5">
        <v>1</v>
      </c>
      <c r="X3650" s="15">
        <f t="shared" si="3628"/>
        <v>10.5</v>
      </c>
      <c r="AB3650" s="15">
        <f t="shared" si="3629"/>
        <v>10.736031189565937</v>
      </c>
      <c r="AC3650" s="15">
        <f t="shared" si="3630"/>
        <v>5.5710722447911205E-2</v>
      </c>
    </row>
    <row r="3651" spans="1:29">
      <c r="A3651" s="5" t="s">
        <v>208</v>
      </c>
      <c r="B3651" s="5">
        <v>0.51500000000000001</v>
      </c>
      <c r="C3651" s="5">
        <v>0.40500000000000003</v>
      </c>
      <c r="D3651" s="5">
        <v>0.13</v>
      </c>
      <c r="E3651" s="5">
        <v>0.57299999999999995</v>
      </c>
      <c r="F3651" s="5">
        <v>0.21299999999999999</v>
      </c>
      <c r="G3651" s="5">
        <v>0.13400000000000001</v>
      </c>
      <c r="H3651" s="48">
        <v>0.19500000000000001</v>
      </c>
      <c r="I3651" s="5">
        <v>9</v>
      </c>
      <c r="N3651" s="15">
        <f t="shared" si="3626"/>
        <v>-2</v>
      </c>
      <c r="O3651" s="15">
        <f t="shared" ref="O3651:U3651" si="3709">B3651</f>
        <v>0.51500000000000001</v>
      </c>
      <c r="P3651" s="15">
        <f t="shared" si="3709"/>
        <v>0.40500000000000003</v>
      </c>
      <c r="Q3651" s="15">
        <f t="shared" si="3709"/>
        <v>0.13</v>
      </c>
      <c r="R3651" s="15">
        <f t="shared" si="3709"/>
        <v>0.57299999999999995</v>
      </c>
      <c r="S3651" s="15">
        <f t="shared" si="3709"/>
        <v>0.21299999999999999</v>
      </c>
      <c r="T3651" s="15">
        <f t="shared" si="3709"/>
        <v>0.13400000000000001</v>
      </c>
      <c r="U3651" s="15">
        <f t="shared" si="3709"/>
        <v>0.19500000000000001</v>
      </c>
      <c r="V3651" s="5">
        <v>1</v>
      </c>
      <c r="X3651" s="15">
        <f t="shared" si="3628"/>
        <v>10.5</v>
      </c>
      <c r="AB3651" s="15">
        <f t="shared" si="3629"/>
        <v>11.579656041210821</v>
      </c>
      <c r="AC3651" s="15">
        <f t="shared" si="3630"/>
        <v>1.1656571673230227</v>
      </c>
    </row>
    <row r="3652" spans="1:29">
      <c r="A3652" s="5" t="s">
        <v>208</v>
      </c>
      <c r="B3652" s="5">
        <v>0.52</v>
      </c>
      <c r="C3652" s="5">
        <v>0.41499999999999998</v>
      </c>
      <c r="D3652" s="5">
        <v>0.14000000000000001</v>
      </c>
      <c r="E3652" s="5">
        <v>0.63849999999999996</v>
      </c>
      <c r="F3652" s="5">
        <v>0.29449999999999998</v>
      </c>
      <c r="G3652" s="5">
        <v>0.14050000000000001</v>
      </c>
      <c r="H3652" s="48">
        <v>0.17100000000000001</v>
      </c>
      <c r="I3652" s="5">
        <v>8</v>
      </c>
      <c r="N3652" s="15">
        <f t="shared" si="3626"/>
        <v>-2</v>
      </c>
      <c r="O3652" s="15">
        <f t="shared" ref="O3652:U3652" si="3710">B3652</f>
        <v>0.52</v>
      </c>
      <c r="P3652" s="15">
        <f t="shared" si="3710"/>
        <v>0.41499999999999998</v>
      </c>
      <c r="Q3652" s="15">
        <f t="shared" si="3710"/>
        <v>0.14000000000000001</v>
      </c>
      <c r="R3652" s="15">
        <f t="shared" si="3710"/>
        <v>0.63849999999999996</v>
      </c>
      <c r="S3652" s="15">
        <f t="shared" si="3710"/>
        <v>0.29449999999999998</v>
      </c>
      <c r="T3652" s="15">
        <f t="shared" si="3710"/>
        <v>0.14050000000000001</v>
      </c>
      <c r="U3652" s="15">
        <f t="shared" si="3710"/>
        <v>0.17100000000000001</v>
      </c>
      <c r="V3652" s="5">
        <v>1</v>
      </c>
      <c r="X3652" s="15">
        <f t="shared" si="3628"/>
        <v>9.5</v>
      </c>
      <c r="AB3652" s="15">
        <f t="shared" si="3629"/>
        <v>10.487570179172053</v>
      </c>
      <c r="AC3652" s="15">
        <f t="shared" si="3630"/>
        <v>0.97529485878992095</v>
      </c>
    </row>
    <row r="3653" spans="1:29">
      <c r="A3653" s="5" t="s">
        <v>208</v>
      </c>
      <c r="B3653" s="5">
        <v>0.52500000000000002</v>
      </c>
      <c r="C3653" s="5">
        <v>0.40500000000000003</v>
      </c>
      <c r="D3653" s="5">
        <v>0.125</v>
      </c>
      <c r="E3653" s="5">
        <v>0.65700000000000003</v>
      </c>
      <c r="F3653" s="5">
        <v>0.29849999999999999</v>
      </c>
      <c r="G3653" s="5">
        <v>0.15049999999999999</v>
      </c>
      <c r="H3653" s="48">
        <v>0.16800000000000001</v>
      </c>
      <c r="I3653" s="5">
        <v>10</v>
      </c>
      <c r="N3653" s="15">
        <f t="shared" si="3626"/>
        <v>-2</v>
      </c>
      <c r="O3653" s="15">
        <f t="shared" ref="O3653:U3653" si="3711">B3653</f>
        <v>0.52500000000000002</v>
      </c>
      <c r="P3653" s="15">
        <f t="shared" si="3711"/>
        <v>0.40500000000000003</v>
      </c>
      <c r="Q3653" s="15">
        <f t="shared" si="3711"/>
        <v>0.125</v>
      </c>
      <c r="R3653" s="15">
        <f t="shared" si="3711"/>
        <v>0.65700000000000003</v>
      </c>
      <c r="S3653" s="15">
        <f t="shared" si="3711"/>
        <v>0.29849999999999999</v>
      </c>
      <c r="T3653" s="15">
        <f t="shared" si="3711"/>
        <v>0.15049999999999999</v>
      </c>
      <c r="U3653" s="15">
        <f t="shared" si="3711"/>
        <v>0.16800000000000001</v>
      </c>
      <c r="V3653" s="5">
        <v>1</v>
      </c>
      <c r="X3653" s="15">
        <f t="shared" si="3628"/>
        <v>11.5</v>
      </c>
      <c r="AB3653" s="15">
        <f t="shared" si="3629"/>
        <v>10.157394884547012</v>
      </c>
      <c r="AC3653" s="15">
        <f t="shared" si="3630"/>
        <v>1.8025884960405321</v>
      </c>
    </row>
    <row r="3654" spans="1:29">
      <c r="A3654" s="5" t="s">
        <v>207</v>
      </c>
      <c r="B3654" s="5">
        <v>0.52500000000000002</v>
      </c>
      <c r="C3654" s="5">
        <v>0.42499999999999999</v>
      </c>
      <c r="D3654" s="5">
        <v>0.14000000000000001</v>
      </c>
      <c r="E3654" s="5">
        <v>0.87350000000000005</v>
      </c>
      <c r="F3654" s="5">
        <v>0.42049999999999998</v>
      </c>
      <c r="G3654" s="5">
        <v>0.182</v>
      </c>
      <c r="H3654" s="48">
        <v>0.2225</v>
      </c>
      <c r="I3654" s="5">
        <v>10</v>
      </c>
      <c r="N3654" s="15">
        <f t="shared" si="3626"/>
        <v>0.75</v>
      </c>
      <c r="O3654" s="15">
        <f t="shared" ref="O3654:U3654" si="3712">B3654</f>
        <v>0.52500000000000002</v>
      </c>
      <c r="P3654" s="15">
        <f t="shared" si="3712"/>
        <v>0.42499999999999999</v>
      </c>
      <c r="Q3654" s="15">
        <f t="shared" si="3712"/>
        <v>0.14000000000000001</v>
      </c>
      <c r="R3654" s="15">
        <f t="shared" si="3712"/>
        <v>0.87350000000000005</v>
      </c>
      <c r="S3654" s="15">
        <f t="shared" si="3712"/>
        <v>0.42049999999999998</v>
      </c>
      <c r="T3654" s="15">
        <f t="shared" si="3712"/>
        <v>0.182</v>
      </c>
      <c r="U3654" s="15">
        <f t="shared" si="3712"/>
        <v>0.2225</v>
      </c>
      <c r="V3654" s="5">
        <v>1</v>
      </c>
      <c r="X3654" s="15">
        <f t="shared" si="3628"/>
        <v>11.5</v>
      </c>
      <c r="AB3654" s="15">
        <f t="shared" si="3629"/>
        <v>10.67240084768979</v>
      </c>
      <c r="AC3654" s="15">
        <f t="shared" si="3630"/>
        <v>0.68492035690457809</v>
      </c>
    </row>
    <row r="3655" spans="1:29">
      <c r="A3655" s="5" t="s">
        <v>208</v>
      </c>
      <c r="B3655" s="5">
        <v>0.53</v>
      </c>
      <c r="C3655" s="5">
        <v>0.42499999999999999</v>
      </c>
      <c r="D3655" s="5">
        <v>0.13</v>
      </c>
      <c r="E3655" s="5">
        <v>0.78100000000000003</v>
      </c>
      <c r="F3655" s="5">
        <v>0.39050000000000001</v>
      </c>
      <c r="G3655" s="5">
        <v>0.20050000000000001</v>
      </c>
      <c r="H3655" s="48">
        <v>0.215</v>
      </c>
      <c r="I3655" s="5">
        <v>9</v>
      </c>
      <c r="N3655" s="15">
        <f t="shared" si="3626"/>
        <v>-2</v>
      </c>
      <c r="O3655" s="15">
        <f t="shared" ref="O3655:U3655" si="3713">B3655</f>
        <v>0.53</v>
      </c>
      <c r="P3655" s="15">
        <f t="shared" si="3713"/>
        <v>0.42499999999999999</v>
      </c>
      <c r="Q3655" s="15">
        <f t="shared" si="3713"/>
        <v>0.13</v>
      </c>
      <c r="R3655" s="15">
        <f t="shared" si="3713"/>
        <v>0.78100000000000003</v>
      </c>
      <c r="S3655" s="15">
        <f t="shared" si="3713"/>
        <v>0.39050000000000001</v>
      </c>
      <c r="T3655" s="15">
        <f t="shared" si="3713"/>
        <v>0.20050000000000001</v>
      </c>
      <c r="U3655" s="15">
        <f t="shared" si="3713"/>
        <v>0.215</v>
      </c>
      <c r="V3655" s="5">
        <v>1</v>
      </c>
      <c r="X3655" s="15">
        <f t="shared" si="3628"/>
        <v>10.5</v>
      </c>
      <c r="AB3655" s="15">
        <f t="shared" si="3629"/>
        <v>9.621087613968399</v>
      </c>
      <c r="AC3655" s="15">
        <f t="shared" si="3630"/>
        <v>0.77248698231976209</v>
      </c>
    </row>
    <row r="3656" spans="1:29">
      <c r="A3656" s="5" t="s">
        <v>208</v>
      </c>
      <c r="B3656" s="5">
        <v>0.53</v>
      </c>
      <c r="C3656" s="5">
        <v>0.42</v>
      </c>
      <c r="D3656" s="5">
        <v>0.14000000000000001</v>
      </c>
      <c r="E3656" s="5">
        <v>0.67649999999999999</v>
      </c>
      <c r="F3656" s="5">
        <v>0.25600000000000001</v>
      </c>
      <c r="G3656" s="5">
        <v>0.1855</v>
      </c>
      <c r="H3656" s="48">
        <v>0.20799999999999999</v>
      </c>
      <c r="I3656" s="5">
        <v>9</v>
      </c>
      <c r="N3656" s="15">
        <f t="shared" si="3626"/>
        <v>-2</v>
      </c>
      <c r="O3656" s="15">
        <f t="shared" ref="O3656:U3656" si="3714">B3656</f>
        <v>0.53</v>
      </c>
      <c r="P3656" s="15">
        <f t="shared" si="3714"/>
        <v>0.42</v>
      </c>
      <c r="Q3656" s="15">
        <f t="shared" si="3714"/>
        <v>0.14000000000000001</v>
      </c>
      <c r="R3656" s="15">
        <f t="shared" si="3714"/>
        <v>0.67649999999999999</v>
      </c>
      <c r="S3656" s="15">
        <f t="shared" si="3714"/>
        <v>0.25600000000000001</v>
      </c>
      <c r="T3656" s="15">
        <f t="shared" si="3714"/>
        <v>0.1855</v>
      </c>
      <c r="U3656" s="15">
        <f t="shared" si="3714"/>
        <v>0.20799999999999999</v>
      </c>
      <c r="V3656" s="5">
        <v>1</v>
      </c>
      <c r="X3656" s="15">
        <f t="shared" si="3628"/>
        <v>10.5</v>
      </c>
      <c r="AB3656" s="15">
        <f t="shared" si="3629"/>
        <v>11.518589811550857</v>
      </c>
      <c r="AC3656" s="15">
        <f t="shared" si="3630"/>
        <v>1.0375252041952108</v>
      </c>
    </row>
    <row r="3657" spans="1:29">
      <c r="A3657" s="5" t="s">
        <v>206</v>
      </c>
      <c r="B3657" s="5">
        <v>0.53</v>
      </c>
      <c r="C3657" s="5">
        <v>0.41</v>
      </c>
      <c r="D3657" s="5">
        <v>0.125</v>
      </c>
      <c r="E3657" s="5">
        <v>0.76900000000000002</v>
      </c>
      <c r="F3657" s="5">
        <v>0.34599999999999997</v>
      </c>
      <c r="G3657" s="5">
        <v>0.17299999999999999</v>
      </c>
      <c r="H3657" s="48">
        <v>0.215</v>
      </c>
      <c r="I3657" s="5">
        <v>9</v>
      </c>
      <c r="N3657" s="15">
        <f t="shared" si="3626"/>
        <v>3</v>
      </c>
      <c r="O3657" s="15">
        <f t="shared" ref="O3657:U3657" si="3715">B3657</f>
        <v>0.53</v>
      </c>
      <c r="P3657" s="15">
        <f t="shared" si="3715"/>
        <v>0.41</v>
      </c>
      <c r="Q3657" s="15">
        <f t="shared" si="3715"/>
        <v>0.125</v>
      </c>
      <c r="R3657" s="15">
        <f t="shared" si="3715"/>
        <v>0.76900000000000002</v>
      </c>
      <c r="S3657" s="15">
        <f t="shared" si="3715"/>
        <v>0.34599999999999997</v>
      </c>
      <c r="T3657" s="15">
        <f t="shared" si="3715"/>
        <v>0.17299999999999999</v>
      </c>
      <c r="U3657" s="15">
        <f t="shared" si="3715"/>
        <v>0.215</v>
      </c>
      <c r="V3657" s="5">
        <v>1</v>
      </c>
      <c r="X3657" s="15">
        <f t="shared" si="3628"/>
        <v>10.5</v>
      </c>
      <c r="AB3657" s="15">
        <f t="shared" si="3629"/>
        <v>11.264801998675765</v>
      </c>
      <c r="AC3657" s="15">
        <f t="shared" si="3630"/>
        <v>0.58492209717844423</v>
      </c>
    </row>
    <row r="3658" spans="1:29">
      <c r="A3658" s="5" t="s">
        <v>208</v>
      </c>
      <c r="B3658" s="5">
        <v>0.53</v>
      </c>
      <c r="C3658" s="5">
        <v>0.39500000000000002</v>
      </c>
      <c r="D3658" s="5">
        <v>0.125</v>
      </c>
      <c r="E3658" s="5">
        <v>0.62350000000000005</v>
      </c>
      <c r="F3658" s="5">
        <v>0.29749999999999999</v>
      </c>
      <c r="G3658" s="5">
        <v>0.108</v>
      </c>
      <c r="H3658" s="48">
        <v>0.19500000000000001</v>
      </c>
      <c r="I3658" s="5">
        <v>11</v>
      </c>
      <c r="N3658" s="15">
        <f t="shared" si="3626"/>
        <v>-2</v>
      </c>
      <c r="O3658" s="15">
        <f t="shared" ref="O3658:U3658" si="3716">B3658</f>
        <v>0.53</v>
      </c>
      <c r="P3658" s="15">
        <f t="shared" si="3716"/>
        <v>0.39500000000000002</v>
      </c>
      <c r="Q3658" s="15">
        <f t="shared" si="3716"/>
        <v>0.125</v>
      </c>
      <c r="R3658" s="15">
        <f t="shared" si="3716"/>
        <v>0.62350000000000005</v>
      </c>
      <c r="S3658" s="15">
        <f t="shared" si="3716"/>
        <v>0.29749999999999999</v>
      </c>
      <c r="T3658" s="15">
        <f t="shared" si="3716"/>
        <v>0.108</v>
      </c>
      <c r="U3658" s="15">
        <f t="shared" si="3716"/>
        <v>0.19500000000000001</v>
      </c>
      <c r="V3658" s="5">
        <v>1</v>
      </c>
      <c r="X3658" s="15">
        <f t="shared" si="3628"/>
        <v>12.5</v>
      </c>
      <c r="AB3658" s="15">
        <f t="shared" si="3629"/>
        <v>10.421101833838936</v>
      </c>
      <c r="AC3658" s="15">
        <f t="shared" si="3630"/>
        <v>4.3218175852678353</v>
      </c>
    </row>
    <row r="3659" spans="1:29">
      <c r="A3659" s="5" t="s">
        <v>206</v>
      </c>
      <c r="B3659" s="5">
        <v>0.53500000000000003</v>
      </c>
      <c r="C3659" s="5">
        <v>0.40500000000000003</v>
      </c>
      <c r="D3659" s="5">
        <v>0.14000000000000001</v>
      </c>
      <c r="E3659" s="5">
        <v>0.73150000000000004</v>
      </c>
      <c r="F3659" s="5">
        <v>0.33600000000000002</v>
      </c>
      <c r="G3659" s="5">
        <v>0.156</v>
      </c>
      <c r="H3659" s="48">
        <v>0.19</v>
      </c>
      <c r="I3659" s="5">
        <v>7</v>
      </c>
      <c r="N3659" s="15">
        <f t="shared" si="3626"/>
        <v>3</v>
      </c>
      <c r="O3659" s="15">
        <f t="shared" ref="O3659:U3659" si="3717">B3659</f>
        <v>0.53500000000000003</v>
      </c>
      <c r="P3659" s="15">
        <f t="shared" si="3717"/>
        <v>0.40500000000000003</v>
      </c>
      <c r="Q3659" s="15">
        <f t="shared" si="3717"/>
        <v>0.14000000000000001</v>
      </c>
      <c r="R3659" s="15">
        <f t="shared" si="3717"/>
        <v>0.73150000000000004</v>
      </c>
      <c r="S3659" s="15">
        <f t="shared" si="3717"/>
        <v>0.33600000000000002</v>
      </c>
      <c r="T3659" s="15">
        <f t="shared" si="3717"/>
        <v>0.156</v>
      </c>
      <c r="U3659" s="15">
        <f t="shared" si="3717"/>
        <v>0.19</v>
      </c>
      <c r="V3659" s="5">
        <v>1</v>
      </c>
      <c r="X3659" s="15">
        <f t="shared" si="3628"/>
        <v>8.5</v>
      </c>
      <c r="AB3659" s="15">
        <f t="shared" si="3629"/>
        <v>11.185898064182151</v>
      </c>
      <c r="AC3659" s="15">
        <f t="shared" si="3630"/>
        <v>7.2140484111774263</v>
      </c>
    </row>
    <row r="3660" spans="1:29">
      <c r="A3660" s="5" t="s">
        <v>208</v>
      </c>
      <c r="B3660" s="5">
        <v>0.53500000000000003</v>
      </c>
      <c r="C3660" s="5">
        <v>0.45</v>
      </c>
      <c r="D3660" s="5">
        <v>0.155</v>
      </c>
      <c r="E3660" s="5">
        <v>0.8075</v>
      </c>
      <c r="F3660" s="5">
        <v>0.36549999999999999</v>
      </c>
      <c r="G3660" s="5">
        <v>0.14799999999999999</v>
      </c>
      <c r="H3660" s="48">
        <v>0.25950000000000001</v>
      </c>
      <c r="I3660" s="5">
        <v>10</v>
      </c>
      <c r="N3660" s="15">
        <f t="shared" si="3626"/>
        <v>-2</v>
      </c>
      <c r="O3660" s="15">
        <f t="shared" ref="O3660:U3660" si="3718">B3660</f>
        <v>0.53500000000000003</v>
      </c>
      <c r="P3660" s="15">
        <f t="shared" si="3718"/>
        <v>0.45</v>
      </c>
      <c r="Q3660" s="15">
        <f t="shared" si="3718"/>
        <v>0.155</v>
      </c>
      <c r="R3660" s="15">
        <f t="shared" si="3718"/>
        <v>0.8075</v>
      </c>
      <c r="S3660" s="15">
        <f t="shared" si="3718"/>
        <v>0.36549999999999999</v>
      </c>
      <c r="T3660" s="15">
        <f t="shared" si="3718"/>
        <v>0.14799999999999999</v>
      </c>
      <c r="U3660" s="15">
        <f t="shared" si="3718"/>
        <v>0.25950000000000001</v>
      </c>
      <c r="V3660" s="5">
        <v>1</v>
      </c>
      <c r="X3660" s="15">
        <f t="shared" si="3628"/>
        <v>11.5</v>
      </c>
      <c r="AB3660" s="15">
        <f t="shared" si="3629"/>
        <v>11.856696689864844</v>
      </c>
      <c r="AC3660" s="15">
        <f t="shared" si="3630"/>
        <v>0.12723252856053657</v>
      </c>
    </row>
    <row r="3661" spans="1:29">
      <c r="A3661" s="5" t="s">
        <v>206</v>
      </c>
      <c r="B3661" s="5">
        <v>0.54500000000000004</v>
      </c>
      <c r="C3661" s="5">
        <v>0.41</v>
      </c>
      <c r="D3661" s="5">
        <v>0.14000000000000001</v>
      </c>
      <c r="E3661" s="5">
        <v>0.73699999999999999</v>
      </c>
      <c r="F3661" s="5">
        <v>0.34899999999999998</v>
      </c>
      <c r="G3661" s="5">
        <v>0.15</v>
      </c>
      <c r="H3661" s="48">
        <v>0.21199999999999999</v>
      </c>
      <c r="I3661" s="5">
        <v>9</v>
      </c>
      <c r="N3661" s="15">
        <f t="shared" si="3626"/>
        <v>3</v>
      </c>
      <c r="O3661" s="15">
        <f t="shared" ref="O3661:U3661" si="3719">B3661</f>
        <v>0.54500000000000004</v>
      </c>
      <c r="P3661" s="15">
        <f t="shared" si="3719"/>
        <v>0.41</v>
      </c>
      <c r="Q3661" s="15">
        <f t="shared" si="3719"/>
        <v>0.14000000000000001</v>
      </c>
      <c r="R3661" s="15">
        <f t="shared" si="3719"/>
        <v>0.73699999999999999</v>
      </c>
      <c r="S3661" s="15">
        <f t="shared" si="3719"/>
        <v>0.34899999999999998</v>
      </c>
      <c r="T3661" s="15">
        <f t="shared" si="3719"/>
        <v>0.15</v>
      </c>
      <c r="U3661" s="15">
        <f t="shared" si="3719"/>
        <v>0.21199999999999999</v>
      </c>
      <c r="V3661" s="5">
        <v>1</v>
      </c>
      <c r="X3661" s="15">
        <f t="shared" si="3628"/>
        <v>10.5</v>
      </c>
      <c r="AB3661" s="15">
        <f t="shared" si="3629"/>
        <v>11.279153396270683</v>
      </c>
      <c r="AC3661" s="15">
        <f t="shared" si="3630"/>
        <v>0.60708001492013985</v>
      </c>
    </row>
    <row r="3662" spans="1:29">
      <c r="A3662" s="5" t="s">
        <v>207</v>
      </c>
      <c r="B3662" s="5">
        <v>0.54500000000000004</v>
      </c>
      <c r="C3662" s="5">
        <v>0.41</v>
      </c>
      <c r="D3662" s="5">
        <v>0.125</v>
      </c>
      <c r="E3662" s="5">
        <v>0.65400000000000003</v>
      </c>
      <c r="F3662" s="5">
        <v>0.29449999999999998</v>
      </c>
      <c r="G3662" s="5">
        <v>0.13150000000000001</v>
      </c>
      <c r="H3662" s="48">
        <v>0.20499999999999999</v>
      </c>
      <c r="I3662" s="5">
        <v>10</v>
      </c>
      <c r="N3662" s="15">
        <f t="shared" si="3626"/>
        <v>0.75</v>
      </c>
      <c r="O3662" s="15">
        <f t="shared" ref="O3662:U3662" si="3720">B3662</f>
        <v>0.54500000000000004</v>
      </c>
      <c r="P3662" s="15">
        <f t="shared" si="3720"/>
        <v>0.41</v>
      </c>
      <c r="Q3662" s="15">
        <f t="shared" si="3720"/>
        <v>0.125</v>
      </c>
      <c r="R3662" s="15">
        <f t="shared" si="3720"/>
        <v>0.65400000000000003</v>
      </c>
      <c r="S3662" s="15">
        <f t="shared" si="3720"/>
        <v>0.29449999999999998</v>
      </c>
      <c r="T3662" s="15">
        <f t="shared" si="3720"/>
        <v>0.13150000000000001</v>
      </c>
      <c r="U3662" s="15">
        <f t="shared" si="3720"/>
        <v>0.20499999999999999</v>
      </c>
      <c r="V3662" s="5">
        <v>1</v>
      </c>
      <c r="X3662" s="15">
        <f t="shared" si="3628"/>
        <v>11.5</v>
      </c>
      <c r="AB3662" s="15">
        <f t="shared" si="3629"/>
        <v>11.216975326131145</v>
      </c>
      <c r="AC3662" s="15">
        <f t="shared" si="3630"/>
        <v>8.0102966018571795E-2</v>
      </c>
    </row>
    <row r="3663" spans="1:29">
      <c r="A3663" s="5" t="s">
        <v>208</v>
      </c>
      <c r="B3663" s="5">
        <v>0.55000000000000004</v>
      </c>
      <c r="C3663" s="5">
        <v>0.41499999999999998</v>
      </c>
      <c r="D3663" s="5">
        <v>0.15</v>
      </c>
      <c r="E3663" s="5">
        <v>0.79149999999999998</v>
      </c>
      <c r="F3663" s="5">
        <v>0.35349999999999998</v>
      </c>
      <c r="G3663" s="5">
        <v>0.17599999999999999</v>
      </c>
      <c r="H3663" s="48">
        <v>0.23599999999999999</v>
      </c>
      <c r="I3663" s="5">
        <v>10</v>
      </c>
      <c r="N3663" s="15">
        <f t="shared" si="3626"/>
        <v>-2</v>
      </c>
      <c r="O3663" s="15">
        <f t="shared" ref="O3663:U3663" si="3721">B3663</f>
        <v>0.55000000000000004</v>
      </c>
      <c r="P3663" s="15">
        <f t="shared" si="3721"/>
        <v>0.41499999999999998</v>
      </c>
      <c r="Q3663" s="15">
        <f t="shared" si="3721"/>
        <v>0.15</v>
      </c>
      <c r="R3663" s="15">
        <f t="shared" si="3721"/>
        <v>0.79149999999999998</v>
      </c>
      <c r="S3663" s="15">
        <f t="shared" si="3721"/>
        <v>0.35349999999999998</v>
      </c>
      <c r="T3663" s="15">
        <f t="shared" si="3721"/>
        <v>0.17599999999999999</v>
      </c>
      <c r="U3663" s="15">
        <f t="shared" si="3721"/>
        <v>0.23599999999999999</v>
      </c>
      <c r="V3663" s="5">
        <v>1</v>
      </c>
      <c r="X3663" s="15">
        <f t="shared" si="3628"/>
        <v>11.5</v>
      </c>
      <c r="AB3663" s="15">
        <f t="shared" si="3629"/>
        <v>10.980961019483262</v>
      </c>
      <c r="AC3663" s="15">
        <f t="shared" si="3630"/>
        <v>0.26940146329585485</v>
      </c>
    </row>
    <row r="3664" spans="1:29">
      <c r="A3664" s="5" t="s">
        <v>208</v>
      </c>
      <c r="B3664" s="5">
        <v>0.55000000000000004</v>
      </c>
      <c r="C3664" s="5">
        <v>0.45</v>
      </c>
      <c r="D3664" s="5">
        <v>0.14000000000000001</v>
      </c>
      <c r="E3664" s="5">
        <v>0.753</v>
      </c>
      <c r="F3664" s="5">
        <v>0.34449999999999997</v>
      </c>
      <c r="G3664" s="5">
        <v>0.13250000000000001</v>
      </c>
      <c r="H3664" s="48">
        <v>0.24</v>
      </c>
      <c r="I3664" s="5">
        <v>8</v>
      </c>
      <c r="N3664" s="15">
        <f t="shared" si="3626"/>
        <v>-2</v>
      </c>
      <c r="O3664" s="15">
        <f t="shared" ref="O3664:U3664" si="3722">B3664</f>
        <v>0.55000000000000004</v>
      </c>
      <c r="P3664" s="15">
        <f t="shared" si="3722"/>
        <v>0.45</v>
      </c>
      <c r="Q3664" s="15">
        <f t="shared" si="3722"/>
        <v>0.14000000000000001</v>
      </c>
      <c r="R3664" s="15">
        <f t="shared" si="3722"/>
        <v>0.753</v>
      </c>
      <c r="S3664" s="15">
        <f t="shared" si="3722"/>
        <v>0.34449999999999997</v>
      </c>
      <c r="T3664" s="15">
        <f t="shared" si="3722"/>
        <v>0.13250000000000001</v>
      </c>
      <c r="U3664" s="15">
        <f t="shared" si="3722"/>
        <v>0.24</v>
      </c>
      <c r="V3664" s="5">
        <v>1</v>
      </c>
      <c r="X3664" s="15">
        <f t="shared" si="3628"/>
        <v>9.5</v>
      </c>
      <c r="AB3664" s="15">
        <f t="shared" si="3629"/>
        <v>11.594530739557868</v>
      </c>
      <c r="AC3664" s="15">
        <f t="shared" si="3630"/>
        <v>4.3870590189528293</v>
      </c>
    </row>
    <row r="3665" spans="1:29">
      <c r="A3665" s="5" t="s">
        <v>208</v>
      </c>
      <c r="B3665" s="5">
        <v>0.55000000000000004</v>
      </c>
      <c r="C3665" s="5">
        <v>0.4</v>
      </c>
      <c r="D3665" s="5">
        <v>0.13500000000000001</v>
      </c>
      <c r="E3665" s="5">
        <v>0.71699999999999997</v>
      </c>
      <c r="F3665" s="5">
        <v>0.33150000000000002</v>
      </c>
      <c r="G3665" s="5">
        <v>0.14949999999999999</v>
      </c>
      <c r="H3665" s="48">
        <v>0.221</v>
      </c>
      <c r="I3665" s="5">
        <v>9</v>
      </c>
      <c r="N3665" s="15">
        <f t="shared" si="3626"/>
        <v>-2</v>
      </c>
      <c r="O3665" s="15">
        <f t="shared" ref="O3665:U3665" si="3723">B3665</f>
        <v>0.55000000000000004</v>
      </c>
      <c r="P3665" s="15">
        <f t="shared" si="3723"/>
        <v>0.4</v>
      </c>
      <c r="Q3665" s="15">
        <f t="shared" si="3723"/>
        <v>0.13500000000000001</v>
      </c>
      <c r="R3665" s="15">
        <f t="shared" si="3723"/>
        <v>0.71699999999999997</v>
      </c>
      <c r="S3665" s="15">
        <f t="shared" si="3723"/>
        <v>0.33150000000000002</v>
      </c>
      <c r="T3665" s="15">
        <f t="shared" si="3723"/>
        <v>0.14949999999999999</v>
      </c>
      <c r="U3665" s="15">
        <f t="shared" si="3723"/>
        <v>0.221</v>
      </c>
      <c r="V3665" s="5">
        <v>1</v>
      </c>
      <c r="X3665" s="15">
        <f t="shared" si="3628"/>
        <v>10.5</v>
      </c>
      <c r="AB3665" s="15">
        <f t="shared" si="3629"/>
        <v>10.543327425862158</v>
      </c>
      <c r="AC3665" s="15">
        <f t="shared" si="3630"/>
        <v>1.8772658318407678E-3</v>
      </c>
    </row>
    <row r="3666" spans="1:29">
      <c r="A3666" s="5" t="s">
        <v>208</v>
      </c>
      <c r="B3666" s="5">
        <v>0.55500000000000005</v>
      </c>
      <c r="C3666" s="5">
        <v>0.43</v>
      </c>
      <c r="D3666" s="5">
        <v>0.15</v>
      </c>
      <c r="E3666" s="5">
        <v>0.78300000000000003</v>
      </c>
      <c r="F3666" s="5">
        <v>0.34499999999999997</v>
      </c>
      <c r="G3666" s="5">
        <v>0.17549999999999999</v>
      </c>
      <c r="H3666" s="48">
        <v>0.247</v>
      </c>
      <c r="I3666" s="5">
        <v>9</v>
      </c>
      <c r="N3666" s="15">
        <f t="shared" si="3626"/>
        <v>-2</v>
      </c>
      <c r="O3666" s="15">
        <f t="shared" ref="O3666:U3666" si="3724">B3666</f>
        <v>0.55500000000000005</v>
      </c>
      <c r="P3666" s="15">
        <f t="shared" si="3724"/>
        <v>0.43</v>
      </c>
      <c r="Q3666" s="15">
        <f t="shared" si="3724"/>
        <v>0.15</v>
      </c>
      <c r="R3666" s="15">
        <f t="shared" si="3724"/>
        <v>0.78300000000000003</v>
      </c>
      <c r="S3666" s="15">
        <f t="shared" si="3724"/>
        <v>0.34499999999999997</v>
      </c>
      <c r="T3666" s="15">
        <f t="shared" si="3724"/>
        <v>0.17549999999999999</v>
      </c>
      <c r="U3666" s="15">
        <f t="shared" si="3724"/>
        <v>0.247</v>
      </c>
      <c r="V3666" s="5">
        <v>1</v>
      </c>
      <c r="X3666" s="15">
        <f t="shared" si="3628"/>
        <v>10.5</v>
      </c>
      <c r="AB3666" s="15">
        <f t="shared" si="3629"/>
        <v>11.349080239616361</v>
      </c>
      <c r="AC3666" s="15">
        <f t="shared" si="3630"/>
        <v>0.72093725330697744</v>
      </c>
    </row>
    <row r="3667" spans="1:29">
      <c r="A3667" s="5" t="s">
        <v>208</v>
      </c>
      <c r="B3667" s="5">
        <v>0.57499999999999996</v>
      </c>
      <c r="C3667" s="5">
        <v>0.45</v>
      </c>
      <c r="D3667" s="5">
        <v>0.14499999999999999</v>
      </c>
      <c r="E3667" s="5">
        <v>0.872</v>
      </c>
      <c r="F3667" s="5">
        <v>0.46750000000000003</v>
      </c>
      <c r="G3667" s="5">
        <v>0.18</v>
      </c>
      <c r="H3667" s="48">
        <v>0.217</v>
      </c>
      <c r="I3667" s="5">
        <v>9</v>
      </c>
      <c r="N3667" s="15">
        <f t="shared" si="3626"/>
        <v>-2</v>
      </c>
      <c r="O3667" s="15">
        <f t="shared" ref="O3667:U3667" si="3725">B3667</f>
        <v>0.57499999999999996</v>
      </c>
      <c r="P3667" s="15">
        <f t="shared" si="3725"/>
        <v>0.45</v>
      </c>
      <c r="Q3667" s="15">
        <f t="shared" si="3725"/>
        <v>0.14499999999999999</v>
      </c>
      <c r="R3667" s="15">
        <f t="shared" si="3725"/>
        <v>0.872</v>
      </c>
      <c r="S3667" s="15">
        <f t="shared" si="3725"/>
        <v>0.46750000000000003</v>
      </c>
      <c r="T3667" s="15">
        <f t="shared" si="3725"/>
        <v>0.18</v>
      </c>
      <c r="U3667" s="15">
        <f t="shared" si="3725"/>
        <v>0.217</v>
      </c>
      <c r="V3667" s="5">
        <v>1</v>
      </c>
      <c r="X3667" s="15">
        <f t="shared" si="3628"/>
        <v>10.5</v>
      </c>
      <c r="AB3667" s="15">
        <f t="shared" si="3629"/>
        <v>9.5548356137534647</v>
      </c>
      <c r="AC3667" s="15">
        <f t="shared" si="3630"/>
        <v>0.89333571702878978</v>
      </c>
    </row>
    <row r="3668" spans="1:29">
      <c r="A3668" s="5" t="s">
        <v>208</v>
      </c>
      <c r="B3668" s="5">
        <v>0.57499999999999996</v>
      </c>
      <c r="C3668" s="5">
        <v>0.44</v>
      </c>
      <c r="D3668" s="5">
        <v>0.15</v>
      </c>
      <c r="E3668" s="5">
        <v>0.98299999999999998</v>
      </c>
      <c r="F3668" s="5">
        <v>0.48599999999999999</v>
      </c>
      <c r="G3668" s="5">
        <v>0.215</v>
      </c>
      <c r="H3668" s="48">
        <v>0.23899999999999999</v>
      </c>
      <c r="I3668" s="5">
        <v>8</v>
      </c>
      <c r="N3668" s="15">
        <f t="shared" si="3626"/>
        <v>-2</v>
      </c>
      <c r="O3668" s="15">
        <f t="shared" ref="O3668:U3668" si="3726">B3668</f>
        <v>0.57499999999999996</v>
      </c>
      <c r="P3668" s="15">
        <f t="shared" si="3726"/>
        <v>0.44</v>
      </c>
      <c r="Q3668" s="15">
        <f t="shared" si="3726"/>
        <v>0.15</v>
      </c>
      <c r="R3668" s="15">
        <f t="shared" si="3726"/>
        <v>0.98299999999999998</v>
      </c>
      <c r="S3668" s="15">
        <f t="shared" si="3726"/>
        <v>0.48599999999999999</v>
      </c>
      <c r="T3668" s="15">
        <f t="shared" si="3726"/>
        <v>0.215</v>
      </c>
      <c r="U3668" s="15">
        <f t="shared" si="3726"/>
        <v>0.23899999999999999</v>
      </c>
      <c r="V3668" s="5">
        <v>1</v>
      </c>
      <c r="X3668" s="15">
        <f t="shared" si="3628"/>
        <v>9.5</v>
      </c>
      <c r="AB3668" s="15">
        <f t="shared" si="3629"/>
        <v>9.96030852978698</v>
      </c>
      <c r="AC3668" s="15">
        <f t="shared" si="3630"/>
        <v>0.21188394259465107</v>
      </c>
    </row>
    <row r="3669" spans="1:29">
      <c r="A3669" s="5" t="s">
        <v>207</v>
      </c>
      <c r="B3669" s="5">
        <v>0.58499999999999996</v>
      </c>
      <c r="C3669" s="5">
        <v>0.42</v>
      </c>
      <c r="D3669" s="5">
        <v>0.155</v>
      </c>
      <c r="E3669" s="5">
        <v>1.034</v>
      </c>
      <c r="F3669" s="5">
        <v>0.437</v>
      </c>
      <c r="G3669" s="5">
        <v>0.2225</v>
      </c>
      <c r="H3669" s="48">
        <v>0.32</v>
      </c>
      <c r="I3669" s="5">
        <v>11</v>
      </c>
      <c r="N3669" s="15">
        <f t="shared" si="3626"/>
        <v>0.75</v>
      </c>
      <c r="O3669" s="15">
        <f t="shared" ref="O3669:U3669" si="3727">B3669</f>
        <v>0.58499999999999996</v>
      </c>
      <c r="P3669" s="15">
        <f t="shared" si="3727"/>
        <v>0.42</v>
      </c>
      <c r="Q3669" s="15">
        <f t="shared" si="3727"/>
        <v>0.155</v>
      </c>
      <c r="R3669" s="15">
        <f t="shared" si="3727"/>
        <v>1.034</v>
      </c>
      <c r="S3669" s="15">
        <f t="shared" si="3727"/>
        <v>0.437</v>
      </c>
      <c r="T3669" s="15">
        <f t="shared" si="3727"/>
        <v>0.2225</v>
      </c>
      <c r="U3669" s="15">
        <f t="shared" si="3727"/>
        <v>0.32</v>
      </c>
      <c r="V3669" s="5">
        <v>1</v>
      </c>
      <c r="X3669" s="15">
        <f t="shared" si="3628"/>
        <v>12.5</v>
      </c>
      <c r="AB3669" s="15">
        <f t="shared" si="3629"/>
        <v>12.292245837788219</v>
      </c>
      <c r="AC3669" s="15">
        <f t="shared" si="3630"/>
        <v>4.316179191631915E-2</v>
      </c>
    </row>
    <row r="3670" spans="1:29">
      <c r="A3670" s="5" t="s">
        <v>207</v>
      </c>
      <c r="B3670" s="5">
        <v>0.58499999999999996</v>
      </c>
      <c r="C3670" s="5">
        <v>0.46500000000000002</v>
      </c>
      <c r="D3670" s="5">
        <v>0.14499999999999999</v>
      </c>
      <c r="E3670" s="5">
        <v>0.98550000000000004</v>
      </c>
      <c r="F3670" s="5">
        <v>0.4325</v>
      </c>
      <c r="G3670" s="5">
        <v>0.2145</v>
      </c>
      <c r="H3670" s="48">
        <v>0.28449999999999998</v>
      </c>
      <c r="I3670" s="5">
        <v>10</v>
      </c>
      <c r="N3670" s="15">
        <f t="shared" si="3626"/>
        <v>0.75</v>
      </c>
      <c r="O3670" s="15">
        <f t="shared" ref="O3670:U3670" si="3728">B3670</f>
        <v>0.58499999999999996</v>
      </c>
      <c r="P3670" s="15">
        <f t="shared" si="3728"/>
        <v>0.46500000000000002</v>
      </c>
      <c r="Q3670" s="15">
        <f t="shared" si="3728"/>
        <v>0.14499999999999999</v>
      </c>
      <c r="R3670" s="15">
        <f t="shared" si="3728"/>
        <v>0.98550000000000004</v>
      </c>
      <c r="S3670" s="15">
        <f t="shared" si="3728"/>
        <v>0.4325</v>
      </c>
      <c r="T3670" s="15">
        <f t="shared" si="3728"/>
        <v>0.2145</v>
      </c>
      <c r="U3670" s="15">
        <f t="shared" si="3728"/>
        <v>0.28449999999999998</v>
      </c>
      <c r="V3670" s="5">
        <v>1</v>
      </c>
      <c r="X3670" s="15">
        <f t="shared" si="3628"/>
        <v>11.5</v>
      </c>
      <c r="AB3670" s="15">
        <f t="shared" si="3629"/>
        <v>12.136762971985135</v>
      </c>
      <c r="AC3670" s="15">
        <f t="shared" si="3630"/>
        <v>0.40546708249134195</v>
      </c>
    </row>
    <row r="3671" spans="1:29">
      <c r="A3671" s="5" t="s">
        <v>208</v>
      </c>
      <c r="B3671" s="5">
        <v>0.58499999999999996</v>
      </c>
      <c r="C3671" s="5">
        <v>0.46</v>
      </c>
      <c r="D3671" s="5">
        <v>0.14000000000000001</v>
      </c>
      <c r="E3671" s="5">
        <v>0.76349999999999996</v>
      </c>
      <c r="F3671" s="5">
        <v>0.32600000000000001</v>
      </c>
      <c r="G3671" s="5">
        <v>0.153</v>
      </c>
      <c r="H3671" s="48">
        <v>0.26500000000000001</v>
      </c>
      <c r="I3671" s="5">
        <v>9</v>
      </c>
      <c r="N3671" s="15">
        <f t="shared" si="3626"/>
        <v>-2</v>
      </c>
      <c r="O3671" s="15">
        <f t="shared" ref="O3671:U3671" si="3729">B3671</f>
        <v>0.58499999999999996</v>
      </c>
      <c r="P3671" s="15">
        <f t="shared" si="3729"/>
        <v>0.46</v>
      </c>
      <c r="Q3671" s="15">
        <f t="shared" si="3729"/>
        <v>0.14000000000000001</v>
      </c>
      <c r="R3671" s="15">
        <f t="shared" si="3729"/>
        <v>0.76349999999999996</v>
      </c>
      <c r="S3671" s="15">
        <f t="shared" si="3729"/>
        <v>0.32600000000000001</v>
      </c>
      <c r="T3671" s="15">
        <f t="shared" si="3729"/>
        <v>0.153</v>
      </c>
      <c r="U3671" s="15">
        <f t="shared" si="3729"/>
        <v>0.26500000000000001</v>
      </c>
      <c r="V3671" s="5">
        <v>1</v>
      </c>
      <c r="X3671" s="15">
        <f t="shared" si="3628"/>
        <v>10.5</v>
      </c>
      <c r="AB3671" s="15">
        <f t="shared" si="3629"/>
        <v>12.160813114874005</v>
      </c>
      <c r="AC3671" s="15">
        <f t="shared" si="3630"/>
        <v>2.7583002025374936</v>
      </c>
    </row>
    <row r="3672" spans="1:29">
      <c r="A3672" s="5" t="s">
        <v>206</v>
      </c>
      <c r="B3672" s="5">
        <v>0.59</v>
      </c>
      <c r="C3672" s="5">
        <v>0.46500000000000002</v>
      </c>
      <c r="D3672" s="5">
        <v>0.13500000000000001</v>
      </c>
      <c r="E3672" s="5">
        <v>0.98950000000000005</v>
      </c>
      <c r="F3672" s="5">
        <v>0.42349999999999999</v>
      </c>
      <c r="G3672" s="5">
        <v>0.19900000000000001</v>
      </c>
      <c r="H3672" s="48">
        <v>0.28000000000000003</v>
      </c>
      <c r="I3672" s="5">
        <v>8</v>
      </c>
      <c r="N3672" s="15">
        <f t="shared" si="3626"/>
        <v>3</v>
      </c>
      <c r="O3672" s="15">
        <f t="shared" ref="O3672:U3672" si="3730">B3672</f>
        <v>0.59</v>
      </c>
      <c r="P3672" s="15">
        <f t="shared" si="3730"/>
        <v>0.46500000000000002</v>
      </c>
      <c r="Q3672" s="15">
        <f t="shared" si="3730"/>
        <v>0.13500000000000001</v>
      </c>
      <c r="R3672" s="15">
        <f t="shared" si="3730"/>
        <v>0.98950000000000005</v>
      </c>
      <c r="S3672" s="15">
        <f t="shared" si="3730"/>
        <v>0.42349999999999999</v>
      </c>
      <c r="T3672" s="15">
        <f t="shared" si="3730"/>
        <v>0.19900000000000001</v>
      </c>
      <c r="U3672" s="15">
        <f t="shared" si="3730"/>
        <v>0.28000000000000003</v>
      </c>
      <c r="V3672" s="5">
        <v>1</v>
      </c>
      <c r="X3672" s="15">
        <f t="shared" si="3628"/>
        <v>9.5</v>
      </c>
      <c r="AB3672" s="15">
        <f t="shared" si="3629"/>
        <v>12.722689832028331</v>
      </c>
      <c r="AC3672" s="15">
        <f t="shared" si="3630"/>
        <v>10.385729753458795</v>
      </c>
    </row>
    <row r="3673" spans="1:29">
      <c r="A3673" s="5" t="s">
        <v>208</v>
      </c>
      <c r="B3673" s="5">
        <v>0.59499999999999997</v>
      </c>
      <c r="C3673" s="5">
        <v>0.47</v>
      </c>
      <c r="D3673" s="5">
        <v>0.13500000000000001</v>
      </c>
      <c r="E3673" s="5">
        <v>0.9365</v>
      </c>
      <c r="F3673" s="5">
        <v>0.434</v>
      </c>
      <c r="G3673" s="5">
        <v>0.184</v>
      </c>
      <c r="H3673" s="48">
        <v>0.28699999999999998</v>
      </c>
      <c r="I3673" s="5">
        <v>10</v>
      </c>
      <c r="N3673" s="15">
        <f t="shared" si="3626"/>
        <v>-2</v>
      </c>
      <c r="O3673" s="15">
        <f t="shared" ref="O3673:U3673" si="3731">B3673</f>
        <v>0.59499999999999997</v>
      </c>
      <c r="P3673" s="15">
        <f t="shared" si="3731"/>
        <v>0.47</v>
      </c>
      <c r="Q3673" s="15">
        <f t="shared" si="3731"/>
        <v>0.13500000000000001</v>
      </c>
      <c r="R3673" s="15">
        <f t="shared" si="3731"/>
        <v>0.9365</v>
      </c>
      <c r="S3673" s="15">
        <f t="shared" si="3731"/>
        <v>0.434</v>
      </c>
      <c r="T3673" s="15">
        <f t="shared" si="3731"/>
        <v>0.184</v>
      </c>
      <c r="U3673" s="15">
        <f t="shared" si="3731"/>
        <v>0.28699999999999998</v>
      </c>
      <c r="V3673" s="5">
        <v>1</v>
      </c>
      <c r="X3673" s="15">
        <f t="shared" si="3628"/>
        <v>11.5</v>
      </c>
      <c r="AB3673" s="15">
        <f t="shared" si="3629"/>
        <v>11.489858003127678</v>
      </c>
      <c r="AC3673" s="15">
        <f t="shared" si="3630"/>
        <v>1.0286010055819781E-4</v>
      </c>
    </row>
    <row r="3674" spans="1:29">
      <c r="A3674" s="5" t="s">
        <v>207</v>
      </c>
      <c r="B3674" s="5">
        <v>0.59499999999999997</v>
      </c>
      <c r="C3674" s="5">
        <v>0.44</v>
      </c>
      <c r="D3674" s="5">
        <v>0.13500000000000001</v>
      </c>
      <c r="E3674" s="5">
        <v>0.96399999999999997</v>
      </c>
      <c r="F3674" s="5">
        <v>0.50049999999999994</v>
      </c>
      <c r="G3674" s="5">
        <v>0.17150000000000001</v>
      </c>
      <c r="H3674" s="48">
        <v>0.25750000000000001</v>
      </c>
      <c r="I3674" s="5">
        <v>10</v>
      </c>
      <c r="N3674" s="15">
        <f t="shared" si="3626"/>
        <v>0.75</v>
      </c>
      <c r="O3674" s="15">
        <f t="shared" ref="O3674:U3674" si="3732">B3674</f>
        <v>0.59499999999999997</v>
      </c>
      <c r="P3674" s="15">
        <f t="shared" si="3732"/>
        <v>0.44</v>
      </c>
      <c r="Q3674" s="15">
        <f t="shared" si="3732"/>
        <v>0.13500000000000001</v>
      </c>
      <c r="R3674" s="15">
        <f t="shared" si="3732"/>
        <v>0.96399999999999997</v>
      </c>
      <c r="S3674" s="15">
        <f t="shared" si="3732"/>
        <v>0.50049999999999994</v>
      </c>
      <c r="T3674" s="15">
        <f t="shared" si="3732"/>
        <v>0.17150000000000001</v>
      </c>
      <c r="U3674" s="15">
        <f t="shared" si="3732"/>
        <v>0.25750000000000001</v>
      </c>
      <c r="V3674" s="5">
        <v>1</v>
      </c>
      <c r="X3674" s="15">
        <f t="shared" si="3628"/>
        <v>11.5</v>
      </c>
      <c r="AB3674" s="15">
        <f t="shared" si="3629"/>
        <v>10.366539075505495</v>
      </c>
      <c r="AC3674" s="15">
        <f t="shared" si="3630"/>
        <v>1.2847336673559386</v>
      </c>
    </row>
    <row r="3675" spans="1:29">
      <c r="A3675" s="5" t="s">
        <v>207</v>
      </c>
      <c r="B3675" s="5">
        <v>0.59499999999999997</v>
      </c>
      <c r="C3675" s="5">
        <v>0.46</v>
      </c>
      <c r="D3675" s="5">
        <v>0.155</v>
      </c>
      <c r="E3675" s="5">
        <v>1.0455000000000001</v>
      </c>
      <c r="F3675" s="5">
        <v>0.45650000000000002</v>
      </c>
      <c r="G3675" s="5">
        <v>0.24</v>
      </c>
      <c r="H3675" s="48">
        <v>0.3085</v>
      </c>
      <c r="I3675" s="5">
        <v>10</v>
      </c>
      <c r="N3675" s="15">
        <f t="shared" si="3626"/>
        <v>0.75</v>
      </c>
      <c r="O3675" s="15">
        <f t="shared" ref="O3675:U3675" si="3733">B3675</f>
        <v>0.59499999999999997</v>
      </c>
      <c r="P3675" s="15">
        <f t="shared" si="3733"/>
        <v>0.46</v>
      </c>
      <c r="Q3675" s="15">
        <f t="shared" si="3733"/>
        <v>0.155</v>
      </c>
      <c r="R3675" s="15">
        <f t="shared" si="3733"/>
        <v>1.0455000000000001</v>
      </c>
      <c r="S3675" s="15">
        <f t="shared" si="3733"/>
        <v>0.45650000000000002</v>
      </c>
      <c r="T3675" s="15">
        <f t="shared" si="3733"/>
        <v>0.24</v>
      </c>
      <c r="U3675" s="15">
        <f t="shared" si="3733"/>
        <v>0.3085</v>
      </c>
      <c r="V3675" s="5">
        <v>1</v>
      </c>
      <c r="X3675" s="15">
        <f t="shared" si="3628"/>
        <v>11.5</v>
      </c>
      <c r="AB3675" s="15">
        <f t="shared" si="3629"/>
        <v>12.191657623744497</v>
      </c>
      <c r="AC3675" s="15">
        <f t="shared" si="3630"/>
        <v>0.47839026848388438</v>
      </c>
    </row>
    <row r="3676" spans="1:29">
      <c r="A3676" s="5" t="s">
        <v>207</v>
      </c>
      <c r="B3676" s="5">
        <v>0.59499999999999997</v>
      </c>
      <c r="C3676" s="5">
        <v>0.45</v>
      </c>
      <c r="D3676" s="5">
        <v>0.16500000000000001</v>
      </c>
      <c r="E3676" s="5">
        <v>1.081</v>
      </c>
      <c r="F3676" s="5">
        <v>0.49</v>
      </c>
      <c r="G3676" s="5">
        <v>0.2525</v>
      </c>
      <c r="H3676" s="48">
        <v>0.27900000000000003</v>
      </c>
      <c r="I3676" s="5">
        <v>12</v>
      </c>
      <c r="N3676" s="15">
        <f t="shared" si="3626"/>
        <v>0.75</v>
      </c>
      <c r="O3676" s="15">
        <f t="shared" ref="O3676:U3676" si="3734">B3676</f>
        <v>0.59499999999999997</v>
      </c>
      <c r="P3676" s="15">
        <f t="shared" si="3734"/>
        <v>0.45</v>
      </c>
      <c r="Q3676" s="15">
        <f t="shared" si="3734"/>
        <v>0.16500000000000001</v>
      </c>
      <c r="R3676" s="15">
        <f t="shared" si="3734"/>
        <v>1.081</v>
      </c>
      <c r="S3676" s="15">
        <f t="shared" si="3734"/>
        <v>0.49</v>
      </c>
      <c r="T3676" s="15">
        <f t="shared" si="3734"/>
        <v>0.2525</v>
      </c>
      <c r="U3676" s="15">
        <f t="shared" si="3734"/>
        <v>0.27900000000000003</v>
      </c>
      <c r="V3676" s="5">
        <v>1</v>
      </c>
      <c r="X3676" s="15">
        <f t="shared" si="3628"/>
        <v>13.5</v>
      </c>
      <c r="AB3676" s="15">
        <f t="shared" si="3629"/>
        <v>11.449352585159371</v>
      </c>
      <c r="AC3676" s="15">
        <f t="shared" si="3630"/>
        <v>4.205154819992555</v>
      </c>
    </row>
    <row r="3677" spans="1:29">
      <c r="A3677" s="5" t="s">
        <v>206</v>
      </c>
      <c r="B3677" s="5">
        <v>0.6</v>
      </c>
      <c r="C3677" s="5">
        <v>0.47</v>
      </c>
      <c r="D3677" s="5">
        <v>0.16</v>
      </c>
      <c r="E3677" s="5">
        <v>1.012</v>
      </c>
      <c r="F3677" s="5">
        <v>0.441</v>
      </c>
      <c r="G3677" s="5">
        <v>0.20150000000000001</v>
      </c>
      <c r="H3677" s="48">
        <v>0.30499999999999999</v>
      </c>
      <c r="I3677" s="5">
        <v>10</v>
      </c>
      <c r="N3677" s="15">
        <f t="shared" si="3626"/>
        <v>3</v>
      </c>
      <c r="O3677" s="15">
        <f t="shared" ref="O3677:U3677" si="3735">B3677</f>
        <v>0.6</v>
      </c>
      <c r="P3677" s="15">
        <f t="shared" si="3735"/>
        <v>0.47</v>
      </c>
      <c r="Q3677" s="15">
        <f t="shared" si="3735"/>
        <v>0.16</v>
      </c>
      <c r="R3677" s="15">
        <f t="shared" si="3735"/>
        <v>1.012</v>
      </c>
      <c r="S3677" s="15">
        <f t="shared" si="3735"/>
        <v>0.441</v>
      </c>
      <c r="T3677" s="15">
        <f t="shared" si="3735"/>
        <v>0.20150000000000001</v>
      </c>
      <c r="U3677" s="15">
        <f t="shared" si="3735"/>
        <v>0.30499999999999999</v>
      </c>
      <c r="V3677" s="5">
        <v>1</v>
      </c>
      <c r="X3677" s="15">
        <f t="shared" si="3628"/>
        <v>11.5</v>
      </c>
      <c r="AB3677" s="15">
        <f t="shared" si="3629"/>
        <v>13.097378987123122</v>
      </c>
      <c r="AC3677" s="15">
        <f t="shared" si="3630"/>
        <v>2.5516196285024906</v>
      </c>
    </row>
    <row r="3678" spans="1:29">
      <c r="A3678" s="5" t="s">
        <v>207</v>
      </c>
      <c r="B3678" s="5">
        <v>0.6</v>
      </c>
      <c r="C3678" s="5">
        <v>0.5</v>
      </c>
      <c r="D3678" s="5">
        <v>0.16</v>
      </c>
      <c r="E3678" s="5">
        <v>1.1220000000000001</v>
      </c>
      <c r="F3678" s="5">
        <v>0.50949999999999995</v>
      </c>
      <c r="G3678" s="5">
        <v>0.25600000000000001</v>
      </c>
      <c r="H3678" s="48">
        <v>0.309</v>
      </c>
      <c r="I3678" s="5">
        <v>10</v>
      </c>
      <c r="N3678" s="15">
        <f t="shared" si="3626"/>
        <v>0.75</v>
      </c>
      <c r="O3678" s="15">
        <f t="shared" ref="O3678:U3678" si="3736">B3678</f>
        <v>0.6</v>
      </c>
      <c r="P3678" s="15">
        <f t="shared" si="3736"/>
        <v>0.5</v>
      </c>
      <c r="Q3678" s="15">
        <f t="shared" si="3736"/>
        <v>0.16</v>
      </c>
      <c r="R3678" s="15">
        <f t="shared" si="3736"/>
        <v>1.1220000000000001</v>
      </c>
      <c r="S3678" s="15">
        <f t="shared" si="3736"/>
        <v>0.50949999999999995</v>
      </c>
      <c r="T3678" s="15">
        <f t="shared" si="3736"/>
        <v>0.25600000000000001</v>
      </c>
      <c r="U3678" s="15">
        <f t="shared" si="3736"/>
        <v>0.309</v>
      </c>
      <c r="V3678" s="5">
        <v>1</v>
      </c>
      <c r="X3678" s="15">
        <f t="shared" si="3628"/>
        <v>11.5</v>
      </c>
      <c r="AB3678" s="15">
        <f t="shared" si="3629"/>
        <v>12.186662152611023</v>
      </c>
      <c r="AC3678" s="15">
        <f t="shared" si="3630"/>
        <v>0.47150491182840326</v>
      </c>
    </row>
    <row r="3679" spans="1:29">
      <c r="A3679" s="5" t="s">
        <v>206</v>
      </c>
      <c r="B3679" s="5">
        <v>0.60499999999999998</v>
      </c>
      <c r="C3679" s="5">
        <v>0.49</v>
      </c>
      <c r="D3679" s="5">
        <v>0.16500000000000001</v>
      </c>
      <c r="E3679" s="5">
        <v>1.1245000000000001</v>
      </c>
      <c r="F3679" s="5">
        <v>0.49199999999999999</v>
      </c>
      <c r="G3679" s="5">
        <v>0.222</v>
      </c>
      <c r="H3679" s="48">
        <v>0.35549999999999998</v>
      </c>
      <c r="I3679" s="5">
        <v>11</v>
      </c>
      <c r="N3679" s="15">
        <f t="shared" si="3626"/>
        <v>3</v>
      </c>
      <c r="O3679" s="15">
        <f t="shared" ref="O3679:U3679" si="3737">B3679</f>
        <v>0.60499999999999998</v>
      </c>
      <c r="P3679" s="15">
        <f t="shared" si="3737"/>
        <v>0.49</v>
      </c>
      <c r="Q3679" s="15">
        <f t="shared" si="3737"/>
        <v>0.16500000000000001</v>
      </c>
      <c r="R3679" s="15">
        <f t="shared" si="3737"/>
        <v>1.1245000000000001</v>
      </c>
      <c r="S3679" s="15">
        <f t="shared" si="3737"/>
        <v>0.49199999999999999</v>
      </c>
      <c r="T3679" s="15">
        <f t="shared" si="3737"/>
        <v>0.222</v>
      </c>
      <c r="U3679" s="15">
        <f t="shared" si="3737"/>
        <v>0.35549999999999998</v>
      </c>
      <c r="V3679" s="5">
        <v>1</v>
      </c>
      <c r="X3679" s="15">
        <f t="shared" si="3628"/>
        <v>12.5</v>
      </c>
      <c r="AB3679" s="15">
        <f t="shared" si="3629"/>
        <v>13.611454287598786</v>
      </c>
      <c r="AC3679" s="15">
        <f t="shared" si="3630"/>
        <v>1.2353306334217244</v>
      </c>
    </row>
    <row r="3680" spans="1:29">
      <c r="A3680" s="5" t="s">
        <v>207</v>
      </c>
      <c r="B3680" s="5">
        <v>0.60499999999999998</v>
      </c>
      <c r="C3680" s="5">
        <v>0.49</v>
      </c>
      <c r="D3680" s="5">
        <v>0.15</v>
      </c>
      <c r="E3680" s="5">
        <v>1.1345000000000001</v>
      </c>
      <c r="F3680" s="5">
        <v>0.43049999999999999</v>
      </c>
      <c r="G3680" s="5">
        <v>0.2525</v>
      </c>
      <c r="H3680" s="48">
        <v>0.35</v>
      </c>
      <c r="I3680" s="5">
        <v>10</v>
      </c>
      <c r="N3680" s="15">
        <f t="shared" si="3626"/>
        <v>0.75</v>
      </c>
      <c r="O3680" s="15">
        <f t="shared" ref="O3680:U3680" si="3738">B3680</f>
        <v>0.60499999999999998</v>
      </c>
      <c r="P3680" s="15">
        <f t="shared" si="3738"/>
        <v>0.49</v>
      </c>
      <c r="Q3680" s="15">
        <f t="shared" si="3738"/>
        <v>0.15</v>
      </c>
      <c r="R3680" s="15">
        <f t="shared" si="3738"/>
        <v>1.1345000000000001</v>
      </c>
      <c r="S3680" s="15">
        <f t="shared" si="3738"/>
        <v>0.43049999999999999</v>
      </c>
      <c r="T3680" s="15">
        <f t="shared" si="3738"/>
        <v>0.2525</v>
      </c>
      <c r="U3680" s="15">
        <f t="shared" si="3738"/>
        <v>0.35</v>
      </c>
      <c r="V3680" s="5">
        <v>1</v>
      </c>
      <c r="X3680" s="15">
        <f t="shared" si="3628"/>
        <v>11.5</v>
      </c>
      <c r="AB3680" s="15">
        <f t="shared" si="3629"/>
        <v>14.04462835355409</v>
      </c>
      <c r="AC3680" s="15">
        <f t="shared" si="3630"/>
        <v>6.4751334577114008</v>
      </c>
    </row>
    <row r="3681" spans="1:29">
      <c r="A3681" s="5" t="s">
        <v>206</v>
      </c>
      <c r="B3681" s="5">
        <v>0.61</v>
      </c>
      <c r="C3681" s="5">
        <v>0.45</v>
      </c>
      <c r="D3681" s="5">
        <v>0.19</v>
      </c>
      <c r="E3681" s="5">
        <v>1.0805</v>
      </c>
      <c r="F3681" s="5">
        <v>0.51700000000000002</v>
      </c>
      <c r="G3681" s="5">
        <v>0.2495</v>
      </c>
      <c r="H3681" s="48">
        <v>0.29349999999999998</v>
      </c>
      <c r="I3681" s="5">
        <v>10</v>
      </c>
      <c r="N3681" s="15">
        <f t="shared" si="3626"/>
        <v>3</v>
      </c>
      <c r="O3681" s="15">
        <f t="shared" ref="O3681:U3681" si="3739">B3681</f>
        <v>0.61</v>
      </c>
      <c r="P3681" s="15">
        <f t="shared" si="3739"/>
        <v>0.45</v>
      </c>
      <c r="Q3681" s="15">
        <f t="shared" si="3739"/>
        <v>0.19</v>
      </c>
      <c r="R3681" s="15">
        <f t="shared" si="3739"/>
        <v>1.0805</v>
      </c>
      <c r="S3681" s="15">
        <f t="shared" si="3739"/>
        <v>0.51700000000000002</v>
      </c>
      <c r="T3681" s="15">
        <f t="shared" si="3739"/>
        <v>0.2495</v>
      </c>
      <c r="U3681" s="15">
        <f t="shared" si="3739"/>
        <v>0.29349999999999998</v>
      </c>
      <c r="V3681" s="5">
        <v>1</v>
      </c>
      <c r="X3681" s="15">
        <f t="shared" si="3628"/>
        <v>11.5</v>
      </c>
      <c r="AB3681" s="15">
        <f t="shared" si="3629"/>
        <v>11.692103443696816</v>
      </c>
      <c r="AC3681" s="15">
        <f t="shared" si="3630"/>
        <v>3.6903733080175617E-2</v>
      </c>
    </row>
    <row r="3682" spans="1:29">
      <c r="A3682" s="5" t="s">
        <v>207</v>
      </c>
      <c r="B3682" s="5">
        <v>0.61</v>
      </c>
      <c r="C3682" s="5">
        <v>0.495</v>
      </c>
      <c r="D3682" s="5">
        <v>0.16500000000000001</v>
      </c>
      <c r="E3682" s="5">
        <v>1.0834999999999999</v>
      </c>
      <c r="F3682" s="5">
        <v>0.45250000000000001</v>
      </c>
      <c r="G3682" s="5">
        <v>0.27300000000000002</v>
      </c>
      <c r="H3682" s="48">
        <v>0.317</v>
      </c>
      <c r="I3682" s="5">
        <v>9</v>
      </c>
      <c r="N3682" s="15">
        <f t="shared" si="3626"/>
        <v>0.75</v>
      </c>
      <c r="O3682" s="15">
        <f t="shared" ref="O3682:U3682" si="3740">B3682</f>
        <v>0.61</v>
      </c>
      <c r="P3682" s="15">
        <f t="shared" si="3740"/>
        <v>0.495</v>
      </c>
      <c r="Q3682" s="15">
        <f t="shared" si="3740"/>
        <v>0.16500000000000001</v>
      </c>
      <c r="R3682" s="15">
        <f t="shared" si="3740"/>
        <v>1.0834999999999999</v>
      </c>
      <c r="S3682" s="15">
        <f t="shared" si="3740"/>
        <v>0.45250000000000001</v>
      </c>
      <c r="T3682" s="15">
        <f t="shared" si="3740"/>
        <v>0.27300000000000002</v>
      </c>
      <c r="U3682" s="15">
        <f t="shared" si="3740"/>
        <v>0.317</v>
      </c>
      <c r="V3682" s="5">
        <v>1</v>
      </c>
      <c r="X3682" s="15">
        <f t="shared" si="3628"/>
        <v>10.5</v>
      </c>
      <c r="AB3682" s="15">
        <f t="shared" si="3629"/>
        <v>12.866998706118602</v>
      </c>
      <c r="AC3682" s="15">
        <f t="shared" si="3630"/>
        <v>5.6026828747671376</v>
      </c>
    </row>
    <row r="3683" spans="1:29">
      <c r="A3683" s="5" t="s">
        <v>206</v>
      </c>
      <c r="B3683" s="5">
        <v>0.61499999999999999</v>
      </c>
      <c r="C3683" s="5">
        <v>0.47</v>
      </c>
      <c r="D3683" s="5">
        <v>0.17499999999999999</v>
      </c>
      <c r="E3683" s="5">
        <v>1.242</v>
      </c>
      <c r="F3683" s="5">
        <v>0.5675</v>
      </c>
      <c r="G3683" s="5">
        <v>0.28699999999999998</v>
      </c>
      <c r="H3683" s="48">
        <v>0.317</v>
      </c>
      <c r="I3683" s="5">
        <v>11</v>
      </c>
      <c r="N3683" s="15">
        <f t="shared" si="3626"/>
        <v>3</v>
      </c>
      <c r="O3683" s="15">
        <f t="shared" ref="O3683:U3683" si="3741">B3683</f>
        <v>0.61499999999999999</v>
      </c>
      <c r="P3683" s="15">
        <f t="shared" si="3741"/>
        <v>0.47</v>
      </c>
      <c r="Q3683" s="15">
        <f t="shared" si="3741"/>
        <v>0.17499999999999999</v>
      </c>
      <c r="R3683" s="15">
        <f t="shared" si="3741"/>
        <v>1.242</v>
      </c>
      <c r="S3683" s="15">
        <f t="shared" si="3741"/>
        <v>0.5675</v>
      </c>
      <c r="T3683" s="15">
        <f t="shared" si="3741"/>
        <v>0.28699999999999998</v>
      </c>
      <c r="U3683" s="15">
        <f t="shared" si="3741"/>
        <v>0.317</v>
      </c>
      <c r="V3683" s="5">
        <v>1</v>
      </c>
      <c r="X3683" s="15">
        <f t="shared" si="3628"/>
        <v>12.5</v>
      </c>
      <c r="AB3683" s="15">
        <f t="shared" si="3629"/>
        <v>12.02840351719496</v>
      </c>
      <c r="AC3683" s="15">
        <f t="shared" si="3630"/>
        <v>0.22240324259408467</v>
      </c>
    </row>
    <row r="3684" spans="1:29">
      <c r="A3684" s="5" t="s">
        <v>206</v>
      </c>
      <c r="B3684" s="5">
        <v>0.62</v>
      </c>
      <c r="C3684" s="5">
        <v>0.5</v>
      </c>
      <c r="D3684" s="5">
        <v>0.18</v>
      </c>
      <c r="E3684" s="5">
        <v>1.3915</v>
      </c>
      <c r="F3684" s="5">
        <v>0.72599999999999998</v>
      </c>
      <c r="G3684" s="5">
        <v>0.27950000000000003</v>
      </c>
      <c r="H3684" s="48">
        <v>0.33200000000000002</v>
      </c>
      <c r="I3684" s="5">
        <v>11</v>
      </c>
      <c r="N3684" s="15">
        <f t="shared" si="3626"/>
        <v>3</v>
      </c>
      <c r="O3684" s="15">
        <f t="shared" ref="O3684:U3684" si="3742">B3684</f>
        <v>0.62</v>
      </c>
      <c r="P3684" s="15">
        <f t="shared" si="3742"/>
        <v>0.5</v>
      </c>
      <c r="Q3684" s="15">
        <f t="shared" si="3742"/>
        <v>0.18</v>
      </c>
      <c r="R3684" s="15">
        <f t="shared" si="3742"/>
        <v>1.3915</v>
      </c>
      <c r="S3684" s="15">
        <f t="shared" si="3742"/>
        <v>0.72599999999999998</v>
      </c>
      <c r="T3684" s="15">
        <f t="shared" si="3742"/>
        <v>0.27950000000000003</v>
      </c>
      <c r="U3684" s="15">
        <f t="shared" si="3742"/>
        <v>0.33200000000000002</v>
      </c>
      <c r="V3684" s="5">
        <v>1</v>
      </c>
      <c r="X3684" s="15">
        <f t="shared" si="3628"/>
        <v>12.5</v>
      </c>
      <c r="AB3684" s="15">
        <f t="shared" si="3629"/>
        <v>10.815062169582527</v>
      </c>
      <c r="AC3684" s="15">
        <f t="shared" si="3630"/>
        <v>2.8390154923719413</v>
      </c>
    </row>
    <row r="3685" spans="1:29">
      <c r="A3685" s="5" t="s">
        <v>206</v>
      </c>
      <c r="B3685" s="5">
        <v>0.62</v>
      </c>
      <c r="C3685" s="5">
        <v>0.52500000000000002</v>
      </c>
      <c r="D3685" s="5">
        <v>0.155</v>
      </c>
      <c r="E3685" s="5">
        <v>1.085</v>
      </c>
      <c r="F3685" s="5">
        <v>0.45400000000000001</v>
      </c>
      <c r="G3685" s="5">
        <v>0.19650000000000001</v>
      </c>
      <c r="H3685" s="48">
        <v>0.35</v>
      </c>
      <c r="I3685" s="5">
        <v>10</v>
      </c>
      <c r="N3685" s="15">
        <f t="shared" si="3626"/>
        <v>3</v>
      </c>
      <c r="O3685" s="15">
        <f t="shared" ref="O3685:U3685" si="3743">B3685</f>
        <v>0.62</v>
      </c>
      <c r="P3685" s="15">
        <f t="shared" si="3743"/>
        <v>0.52500000000000002</v>
      </c>
      <c r="Q3685" s="15">
        <f t="shared" si="3743"/>
        <v>0.155</v>
      </c>
      <c r="R3685" s="15">
        <f t="shared" si="3743"/>
        <v>1.085</v>
      </c>
      <c r="S3685" s="15">
        <f t="shared" si="3743"/>
        <v>0.45400000000000001</v>
      </c>
      <c r="T3685" s="15">
        <f t="shared" si="3743"/>
        <v>0.19650000000000001</v>
      </c>
      <c r="U3685" s="15">
        <f t="shared" si="3743"/>
        <v>0.35</v>
      </c>
      <c r="V3685" s="5">
        <v>1</v>
      </c>
      <c r="X3685" s="15">
        <f t="shared" si="3628"/>
        <v>11.5</v>
      </c>
      <c r="AB3685" s="15">
        <f t="shared" si="3629"/>
        <v>14.519980656519254</v>
      </c>
      <c r="AC3685" s="15">
        <f t="shared" si="3630"/>
        <v>9.1202831657504611</v>
      </c>
    </row>
    <row r="3686" spans="1:29">
      <c r="A3686" s="5" t="s">
        <v>208</v>
      </c>
      <c r="B3686" s="5">
        <v>0.62</v>
      </c>
      <c r="C3686" s="5">
        <v>0.47</v>
      </c>
      <c r="D3686" s="5">
        <v>0.155</v>
      </c>
      <c r="E3686" s="5">
        <v>0.96599999999999997</v>
      </c>
      <c r="F3686" s="5">
        <v>0.44700000000000001</v>
      </c>
      <c r="G3686" s="5">
        <v>0.17100000000000001</v>
      </c>
      <c r="H3686" s="48">
        <v>0.28399999999999997</v>
      </c>
      <c r="I3686" s="5">
        <v>11</v>
      </c>
      <c r="N3686" s="15">
        <f t="shared" si="3626"/>
        <v>-2</v>
      </c>
      <c r="O3686" s="15">
        <f t="shared" ref="O3686:U3686" si="3744">B3686</f>
        <v>0.62</v>
      </c>
      <c r="P3686" s="15">
        <f t="shared" si="3744"/>
        <v>0.47</v>
      </c>
      <c r="Q3686" s="15">
        <f t="shared" si="3744"/>
        <v>0.155</v>
      </c>
      <c r="R3686" s="15">
        <f t="shared" si="3744"/>
        <v>0.96599999999999997</v>
      </c>
      <c r="S3686" s="15">
        <f t="shared" si="3744"/>
        <v>0.44700000000000001</v>
      </c>
      <c r="T3686" s="15">
        <f t="shared" si="3744"/>
        <v>0.17100000000000001</v>
      </c>
      <c r="U3686" s="15">
        <f t="shared" si="3744"/>
        <v>0.28399999999999997</v>
      </c>
      <c r="V3686" s="5">
        <v>1</v>
      </c>
      <c r="X3686" s="15">
        <f t="shared" si="3628"/>
        <v>12.5</v>
      </c>
      <c r="AB3686" s="15">
        <f t="shared" si="3629"/>
        <v>11.806334227059287</v>
      </c>
      <c r="AC3686" s="15">
        <f t="shared" si="3630"/>
        <v>0.48117220454943738</v>
      </c>
    </row>
    <row r="3687" spans="1:29">
      <c r="A3687" s="5" t="s">
        <v>206</v>
      </c>
      <c r="B3687" s="5">
        <v>0.62</v>
      </c>
      <c r="C3687" s="5">
        <v>0.48</v>
      </c>
      <c r="D3687" s="5">
        <v>0.16500000000000001</v>
      </c>
      <c r="E3687" s="5">
        <v>1.0854999999999999</v>
      </c>
      <c r="F3687" s="5">
        <v>0.48099999999999998</v>
      </c>
      <c r="G3687" s="5">
        <v>0.25750000000000001</v>
      </c>
      <c r="H3687" s="48">
        <v>0.30499999999999999</v>
      </c>
      <c r="I3687" s="5">
        <v>10</v>
      </c>
      <c r="N3687" s="15">
        <f t="shared" si="3626"/>
        <v>3</v>
      </c>
      <c r="O3687" s="15">
        <f t="shared" ref="O3687:U3687" si="3745">B3687</f>
        <v>0.62</v>
      </c>
      <c r="P3687" s="15">
        <f t="shared" si="3745"/>
        <v>0.48</v>
      </c>
      <c r="Q3687" s="15">
        <f t="shared" si="3745"/>
        <v>0.16500000000000001</v>
      </c>
      <c r="R3687" s="15">
        <f t="shared" si="3745"/>
        <v>1.0854999999999999</v>
      </c>
      <c r="S3687" s="15">
        <f t="shared" si="3745"/>
        <v>0.48099999999999998</v>
      </c>
      <c r="T3687" s="15">
        <f t="shared" si="3745"/>
        <v>0.25750000000000001</v>
      </c>
      <c r="U3687" s="15">
        <f t="shared" si="3745"/>
        <v>0.30499999999999999</v>
      </c>
      <c r="V3687" s="5">
        <v>1</v>
      </c>
      <c r="X3687" s="15">
        <f t="shared" si="3628"/>
        <v>11.5</v>
      </c>
      <c r="AB3687" s="15">
        <f t="shared" si="3629"/>
        <v>12.547052922664561</v>
      </c>
      <c r="AC3687" s="15">
        <f t="shared" si="3630"/>
        <v>1.0963198228603983</v>
      </c>
    </row>
    <row r="3688" spans="1:29">
      <c r="A3688" s="5" t="s">
        <v>207</v>
      </c>
      <c r="B3688" s="5">
        <v>0.625</v>
      </c>
      <c r="C3688" s="5">
        <v>0.48499999999999999</v>
      </c>
      <c r="D3688" s="5">
        <v>0.13500000000000001</v>
      </c>
      <c r="E3688" s="5">
        <v>1.3025</v>
      </c>
      <c r="F3688" s="5">
        <v>0.61</v>
      </c>
      <c r="G3688" s="5">
        <v>0.26750000000000002</v>
      </c>
      <c r="H3688" s="48">
        <v>0.36049999999999999</v>
      </c>
      <c r="I3688" s="5">
        <v>14</v>
      </c>
      <c r="N3688" s="15">
        <f t="shared" si="3626"/>
        <v>0.75</v>
      </c>
      <c r="O3688" s="15">
        <f t="shared" ref="O3688:U3688" si="3746">B3688</f>
        <v>0.625</v>
      </c>
      <c r="P3688" s="15">
        <f t="shared" si="3746"/>
        <v>0.48499999999999999</v>
      </c>
      <c r="Q3688" s="15">
        <f t="shared" si="3746"/>
        <v>0.13500000000000001</v>
      </c>
      <c r="R3688" s="15">
        <f t="shared" si="3746"/>
        <v>1.3025</v>
      </c>
      <c r="S3688" s="15">
        <f t="shared" si="3746"/>
        <v>0.61</v>
      </c>
      <c r="T3688" s="15">
        <f t="shared" si="3746"/>
        <v>0.26750000000000002</v>
      </c>
      <c r="U3688" s="15">
        <f t="shared" si="3746"/>
        <v>0.36049999999999999</v>
      </c>
      <c r="V3688" s="5">
        <v>1</v>
      </c>
      <c r="X3688" s="15">
        <f t="shared" si="3628"/>
        <v>15.5</v>
      </c>
      <c r="AB3688" s="15">
        <f t="shared" si="3629"/>
        <v>11.660209741763733</v>
      </c>
      <c r="AC3688" s="15">
        <f t="shared" si="3630"/>
        <v>14.743989227246137</v>
      </c>
    </row>
    <row r="3689" spans="1:29">
      <c r="A3689" s="5" t="s">
        <v>208</v>
      </c>
      <c r="B3689" s="5">
        <v>0.625</v>
      </c>
      <c r="C3689" s="5">
        <v>0.48499999999999999</v>
      </c>
      <c r="D3689" s="5">
        <v>0.16</v>
      </c>
      <c r="E3689" s="5">
        <v>1.1499999999999999</v>
      </c>
      <c r="F3689" s="5">
        <v>0.52549999999999997</v>
      </c>
      <c r="G3689" s="5">
        <v>0.25700000000000001</v>
      </c>
      <c r="H3689" s="48">
        <v>0.33150000000000002</v>
      </c>
      <c r="I3689" s="5">
        <v>11</v>
      </c>
      <c r="N3689" s="15">
        <f t="shared" si="3626"/>
        <v>-2</v>
      </c>
      <c r="O3689" s="15">
        <f t="shared" ref="O3689:U3689" si="3747">B3689</f>
        <v>0.625</v>
      </c>
      <c r="P3689" s="15">
        <f t="shared" si="3747"/>
        <v>0.48499999999999999</v>
      </c>
      <c r="Q3689" s="15">
        <f t="shared" si="3747"/>
        <v>0.16</v>
      </c>
      <c r="R3689" s="15">
        <f t="shared" si="3747"/>
        <v>1.1499999999999999</v>
      </c>
      <c r="S3689" s="15">
        <f t="shared" si="3747"/>
        <v>0.52549999999999997</v>
      </c>
      <c r="T3689" s="15">
        <f t="shared" si="3747"/>
        <v>0.25700000000000001</v>
      </c>
      <c r="U3689" s="15">
        <f t="shared" si="3747"/>
        <v>0.33150000000000002</v>
      </c>
      <c r="V3689" s="5">
        <v>1</v>
      </c>
      <c r="X3689" s="15">
        <f t="shared" si="3628"/>
        <v>12.5</v>
      </c>
      <c r="AB3689" s="15">
        <f t="shared" si="3629"/>
        <v>11.66190218493024</v>
      </c>
      <c r="AC3689" s="15">
        <f t="shared" si="3630"/>
        <v>0.70240794762470637</v>
      </c>
    </row>
    <row r="3690" spans="1:29">
      <c r="A3690" s="5" t="s">
        <v>208</v>
      </c>
      <c r="B3690" s="5">
        <v>0.63</v>
      </c>
      <c r="C3690" s="5">
        <v>0.49</v>
      </c>
      <c r="D3690" s="5">
        <v>0.17</v>
      </c>
      <c r="E3690" s="5">
        <v>1.2170000000000001</v>
      </c>
      <c r="F3690" s="5">
        <v>0.55149999999999999</v>
      </c>
      <c r="G3690" s="5">
        <v>0.21199999999999999</v>
      </c>
      <c r="H3690" s="48">
        <v>0.31</v>
      </c>
      <c r="I3690" s="5">
        <v>11</v>
      </c>
      <c r="N3690" s="15">
        <f t="shared" si="3626"/>
        <v>-2</v>
      </c>
      <c r="O3690" s="15">
        <f t="shared" ref="O3690:U3690" si="3748">B3690</f>
        <v>0.63</v>
      </c>
      <c r="P3690" s="15">
        <f t="shared" si="3748"/>
        <v>0.49</v>
      </c>
      <c r="Q3690" s="15">
        <f t="shared" si="3748"/>
        <v>0.17</v>
      </c>
      <c r="R3690" s="15">
        <f t="shared" si="3748"/>
        <v>1.2170000000000001</v>
      </c>
      <c r="S3690" s="15">
        <f t="shared" si="3748"/>
        <v>0.55149999999999999</v>
      </c>
      <c r="T3690" s="15">
        <f t="shared" si="3748"/>
        <v>0.21199999999999999</v>
      </c>
      <c r="U3690" s="15">
        <f t="shared" si="3748"/>
        <v>0.31</v>
      </c>
      <c r="V3690" s="5">
        <v>1</v>
      </c>
      <c r="X3690" s="15">
        <f t="shared" si="3628"/>
        <v>12.5</v>
      </c>
      <c r="AB3690" s="15">
        <f t="shared" si="3629"/>
        <v>12.185687594293931</v>
      </c>
      <c r="AC3690" s="15">
        <f t="shared" si="3630"/>
        <v>9.8792288380736448E-2</v>
      </c>
    </row>
    <row r="3691" spans="1:29">
      <c r="A3691" s="5" t="s">
        <v>207</v>
      </c>
      <c r="B3691" s="5">
        <v>0.63</v>
      </c>
      <c r="C3691" s="5">
        <v>0.505</v>
      </c>
      <c r="D3691" s="5">
        <v>0.19500000000000001</v>
      </c>
      <c r="E3691" s="5">
        <v>1.306</v>
      </c>
      <c r="F3691" s="5">
        <v>0.51600000000000001</v>
      </c>
      <c r="G3691" s="5">
        <v>0.33050000000000002</v>
      </c>
      <c r="H3691" s="48">
        <v>0.375</v>
      </c>
      <c r="I3691" s="5">
        <v>9</v>
      </c>
      <c r="N3691" s="15">
        <f t="shared" si="3626"/>
        <v>0.75</v>
      </c>
      <c r="O3691" s="15">
        <f t="shared" ref="O3691:U3691" si="3749">B3691</f>
        <v>0.63</v>
      </c>
      <c r="P3691" s="15">
        <f t="shared" si="3749"/>
        <v>0.505</v>
      </c>
      <c r="Q3691" s="15">
        <f t="shared" si="3749"/>
        <v>0.19500000000000001</v>
      </c>
      <c r="R3691" s="15">
        <f t="shared" si="3749"/>
        <v>1.306</v>
      </c>
      <c r="S3691" s="15">
        <f t="shared" si="3749"/>
        <v>0.51600000000000001</v>
      </c>
      <c r="T3691" s="15">
        <f t="shared" si="3749"/>
        <v>0.33050000000000002</v>
      </c>
      <c r="U3691" s="15">
        <f t="shared" si="3749"/>
        <v>0.375</v>
      </c>
      <c r="V3691" s="5">
        <v>1</v>
      </c>
      <c r="X3691" s="15">
        <f t="shared" si="3628"/>
        <v>10.5</v>
      </c>
      <c r="AB3691" s="15">
        <f t="shared" si="3629"/>
        <v>13.962506286511166</v>
      </c>
      <c r="AC3691" s="15">
        <f t="shared" si="3630"/>
        <v>11.988949784129346</v>
      </c>
    </row>
    <row r="3692" spans="1:29">
      <c r="A3692" s="5" t="s">
        <v>206</v>
      </c>
      <c r="B3692" s="5">
        <v>0.64</v>
      </c>
      <c r="C3692" s="5">
        <v>0.5</v>
      </c>
      <c r="D3692" s="5">
        <v>0.17499999999999999</v>
      </c>
      <c r="E3692" s="5">
        <v>1.2729999999999999</v>
      </c>
      <c r="F3692" s="5">
        <v>0.50649999999999995</v>
      </c>
      <c r="G3692" s="5">
        <v>0.29249999999999998</v>
      </c>
      <c r="H3692" s="48">
        <v>0.40500000000000003</v>
      </c>
      <c r="I3692" s="5">
        <v>13</v>
      </c>
      <c r="N3692" s="15">
        <f t="shared" si="3626"/>
        <v>3</v>
      </c>
      <c r="O3692" s="15">
        <f t="shared" ref="O3692:U3692" si="3750">B3692</f>
        <v>0.64</v>
      </c>
      <c r="P3692" s="15">
        <f t="shared" si="3750"/>
        <v>0.5</v>
      </c>
      <c r="Q3692" s="15">
        <f t="shared" si="3750"/>
        <v>0.17499999999999999</v>
      </c>
      <c r="R3692" s="15">
        <f t="shared" si="3750"/>
        <v>1.2729999999999999</v>
      </c>
      <c r="S3692" s="15">
        <f t="shared" si="3750"/>
        <v>0.50649999999999995</v>
      </c>
      <c r="T3692" s="15">
        <f t="shared" si="3750"/>
        <v>0.29249999999999998</v>
      </c>
      <c r="U3692" s="15">
        <f t="shared" si="3750"/>
        <v>0.40500000000000003</v>
      </c>
      <c r="V3692" s="5">
        <v>1</v>
      </c>
      <c r="X3692" s="15">
        <f t="shared" si="3628"/>
        <v>14.5</v>
      </c>
      <c r="AB3692" s="15">
        <f t="shared" si="3629"/>
        <v>14.579281250722962</v>
      </c>
      <c r="AC3692" s="15">
        <f t="shared" si="3630"/>
        <v>6.2855167161972141E-3</v>
      </c>
    </row>
    <row r="3693" spans="1:29">
      <c r="A3693" s="5" t="s">
        <v>206</v>
      </c>
      <c r="B3693" s="5">
        <v>0.64500000000000002</v>
      </c>
      <c r="C3693" s="5">
        <v>0.51</v>
      </c>
      <c r="D3693" s="5">
        <v>0.19</v>
      </c>
      <c r="E3693" s="5">
        <v>1.4864999999999999</v>
      </c>
      <c r="F3693" s="5">
        <v>0.64449999999999996</v>
      </c>
      <c r="G3693" s="5">
        <v>0.29599999999999999</v>
      </c>
      <c r="H3693" s="48">
        <v>0.42499999999999999</v>
      </c>
      <c r="I3693" s="5">
        <v>12</v>
      </c>
      <c r="N3693" s="15">
        <f t="shared" si="3626"/>
        <v>3</v>
      </c>
      <c r="O3693" s="15">
        <f t="shared" ref="O3693:U3693" si="3751">B3693</f>
        <v>0.64500000000000002</v>
      </c>
      <c r="P3693" s="15">
        <f t="shared" si="3751"/>
        <v>0.51</v>
      </c>
      <c r="Q3693" s="15">
        <f t="shared" si="3751"/>
        <v>0.19</v>
      </c>
      <c r="R3693" s="15">
        <f t="shared" si="3751"/>
        <v>1.4864999999999999</v>
      </c>
      <c r="S3693" s="15">
        <f t="shared" si="3751"/>
        <v>0.64449999999999996</v>
      </c>
      <c r="T3693" s="15">
        <f t="shared" si="3751"/>
        <v>0.29599999999999999</v>
      </c>
      <c r="U3693" s="15">
        <f t="shared" si="3751"/>
        <v>0.42499999999999999</v>
      </c>
      <c r="V3693" s="5">
        <v>1</v>
      </c>
      <c r="X3693" s="15">
        <f t="shared" si="3628"/>
        <v>13.5</v>
      </c>
      <c r="AB3693" s="15">
        <f t="shared" si="3629"/>
        <v>14.162933694246254</v>
      </c>
      <c r="AC3693" s="15">
        <f t="shared" si="3630"/>
        <v>0.43948108296698585</v>
      </c>
    </row>
    <row r="3694" spans="1:29">
      <c r="A3694" s="5" t="s">
        <v>206</v>
      </c>
      <c r="B3694" s="5">
        <v>0.65</v>
      </c>
      <c r="C3694" s="5">
        <v>0.52</v>
      </c>
      <c r="D3694" s="5">
        <v>0.17</v>
      </c>
      <c r="E3694" s="5">
        <v>1.3654999999999999</v>
      </c>
      <c r="F3694" s="5">
        <v>0.61550000000000005</v>
      </c>
      <c r="G3694" s="5">
        <v>0.28849999999999998</v>
      </c>
      <c r="H3694" s="48">
        <v>0.36</v>
      </c>
      <c r="I3694" s="5">
        <v>11</v>
      </c>
      <c r="N3694" s="15">
        <f t="shared" si="3626"/>
        <v>3</v>
      </c>
      <c r="O3694" s="15">
        <f t="shared" ref="O3694:U3694" si="3752">B3694</f>
        <v>0.65</v>
      </c>
      <c r="P3694" s="15">
        <f t="shared" si="3752"/>
        <v>0.52</v>
      </c>
      <c r="Q3694" s="15">
        <f t="shared" si="3752"/>
        <v>0.17</v>
      </c>
      <c r="R3694" s="15">
        <f t="shared" si="3752"/>
        <v>1.3654999999999999</v>
      </c>
      <c r="S3694" s="15">
        <f t="shared" si="3752"/>
        <v>0.61550000000000005</v>
      </c>
      <c r="T3694" s="15">
        <f t="shared" si="3752"/>
        <v>0.28849999999999998</v>
      </c>
      <c r="U3694" s="15">
        <f t="shared" si="3752"/>
        <v>0.36</v>
      </c>
      <c r="V3694" s="5">
        <v>1</v>
      </c>
      <c r="X3694" s="15">
        <f t="shared" si="3628"/>
        <v>12.5</v>
      </c>
      <c r="AB3694" s="15">
        <f t="shared" si="3629"/>
        <v>13.051458602274938</v>
      </c>
      <c r="AC3694" s="15">
        <f t="shared" si="3630"/>
        <v>0.30410659002302792</v>
      </c>
    </row>
    <row r="3695" spans="1:29">
      <c r="A3695" s="5" t="s">
        <v>206</v>
      </c>
      <c r="B3695" s="5">
        <v>0.65</v>
      </c>
      <c r="C3695" s="5">
        <v>0.495</v>
      </c>
      <c r="D3695" s="5">
        <v>0.17</v>
      </c>
      <c r="E3695" s="5">
        <v>1.276</v>
      </c>
      <c r="F3695" s="5">
        <v>0.62150000000000005</v>
      </c>
      <c r="G3695" s="5">
        <v>0.23050000000000001</v>
      </c>
      <c r="H3695" s="48">
        <v>0.39900000000000002</v>
      </c>
      <c r="I3695" s="5">
        <v>11</v>
      </c>
      <c r="N3695" s="15">
        <f t="shared" si="3626"/>
        <v>3</v>
      </c>
      <c r="O3695" s="15">
        <f t="shared" ref="O3695:U3695" si="3753">B3695</f>
        <v>0.65</v>
      </c>
      <c r="P3695" s="15">
        <f t="shared" si="3753"/>
        <v>0.495</v>
      </c>
      <c r="Q3695" s="15">
        <f t="shared" si="3753"/>
        <v>0.17</v>
      </c>
      <c r="R3695" s="15">
        <f t="shared" si="3753"/>
        <v>1.276</v>
      </c>
      <c r="S3695" s="15">
        <f t="shared" si="3753"/>
        <v>0.62150000000000005</v>
      </c>
      <c r="T3695" s="15">
        <f t="shared" si="3753"/>
        <v>0.23050000000000001</v>
      </c>
      <c r="U3695" s="15">
        <f t="shared" si="3753"/>
        <v>0.39900000000000002</v>
      </c>
      <c r="V3695" s="5">
        <v>1</v>
      </c>
      <c r="X3695" s="15">
        <f t="shared" si="3628"/>
        <v>12.5</v>
      </c>
      <c r="AB3695" s="15">
        <f t="shared" si="3629"/>
        <v>12.756786394951448</v>
      </c>
      <c r="AC3695" s="15">
        <f t="shared" si="3630"/>
        <v>6.5939252632160786E-2</v>
      </c>
    </row>
    <row r="3696" spans="1:29">
      <c r="A3696" s="5" t="s">
        <v>206</v>
      </c>
      <c r="B3696" s="5">
        <v>0.65</v>
      </c>
      <c r="C3696" s="5">
        <v>0.495</v>
      </c>
      <c r="D3696" s="5">
        <v>0.16</v>
      </c>
      <c r="E3696" s="5">
        <v>1.2075</v>
      </c>
      <c r="F3696" s="5">
        <v>0.55000000000000004</v>
      </c>
      <c r="G3696" s="5">
        <v>0.26950000000000002</v>
      </c>
      <c r="H3696" s="48">
        <v>0.32</v>
      </c>
      <c r="I3696" s="5">
        <v>10</v>
      </c>
      <c r="N3696" s="15">
        <f t="shared" si="3626"/>
        <v>3</v>
      </c>
      <c r="O3696" s="15">
        <f t="shared" ref="O3696:U3696" si="3754">B3696</f>
        <v>0.65</v>
      </c>
      <c r="P3696" s="15">
        <f t="shared" si="3754"/>
        <v>0.495</v>
      </c>
      <c r="Q3696" s="15">
        <f t="shared" si="3754"/>
        <v>0.16</v>
      </c>
      <c r="R3696" s="15">
        <f t="shared" si="3754"/>
        <v>1.2075</v>
      </c>
      <c r="S3696" s="15">
        <f t="shared" si="3754"/>
        <v>0.55000000000000004</v>
      </c>
      <c r="T3696" s="15">
        <f t="shared" si="3754"/>
        <v>0.26950000000000002</v>
      </c>
      <c r="U3696" s="15">
        <f t="shared" si="3754"/>
        <v>0.32</v>
      </c>
      <c r="V3696" s="5">
        <v>1</v>
      </c>
      <c r="X3696" s="15">
        <f t="shared" si="3628"/>
        <v>11.5</v>
      </c>
      <c r="AB3696" s="15">
        <f t="shared" si="3629"/>
        <v>12.373864544744837</v>
      </c>
      <c r="AC3696" s="15">
        <f t="shared" si="3630"/>
        <v>0.76363924256210125</v>
      </c>
    </row>
    <row r="3697" spans="1:29">
      <c r="A3697" s="5" t="s">
        <v>207</v>
      </c>
      <c r="B3697" s="5">
        <v>0.65</v>
      </c>
      <c r="C3697" s="5">
        <v>0.52</v>
      </c>
      <c r="D3697" s="5">
        <v>0.19500000000000001</v>
      </c>
      <c r="E3697" s="5">
        <v>1.2809999999999999</v>
      </c>
      <c r="F3697" s="5">
        <v>0.59850000000000003</v>
      </c>
      <c r="G3697" s="5">
        <v>0.246</v>
      </c>
      <c r="H3697" s="48">
        <v>0.38250000000000001</v>
      </c>
      <c r="I3697" s="5">
        <v>10</v>
      </c>
      <c r="N3697" s="15">
        <f t="shared" si="3626"/>
        <v>0.75</v>
      </c>
      <c r="O3697" s="15">
        <f t="shared" ref="O3697:U3697" si="3755">B3697</f>
        <v>0.65</v>
      </c>
      <c r="P3697" s="15">
        <f t="shared" si="3755"/>
        <v>0.52</v>
      </c>
      <c r="Q3697" s="15">
        <f t="shared" si="3755"/>
        <v>0.19500000000000001</v>
      </c>
      <c r="R3697" s="15">
        <f t="shared" si="3755"/>
        <v>1.2809999999999999</v>
      </c>
      <c r="S3697" s="15">
        <f t="shared" si="3755"/>
        <v>0.59850000000000003</v>
      </c>
      <c r="T3697" s="15">
        <f t="shared" si="3755"/>
        <v>0.246</v>
      </c>
      <c r="U3697" s="15">
        <f t="shared" si="3755"/>
        <v>0.38250000000000001</v>
      </c>
      <c r="V3697" s="5">
        <v>1</v>
      </c>
      <c r="X3697" s="15">
        <f t="shared" si="3628"/>
        <v>11.5</v>
      </c>
      <c r="AB3697" s="15">
        <f t="shared" si="3629"/>
        <v>13.170623326073695</v>
      </c>
      <c r="AC3697" s="15">
        <f t="shared" si="3630"/>
        <v>2.7909822976215359</v>
      </c>
    </row>
    <row r="3698" spans="1:29">
      <c r="A3698" s="5" t="s">
        <v>206</v>
      </c>
      <c r="B3698" s="5">
        <v>0.65</v>
      </c>
      <c r="C3698" s="5">
        <v>0.52500000000000002</v>
      </c>
      <c r="D3698" s="5">
        <v>0.20499999999999999</v>
      </c>
      <c r="E3698" s="5">
        <v>1.4275</v>
      </c>
      <c r="F3698" s="5">
        <v>0.69</v>
      </c>
      <c r="G3698" s="5">
        <v>0.30599999999999999</v>
      </c>
      <c r="H3698" s="48">
        <v>0.4355</v>
      </c>
      <c r="I3698" s="5">
        <v>13</v>
      </c>
      <c r="N3698" s="15">
        <f t="shared" si="3626"/>
        <v>3</v>
      </c>
      <c r="O3698" s="15">
        <f t="shared" ref="O3698:U3698" si="3756">B3698</f>
        <v>0.65</v>
      </c>
      <c r="P3698" s="15">
        <f t="shared" si="3756"/>
        <v>0.52500000000000002</v>
      </c>
      <c r="Q3698" s="15">
        <f t="shared" si="3756"/>
        <v>0.20499999999999999</v>
      </c>
      <c r="R3698" s="15">
        <f t="shared" si="3756"/>
        <v>1.4275</v>
      </c>
      <c r="S3698" s="15">
        <f t="shared" si="3756"/>
        <v>0.69</v>
      </c>
      <c r="T3698" s="15">
        <f t="shared" si="3756"/>
        <v>0.30599999999999999</v>
      </c>
      <c r="U3698" s="15">
        <f t="shared" si="3756"/>
        <v>0.4355</v>
      </c>
      <c r="V3698" s="5">
        <v>1</v>
      </c>
      <c r="X3698" s="15">
        <f t="shared" si="3628"/>
        <v>14.5</v>
      </c>
      <c r="AB3698" s="15">
        <f t="shared" si="3629"/>
        <v>13.045574499766055</v>
      </c>
      <c r="AC3698" s="15">
        <f t="shared" si="3630"/>
        <v>2.1153535357307627</v>
      </c>
    </row>
    <row r="3699" spans="1:29">
      <c r="A3699" s="5" t="s">
        <v>206</v>
      </c>
      <c r="B3699" s="5">
        <v>0.65</v>
      </c>
      <c r="C3699" s="5">
        <v>0.51</v>
      </c>
      <c r="D3699" s="5">
        <v>0.17499999999999999</v>
      </c>
      <c r="E3699" s="5">
        <v>1.155</v>
      </c>
      <c r="F3699" s="5">
        <v>0.4955</v>
      </c>
      <c r="G3699" s="5">
        <v>0.20250000000000001</v>
      </c>
      <c r="H3699" s="48">
        <v>0.38500000000000001</v>
      </c>
      <c r="I3699" s="5">
        <v>12</v>
      </c>
      <c r="N3699" s="15">
        <f t="shared" si="3626"/>
        <v>3</v>
      </c>
      <c r="O3699" s="15">
        <f t="shared" ref="O3699:U3699" si="3757">B3699</f>
        <v>0.65</v>
      </c>
      <c r="P3699" s="15">
        <f t="shared" si="3757"/>
        <v>0.51</v>
      </c>
      <c r="Q3699" s="15">
        <f t="shared" si="3757"/>
        <v>0.17499999999999999</v>
      </c>
      <c r="R3699" s="15">
        <f t="shared" si="3757"/>
        <v>1.155</v>
      </c>
      <c r="S3699" s="15">
        <f t="shared" si="3757"/>
        <v>0.4955</v>
      </c>
      <c r="T3699" s="15">
        <f t="shared" si="3757"/>
        <v>0.20250000000000001</v>
      </c>
      <c r="U3699" s="15">
        <f t="shared" si="3757"/>
        <v>0.38500000000000001</v>
      </c>
      <c r="V3699" s="5">
        <v>1</v>
      </c>
      <c r="X3699" s="15">
        <f t="shared" si="3628"/>
        <v>13.5</v>
      </c>
      <c r="AB3699" s="15">
        <f t="shared" si="3629"/>
        <v>14.586924292348936</v>
      </c>
      <c r="AC3699" s="15">
        <f t="shared" si="3630"/>
        <v>1.1814044172982352</v>
      </c>
    </row>
    <row r="3700" spans="1:29">
      <c r="A3700" s="5" t="s">
        <v>207</v>
      </c>
      <c r="B3700" s="5">
        <v>0.65</v>
      </c>
      <c r="C3700" s="5">
        <v>0.51</v>
      </c>
      <c r="D3700" s="5">
        <v>0.17499999999999999</v>
      </c>
      <c r="E3700" s="5">
        <v>1.35</v>
      </c>
      <c r="F3700" s="5">
        <v>0.57499999999999996</v>
      </c>
      <c r="G3700" s="5">
        <v>0.3155</v>
      </c>
      <c r="H3700" s="48">
        <v>0.38850000000000001</v>
      </c>
      <c r="I3700" s="5">
        <v>10</v>
      </c>
      <c r="N3700" s="15">
        <f t="shared" si="3626"/>
        <v>0.75</v>
      </c>
      <c r="O3700" s="15">
        <f t="shared" ref="O3700:U3700" si="3758">B3700</f>
        <v>0.65</v>
      </c>
      <c r="P3700" s="15">
        <f t="shared" si="3758"/>
        <v>0.51</v>
      </c>
      <c r="Q3700" s="15">
        <f t="shared" si="3758"/>
        <v>0.17499999999999999</v>
      </c>
      <c r="R3700" s="15">
        <f t="shared" si="3758"/>
        <v>1.35</v>
      </c>
      <c r="S3700" s="15">
        <f t="shared" si="3758"/>
        <v>0.57499999999999996</v>
      </c>
      <c r="T3700" s="15">
        <f t="shared" si="3758"/>
        <v>0.3155</v>
      </c>
      <c r="U3700" s="15">
        <f t="shared" si="3758"/>
        <v>0.38850000000000001</v>
      </c>
      <c r="V3700" s="5">
        <v>1</v>
      </c>
      <c r="X3700" s="15">
        <f t="shared" si="3628"/>
        <v>11.5</v>
      </c>
      <c r="AB3700" s="15">
        <f t="shared" si="3629"/>
        <v>13.268630196919077</v>
      </c>
      <c r="AC3700" s="15">
        <f t="shared" si="3630"/>
        <v>3.1280527734540113</v>
      </c>
    </row>
    <row r="3701" spans="1:29">
      <c r="A3701" s="5" t="s">
        <v>206</v>
      </c>
      <c r="B3701" s="5">
        <v>0.65</v>
      </c>
      <c r="C3701" s="5">
        <v>0.52500000000000002</v>
      </c>
      <c r="D3701" s="5">
        <v>0.19</v>
      </c>
      <c r="E3701" s="5">
        <v>1.3685</v>
      </c>
      <c r="F3701" s="5">
        <v>0.59750000000000003</v>
      </c>
      <c r="G3701" s="5">
        <v>0.29599999999999999</v>
      </c>
      <c r="H3701" s="48">
        <v>0.4</v>
      </c>
      <c r="I3701" s="5">
        <v>11</v>
      </c>
      <c r="N3701" s="15">
        <f t="shared" si="3626"/>
        <v>3</v>
      </c>
      <c r="O3701" s="15">
        <f t="shared" ref="O3701:U3701" si="3759">B3701</f>
        <v>0.65</v>
      </c>
      <c r="P3701" s="15">
        <f t="shared" si="3759"/>
        <v>0.52500000000000002</v>
      </c>
      <c r="Q3701" s="15">
        <f t="shared" si="3759"/>
        <v>0.19</v>
      </c>
      <c r="R3701" s="15">
        <f t="shared" si="3759"/>
        <v>1.3685</v>
      </c>
      <c r="S3701" s="15">
        <f t="shared" si="3759"/>
        <v>0.59750000000000003</v>
      </c>
      <c r="T3701" s="15">
        <f t="shared" si="3759"/>
        <v>0.29599999999999999</v>
      </c>
      <c r="U3701" s="15">
        <f t="shared" si="3759"/>
        <v>0.4</v>
      </c>
      <c r="V3701" s="5">
        <v>1</v>
      </c>
      <c r="X3701" s="15">
        <f t="shared" si="3628"/>
        <v>12.5</v>
      </c>
      <c r="AB3701" s="15">
        <f t="shared" si="3629"/>
        <v>13.993574362913741</v>
      </c>
      <c r="AC3701" s="15">
        <f t="shared" si="3630"/>
        <v>2.2307643775531862</v>
      </c>
    </row>
    <row r="3702" spans="1:29">
      <c r="A3702" s="5" t="s">
        <v>207</v>
      </c>
      <c r="B3702" s="5">
        <v>0.66</v>
      </c>
      <c r="C3702" s="5">
        <v>0.53</v>
      </c>
      <c r="D3702" s="5">
        <v>0.17</v>
      </c>
      <c r="E3702" s="5">
        <v>1.431</v>
      </c>
      <c r="F3702" s="5">
        <v>0.622</v>
      </c>
      <c r="G3702" s="5">
        <v>0.309</v>
      </c>
      <c r="H3702" s="48">
        <v>0.39800000000000002</v>
      </c>
      <c r="I3702" s="5">
        <v>10</v>
      </c>
      <c r="N3702" s="15">
        <f t="shared" si="3626"/>
        <v>0.75</v>
      </c>
      <c r="O3702" s="15">
        <f t="shared" ref="O3702:U3702" si="3760">B3702</f>
        <v>0.66</v>
      </c>
      <c r="P3702" s="15">
        <f t="shared" si="3760"/>
        <v>0.53</v>
      </c>
      <c r="Q3702" s="15">
        <f t="shared" si="3760"/>
        <v>0.17</v>
      </c>
      <c r="R3702" s="15">
        <f t="shared" si="3760"/>
        <v>1.431</v>
      </c>
      <c r="S3702" s="15">
        <f t="shared" si="3760"/>
        <v>0.622</v>
      </c>
      <c r="T3702" s="15">
        <f t="shared" si="3760"/>
        <v>0.309</v>
      </c>
      <c r="U3702" s="15">
        <f t="shared" si="3760"/>
        <v>0.39800000000000002</v>
      </c>
      <c r="V3702" s="5">
        <v>1</v>
      </c>
      <c r="X3702" s="15">
        <f t="shared" si="3628"/>
        <v>11.5</v>
      </c>
      <c r="AB3702" s="15">
        <f t="shared" si="3629"/>
        <v>13.38113758624484</v>
      </c>
      <c r="AC3702" s="15">
        <f t="shared" si="3630"/>
        <v>3.538678618383063</v>
      </c>
    </row>
    <row r="3703" spans="1:29">
      <c r="A3703" s="5" t="s">
        <v>206</v>
      </c>
      <c r="B3703" s="5">
        <v>0.66</v>
      </c>
      <c r="C3703" s="5">
        <v>0.51</v>
      </c>
      <c r="D3703" s="5">
        <v>0.18</v>
      </c>
      <c r="E3703" s="5">
        <v>1.2609999999999999</v>
      </c>
      <c r="F3703" s="5">
        <v>0.5</v>
      </c>
      <c r="G3703" s="5">
        <v>0.23350000000000001</v>
      </c>
      <c r="H3703" s="48">
        <v>0.33900000000000002</v>
      </c>
      <c r="I3703" s="5">
        <v>10</v>
      </c>
      <c r="N3703" s="15">
        <f t="shared" si="3626"/>
        <v>3</v>
      </c>
      <c r="O3703" s="15">
        <f t="shared" ref="O3703:U3703" si="3761">B3703</f>
        <v>0.66</v>
      </c>
      <c r="P3703" s="15">
        <f t="shared" si="3761"/>
        <v>0.51</v>
      </c>
      <c r="Q3703" s="15">
        <f t="shared" si="3761"/>
        <v>0.18</v>
      </c>
      <c r="R3703" s="15">
        <f t="shared" si="3761"/>
        <v>1.2609999999999999</v>
      </c>
      <c r="S3703" s="15">
        <f t="shared" si="3761"/>
        <v>0.5</v>
      </c>
      <c r="T3703" s="15">
        <f t="shared" si="3761"/>
        <v>0.23350000000000001</v>
      </c>
      <c r="U3703" s="15">
        <f t="shared" si="3761"/>
        <v>0.33900000000000002</v>
      </c>
      <c r="V3703" s="5">
        <v>1</v>
      </c>
      <c r="X3703" s="15">
        <f t="shared" si="3628"/>
        <v>11.5</v>
      </c>
      <c r="AB3703" s="15">
        <f t="shared" si="3629"/>
        <v>14.787334570457284</v>
      </c>
      <c r="AC3703" s="15">
        <f t="shared" si="3630"/>
        <v>10.80656857812358</v>
      </c>
    </row>
    <row r="3704" spans="1:29">
      <c r="A3704" s="5" t="s">
        <v>207</v>
      </c>
      <c r="B3704" s="5">
        <v>0.66500000000000004</v>
      </c>
      <c r="C3704" s="5">
        <v>0.54</v>
      </c>
      <c r="D3704" s="5">
        <v>0.19500000000000001</v>
      </c>
      <c r="E3704" s="5">
        <v>1.764</v>
      </c>
      <c r="F3704" s="5">
        <v>0.85050000000000003</v>
      </c>
      <c r="G3704" s="5">
        <v>0.36149999999999999</v>
      </c>
      <c r="H3704" s="48">
        <v>0.47</v>
      </c>
      <c r="I3704" s="5">
        <v>11</v>
      </c>
      <c r="N3704" s="15">
        <f t="shared" si="3626"/>
        <v>0.75</v>
      </c>
      <c r="O3704" s="15">
        <f t="shared" ref="O3704:U3704" si="3762">B3704</f>
        <v>0.66500000000000004</v>
      </c>
      <c r="P3704" s="15">
        <f t="shared" si="3762"/>
        <v>0.54</v>
      </c>
      <c r="Q3704" s="15">
        <f t="shared" si="3762"/>
        <v>0.19500000000000001</v>
      </c>
      <c r="R3704" s="15">
        <f t="shared" si="3762"/>
        <v>1.764</v>
      </c>
      <c r="S3704" s="15">
        <f t="shared" si="3762"/>
        <v>0.85050000000000003</v>
      </c>
      <c r="T3704" s="15">
        <f t="shared" si="3762"/>
        <v>0.36149999999999999</v>
      </c>
      <c r="U3704" s="15">
        <f t="shared" si="3762"/>
        <v>0.47</v>
      </c>
      <c r="V3704" s="5">
        <v>1</v>
      </c>
      <c r="X3704" s="15">
        <f t="shared" si="3628"/>
        <v>12.5</v>
      </c>
      <c r="AB3704" s="15">
        <f t="shared" si="3629"/>
        <v>12.294559399183948</v>
      </c>
      <c r="AC3704" s="15">
        <f t="shared" si="3630"/>
        <v>4.2205840463660556E-2</v>
      </c>
    </row>
    <row r="3705" spans="1:29">
      <c r="A3705" s="5" t="s">
        <v>207</v>
      </c>
      <c r="B3705" s="5">
        <v>0.67</v>
      </c>
      <c r="C3705" s="5">
        <v>0.51</v>
      </c>
      <c r="D3705" s="5">
        <v>0.155</v>
      </c>
      <c r="E3705" s="5">
        <v>1.278</v>
      </c>
      <c r="F3705" s="5">
        <v>0.5605</v>
      </c>
      <c r="G3705" s="5">
        <v>0.30449999999999999</v>
      </c>
      <c r="H3705" s="48">
        <v>0.35799999999999998</v>
      </c>
      <c r="I3705" s="5">
        <v>11</v>
      </c>
      <c r="N3705" s="15">
        <f t="shared" si="3626"/>
        <v>0.75</v>
      </c>
      <c r="O3705" s="15">
        <f t="shared" ref="O3705:U3705" si="3763">B3705</f>
        <v>0.67</v>
      </c>
      <c r="P3705" s="15">
        <f t="shared" si="3763"/>
        <v>0.51</v>
      </c>
      <c r="Q3705" s="15">
        <f t="shared" si="3763"/>
        <v>0.155</v>
      </c>
      <c r="R3705" s="15">
        <f t="shared" si="3763"/>
        <v>1.278</v>
      </c>
      <c r="S3705" s="15">
        <f t="shared" si="3763"/>
        <v>0.5605</v>
      </c>
      <c r="T3705" s="15">
        <f t="shared" si="3763"/>
        <v>0.30449999999999999</v>
      </c>
      <c r="U3705" s="15">
        <f t="shared" si="3763"/>
        <v>0.35799999999999998</v>
      </c>
      <c r="V3705" s="5">
        <v>1</v>
      </c>
      <c r="X3705" s="15">
        <f t="shared" si="3628"/>
        <v>12.5</v>
      </c>
      <c r="AB3705" s="15">
        <f t="shared" si="3629"/>
        <v>12.516290367885739</v>
      </c>
      <c r="AC3705" s="15">
        <f t="shared" si="3630"/>
        <v>2.6537608585272771E-4</v>
      </c>
    </row>
    <row r="3706" spans="1:29">
      <c r="A3706" s="5" t="s">
        <v>206</v>
      </c>
      <c r="B3706" s="5">
        <v>0.67</v>
      </c>
      <c r="C3706" s="5">
        <v>0.54</v>
      </c>
      <c r="D3706" s="5">
        <v>0.19500000000000001</v>
      </c>
      <c r="E3706" s="5">
        <v>1.2170000000000001</v>
      </c>
      <c r="F3706" s="5">
        <v>0.53200000000000003</v>
      </c>
      <c r="G3706" s="5">
        <v>0.27350000000000002</v>
      </c>
      <c r="H3706" s="48">
        <v>0.33150000000000002</v>
      </c>
      <c r="I3706" s="5">
        <v>11</v>
      </c>
      <c r="N3706" s="15">
        <f t="shared" si="3626"/>
        <v>3</v>
      </c>
      <c r="O3706" s="15">
        <f t="shared" ref="O3706:U3706" si="3764">B3706</f>
        <v>0.67</v>
      </c>
      <c r="P3706" s="15">
        <f t="shared" si="3764"/>
        <v>0.54</v>
      </c>
      <c r="Q3706" s="15">
        <f t="shared" si="3764"/>
        <v>0.19500000000000001</v>
      </c>
      <c r="R3706" s="15">
        <f t="shared" si="3764"/>
        <v>1.2170000000000001</v>
      </c>
      <c r="S3706" s="15">
        <f t="shared" si="3764"/>
        <v>0.53200000000000003</v>
      </c>
      <c r="T3706" s="15">
        <f t="shared" si="3764"/>
        <v>0.27350000000000002</v>
      </c>
      <c r="U3706" s="15">
        <f t="shared" si="3764"/>
        <v>0.33150000000000002</v>
      </c>
      <c r="V3706" s="5">
        <v>1</v>
      </c>
      <c r="X3706" s="15">
        <f t="shared" si="3628"/>
        <v>12.5</v>
      </c>
      <c r="AB3706" s="15">
        <f t="shared" si="3629"/>
        <v>13.787254517298305</v>
      </c>
      <c r="AC3706" s="15">
        <f t="shared" si="3630"/>
        <v>1.657024192304891</v>
      </c>
    </row>
    <row r="3707" spans="1:29">
      <c r="A3707" s="5" t="s">
        <v>207</v>
      </c>
      <c r="B3707" s="5">
        <v>0.67</v>
      </c>
      <c r="C3707" s="5">
        <v>0.54</v>
      </c>
      <c r="D3707" s="5">
        <v>0.2</v>
      </c>
      <c r="E3707" s="5">
        <v>1.46</v>
      </c>
      <c r="F3707" s="5">
        <v>0.64349999999999996</v>
      </c>
      <c r="G3707" s="5">
        <v>0.32800000000000001</v>
      </c>
      <c r="H3707" s="48">
        <v>0.41649999999999998</v>
      </c>
      <c r="I3707" s="5">
        <v>9</v>
      </c>
      <c r="N3707" s="15">
        <f t="shared" si="3626"/>
        <v>0.75</v>
      </c>
      <c r="O3707" s="15">
        <f t="shared" ref="O3707:U3707" si="3765">B3707</f>
        <v>0.67</v>
      </c>
      <c r="P3707" s="15">
        <f t="shared" si="3765"/>
        <v>0.54</v>
      </c>
      <c r="Q3707" s="15">
        <f t="shared" si="3765"/>
        <v>0.2</v>
      </c>
      <c r="R3707" s="15">
        <f t="shared" si="3765"/>
        <v>1.46</v>
      </c>
      <c r="S3707" s="15">
        <f t="shared" si="3765"/>
        <v>0.64349999999999996</v>
      </c>
      <c r="T3707" s="15">
        <f t="shared" si="3765"/>
        <v>0.32800000000000001</v>
      </c>
      <c r="U3707" s="15">
        <f t="shared" si="3765"/>
        <v>0.41649999999999998</v>
      </c>
      <c r="V3707" s="5">
        <v>1</v>
      </c>
      <c r="X3707" s="15">
        <f t="shared" si="3628"/>
        <v>10.5</v>
      </c>
      <c r="AB3707" s="15">
        <f t="shared" si="3629"/>
        <v>13.62416352367141</v>
      </c>
      <c r="AC3707" s="15">
        <f t="shared" si="3630"/>
        <v>9.7603977226389578</v>
      </c>
    </row>
    <row r="3708" spans="1:29">
      <c r="A3708" s="5" t="s">
        <v>207</v>
      </c>
      <c r="B3708" s="5">
        <v>0.67500000000000004</v>
      </c>
      <c r="C3708" s="5">
        <v>0.53500000000000003</v>
      </c>
      <c r="D3708" s="5">
        <v>0.185</v>
      </c>
      <c r="E3708" s="5">
        <v>1.5575000000000001</v>
      </c>
      <c r="F3708" s="5">
        <v>0.70350000000000001</v>
      </c>
      <c r="G3708" s="5">
        <v>0.40200000000000002</v>
      </c>
      <c r="H3708" s="48">
        <v>0.4</v>
      </c>
      <c r="I3708" s="5">
        <v>11</v>
      </c>
      <c r="N3708" s="15">
        <f t="shared" si="3626"/>
        <v>0.75</v>
      </c>
      <c r="O3708" s="15">
        <f t="shared" ref="O3708:U3708" si="3766">B3708</f>
        <v>0.67500000000000004</v>
      </c>
      <c r="P3708" s="15">
        <f t="shared" si="3766"/>
        <v>0.53500000000000003</v>
      </c>
      <c r="Q3708" s="15">
        <f t="shared" si="3766"/>
        <v>0.185</v>
      </c>
      <c r="R3708" s="15">
        <f t="shared" si="3766"/>
        <v>1.5575000000000001</v>
      </c>
      <c r="S3708" s="15">
        <f t="shared" si="3766"/>
        <v>0.70350000000000001</v>
      </c>
      <c r="T3708" s="15">
        <f t="shared" si="3766"/>
        <v>0.40200000000000002</v>
      </c>
      <c r="U3708" s="15">
        <f t="shared" si="3766"/>
        <v>0.4</v>
      </c>
      <c r="V3708" s="5">
        <v>1</v>
      </c>
      <c r="X3708" s="15">
        <f t="shared" si="3628"/>
        <v>12.5</v>
      </c>
      <c r="AB3708" s="15">
        <f t="shared" si="3629"/>
        <v>12.173568751691533</v>
      </c>
      <c r="AC3708" s="15">
        <f t="shared" si="3630"/>
        <v>0.10655735987222377</v>
      </c>
    </row>
    <row r="3709" spans="1:29">
      <c r="A3709" s="5" t="s">
        <v>206</v>
      </c>
      <c r="B3709" s="5">
        <v>0.67500000000000004</v>
      </c>
      <c r="C3709" s="5">
        <v>0.51</v>
      </c>
      <c r="D3709" s="5">
        <v>0.17</v>
      </c>
      <c r="E3709" s="5">
        <v>1.5269999999999999</v>
      </c>
      <c r="F3709" s="5">
        <v>0.80900000000000005</v>
      </c>
      <c r="G3709" s="5">
        <v>0.318</v>
      </c>
      <c r="H3709" s="48">
        <v>0.34100000000000003</v>
      </c>
      <c r="I3709" s="5">
        <v>11</v>
      </c>
      <c r="N3709" s="15">
        <f t="shared" si="3626"/>
        <v>3</v>
      </c>
      <c r="O3709" s="15">
        <f t="shared" ref="O3709:U3709" si="3767">B3709</f>
        <v>0.67500000000000004</v>
      </c>
      <c r="P3709" s="15">
        <f t="shared" si="3767"/>
        <v>0.51</v>
      </c>
      <c r="Q3709" s="15">
        <f t="shared" si="3767"/>
        <v>0.17</v>
      </c>
      <c r="R3709" s="15">
        <f t="shared" si="3767"/>
        <v>1.5269999999999999</v>
      </c>
      <c r="S3709" s="15">
        <f t="shared" si="3767"/>
        <v>0.80900000000000005</v>
      </c>
      <c r="T3709" s="15">
        <f t="shared" si="3767"/>
        <v>0.318</v>
      </c>
      <c r="U3709" s="15">
        <f t="shared" si="3767"/>
        <v>0.34100000000000003</v>
      </c>
      <c r="V3709" s="5">
        <v>1</v>
      </c>
      <c r="X3709" s="15">
        <f t="shared" si="3628"/>
        <v>12.5</v>
      </c>
      <c r="AB3709" s="15">
        <f t="shared" si="3629"/>
        <v>10.026368050536762</v>
      </c>
      <c r="AC3709" s="15">
        <f t="shared" si="3630"/>
        <v>6.1188550214052988</v>
      </c>
    </row>
    <row r="3710" spans="1:29">
      <c r="A3710" s="5" t="s">
        <v>207</v>
      </c>
      <c r="B3710" s="5">
        <v>0.67500000000000004</v>
      </c>
      <c r="C3710" s="5">
        <v>0.53</v>
      </c>
      <c r="D3710" s="5">
        <v>0.19500000000000001</v>
      </c>
      <c r="E3710" s="5">
        <v>1.4984999999999999</v>
      </c>
      <c r="F3710" s="5">
        <v>0.62</v>
      </c>
      <c r="G3710" s="5">
        <v>0.375</v>
      </c>
      <c r="H3710" s="48">
        <v>0.42499999999999999</v>
      </c>
      <c r="I3710" s="5">
        <v>9</v>
      </c>
      <c r="N3710" s="15">
        <f t="shared" si="3626"/>
        <v>0.75</v>
      </c>
      <c r="O3710" s="15">
        <f t="shared" ref="O3710:U3710" si="3768">B3710</f>
        <v>0.67500000000000004</v>
      </c>
      <c r="P3710" s="15">
        <f t="shared" si="3768"/>
        <v>0.53</v>
      </c>
      <c r="Q3710" s="15">
        <f t="shared" si="3768"/>
        <v>0.19500000000000001</v>
      </c>
      <c r="R3710" s="15">
        <f t="shared" si="3768"/>
        <v>1.4984999999999999</v>
      </c>
      <c r="S3710" s="15">
        <f t="shared" si="3768"/>
        <v>0.62</v>
      </c>
      <c r="T3710" s="15">
        <f t="shared" si="3768"/>
        <v>0.375</v>
      </c>
      <c r="U3710" s="15">
        <f t="shared" si="3768"/>
        <v>0.42499999999999999</v>
      </c>
      <c r="V3710" s="5">
        <v>1</v>
      </c>
      <c r="X3710" s="15">
        <f t="shared" si="3628"/>
        <v>10.5</v>
      </c>
      <c r="AB3710" s="15">
        <f t="shared" si="3629"/>
        <v>13.860756051587186</v>
      </c>
      <c r="AC3710" s="15">
        <f t="shared" si="3630"/>
        <v>11.294681238279894</v>
      </c>
    </row>
    <row r="3711" spans="1:29">
      <c r="A3711" s="5" t="s">
        <v>206</v>
      </c>
      <c r="B3711" s="5">
        <v>0.68500000000000005</v>
      </c>
      <c r="C3711" s="5">
        <v>0.55000000000000004</v>
      </c>
      <c r="D3711" s="5">
        <v>0.19</v>
      </c>
      <c r="E3711" s="5">
        <v>1.885</v>
      </c>
      <c r="F3711" s="5">
        <v>0.89</v>
      </c>
      <c r="G3711" s="5">
        <v>0.41</v>
      </c>
      <c r="H3711" s="48">
        <v>0.48949999999999999</v>
      </c>
      <c r="I3711" s="5">
        <v>10</v>
      </c>
      <c r="N3711" s="15">
        <f t="shared" si="3626"/>
        <v>3</v>
      </c>
      <c r="O3711" s="15">
        <f t="shared" ref="O3711:U3711" si="3769">B3711</f>
        <v>0.68500000000000005</v>
      </c>
      <c r="P3711" s="15">
        <f t="shared" si="3769"/>
        <v>0.55000000000000004</v>
      </c>
      <c r="Q3711" s="15">
        <f t="shared" si="3769"/>
        <v>0.19</v>
      </c>
      <c r="R3711" s="15">
        <f t="shared" si="3769"/>
        <v>1.885</v>
      </c>
      <c r="S3711" s="15">
        <f t="shared" si="3769"/>
        <v>0.89</v>
      </c>
      <c r="T3711" s="15">
        <f t="shared" si="3769"/>
        <v>0.41</v>
      </c>
      <c r="U3711" s="15">
        <f t="shared" si="3769"/>
        <v>0.48949999999999999</v>
      </c>
      <c r="V3711" s="5">
        <v>1</v>
      </c>
      <c r="X3711" s="15">
        <f t="shared" si="3628"/>
        <v>11.5</v>
      </c>
      <c r="AB3711" s="15">
        <f t="shared" si="3629"/>
        <v>12.684622106886124</v>
      </c>
      <c r="AC3711" s="15">
        <f t="shared" si="3630"/>
        <v>1.4033295361233193</v>
      </c>
    </row>
    <row r="3712" spans="1:29">
      <c r="A3712" s="5" t="s">
        <v>206</v>
      </c>
      <c r="B3712" s="5">
        <v>0.68500000000000005</v>
      </c>
      <c r="C3712" s="5">
        <v>0.53500000000000003</v>
      </c>
      <c r="D3712" s="5">
        <v>0.17499999999999999</v>
      </c>
      <c r="E3712" s="5">
        <v>1.4319999999999999</v>
      </c>
      <c r="F3712" s="5">
        <v>0.63700000000000001</v>
      </c>
      <c r="G3712" s="5">
        <v>0.247</v>
      </c>
      <c r="H3712" s="48">
        <v>0.46</v>
      </c>
      <c r="I3712" s="5">
        <v>11</v>
      </c>
      <c r="N3712" s="15">
        <f t="shared" si="3626"/>
        <v>3</v>
      </c>
      <c r="O3712" s="15">
        <f t="shared" ref="O3712:U3712" si="3770">B3712</f>
        <v>0.68500000000000005</v>
      </c>
      <c r="P3712" s="15">
        <f t="shared" si="3770"/>
        <v>0.53500000000000003</v>
      </c>
      <c r="Q3712" s="15">
        <f t="shared" si="3770"/>
        <v>0.17499999999999999</v>
      </c>
      <c r="R3712" s="15">
        <f t="shared" si="3770"/>
        <v>1.4319999999999999</v>
      </c>
      <c r="S3712" s="15">
        <f t="shared" si="3770"/>
        <v>0.63700000000000001</v>
      </c>
      <c r="T3712" s="15">
        <f t="shared" si="3770"/>
        <v>0.247</v>
      </c>
      <c r="U3712" s="15">
        <f t="shared" si="3770"/>
        <v>0.46</v>
      </c>
      <c r="V3712" s="5">
        <v>1</v>
      </c>
      <c r="X3712" s="15">
        <f t="shared" si="3628"/>
        <v>12.5</v>
      </c>
      <c r="AB3712" s="15">
        <f t="shared" si="3629"/>
        <v>14.723094192524437</v>
      </c>
      <c r="AC3712" s="15">
        <f t="shared" si="3630"/>
        <v>4.9421477888358787</v>
      </c>
    </row>
    <row r="3713" spans="1:29">
      <c r="A3713" s="5" t="s">
        <v>206</v>
      </c>
      <c r="B3713" s="5">
        <v>0.70499999999999996</v>
      </c>
      <c r="C3713" s="5">
        <v>0.55000000000000004</v>
      </c>
      <c r="D3713" s="5">
        <v>0.21</v>
      </c>
      <c r="E3713" s="5">
        <v>1.4384999999999999</v>
      </c>
      <c r="F3713" s="5">
        <v>0.65500000000000003</v>
      </c>
      <c r="G3713" s="5">
        <v>0.32550000000000001</v>
      </c>
      <c r="H3713" s="48">
        <v>0.46200000000000002</v>
      </c>
      <c r="I3713" s="5">
        <v>11</v>
      </c>
      <c r="N3713" s="15">
        <f t="shared" si="3626"/>
        <v>3</v>
      </c>
      <c r="O3713" s="15">
        <f t="shared" ref="O3713:U3713" si="3771">B3713</f>
        <v>0.70499999999999996</v>
      </c>
      <c r="P3713" s="15">
        <f t="shared" si="3771"/>
        <v>0.55000000000000004</v>
      </c>
      <c r="Q3713" s="15">
        <f t="shared" si="3771"/>
        <v>0.21</v>
      </c>
      <c r="R3713" s="15">
        <f t="shared" si="3771"/>
        <v>1.4384999999999999</v>
      </c>
      <c r="S3713" s="15">
        <f t="shared" si="3771"/>
        <v>0.65500000000000003</v>
      </c>
      <c r="T3713" s="15">
        <f t="shared" si="3771"/>
        <v>0.32550000000000001</v>
      </c>
      <c r="U3713" s="15">
        <f t="shared" si="3771"/>
        <v>0.46200000000000002</v>
      </c>
      <c r="V3713" s="5">
        <v>1</v>
      </c>
      <c r="X3713" s="15">
        <f t="shared" si="3628"/>
        <v>12.5</v>
      </c>
      <c r="AB3713" s="15">
        <f t="shared" si="3629"/>
        <v>14.188610516895611</v>
      </c>
      <c r="AC3713" s="15">
        <f t="shared" si="3630"/>
        <v>2.8514054777704638</v>
      </c>
    </row>
    <row r="3714" spans="1:29">
      <c r="A3714" s="5" t="s">
        <v>207</v>
      </c>
      <c r="B3714" s="5">
        <v>0.70499999999999996</v>
      </c>
      <c r="C3714" s="5">
        <v>0.53</v>
      </c>
      <c r="D3714" s="5">
        <v>0.17</v>
      </c>
      <c r="E3714" s="5">
        <v>1.5640000000000001</v>
      </c>
      <c r="F3714" s="5">
        <v>0.61199999999999999</v>
      </c>
      <c r="G3714" s="5">
        <v>0.39400000000000002</v>
      </c>
      <c r="H3714" s="48">
        <v>0.44</v>
      </c>
      <c r="I3714" s="5">
        <v>10</v>
      </c>
      <c r="N3714" s="15">
        <f t="shared" si="3626"/>
        <v>0.75</v>
      </c>
      <c r="O3714" s="15">
        <f t="shared" ref="O3714:U3714" si="3772">B3714</f>
        <v>0.70499999999999996</v>
      </c>
      <c r="P3714" s="15">
        <f t="shared" si="3772"/>
        <v>0.53</v>
      </c>
      <c r="Q3714" s="15">
        <f t="shared" si="3772"/>
        <v>0.17</v>
      </c>
      <c r="R3714" s="15">
        <f t="shared" si="3772"/>
        <v>1.5640000000000001</v>
      </c>
      <c r="S3714" s="15">
        <f t="shared" si="3772"/>
        <v>0.61199999999999999</v>
      </c>
      <c r="T3714" s="15">
        <f t="shared" si="3772"/>
        <v>0.39400000000000002</v>
      </c>
      <c r="U3714" s="15">
        <f t="shared" si="3772"/>
        <v>0.44</v>
      </c>
      <c r="V3714" s="5">
        <v>1</v>
      </c>
      <c r="X3714" s="15">
        <f t="shared" si="3628"/>
        <v>11.5</v>
      </c>
      <c r="AB3714" s="15">
        <f t="shared" si="3629"/>
        <v>14.249627590309489</v>
      </c>
      <c r="AC3714" s="15">
        <f t="shared" si="3630"/>
        <v>7.5604518853911653</v>
      </c>
    </row>
    <row r="3715" spans="1:29">
      <c r="A3715" s="5" t="s">
        <v>206</v>
      </c>
      <c r="B3715" s="5">
        <v>0.71</v>
      </c>
      <c r="C3715" s="5">
        <v>0.55500000000000005</v>
      </c>
      <c r="D3715" s="5">
        <v>0.17499999999999999</v>
      </c>
      <c r="E3715" s="5">
        <v>2.14</v>
      </c>
      <c r="F3715" s="5">
        <v>1.2455000000000001</v>
      </c>
      <c r="G3715" s="5">
        <v>0.3725</v>
      </c>
      <c r="H3715" s="48">
        <v>0.434</v>
      </c>
      <c r="I3715" s="5">
        <v>11</v>
      </c>
      <c r="N3715" s="15">
        <f t="shared" si="3626"/>
        <v>3</v>
      </c>
      <c r="O3715" s="15">
        <f t="shared" ref="O3715:U3715" si="3773">B3715</f>
        <v>0.71</v>
      </c>
      <c r="P3715" s="15">
        <f t="shared" si="3773"/>
        <v>0.55500000000000005</v>
      </c>
      <c r="Q3715" s="15">
        <f t="shared" si="3773"/>
        <v>0.17499999999999999</v>
      </c>
      <c r="R3715" s="15">
        <f t="shared" si="3773"/>
        <v>2.14</v>
      </c>
      <c r="S3715" s="15">
        <f t="shared" si="3773"/>
        <v>1.2455000000000001</v>
      </c>
      <c r="T3715" s="15">
        <f t="shared" si="3773"/>
        <v>0.3725</v>
      </c>
      <c r="U3715" s="15">
        <f t="shared" si="3773"/>
        <v>0.434</v>
      </c>
      <c r="V3715" s="5">
        <v>1</v>
      </c>
      <c r="X3715" s="15">
        <f t="shared" si="3628"/>
        <v>12.5</v>
      </c>
      <c r="AB3715" s="15">
        <f t="shared" si="3629"/>
        <v>7.6314865805623135</v>
      </c>
      <c r="AC3715" s="15">
        <f t="shared" si="3630"/>
        <v>23.702422915244835</v>
      </c>
    </row>
    <row r="3716" spans="1:29">
      <c r="A3716" s="5" t="s">
        <v>207</v>
      </c>
      <c r="B3716" s="5">
        <v>0.72499999999999998</v>
      </c>
      <c r="C3716" s="5">
        <v>0.56000000000000005</v>
      </c>
      <c r="D3716" s="5">
        <v>0.185</v>
      </c>
      <c r="E3716" s="5">
        <v>1.792</v>
      </c>
      <c r="F3716" s="5">
        <v>0.873</v>
      </c>
      <c r="G3716" s="5">
        <v>0.36699999999999999</v>
      </c>
      <c r="H3716" s="48">
        <v>0.435</v>
      </c>
      <c r="I3716" s="5">
        <v>11</v>
      </c>
      <c r="N3716" s="15">
        <f t="shared" si="3626"/>
        <v>0.75</v>
      </c>
      <c r="O3716" s="15">
        <f t="shared" ref="O3716:U3716" si="3774">B3716</f>
        <v>0.72499999999999998</v>
      </c>
      <c r="P3716" s="15">
        <f t="shared" si="3774"/>
        <v>0.56000000000000005</v>
      </c>
      <c r="Q3716" s="15">
        <f t="shared" si="3774"/>
        <v>0.185</v>
      </c>
      <c r="R3716" s="15">
        <f t="shared" si="3774"/>
        <v>1.792</v>
      </c>
      <c r="S3716" s="15">
        <f t="shared" si="3774"/>
        <v>0.873</v>
      </c>
      <c r="T3716" s="15">
        <f t="shared" si="3774"/>
        <v>0.36699999999999999</v>
      </c>
      <c r="U3716" s="15">
        <f t="shared" si="3774"/>
        <v>0.435</v>
      </c>
      <c r="V3716" s="5">
        <v>1</v>
      </c>
      <c r="X3716" s="15">
        <f t="shared" si="3628"/>
        <v>12.5</v>
      </c>
      <c r="AB3716" s="15">
        <f t="shared" si="3629"/>
        <v>11.81483405646542</v>
      </c>
      <c r="AC3716" s="15">
        <f t="shared" si="3630"/>
        <v>0.46945237017963104</v>
      </c>
    </row>
    <row r="3717" spans="1:29">
      <c r="A3717" s="5" t="s">
        <v>206</v>
      </c>
      <c r="B3717" s="5">
        <v>0.78</v>
      </c>
      <c r="C3717" s="5">
        <v>0.6</v>
      </c>
      <c r="D3717" s="5">
        <v>0.21</v>
      </c>
      <c r="E3717" s="5">
        <v>2.548</v>
      </c>
      <c r="F3717" s="5">
        <v>1.1944999999999999</v>
      </c>
      <c r="G3717" s="5">
        <v>0.57450000000000001</v>
      </c>
      <c r="H3717" s="48">
        <v>0.67449999999999999</v>
      </c>
      <c r="I3717" s="5">
        <v>11</v>
      </c>
      <c r="N3717" s="15">
        <f t="shared" si="3626"/>
        <v>3</v>
      </c>
      <c r="O3717" s="15">
        <f t="shared" ref="O3717:U3717" si="3775">B3717</f>
        <v>0.78</v>
      </c>
      <c r="P3717" s="15">
        <f t="shared" si="3775"/>
        <v>0.6</v>
      </c>
      <c r="Q3717" s="15">
        <f t="shared" si="3775"/>
        <v>0.21</v>
      </c>
      <c r="R3717" s="15">
        <f t="shared" si="3775"/>
        <v>2.548</v>
      </c>
      <c r="S3717" s="15">
        <f t="shared" si="3775"/>
        <v>1.1944999999999999</v>
      </c>
      <c r="T3717" s="15">
        <f t="shared" si="3775"/>
        <v>0.57450000000000001</v>
      </c>
      <c r="U3717" s="15">
        <f t="shared" si="3775"/>
        <v>0.67449999999999999</v>
      </c>
      <c r="V3717" s="5">
        <v>1</v>
      </c>
      <c r="X3717" s="15">
        <f t="shared" si="3628"/>
        <v>12.5</v>
      </c>
      <c r="AB3717" s="15">
        <f t="shared" si="3629"/>
        <v>13.250065900716603</v>
      </c>
      <c r="AC3717" s="15">
        <f t="shared" si="3630"/>
        <v>0.56259885541780874</v>
      </c>
    </row>
    <row r="3718" spans="1:29">
      <c r="A3718" s="5" t="s">
        <v>208</v>
      </c>
      <c r="B3718" s="5">
        <v>0.23499999999999999</v>
      </c>
      <c r="C3718" s="5">
        <v>0.13</v>
      </c>
      <c r="D3718" s="5">
        <v>7.4999999999999997E-2</v>
      </c>
      <c r="E3718" s="5">
        <v>0.1585</v>
      </c>
      <c r="F3718" s="5">
        <v>6.8500000000000005E-2</v>
      </c>
      <c r="G3718" s="5">
        <v>3.6999999999999998E-2</v>
      </c>
      <c r="H3718" s="48">
        <v>4.65E-2</v>
      </c>
      <c r="I3718" s="5">
        <v>5</v>
      </c>
      <c r="N3718" s="15">
        <f t="shared" si="3626"/>
        <v>-2</v>
      </c>
      <c r="O3718" s="15">
        <f t="shared" ref="O3718:U3718" si="3776">B3718</f>
        <v>0.23499999999999999</v>
      </c>
      <c r="P3718" s="15">
        <f t="shared" si="3776"/>
        <v>0.13</v>
      </c>
      <c r="Q3718" s="15">
        <f t="shared" si="3776"/>
        <v>7.4999999999999997E-2</v>
      </c>
      <c r="R3718" s="15">
        <f t="shared" si="3776"/>
        <v>0.1585</v>
      </c>
      <c r="S3718" s="15">
        <f t="shared" si="3776"/>
        <v>6.8500000000000005E-2</v>
      </c>
      <c r="T3718" s="15">
        <f t="shared" si="3776"/>
        <v>3.6999999999999998E-2</v>
      </c>
      <c r="U3718" s="15">
        <f t="shared" si="3776"/>
        <v>4.65E-2</v>
      </c>
      <c r="V3718" s="5">
        <v>1</v>
      </c>
      <c r="X3718" s="15">
        <f t="shared" si="3628"/>
        <v>6.5</v>
      </c>
      <c r="AB3718" s="15">
        <f t="shared" si="3629"/>
        <v>6.7723899278739896</v>
      </c>
      <c r="AC3718" s="15">
        <f t="shared" si="3630"/>
        <v>7.4196272807197275E-2</v>
      </c>
    </row>
    <row r="3719" spans="1:29">
      <c r="A3719" s="5" t="s">
        <v>208</v>
      </c>
      <c r="B3719" s="5">
        <v>0.35</v>
      </c>
      <c r="C3719" s="5">
        <v>0.25</v>
      </c>
      <c r="D3719" s="5">
        <v>0.1</v>
      </c>
      <c r="E3719" s="5">
        <v>0.40150000000000002</v>
      </c>
      <c r="F3719" s="5">
        <v>0.17249999999999999</v>
      </c>
      <c r="G3719" s="5">
        <v>6.3E-2</v>
      </c>
      <c r="H3719" s="48">
        <v>0.1255</v>
      </c>
      <c r="I3719" s="5">
        <v>7</v>
      </c>
      <c r="N3719" s="15">
        <f t="shared" si="3626"/>
        <v>-2</v>
      </c>
      <c r="O3719" s="15">
        <f t="shared" ref="O3719:U3719" si="3777">B3719</f>
        <v>0.35</v>
      </c>
      <c r="P3719" s="15">
        <f t="shared" si="3777"/>
        <v>0.25</v>
      </c>
      <c r="Q3719" s="15">
        <f t="shared" si="3777"/>
        <v>0.1</v>
      </c>
      <c r="R3719" s="15">
        <f t="shared" si="3777"/>
        <v>0.40150000000000002</v>
      </c>
      <c r="S3719" s="15">
        <f t="shared" si="3777"/>
        <v>0.17249999999999999</v>
      </c>
      <c r="T3719" s="15">
        <f t="shared" si="3777"/>
        <v>6.3E-2</v>
      </c>
      <c r="U3719" s="15">
        <f t="shared" si="3777"/>
        <v>0.1255</v>
      </c>
      <c r="V3719" s="5">
        <v>1</v>
      </c>
      <c r="X3719" s="15">
        <f t="shared" si="3628"/>
        <v>8.5</v>
      </c>
      <c r="AB3719" s="15">
        <f t="shared" si="3629"/>
        <v>8.917924624594928</v>
      </c>
      <c r="AC3719" s="15">
        <f t="shared" si="3630"/>
        <v>0.17466099184281147</v>
      </c>
    </row>
    <row r="3720" spans="1:29">
      <c r="A3720" s="5" t="s">
        <v>208</v>
      </c>
      <c r="B3720" s="5">
        <v>0.36</v>
      </c>
      <c r="C3720" s="5">
        <v>0.25</v>
      </c>
      <c r="D3720" s="5">
        <v>0.115</v>
      </c>
      <c r="E3720" s="5">
        <v>0.46500000000000002</v>
      </c>
      <c r="F3720" s="5">
        <v>0.21</v>
      </c>
      <c r="G3720" s="5">
        <v>0.1055</v>
      </c>
      <c r="H3720" s="48">
        <v>0.128</v>
      </c>
      <c r="I3720" s="5">
        <v>7</v>
      </c>
      <c r="N3720" s="15">
        <f t="shared" si="3626"/>
        <v>-2</v>
      </c>
      <c r="O3720" s="15">
        <f t="shared" ref="O3720:U3720" si="3778">B3720</f>
        <v>0.36</v>
      </c>
      <c r="P3720" s="15">
        <f t="shared" si="3778"/>
        <v>0.25</v>
      </c>
      <c r="Q3720" s="15">
        <f t="shared" si="3778"/>
        <v>0.115</v>
      </c>
      <c r="R3720" s="15">
        <f t="shared" si="3778"/>
        <v>0.46500000000000002</v>
      </c>
      <c r="S3720" s="15">
        <f t="shared" si="3778"/>
        <v>0.21</v>
      </c>
      <c r="T3720" s="15">
        <f t="shared" si="3778"/>
        <v>0.1055</v>
      </c>
      <c r="U3720" s="15">
        <f t="shared" si="3778"/>
        <v>0.128</v>
      </c>
      <c r="V3720" s="5">
        <v>1</v>
      </c>
      <c r="X3720" s="15">
        <f t="shared" si="3628"/>
        <v>8.5</v>
      </c>
      <c r="AB3720" s="15">
        <f t="shared" si="3629"/>
        <v>8.487592220281762</v>
      </c>
      <c r="AC3720" s="15">
        <f t="shared" si="3630"/>
        <v>1.5395299753631907E-4</v>
      </c>
    </row>
    <row r="3721" spans="1:29">
      <c r="A3721" s="5" t="s">
        <v>208</v>
      </c>
      <c r="B3721" s="5">
        <v>0.38</v>
      </c>
      <c r="C3721" s="5">
        <v>0.28000000000000003</v>
      </c>
      <c r="D3721" s="5">
        <v>9.5000000000000001E-2</v>
      </c>
      <c r="E3721" s="5">
        <v>0.28849999999999998</v>
      </c>
      <c r="F3721" s="5">
        <v>0.16500000000000001</v>
      </c>
      <c r="G3721" s="5">
        <v>4.3499999999999997E-2</v>
      </c>
      <c r="H3721" s="48">
        <v>6.7000000000000004E-2</v>
      </c>
      <c r="I3721" s="5">
        <v>7</v>
      </c>
      <c r="N3721" s="15">
        <f t="shared" si="3626"/>
        <v>-2</v>
      </c>
      <c r="O3721" s="15">
        <f t="shared" ref="O3721:U3721" si="3779">B3721</f>
        <v>0.38</v>
      </c>
      <c r="P3721" s="15">
        <f t="shared" si="3779"/>
        <v>0.28000000000000003</v>
      </c>
      <c r="Q3721" s="15">
        <f t="shared" si="3779"/>
        <v>9.5000000000000001E-2</v>
      </c>
      <c r="R3721" s="15">
        <f t="shared" si="3779"/>
        <v>0.28849999999999998</v>
      </c>
      <c r="S3721" s="15">
        <f t="shared" si="3779"/>
        <v>0.16500000000000001</v>
      </c>
      <c r="T3721" s="15">
        <f t="shared" si="3779"/>
        <v>4.3499999999999997E-2</v>
      </c>
      <c r="U3721" s="15">
        <f t="shared" si="3779"/>
        <v>6.7000000000000004E-2</v>
      </c>
      <c r="V3721" s="5">
        <v>1</v>
      </c>
      <c r="X3721" s="15">
        <f t="shared" si="3628"/>
        <v>8.5</v>
      </c>
      <c r="AB3721" s="15">
        <f t="shared" si="3629"/>
        <v>8.0110477129384119</v>
      </c>
      <c r="AC3721" s="15">
        <f t="shared" si="3630"/>
        <v>0.23907433902275765</v>
      </c>
    </row>
    <row r="3722" spans="1:29">
      <c r="A3722" s="5" t="s">
        <v>207</v>
      </c>
      <c r="B3722" s="5">
        <v>0.38</v>
      </c>
      <c r="C3722" s="5">
        <v>0.32</v>
      </c>
      <c r="D3722" s="5">
        <v>0.115</v>
      </c>
      <c r="E3722" s="5">
        <v>0.64749999999999996</v>
      </c>
      <c r="F3722" s="5">
        <v>0.32300000000000001</v>
      </c>
      <c r="G3722" s="5">
        <v>0.13250000000000001</v>
      </c>
      <c r="H3722" s="48">
        <v>0.16400000000000001</v>
      </c>
      <c r="I3722" s="5">
        <v>7</v>
      </c>
      <c r="N3722" s="15">
        <f t="shared" si="3626"/>
        <v>0.75</v>
      </c>
      <c r="O3722" s="15">
        <f t="shared" ref="O3722:U3722" si="3780">B3722</f>
        <v>0.38</v>
      </c>
      <c r="P3722" s="15">
        <f t="shared" si="3780"/>
        <v>0.32</v>
      </c>
      <c r="Q3722" s="15">
        <f t="shared" si="3780"/>
        <v>0.115</v>
      </c>
      <c r="R3722" s="15">
        <f t="shared" si="3780"/>
        <v>0.64749999999999996</v>
      </c>
      <c r="S3722" s="15">
        <f t="shared" si="3780"/>
        <v>0.32300000000000001</v>
      </c>
      <c r="T3722" s="15">
        <f t="shared" si="3780"/>
        <v>0.13250000000000001</v>
      </c>
      <c r="U3722" s="15">
        <f t="shared" si="3780"/>
        <v>0.16400000000000001</v>
      </c>
      <c r="V3722" s="5">
        <v>1</v>
      </c>
      <c r="X3722" s="15">
        <f t="shared" si="3628"/>
        <v>8.5</v>
      </c>
      <c r="AB3722" s="15">
        <f t="shared" si="3629"/>
        <v>9.1691883097709628</v>
      </c>
      <c r="AC3722" s="15">
        <f t="shared" si="3630"/>
        <v>0.44781299393411805</v>
      </c>
    </row>
    <row r="3723" spans="1:29">
      <c r="A3723" s="5" t="s">
        <v>206</v>
      </c>
      <c r="B3723" s="5">
        <v>0.43</v>
      </c>
      <c r="C3723" s="5">
        <v>0.31</v>
      </c>
      <c r="D3723" s="5">
        <v>0.13</v>
      </c>
      <c r="E3723" s="5">
        <v>0.64849999999999997</v>
      </c>
      <c r="F3723" s="5">
        <v>0.27350000000000002</v>
      </c>
      <c r="G3723" s="5">
        <v>0.16300000000000001</v>
      </c>
      <c r="H3723" s="48">
        <v>0.184</v>
      </c>
      <c r="I3723" s="5">
        <v>9</v>
      </c>
      <c r="N3723" s="15">
        <f t="shared" si="3626"/>
        <v>3</v>
      </c>
      <c r="O3723" s="15">
        <f t="shared" ref="O3723:U3723" si="3781">B3723</f>
        <v>0.43</v>
      </c>
      <c r="P3723" s="15">
        <f t="shared" si="3781"/>
        <v>0.31</v>
      </c>
      <c r="Q3723" s="15">
        <f t="shared" si="3781"/>
        <v>0.13</v>
      </c>
      <c r="R3723" s="15">
        <f t="shared" si="3781"/>
        <v>0.64849999999999997</v>
      </c>
      <c r="S3723" s="15">
        <f t="shared" si="3781"/>
        <v>0.27350000000000002</v>
      </c>
      <c r="T3723" s="15">
        <f t="shared" si="3781"/>
        <v>0.16300000000000001</v>
      </c>
      <c r="U3723" s="15">
        <f t="shared" si="3781"/>
        <v>0.184</v>
      </c>
      <c r="V3723" s="5">
        <v>1</v>
      </c>
      <c r="X3723" s="15">
        <f t="shared" si="3628"/>
        <v>10.5</v>
      </c>
      <c r="AB3723" s="15">
        <f t="shared" si="3629"/>
        <v>10.410232585703078</v>
      </c>
      <c r="AC3723" s="15">
        <f t="shared" si="3630"/>
        <v>8.0581886695552819E-3</v>
      </c>
    </row>
    <row r="3724" spans="1:29">
      <c r="A3724" s="5" t="s">
        <v>208</v>
      </c>
      <c r="B3724" s="5">
        <v>0.46500000000000002</v>
      </c>
      <c r="C3724" s="5">
        <v>0.36</v>
      </c>
      <c r="D3724" s="5">
        <v>0.105</v>
      </c>
      <c r="E3724" s="5">
        <v>0.45200000000000001</v>
      </c>
      <c r="F3724" s="5">
        <v>0.22</v>
      </c>
      <c r="G3724" s="5">
        <v>0.159</v>
      </c>
      <c r="H3724" s="48">
        <v>0.10349999999999999</v>
      </c>
      <c r="I3724" s="5">
        <v>9</v>
      </c>
      <c r="N3724" s="15">
        <f t="shared" si="3626"/>
        <v>-2</v>
      </c>
      <c r="O3724" s="15">
        <f t="shared" ref="O3724:U3724" si="3782">B3724</f>
        <v>0.46500000000000002</v>
      </c>
      <c r="P3724" s="15">
        <f t="shared" si="3782"/>
        <v>0.36</v>
      </c>
      <c r="Q3724" s="15">
        <f t="shared" si="3782"/>
        <v>0.105</v>
      </c>
      <c r="R3724" s="15">
        <f t="shared" si="3782"/>
        <v>0.45200000000000001</v>
      </c>
      <c r="S3724" s="15">
        <f t="shared" si="3782"/>
        <v>0.22</v>
      </c>
      <c r="T3724" s="15">
        <f t="shared" si="3782"/>
        <v>0.159</v>
      </c>
      <c r="U3724" s="15">
        <f t="shared" si="3782"/>
        <v>0.10349999999999999</v>
      </c>
      <c r="V3724" s="5">
        <v>1</v>
      </c>
      <c r="X3724" s="15">
        <f t="shared" si="3628"/>
        <v>10.5</v>
      </c>
      <c r="AB3724" s="15">
        <f t="shared" si="3629"/>
        <v>8.5189217896853133</v>
      </c>
      <c r="AC3724" s="15">
        <f t="shared" si="3630"/>
        <v>3.9246708753836419</v>
      </c>
    </row>
    <row r="3725" spans="1:29">
      <c r="A3725" s="5" t="s">
        <v>208</v>
      </c>
      <c r="B3725" s="5">
        <v>0.47</v>
      </c>
      <c r="C3725" s="5">
        <v>0.35499999999999998</v>
      </c>
      <c r="D3725" s="5">
        <v>0.12</v>
      </c>
      <c r="E3725" s="5">
        <v>0.49149999999999999</v>
      </c>
      <c r="F3725" s="5">
        <v>0.17649999999999999</v>
      </c>
      <c r="G3725" s="5">
        <v>0.1125</v>
      </c>
      <c r="H3725" s="48">
        <v>0.13250000000000001</v>
      </c>
      <c r="I3725" s="5">
        <v>9</v>
      </c>
      <c r="N3725" s="15">
        <f t="shared" si="3626"/>
        <v>-2</v>
      </c>
      <c r="O3725" s="15">
        <f t="shared" ref="O3725:U3725" si="3783">B3725</f>
        <v>0.47</v>
      </c>
      <c r="P3725" s="15">
        <f t="shared" si="3783"/>
        <v>0.35499999999999998</v>
      </c>
      <c r="Q3725" s="15">
        <f t="shared" si="3783"/>
        <v>0.12</v>
      </c>
      <c r="R3725" s="15">
        <f t="shared" si="3783"/>
        <v>0.49149999999999999</v>
      </c>
      <c r="S3725" s="15">
        <f t="shared" si="3783"/>
        <v>0.17649999999999999</v>
      </c>
      <c r="T3725" s="15">
        <f t="shared" si="3783"/>
        <v>0.1125</v>
      </c>
      <c r="U3725" s="15">
        <f t="shared" si="3783"/>
        <v>0.13250000000000001</v>
      </c>
      <c r="V3725" s="5">
        <v>1</v>
      </c>
      <c r="X3725" s="15">
        <f t="shared" si="3628"/>
        <v>10.5</v>
      </c>
      <c r="AB3725" s="15">
        <f t="shared" si="3629"/>
        <v>10.581048124889048</v>
      </c>
      <c r="AC3725" s="15">
        <f t="shared" si="3630"/>
        <v>6.5687985480306502E-3</v>
      </c>
    </row>
    <row r="3726" spans="1:29">
      <c r="A3726" s="5" t="s">
        <v>207</v>
      </c>
      <c r="B3726" s="5">
        <v>0.48499999999999999</v>
      </c>
      <c r="C3726" s="5">
        <v>0.36499999999999999</v>
      </c>
      <c r="D3726" s="5">
        <v>0.15</v>
      </c>
      <c r="E3726" s="5">
        <v>0.91449999999999998</v>
      </c>
      <c r="F3726" s="5">
        <v>0.41449999999999998</v>
      </c>
      <c r="G3726" s="5">
        <v>0.19900000000000001</v>
      </c>
      <c r="H3726" s="48">
        <v>0.27300000000000002</v>
      </c>
      <c r="I3726" s="5">
        <v>7</v>
      </c>
      <c r="N3726" s="15">
        <f t="shared" si="3626"/>
        <v>0.75</v>
      </c>
      <c r="O3726" s="15">
        <f t="shared" ref="O3726:U3726" si="3784">B3726</f>
        <v>0.48499999999999999</v>
      </c>
      <c r="P3726" s="15">
        <f t="shared" si="3784"/>
        <v>0.36499999999999999</v>
      </c>
      <c r="Q3726" s="15">
        <f t="shared" si="3784"/>
        <v>0.15</v>
      </c>
      <c r="R3726" s="15">
        <f t="shared" si="3784"/>
        <v>0.91449999999999998</v>
      </c>
      <c r="S3726" s="15">
        <f t="shared" si="3784"/>
        <v>0.41449999999999998</v>
      </c>
      <c r="T3726" s="15">
        <f t="shared" si="3784"/>
        <v>0.19900000000000001</v>
      </c>
      <c r="U3726" s="15">
        <f t="shared" si="3784"/>
        <v>0.27300000000000002</v>
      </c>
      <c r="V3726" s="5">
        <v>1</v>
      </c>
      <c r="X3726" s="15">
        <f t="shared" si="3628"/>
        <v>8.5</v>
      </c>
      <c r="AB3726" s="15">
        <f t="shared" si="3629"/>
        <v>10.862625700262324</v>
      </c>
      <c r="AC3726" s="15">
        <f t="shared" si="3630"/>
        <v>5.5820001995400377</v>
      </c>
    </row>
    <row r="3727" spans="1:29">
      <c r="A3727" s="5" t="s">
        <v>206</v>
      </c>
      <c r="B3727" s="5">
        <v>0.495</v>
      </c>
      <c r="C3727" s="5">
        <v>0.375</v>
      </c>
      <c r="D3727" s="5">
        <v>0.155</v>
      </c>
      <c r="E3727" s="5">
        <v>0.97599999999999998</v>
      </c>
      <c r="F3727" s="5">
        <v>0.45</v>
      </c>
      <c r="G3727" s="5">
        <v>0.22850000000000001</v>
      </c>
      <c r="H3727" s="48">
        <v>0.2475</v>
      </c>
      <c r="I3727" s="5">
        <v>9</v>
      </c>
      <c r="N3727" s="15">
        <f t="shared" si="3626"/>
        <v>3</v>
      </c>
      <c r="O3727" s="15">
        <f t="shared" ref="O3727:U3727" si="3785">B3727</f>
        <v>0.495</v>
      </c>
      <c r="P3727" s="15">
        <f t="shared" si="3785"/>
        <v>0.375</v>
      </c>
      <c r="Q3727" s="15">
        <f t="shared" si="3785"/>
        <v>0.155</v>
      </c>
      <c r="R3727" s="15">
        <f t="shared" si="3785"/>
        <v>0.97599999999999998</v>
      </c>
      <c r="S3727" s="15">
        <f t="shared" si="3785"/>
        <v>0.45</v>
      </c>
      <c r="T3727" s="15">
        <f t="shared" si="3785"/>
        <v>0.22850000000000001</v>
      </c>
      <c r="U3727" s="15">
        <f t="shared" si="3785"/>
        <v>0.2475</v>
      </c>
      <c r="V3727" s="5">
        <v>1</v>
      </c>
      <c r="X3727" s="15">
        <f t="shared" si="3628"/>
        <v>10.5</v>
      </c>
      <c r="AB3727" s="15">
        <f t="shared" si="3629"/>
        <v>10.715318517592683</v>
      </c>
      <c r="AC3727" s="15">
        <f t="shared" si="3630"/>
        <v>4.636206401831066E-2</v>
      </c>
    </row>
    <row r="3728" spans="1:29">
      <c r="A3728" s="5" t="s">
        <v>208</v>
      </c>
      <c r="B3728" s="5">
        <v>0.5</v>
      </c>
      <c r="C3728" s="5">
        <v>0.39500000000000002</v>
      </c>
      <c r="D3728" s="5">
        <v>0.14499999999999999</v>
      </c>
      <c r="E3728" s="5">
        <v>0.78649999999999998</v>
      </c>
      <c r="F3728" s="5">
        <v>0.33200000000000002</v>
      </c>
      <c r="G3728" s="5">
        <v>0.18149999999999999</v>
      </c>
      <c r="H3728" s="48">
        <v>0.2455</v>
      </c>
      <c r="I3728" s="5">
        <v>8</v>
      </c>
      <c r="N3728" s="15">
        <f t="shared" si="3626"/>
        <v>-2</v>
      </c>
      <c r="O3728" s="15">
        <f t="shared" ref="O3728:U3728" si="3786">B3728</f>
        <v>0.5</v>
      </c>
      <c r="P3728" s="15">
        <f t="shared" si="3786"/>
        <v>0.39500000000000002</v>
      </c>
      <c r="Q3728" s="15">
        <f t="shared" si="3786"/>
        <v>0.14499999999999999</v>
      </c>
      <c r="R3728" s="15">
        <f t="shared" si="3786"/>
        <v>0.78649999999999998</v>
      </c>
      <c r="S3728" s="15">
        <f t="shared" si="3786"/>
        <v>0.33200000000000002</v>
      </c>
      <c r="T3728" s="15">
        <f t="shared" si="3786"/>
        <v>0.18149999999999999</v>
      </c>
      <c r="U3728" s="15">
        <f t="shared" si="3786"/>
        <v>0.2455</v>
      </c>
      <c r="V3728" s="5">
        <v>1</v>
      </c>
      <c r="X3728" s="15">
        <f t="shared" si="3628"/>
        <v>9.5</v>
      </c>
      <c r="AB3728" s="15">
        <f t="shared" si="3629"/>
        <v>11.139751270265574</v>
      </c>
      <c r="AC3728" s="15">
        <f t="shared" si="3630"/>
        <v>2.6887842283375631</v>
      </c>
    </row>
    <row r="3729" spans="1:29">
      <c r="A3729" s="5" t="s">
        <v>206</v>
      </c>
      <c r="B3729" s="5">
        <v>0.505</v>
      </c>
      <c r="C3729" s="5">
        <v>0.4</v>
      </c>
      <c r="D3729" s="5">
        <v>0.15</v>
      </c>
      <c r="E3729" s="5">
        <v>0.77500000000000002</v>
      </c>
      <c r="F3729" s="5">
        <v>0.34449999999999997</v>
      </c>
      <c r="G3729" s="5">
        <v>0.157</v>
      </c>
      <c r="H3729" s="48">
        <v>0.185</v>
      </c>
      <c r="I3729" s="5">
        <v>7</v>
      </c>
      <c r="N3729" s="15">
        <f t="shared" si="3626"/>
        <v>3</v>
      </c>
      <c r="O3729" s="15">
        <f t="shared" ref="O3729:U3729" si="3787">B3729</f>
        <v>0.505</v>
      </c>
      <c r="P3729" s="15">
        <f t="shared" si="3787"/>
        <v>0.4</v>
      </c>
      <c r="Q3729" s="15">
        <f t="shared" si="3787"/>
        <v>0.15</v>
      </c>
      <c r="R3729" s="15">
        <f t="shared" si="3787"/>
        <v>0.77500000000000002</v>
      </c>
      <c r="S3729" s="15">
        <f t="shared" si="3787"/>
        <v>0.34449999999999997</v>
      </c>
      <c r="T3729" s="15">
        <f t="shared" si="3787"/>
        <v>0.157</v>
      </c>
      <c r="U3729" s="15">
        <f t="shared" si="3787"/>
        <v>0.185</v>
      </c>
      <c r="V3729" s="5">
        <v>1</v>
      </c>
      <c r="X3729" s="15">
        <f t="shared" si="3628"/>
        <v>8.5</v>
      </c>
      <c r="AB3729" s="15">
        <f t="shared" si="3629"/>
        <v>11.430636792010825</v>
      </c>
      <c r="AC3729" s="15">
        <f t="shared" si="3630"/>
        <v>8.5886320066874973</v>
      </c>
    </row>
    <row r="3730" spans="1:29">
      <c r="A3730" s="5" t="s">
        <v>208</v>
      </c>
      <c r="B3730" s="5">
        <v>0.51</v>
      </c>
      <c r="C3730" s="5">
        <v>0.375</v>
      </c>
      <c r="D3730" s="5">
        <v>0.15</v>
      </c>
      <c r="E3730" s="5">
        <v>0.84150000000000003</v>
      </c>
      <c r="F3730" s="5">
        <v>0.38450000000000001</v>
      </c>
      <c r="G3730" s="5">
        <v>0.156</v>
      </c>
      <c r="H3730" s="48">
        <v>0.255</v>
      </c>
      <c r="I3730" s="5">
        <v>10</v>
      </c>
      <c r="N3730" s="15">
        <f t="shared" si="3626"/>
        <v>-2</v>
      </c>
      <c r="O3730" s="15">
        <f t="shared" ref="O3730:U3730" si="3788">B3730</f>
        <v>0.51</v>
      </c>
      <c r="P3730" s="15">
        <f t="shared" si="3788"/>
        <v>0.375</v>
      </c>
      <c r="Q3730" s="15">
        <f t="shared" si="3788"/>
        <v>0.15</v>
      </c>
      <c r="R3730" s="15">
        <f t="shared" si="3788"/>
        <v>0.84150000000000003</v>
      </c>
      <c r="S3730" s="15">
        <f t="shared" si="3788"/>
        <v>0.38450000000000001</v>
      </c>
      <c r="T3730" s="15">
        <f t="shared" si="3788"/>
        <v>0.156</v>
      </c>
      <c r="U3730" s="15">
        <f t="shared" si="3788"/>
        <v>0.255</v>
      </c>
      <c r="V3730" s="5">
        <v>1</v>
      </c>
      <c r="X3730" s="15">
        <f t="shared" si="3628"/>
        <v>11.5</v>
      </c>
      <c r="AB3730" s="15">
        <f t="shared" si="3629"/>
        <v>10.738722861110752</v>
      </c>
      <c r="AC3730" s="15">
        <f t="shared" si="3630"/>
        <v>0.57954288219539984</v>
      </c>
    </row>
    <row r="3731" spans="1:29">
      <c r="A3731" s="5" t="s">
        <v>206</v>
      </c>
      <c r="B3731" s="5">
        <v>0.51</v>
      </c>
      <c r="C3731" s="5">
        <v>0.38</v>
      </c>
      <c r="D3731" s="5">
        <v>0.13500000000000001</v>
      </c>
      <c r="E3731" s="5">
        <v>0.68100000000000005</v>
      </c>
      <c r="F3731" s="5">
        <v>0.34350000000000003</v>
      </c>
      <c r="G3731" s="5">
        <v>0.14199999999999999</v>
      </c>
      <c r="H3731" s="48">
        <v>0.17</v>
      </c>
      <c r="I3731" s="5">
        <v>9</v>
      </c>
      <c r="N3731" s="15">
        <f t="shared" si="3626"/>
        <v>3</v>
      </c>
      <c r="O3731" s="15">
        <f t="shared" ref="O3731:U3731" si="3789">B3731</f>
        <v>0.51</v>
      </c>
      <c r="P3731" s="15">
        <f t="shared" si="3789"/>
        <v>0.38</v>
      </c>
      <c r="Q3731" s="15">
        <f t="shared" si="3789"/>
        <v>0.13500000000000001</v>
      </c>
      <c r="R3731" s="15">
        <f t="shared" si="3789"/>
        <v>0.68100000000000005</v>
      </c>
      <c r="S3731" s="15">
        <f t="shared" si="3789"/>
        <v>0.34350000000000003</v>
      </c>
      <c r="T3731" s="15">
        <f t="shared" si="3789"/>
        <v>0.14199999999999999</v>
      </c>
      <c r="U3731" s="15">
        <f t="shared" si="3789"/>
        <v>0.17</v>
      </c>
      <c r="V3731" s="5">
        <v>1</v>
      </c>
      <c r="X3731" s="15">
        <f t="shared" si="3628"/>
        <v>10.5</v>
      </c>
      <c r="AB3731" s="15">
        <f t="shared" si="3629"/>
        <v>10.214603477393556</v>
      </c>
      <c r="AC3731" s="15">
        <f t="shared" si="3630"/>
        <v>8.1451175115850427E-2</v>
      </c>
    </row>
    <row r="3732" spans="1:29">
      <c r="A3732" s="5" t="s">
        <v>206</v>
      </c>
      <c r="B3732" s="5">
        <v>0.51500000000000001</v>
      </c>
      <c r="C3732" s="5">
        <v>0.37</v>
      </c>
      <c r="D3732" s="5">
        <v>0.115</v>
      </c>
      <c r="E3732" s="5">
        <v>0.61450000000000005</v>
      </c>
      <c r="F3732" s="5">
        <v>0.34150000000000003</v>
      </c>
      <c r="G3732" s="5">
        <v>0.155</v>
      </c>
      <c r="H3732" s="48">
        <v>0.14599999999999999</v>
      </c>
      <c r="I3732" s="5">
        <v>9</v>
      </c>
      <c r="N3732" s="15">
        <f t="shared" si="3626"/>
        <v>3</v>
      </c>
      <c r="O3732" s="15">
        <f t="shared" ref="O3732:U3732" si="3790">B3732</f>
        <v>0.51500000000000001</v>
      </c>
      <c r="P3732" s="15">
        <f t="shared" si="3790"/>
        <v>0.37</v>
      </c>
      <c r="Q3732" s="15">
        <f t="shared" si="3790"/>
        <v>0.115</v>
      </c>
      <c r="R3732" s="15">
        <f t="shared" si="3790"/>
        <v>0.61450000000000005</v>
      </c>
      <c r="S3732" s="15">
        <f t="shared" si="3790"/>
        <v>0.34150000000000003</v>
      </c>
      <c r="T3732" s="15">
        <f t="shared" si="3790"/>
        <v>0.155</v>
      </c>
      <c r="U3732" s="15">
        <f t="shared" si="3790"/>
        <v>0.14599999999999999</v>
      </c>
      <c r="V3732" s="5">
        <v>1</v>
      </c>
      <c r="X3732" s="15">
        <f t="shared" si="3628"/>
        <v>10.5</v>
      </c>
      <c r="AB3732" s="15">
        <f t="shared" si="3629"/>
        <v>8.9659652778747123</v>
      </c>
      <c r="AC3732" s="15">
        <f t="shared" si="3630"/>
        <v>2.3532625286860087</v>
      </c>
    </row>
    <row r="3733" spans="1:29">
      <c r="A3733" s="5" t="s">
        <v>207</v>
      </c>
      <c r="B3733" s="5">
        <v>0.55000000000000004</v>
      </c>
      <c r="C3733" s="5">
        <v>0.41499999999999998</v>
      </c>
      <c r="D3733" s="5">
        <v>0.18</v>
      </c>
      <c r="E3733" s="5">
        <v>1.1655</v>
      </c>
      <c r="F3733" s="5">
        <v>0.502</v>
      </c>
      <c r="G3733" s="5">
        <v>0.30099999999999999</v>
      </c>
      <c r="H3733" s="48">
        <v>0.311</v>
      </c>
      <c r="I3733" s="5">
        <v>9</v>
      </c>
      <c r="N3733" s="15">
        <f t="shared" si="3626"/>
        <v>0.75</v>
      </c>
      <c r="O3733" s="15">
        <f t="shared" ref="O3733:U3733" si="3791">B3733</f>
        <v>0.55000000000000004</v>
      </c>
      <c r="P3733" s="15">
        <f t="shared" si="3791"/>
        <v>0.41499999999999998</v>
      </c>
      <c r="Q3733" s="15">
        <f t="shared" si="3791"/>
        <v>0.18</v>
      </c>
      <c r="R3733" s="15">
        <f t="shared" si="3791"/>
        <v>1.1655</v>
      </c>
      <c r="S3733" s="15">
        <f t="shared" si="3791"/>
        <v>0.502</v>
      </c>
      <c r="T3733" s="15">
        <f t="shared" si="3791"/>
        <v>0.30099999999999999</v>
      </c>
      <c r="U3733" s="15">
        <f t="shared" si="3791"/>
        <v>0.311</v>
      </c>
      <c r="V3733" s="5">
        <v>1</v>
      </c>
      <c r="X3733" s="15">
        <f t="shared" si="3628"/>
        <v>10.5</v>
      </c>
      <c r="AB3733" s="15">
        <f t="shared" si="3629"/>
        <v>11.544693475329652</v>
      </c>
      <c r="AC3733" s="15">
        <f t="shared" si="3630"/>
        <v>1.0913844573963456</v>
      </c>
    </row>
    <row r="3734" spans="1:29">
      <c r="A3734" s="5" t="s">
        <v>207</v>
      </c>
      <c r="B3734" s="5">
        <v>0.57499999999999996</v>
      </c>
      <c r="C3734" s="5">
        <v>0.42</v>
      </c>
      <c r="D3734" s="5">
        <v>0.19</v>
      </c>
      <c r="E3734" s="5">
        <v>1.764</v>
      </c>
      <c r="F3734" s="5">
        <v>0.91400000000000003</v>
      </c>
      <c r="G3734" s="5">
        <v>0.377</v>
      </c>
      <c r="H3734" s="48">
        <v>0.40949999999999998</v>
      </c>
      <c r="I3734" s="5">
        <v>10</v>
      </c>
      <c r="N3734" s="15">
        <f t="shared" si="3626"/>
        <v>0.75</v>
      </c>
      <c r="O3734" s="15">
        <f t="shared" ref="O3734:U3734" si="3792">B3734</f>
        <v>0.57499999999999996</v>
      </c>
      <c r="P3734" s="15">
        <f t="shared" si="3792"/>
        <v>0.42</v>
      </c>
      <c r="Q3734" s="15">
        <f t="shared" si="3792"/>
        <v>0.19</v>
      </c>
      <c r="R3734" s="15">
        <f t="shared" si="3792"/>
        <v>1.764</v>
      </c>
      <c r="S3734" s="15">
        <f t="shared" si="3792"/>
        <v>0.91400000000000003</v>
      </c>
      <c r="T3734" s="15">
        <f t="shared" si="3792"/>
        <v>0.377</v>
      </c>
      <c r="U3734" s="15">
        <f t="shared" si="3792"/>
        <v>0.40949999999999998</v>
      </c>
      <c r="V3734" s="5">
        <v>1</v>
      </c>
      <c r="X3734" s="15">
        <f t="shared" si="3628"/>
        <v>11.5</v>
      </c>
      <c r="AB3734" s="15">
        <f t="shared" si="3629"/>
        <v>8.9288270146545212</v>
      </c>
      <c r="AC3734" s="15">
        <f t="shared" si="3630"/>
        <v>6.6109305205703812</v>
      </c>
    </row>
    <row r="3735" spans="1:29">
      <c r="A3735" s="5" t="s">
        <v>206</v>
      </c>
      <c r="B3735" s="5">
        <v>0.60499999999999998</v>
      </c>
      <c r="C3735" s="5">
        <v>0.45500000000000002</v>
      </c>
      <c r="D3735" s="5">
        <v>0.16</v>
      </c>
      <c r="E3735" s="5">
        <v>1.1214999999999999</v>
      </c>
      <c r="F3735" s="5">
        <v>0.53300000000000003</v>
      </c>
      <c r="G3735" s="5">
        <v>0.27300000000000002</v>
      </c>
      <c r="H3735" s="48">
        <v>0.27100000000000002</v>
      </c>
      <c r="I3735" s="5">
        <v>10</v>
      </c>
      <c r="N3735" s="15">
        <f t="shared" si="3626"/>
        <v>3</v>
      </c>
      <c r="O3735" s="15">
        <f t="shared" ref="O3735:U3735" si="3793">B3735</f>
        <v>0.60499999999999998</v>
      </c>
      <c r="P3735" s="15">
        <f t="shared" si="3793"/>
        <v>0.45500000000000002</v>
      </c>
      <c r="Q3735" s="15">
        <f t="shared" si="3793"/>
        <v>0.16</v>
      </c>
      <c r="R3735" s="15">
        <f t="shared" si="3793"/>
        <v>1.1214999999999999</v>
      </c>
      <c r="S3735" s="15">
        <f t="shared" si="3793"/>
        <v>0.53300000000000003</v>
      </c>
      <c r="T3735" s="15">
        <f t="shared" si="3793"/>
        <v>0.27300000000000002</v>
      </c>
      <c r="U3735" s="15">
        <f t="shared" si="3793"/>
        <v>0.27100000000000002</v>
      </c>
      <c r="V3735" s="5">
        <v>1</v>
      </c>
      <c r="X3735" s="15">
        <f t="shared" si="3628"/>
        <v>11.5</v>
      </c>
      <c r="AB3735" s="15">
        <f t="shared" si="3629"/>
        <v>11.035150141453855</v>
      </c>
      <c r="AC3735" s="15">
        <f t="shared" si="3630"/>
        <v>0.21608539099037136</v>
      </c>
    </row>
    <row r="3736" spans="1:29">
      <c r="A3736" s="5" t="s">
        <v>206</v>
      </c>
      <c r="B3736" s="5">
        <v>0.61499999999999999</v>
      </c>
      <c r="C3736" s="5">
        <v>0.505</v>
      </c>
      <c r="D3736" s="5">
        <v>0.16500000000000001</v>
      </c>
      <c r="E3736" s="5">
        <v>1.167</v>
      </c>
      <c r="F3736" s="5">
        <v>0.48949999999999999</v>
      </c>
      <c r="G3736" s="5">
        <v>0.29549999999999998</v>
      </c>
      <c r="H3736" s="48">
        <v>0.34499999999999997</v>
      </c>
      <c r="I3736" s="5">
        <v>10</v>
      </c>
      <c r="N3736" s="15">
        <f t="shared" si="3626"/>
        <v>3</v>
      </c>
      <c r="O3736" s="15">
        <f t="shared" ref="O3736:U3736" si="3794">B3736</f>
        <v>0.61499999999999999</v>
      </c>
      <c r="P3736" s="15">
        <f t="shared" si="3794"/>
        <v>0.505</v>
      </c>
      <c r="Q3736" s="15">
        <f t="shared" si="3794"/>
        <v>0.16500000000000001</v>
      </c>
      <c r="R3736" s="15">
        <f t="shared" si="3794"/>
        <v>1.167</v>
      </c>
      <c r="S3736" s="15">
        <f t="shared" si="3794"/>
        <v>0.48949999999999999</v>
      </c>
      <c r="T3736" s="15">
        <f t="shared" si="3794"/>
        <v>0.29549999999999998</v>
      </c>
      <c r="U3736" s="15">
        <f t="shared" si="3794"/>
        <v>0.34499999999999997</v>
      </c>
      <c r="V3736" s="5">
        <v>1</v>
      </c>
      <c r="X3736" s="15">
        <f t="shared" si="3628"/>
        <v>11.5</v>
      </c>
      <c r="AB3736" s="15">
        <f t="shared" si="3629"/>
        <v>13.374336534859875</v>
      </c>
      <c r="AC3736" s="15">
        <f t="shared" si="3630"/>
        <v>3.5131374459105236</v>
      </c>
    </row>
    <row r="3737" spans="1:29">
      <c r="A3737" s="5" t="s">
        <v>206</v>
      </c>
      <c r="B3737" s="5">
        <v>0.61499999999999999</v>
      </c>
      <c r="C3737" s="5">
        <v>0.47499999999999998</v>
      </c>
      <c r="D3737" s="5">
        <v>0.15</v>
      </c>
      <c r="E3737" s="5">
        <v>1.0375000000000001</v>
      </c>
      <c r="F3737" s="5">
        <v>0.47599999999999998</v>
      </c>
      <c r="G3737" s="5">
        <v>0.23250000000000001</v>
      </c>
      <c r="H3737" s="48">
        <v>0.28299999999999997</v>
      </c>
      <c r="I3737" s="5">
        <v>9</v>
      </c>
      <c r="N3737" s="15">
        <f t="shared" si="3626"/>
        <v>3</v>
      </c>
      <c r="O3737" s="15">
        <f t="shared" ref="O3737:U3737" si="3795">B3737</f>
        <v>0.61499999999999999</v>
      </c>
      <c r="P3737" s="15">
        <f t="shared" si="3795"/>
        <v>0.47499999999999998</v>
      </c>
      <c r="Q3737" s="15">
        <f t="shared" si="3795"/>
        <v>0.15</v>
      </c>
      <c r="R3737" s="15">
        <f t="shared" si="3795"/>
        <v>1.0375000000000001</v>
      </c>
      <c r="S3737" s="15">
        <f t="shared" si="3795"/>
        <v>0.47599999999999998</v>
      </c>
      <c r="T3737" s="15">
        <f t="shared" si="3795"/>
        <v>0.23250000000000001</v>
      </c>
      <c r="U3737" s="15">
        <f t="shared" si="3795"/>
        <v>0.28299999999999997</v>
      </c>
      <c r="V3737" s="5">
        <v>1</v>
      </c>
      <c r="X3737" s="15">
        <f t="shared" si="3628"/>
        <v>10.5</v>
      </c>
      <c r="AB3737" s="15">
        <f t="shared" si="3629"/>
        <v>12.054020119964392</v>
      </c>
      <c r="AC3737" s="15">
        <f t="shared" si="3630"/>
        <v>2.4149785332541422</v>
      </c>
    </row>
    <row r="3738" spans="1:29">
      <c r="A3738" s="5" t="s">
        <v>206</v>
      </c>
      <c r="B3738" s="5">
        <v>0.625</v>
      </c>
      <c r="C3738" s="5">
        <v>0.48</v>
      </c>
      <c r="D3738" s="5">
        <v>0.18</v>
      </c>
      <c r="E3738" s="5">
        <v>1.2230000000000001</v>
      </c>
      <c r="F3738" s="5">
        <v>0.56499999999999995</v>
      </c>
      <c r="G3738" s="5">
        <v>0.29749999999999999</v>
      </c>
      <c r="H3738" s="48">
        <v>0.33750000000000002</v>
      </c>
      <c r="I3738" s="5">
        <v>10</v>
      </c>
      <c r="N3738" s="15">
        <f t="shared" si="3626"/>
        <v>3</v>
      </c>
      <c r="O3738" s="15">
        <f t="shared" ref="O3738:U3738" si="3796">B3738</f>
        <v>0.625</v>
      </c>
      <c r="P3738" s="15">
        <f t="shared" si="3796"/>
        <v>0.48</v>
      </c>
      <c r="Q3738" s="15">
        <f t="shared" si="3796"/>
        <v>0.18</v>
      </c>
      <c r="R3738" s="15">
        <f t="shared" si="3796"/>
        <v>1.2230000000000001</v>
      </c>
      <c r="S3738" s="15">
        <f t="shared" si="3796"/>
        <v>0.56499999999999995</v>
      </c>
      <c r="T3738" s="15">
        <f t="shared" si="3796"/>
        <v>0.29749999999999999</v>
      </c>
      <c r="U3738" s="15">
        <f t="shared" si="3796"/>
        <v>0.33750000000000002</v>
      </c>
      <c r="V3738" s="5">
        <v>1</v>
      </c>
      <c r="X3738" s="15">
        <f t="shared" si="3628"/>
        <v>11.5</v>
      </c>
      <c r="AB3738" s="15">
        <f t="shared" si="3629"/>
        <v>12.144189558378311</v>
      </c>
      <c r="AC3738" s="15">
        <f t="shared" si="3630"/>
        <v>0.41498018712364398</v>
      </c>
    </row>
    <row r="3739" spans="1:29">
      <c r="A3739" s="5" t="s">
        <v>206</v>
      </c>
      <c r="B3739" s="5">
        <v>0.625</v>
      </c>
      <c r="C3739" s="5">
        <v>0.47</v>
      </c>
      <c r="D3739" s="5">
        <v>0.15</v>
      </c>
      <c r="E3739" s="5">
        <v>1.1240000000000001</v>
      </c>
      <c r="F3739" s="5">
        <v>0.55600000000000005</v>
      </c>
      <c r="G3739" s="5">
        <v>0.23150000000000001</v>
      </c>
      <c r="H3739" s="48">
        <v>0.28699999999999998</v>
      </c>
      <c r="I3739" s="5">
        <v>9</v>
      </c>
      <c r="N3739" s="15">
        <f t="shared" si="3626"/>
        <v>3</v>
      </c>
      <c r="O3739" s="15">
        <f t="shared" ref="O3739:U3739" si="3797">B3739</f>
        <v>0.625</v>
      </c>
      <c r="P3739" s="15">
        <f t="shared" si="3797"/>
        <v>0.47</v>
      </c>
      <c r="Q3739" s="15">
        <f t="shared" si="3797"/>
        <v>0.15</v>
      </c>
      <c r="R3739" s="15">
        <f t="shared" si="3797"/>
        <v>1.1240000000000001</v>
      </c>
      <c r="S3739" s="15">
        <f t="shared" si="3797"/>
        <v>0.55600000000000005</v>
      </c>
      <c r="T3739" s="15">
        <f t="shared" si="3797"/>
        <v>0.23150000000000001</v>
      </c>
      <c r="U3739" s="15">
        <f t="shared" si="3797"/>
        <v>0.28699999999999998</v>
      </c>
      <c r="V3739" s="5">
        <v>1</v>
      </c>
      <c r="X3739" s="15">
        <f t="shared" si="3628"/>
        <v>10.5</v>
      </c>
      <c r="AB3739" s="15">
        <f t="shared" si="3629"/>
        <v>11.209992806137715</v>
      </c>
      <c r="AC3739" s="15">
        <f t="shared" si="3630"/>
        <v>0.50408978476730626</v>
      </c>
    </row>
    <row r="3740" spans="1:29">
      <c r="A3740" s="5" t="s">
        <v>207</v>
      </c>
      <c r="B3740" s="5">
        <v>0.63500000000000001</v>
      </c>
      <c r="C3740" s="5">
        <v>0.505</v>
      </c>
      <c r="D3740" s="5">
        <v>0.17</v>
      </c>
      <c r="E3740" s="5">
        <v>1.2635000000000001</v>
      </c>
      <c r="F3740" s="5">
        <v>0.51200000000000001</v>
      </c>
      <c r="G3740" s="5">
        <v>0.32200000000000001</v>
      </c>
      <c r="H3740" s="48">
        <v>0.35499999999999998</v>
      </c>
      <c r="I3740" s="5">
        <v>9</v>
      </c>
      <c r="N3740" s="15">
        <f t="shared" si="3626"/>
        <v>0.75</v>
      </c>
      <c r="O3740" s="15">
        <f t="shared" ref="O3740:U3740" si="3798">B3740</f>
        <v>0.63500000000000001</v>
      </c>
      <c r="P3740" s="15">
        <f t="shared" si="3798"/>
        <v>0.505</v>
      </c>
      <c r="Q3740" s="15">
        <f t="shared" si="3798"/>
        <v>0.17</v>
      </c>
      <c r="R3740" s="15">
        <f t="shared" si="3798"/>
        <v>1.2635000000000001</v>
      </c>
      <c r="S3740" s="15">
        <f t="shared" si="3798"/>
        <v>0.51200000000000001</v>
      </c>
      <c r="T3740" s="15">
        <f t="shared" si="3798"/>
        <v>0.32200000000000001</v>
      </c>
      <c r="U3740" s="15">
        <f t="shared" si="3798"/>
        <v>0.35499999999999998</v>
      </c>
      <c r="V3740" s="5">
        <v>1</v>
      </c>
      <c r="X3740" s="15">
        <f t="shared" si="3628"/>
        <v>10.5</v>
      </c>
      <c r="AB3740" s="15">
        <f t="shared" si="3629"/>
        <v>13.288259073141935</v>
      </c>
      <c r="AC3740" s="15">
        <f t="shared" si="3630"/>
        <v>7.7743886589583235</v>
      </c>
    </row>
    <row r="3741" spans="1:29">
      <c r="A3741" s="5" t="s">
        <v>207</v>
      </c>
      <c r="B3741" s="5">
        <v>0.65</v>
      </c>
      <c r="C3741" s="5">
        <v>0.52500000000000002</v>
      </c>
      <c r="D3741" s="5">
        <v>0.16500000000000001</v>
      </c>
      <c r="E3741" s="5">
        <v>1.238</v>
      </c>
      <c r="F3741" s="5">
        <v>0.64700000000000002</v>
      </c>
      <c r="G3741" s="5">
        <v>0.2485</v>
      </c>
      <c r="H3741" s="48">
        <v>0.30049999999999999</v>
      </c>
      <c r="I3741" s="5">
        <v>9</v>
      </c>
      <c r="N3741" s="15">
        <f t="shared" si="3626"/>
        <v>0.75</v>
      </c>
      <c r="O3741" s="15">
        <f t="shared" ref="O3741:U3741" si="3799">B3741</f>
        <v>0.65</v>
      </c>
      <c r="P3741" s="15">
        <f t="shared" si="3799"/>
        <v>0.52500000000000002</v>
      </c>
      <c r="Q3741" s="15">
        <f t="shared" si="3799"/>
        <v>0.16500000000000001</v>
      </c>
      <c r="R3741" s="15">
        <f t="shared" si="3799"/>
        <v>1.238</v>
      </c>
      <c r="S3741" s="15">
        <f t="shared" si="3799"/>
        <v>0.64700000000000002</v>
      </c>
      <c r="T3741" s="15">
        <f t="shared" si="3799"/>
        <v>0.2485</v>
      </c>
      <c r="U3741" s="15">
        <f t="shared" si="3799"/>
        <v>0.30049999999999999</v>
      </c>
      <c r="V3741" s="5">
        <v>1</v>
      </c>
      <c r="X3741" s="15">
        <f t="shared" si="3628"/>
        <v>10.5</v>
      </c>
      <c r="AB3741" s="15">
        <f t="shared" si="3629"/>
        <v>10.793209259101982</v>
      </c>
      <c r="AC3741" s="15">
        <f t="shared" si="3630"/>
        <v>8.5971669623133046E-2</v>
      </c>
    </row>
    <row r="3742" spans="1:29">
      <c r="A3742" s="5" t="s">
        <v>207</v>
      </c>
      <c r="B3742" s="5">
        <v>0.65</v>
      </c>
      <c r="C3742" s="5">
        <v>0.5</v>
      </c>
      <c r="D3742" s="5">
        <v>0.17</v>
      </c>
      <c r="E3742" s="5">
        <v>1.4045000000000001</v>
      </c>
      <c r="F3742" s="5">
        <v>0.69399999999999995</v>
      </c>
      <c r="G3742" s="5">
        <v>0.318</v>
      </c>
      <c r="H3742" s="48">
        <v>0.32350000000000001</v>
      </c>
      <c r="I3742" s="5">
        <v>11</v>
      </c>
      <c r="N3742" s="15">
        <f t="shared" si="3626"/>
        <v>0.75</v>
      </c>
      <c r="O3742" s="15">
        <f t="shared" ref="O3742:U3742" si="3800">B3742</f>
        <v>0.65</v>
      </c>
      <c r="P3742" s="15">
        <f t="shared" si="3800"/>
        <v>0.5</v>
      </c>
      <c r="Q3742" s="15">
        <f t="shared" si="3800"/>
        <v>0.17</v>
      </c>
      <c r="R3742" s="15">
        <f t="shared" si="3800"/>
        <v>1.4045000000000001</v>
      </c>
      <c r="S3742" s="15">
        <f t="shared" si="3800"/>
        <v>0.69399999999999995</v>
      </c>
      <c r="T3742" s="15">
        <f t="shared" si="3800"/>
        <v>0.318</v>
      </c>
      <c r="U3742" s="15">
        <f t="shared" si="3800"/>
        <v>0.32350000000000001</v>
      </c>
      <c r="V3742" s="5">
        <v>1</v>
      </c>
      <c r="X3742" s="15">
        <f t="shared" si="3628"/>
        <v>12.5</v>
      </c>
      <c r="AB3742" s="15">
        <f t="shared" si="3629"/>
        <v>10.608300348808147</v>
      </c>
      <c r="AC3742" s="15">
        <f t="shared" si="3630"/>
        <v>3.5785275703193795</v>
      </c>
    </row>
    <row r="3743" spans="1:29">
      <c r="A3743" s="5" t="s">
        <v>207</v>
      </c>
      <c r="B3743" s="5">
        <v>0.67</v>
      </c>
      <c r="C3743" s="5">
        <v>0.52500000000000002</v>
      </c>
      <c r="D3743" s="5">
        <v>0.19500000000000001</v>
      </c>
      <c r="E3743" s="5">
        <v>1.37</v>
      </c>
      <c r="F3743" s="5">
        <v>0.60650000000000004</v>
      </c>
      <c r="G3743" s="5">
        <v>0.29549999999999998</v>
      </c>
      <c r="H3743" s="48">
        <v>0.40699999999999997</v>
      </c>
      <c r="I3743" s="5">
        <v>12</v>
      </c>
      <c r="N3743" s="15">
        <f t="shared" si="3626"/>
        <v>0.75</v>
      </c>
      <c r="O3743" s="15">
        <f t="shared" ref="O3743:U3743" si="3801">B3743</f>
        <v>0.67</v>
      </c>
      <c r="P3743" s="15">
        <f t="shared" si="3801"/>
        <v>0.52500000000000002</v>
      </c>
      <c r="Q3743" s="15">
        <f t="shared" si="3801"/>
        <v>0.19500000000000001</v>
      </c>
      <c r="R3743" s="15">
        <f t="shared" si="3801"/>
        <v>1.37</v>
      </c>
      <c r="S3743" s="15">
        <f t="shared" si="3801"/>
        <v>0.60650000000000004</v>
      </c>
      <c r="T3743" s="15">
        <f t="shared" si="3801"/>
        <v>0.29549999999999998</v>
      </c>
      <c r="U3743" s="15">
        <f t="shared" si="3801"/>
        <v>0.40699999999999997</v>
      </c>
      <c r="V3743" s="5">
        <v>1</v>
      </c>
      <c r="X3743" s="15">
        <f t="shared" si="3628"/>
        <v>13.5</v>
      </c>
      <c r="AB3743" s="15">
        <f t="shared" si="3629"/>
        <v>13.567766152182934</v>
      </c>
      <c r="AC3743" s="15">
        <f t="shared" si="3630"/>
        <v>4.5922513816805139E-3</v>
      </c>
    </row>
    <row r="3744" spans="1:29">
      <c r="A3744" s="5" t="s">
        <v>207</v>
      </c>
      <c r="B3744" s="5">
        <v>0.69499999999999995</v>
      </c>
      <c r="C3744" s="5">
        <v>0.52500000000000002</v>
      </c>
      <c r="D3744" s="5">
        <v>0.20499999999999999</v>
      </c>
      <c r="E3744" s="5">
        <v>1.8185</v>
      </c>
      <c r="F3744" s="5">
        <v>0.81899999999999995</v>
      </c>
      <c r="G3744" s="5">
        <v>0.40250000000000002</v>
      </c>
      <c r="H3744" s="48">
        <v>0.45250000000000001</v>
      </c>
      <c r="I3744" s="5">
        <v>13</v>
      </c>
      <c r="N3744" s="15">
        <f t="shared" si="3626"/>
        <v>0.75</v>
      </c>
      <c r="O3744" s="15">
        <f t="shared" ref="O3744:U3744" si="3802">B3744</f>
        <v>0.69499999999999995</v>
      </c>
      <c r="P3744" s="15">
        <f t="shared" si="3802"/>
        <v>0.52500000000000002</v>
      </c>
      <c r="Q3744" s="15">
        <f t="shared" si="3802"/>
        <v>0.20499999999999999</v>
      </c>
      <c r="R3744" s="15">
        <f t="shared" si="3802"/>
        <v>1.8185</v>
      </c>
      <c r="S3744" s="15">
        <f t="shared" si="3802"/>
        <v>0.81899999999999995</v>
      </c>
      <c r="T3744" s="15">
        <f t="shared" si="3802"/>
        <v>0.40250000000000002</v>
      </c>
      <c r="U3744" s="15">
        <f t="shared" si="3802"/>
        <v>0.45250000000000001</v>
      </c>
      <c r="V3744" s="5">
        <v>1</v>
      </c>
      <c r="X3744" s="15">
        <f t="shared" si="3628"/>
        <v>14.5</v>
      </c>
      <c r="AB3744" s="15">
        <f t="shared" si="3629"/>
        <v>12.76022439657814</v>
      </c>
      <c r="AC3744" s="15">
        <f t="shared" si="3630"/>
        <v>3.0268191502618969</v>
      </c>
    </row>
    <row r="3745" spans="1:29">
      <c r="A3745" s="5" t="s">
        <v>207</v>
      </c>
      <c r="B3745" s="5">
        <v>0.70499999999999996</v>
      </c>
      <c r="C3745" s="5">
        <v>0.55500000000000005</v>
      </c>
      <c r="D3745" s="5">
        <v>0.19500000000000001</v>
      </c>
      <c r="E3745" s="5">
        <v>1.7524999999999999</v>
      </c>
      <c r="F3745" s="5">
        <v>0.71050000000000002</v>
      </c>
      <c r="G3745" s="5">
        <v>0.42149999999999999</v>
      </c>
      <c r="H3745" s="48">
        <v>0.51600000000000001</v>
      </c>
      <c r="I3745" s="5">
        <v>12</v>
      </c>
      <c r="N3745" s="15">
        <f t="shared" si="3626"/>
        <v>0.75</v>
      </c>
      <c r="O3745" s="15">
        <f t="shared" ref="O3745:U3745" si="3803">B3745</f>
        <v>0.70499999999999996</v>
      </c>
      <c r="P3745" s="15">
        <f t="shared" si="3803"/>
        <v>0.55500000000000005</v>
      </c>
      <c r="Q3745" s="15">
        <f t="shared" si="3803"/>
        <v>0.19500000000000001</v>
      </c>
      <c r="R3745" s="15">
        <f t="shared" si="3803"/>
        <v>1.7524999999999999</v>
      </c>
      <c r="S3745" s="15">
        <f t="shared" si="3803"/>
        <v>0.71050000000000002</v>
      </c>
      <c r="T3745" s="15">
        <f t="shared" si="3803"/>
        <v>0.42149999999999999</v>
      </c>
      <c r="U3745" s="15">
        <f t="shared" si="3803"/>
        <v>0.51600000000000001</v>
      </c>
      <c r="V3745" s="5">
        <v>1</v>
      </c>
      <c r="X3745" s="15">
        <f t="shared" si="3628"/>
        <v>13.5</v>
      </c>
      <c r="AB3745" s="15">
        <f t="shared" si="3629"/>
        <v>14.934940850633311</v>
      </c>
      <c r="AC3745" s="15">
        <f t="shared" si="3630"/>
        <v>2.0590552448162489</v>
      </c>
    </row>
    <row r="3746" spans="1:29">
      <c r="A3746" s="5" t="s">
        <v>208</v>
      </c>
      <c r="B3746" s="5">
        <v>0.27500000000000002</v>
      </c>
      <c r="C3746" s="5">
        <v>0.20499999999999999</v>
      </c>
      <c r="D3746" s="5">
        <v>6.5000000000000002E-2</v>
      </c>
      <c r="E3746" s="5">
        <v>0.10100000000000001</v>
      </c>
      <c r="F3746" s="5">
        <v>4.1000000000000002E-2</v>
      </c>
      <c r="G3746" s="5">
        <v>2.1000000000000001E-2</v>
      </c>
      <c r="H3746" s="48">
        <v>3.4000000000000002E-2</v>
      </c>
      <c r="I3746" s="5">
        <v>5</v>
      </c>
      <c r="N3746" s="15">
        <f t="shared" si="3626"/>
        <v>-2</v>
      </c>
      <c r="O3746" s="15">
        <f t="shared" ref="O3746:U3746" si="3804">B3746</f>
        <v>0.27500000000000002</v>
      </c>
      <c r="P3746" s="15">
        <f t="shared" si="3804"/>
        <v>0.20499999999999999</v>
      </c>
      <c r="Q3746" s="15">
        <f t="shared" si="3804"/>
        <v>6.5000000000000002E-2</v>
      </c>
      <c r="R3746" s="15">
        <f t="shared" si="3804"/>
        <v>0.10100000000000001</v>
      </c>
      <c r="S3746" s="15">
        <f t="shared" si="3804"/>
        <v>4.1000000000000002E-2</v>
      </c>
      <c r="T3746" s="15">
        <f t="shared" si="3804"/>
        <v>2.1000000000000001E-2</v>
      </c>
      <c r="U3746" s="15">
        <f t="shared" si="3804"/>
        <v>3.4000000000000002E-2</v>
      </c>
      <c r="V3746" s="5">
        <v>1</v>
      </c>
      <c r="X3746" s="15">
        <f t="shared" si="3628"/>
        <v>6.5</v>
      </c>
      <c r="AB3746" s="15">
        <f t="shared" si="3629"/>
        <v>7.6032308895919236</v>
      </c>
      <c r="AC3746" s="15">
        <f t="shared" si="3630"/>
        <v>1.2171183957497871</v>
      </c>
    </row>
    <row r="3747" spans="1:29">
      <c r="A3747" s="5" t="s">
        <v>208</v>
      </c>
      <c r="B3747" s="5">
        <v>0.28499999999999998</v>
      </c>
      <c r="C3747" s="5">
        <v>0.20499999999999999</v>
      </c>
      <c r="D3747" s="5">
        <v>7.0000000000000007E-2</v>
      </c>
      <c r="E3747" s="5">
        <v>0.106</v>
      </c>
      <c r="F3747" s="5">
        <v>3.9E-2</v>
      </c>
      <c r="G3747" s="5">
        <v>2.8500000000000001E-2</v>
      </c>
      <c r="H3747" s="48">
        <v>3.4000000000000002E-2</v>
      </c>
      <c r="I3747" s="5">
        <v>5</v>
      </c>
      <c r="N3747" s="15">
        <f t="shared" si="3626"/>
        <v>-2</v>
      </c>
      <c r="O3747" s="15">
        <f t="shared" ref="O3747:U3747" si="3805">B3747</f>
        <v>0.28499999999999998</v>
      </c>
      <c r="P3747" s="15">
        <f t="shared" si="3805"/>
        <v>0.20499999999999999</v>
      </c>
      <c r="Q3747" s="15">
        <f t="shared" si="3805"/>
        <v>7.0000000000000007E-2</v>
      </c>
      <c r="R3747" s="15">
        <f t="shared" si="3805"/>
        <v>0.106</v>
      </c>
      <c r="S3747" s="15">
        <f t="shared" si="3805"/>
        <v>3.9E-2</v>
      </c>
      <c r="T3747" s="15">
        <f t="shared" si="3805"/>
        <v>2.8500000000000001E-2</v>
      </c>
      <c r="U3747" s="15">
        <f t="shared" si="3805"/>
        <v>3.4000000000000002E-2</v>
      </c>
      <c r="V3747" s="5">
        <v>1</v>
      </c>
      <c r="X3747" s="15">
        <f t="shared" si="3628"/>
        <v>6.5</v>
      </c>
      <c r="AB3747" s="15">
        <f t="shared" si="3629"/>
        <v>7.660112563576547</v>
      </c>
      <c r="AC3747" s="15">
        <f t="shared" si="3630"/>
        <v>1.3458611601681478</v>
      </c>
    </row>
    <row r="3748" spans="1:29">
      <c r="A3748" s="5" t="s">
        <v>208</v>
      </c>
      <c r="B3748" s="5">
        <v>0.36</v>
      </c>
      <c r="C3748" s="5">
        <v>0.26500000000000001</v>
      </c>
      <c r="D3748" s="5">
        <v>8.5000000000000006E-2</v>
      </c>
      <c r="E3748" s="5">
        <v>0.1865</v>
      </c>
      <c r="F3748" s="5">
        <v>6.7500000000000004E-2</v>
      </c>
      <c r="G3748" s="5">
        <v>3.6999999999999998E-2</v>
      </c>
      <c r="H3748" s="48">
        <v>6.1499999999999999E-2</v>
      </c>
      <c r="I3748" s="5">
        <v>7</v>
      </c>
      <c r="N3748" s="15">
        <f t="shared" si="3626"/>
        <v>-2</v>
      </c>
      <c r="O3748" s="15">
        <f t="shared" ref="O3748:U3748" si="3806">B3748</f>
        <v>0.36</v>
      </c>
      <c r="P3748" s="15">
        <f t="shared" si="3806"/>
        <v>0.26500000000000001</v>
      </c>
      <c r="Q3748" s="15">
        <f t="shared" si="3806"/>
        <v>8.5000000000000006E-2</v>
      </c>
      <c r="R3748" s="15">
        <f t="shared" si="3806"/>
        <v>0.1865</v>
      </c>
      <c r="S3748" s="15">
        <f t="shared" si="3806"/>
        <v>6.7500000000000004E-2</v>
      </c>
      <c r="T3748" s="15">
        <f t="shared" si="3806"/>
        <v>3.6999999999999998E-2</v>
      </c>
      <c r="U3748" s="15">
        <f t="shared" si="3806"/>
        <v>6.1499999999999999E-2</v>
      </c>
      <c r="V3748" s="5">
        <v>1</v>
      </c>
      <c r="X3748" s="15">
        <f t="shared" si="3628"/>
        <v>8.5</v>
      </c>
      <c r="AB3748" s="15">
        <f t="shared" si="3629"/>
        <v>8.7891521875215872</v>
      </c>
      <c r="AC3748" s="15">
        <f t="shared" si="3630"/>
        <v>8.3608987548519142E-2</v>
      </c>
    </row>
    <row r="3749" spans="1:29">
      <c r="A3749" s="5" t="s">
        <v>208</v>
      </c>
      <c r="B3749" s="5">
        <v>0.38500000000000001</v>
      </c>
      <c r="C3749" s="5">
        <v>0.28999999999999998</v>
      </c>
      <c r="D3749" s="5">
        <v>0.1</v>
      </c>
      <c r="E3749" s="5">
        <v>0.25750000000000001</v>
      </c>
      <c r="F3749" s="5">
        <v>0.1</v>
      </c>
      <c r="G3749" s="5">
        <v>6.0999999999999999E-2</v>
      </c>
      <c r="H3749" s="48">
        <v>8.5999999999999993E-2</v>
      </c>
      <c r="I3749" s="5">
        <v>6</v>
      </c>
      <c r="N3749" s="15">
        <f t="shared" si="3626"/>
        <v>-2</v>
      </c>
      <c r="O3749" s="15">
        <f t="shared" ref="O3749:U3749" si="3807">B3749</f>
        <v>0.38500000000000001</v>
      </c>
      <c r="P3749" s="15">
        <f t="shared" si="3807"/>
        <v>0.28999999999999998</v>
      </c>
      <c r="Q3749" s="15">
        <f t="shared" si="3807"/>
        <v>0.1</v>
      </c>
      <c r="R3749" s="15">
        <f t="shared" si="3807"/>
        <v>0.25750000000000001</v>
      </c>
      <c r="S3749" s="15">
        <f t="shared" si="3807"/>
        <v>0.1</v>
      </c>
      <c r="T3749" s="15">
        <f t="shared" si="3807"/>
        <v>6.0999999999999999E-2</v>
      </c>
      <c r="U3749" s="15">
        <f t="shared" si="3807"/>
        <v>8.5999999999999993E-2</v>
      </c>
      <c r="V3749" s="5">
        <v>1</v>
      </c>
      <c r="X3749" s="15">
        <f t="shared" si="3628"/>
        <v>7.5</v>
      </c>
      <c r="AB3749" s="15">
        <f t="shared" si="3629"/>
        <v>9.1917852740312576</v>
      </c>
      <c r="AC3749" s="15">
        <f t="shared" si="3630"/>
        <v>2.8621374134290174</v>
      </c>
    </row>
    <row r="3750" spans="1:29">
      <c r="A3750" s="5" t="s">
        <v>208</v>
      </c>
      <c r="B3750" s="5">
        <v>0.4</v>
      </c>
      <c r="C3750" s="5">
        <v>0.315</v>
      </c>
      <c r="D3750" s="5">
        <v>0.1</v>
      </c>
      <c r="E3750" s="5">
        <v>0.32250000000000001</v>
      </c>
      <c r="F3750" s="5">
        <v>0.14299999999999999</v>
      </c>
      <c r="G3750" s="5">
        <v>7.3499999999999996E-2</v>
      </c>
      <c r="H3750" s="48">
        <v>9.0999999999999998E-2</v>
      </c>
      <c r="I3750" s="5">
        <v>6</v>
      </c>
      <c r="N3750" s="15">
        <f t="shared" si="3626"/>
        <v>-2</v>
      </c>
      <c r="O3750" s="15">
        <f t="shared" ref="O3750:U3750" si="3808">B3750</f>
        <v>0.4</v>
      </c>
      <c r="P3750" s="15">
        <f t="shared" si="3808"/>
        <v>0.315</v>
      </c>
      <c r="Q3750" s="15">
        <f t="shared" si="3808"/>
        <v>0.1</v>
      </c>
      <c r="R3750" s="15">
        <f t="shared" si="3808"/>
        <v>0.32250000000000001</v>
      </c>
      <c r="S3750" s="15">
        <f t="shared" si="3808"/>
        <v>0.14299999999999999</v>
      </c>
      <c r="T3750" s="15">
        <f t="shared" si="3808"/>
        <v>7.3499999999999996E-2</v>
      </c>
      <c r="U3750" s="15">
        <f t="shared" si="3808"/>
        <v>9.0999999999999998E-2</v>
      </c>
      <c r="V3750" s="5">
        <v>1</v>
      </c>
      <c r="X3750" s="15">
        <f t="shared" si="3628"/>
        <v>7.5</v>
      </c>
      <c r="AB3750" s="15">
        <f t="shared" si="3629"/>
        <v>9.1175172771769812</v>
      </c>
      <c r="AC3750" s="15">
        <f t="shared" si="3630"/>
        <v>2.616362141966035</v>
      </c>
    </row>
    <row r="3751" spans="1:29">
      <c r="A3751" s="5" t="s">
        <v>208</v>
      </c>
      <c r="B3751" s="5">
        <v>0.43</v>
      </c>
      <c r="C3751" s="5">
        <v>0.33</v>
      </c>
      <c r="D3751" s="5">
        <v>9.5000000000000001E-2</v>
      </c>
      <c r="E3751" s="5">
        <v>0.32</v>
      </c>
      <c r="F3751" s="5">
        <v>0.11799999999999999</v>
      </c>
      <c r="G3751" s="5">
        <v>6.5000000000000002E-2</v>
      </c>
      <c r="H3751" s="48">
        <v>0.123</v>
      </c>
      <c r="I3751" s="5">
        <v>7</v>
      </c>
      <c r="N3751" s="15">
        <f t="shared" si="3626"/>
        <v>-2</v>
      </c>
      <c r="O3751" s="15">
        <f t="shared" ref="O3751:U3751" si="3809">B3751</f>
        <v>0.43</v>
      </c>
      <c r="P3751" s="15">
        <f t="shared" si="3809"/>
        <v>0.33</v>
      </c>
      <c r="Q3751" s="15">
        <f t="shared" si="3809"/>
        <v>9.5000000000000001E-2</v>
      </c>
      <c r="R3751" s="15">
        <f t="shared" si="3809"/>
        <v>0.32</v>
      </c>
      <c r="S3751" s="15">
        <f t="shared" si="3809"/>
        <v>0.11799999999999999</v>
      </c>
      <c r="T3751" s="15">
        <f t="shared" si="3809"/>
        <v>6.5000000000000002E-2</v>
      </c>
      <c r="U3751" s="15">
        <f t="shared" si="3809"/>
        <v>0.123</v>
      </c>
      <c r="V3751" s="5">
        <v>1</v>
      </c>
      <c r="X3751" s="15">
        <f t="shared" si="3628"/>
        <v>8.5</v>
      </c>
      <c r="AB3751" s="15">
        <f t="shared" si="3629"/>
        <v>10.060862098638786</v>
      </c>
      <c r="AC3751" s="15">
        <f t="shared" si="3630"/>
        <v>2.436290490967076</v>
      </c>
    </row>
    <row r="3752" spans="1:29">
      <c r="A3752" s="5" t="s">
        <v>208</v>
      </c>
      <c r="B3752" s="5">
        <v>0.435</v>
      </c>
      <c r="C3752" s="5">
        <v>0.375</v>
      </c>
      <c r="D3752" s="5">
        <v>0.11</v>
      </c>
      <c r="E3752" s="5">
        <v>0.41549999999999998</v>
      </c>
      <c r="F3752" s="5">
        <v>0.17</v>
      </c>
      <c r="G3752" s="5">
        <v>7.5999999999999998E-2</v>
      </c>
      <c r="H3752" s="48">
        <v>0.14499999999999999</v>
      </c>
      <c r="I3752" s="5">
        <v>8</v>
      </c>
      <c r="N3752" s="15">
        <f t="shared" si="3626"/>
        <v>-2</v>
      </c>
      <c r="O3752" s="15">
        <f t="shared" ref="O3752:U3752" si="3810">B3752</f>
        <v>0.435</v>
      </c>
      <c r="P3752" s="15">
        <f t="shared" si="3810"/>
        <v>0.375</v>
      </c>
      <c r="Q3752" s="15">
        <f t="shared" si="3810"/>
        <v>0.11</v>
      </c>
      <c r="R3752" s="15">
        <f t="shared" si="3810"/>
        <v>0.41549999999999998</v>
      </c>
      <c r="S3752" s="15">
        <f t="shared" si="3810"/>
        <v>0.17</v>
      </c>
      <c r="T3752" s="15">
        <f t="shared" si="3810"/>
        <v>7.5999999999999998E-2</v>
      </c>
      <c r="U3752" s="15">
        <f t="shared" si="3810"/>
        <v>0.14499999999999999</v>
      </c>
      <c r="V3752" s="5">
        <v>1</v>
      </c>
      <c r="X3752" s="15">
        <f t="shared" si="3628"/>
        <v>9.5</v>
      </c>
      <c r="AB3752" s="15">
        <f t="shared" si="3629"/>
        <v>10.656802517144724</v>
      </c>
      <c r="AC3752" s="15">
        <f t="shared" si="3630"/>
        <v>1.3381920636723701</v>
      </c>
    </row>
    <row r="3753" spans="1:29">
      <c r="A3753" s="5" t="s">
        <v>208</v>
      </c>
      <c r="B3753" s="5">
        <v>0.45</v>
      </c>
      <c r="C3753" s="5">
        <v>0.33500000000000002</v>
      </c>
      <c r="D3753" s="5">
        <v>0.115</v>
      </c>
      <c r="E3753" s="5">
        <v>0.39350000000000002</v>
      </c>
      <c r="F3753" s="5">
        <v>0.19500000000000001</v>
      </c>
      <c r="G3753" s="5">
        <v>7.0999999999999994E-2</v>
      </c>
      <c r="H3753" s="48">
        <v>0.11</v>
      </c>
      <c r="I3753" s="5">
        <v>7</v>
      </c>
      <c r="N3753" s="15">
        <f t="shared" si="3626"/>
        <v>-2</v>
      </c>
      <c r="O3753" s="15">
        <f t="shared" ref="O3753:U3753" si="3811">B3753</f>
        <v>0.45</v>
      </c>
      <c r="P3753" s="15">
        <f t="shared" si="3811"/>
        <v>0.33500000000000002</v>
      </c>
      <c r="Q3753" s="15">
        <f t="shared" si="3811"/>
        <v>0.115</v>
      </c>
      <c r="R3753" s="15">
        <f t="shared" si="3811"/>
        <v>0.39350000000000002</v>
      </c>
      <c r="S3753" s="15">
        <f t="shared" si="3811"/>
        <v>0.19500000000000001</v>
      </c>
      <c r="T3753" s="15">
        <f t="shared" si="3811"/>
        <v>7.0999999999999994E-2</v>
      </c>
      <c r="U3753" s="15">
        <f t="shared" si="3811"/>
        <v>0.11</v>
      </c>
      <c r="V3753" s="5">
        <v>1</v>
      </c>
      <c r="X3753" s="15">
        <f t="shared" si="3628"/>
        <v>8.5</v>
      </c>
      <c r="AB3753" s="15">
        <f t="shared" si="3629"/>
        <v>9.273207691975708</v>
      </c>
      <c r="AC3753" s="15">
        <f t="shared" si="3630"/>
        <v>0.5978501349304014</v>
      </c>
    </row>
    <row r="3754" spans="1:29">
      <c r="A3754" s="5" t="s">
        <v>208</v>
      </c>
      <c r="B3754" s="5">
        <v>0.47499999999999998</v>
      </c>
      <c r="C3754" s="5">
        <v>0.35499999999999998</v>
      </c>
      <c r="D3754" s="5">
        <v>0.13500000000000001</v>
      </c>
      <c r="E3754" s="5">
        <v>0.47749999999999998</v>
      </c>
      <c r="F3754" s="5">
        <v>0.2145</v>
      </c>
      <c r="G3754" s="5">
        <v>0.09</v>
      </c>
      <c r="H3754" s="48">
        <v>0.14349999999999999</v>
      </c>
      <c r="I3754" s="5">
        <v>8</v>
      </c>
      <c r="N3754" s="15">
        <f t="shared" si="3626"/>
        <v>-2</v>
      </c>
      <c r="O3754" s="15">
        <f t="shared" ref="O3754:U3754" si="3812">B3754</f>
        <v>0.47499999999999998</v>
      </c>
      <c r="P3754" s="15">
        <f t="shared" si="3812"/>
        <v>0.35499999999999998</v>
      </c>
      <c r="Q3754" s="15">
        <f t="shared" si="3812"/>
        <v>0.13500000000000001</v>
      </c>
      <c r="R3754" s="15">
        <f t="shared" si="3812"/>
        <v>0.47749999999999998</v>
      </c>
      <c r="S3754" s="15">
        <f t="shared" si="3812"/>
        <v>0.2145</v>
      </c>
      <c r="T3754" s="15">
        <f t="shared" si="3812"/>
        <v>0.09</v>
      </c>
      <c r="U3754" s="15">
        <f t="shared" si="3812"/>
        <v>0.14349999999999999</v>
      </c>
      <c r="V3754" s="5">
        <v>1</v>
      </c>
      <c r="X3754" s="15">
        <f t="shared" si="3628"/>
        <v>9.5</v>
      </c>
      <c r="AB3754" s="15">
        <f t="shared" si="3629"/>
        <v>10.180440420259108</v>
      </c>
      <c r="AC3754" s="15">
        <f t="shared" si="3630"/>
        <v>0.46299916552239195</v>
      </c>
    </row>
    <row r="3755" spans="1:29">
      <c r="A3755" s="5" t="s">
        <v>208</v>
      </c>
      <c r="B3755" s="5">
        <v>0.47499999999999998</v>
      </c>
      <c r="C3755" s="5">
        <v>0.36</v>
      </c>
      <c r="D3755" s="5">
        <v>0.11</v>
      </c>
      <c r="E3755" s="5">
        <v>0.45200000000000001</v>
      </c>
      <c r="F3755" s="5">
        <v>0.191</v>
      </c>
      <c r="G3755" s="5">
        <v>9.9000000000000005E-2</v>
      </c>
      <c r="H3755" s="48">
        <v>0.13</v>
      </c>
      <c r="I3755" s="5">
        <v>8</v>
      </c>
      <c r="N3755" s="15">
        <f t="shared" si="3626"/>
        <v>-2</v>
      </c>
      <c r="O3755" s="15">
        <f t="shared" ref="O3755:U3755" si="3813">B3755</f>
        <v>0.47499999999999998</v>
      </c>
      <c r="P3755" s="15">
        <f t="shared" si="3813"/>
        <v>0.36</v>
      </c>
      <c r="Q3755" s="15">
        <f t="shared" si="3813"/>
        <v>0.11</v>
      </c>
      <c r="R3755" s="15">
        <f t="shared" si="3813"/>
        <v>0.45200000000000001</v>
      </c>
      <c r="S3755" s="15">
        <f t="shared" si="3813"/>
        <v>0.191</v>
      </c>
      <c r="T3755" s="15">
        <f t="shared" si="3813"/>
        <v>9.9000000000000005E-2</v>
      </c>
      <c r="U3755" s="15">
        <f t="shared" si="3813"/>
        <v>0.13</v>
      </c>
      <c r="V3755" s="5">
        <v>1</v>
      </c>
      <c r="X3755" s="15">
        <f t="shared" si="3628"/>
        <v>9.5</v>
      </c>
      <c r="AB3755" s="15">
        <f t="shared" si="3629"/>
        <v>9.9923694401300018</v>
      </c>
      <c r="AC3755" s="15">
        <f t="shared" si="3630"/>
        <v>0.24242766557393147</v>
      </c>
    </row>
    <row r="3756" spans="1:29">
      <c r="A3756" s="5" t="s">
        <v>208</v>
      </c>
      <c r="B3756" s="5">
        <v>0.48499999999999999</v>
      </c>
      <c r="C3756" s="5">
        <v>0.37</v>
      </c>
      <c r="D3756" s="5">
        <v>0.14000000000000001</v>
      </c>
      <c r="E3756" s="5">
        <v>0.50649999999999995</v>
      </c>
      <c r="F3756" s="5">
        <v>0.24249999999999999</v>
      </c>
      <c r="G3756" s="5">
        <v>8.7999999999999995E-2</v>
      </c>
      <c r="H3756" s="48">
        <v>0.14649999999999999</v>
      </c>
      <c r="I3756" s="5">
        <v>8</v>
      </c>
      <c r="N3756" s="15">
        <f t="shared" si="3626"/>
        <v>-2</v>
      </c>
      <c r="O3756" s="15">
        <f t="shared" ref="O3756:U3756" si="3814">B3756</f>
        <v>0.48499999999999999</v>
      </c>
      <c r="P3756" s="15">
        <f t="shared" si="3814"/>
        <v>0.37</v>
      </c>
      <c r="Q3756" s="15">
        <f t="shared" si="3814"/>
        <v>0.14000000000000001</v>
      </c>
      <c r="R3756" s="15">
        <f t="shared" si="3814"/>
        <v>0.50649999999999995</v>
      </c>
      <c r="S3756" s="15">
        <f t="shared" si="3814"/>
        <v>0.24249999999999999</v>
      </c>
      <c r="T3756" s="15">
        <f t="shared" si="3814"/>
        <v>8.7999999999999995E-2</v>
      </c>
      <c r="U3756" s="15">
        <f t="shared" si="3814"/>
        <v>0.14649999999999999</v>
      </c>
      <c r="V3756" s="5">
        <v>1</v>
      </c>
      <c r="X3756" s="15">
        <f t="shared" si="3628"/>
        <v>9.5</v>
      </c>
      <c r="AB3756" s="15">
        <f t="shared" si="3629"/>
        <v>10.153104405883372</v>
      </c>
      <c r="AC3756" s="15">
        <f t="shared" si="3630"/>
        <v>0.42654536498427253</v>
      </c>
    </row>
    <row r="3757" spans="1:29">
      <c r="A3757" s="5" t="s">
        <v>208</v>
      </c>
      <c r="B3757" s="5">
        <v>0.51</v>
      </c>
      <c r="C3757" s="5">
        <v>0.39500000000000002</v>
      </c>
      <c r="D3757" s="5">
        <v>0.105</v>
      </c>
      <c r="E3757" s="5">
        <v>0.55249999999999999</v>
      </c>
      <c r="F3757" s="5">
        <v>0.23400000000000001</v>
      </c>
      <c r="G3757" s="5">
        <v>0.127</v>
      </c>
      <c r="H3757" s="48">
        <v>0.16500000000000001</v>
      </c>
      <c r="I3757" s="5">
        <v>8</v>
      </c>
      <c r="N3757" s="15">
        <f t="shared" si="3626"/>
        <v>-2</v>
      </c>
      <c r="O3757" s="15">
        <f t="shared" ref="O3757:U3757" si="3815">B3757</f>
        <v>0.51</v>
      </c>
      <c r="P3757" s="15">
        <f t="shared" si="3815"/>
        <v>0.39500000000000002</v>
      </c>
      <c r="Q3757" s="15">
        <f t="shared" si="3815"/>
        <v>0.105</v>
      </c>
      <c r="R3757" s="15">
        <f t="shared" si="3815"/>
        <v>0.55249999999999999</v>
      </c>
      <c r="S3757" s="15">
        <f t="shared" si="3815"/>
        <v>0.23400000000000001</v>
      </c>
      <c r="T3757" s="15">
        <f t="shared" si="3815"/>
        <v>0.127</v>
      </c>
      <c r="U3757" s="15">
        <f t="shared" si="3815"/>
        <v>0.16500000000000001</v>
      </c>
      <c r="V3757" s="5">
        <v>1</v>
      </c>
      <c r="X3757" s="15">
        <f t="shared" si="3628"/>
        <v>9.5</v>
      </c>
      <c r="AB3757" s="15">
        <f t="shared" si="3629"/>
        <v>10.389851974801987</v>
      </c>
      <c r="AC3757" s="15">
        <f t="shared" si="3630"/>
        <v>0.79183653705899582</v>
      </c>
    </row>
    <row r="3758" spans="1:29">
      <c r="A3758" s="5" t="s">
        <v>208</v>
      </c>
      <c r="B3758" s="5">
        <v>0.51500000000000001</v>
      </c>
      <c r="C3758" s="5">
        <v>0.39</v>
      </c>
      <c r="D3758" s="5">
        <v>0.12</v>
      </c>
      <c r="E3758" s="5">
        <v>0.56499999999999995</v>
      </c>
      <c r="F3758" s="5">
        <v>0.23499999999999999</v>
      </c>
      <c r="G3758" s="5">
        <v>0.13500000000000001</v>
      </c>
      <c r="H3758" s="48">
        <v>0.17899999999999999</v>
      </c>
      <c r="I3758" s="5">
        <v>9</v>
      </c>
      <c r="N3758" s="15">
        <f t="shared" si="3626"/>
        <v>-2</v>
      </c>
      <c r="O3758" s="15">
        <f t="shared" ref="O3758:U3758" si="3816">B3758</f>
        <v>0.51500000000000001</v>
      </c>
      <c r="P3758" s="15">
        <f t="shared" si="3816"/>
        <v>0.39</v>
      </c>
      <c r="Q3758" s="15">
        <f t="shared" si="3816"/>
        <v>0.12</v>
      </c>
      <c r="R3758" s="15">
        <f t="shared" si="3816"/>
        <v>0.56499999999999995</v>
      </c>
      <c r="S3758" s="15">
        <f t="shared" si="3816"/>
        <v>0.23499999999999999</v>
      </c>
      <c r="T3758" s="15">
        <f t="shared" si="3816"/>
        <v>0.13500000000000001</v>
      </c>
      <c r="U3758" s="15">
        <f t="shared" si="3816"/>
        <v>0.17899999999999999</v>
      </c>
      <c r="V3758" s="5">
        <v>1</v>
      </c>
      <c r="X3758" s="15">
        <f t="shared" si="3628"/>
        <v>10.5</v>
      </c>
      <c r="AB3758" s="15">
        <f t="shared" si="3629"/>
        <v>10.627335292735808</v>
      </c>
      <c r="AC3758" s="15">
        <f t="shared" si="3630"/>
        <v>1.6214276776113808E-2</v>
      </c>
    </row>
    <row r="3759" spans="1:29">
      <c r="A3759" s="5" t="s">
        <v>208</v>
      </c>
      <c r="B3759" s="5">
        <v>0.52</v>
      </c>
      <c r="C3759" s="5">
        <v>0.41</v>
      </c>
      <c r="D3759" s="5">
        <v>0.14000000000000001</v>
      </c>
      <c r="E3759" s="5">
        <v>0.69899999999999995</v>
      </c>
      <c r="F3759" s="5">
        <v>0.33950000000000002</v>
      </c>
      <c r="G3759" s="5">
        <v>0.129</v>
      </c>
      <c r="H3759" s="48">
        <v>0.19450000000000001</v>
      </c>
      <c r="I3759" s="5">
        <v>10</v>
      </c>
      <c r="N3759" s="15">
        <f t="shared" si="3626"/>
        <v>-2</v>
      </c>
      <c r="O3759" s="15">
        <f t="shared" ref="O3759:U3759" si="3817">B3759</f>
        <v>0.52</v>
      </c>
      <c r="P3759" s="15">
        <f t="shared" si="3817"/>
        <v>0.41</v>
      </c>
      <c r="Q3759" s="15">
        <f t="shared" si="3817"/>
        <v>0.14000000000000001</v>
      </c>
      <c r="R3759" s="15">
        <f t="shared" si="3817"/>
        <v>0.69899999999999995</v>
      </c>
      <c r="S3759" s="15">
        <f t="shared" si="3817"/>
        <v>0.33950000000000002</v>
      </c>
      <c r="T3759" s="15">
        <f t="shared" si="3817"/>
        <v>0.129</v>
      </c>
      <c r="U3759" s="15">
        <f t="shared" si="3817"/>
        <v>0.19450000000000001</v>
      </c>
      <c r="V3759" s="5">
        <v>1</v>
      </c>
      <c r="X3759" s="15">
        <f t="shared" si="3628"/>
        <v>11.5</v>
      </c>
      <c r="AB3759" s="15">
        <f t="shared" si="3629"/>
        <v>10.395220400762849</v>
      </c>
      <c r="AC3759" s="15">
        <f t="shared" si="3630"/>
        <v>1.2205379628906003</v>
      </c>
    </row>
    <row r="3760" spans="1:29">
      <c r="A3760" s="5" t="s">
        <v>208</v>
      </c>
      <c r="B3760" s="5">
        <v>0.52500000000000002</v>
      </c>
      <c r="C3760" s="5">
        <v>0.4</v>
      </c>
      <c r="D3760" s="5">
        <v>0.14000000000000001</v>
      </c>
      <c r="E3760" s="5">
        <v>0.60550000000000004</v>
      </c>
      <c r="F3760" s="5">
        <v>0.26050000000000001</v>
      </c>
      <c r="G3760" s="5">
        <v>0.108</v>
      </c>
      <c r="H3760" s="48">
        <v>0.21</v>
      </c>
      <c r="I3760" s="5">
        <v>9</v>
      </c>
      <c r="N3760" s="15">
        <f t="shared" si="3626"/>
        <v>-2</v>
      </c>
      <c r="O3760" s="15">
        <f t="shared" ref="O3760:U3760" si="3818">B3760</f>
        <v>0.52500000000000002</v>
      </c>
      <c r="P3760" s="15">
        <f t="shared" si="3818"/>
        <v>0.4</v>
      </c>
      <c r="Q3760" s="15">
        <f t="shared" si="3818"/>
        <v>0.14000000000000001</v>
      </c>
      <c r="R3760" s="15">
        <f t="shared" si="3818"/>
        <v>0.60550000000000004</v>
      </c>
      <c r="S3760" s="15">
        <f t="shared" si="3818"/>
        <v>0.26050000000000001</v>
      </c>
      <c r="T3760" s="15">
        <f t="shared" si="3818"/>
        <v>0.108</v>
      </c>
      <c r="U3760" s="15">
        <f t="shared" si="3818"/>
        <v>0.21</v>
      </c>
      <c r="V3760" s="5">
        <v>1</v>
      </c>
      <c r="X3760" s="15">
        <f t="shared" si="3628"/>
        <v>10.5</v>
      </c>
      <c r="AB3760" s="15">
        <f t="shared" si="3629"/>
        <v>11.361355684937211</v>
      </c>
      <c r="AC3760" s="15">
        <f t="shared" si="3630"/>
        <v>0.74193361597365126</v>
      </c>
    </row>
    <row r="3761" spans="1:29">
      <c r="A3761" s="5" t="s">
        <v>206</v>
      </c>
      <c r="B3761" s="5">
        <v>0.53</v>
      </c>
      <c r="C3761" s="5">
        <v>0.42499999999999999</v>
      </c>
      <c r="D3761" s="5">
        <v>0.155</v>
      </c>
      <c r="E3761" s="5">
        <v>0.79049999999999998</v>
      </c>
      <c r="F3761" s="5">
        <v>0.307</v>
      </c>
      <c r="G3761" s="5">
        <v>0.17100000000000001</v>
      </c>
      <c r="H3761" s="48">
        <v>0.25950000000000001</v>
      </c>
      <c r="I3761" s="5">
        <v>9</v>
      </c>
      <c r="N3761" s="15">
        <f t="shared" si="3626"/>
        <v>3</v>
      </c>
      <c r="O3761" s="15">
        <f t="shared" ref="O3761:U3761" si="3819">B3761</f>
        <v>0.53</v>
      </c>
      <c r="P3761" s="15">
        <f t="shared" si="3819"/>
        <v>0.42499999999999999</v>
      </c>
      <c r="Q3761" s="15">
        <f t="shared" si="3819"/>
        <v>0.155</v>
      </c>
      <c r="R3761" s="15">
        <f t="shared" si="3819"/>
        <v>0.79049999999999998</v>
      </c>
      <c r="S3761" s="15">
        <f t="shared" si="3819"/>
        <v>0.307</v>
      </c>
      <c r="T3761" s="15">
        <f t="shared" si="3819"/>
        <v>0.17100000000000001</v>
      </c>
      <c r="U3761" s="15">
        <f t="shared" si="3819"/>
        <v>0.25950000000000001</v>
      </c>
      <c r="V3761" s="5">
        <v>1</v>
      </c>
      <c r="X3761" s="15">
        <f t="shared" si="3628"/>
        <v>10.5</v>
      </c>
      <c r="AB3761" s="15">
        <f t="shared" si="3629"/>
        <v>13.16173636961423</v>
      </c>
      <c r="AC3761" s="15">
        <f t="shared" si="3630"/>
        <v>7.0848405013271423</v>
      </c>
    </row>
    <row r="3762" spans="1:29">
      <c r="A3762" s="5" t="s">
        <v>206</v>
      </c>
      <c r="B3762" s="5">
        <v>0.53</v>
      </c>
      <c r="C3762" s="5">
        <v>0.42499999999999999</v>
      </c>
      <c r="D3762" s="5">
        <v>0.13</v>
      </c>
      <c r="E3762" s="5">
        <v>0.70199999999999996</v>
      </c>
      <c r="F3762" s="5">
        <v>0.29749999999999999</v>
      </c>
      <c r="G3762" s="5">
        <v>0.13950000000000001</v>
      </c>
      <c r="H3762" s="48">
        <v>0.22</v>
      </c>
      <c r="I3762" s="5">
        <v>9</v>
      </c>
      <c r="N3762" s="15">
        <f t="shared" si="3626"/>
        <v>3</v>
      </c>
      <c r="O3762" s="15">
        <f t="shared" ref="O3762:U3762" si="3820">B3762</f>
        <v>0.53</v>
      </c>
      <c r="P3762" s="15">
        <f t="shared" si="3820"/>
        <v>0.42499999999999999</v>
      </c>
      <c r="Q3762" s="15">
        <f t="shared" si="3820"/>
        <v>0.13</v>
      </c>
      <c r="R3762" s="15">
        <f t="shared" si="3820"/>
        <v>0.70199999999999996</v>
      </c>
      <c r="S3762" s="15">
        <f t="shared" si="3820"/>
        <v>0.29749999999999999</v>
      </c>
      <c r="T3762" s="15">
        <f t="shared" si="3820"/>
        <v>0.13950000000000001</v>
      </c>
      <c r="U3762" s="15">
        <f t="shared" si="3820"/>
        <v>0.22</v>
      </c>
      <c r="V3762" s="5">
        <v>1</v>
      </c>
      <c r="X3762" s="15">
        <f t="shared" si="3628"/>
        <v>10.5</v>
      </c>
      <c r="AB3762" s="15">
        <f t="shared" si="3629"/>
        <v>12.25017469459635</v>
      </c>
      <c r="AC3762" s="15">
        <f t="shared" si="3630"/>
        <v>3.063111461605426</v>
      </c>
    </row>
    <row r="3763" spans="1:29">
      <c r="A3763" s="5" t="s">
        <v>206</v>
      </c>
      <c r="B3763" s="5">
        <v>0.53</v>
      </c>
      <c r="C3763" s="5">
        <v>0.42</v>
      </c>
      <c r="D3763" s="5">
        <v>0.13500000000000001</v>
      </c>
      <c r="E3763" s="5">
        <v>0.67500000000000004</v>
      </c>
      <c r="F3763" s="5">
        <v>0.29399999999999998</v>
      </c>
      <c r="G3763" s="5">
        <v>0.156</v>
      </c>
      <c r="H3763" s="48">
        <v>0.1825</v>
      </c>
      <c r="I3763" s="5">
        <v>10</v>
      </c>
      <c r="N3763" s="15">
        <f t="shared" si="3626"/>
        <v>3</v>
      </c>
      <c r="O3763" s="15">
        <f t="shared" ref="O3763:U3763" si="3821">B3763</f>
        <v>0.53</v>
      </c>
      <c r="P3763" s="15">
        <f t="shared" si="3821"/>
        <v>0.42</v>
      </c>
      <c r="Q3763" s="15">
        <f t="shared" si="3821"/>
        <v>0.13500000000000001</v>
      </c>
      <c r="R3763" s="15">
        <f t="shared" si="3821"/>
        <v>0.67500000000000004</v>
      </c>
      <c r="S3763" s="15">
        <f t="shared" si="3821"/>
        <v>0.29399999999999998</v>
      </c>
      <c r="T3763" s="15">
        <f t="shared" si="3821"/>
        <v>0.156</v>
      </c>
      <c r="U3763" s="15">
        <f t="shared" si="3821"/>
        <v>0.1825</v>
      </c>
      <c r="V3763" s="5">
        <v>1</v>
      </c>
      <c r="X3763" s="15">
        <f t="shared" si="3628"/>
        <v>11.5</v>
      </c>
      <c r="AB3763" s="15">
        <f t="shared" si="3629"/>
        <v>11.577430773021373</v>
      </c>
      <c r="AC3763" s="15">
        <f t="shared" si="3630"/>
        <v>5.9955246106873543E-3</v>
      </c>
    </row>
    <row r="3764" spans="1:29">
      <c r="A3764" s="5" t="s">
        <v>208</v>
      </c>
      <c r="B3764" s="5">
        <v>0.53</v>
      </c>
      <c r="C3764" s="5">
        <v>0.39500000000000002</v>
      </c>
      <c r="D3764" s="5">
        <v>0.115</v>
      </c>
      <c r="E3764" s="5">
        <v>0.47499999999999998</v>
      </c>
      <c r="F3764" s="5">
        <v>0.20250000000000001</v>
      </c>
      <c r="G3764" s="5">
        <v>0.10100000000000001</v>
      </c>
      <c r="H3764" s="48">
        <v>0.14799999999999999</v>
      </c>
      <c r="I3764" s="5">
        <v>8</v>
      </c>
      <c r="N3764" s="15">
        <f t="shared" si="3626"/>
        <v>-2</v>
      </c>
      <c r="O3764" s="15">
        <f t="shared" ref="O3764:U3764" si="3822">B3764</f>
        <v>0.53</v>
      </c>
      <c r="P3764" s="15">
        <f t="shared" si="3822"/>
        <v>0.39500000000000002</v>
      </c>
      <c r="Q3764" s="15">
        <f t="shared" si="3822"/>
        <v>0.115</v>
      </c>
      <c r="R3764" s="15">
        <f t="shared" si="3822"/>
        <v>0.47499999999999998</v>
      </c>
      <c r="S3764" s="15">
        <f t="shared" si="3822"/>
        <v>0.20250000000000001</v>
      </c>
      <c r="T3764" s="15">
        <f t="shared" si="3822"/>
        <v>0.10100000000000001</v>
      </c>
      <c r="U3764" s="15">
        <f t="shared" si="3822"/>
        <v>0.14799999999999999</v>
      </c>
      <c r="V3764" s="5">
        <v>1</v>
      </c>
      <c r="X3764" s="15">
        <f t="shared" si="3628"/>
        <v>9.5</v>
      </c>
      <c r="AB3764" s="15">
        <f t="shared" si="3629"/>
        <v>10.53377584862303</v>
      </c>
      <c r="AC3764" s="15">
        <f t="shared" si="3630"/>
        <v>1.0686925051962657</v>
      </c>
    </row>
    <row r="3765" spans="1:29">
      <c r="A3765" s="5" t="s">
        <v>208</v>
      </c>
      <c r="B3765" s="5">
        <v>0.53</v>
      </c>
      <c r="C3765" s="5">
        <v>0.41</v>
      </c>
      <c r="D3765" s="5">
        <v>0.15</v>
      </c>
      <c r="E3765" s="5">
        <v>0.61199999999999999</v>
      </c>
      <c r="F3765" s="5">
        <v>0.24349999999999999</v>
      </c>
      <c r="G3765" s="5">
        <v>0.1525</v>
      </c>
      <c r="H3765" s="48">
        <v>0.1895</v>
      </c>
      <c r="I3765" s="5">
        <v>11</v>
      </c>
      <c r="N3765" s="15">
        <f t="shared" si="3626"/>
        <v>-2</v>
      </c>
      <c r="O3765" s="15">
        <f t="shared" ref="O3765:U3765" si="3823">B3765</f>
        <v>0.53</v>
      </c>
      <c r="P3765" s="15">
        <f t="shared" si="3823"/>
        <v>0.41</v>
      </c>
      <c r="Q3765" s="15">
        <f t="shared" si="3823"/>
        <v>0.15</v>
      </c>
      <c r="R3765" s="15">
        <f t="shared" si="3823"/>
        <v>0.61199999999999999</v>
      </c>
      <c r="S3765" s="15">
        <f t="shared" si="3823"/>
        <v>0.24349999999999999</v>
      </c>
      <c r="T3765" s="15">
        <f t="shared" si="3823"/>
        <v>0.1525</v>
      </c>
      <c r="U3765" s="15">
        <f t="shared" si="3823"/>
        <v>0.1895</v>
      </c>
      <c r="V3765" s="5">
        <v>1</v>
      </c>
      <c r="X3765" s="15">
        <f t="shared" si="3628"/>
        <v>12.5</v>
      </c>
      <c r="AB3765" s="15">
        <f t="shared" si="3629"/>
        <v>11.354341072098304</v>
      </c>
      <c r="AC3765" s="15">
        <f t="shared" si="3630"/>
        <v>1.3125343790808635</v>
      </c>
    </row>
    <row r="3766" spans="1:29">
      <c r="A3766" s="5" t="s">
        <v>208</v>
      </c>
      <c r="B3766" s="5">
        <v>0.53500000000000003</v>
      </c>
      <c r="C3766" s="5">
        <v>0.4</v>
      </c>
      <c r="D3766" s="5">
        <v>0.14499999999999999</v>
      </c>
      <c r="E3766" s="5">
        <v>0.70499999999999996</v>
      </c>
      <c r="F3766" s="5">
        <v>0.30649999999999999</v>
      </c>
      <c r="G3766" s="5">
        <v>0.13650000000000001</v>
      </c>
      <c r="H3766" s="48">
        <v>0.22</v>
      </c>
      <c r="I3766" s="5">
        <v>10</v>
      </c>
      <c r="N3766" s="15">
        <f t="shared" si="3626"/>
        <v>-2</v>
      </c>
      <c r="O3766" s="15">
        <f t="shared" ref="O3766:U3766" si="3824">B3766</f>
        <v>0.53500000000000003</v>
      </c>
      <c r="P3766" s="15">
        <f t="shared" si="3824"/>
        <v>0.4</v>
      </c>
      <c r="Q3766" s="15">
        <f t="shared" si="3824"/>
        <v>0.14499999999999999</v>
      </c>
      <c r="R3766" s="15">
        <f t="shared" si="3824"/>
        <v>0.70499999999999996</v>
      </c>
      <c r="S3766" s="15">
        <f t="shared" si="3824"/>
        <v>0.30649999999999999</v>
      </c>
      <c r="T3766" s="15">
        <f t="shared" si="3824"/>
        <v>0.13650000000000001</v>
      </c>
      <c r="U3766" s="15">
        <f t="shared" si="3824"/>
        <v>0.22</v>
      </c>
      <c r="V3766" s="5">
        <v>1</v>
      </c>
      <c r="X3766" s="15">
        <f t="shared" si="3628"/>
        <v>11.5</v>
      </c>
      <c r="AB3766" s="15">
        <f t="shared" si="3629"/>
        <v>11.183281316772954</v>
      </c>
      <c r="AC3766" s="15">
        <f t="shared" si="3630"/>
        <v>0.10031072430507412</v>
      </c>
    </row>
    <row r="3767" spans="1:29">
      <c r="A3767" s="5" t="s">
        <v>208</v>
      </c>
      <c r="B3767" s="5">
        <v>0.53500000000000003</v>
      </c>
      <c r="C3767" s="5">
        <v>0.45</v>
      </c>
      <c r="D3767" s="5">
        <v>0.13500000000000001</v>
      </c>
      <c r="E3767" s="5">
        <v>0.72799999999999998</v>
      </c>
      <c r="F3767" s="5">
        <v>0.28449999999999998</v>
      </c>
      <c r="G3767" s="5">
        <v>0.1845</v>
      </c>
      <c r="H3767" s="48">
        <v>0.26500000000000001</v>
      </c>
      <c r="I3767" s="5">
        <v>9</v>
      </c>
      <c r="N3767" s="15">
        <f t="shared" si="3626"/>
        <v>-2</v>
      </c>
      <c r="O3767" s="15">
        <f t="shared" ref="O3767:U3767" si="3825">B3767</f>
        <v>0.53500000000000003</v>
      </c>
      <c r="P3767" s="15">
        <f t="shared" si="3825"/>
        <v>0.45</v>
      </c>
      <c r="Q3767" s="15">
        <f t="shared" si="3825"/>
        <v>0.13500000000000001</v>
      </c>
      <c r="R3767" s="15">
        <f t="shared" si="3825"/>
        <v>0.72799999999999998</v>
      </c>
      <c r="S3767" s="15">
        <f t="shared" si="3825"/>
        <v>0.28449999999999998</v>
      </c>
      <c r="T3767" s="15">
        <f t="shared" si="3825"/>
        <v>0.1845</v>
      </c>
      <c r="U3767" s="15">
        <f t="shared" si="3825"/>
        <v>0.26500000000000001</v>
      </c>
      <c r="V3767" s="5">
        <v>1</v>
      </c>
      <c r="X3767" s="15">
        <f t="shared" si="3628"/>
        <v>10.5</v>
      </c>
      <c r="AB3767" s="15">
        <f t="shared" si="3629"/>
        <v>12.214891390865143</v>
      </c>
      <c r="AC3767" s="15">
        <f t="shared" si="3630"/>
        <v>2.9408524824633835</v>
      </c>
    </row>
    <row r="3768" spans="1:29">
      <c r="A3768" s="5" t="s">
        <v>207</v>
      </c>
      <c r="B3768" s="5">
        <v>0.55500000000000005</v>
      </c>
      <c r="C3768" s="5">
        <v>0.44</v>
      </c>
      <c r="D3768" s="5">
        <v>0.14000000000000001</v>
      </c>
      <c r="E3768" s="5">
        <v>0.84599999999999997</v>
      </c>
      <c r="F3768" s="5">
        <v>0.34599999999999997</v>
      </c>
      <c r="G3768" s="5">
        <v>0.17150000000000001</v>
      </c>
      <c r="H3768" s="48">
        <v>0.27350000000000002</v>
      </c>
      <c r="I3768" s="5">
        <v>10</v>
      </c>
      <c r="N3768" s="15">
        <f t="shared" si="3626"/>
        <v>0.75</v>
      </c>
      <c r="O3768" s="15">
        <f t="shared" ref="O3768:U3768" si="3826">B3768</f>
        <v>0.55500000000000005</v>
      </c>
      <c r="P3768" s="15">
        <f t="shared" si="3826"/>
        <v>0.44</v>
      </c>
      <c r="Q3768" s="15">
        <f t="shared" si="3826"/>
        <v>0.14000000000000001</v>
      </c>
      <c r="R3768" s="15">
        <f t="shared" si="3826"/>
        <v>0.84599999999999997</v>
      </c>
      <c r="S3768" s="15">
        <f t="shared" si="3826"/>
        <v>0.34599999999999997</v>
      </c>
      <c r="T3768" s="15">
        <f t="shared" si="3826"/>
        <v>0.17150000000000001</v>
      </c>
      <c r="U3768" s="15">
        <f t="shared" si="3826"/>
        <v>0.27350000000000002</v>
      </c>
      <c r="V3768" s="5">
        <v>1</v>
      </c>
      <c r="X3768" s="15">
        <f t="shared" si="3628"/>
        <v>11.5</v>
      </c>
      <c r="AB3768" s="15">
        <f t="shared" si="3629"/>
        <v>12.62438473670891</v>
      </c>
      <c r="AC3768" s="15">
        <f t="shared" si="3630"/>
        <v>1.2642410361439647</v>
      </c>
    </row>
    <row r="3769" spans="1:29">
      <c r="A3769" s="5" t="s">
        <v>206</v>
      </c>
      <c r="B3769" s="5">
        <v>0.55500000000000005</v>
      </c>
      <c r="C3769" s="5">
        <v>0.46</v>
      </c>
      <c r="D3769" s="5">
        <v>0.16</v>
      </c>
      <c r="E3769" s="5">
        <v>0.86</v>
      </c>
      <c r="F3769" s="5">
        <v>0.33450000000000002</v>
      </c>
      <c r="G3769" s="5">
        <v>0.19350000000000001</v>
      </c>
      <c r="H3769" s="48">
        <v>0.27500000000000002</v>
      </c>
      <c r="I3769" s="5">
        <v>10</v>
      </c>
      <c r="N3769" s="15">
        <f t="shared" si="3626"/>
        <v>3</v>
      </c>
      <c r="O3769" s="15">
        <f t="shared" ref="O3769:U3769" si="3827">B3769</f>
        <v>0.55500000000000005</v>
      </c>
      <c r="P3769" s="15">
        <f t="shared" si="3827"/>
        <v>0.46</v>
      </c>
      <c r="Q3769" s="15">
        <f t="shared" si="3827"/>
        <v>0.16</v>
      </c>
      <c r="R3769" s="15">
        <f t="shared" si="3827"/>
        <v>0.86</v>
      </c>
      <c r="S3769" s="15">
        <f t="shared" si="3827"/>
        <v>0.33450000000000002</v>
      </c>
      <c r="T3769" s="15">
        <f t="shared" si="3827"/>
        <v>0.19350000000000001</v>
      </c>
      <c r="U3769" s="15">
        <f t="shared" si="3827"/>
        <v>0.27500000000000002</v>
      </c>
      <c r="V3769" s="5">
        <v>1</v>
      </c>
      <c r="X3769" s="15">
        <f t="shared" si="3628"/>
        <v>11.5</v>
      </c>
      <c r="AB3769" s="15">
        <f t="shared" si="3629"/>
        <v>13.594954386833717</v>
      </c>
      <c r="AC3769" s="15">
        <f t="shared" si="3630"/>
        <v>4.3888338829138336</v>
      </c>
    </row>
    <row r="3770" spans="1:29">
      <c r="A3770" s="5" t="s">
        <v>206</v>
      </c>
      <c r="B3770" s="5">
        <v>0.56000000000000005</v>
      </c>
      <c r="C3770" s="5">
        <v>0.46500000000000002</v>
      </c>
      <c r="D3770" s="5">
        <v>0.14499999999999999</v>
      </c>
      <c r="E3770" s="5">
        <v>0.88749999999999996</v>
      </c>
      <c r="F3770" s="5">
        <v>0.33450000000000002</v>
      </c>
      <c r="G3770" s="5">
        <v>0.22</v>
      </c>
      <c r="H3770" s="48">
        <v>0.26950000000000002</v>
      </c>
      <c r="I3770" s="5">
        <v>9</v>
      </c>
      <c r="N3770" s="15">
        <f t="shared" si="3626"/>
        <v>3</v>
      </c>
      <c r="O3770" s="15">
        <f t="shared" ref="O3770:U3770" si="3828">B3770</f>
        <v>0.56000000000000005</v>
      </c>
      <c r="P3770" s="15">
        <f t="shared" si="3828"/>
        <v>0.46500000000000002</v>
      </c>
      <c r="Q3770" s="15">
        <f t="shared" si="3828"/>
        <v>0.14499999999999999</v>
      </c>
      <c r="R3770" s="15">
        <f t="shared" si="3828"/>
        <v>0.88749999999999996</v>
      </c>
      <c r="S3770" s="15">
        <f t="shared" si="3828"/>
        <v>0.33450000000000002</v>
      </c>
      <c r="T3770" s="15">
        <f t="shared" si="3828"/>
        <v>0.22</v>
      </c>
      <c r="U3770" s="15">
        <f t="shared" si="3828"/>
        <v>0.26950000000000002</v>
      </c>
      <c r="V3770" s="5">
        <v>1</v>
      </c>
      <c r="X3770" s="15">
        <f t="shared" si="3628"/>
        <v>10.5</v>
      </c>
      <c r="AB3770" s="15">
        <f t="shared" si="3629"/>
        <v>13.41372591537376</v>
      </c>
      <c r="AC3770" s="15">
        <f t="shared" si="3630"/>
        <v>8.4897987099206578</v>
      </c>
    </row>
    <row r="3771" spans="1:29">
      <c r="A3771" s="5" t="s">
        <v>207</v>
      </c>
      <c r="B3771" s="5">
        <v>0.56000000000000005</v>
      </c>
      <c r="C3771" s="5">
        <v>0.43</v>
      </c>
      <c r="D3771" s="5">
        <v>0.14499999999999999</v>
      </c>
      <c r="E3771" s="5">
        <v>0.89800000000000002</v>
      </c>
      <c r="F3771" s="5">
        <v>0.38950000000000001</v>
      </c>
      <c r="G3771" s="5">
        <v>0.23250000000000001</v>
      </c>
      <c r="H3771" s="48">
        <v>0.245</v>
      </c>
      <c r="I3771" s="5">
        <v>9</v>
      </c>
      <c r="N3771" s="15">
        <f t="shared" si="3626"/>
        <v>0.75</v>
      </c>
      <c r="O3771" s="15">
        <f t="shared" ref="O3771:U3771" si="3829">B3771</f>
        <v>0.56000000000000005</v>
      </c>
      <c r="P3771" s="15">
        <f t="shared" si="3829"/>
        <v>0.43</v>
      </c>
      <c r="Q3771" s="15">
        <f t="shared" si="3829"/>
        <v>0.14499999999999999</v>
      </c>
      <c r="R3771" s="15">
        <f t="shared" si="3829"/>
        <v>0.89800000000000002</v>
      </c>
      <c r="S3771" s="15">
        <f t="shared" si="3829"/>
        <v>0.38950000000000001</v>
      </c>
      <c r="T3771" s="15">
        <f t="shared" si="3829"/>
        <v>0.23250000000000001</v>
      </c>
      <c r="U3771" s="15">
        <f t="shared" si="3829"/>
        <v>0.245</v>
      </c>
      <c r="V3771" s="5">
        <v>1</v>
      </c>
      <c r="X3771" s="15">
        <f t="shared" si="3628"/>
        <v>10.5</v>
      </c>
      <c r="AB3771" s="15">
        <f t="shared" si="3629"/>
        <v>11.284794501257792</v>
      </c>
      <c r="AC3771" s="15">
        <f t="shared" si="3630"/>
        <v>0.61590240920446704</v>
      </c>
    </row>
    <row r="3772" spans="1:29">
      <c r="A3772" s="5" t="s">
        <v>208</v>
      </c>
      <c r="B3772" s="5">
        <v>0.56499999999999995</v>
      </c>
      <c r="C3772" s="5">
        <v>0.43</v>
      </c>
      <c r="D3772" s="5">
        <v>0.125</v>
      </c>
      <c r="E3772" s="5">
        <v>0.65449999999999997</v>
      </c>
      <c r="F3772" s="5">
        <v>0.28149999999999997</v>
      </c>
      <c r="G3772" s="5">
        <v>0.13900000000000001</v>
      </c>
      <c r="H3772" s="48">
        <v>0.21</v>
      </c>
      <c r="I3772" s="5">
        <v>9</v>
      </c>
      <c r="N3772" s="15">
        <f t="shared" si="3626"/>
        <v>-2</v>
      </c>
      <c r="O3772" s="15">
        <f t="shared" ref="O3772:U3772" si="3830">B3772</f>
        <v>0.56499999999999995</v>
      </c>
      <c r="P3772" s="15">
        <f t="shared" si="3830"/>
        <v>0.43</v>
      </c>
      <c r="Q3772" s="15">
        <f t="shared" si="3830"/>
        <v>0.125</v>
      </c>
      <c r="R3772" s="15">
        <f t="shared" si="3830"/>
        <v>0.65449999999999997</v>
      </c>
      <c r="S3772" s="15">
        <f t="shared" si="3830"/>
        <v>0.28149999999999997</v>
      </c>
      <c r="T3772" s="15">
        <f t="shared" si="3830"/>
        <v>0.13900000000000001</v>
      </c>
      <c r="U3772" s="15">
        <f t="shared" si="3830"/>
        <v>0.21</v>
      </c>
      <c r="V3772" s="5">
        <v>1</v>
      </c>
      <c r="X3772" s="15">
        <f t="shared" si="3628"/>
        <v>10.5</v>
      </c>
      <c r="AB3772" s="15">
        <f t="shared" si="3629"/>
        <v>11.22423150254607</v>
      </c>
      <c r="AC3772" s="15">
        <f t="shared" si="3630"/>
        <v>0.52451126928013847</v>
      </c>
    </row>
    <row r="3773" spans="1:29">
      <c r="A3773" s="5" t="s">
        <v>208</v>
      </c>
      <c r="B3773" s="5">
        <v>0.57499999999999996</v>
      </c>
      <c r="C3773" s="5">
        <v>0.45</v>
      </c>
      <c r="D3773" s="5">
        <v>0.14499999999999999</v>
      </c>
      <c r="E3773" s="5">
        <v>0.79500000000000004</v>
      </c>
      <c r="F3773" s="5">
        <v>0.36399999999999999</v>
      </c>
      <c r="G3773" s="5">
        <v>0.15049999999999999</v>
      </c>
      <c r="H3773" s="48">
        <v>0.26</v>
      </c>
      <c r="I3773" s="5">
        <v>10</v>
      </c>
      <c r="N3773" s="15">
        <f t="shared" si="3626"/>
        <v>-2</v>
      </c>
      <c r="O3773" s="15">
        <f t="shared" ref="O3773:U3773" si="3831">B3773</f>
        <v>0.57499999999999996</v>
      </c>
      <c r="P3773" s="15">
        <f t="shared" si="3831"/>
        <v>0.45</v>
      </c>
      <c r="Q3773" s="15">
        <f t="shared" si="3831"/>
        <v>0.14499999999999999</v>
      </c>
      <c r="R3773" s="15">
        <f t="shared" si="3831"/>
        <v>0.79500000000000004</v>
      </c>
      <c r="S3773" s="15">
        <f t="shared" si="3831"/>
        <v>0.36399999999999999</v>
      </c>
      <c r="T3773" s="15">
        <f t="shared" si="3831"/>
        <v>0.15049999999999999</v>
      </c>
      <c r="U3773" s="15">
        <f t="shared" si="3831"/>
        <v>0.26</v>
      </c>
      <c r="V3773" s="5">
        <v>1</v>
      </c>
      <c r="X3773" s="15">
        <f t="shared" si="3628"/>
        <v>11.5</v>
      </c>
      <c r="AB3773" s="15">
        <f t="shared" si="3629"/>
        <v>11.610459174562671</v>
      </c>
      <c r="AC3773" s="15">
        <f t="shared" si="3630"/>
        <v>1.2201229245066541E-2</v>
      </c>
    </row>
    <row r="3774" spans="1:29">
      <c r="A3774" s="5" t="s">
        <v>206</v>
      </c>
      <c r="B3774" s="5">
        <v>0.57499999999999996</v>
      </c>
      <c r="C3774" s="5">
        <v>0.46500000000000002</v>
      </c>
      <c r="D3774" s="5">
        <v>0.12</v>
      </c>
      <c r="E3774" s="5">
        <v>1.0535000000000001</v>
      </c>
      <c r="F3774" s="5">
        <v>0.51600000000000001</v>
      </c>
      <c r="G3774" s="5">
        <v>0.2185</v>
      </c>
      <c r="H3774" s="48">
        <v>0.23499999999999999</v>
      </c>
      <c r="I3774" s="5">
        <v>9</v>
      </c>
      <c r="N3774" s="15">
        <f t="shared" si="3626"/>
        <v>3</v>
      </c>
      <c r="O3774" s="15">
        <f t="shared" ref="O3774:U3774" si="3832">B3774</f>
        <v>0.57499999999999996</v>
      </c>
      <c r="P3774" s="15">
        <f t="shared" si="3832"/>
        <v>0.46500000000000002</v>
      </c>
      <c r="Q3774" s="15">
        <f t="shared" si="3832"/>
        <v>0.12</v>
      </c>
      <c r="R3774" s="15">
        <f t="shared" si="3832"/>
        <v>1.0535000000000001</v>
      </c>
      <c r="S3774" s="15">
        <f t="shared" si="3832"/>
        <v>0.51600000000000001</v>
      </c>
      <c r="T3774" s="15">
        <f t="shared" si="3832"/>
        <v>0.2185</v>
      </c>
      <c r="U3774" s="15">
        <f t="shared" si="3832"/>
        <v>0.23499999999999999</v>
      </c>
      <c r="V3774" s="5">
        <v>1</v>
      </c>
      <c r="X3774" s="15">
        <f t="shared" si="3628"/>
        <v>10.5</v>
      </c>
      <c r="AB3774" s="15">
        <f t="shared" si="3629"/>
        <v>10.699187458976017</v>
      </c>
      <c r="AC3774" s="15">
        <f t="shared" si="3630"/>
        <v>3.9675643813322267E-2</v>
      </c>
    </row>
    <row r="3775" spans="1:29">
      <c r="A3775" s="5" t="s">
        <v>207</v>
      </c>
      <c r="B3775" s="5">
        <v>0.57499999999999996</v>
      </c>
      <c r="C3775" s="5">
        <v>0.46</v>
      </c>
      <c r="D3775" s="5">
        <v>0.15</v>
      </c>
      <c r="E3775" s="5">
        <v>0.92700000000000005</v>
      </c>
      <c r="F3775" s="5">
        <v>0.33300000000000002</v>
      </c>
      <c r="G3775" s="5">
        <v>0.20699999999999999</v>
      </c>
      <c r="H3775" s="48">
        <v>0.29849999999999999</v>
      </c>
      <c r="I3775" s="5">
        <v>9</v>
      </c>
      <c r="N3775" s="15">
        <f t="shared" si="3626"/>
        <v>0.75</v>
      </c>
      <c r="O3775" s="15">
        <f t="shared" ref="O3775:U3775" si="3833">B3775</f>
        <v>0.57499999999999996</v>
      </c>
      <c r="P3775" s="15">
        <f t="shared" si="3833"/>
        <v>0.46</v>
      </c>
      <c r="Q3775" s="15">
        <f t="shared" si="3833"/>
        <v>0.15</v>
      </c>
      <c r="R3775" s="15">
        <f t="shared" si="3833"/>
        <v>0.92700000000000005</v>
      </c>
      <c r="S3775" s="15">
        <f t="shared" si="3833"/>
        <v>0.33300000000000002</v>
      </c>
      <c r="T3775" s="15">
        <f t="shared" si="3833"/>
        <v>0.20699999999999999</v>
      </c>
      <c r="U3775" s="15">
        <f t="shared" si="3833"/>
        <v>0.29849999999999999</v>
      </c>
      <c r="V3775" s="5">
        <v>1</v>
      </c>
      <c r="X3775" s="15">
        <f t="shared" si="3628"/>
        <v>10.5</v>
      </c>
      <c r="AB3775" s="15">
        <f t="shared" si="3629"/>
        <v>13.80664070920643</v>
      </c>
      <c r="AC3775" s="15">
        <f t="shared" si="3630"/>
        <v>10.933872779781204</v>
      </c>
    </row>
    <row r="3776" spans="1:29">
      <c r="A3776" s="5" t="s">
        <v>208</v>
      </c>
      <c r="B3776" s="5">
        <v>0.57999999999999996</v>
      </c>
      <c r="C3776" s="5">
        <v>0.42</v>
      </c>
      <c r="D3776" s="5">
        <v>0.14000000000000001</v>
      </c>
      <c r="E3776" s="5">
        <v>0.70099999999999996</v>
      </c>
      <c r="F3776" s="5">
        <v>0.32850000000000001</v>
      </c>
      <c r="G3776" s="5">
        <v>0.10199999999999999</v>
      </c>
      <c r="H3776" s="48">
        <v>0.22550000000000001</v>
      </c>
      <c r="I3776" s="5">
        <v>9</v>
      </c>
      <c r="N3776" s="15">
        <f t="shared" si="3626"/>
        <v>-2</v>
      </c>
      <c r="O3776" s="15">
        <f t="shared" ref="O3776:U3776" si="3834">B3776</f>
        <v>0.57999999999999996</v>
      </c>
      <c r="P3776" s="15">
        <f t="shared" si="3834"/>
        <v>0.42</v>
      </c>
      <c r="Q3776" s="15">
        <f t="shared" si="3834"/>
        <v>0.14000000000000001</v>
      </c>
      <c r="R3776" s="15">
        <f t="shared" si="3834"/>
        <v>0.70099999999999996</v>
      </c>
      <c r="S3776" s="15">
        <f t="shared" si="3834"/>
        <v>0.32850000000000001</v>
      </c>
      <c r="T3776" s="15">
        <f t="shared" si="3834"/>
        <v>0.10199999999999999</v>
      </c>
      <c r="U3776" s="15">
        <f t="shared" si="3834"/>
        <v>0.22550000000000001</v>
      </c>
      <c r="V3776" s="5">
        <v>1</v>
      </c>
      <c r="X3776" s="15">
        <f t="shared" si="3628"/>
        <v>10.5</v>
      </c>
      <c r="AB3776" s="15">
        <f t="shared" si="3629"/>
        <v>11.252129591836056</v>
      </c>
      <c r="AC3776" s="15">
        <f t="shared" si="3630"/>
        <v>0.56569892291547186</v>
      </c>
    </row>
    <row r="3777" spans="1:29">
      <c r="A3777" s="5" t="s">
        <v>206</v>
      </c>
      <c r="B3777" s="5">
        <v>0.57999999999999996</v>
      </c>
      <c r="C3777" s="5">
        <v>0.45</v>
      </c>
      <c r="D3777" s="5">
        <v>0.155</v>
      </c>
      <c r="E3777" s="5">
        <v>0.82750000000000001</v>
      </c>
      <c r="F3777" s="5">
        <v>0.32100000000000001</v>
      </c>
      <c r="G3777" s="5">
        <v>0.19750000000000001</v>
      </c>
      <c r="H3777" s="48">
        <v>0.2445</v>
      </c>
      <c r="I3777" s="5">
        <v>8</v>
      </c>
      <c r="N3777" s="15">
        <f t="shared" si="3626"/>
        <v>3</v>
      </c>
      <c r="O3777" s="15">
        <f t="shared" ref="O3777:U3777" si="3835">B3777</f>
        <v>0.57999999999999996</v>
      </c>
      <c r="P3777" s="15">
        <f t="shared" si="3835"/>
        <v>0.45</v>
      </c>
      <c r="Q3777" s="15">
        <f t="shared" si="3835"/>
        <v>0.155</v>
      </c>
      <c r="R3777" s="15">
        <f t="shared" si="3835"/>
        <v>0.82750000000000001</v>
      </c>
      <c r="S3777" s="15">
        <f t="shared" si="3835"/>
        <v>0.32100000000000001</v>
      </c>
      <c r="T3777" s="15">
        <f t="shared" si="3835"/>
        <v>0.19750000000000001</v>
      </c>
      <c r="U3777" s="15">
        <f t="shared" si="3835"/>
        <v>0.2445</v>
      </c>
      <c r="V3777" s="5">
        <v>1</v>
      </c>
      <c r="X3777" s="15">
        <f t="shared" si="3628"/>
        <v>9.5</v>
      </c>
      <c r="AB3777" s="15">
        <f t="shared" si="3629"/>
        <v>13.072040178473427</v>
      </c>
      <c r="AC3777" s="15">
        <f t="shared" si="3630"/>
        <v>12.759471036628476</v>
      </c>
    </row>
    <row r="3778" spans="1:29">
      <c r="A3778" s="5" t="s">
        <v>207</v>
      </c>
      <c r="B3778" s="5">
        <v>0.58499999999999996</v>
      </c>
      <c r="C3778" s="5">
        <v>0.42</v>
      </c>
      <c r="D3778" s="5">
        <v>0.155</v>
      </c>
      <c r="E3778" s="5">
        <v>0.98450000000000004</v>
      </c>
      <c r="F3778" s="5">
        <v>0.442</v>
      </c>
      <c r="G3778" s="5">
        <v>0.2155</v>
      </c>
      <c r="H3778" s="48">
        <v>0.28749999999999998</v>
      </c>
      <c r="I3778" s="5">
        <v>13</v>
      </c>
      <c r="N3778" s="15">
        <f t="shared" si="3626"/>
        <v>0.75</v>
      </c>
      <c r="O3778" s="15">
        <f t="shared" ref="O3778:U3778" si="3836">B3778</f>
        <v>0.58499999999999996</v>
      </c>
      <c r="P3778" s="15">
        <f t="shared" si="3836"/>
        <v>0.42</v>
      </c>
      <c r="Q3778" s="15">
        <f t="shared" si="3836"/>
        <v>0.155</v>
      </c>
      <c r="R3778" s="15">
        <f t="shared" si="3836"/>
        <v>0.98450000000000004</v>
      </c>
      <c r="S3778" s="15">
        <f t="shared" si="3836"/>
        <v>0.442</v>
      </c>
      <c r="T3778" s="15">
        <f t="shared" si="3836"/>
        <v>0.2155</v>
      </c>
      <c r="U3778" s="15">
        <f t="shared" si="3836"/>
        <v>0.28749999999999998</v>
      </c>
      <c r="V3778" s="5">
        <v>1</v>
      </c>
      <c r="X3778" s="15">
        <f t="shared" si="3628"/>
        <v>14.5</v>
      </c>
      <c r="AB3778" s="15">
        <f t="shared" si="3629"/>
        <v>11.532108459943892</v>
      </c>
      <c r="AC3778" s="15">
        <f t="shared" si="3630"/>
        <v>8.8083801935366175</v>
      </c>
    </row>
    <row r="3779" spans="1:29">
      <c r="A3779" s="5" t="s">
        <v>206</v>
      </c>
      <c r="B3779" s="5">
        <v>0.58499999999999996</v>
      </c>
      <c r="C3779" s="5">
        <v>0.47</v>
      </c>
      <c r="D3779" s="5">
        <v>0.14499999999999999</v>
      </c>
      <c r="E3779" s="5">
        <v>0.95650000000000002</v>
      </c>
      <c r="F3779" s="5">
        <v>0.40250000000000002</v>
      </c>
      <c r="G3779" s="5">
        <v>0.23649999999999999</v>
      </c>
      <c r="H3779" s="48">
        <v>0.26500000000000001</v>
      </c>
      <c r="I3779" s="5">
        <v>9</v>
      </c>
      <c r="N3779" s="15">
        <f t="shared" si="3626"/>
        <v>3</v>
      </c>
      <c r="O3779" s="15">
        <f t="shared" ref="O3779:U3779" si="3837">B3779</f>
        <v>0.58499999999999996</v>
      </c>
      <c r="P3779" s="15">
        <f t="shared" si="3837"/>
        <v>0.47</v>
      </c>
      <c r="Q3779" s="15">
        <f t="shared" si="3837"/>
        <v>0.14499999999999999</v>
      </c>
      <c r="R3779" s="15">
        <f t="shared" si="3837"/>
        <v>0.95650000000000002</v>
      </c>
      <c r="S3779" s="15">
        <f t="shared" si="3837"/>
        <v>0.40250000000000002</v>
      </c>
      <c r="T3779" s="15">
        <f t="shared" si="3837"/>
        <v>0.23649999999999999</v>
      </c>
      <c r="U3779" s="15">
        <f t="shared" si="3837"/>
        <v>0.26500000000000001</v>
      </c>
      <c r="V3779" s="5">
        <v>1</v>
      </c>
      <c r="X3779" s="15">
        <f t="shared" si="3628"/>
        <v>10.5</v>
      </c>
      <c r="AB3779" s="15">
        <f t="shared" si="3629"/>
        <v>12.506167593034725</v>
      </c>
      <c r="AC3779" s="15">
        <f t="shared" si="3630"/>
        <v>4.0247084113427416</v>
      </c>
    </row>
    <row r="3780" spans="1:29">
      <c r="A3780" s="5" t="s">
        <v>208</v>
      </c>
      <c r="B3780" s="5">
        <v>0.59</v>
      </c>
      <c r="C3780" s="5">
        <v>0.45</v>
      </c>
      <c r="D3780" s="5">
        <v>0.125</v>
      </c>
      <c r="E3780" s="5">
        <v>0.86</v>
      </c>
      <c r="F3780" s="5">
        <v>0.437</v>
      </c>
      <c r="G3780" s="5">
        <v>0.1515</v>
      </c>
      <c r="H3780" s="48">
        <v>0.245</v>
      </c>
      <c r="I3780" s="5">
        <v>9</v>
      </c>
      <c r="N3780" s="15">
        <f t="shared" si="3626"/>
        <v>-2</v>
      </c>
      <c r="O3780" s="15">
        <f t="shared" ref="O3780:U3780" si="3838">B3780</f>
        <v>0.59</v>
      </c>
      <c r="P3780" s="15">
        <f t="shared" si="3838"/>
        <v>0.45</v>
      </c>
      <c r="Q3780" s="15">
        <f t="shared" si="3838"/>
        <v>0.125</v>
      </c>
      <c r="R3780" s="15">
        <f t="shared" si="3838"/>
        <v>0.86</v>
      </c>
      <c r="S3780" s="15">
        <f t="shared" si="3838"/>
        <v>0.437</v>
      </c>
      <c r="T3780" s="15">
        <f t="shared" si="3838"/>
        <v>0.1515</v>
      </c>
      <c r="U3780" s="15">
        <f t="shared" si="3838"/>
        <v>0.245</v>
      </c>
      <c r="V3780" s="5">
        <v>1</v>
      </c>
      <c r="X3780" s="15">
        <f t="shared" si="3628"/>
        <v>10.5</v>
      </c>
      <c r="AB3780" s="15">
        <f t="shared" si="3629"/>
        <v>10.358879565100818</v>
      </c>
      <c r="AC3780" s="15">
        <f t="shared" si="3630"/>
        <v>1.9914977146134365E-2</v>
      </c>
    </row>
    <row r="3781" spans="1:29">
      <c r="A3781" s="5" t="s">
        <v>206</v>
      </c>
      <c r="B3781" s="5">
        <v>0.59499999999999997</v>
      </c>
      <c r="C3781" s="5">
        <v>0.48</v>
      </c>
      <c r="D3781" s="5">
        <v>0.185</v>
      </c>
      <c r="E3781" s="5">
        <v>1.1785000000000001</v>
      </c>
      <c r="F3781" s="5">
        <v>0.52600000000000002</v>
      </c>
      <c r="G3781" s="5">
        <v>0.29749999999999999</v>
      </c>
      <c r="H3781" s="48">
        <v>0.314</v>
      </c>
      <c r="I3781" s="5">
        <v>10</v>
      </c>
      <c r="N3781" s="15">
        <f t="shared" si="3626"/>
        <v>3</v>
      </c>
      <c r="O3781" s="15">
        <f t="shared" ref="O3781:U3781" si="3839">B3781</f>
        <v>0.59499999999999997</v>
      </c>
      <c r="P3781" s="15">
        <f t="shared" si="3839"/>
        <v>0.48</v>
      </c>
      <c r="Q3781" s="15">
        <f t="shared" si="3839"/>
        <v>0.185</v>
      </c>
      <c r="R3781" s="15">
        <f t="shared" si="3839"/>
        <v>1.1785000000000001</v>
      </c>
      <c r="S3781" s="15">
        <f t="shared" si="3839"/>
        <v>0.52600000000000002</v>
      </c>
      <c r="T3781" s="15">
        <f t="shared" si="3839"/>
        <v>0.29749999999999999</v>
      </c>
      <c r="U3781" s="15">
        <f t="shared" si="3839"/>
        <v>0.314</v>
      </c>
      <c r="V3781" s="5">
        <v>1</v>
      </c>
      <c r="X3781" s="15">
        <f t="shared" si="3628"/>
        <v>11.5</v>
      </c>
      <c r="AB3781" s="15">
        <f t="shared" si="3629"/>
        <v>12.397920939884736</v>
      </c>
      <c r="AC3781" s="15">
        <f t="shared" si="3630"/>
        <v>0.8062620142834882</v>
      </c>
    </row>
    <row r="3782" spans="1:29">
      <c r="A3782" s="5" t="s">
        <v>206</v>
      </c>
      <c r="B3782" s="5">
        <v>0.61499999999999999</v>
      </c>
      <c r="C3782" s="5">
        <v>0.48</v>
      </c>
      <c r="D3782" s="5">
        <v>0.185</v>
      </c>
      <c r="E3782" s="5">
        <v>1.2204999999999999</v>
      </c>
      <c r="F3782" s="5">
        <v>0.4985</v>
      </c>
      <c r="G3782" s="5">
        <v>0.315</v>
      </c>
      <c r="H3782" s="48">
        <v>0.33</v>
      </c>
      <c r="I3782" s="5">
        <v>10</v>
      </c>
      <c r="N3782" s="15">
        <f t="shared" si="3626"/>
        <v>3</v>
      </c>
      <c r="O3782" s="15">
        <f t="shared" ref="O3782:U3782" si="3840">B3782</f>
        <v>0.61499999999999999</v>
      </c>
      <c r="P3782" s="15">
        <f t="shared" si="3840"/>
        <v>0.48</v>
      </c>
      <c r="Q3782" s="15">
        <f t="shared" si="3840"/>
        <v>0.185</v>
      </c>
      <c r="R3782" s="15">
        <f t="shared" si="3840"/>
        <v>1.2204999999999999</v>
      </c>
      <c r="S3782" s="15">
        <f t="shared" si="3840"/>
        <v>0.4985</v>
      </c>
      <c r="T3782" s="15">
        <f t="shared" si="3840"/>
        <v>0.315</v>
      </c>
      <c r="U3782" s="15">
        <f t="shared" si="3840"/>
        <v>0.33</v>
      </c>
      <c r="V3782" s="5">
        <v>1</v>
      </c>
      <c r="X3782" s="15">
        <f t="shared" si="3628"/>
        <v>11.5</v>
      </c>
      <c r="AB3782" s="15">
        <f t="shared" si="3629"/>
        <v>13.2754961288093</v>
      </c>
      <c r="AC3782" s="15">
        <f t="shared" si="3630"/>
        <v>3.152386503416809</v>
      </c>
    </row>
    <row r="3783" spans="1:29">
      <c r="A3783" s="5" t="s">
        <v>206</v>
      </c>
      <c r="B3783" s="5">
        <v>0.61499999999999999</v>
      </c>
      <c r="C3783" s="5">
        <v>0.45500000000000002</v>
      </c>
      <c r="D3783" s="5">
        <v>0.13</v>
      </c>
      <c r="E3783" s="5">
        <v>0.96850000000000003</v>
      </c>
      <c r="F3783" s="5">
        <v>0.49</v>
      </c>
      <c r="G3783" s="5">
        <v>0.182</v>
      </c>
      <c r="H3783" s="48">
        <v>0.26550000000000001</v>
      </c>
      <c r="I3783" s="5">
        <v>10</v>
      </c>
      <c r="N3783" s="15">
        <f t="shared" si="3626"/>
        <v>3</v>
      </c>
      <c r="O3783" s="15">
        <f t="shared" ref="O3783:U3783" si="3841">B3783</f>
        <v>0.61499999999999999</v>
      </c>
      <c r="P3783" s="15">
        <f t="shared" si="3841"/>
        <v>0.45500000000000002</v>
      </c>
      <c r="Q3783" s="15">
        <f t="shared" si="3841"/>
        <v>0.13</v>
      </c>
      <c r="R3783" s="15">
        <f t="shared" si="3841"/>
        <v>0.96850000000000003</v>
      </c>
      <c r="S3783" s="15">
        <f t="shared" si="3841"/>
        <v>0.49</v>
      </c>
      <c r="T3783" s="15">
        <f t="shared" si="3841"/>
        <v>0.182</v>
      </c>
      <c r="U3783" s="15">
        <f t="shared" si="3841"/>
        <v>0.26550000000000001</v>
      </c>
      <c r="V3783" s="5">
        <v>1</v>
      </c>
      <c r="X3783" s="15">
        <f t="shared" si="3628"/>
        <v>11.5</v>
      </c>
      <c r="AB3783" s="15">
        <f t="shared" si="3629"/>
        <v>11.052136325539673</v>
      </c>
      <c r="AC3783" s="15">
        <f t="shared" si="3630"/>
        <v>0.20058187090110619</v>
      </c>
    </row>
    <row r="3784" spans="1:29">
      <c r="A3784" s="5" t="s">
        <v>207</v>
      </c>
      <c r="B3784" s="5">
        <v>0.62</v>
      </c>
      <c r="C3784" s="5">
        <v>0.5</v>
      </c>
      <c r="D3784" s="5">
        <v>0.17499999999999999</v>
      </c>
      <c r="E3784" s="5">
        <v>1.107</v>
      </c>
      <c r="F3784" s="5">
        <v>0.48949999999999999</v>
      </c>
      <c r="G3784" s="5">
        <v>0.24</v>
      </c>
      <c r="H3784" s="48">
        <v>0.34300000000000003</v>
      </c>
      <c r="I3784" s="5">
        <v>11</v>
      </c>
      <c r="N3784" s="15">
        <f t="shared" si="3626"/>
        <v>0.75</v>
      </c>
      <c r="O3784" s="15">
        <f t="shared" ref="O3784:U3784" si="3842">B3784</f>
        <v>0.62</v>
      </c>
      <c r="P3784" s="15">
        <f t="shared" si="3842"/>
        <v>0.5</v>
      </c>
      <c r="Q3784" s="15">
        <f t="shared" si="3842"/>
        <v>0.17499999999999999</v>
      </c>
      <c r="R3784" s="15">
        <f t="shared" si="3842"/>
        <v>1.107</v>
      </c>
      <c r="S3784" s="15">
        <f t="shared" si="3842"/>
        <v>0.48949999999999999</v>
      </c>
      <c r="T3784" s="15">
        <f t="shared" si="3842"/>
        <v>0.24</v>
      </c>
      <c r="U3784" s="15">
        <f t="shared" si="3842"/>
        <v>0.34300000000000003</v>
      </c>
      <c r="V3784" s="5">
        <v>1</v>
      </c>
      <c r="X3784" s="15">
        <f t="shared" si="3628"/>
        <v>12.5</v>
      </c>
      <c r="AB3784" s="15">
        <f t="shared" si="3629"/>
        <v>13.063479754523586</v>
      </c>
      <c r="AC3784" s="15">
        <f t="shared" si="3630"/>
        <v>0.31750943375796065</v>
      </c>
    </row>
    <row r="3785" spans="1:29">
      <c r="A3785" s="5" t="s">
        <v>208</v>
      </c>
      <c r="B3785" s="5">
        <v>0.62</v>
      </c>
      <c r="C3785" s="5">
        <v>0.48</v>
      </c>
      <c r="D3785" s="5">
        <v>0.18</v>
      </c>
      <c r="E3785" s="5">
        <v>1.1305000000000001</v>
      </c>
      <c r="F3785" s="5">
        <v>0.52849999999999997</v>
      </c>
      <c r="G3785" s="5">
        <v>0.26550000000000001</v>
      </c>
      <c r="H3785" s="48">
        <v>0.30599999999999999</v>
      </c>
      <c r="I3785" s="5">
        <v>12</v>
      </c>
      <c r="N3785" s="15">
        <f t="shared" si="3626"/>
        <v>-2</v>
      </c>
      <c r="O3785" s="15">
        <f t="shared" ref="O3785:U3785" si="3843">B3785</f>
        <v>0.62</v>
      </c>
      <c r="P3785" s="15">
        <f t="shared" si="3843"/>
        <v>0.48</v>
      </c>
      <c r="Q3785" s="15">
        <f t="shared" si="3843"/>
        <v>0.18</v>
      </c>
      <c r="R3785" s="15">
        <f t="shared" si="3843"/>
        <v>1.1305000000000001</v>
      </c>
      <c r="S3785" s="15">
        <f t="shared" si="3843"/>
        <v>0.52849999999999997</v>
      </c>
      <c r="T3785" s="15">
        <f t="shared" si="3843"/>
        <v>0.26550000000000001</v>
      </c>
      <c r="U3785" s="15">
        <f t="shared" si="3843"/>
        <v>0.30599999999999999</v>
      </c>
      <c r="V3785" s="5">
        <v>1</v>
      </c>
      <c r="X3785" s="15">
        <f t="shared" si="3628"/>
        <v>13.5</v>
      </c>
      <c r="AB3785" s="15">
        <f t="shared" si="3629"/>
        <v>11.283718351050666</v>
      </c>
      <c r="AC3785" s="15">
        <f t="shared" si="3630"/>
        <v>4.9119043474695783</v>
      </c>
    </row>
    <row r="3786" spans="1:29">
      <c r="A3786" s="5" t="s">
        <v>206</v>
      </c>
      <c r="B3786" s="5">
        <v>0.62</v>
      </c>
      <c r="C3786" s="5">
        <v>0.48</v>
      </c>
      <c r="D3786" s="5">
        <v>0.155</v>
      </c>
      <c r="E3786" s="5">
        <v>1.2555000000000001</v>
      </c>
      <c r="F3786" s="5">
        <v>0.52700000000000002</v>
      </c>
      <c r="G3786" s="5">
        <v>0.374</v>
      </c>
      <c r="H3786" s="48">
        <v>0.3175</v>
      </c>
      <c r="I3786" s="5">
        <v>11</v>
      </c>
      <c r="N3786" s="15">
        <f t="shared" si="3626"/>
        <v>3</v>
      </c>
      <c r="O3786" s="15">
        <f t="shared" ref="O3786:U3786" si="3844">B3786</f>
        <v>0.62</v>
      </c>
      <c r="P3786" s="15">
        <f t="shared" si="3844"/>
        <v>0.48</v>
      </c>
      <c r="Q3786" s="15">
        <f t="shared" si="3844"/>
        <v>0.155</v>
      </c>
      <c r="R3786" s="15">
        <f t="shared" si="3844"/>
        <v>1.2555000000000001</v>
      </c>
      <c r="S3786" s="15">
        <f t="shared" si="3844"/>
        <v>0.52700000000000002</v>
      </c>
      <c r="T3786" s="15">
        <f t="shared" si="3844"/>
        <v>0.374</v>
      </c>
      <c r="U3786" s="15">
        <f t="shared" si="3844"/>
        <v>0.3175</v>
      </c>
      <c r="V3786" s="5">
        <v>1</v>
      </c>
      <c r="X3786" s="15">
        <f t="shared" si="3628"/>
        <v>12.5</v>
      </c>
      <c r="AB3786" s="15">
        <f t="shared" si="3629"/>
        <v>11.971195873476967</v>
      </c>
      <c r="AC3786" s="15">
        <f t="shared" si="3630"/>
        <v>0.27963380422778789</v>
      </c>
    </row>
    <row r="3787" spans="1:29">
      <c r="A3787" s="5" t="s">
        <v>206</v>
      </c>
      <c r="B3787" s="5">
        <v>0.625</v>
      </c>
      <c r="C3787" s="5">
        <v>0.495</v>
      </c>
      <c r="D3787" s="5">
        <v>0.155</v>
      </c>
      <c r="E3787" s="5">
        <v>1.177</v>
      </c>
      <c r="F3787" s="5">
        <v>0.50549999999999995</v>
      </c>
      <c r="G3787" s="5">
        <v>0.27800000000000002</v>
      </c>
      <c r="H3787" s="48">
        <v>0.34499999999999997</v>
      </c>
      <c r="I3787" s="5">
        <v>9</v>
      </c>
      <c r="N3787" s="15">
        <f t="shared" si="3626"/>
        <v>3</v>
      </c>
      <c r="O3787" s="15">
        <f t="shared" ref="O3787:U3787" si="3845">B3787</f>
        <v>0.625</v>
      </c>
      <c r="P3787" s="15">
        <f t="shared" si="3845"/>
        <v>0.495</v>
      </c>
      <c r="Q3787" s="15">
        <f t="shared" si="3845"/>
        <v>0.155</v>
      </c>
      <c r="R3787" s="15">
        <f t="shared" si="3845"/>
        <v>1.177</v>
      </c>
      <c r="S3787" s="15">
        <f t="shared" si="3845"/>
        <v>0.50549999999999995</v>
      </c>
      <c r="T3787" s="15">
        <f t="shared" si="3845"/>
        <v>0.27800000000000002</v>
      </c>
      <c r="U3787" s="15">
        <f t="shared" si="3845"/>
        <v>0.34499999999999997</v>
      </c>
      <c r="V3787" s="5">
        <v>1</v>
      </c>
      <c r="X3787" s="15">
        <f t="shared" si="3628"/>
        <v>10.5</v>
      </c>
      <c r="AB3787" s="15">
        <f t="shared" si="3629"/>
        <v>13.085140423193701</v>
      </c>
      <c r="AC3787" s="15">
        <f t="shared" si="3630"/>
        <v>6.68295100763011</v>
      </c>
    </row>
    <row r="3788" spans="1:29">
      <c r="A3788" s="5" t="s">
        <v>206</v>
      </c>
      <c r="B3788" s="5">
        <v>0.625</v>
      </c>
      <c r="C3788" s="5">
        <v>0.5</v>
      </c>
      <c r="D3788" s="5">
        <v>0.185</v>
      </c>
      <c r="E3788" s="5">
        <v>1.2424999999999999</v>
      </c>
      <c r="F3788" s="5">
        <v>0.59950000000000003</v>
      </c>
      <c r="G3788" s="5">
        <v>0.248</v>
      </c>
      <c r="H3788" s="48">
        <v>0.33500000000000002</v>
      </c>
      <c r="I3788" s="5">
        <v>10</v>
      </c>
      <c r="N3788" s="15">
        <f t="shared" si="3626"/>
        <v>3</v>
      </c>
      <c r="O3788" s="15">
        <f t="shared" ref="O3788:U3788" si="3846">B3788</f>
        <v>0.625</v>
      </c>
      <c r="P3788" s="15">
        <f t="shared" si="3846"/>
        <v>0.5</v>
      </c>
      <c r="Q3788" s="15">
        <f t="shared" si="3846"/>
        <v>0.185</v>
      </c>
      <c r="R3788" s="15">
        <f t="shared" si="3846"/>
        <v>1.2424999999999999</v>
      </c>
      <c r="S3788" s="15">
        <f t="shared" si="3846"/>
        <v>0.59950000000000003</v>
      </c>
      <c r="T3788" s="15">
        <f t="shared" si="3846"/>
        <v>0.248</v>
      </c>
      <c r="U3788" s="15">
        <f t="shared" si="3846"/>
        <v>0.33500000000000002</v>
      </c>
      <c r="V3788" s="5">
        <v>1</v>
      </c>
      <c r="X3788" s="15">
        <f t="shared" si="3628"/>
        <v>11.5</v>
      </c>
      <c r="AB3788" s="15">
        <f t="shared" si="3629"/>
        <v>12.404250027263375</v>
      </c>
      <c r="AC3788" s="15">
        <f t="shared" si="3630"/>
        <v>0.81766811180581422</v>
      </c>
    </row>
    <row r="3789" spans="1:29">
      <c r="A3789" s="5" t="s">
        <v>206</v>
      </c>
      <c r="B3789" s="5">
        <v>0.63</v>
      </c>
      <c r="C3789" s="5">
        <v>0.49</v>
      </c>
      <c r="D3789" s="5">
        <v>0.16</v>
      </c>
      <c r="E3789" s="5">
        <v>1.0900000000000001</v>
      </c>
      <c r="F3789" s="5">
        <v>0.40699999999999997</v>
      </c>
      <c r="G3789" s="5">
        <v>0.224</v>
      </c>
      <c r="H3789" s="48">
        <v>0.35399999999999998</v>
      </c>
      <c r="I3789" s="5">
        <v>12</v>
      </c>
      <c r="N3789" s="15">
        <f t="shared" si="3626"/>
        <v>3</v>
      </c>
      <c r="O3789" s="15">
        <f t="shared" ref="O3789:U3789" si="3847">B3789</f>
        <v>0.63</v>
      </c>
      <c r="P3789" s="15">
        <f t="shared" si="3847"/>
        <v>0.49</v>
      </c>
      <c r="Q3789" s="15">
        <f t="shared" si="3847"/>
        <v>0.16</v>
      </c>
      <c r="R3789" s="15">
        <f t="shared" si="3847"/>
        <v>1.0900000000000001</v>
      </c>
      <c r="S3789" s="15">
        <f t="shared" si="3847"/>
        <v>0.40699999999999997</v>
      </c>
      <c r="T3789" s="15">
        <f t="shared" si="3847"/>
        <v>0.224</v>
      </c>
      <c r="U3789" s="15">
        <f t="shared" si="3847"/>
        <v>0.35399999999999998</v>
      </c>
      <c r="V3789" s="5">
        <v>1</v>
      </c>
      <c r="X3789" s="15">
        <f t="shared" si="3628"/>
        <v>13.5</v>
      </c>
      <c r="AB3789" s="15">
        <f t="shared" si="3629"/>
        <v>14.896635735060812</v>
      </c>
      <c r="AC3789" s="15">
        <f t="shared" si="3630"/>
        <v>1.9505913764488549</v>
      </c>
    </row>
    <row r="3790" spans="1:29">
      <c r="A3790" s="5" t="s">
        <v>207</v>
      </c>
      <c r="B3790" s="5">
        <v>0.63</v>
      </c>
      <c r="C3790" s="5">
        <v>0.47499999999999998</v>
      </c>
      <c r="D3790" s="5">
        <v>0.15</v>
      </c>
      <c r="E3790" s="5">
        <v>1.0720000000000001</v>
      </c>
      <c r="F3790" s="5">
        <v>0.433</v>
      </c>
      <c r="G3790" s="5">
        <v>0.29749999999999999</v>
      </c>
      <c r="H3790" s="48">
        <v>0.315</v>
      </c>
      <c r="I3790" s="5">
        <v>8</v>
      </c>
      <c r="N3790" s="15">
        <f t="shared" si="3626"/>
        <v>0.75</v>
      </c>
      <c r="O3790" s="15">
        <f t="shared" ref="O3790:U3790" si="3848">B3790</f>
        <v>0.63</v>
      </c>
      <c r="P3790" s="15">
        <f t="shared" si="3848"/>
        <v>0.47499999999999998</v>
      </c>
      <c r="Q3790" s="15">
        <f t="shared" si="3848"/>
        <v>0.15</v>
      </c>
      <c r="R3790" s="15">
        <f t="shared" si="3848"/>
        <v>1.0720000000000001</v>
      </c>
      <c r="S3790" s="15">
        <f t="shared" si="3848"/>
        <v>0.433</v>
      </c>
      <c r="T3790" s="15">
        <f t="shared" si="3848"/>
        <v>0.29749999999999999</v>
      </c>
      <c r="U3790" s="15">
        <f t="shared" si="3848"/>
        <v>0.315</v>
      </c>
      <c r="V3790" s="5">
        <v>1</v>
      </c>
      <c r="X3790" s="15">
        <f t="shared" si="3628"/>
        <v>9.5</v>
      </c>
      <c r="AB3790" s="15">
        <f t="shared" si="3629"/>
        <v>12.467714225594159</v>
      </c>
      <c r="AC3790" s="15">
        <f t="shared" si="3630"/>
        <v>8.8073277247939412</v>
      </c>
    </row>
    <row r="3791" spans="1:29">
      <c r="A3791" s="5" t="s">
        <v>207</v>
      </c>
      <c r="B3791" s="5">
        <v>0.64500000000000002</v>
      </c>
      <c r="C3791" s="5">
        <v>0.51</v>
      </c>
      <c r="D3791" s="5">
        <v>0.155</v>
      </c>
      <c r="E3791" s="5">
        <v>1.129</v>
      </c>
      <c r="F3791" s="5">
        <v>0.50149999999999995</v>
      </c>
      <c r="G3791" s="5">
        <v>0.24</v>
      </c>
      <c r="H3791" s="48">
        <v>0.34200000000000003</v>
      </c>
      <c r="I3791" s="5">
        <v>10</v>
      </c>
      <c r="N3791" s="15">
        <f t="shared" si="3626"/>
        <v>0.75</v>
      </c>
      <c r="O3791" s="15">
        <f t="shared" ref="O3791:U3791" si="3849">B3791</f>
        <v>0.64500000000000002</v>
      </c>
      <c r="P3791" s="15">
        <f t="shared" si="3849"/>
        <v>0.51</v>
      </c>
      <c r="Q3791" s="15">
        <f t="shared" si="3849"/>
        <v>0.155</v>
      </c>
      <c r="R3791" s="15">
        <f t="shared" si="3849"/>
        <v>1.129</v>
      </c>
      <c r="S3791" s="15">
        <f t="shared" si="3849"/>
        <v>0.50149999999999995</v>
      </c>
      <c r="T3791" s="15">
        <f t="shared" si="3849"/>
        <v>0.24</v>
      </c>
      <c r="U3791" s="15">
        <f t="shared" si="3849"/>
        <v>0.34200000000000003</v>
      </c>
      <c r="V3791" s="5">
        <v>1</v>
      </c>
      <c r="X3791" s="15">
        <f t="shared" si="3628"/>
        <v>11.5</v>
      </c>
      <c r="AB3791" s="15">
        <f t="shared" si="3629"/>
        <v>12.889525220832304</v>
      </c>
      <c r="AC3791" s="15">
        <f t="shared" si="3630"/>
        <v>1.9307803393290641</v>
      </c>
    </row>
    <row r="3792" spans="1:29">
      <c r="A3792" s="5" t="s">
        <v>207</v>
      </c>
      <c r="B3792" s="5">
        <v>0.65</v>
      </c>
      <c r="C3792" s="5">
        <v>0.505</v>
      </c>
      <c r="D3792" s="5">
        <v>0.17499999999999999</v>
      </c>
      <c r="E3792" s="5">
        <v>1.2075</v>
      </c>
      <c r="F3792" s="5">
        <v>0.51049999999999995</v>
      </c>
      <c r="G3792" s="5">
        <v>0.26200000000000001</v>
      </c>
      <c r="H3792" s="48">
        <v>0.39</v>
      </c>
      <c r="I3792" s="5">
        <v>10</v>
      </c>
      <c r="N3792" s="15">
        <f t="shared" si="3626"/>
        <v>0.75</v>
      </c>
      <c r="O3792" s="15">
        <f t="shared" ref="O3792:U3792" si="3850">B3792</f>
        <v>0.65</v>
      </c>
      <c r="P3792" s="15">
        <f t="shared" si="3850"/>
        <v>0.505</v>
      </c>
      <c r="Q3792" s="15">
        <f t="shared" si="3850"/>
        <v>0.17499999999999999</v>
      </c>
      <c r="R3792" s="15">
        <f t="shared" si="3850"/>
        <v>1.2075</v>
      </c>
      <c r="S3792" s="15">
        <f t="shared" si="3850"/>
        <v>0.51049999999999995</v>
      </c>
      <c r="T3792" s="15">
        <f t="shared" si="3850"/>
        <v>0.26200000000000001</v>
      </c>
      <c r="U3792" s="15">
        <f t="shared" si="3850"/>
        <v>0.39</v>
      </c>
      <c r="V3792" s="5">
        <v>1</v>
      </c>
      <c r="X3792" s="15">
        <f t="shared" si="3628"/>
        <v>11.5</v>
      </c>
      <c r="AB3792" s="15">
        <f t="shared" si="3629"/>
        <v>13.772939516503696</v>
      </c>
      <c r="AC3792" s="15">
        <f t="shared" si="3630"/>
        <v>5.1662540456840551</v>
      </c>
    </row>
    <row r="3793" spans="1:29">
      <c r="A3793" s="5" t="s">
        <v>207</v>
      </c>
      <c r="B3793" s="5">
        <v>0.65</v>
      </c>
      <c r="C3793" s="5">
        <v>0.495</v>
      </c>
      <c r="D3793" s="5">
        <v>0.17499999999999999</v>
      </c>
      <c r="E3793" s="5">
        <v>1.2270000000000001</v>
      </c>
      <c r="F3793" s="5">
        <v>0.52800000000000002</v>
      </c>
      <c r="G3793" s="5">
        <v>0.25800000000000001</v>
      </c>
      <c r="H3793" s="48">
        <v>0.37</v>
      </c>
      <c r="I3793" s="5">
        <v>11</v>
      </c>
      <c r="N3793" s="15">
        <f t="shared" si="3626"/>
        <v>0.75</v>
      </c>
      <c r="O3793" s="15">
        <f t="shared" ref="O3793:U3793" si="3851">B3793</f>
        <v>0.65</v>
      </c>
      <c r="P3793" s="15">
        <f t="shared" si="3851"/>
        <v>0.495</v>
      </c>
      <c r="Q3793" s="15">
        <f t="shared" si="3851"/>
        <v>0.17499999999999999</v>
      </c>
      <c r="R3793" s="15">
        <f t="shared" si="3851"/>
        <v>1.2270000000000001</v>
      </c>
      <c r="S3793" s="15">
        <f t="shared" si="3851"/>
        <v>0.52800000000000002</v>
      </c>
      <c r="T3793" s="15">
        <f t="shared" si="3851"/>
        <v>0.25800000000000001</v>
      </c>
      <c r="U3793" s="15">
        <f t="shared" si="3851"/>
        <v>0.37</v>
      </c>
      <c r="V3793" s="5">
        <v>1</v>
      </c>
      <c r="X3793" s="15">
        <f t="shared" si="3628"/>
        <v>12.5</v>
      </c>
      <c r="AB3793" s="15">
        <f t="shared" si="3629"/>
        <v>13.346678290433061</v>
      </c>
      <c r="AC3793" s="15">
        <f t="shared" si="3630"/>
        <v>0.71686412749065154</v>
      </c>
    </row>
    <row r="3794" spans="1:29">
      <c r="A3794" s="5" t="s">
        <v>207</v>
      </c>
      <c r="B3794" s="5">
        <v>0.65500000000000003</v>
      </c>
      <c r="C3794" s="5">
        <v>0.52</v>
      </c>
      <c r="D3794" s="5">
        <v>0.17499999999999999</v>
      </c>
      <c r="E3794" s="5">
        <v>1.472</v>
      </c>
      <c r="F3794" s="5">
        <v>0.62749999999999995</v>
      </c>
      <c r="G3794" s="5">
        <v>0.27</v>
      </c>
      <c r="H3794" s="48">
        <v>0.45</v>
      </c>
      <c r="I3794" s="5">
        <v>13</v>
      </c>
      <c r="N3794" s="15">
        <f t="shared" si="3626"/>
        <v>0.75</v>
      </c>
      <c r="O3794" s="15">
        <f t="shared" ref="O3794:U3794" si="3852">B3794</f>
        <v>0.65500000000000003</v>
      </c>
      <c r="P3794" s="15">
        <f t="shared" si="3852"/>
        <v>0.52</v>
      </c>
      <c r="Q3794" s="15">
        <f t="shared" si="3852"/>
        <v>0.17499999999999999</v>
      </c>
      <c r="R3794" s="15">
        <f t="shared" si="3852"/>
        <v>1.472</v>
      </c>
      <c r="S3794" s="15">
        <f t="shared" si="3852"/>
        <v>0.62749999999999995</v>
      </c>
      <c r="T3794" s="15">
        <f t="shared" si="3852"/>
        <v>0.27</v>
      </c>
      <c r="U3794" s="15">
        <f t="shared" si="3852"/>
        <v>0.45</v>
      </c>
      <c r="V3794" s="5">
        <v>1</v>
      </c>
      <c r="X3794" s="15">
        <f t="shared" si="3628"/>
        <v>14.5</v>
      </c>
      <c r="AB3794" s="15">
        <f t="shared" si="3629"/>
        <v>14.434317624042313</v>
      </c>
      <c r="AC3794" s="15">
        <f t="shared" si="3630"/>
        <v>4.3141745114469391E-3</v>
      </c>
    </row>
    <row r="3795" spans="1:29">
      <c r="A3795" s="5" t="s">
        <v>207</v>
      </c>
      <c r="B3795" s="5">
        <v>0.66500000000000004</v>
      </c>
      <c r="C3795" s="5">
        <v>0.52500000000000002</v>
      </c>
      <c r="D3795" s="5">
        <v>0.18</v>
      </c>
      <c r="E3795" s="5">
        <v>1.5785</v>
      </c>
      <c r="F3795" s="5">
        <v>0.67800000000000005</v>
      </c>
      <c r="G3795" s="5">
        <v>0.22900000000000001</v>
      </c>
      <c r="H3795" s="48">
        <v>0.45600000000000002</v>
      </c>
      <c r="I3795" s="5">
        <v>14</v>
      </c>
      <c r="N3795" s="15">
        <f t="shared" si="3626"/>
        <v>0.75</v>
      </c>
      <c r="O3795" s="15">
        <f t="shared" ref="O3795:U3795" si="3853">B3795</f>
        <v>0.66500000000000004</v>
      </c>
      <c r="P3795" s="15">
        <f t="shared" si="3853"/>
        <v>0.52500000000000002</v>
      </c>
      <c r="Q3795" s="15">
        <f t="shared" si="3853"/>
        <v>0.18</v>
      </c>
      <c r="R3795" s="15">
        <f t="shared" si="3853"/>
        <v>1.5785</v>
      </c>
      <c r="S3795" s="15">
        <f t="shared" si="3853"/>
        <v>0.67800000000000005</v>
      </c>
      <c r="T3795" s="15">
        <f t="shared" si="3853"/>
        <v>0.22900000000000001</v>
      </c>
      <c r="U3795" s="15">
        <f t="shared" si="3853"/>
        <v>0.45600000000000002</v>
      </c>
      <c r="V3795" s="5">
        <v>1</v>
      </c>
      <c r="X3795" s="15">
        <f t="shared" si="3628"/>
        <v>15.5</v>
      </c>
      <c r="AB3795" s="15">
        <f t="shared" si="3629"/>
        <v>14.963219020839267</v>
      </c>
      <c r="AC3795" s="15">
        <f t="shared" si="3630"/>
        <v>0.2881338195887555</v>
      </c>
    </row>
    <row r="3796" spans="1:29">
      <c r="A3796" s="5" t="s">
        <v>206</v>
      </c>
      <c r="B3796" s="5">
        <v>0.67</v>
      </c>
      <c r="C3796" s="5">
        <v>0.52</v>
      </c>
      <c r="D3796" s="5">
        <v>0.17499999999999999</v>
      </c>
      <c r="E3796" s="5">
        <v>1.4755</v>
      </c>
      <c r="F3796" s="5">
        <v>0.62749999999999995</v>
      </c>
      <c r="G3796" s="5">
        <v>0.379</v>
      </c>
      <c r="H3796" s="48">
        <v>0.374</v>
      </c>
      <c r="I3796" s="5">
        <v>10</v>
      </c>
      <c r="N3796" s="15">
        <f t="shared" si="3626"/>
        <v>3</v>
      </c>
      <c r="O3796" s="15">
        <f t="shared" ref="O3796:U3796" si="3854">B3796</f>
        <v>0.67</v>
      </c>
      <c r="P3796" s="15">
        <f t="shared" si="3854"/>
        <v>0.52</v>
      </c>
      <c r="Q3796" s="15">
        <f t="shared" si="3854"/>
        <v>0.17499999999999999</v>
      </c>
      <c r="R3796" s="15">
        <f t="shared" si="3854"/>
        <v>1.4755</v>
      </c>
      <c r="S3796" s="15">
        <f t="shared" si="3854"/>
        <v>0.62749999999999995</v>
      </c>
      <c r="T3796" s="15">
        <f t="shared" si="3854"/>
        <v>0.379</v>
      </c>
      <c r="U3796" s="15">
        <f t="shared" si="3854"/>
        <v>0.374</v>
      </c>
      <c r="V3796" s="5">
        <v>1</v>
      </c>
      <c r="X3796" s="15">
        <f t="shared" si="3628"/>
        <v>11.5</v>
      </c>
      <c r="AB3796" s="15">
        <f t="shared" si="3629"/>
        <v>13.044971785281465</v>
      </c>
      <c r="AC3796" s="15">
        <f t="shared" si="3630"/>
        <v>2.3869378173157973</v>
      </c>
    </row>
    <row r="3797" spans="1:29">
      <c r="A3797" s="5" t="s">
        <v>206</v>
      </c>
      <c r="B3797" s="5">
        <v>0.67500000000000004</v>
      </c>
      <c r="C3797" s="5">
        <v>0.54</v>
      </c>
      <c r="D3797" s="5">
        <v>0.17499999999999999</v>
      </c>
      <c r="E3797" s="5">
        <v>1.5545</v>
      </c>
      <c r="F3797" s="5">
        <v>0.66449999999999998</v>
      </c>
      <c r="G3797" s="5">
        <v>0.27800000000000002</v>
      </c>
      <c r="H3797" s="48">
        <v>0.51200000000000001</v>
      </c>
      <c r="I3797" s="5">
        <v>12</v>
      </c>
      <c r="N3797" s="15">
        <f t="shared" si="3626"/>
        <v>3</v>
      </c>
      <c r="O3797" s="15">
        <f t="shared" ref="O3797:U3797" si="3855">B3797</f>
        <v>0.67500000000000004</v>
      </c>
      <c r="P3797" s="15">
        <f t="shared" si="3855"/>
        <v>0.54</v>
      </c>
      <c r="Q3797" s="15">
        <f t="shared" si="3855"/>
        <v>0.17499999999999999</v>
      </c>
      <c r="R3797" s="15">
        <f t="shared" si="3855"/>
        <v>1.5545</v>
      </c>
      <c r="S3797" s="15">
        <f t="shared" si="3855"/>
        <v>0.66449999999999998</v>
      </c>
      <c r="T3797" s="15">
        <f t="shared" si="3855"/>
        <v>0.27800000000000002</v>
      </c>
      <c r="U3797" s="15">
        <f t="shared" si="3855"/>
        <v>0.51200000000000001</v>
      </c>
      <c r="V3797" s="5">
        <v>1</v>
      </c>
      <c r="X3797" s="15">
        <f t="shared" si="3628"/>
        <v>13.5</v>
      </c>
      <c r="AB3797" s="15">
        <f t="shared" si="3629"/>
        <v>15.483562949263732</v>
      </c>
      <c r="AC3797" s="15">
        <f t="shared" si="3630"/>
        <v>3.9345219736918335</v>
      </c>
    </row>
    <row r="3798" spans="1:29">
      <c r="A3798" s="5" t="s">
        <v>207</v>
      </c>
      <c r="B3798" s="5">
        <v>0.67500000000000004</v>
      </c>
      <c r="C3798" s="5">
        <v>0.54</v>
      </c>
      <c r="D3798" s="5">
        <v>0.21</v>
      </c>
      <c r="E3798" s="5">
        <v>1.593</v>
      </c>
      <c r="F3798" s="5">
        <v>0.68600000000000005</v>
      </c>
      <c r="G3798" s="5">
        <v>0.318</v>
      </c>
      <c r="H3798" s="48">
        <v>0.45</v>
      </c>
      <c r="I3798" s="5">
        <v>11</v>
      </c>
      <c r="N3798" s="15">
        <f t="shared" si="3626"/>
        <v>0.75</v>
      </c>
      <c r="O3798" s="15">
        <f t="shared" ref="O3798:U3798" si="3856">B3798</f>
        <v>0.67500000000000004</v>
      </c>
      <c r="P3798" s="15">
        <f t="shared" si="3856"/>
        <v>0.54</v>
      </c>
      <c r="Q3798" s="15">
        <f t="shared" si="3856"/>
        <v>0.21</v>
      </c>
      <c r="R3798" s="15">
        <f t="shared" si="3856"/>
        <v>1.593</v>
      </c>
      <c r="S3798" s="15">
        <f t="shared" si="3856"/>
        <v>0.68600000000000005</v>
      </c>
      <c r="T3798" s="15">
        <f t="shared" si="3856"/>
        <v>0.318</v>
      </c>
      <c r="U3798" s="15">
        <f t="shared" si="3856"/>
        <v>0.45</v>
      </c>
      <c r="V3798" s="5">
        <v>1</v>
      </c>
      <c r="X3798" s="15">
        <f t="shared" si="3628"/>
        <v>12.5</v>
      </c>
      <c r="AB3798" s="15">
        <f t="shared" si="3629"/>
        <v>14.47694066081324</v>
      </c>
      <c r="AC3798" s="15">
        <f t="shared" si="3630"/>
        <v>3.9082943763766886</v>
      </c>
    </row>
    <row r="3799" spans="1:29">
      <c r="A3799" s="5" t="s">
        <v>206</v>
      </c>
      <c r="B3799" s="5">
        <v>0.69499999999999995</v>
      </c>
      <c r="C3799" s="5">
        <v>0.57999999999999996</v>
      </c>
      <c r="D3799" s="5">
        <v>0.2</v>
      </c>
      <c r="E3799" s="5">
        <v>1.8995</v>
      </c>
      <c r="F3799" s="5">
        <v>0.67500000000000004</v>
      </c>
      <c r="G3799" s="5">
        <v>0.47799999999999998</v>
      </c>
      <c r="H3799" s="48">
        <v>0.52949999999999997</v>
      </c>
      <c r="I3799" s="5">
        <v>13</v>
      </c>
      <c r="N3799" s="15">
        <f t="shared" si="3626"/>
        <v>3</v>
      </c>
      <c r="O3799" s="15">
        <f t="shared" ref="O3799:U3799" si="3857">B3799</f>
        <v>0.69499999999999995</v>
      </c>
      <c r="P3799" s="15">
        <f t="shared" si="3857"/>
        <v>0.57999999999999996</v>
      </c>
      <c r="Q3799" s="15">
        <f t="shared" si="3857"/>
        <v>0.2</v>
      </c>
      <c r="R3799" s="15">
        <f t="shared" si="3857"/>
        <v>1.8995</v>
      </c>
      <c r="S3799" s="15">
        <f t="shared" si="3857"/>
        <v>0.67500000000000004</v>
      </c>
      <c r="T3799" s="15">
        <f t="shared" si="3857"/>
        <v>0.47799999999999998</v>
      </c>
      <c r="U3799" s="15">
        <f t="shared" si="3857"/>
        <v>0.52949999999999997</v>
      </c>
      <c r="V3799" s="5">
        <v>1</v>
      </c>
      <c r="X3799" s="15">
        <f t="shared" si="3628"/>
        <v>14.5</v>
      </c>
      <c r="AB3799" s="15">
        <f t="shared" si="3629"/>
        <v>17.243428619585202</v>
      </c>
      <c r="AC3799" s="15">
        <f t="shared" si="3630"/>
        <v>7.5264005907591693</v>
      </c>
    </row>
    <row r="3800" spans="1:29">
      <c r="A3800" s="5" t="s">
        <v>207</v>
      </c>
      <c r="B3800" s="5">
        <v>0.69499999999999995</v>
      </c>
      <c r="C3800" s="5">
        <v>0.53500000000000003</v>
      </c>
      <c r="D3800" s="5">
        <v>0.17499999999999999</v>
      </c>
      <c r="E3800" s="5">
        <v>1.361</v>
      </c>
      <c r="F3800" s="5">
        <v>0.54649999999999999</v>
      </c>
      <c r="G3800" s="5">
        <v>0.28149999999999997</v>
      </c>
      <c r="H3800" s="48">
        <v>0.46500000000000002</v>
      </c>
      <c r="I3800" s="5">
        <v>10</v>
      </c>
      <c r="N3800" s="15">
        <f t="shared" si="3626"/>
        <v>0.75</v>
      </c>
      <c r="O3800" s="15">
        <f t="shared" ref="O3800:U3800" si="3858">B3800</f>
        <v>0.69499999999999995</v>
      </c>
      <c r="P3800" s="15">
        <f t="shared" si="3858"/>
        <v>0.53500000000000003</v>
      </c>
      <c r="Q3800" s="15">
        <f t="shared" si="3858"/>
        <v>0.17499999999999999</v>
      </c>
      <c r="R3800" s="15">
        <f t="shared" si="3858"/>
        <v>1.361</v>
      </c>
      <c r="S3800" s="15">
        <f t="shared" si="3858"/>
        <v>0.54649999999999999</v>
      </c>
      <c r="T3800" s="15">
        <f t="shared" si="3858"/>
        <v>0.28149999999999997</v>
      </c>
      <c r="U3800" s="15">
        <f t="shared" si="3858"/>
        <v>0.46500000000000002</v>
      </c>
      <c r="V3800" s="5">
        <v>1</v>
      </c>
      <c r="X3800" s="15">
        <f t="shared" si="3628"/>
        <v>11.5</v>
      </c>
      <c r="AB3800" s="15">
        <f t="shared" si="3629"/>
        <v>15.214870949017588</v>
      </c>
      <c r="AC3800" s="15">
        <f t="shared" si="3630"/>
        <v>13.800266167854831</v>
      </c>
    </row>
    <row r="3801" spans="1:29">
      <c r="A3801" s="5" t="s">
        <v>207</v>
      </c>
      <c r="B3801" s="5">
        <v>0.70499999999999996</v>
      </c>
      <c r="C3801" s="5">
        <v>0.56000000000000005</v>
      </c>
      <c r="D3801" s="5">
        <v>0.17</v>
      </c>
      <c r="E3801" s="5">
        <v>1.4575</v>
      </c>
      <c r="F3801" s="5">
        <v>0.60699999999999998</v>
      </c>
      <c r="G3801" s="5">
        <v>0.318</v>
      </c>
      <c r="H3801" s="48">
        <v>0.44</v>
      </c>
      <c r="I3801" s="5">
        <v>11</v>
      </c>
      <c r="N3801" s="15">
        <f t="shared" si="3626"/>
        <v>0.75</v>
      </c>
      <c r="O3801" s="15">
        <f t="shared" ref="O3801:U3801" si="3859">B3801</f>
        <v>0.70499999999999996</v>
      </c>
      <c r="P3801" s="15">
        <f t="shared" si="3859"/>
        <v>0.56000000000000005</v>
      </c>
      <c r="Q3801" s="15">
        <f t="shared" si="3859"/>
        <v>0.17</v>
      </c>
      <c r="R3801" s="15">
        <f t="shared" si="3859"/>
        <v>1.4575</v>
      </c>
      <c r="S3801" s="15">
        <f t="shared" si="3859"/>
        <v>0.60699999999999998</v>
      </c>
      <c r="T3801" s="15">
        <f t="shared" si="3859"/>
        <v>0.318</v>
      </c>
      <c r="U3801" s="15">
        <f t="shared" si="3859"/>
        <v>0.44</v>
      </c>
      <c r="V3801" s="5">
        <v>1</v>
      </c>
      <c r="X3801" s="15">
        <f t="shared" si="3628"/>
        <v>12.5</v>
      </c>
      <c r="AB3801" s="15">
        <f t="shared" si="3629"/>
        <v>14.516433356637226</v>
      </c>
      <c r="AC3801" s="15">
        <f t="shared" si="3630"/>
        <v>4.0660034817592692</v>
      </c>
    </row>
    <row r="3802" spans="1:29">
      <c r="A3802" s="5" t="s">
        <v>206</v>
      </c>
      <c r="B3802" s="5">
        <v>0.74</v>
      </c>
      <c r="C3802" s="5">
        <v>0.57999999999999996</v>
      </c>
      <c r="D3802" s="5">
        <v>0.20499999999999999</v>
      </c>
      <c r="E3802" s="5">
        <v>2.3809999999999998</v>
      </c>
      <c r="F3802" s="5">
        <v>0.8155</v>
      </c>
      <c r="G3802" s="5">
        <v>0.46949999999999997</v>
      </c>
      <c r="H3802" s="48">
        <v>0.48799999999999999</v>
      </c>
      <c r="I3802" s="5">
        <v>12</v>
      </c>
      <c r="N3802" s="15">
        <f t="shared" si="3626"/>
        <v>3</v>
      </c>
      <c r="O3802" s="15">
        <f t="shared" ref="O3802:U3802" si="3860">B3802</f>
        <v>0.74</v>
      </c>
      <c r="P3802" s="15">
        <f t="shared" si="3860"/>
        <v>0.57999999999999996</v>
      </c>
      <c r="Q3802" s="15">
        <f t="shared" si="3860"/>
        <v>0.20499999999999999</v>
      </c>
      <c r="R3802" s="15">
        <f t="shared" si="3860"/>
        <v>2.3809999999999998</v>
      </c>
      <c r="S3802" s="15">
        <f t="shared" si="3860"/>
        <v>0.8155</v>
      </c>
      <c r="T3802" s="15">
        <f t="shared" si="3860"/>
        <v>0.46949999999999997</v>
      </c>
      <c r="U3802" s="15">
        <f t="shared" si="3860"/>
        <v>0.48799999999999999</v>
      </c>
      <c r="V3802" s="5">
        <v>1</v>
      </c>
      <c r="X3802" s="15">
        <f t="shared" si="3628"/>
        <v>13.5</v>
      </c>
      <c r="AB3802" s="15">
        <f t="shared" si="3629"/>
        <v>18.530244831002332</v>
      </c>
      <c r="AC3802" s="15">
        <f t="shared" si="3630"/>
        <v>25.303363059825674</v>
      </c>
    </row>
    <row r="3803" spans="1:29">
      <c r="A3803" s="5" t="s">
        <v>208</v>
      </c>
      <c r="B3803" s="5">
        <v>0.20499999999999999</v>
      </c>
      <c r="C3803" s="5">
        <v>0.155</v>
      </c>
      <c r="D3803" s="5">
        <v>4.4999999999999998E-2</v>
      </c>
      <c r="E3803" s="5">
        <v>4.9500000000000002E-2</v>
      </c>
      <c r="F3803" s="5">
        <v>2.35E-2</v>
      </c>
      <c r="G3803" s="5">
        <v>1.0999999999999999E-2</v>
      </c>
      <c r="H3803" s="48">
        <v>1.4E-2</v>
      </c>
      <c r="I3803" s="5">
        <v>3</v>
      </c>
      <c r="N3803" s="15">
        <f t="shared" si="3626"/>
        <v>-2</v>
      </c>
      <c r="O3803" s="15">
        <f t="shared" ref="O3803:U3803" si="3861">B3803</f>
        <v>0.20499999999999999</v>
      </c>
      <c r="P3803" s="15">
        <f t="shared" si="3861"/>
        <v>0.155</v>
      </c>
      <c r="Q3803" s="15">
        <f t="shared" si="3861"/>
        <v>4.4999999999999998E-2</v>
      </c>
      <c r="R3803" s="15">
        <f t="shared" si="3861"/>
        <v>4.9500000000000002E-2</v>
      </c>
      <c r="S3803" s="15">
        <f t="shared" si="3861"/>
        <v>2.35E-2</v>
      </c>
      <c r="T3803" s="15">
        <f t="shared" si="3861"/>
        <v>1.0999999999999999E-2</v>
      </c>
      <c r="U3803" s="15">
        <f t="shared" si="3861"/>
        <v>1.4E-2</v>
      </c>
      <c r="V3803" s="5">
        <v>1</v>
      </c>
      <c r="X3803" s="15">
        <f t="shared" si="3628"/>
        <v>4.5</v>
      </c>
      <c r="AB3803" s="15">
        <f t="shared" si="3629"/>
        <v>6.6554138250414407</v>
      </c>
      <c r="AC3803" s="15">
        <f t="shared" si="3630"/>
        <v>4.6458087571797746</v>
      </c>
    </row>
    <row r="3804" spans="1:29">
      <c r="A3804" s="5" t="s">
        <v>208</v>
      </c>
      <c r="B3804" s="5">
        <v>0.30499999999999999</v>
      </c>
      <c r="C3804" s="5">
        <v>0.23</v>
      </c>
      <c r="D3804" s="5">
        <v>7.4999999999999997E-2</v>
      </c>
      <c r="E3804" s="5">
        <v>0.14549999999999999</v>
      </c>
      <c r="F3804" s="5">
        <v>5.9499999999999997E-2</v>
      </c>
      <c r="G3804" s="5">
        <v>3.0499999999999999E-2</v>
      </c>
      <c r="H3804" s="48">
        <v>0.05</v>
      </c>
      <c r="I3804" s="5">
        <v>6</v>
      </c>
      <c r="N3804" s="15">
        <f t="shared" si="3626"/>
        <v>-2</v>
      </c>
      <c r="O3804" s="15">
        <f t="shared" ref="O3804:U3804" si="3862">B3804</f>
        <v>0.30499999999999999</v>
      </c>
      <c r="P3804" s="15">
        <f t="shared" si="3862"/>
        <v>0.23</v>
      </c>
      <c r="Q3804" s="15">
        <f t="shared" si="3862"/>
        <v>7.4999999999999997E-2</v>
      </c>
      <c r="R3804" s="15">
        <f t="shared" si="3862"/>
        <v>0.14549999999999999</v>
      </c>
      <c r="S3804" s="15">
        <f t="shared" si="3862"/>
        <v>5.9499999999999997E-2</v>
      </c>
      <c r="T3804" s="15">
        <f t="shared" si="3862"/>
        <v>3.0499999999999999E-2</v>
      </c>
      <c r="U3804" s="15">
        <f t="shared" si="3862"/>
        <v>0.05</v>
      </c>
      <c r="V3804" s="5">
        <v>1</v>
      </c>
      <c r="X3804" s="15">
        <f t="shared" si="3628"/>
        <v>7.5</v>
      </c>
      <c r="AB3804" s="15">
        <f t="shared" si="3629"/>
        <v>8.0613779523109201</v>
      </c>
      <c r="AC3804" s="15">
        <f t="shared" si="3630"/>
        <v>0.3151452053408017</v>
      </c>
    </row>
    <row r="3805" spans="1:29">
      <c r="A3805" s="5" t="s">
        <v>208</v>
      </c>
      <c r="B3805" s="5">
        <v>0.32</v>
      </c>
      <c r="C3805" s="5">
        <v>0.23</v>
      </c>
      <c r="D3805" s="5">
        <v>0.06</v>
      </c>
      <c r="E3805" s="5">
        <v>0.129</v>
      </c>
      <c r="F3805" s="5">
        <v>6.1499999999999999E-2</v>
      </c>
      <c r="G3805" s="5">
        <v>2.75E-2</v>
      </c>
      <c r="H3805" s="48">
        <v>3.5499999999999997E-2</v>
      </c>
      <c r="I3805" s="5">
        <v>7</v>
      </c>
      <c r="N3805" s="15">
        <f t="shared" si="3626"/>
        <v>-2</v>
      </c>
      <c r="O3805" s="15">
        <f t="shared" ref="O3805:U3805" si="3863">B3805</f>
        <v>0.32</v>
      </c>
      <c r="P3805" s="15">
        <f t="shared" si="3863"/>
        <v>0.23</v>
      </c>
      <c r="Q3805" s="15">
        <f t="shared" si="3863"/>
        <v>0.06</v>
      </c>
      <c r="R3805" s="15">
        <f t="shared" si="3863"/>
        <v>0.129</v>
      </c>
      <c r="S3805" s="15">
        <f t="shared" si="3863"/>
        <v>6.1499999999999999E-2</v>
      </c>
      <c r="T3805" s="15">
        <f t="shared" si="3863"/>
        <v>2.75E-2</v>
      </c>
      <c r="U3805" s="15">
        <f t="shared" si="3863"/>
        <v>3.5499999999999997E-2</v>
      </c>
      <c r="V3805" s="5">
        <v>1</v>
      </c>
      <c r="X3805" s="15">
        <f t="shared" si="3628"/>
        <v>8.5</v>
      </c>
      <c r="AB3805" s="15">
        <f t="shared" si="3629"/>
        <v>7.5976257796223248</v>
      </c>
      <c r="AC3805" s="15">
        <f t="shared" si="3630"/>
        <v>0.81427923360221721</v>
      </c>
    </row>
    <row r="3806" spans="1:29">
      <c r="A3806" s="5" t="s">
        <v>208</v>
      </c>
      <c r="B3806" s="5">
        <v>0.35499999999999998</v>
      </c>
      <c r="C3806" s="5">
        <v>0.27</v>
      </c>
      <c r="D3806" s="5">
        <v>0.1</v>
      </c>
      <c r="E3806" s="5">
        <v>0.22550000000000001</v>
      </c>
      <c r="F3806" s="5">
        <v>0.11</v>
      </c>
      <c r="G3806" s="5">
        <v>4.2000000000000003E-2</v>
      </c>
      <c r="H3806" s="48">
        <v>6.4000000000000001E-2</v>
      </c>
      <c r="I3806" s="5">
        <v>7</v>
      </c>
      <c r="N3806" s="15">
        <f t="shared" si="3626"/>
        <v>-2</v>
      </c>
      <c r="O3806" s="15">
        <f t="shared" ref="O3806:U3806" si="3864">B3806</f>
        <v>0.35499999999999998</v>
      </c>
      <c r="P3806" s="15">
        <f t="shared" si="3864"/>
        <v>0.27</v>
      </c>
      <c r="Q3806" s="15">
        <f t="shared" si="3864"/>
        <v>0.1</v>
      </c>
      <c r="R3806" s="15">
        <f t="shared" si="3864"/>
        <v>0.22550000000000001</v>
      </c>
      <c r="S3806" s="15">
        <f t="shared" si="3864"/>
        <v>0.11</v>
      </c>
      <c r="T3806" s="15">
        <f t="shared" si="3864"/>
        <v>4.2000000000000003E-2</v>
      </c>
      <c r="U3806" s="15">
        <f t="shared" si="3864"/>
        <v>6.4000000000000001E-2</v>
      </c>
      <c r="V3806" s="5">
        <v>1</v>
      </c>
      <c r="X3806" s="15">
        <f t="shared" si="3628"/>
        <v>8.5</v>
      </c>
      <c r="AB3806" s="15">
        <f t="shared" si="3629"/>
        <v>8.4901218223423065</v>
      </c>
      <c r="AC3806" s="15">
        <f t="shared" si="3630"/>
        <v>9.7578393836955012E-5</v>
      </c>
    </row>
    <row r="3807" spans="1:29">
      <c r="A3807" s="5" t="s">
        <v>206</v>
      </c>
      <c r="B3807" s="5">
        <v>0.42499999999999999</v>
      </c>
      <c r="C3807" s="5">
        <v>0.30499999999999999</v>
      </c>
      <c r="D3807" s="5">
        <v>0.11</v>
      </c>
      <c r="E3807" s="5">
        <v>0.35899999999999999</v>
      </c>
      <c r="F3807" s="5">
        <v>0.17299999999999999</v>
      </c>
      <c r="G3807" s="5">
        <v>8.7499999999999994E-2</v>
      </c>
      <c r="H3807" s="48">
        <v>9.7500000000000003E-2</v>
      </c>
      <c r="I3807" s="5">
        <v>9</v>
      </c>
      <c r="N3807" s="15">
        <f t="shared" si="3626"/>
        <v>3</v>
      </c>
      <c r="O3807" s="15">
        <f t="shared" ref="O3807:U3807" si="3865">B3807</f>
        <v>0.42499999999999999</v>
      </c>
      <c r="P3807" s="15">
        <f t="shared" si="3865"/>
        <v>0.30499999999999999</v>
      </c>
      <c r="Q3807" s="15">
        <f t="shared" si="3865"/>
        <v>0.11</v>
      </c>
      <c r="R3807" s="15">
        <f t="shared" si="3865"/>
        <v>0.35899999999999999</v>
      </c>
      <c r="S3807" s="15">
        <f t="shared" si="3865"/>
        <v>0.17299999999999999</v>
      </c>
      <c r="T3807" s="15">
        <f t="shared" si="3865"/>
        <v>8.7499999999999994E-2</v>
      </c>
      <c r="U3807" s="15">
        <f t="shared" si="3865"/>
        <v>9.7500000000000003E-2</v>
      </c>
      <c r="V3807" s="5">
        <v>1</v>
      </c>
      <c r="X3807" s="15">
        <f t="shared" si="3628"/>
        <v>10.5</v>
      </c>
      <c r="AB3807" s="15">
        <f t="shared" si="3629"/>
        <v>9.5452316955378844</v>
      </c>
      <c r="AC3807" s="15">
        <f t="shared" si="3630"/>
        <v>0.91158251520546307</v>
      </c>
    </row>
    <row r="3808" spans="1:29">
      <c r="A3808" s="5" t="s">
        <v>208</v>
      </c>
      <c r="B3808" s="5">
        <v>0.42499999999999999</v>
      </c>
      <c r="C3808" s="5">
        <v>0.31</v>
      </c>
      <c r="D3808" s="5">
        <v>9.5000000000000001E-2</v>
      </c>
      <c r="E3808" s="5">
        <v>0.35049999999999998</v>
      </c>
      <c r="F3808" s="5">
        <v>0.16450000000000001</v>
      </c>
      <c r="G3808" s="5">
        <v>7.0999999999999994E-2</v>
      </c>
      <c r="H3808" s="48">
        <v>0.1</v>
      </c>
      <c r="I3808" s="5">
        <v>8</v>
      </c>
      <c r="N3808" s="15">
        <f t="shared" si="3626"/>
        <v>-2</v>
      </c>
      <c r="O3808" s="15">
        <f t="shared" ref="O3808:U3808" si="3866">B3808</f>
        <v>0.42499999999999999</v>
      </c>
      <c r="P3808" s="15">
        <f t="shared" si="3866"/>
        <v>0.31</v>
      </c>
      <c r="Q3808" s="15">
        <f t="shared" si="3866"/>
        <v>9.5000000000000001E-2</v>
      </c>
      <c r="R3808" s="15">
        <f t="shared" si="3866"/>
        <v>0.35049999999999998</v>
      </c>
      <c r="S3808" s="15">
        <f t="shared" si="3866"/>
        <v>0.16450000000000001</v>
      </c>
      <c r="T3808" s="15">
        <f t="shared" si="3866"/>
        <v>7.0999999999999994E-2</v>
      </c>
      <c r="U3808" s="15">
        <f t="shared" si="3866"/>
        <v>0.1</v>
      </c>
      <c r="V3808" s="5">
        <v>1</v>
      </c>
      <c r="X3808" s="15">
        <f t="shared" si="3628"/>
        <v>9.5</v>
      </c>
      <c r="AB3808" s="15">
        <f t="shared" si="3629"/>
        <v>8.9095184815958142</v>
      </c>
      <c r="AC3808" s="15">
        <f t="shared" si="3630"/>
        <v>0.34866842357691286</v>
      </c>
    </row>
    <row r="3809" spans="1:29">
      <c r="A3809" s="5" t="s">
        <v>207</v>
      </c>
      <c r="B3809" s="5">
        <v>0.45</v>
      </c>
      <c r="C3809" s="5">
        <v>0.36499999999999999</v>
      </c>
      <c r="D3809" s="5">
        <v>0.115</v>
      </c>
      <c r="E3809" s="5">
        <v>0.58850000000000002</v>
      </c>
      <c r="F3809" s="5">
        <v>0.318</v>
      </c>
      <c r="G3809" s="5">
        <v>0.121</v>
      </c>
      <c r="H3809" s="48">
        <v>0.13250000000000001</v>
      </c>
      <c r="I3809" s="5">
        <v>8</v>
      </c>
      <c r="N3809" s="15">
        <f t="shared" si="3626"/>
        <v>0.75</v>
      </c>
      <c r="O3809" s="15">
        <f t="shared" ref="O3809:U3809" si="3867">B3809</f>
        <v>0.45</v>
      </c>
      <c r="P3809" s="15">
        <f t="shared" si="3867"/>
        <v>0.36499999999999999</v>
      </c>
      <c r="Q3809" s="15">
        <f t="shared" si="3867"/>
        <v>0.115</v>
      </c>
      <c r="R3809" s="15">
        <f t="shared" si="3867"/>
        <v>0.58850000000000002</v>
      </c>
      <c r="S3809" s="15">
        <f t="shared" si="3867"/>
        <v>0.318</v>
      </c>
      <c r="T3809" s="15">
        <f t="shared" si="3867"/>
        <v>0.121</v>
      </c>
      <c r="U3809" s="15">
        <f t="shared" si="3867"/>
        <v>0.13250000000000001</v>
      </c>
      <c r="V3809" s="5">
        <v>1</v>
      </c>
      <c r="X3809" s="15">
        <f t="shared" si="3628"/>
        <v>9.5</v>
      </c>
      <c r="AB3809" s="15">
        <f t="shared" si="3629"/>
        <v>9.0570802401823052</v>
      </c>
      <c r="AC3809" s="15">
        <f t="shared" si="3630"/>
        <v>0.19617791363696446</v>
      </c>
    </row>
    <row r="3810" spans="1:29">
      <c r="A3810" s="5" t="s">
        <v>206</v>
      </c>
      <c r="B3810" s="5">
        <v>0.51500000000000001</v>
      </c>
      <c r="C3810" s="5">
        <v>0.38500000000000001</v>
      </c>
      <c r="D3810" s="5">
        <v>0.13</v>
      </c>
      <c r="E3810" s="5">
        <v>0.623</v>
      </c>
      <c r="F3810" s="5">
        <v>0.28549999999999998</v>
      </c>
      <c r="G3810" s="5">
        <v>0.1285</v>
      </c>
      <c r="H3810" s="48">
        <v>0.17499999999999999</v>
      </c>
      <c r="I3810" s="5">
        <v>10</v>
      </c>
      <c r="N3810" s="15">
        <f t="shared" si="3626"/>
        <v>3</v>
      </c>
      <c r="O3810" s="15">
        <f t="shared" ref="O3810:U3810" si="3868">B3810</f>
        <v>0.51500000000000001</v>
      </c>
      <c r="P3810" s="15">
        <f t="shared" si="3868"/>
        <v>0.38500000000000001</v>
      </c>
      <c r="Q3810" s="15">
        <f t="shared" si="3868"/>
        <v>0.13</v>
      </c>
      <c r="R3810" s="15">
        <f t="shared" si="3868"/>
        <v>0.623</v>
      </c>
      <c r="S3810" s="15">
        <f t="shared" si="3868"/>
        <v>0.28549999999999998</v>
      </c>
      <c r="T3810" s="15">
        <f t="shared" si="3868"/>
        <v>0.1285</v>
      </c>
      <c r="U3810" s="15">
        <f t="shared" si="3868"/>
        <v>0.17499999999999999</v>
      </c>
      <c r="V3810" s="5">
        <v>1</v>
      </c>
      <c r="X3810" s="15">
        <f t="shared" si="3628"/>
        <v>11.5</v>
      </c>
      <c r="AB3810" s="15">
        <f t="shared" si="3629"/>
        <v>11.034433874449796</v>
      </c>
      <c r="AC3810" s="15">
        <f t="shared" si="3630"/>
        <v>0.21675181725982826</v>
      </c>
    </row>
    <row r="3811" spans="1:29">
      <c r="A3811" s="5" t="s">
        <v>207</v>
      </c>
      <c r="B3811" s="5">
        <v>0.52</v>
      </c>
      <c r="C3811" s="5">
        <v>0.375</v>
      </c>
      <c r="D3811" s="5">
        <v>0.13500000000000001</v>
      </c>
      <c r="E3811" s="5">
        <v>0.53749999999999998</v>
      </c>
      <c r="F3811" s="5">
        <v>0.221</v>
      </c>
      <c r="G3811" s="5">
        <v>0.11700000000000001</v>
      </c>
      <c r="H3811" s="48">
        <v>0.17</v>
      </c>
      <c r="I3811" s="5">
        <v>8</v>
      </c>
      <c r="N3811" s="15">
        <f t="shared" si="3626"/>
        <v>0.75</v>
      </c>
      <c r="O3811" s="15">
        <f t="shared" ref="O3811:U3811" si="3869">B3811</f>
        <v>0.52</v>
      </c>
      <c r="P3811" s="15">
        <f t="shared" si="3869"/>
        <v>0.375</v>
      </c>
      <c r="Q3811" s="15">
        <f t="shared" si="3869"/>
        <v>0.13500000000000001</v>
      </c>
      <c r="R3811" s="15">
        <f t="shared" si="3869"/>
        <v>0.53749999999999998</v>
      </c>
      <c r="S3811" s="15">
        <f t="shared" si="3869"/>
        <v>0.221</v>
      </c>
      <c r="T3811" s="15">
        <f t="shared" si="3869"/>
        <v>0.11700000000000001</v>
      </c>
      <c r="U3811" s="15">
        <f t="shared" si="3869"/>
        <v>0.17</v>
      </c>
      <c r="V3811" s="5">
        <v>1</v>
      </c>
      <c r="X3811" s="15">
        <f t="shared" si="3628"/>
        <v>9.5</v>
      </c>
      <c r="AB3811" s="15">
        <f t="shared" si="3629"/>
        <v>11.196932167936483</v>
      </c>
      <c r="AC3811" s="15">
        <f t="shared" si="3630"/>
        <v>2.8795787825776116</v>
      </c>
    </row>
    <row r="3812" spans="1:29">
      <c r="A3812" s="5" t="s">
        <v>208</v>
      </c>
      <c r="B3812" s="5">
        <v>0.52500000000000002</v>
      </c>
      <c r="C3812" s="5">
        <v>0.4</v>
      </c>
      <c r="D3812" s="5">
        <v>0.125</v>
      </c>
      <c r="E3812" s="5">
        <v>0.5655</v>
      </c>
      <c r="F3812" s="5">
        <v>0.24349999999999999</v>
      </c>
      <c r="G3812" s="5">
        <v>0.11899999999999999</v>
      </c>
      <c r="H3812" s="48">
        <v>0.17499999999999999</v>
      </c>
      <c r="I3812" s="5">
        <v>8</v>
      </c>
      <c r="N3812" s="15">
        <f t="shared" si="3626"/>
        <v>-2</v>
      </c>
      <c r="O3812" s="15">
        <f t="shared" ref="O3812:U3812" si="3870">B3812</f>
        <v>0.52500000000000002</v>
      </c>
      <c r="P3812" s="15">
        <f t="shared" si="3870"/>
        <v>0.4</v>
      </c>
      <c r="Q3812" s="15">
        <f t="shared" si="3870"/>
        <v>0.125</v>
      </c>
      <c r="R3812" s="15">
        <f t="shared" si="3870"/>
        <v>0.5655</v>
      </c>
      <c r="S3812" s="15">
        <f t="shared" si="3870"/>
        <v>0.24349999999999999</v>
      </c>
      <c r="T3812" s="15">
        <f t="shared" si="3870"/>
        <v>0.11899999999999999</v>
      </c>
      <c r="U3812" s="15">
        <f t="shared" si="3870"/>
        <v>0.17499999999999999</v>
      </c>
      <c r="V3812" s="5">
        <v>1</v>
      </c>
      <c r="X3812" s="15">
        <f t="shared" si="3628"/>
        <v>9.5</v>
      </c>
      <c r="AB3812" s="15">
        <f t="shared" si="3629"/>
        <v>10.756122444831682</v>
      </c>
      <c r="AC3812" s="15">
        <f t="shared" si="3630"/>
        <v>1.5778435964099222</v>
      </c>
    </row>
    <row r="3813" spans="1:29">
      <c r="A3813" s="5" t="s">
        <v>206</v>
      </c>
      <c r="B3813" s="5">
        <v>0.55500000000000005</v>
      </c>
      <c r="C3813" s="5">
        <v>0.44500000000000001</v>
      </c>
      <c r="D3813" s="5">
        <v>0.13</v>
      </c>
      <c r="E3813" s="5">
        <v>0.86250000000000004</v>
      </c>
      <c r="F3813" s="5">
        <v>0.42249999999999999</v>
      </c>
      <c r="G3813" s="5">
        <v>0.155</v>
      </c>
      <c r="H3813" s="48">
        <v>0.24</v>
      </c>
      <c r="I3813" s="5">
        <v>9</v>
      </c>
      <c r="N3813" s="15">
        <f t="shared" si="3626"/>
        <v>3</v>
      </c>
      <c r="O3813" s="15">
        <f t="shared" ref="O3813:U3813" si="3871">B3813</f>
        <v>0.55500000000000005</v>
      </c>
      <c r="P3813" s="15">
        <f t="shared" si="3871"/>
        <v>0.44500000000000001</v>
      </c>
      <c r="Q3813" s="15">
        <f t="shared" si="3871"/>
        <v>0.13</v>
      </c>
      <c r="R3813" s="15">
        <f t="shared" si="3871"/>
        <v>0.86250000000000004</v>
      </c>
      <c r="S3813" s="15">
        <f t="shared" si="3871"/>
        <v>0.42249999999999999</v>
      </c>
      <c r="T3813" s="15">
        <f t="shared" si="3871"/>
        <v>0.155</v>
      </c>
      <c r="U3813" s="15">
        <f t="shared" si="3871"/>
        <v>0.24</v>
      </c>
      <c r="V3813" s="5">
        <v>1</v>
      </c>
      <c r="X3813" s="15">
        <f t="shared" si="3628"/>
        <v>10.5</v>
      </c>
      <c r="AB3813" s="15">
        <f t="shared" si="3629"/>
        <v>11.428195312957957</v>
      </c>
      <c r="AC3813" s="15">
        <f t="shared" si="3630"/>
        <v>0.86154653899711975</v>
      </c>
    </row>
    <row r="3814" spans="1:29">
      <c r="A3814" s="5" t="s">
        <v>207</v>
      </c>
      <c r="B3814" s="5">
        <v>0.61</v>
      </c>
      <c r="C3814" s="5">
        <v>0.49</v>
      </c>
      <c r="D3814" s="5">
        <v>0.17</v>
      </c>
      <c r="E3814" s="5">
        <v>1.137</v>
      </c>
      <c r="F3814" s="5">
        <v>0.46050000000000002</v>
      </c>
      <c r="G3814" s="5">
        <v>0.28249999999999997</v>
      </c>
      <c r="H3814" s="48">
        <v>0.34399999999999997</v>
      </c>
      <c r="I3814" s="5">
        <v>12</v>
      </c>
      <c r="N3814" s="15">
        <f t="shared" si="3626"/>
        <v>0.75</v>
      </c>
      <c r="O3814" s="15">
        <f t="shared" ref="O3814:U3814" si="3872">B3814</f>
        <v>0.61</v>
      </c>
      <c r="P3814" s="15">
        <f t="shared" si="3872"/>
        <v>0.49</v>
      </c>
      <c r="Q3814" s="15">
        <f t="shared" si="3872"/>
        <v>0.17</v>
      </c>
      <c r="R3814" s="15">
        <f t="shared" si="3872"/>
        <v>1.137</v>
      </c>
      <c r="S3814" s="15">
        <f t="shared" si="3872"/>
        <v>0.46050000000000002</v>
      </c>
      <c r="T3814" s="15">
        <f t="shared" si="3872"/>
        <v>0.28249999999999997</v>
      </c>
      <c r="U3814" s="15">
        <f t="shared" si="3872"/>
        <v>0.34399999999999997</v>
      </c>
      <c r="V3814" s="5">
        <v>1</v>
      </c>
      <c r="X3814" s="15">
        <f t="shared" si="3628"/>
        <v>13.5</v>
      </c>
      <c r="AB3814" s="15">
        <f t="shared" si="3629"/>
        <v>13.325586660389186</v>
      </c>
      <c r="AC3814" s="15">
        <f t="shared" si="3630"/>
        <v>3.0420013034197009E-2</v>
      </c>
    </row>
    <row r="3815" spans="1:29">
      <c r="A3815" s="5" t="s">
        <v>208</v>
      </c>
      <c r="B3815" s="5">
        <v>0.35</v>
      </c>
      <c r="C3815" s="5">
        <v>0.26</v>
      </c>
      <c r="D3815" s="5">
        <v>9.5000000000000001E-2</v>
      </c>
      <c r="E3815" s="5">
        <v>0.221</v>
      </c>
      <c r="F3815" s="5">
        <v>9.8500000000000004E-2</v>
      </c>
      <c r="G3815" s="5">
        <v>4.2999999999999997E-2</v>
      </c>
      <c r="H3815" s="48">
        <v>7.0000000000000007E-2</v>
      </c>
      <c r="I3815" s="5">
        <v>8</v>
      </c>
      <c r="N3815" s="15">
        <f t="shared" si="3626"/>
        <v>-2</v>
      </c>
      <c r="O3815" s="15">
        <f t="shared" ref="O3815:U3815" si="3873">B3815</f>
        <v>0.35</v>
      </c>
      <c r="P3815" s="15">
        <f t="shared" si="3873"/>
        <v>0.26</v>
      </c>
      <c r="Q3815" s="15">
        <f t="shared" si="3873"/>
        <v>9.5000000000000001E-2</v>
      </c>
      <c r="R3815" s="15">
        <f t="shared" si="3873"/>
        <v>0.221</v>
      </c>
      <c r="S3815" s="15">
        <f t="shared" si="3873"/>
        <v>9.8500000000000004E-2</v>
      </c>
      <c r="T3815" s="15">
        <f t="shared" si="3873"/>
        <v>4.2999999999999997E-2</v>
      </c>
      <c r="U3815" s="15">
        <f t="shared" si="3873"/>
        <v>7.0000000000000007E-2</v>
      </c>
      <c r="V3815" s="5">
        <v>1</v>
      </c>
      <c r="X3815" s="15">
        <f t="shared" si="3628"/>
        <v>9.5</v>
      </c>
      <c r="AB3815" s="15">
        <f t="shared" si="3629"/>
        <v>8.5520677355764469</v>
      </c>
      <c r="AC3815" s="15">
        <f t="shared" si="3630"/>
        <v>0.89857557793516485</v>
      </c>
    </row>
    <row r="3816" spans="1:29">
      <c r="A3816" s="5" t="s">
        <v>208</v>
      </c>
      <c r="B3816" s="5">
        <v>0.38</v>
      </c>
      <c r="C3816" s="5">
        <v>0.27500000000000002</v>
      </c>
      <c r="D3816" s="5">
        <v>9.5000000000000001E-2</v>
      </c>
      <c r="E3816" s="5">
        <v>0.24249999999999999</v>
      </c>
      <c r="F3816" s="5">
        <v>0.106</v>
      </c>
      <c r="G3816" s="5">
        <v>4.8500000000000001E-2</v>
      </c>
      <c r="H3816" s="48">
        <v>0.21</v>
      </c>
      <c r="I3816" s="5">
        <v>6</v>
      </c>
      <c r="N3816" s="15">
        <f t="shared" si="3626"/>
        <v>-2</v>
      </c>
      <c r="O3816" s="15">
        <f t="shared" ref="O3816:U3816" si="3874">B3816</f>
        <v>0.38</v>
      </c>
      <c r="P3816" s="15">
        <f t="shared" si="3874"/>
        <v>0.27500000000000002</v>
      </c>
      <c r="Q3816" s="15">
        <f t="shared" si="3874"/>
        <v>9.5000000000000001E-2</v>
      </c>
      <c r="R3816" s="15">
        <f t="shared" si="3874"/>
        <v>0.24249999999999999</v>
      </c>
      <c r="S3816" s="15">
        <f t="shared" si="3874"/>
        <v>0.106</v>
      </c>
      <c r="T3816" s="15">
        <f t="shared" si="3874"/>
        <v>4.8500000000000001E-2</v>
      </c>
      <c r="U3816" s="15">
        <f t="shared" si="3874"/>
        <v>0.21</v>
      </c>
      <c r="V3816" s="5">
        <v>1</v>
      </c>
      <c r="X3816" s="15">
        <f t="shared" si="3628"/>
        <v>7.5</v>
      </c>
      <c r="AB3816" s="15">
        <f t="shared" si="3629"/>
        <v>9.9138275452801015</v>
      </c>
      <c r="AC3816" s="15">
        <f t="shared" si="3630"/>
        <v>5.8265634183529604</v>
      </c>
    </row>
    <row r="3817" spans="1:29">
      <c r="A3817" s="5" t="s">
        <v>208</v>
      </c>
      <c r="B3817" s="5">
        <v>0.46</v>
      </c>
      <c r="C3817" s="5">
        <v>0.34</v>
      </c>
      <c r="D3817" s="5">
        <v>0.1</v>
      </c>
      <c r="E3817" s="5">
        <v>0.38600000000000001</v>
      </c>
      <c r="F3817" s="5">
        <v>0.18049999999999999</v>
      </c>
      <c r="G3817" s="5">
        <v>8.7499999999999994E-2</v>
      </c>
      <c r="H3817" s="48">
        <v>9.6500000000000002E-2</v>
      </c>
      <c r="I3817" s="5">
        <v>8</v>
      </c>
      <c r="N3817" s="15">
        <f t="shared" si="3626"/>
        <v>-2</v>
      </c>
      <c r="O3817" s="15">
        <f t="shared" ref="O3817:U3817" si="3875">B3817</f>
        <v>0.46</v>
      </c>
      <c r="P3817" s="15">
        <f t="shared" si="3875"/>
        <v>0.34</v>
      </c>
      <c r="Q3817" s="15">
        <f t="shared" si="3875"/>
        <v>0.1</v>
      </c>
      <c r="R3817" s="15">
        <f t="shared" si="3875"/>
        <v>0.38600000000000001</v>
      </c>
      <c r="S3817" s="15">
        <f t="shared" si="3875"/>
        <v>0.18049999999999999</v>
      </c>
      <c r="T3817" s="15">
        <f t="shared" si="3875"/>
        <v>8.7499999999999994E-2</v>
      </c>
      <c r="U3817" s="15">
        <f t="shared" si="3875"/>
        <v>9.6500000000000002E-2</v>
      </c>
      <c r="V3817" s="5">
        <v>1</v>
      </c>
      <c r="X3817" s="15">
        <f t="shared" si="3628"/>
        <v>9.5</v>
      </c>
      <c r="AB3817" s="15">
        <f t="shared" si="3629"/>
        <v>9.0946651278091686</v>
      </c>
      <c r="AC3817" s="15">
        <f t="shared" si="3630"/>
        <v>0.16429635861395764</v>
      </c>
    </row>
    <row r="3818" spans="1:29">
      <c r="A3818" s="5" t="s">
        <v>206</v>
      </c>
      <c r="B3818" s="5">
        <v>0.46500000000000002</v>
      </c>
      <c r="C3818" s="5">
        <v>0.35499999999999998</v>
      </c>
      <c r="D3818" s="5">
        <v>0.12</v>
      </c>
      <c r="E3818" s="5">
        <v>0.53149999999999997</v>
      </c>
      <c r="F3818" s="5">
        <v>0.27250000000000002</v>
      </c>
      <c r="G3818" s="5">
        <v>9.7000000000000003E-2</v>
      </c>
      <c r="H3818" s="48">
        <v>0.13950000000000001</v>
      </c>
      <c r="I3818" s="5">
        <v>8</v>
      </c>
      <c r="N3818" s="15">
        <f t="shared" si="3626"/>
        <v>3</v>
      </c>
      <c r="O3818" s="15">
        <f t="shared" ref="O3818:U3818" si="3876">B3818</f>
        <v>0.46500000000000002</v>
      </c>
      <c r="P3818" s="15">
        <f t="shared" si="3876"/>
        <v>0.35499999999999998</v>
      </c>
      <c r="Q3818" s="15">
        <f t="shared" si="3876"/>
        <v>0.12</v>
      </c>
      <c r="R3818" s="15">
        <f t="shared" si="3876"/>
        <v>0.53149999999999997</v>
      </c>
      <c r="S3818" s="15">
        <f t="shared" si="3876"/>
        <v>0.27250000000000002</v>
      </c>
      <c r="T3818" s="15">
        <f t="shared" si="3876"/>
        <v>9.7000000000000003E-2</v>
      </c>
      <c r="U3818" s="15">
        <f t="shared" si="3876"/>
        <v>0.13950000000000001</v>
      </c>
      <c r="V3818" s="5">
        <v>1</v>
      </c>
      <c r="X3818" s="15">
        <f t="shared" si="3628"/>
        <v>9.5</v>
      </c>
      <c r="AB3818" s="15">
        <f t="shared" si="3629"/>
        <v>10.051282303355327</v>
      </c>
      <c r="AC3818" s="15">
        <f t="shared" si="3630"/>
        <v>0.30391217799275494</v>
      </c>
    </row>
    <row r="3819" spans="1:29">
      <c r="A3819" s="5" t="s">
        <v>206</v>
      </c>
      <c r="B3819" s="5">
        <v>0.47499999999999998</v>
      </c>
      <c r="C3819" s="5">
        <v>0.38500000000000001</v>
      </c>
      <c r="D3819" s="5">
        <v>0.12</v>
      </c>
      <c r="E3819" s="5">
        <v>0.56200000000000006</v>
      </c>
      <c r="F3819" s="5">
        <v>0.28899999999999998</v>
      </c>
      <c r="G3819" s="5">
        <v>9.0499999999999997E-2</v>
      </c>
      <c r="H3819" s="48">
        <v>0.153</v>
      </c>
      <c r="I3819" s="5">
        <v>8</v>
      </c>
      <c r="N3819" s="15">
        <f t="shared" si="3626"/>
        <v>3</v>
      </c>
      <c r="O3819" s="15">
        <f t="shared" ref="O3819:U3819" si="3877">B3819</f>
        <v>0.47499999999999998</v>
      </c>
      <c r="P3819" s="15">
        <f t="shared" si="3877"/>
        <v>0.38500000000000001</v>
      </c>
      <c r="Q3819" s="15">
        <f t="shared" si="3877"/>
        <v>0.12</v>
      </c>
      <c r="R3819" s="15">
        <f t="shared" si="3877"/>
        <v>0.56200000000000006</v>
      </c>
      <c r="S3819" s="15">
        <f t="shared" si="3877"/>
        <v>0.28899999999999998</v>
      </c>
      <c r="T3819" s="15">
        <f t="shared" si="3877"/>
        <v>9.0499999999999997E-2</v>
      </c>
      <c r="U3819" s="15">
        <f t="shared" si="3877"/>
        <v>0.153</v>
      </c>
      <c r="V3819" s="5">
        <v>1</v>
      </c>
      <c r="X3819" s="15">
        <f t="shared" si="3628"/>
        <v>9.5</v>
      </c>
      <c r="AB3819" s="15">
        <f t="shared" si="3629"/>
        <v>10.527437256624632</v>
      </c>
      <c r="AC3819" s="15">
        <f t="shared" si="3630"/>
        <v>1.0556273163003493</v>
      </c>
    </row>
    <row r="3820" spans="1:29">
      <c r="A3820" s="5" t="s">
        <v>206</v>
      </c>
      <c r="B3820" s="5">
        <v>0.56499999999999995</v>
      </c>
      <c r="C3820" s="5">
        <v>0.44500000000000001</v>
      </c>
      <c r="D3820" s="5">
        <v>0.14000000000000001</v>
      </c>
      <c r="E3820" s="5">
        <v>0.83599999999999997</v>
      </c>
      <c r="F3820" s="5">
        <v>0.40600000000000003</v>
      </c>
      <c r="G3820" s="5">
        <v>0.1605</v>
      </c>
      <c r="H3820" s="48">
        <v>0.22450000000000001</v>
      </c>
      <c r="I3820" s="5">
        <v>9</v>
      </c>
      <c r="N3820" s="15">
        <f t="shared" si="3626"/>
        <v>3</v>
      </c>
      <c r="O3820" s="15">
        <f t="shared" ref="O3820:U3820" si="3878">B3820</f>
        <v>0.56499999999999995</v>
      </c>
      <c r="P3820" s="15">
        <f t="shared" si="3878"/>
        <v>0.44500000000000001</v>
      </c>
      <c r="Q3820" s="15">
        <f t="shared" si="3878"/>
        <v>0.14000000000000001</v>
      </c>
      <c r="R3820" s="15">
        <f t="shared" si="3878"/>
        <v>0.83599999999999997</v>
      </c>
      <c r="S3820" s="15">
        <f t="shared" si="3878"/>
        <v>0.40600000000000003</v>
      </c>
      <c r="T3820" s="15">
        <f t="shared" si="3878"/>
        <v>0.1605</v>
      </c>
      <c r="U3820" s="15">
        <f t="shared" si="3878"/>
        <v>0.22450000000000001</v>
      </c>
      <c r="V3820" s="5">
        <v>1</v>
      </c>
      <c r="X3820" s="15">
        <f t="shared" si="3628"/>
        <v>10.5</v>
      </c>
      <c r="AB3820" s="15">
        <f t="shared" si="3629"/>
        <v>11.431973995299229</v>
      </c>
      <c r="AC3820" s="15">
        <f t="shared" si="3630"/>
        <v>0.86857552791400727</v>
      </c>
    </row>
    <row r="3821" spans="1:29">
      <c r="A3821" s="5" t="s">
        <v>206</v>
      </c>
      <c r="B3821" s="5">
        <v>0.56999999999999995</v>
      </c>
      <c r="C3821" s="5">
        <v>0.45</v>
      </c>
      <c r="D3821" s="5">
        <v>0.14000000000000001</v>
      </c>
      <c r="E3821" s="5">
        <v>0.92749999999999999</v>
      </c>
      <c r="F3821" s="5">
        <v>0.47699999999999998</v>
      </c>
      <c r="G3821" s="5">
        <v>0.1605</v>
      </c>
      <c r="H3821" s="48">
        <v>0.2515</v>
      </c>
      <c r="I3821" s="5">
        <v>8</v>
      </c>
      <c r="N3821" s="15">
        <f t="shared" si="3626"/>
        <v>3</v>
      </c>
      <c r="O3821" s="15">
        <f t="shared" ref="O3821:U3821" si="3879">B3821</f>
        <v>0.56999999999999995</v>
      </c>
      <c r="P3821" s="15">
        <f t="shared" si="3879"/>
        <v>0.45</v>
      </c>
      <c r="Q3821" s="15">
        <f t="shared" si="3879"/>
        <v>0.14000000000000001</v>
      </c>
      <c r="R3821" s="15">
        <f t="shared" si="3879"/>
        <v>0.92749999999999999</v>
      </c>
      <c r="S3821" s="15">
        <f t="shared" si="3879"/>
        <v>0.47699999999999998</v>
      </c>
      <c r="T3821" s="15">
        <f t="shared" si="3879"/>
        <v>0.1605</v>
      </c>
      <c r="U3821" s="15">
        <f t="shared" si="3879"/>
        <v>0.2515</v>
      </c>
      <c r="V3821" s="5">
        <v>1</v>
      </c>
      <c r="X3821" s="15">
        <f t="shared" si="3628"/>
        <v>9.5</v>
      </c>
      <c r="AB3821" s="15">
        <f t="shared" si="3629"/>
        <v>11.126046150043283</v>
      </c>
      <c r="AC3821" s="15">
        <f t="shared" si="3630"/>
        <v>2.6440260820705834</v>
      </c>
    </row>
    <row r="3822" spans="1:29">
      <c r="A3822" s="5" t="s">
        <v>206</v>
      </c>
      <c r="B3822" s="5">
        <v>0.56999999999999995</v>
      </c>
      <c r="C3822" s="5">
        <v>0.44</v>
      </c>
      <c r="D3822" s="5">
        <v>0.14499999999999999</v>
      </c>
      <c r="E3822" s="5">
        <v>0.88149999999999995</v>
      </c>
      <c r="F3822" s="5">
        <v>0.36049999999999999</v>
      </c>
      <c r="G3822" s="5">
        <v>0.19550000000000001</v>
      </c>
      <c r="H3822" s="48">
        <v>0.27350000000000002</v>
      </c>
      <c r="I3822" s="5">
        <v>10</v>
      </c>
      <c r="N3822" s="15">
        <f t="shared" si="3626"/>
        <v>3</v>
      </c>
      <c r="O3822" s="15">
        <f t="shared" ref="O3822:U3822" si="3880">B3822</f>
        <v>0.56999999999999995</v>
      </c>
      <c r="P3822" s="15">
        <f t="shared" si="3880"/>
        <v>0.44</v>
      </c>
      <c r="Q3822" s="15">
        <f t="shared" si="3880"/>
        <v>0.14499999999999999</v>
      </c>
      <c r="R3822" s="15">
        <f t="shared" si="3880"/>
        <v>0.88149999999999995</v>
      </c>
      <c r="S3822" s="15">
        <f t="shared" si="3880"/>
        <v>0.36049999999999999</v>
      </c>
      <c r="T3822" s="15">
        <f t="shared" si="3880"/>
        <v>0.19550000000000001</v>
      </c>
      <c r="U3822" s="15">
        <f t="shared" si="3880"/>
        <v>0.27350000000000002</v>
      </c>
      <c r="V3822" s="5">
        <v>1</v>
      </c>
      <c r="X3822" s="15">
        <f t="shared" si="3628"/>
        <v>11.5</v>
      </c>
      <c r="AB3822" s="15">
        <f t="shared" si="3629"/>
        <v>12.819240900119047</v>
      </c>
      <c r="AC3822" s="15">
        <f t="shared" si="3630"/>
        <v>1.7403965525469123</v>
      </c>
    </row>
    <row r="3823" spans="1:29">
      <c r="A3823" s="5" t="s">
        <v>206</v>
      </c>
      <c r="B3823" s="5">
        <v>0.59499999999999997</v>
      </c>
      <c r="C3823" s="5">
        <v>0.46</v>
      </c>
      <c r="D3823" s="5">
        <v>0.155</v>
      </c>
      <c r="E3823" s="5">
        <v>1.03</v>
      </c>
      <c r="F3823" s="5">
        <v>0.42749999999999999</v>
      </c>
      <c r="G3823" s="5">
        <v>0.20699999999999999</v>
      </c>
      <c r="H3823" s="48">
        <v>0.33050000000000002</v>
      </c>
      <c r="I3823" s="5">
        <v>10</v>
      </c>
      <c r="N3823" s="15">
        <f t="shared" si="3626"/>
        <v>3</v>
      </c>
      <c r="O3823" s="15">
        <f t="shared" ref="O3823:U3823" si="3881">B3823</f>
        <v>0.59499999999999997</v>
      </c>
      <c r="P3823" s="15">
        <f t="shared" si="3881"/>
        <v>0.46</v>
      </c>
      <c r="Q3823" s="15">
        <f t="shared" si="3881"/>
        <v>0.155</v>
      </c>
      <c r="R3823" s="15">
        <f t="shared" si="3881"/>
        <v>1.03</v>
      </c>
      <c r="S3823" s="15">
        <f t="shared" si="3881"/>
        <v>0.42749999999999999</v>
      </c>
      <c r="T3823" s="15">
        <f t="shared" si="3881"/>
        <v>0.20699999999999999</v>
      </c>
      <c r="U3823" s="15">
        <f t="shared" si="3881"/>
        <v>0.33050000000000002</v>
      </c>
      <c r="V3823" s="5">
        <v>1</v>
      </c>
      <c r="X3823" s="15">
        <f t="shared" si="3628"/>
        <v>11.5</v>
      </c>
      <c r="AB3823" s="15">
        <f t="shared" si="3629"/>
        <v>13.527080449248926</v>
      </c>
      <c r="AC3823" s="15">
        <f t="shared" si="3630"/>
        <v>4.1090551477272266</v>
      </c>
    </row>
    <row r="3824" spans="1:29">
      <c r="A3824" s="5" t="s">
        <v>207</v>
      </c>
      <c r="B3824" s="5">
        <v>0.60499999999999998</v>
      </c>
      <c r="C3824" s="5">
        <v>0.48</v>
      </c>
      <c r="D3824" s="5">
        <v>0.17499999999999999</v>
      </c>
      <c r="E3824" s="5">
        <v>1.1685000000000001</v>
      </c>
      <c r="F3824" s="5">
        <v>0.48149999999999998</v>
      </c>
      <c r="G3824" s="5">
        <v>0.23050000000000001</v>
      </c>
      <c r="H3824" s="48">
        <v>0.35599999999999998</v>
      </c>
      <c r="I3824" s="5">
        <v>9</v>
      </c>
      <c r="N3824" s="15">
        <f t="shared" si="3626"/>
        <v>0.75</v>
      </c>
      <c r="O3824" s="15">
        <f t="shared" ref="O3824:U3824" si="3882">B3824</f>
        <v>0.60499999999999998</v>
      </c>
      <c r="P3824" s="15">
        <f t="shared" si="3882"/>
        <v>0.48</v>
      </c>
      <c r="Q3824" s="15">
        <f t="shared" si="3882"/>
        <v>0.17499999999999999</v>
      </c>
      <c r="R3824" s="15">
        <f t="shared" si="3882"/>
        <v>1.1685000000000001</v>
      </c>
      <c r="S3824" s="15">
        <f t="shared" si="3882"/>
        <v>0.48149999999999998</v>
      </c>
      <c r="T3824" s="15">
        <f t="shared" si="3882"/>
        <v>0.23050000000000001</v>
      </c>
      <c r="U3824" s="15">
        <f t="shared" si="3882"/>
        <v>0.35599999999999998</v>
      </c>
      <c r="V3824" s="5">
        <v>1</v>
      </c>
      <c r="X3824" s="15">
        <f t="shared" si="3628"/>
        <v>10.5</v>
      </c>
      <c r="AB3824" s="15">
        <f t="shared" si="3629"/>
        <v>13.766038335022143</v>
      </c>
      <c r="AC3824" s="15">
        <f t="shared" si="3630"/>
        <v>10.667006405834215</v>
      </c>
    </row>
    <row r="3825" spans="1:29">
      <c r="A3825" s="5" t="s">
        <v>207</v>
      </c>
      <c r="B3825" s="5">
        <v>0.61499999999999999</v>
      </c>
      <c r="C3825" s="5">
        <v>0.45500000000000002</v>
      </c>
      <c r="D3825" s="5">
        <v>0.13500000000000001</v>
      </c>
      <c r="E3825" s="5">
        <v>1.0589999999999999</v>
      </c>
      <c r="F3825" s="5">
        <v>0.47349999999999998</v>
      </c>
      <c r="G3825" s="5">
        <v>0.26300000000000001</v>
      </c>
      <c r="H3825" s="48">
        <v>0.27400000000000002</v>
      </c>
      <c r="I3825" s="5">
        <v>9</v>
      </c>
      <c r="N3825" s="15">
        <f t="shared" si="3626"/>
        <v>0.75</v>
      </c>
      <c r="O3825" s="15">
        <f t="shared" ref="O3825:U3825" si="3883">B3825</f>
        <v>0.61499999999999999</v>
      </c>
      <c r="P3825" s="15">
        <f t="shared" si="3883"/>
        <v>0.45500000000000002</v>
      </c>
      <c r="Q3825" s="15">
        <f t="shared" si="3883"/>
        <v>0.13500000000000001</v>
      </c>
      <c r="R3825" s="15">
        <f t="shared" si="3883"/>
        <v>1.0589999999999999</v>
      </c>
      <c r="S3825" s="15">
        <f t="shared" si="3883"/>
        <v>0.47349999999999998</v>
      </c>
      <c r="T3825" s="15">
        <f t="shared" si="3883"/>
        <v>0.26300000000000001</v>
      </c>
      <c r="U3825" s="15">
        <f t="shared" si="3883"/>
        <v>0.27400000000000002</v>
      </c>
      <c r="V3825" s="5">
        <v>1</v>
      </c>
      <c r="X3825" s="15">
        <f t="shared" si="3628"/>
        <v>10.5</v>
      </c>
      <c r="AB3825" s="15">
        <f t="shared" si="3629"/>
        <v>11.140210086232177</v>
      </c>
      <c r="AC3825" s="15">
        <f t="shared" si="3630"/>
        <v>0.4098689545134111</v>
      </c>
    </row>
    <row r="3826" spans="1:29">
      <c r="A3826" s="5" t="s">
        <v>206</v>
      </c>
      <c r="B3826" s="5">
        <v>0.62</v>
      </c>
      <c r="C3826" s="5">
        <v>0.46</v>
      </c>
      <c r="D3826" s="5">
        <v>0.17</v>
      </c>
      <c r="E3826" s="5">
        <v>1.127</v>
      </c>
      <c r="F3826" s="5">
        <v>0.53500000000000003</v>
      </c>
      <c r="G3826" s="5">
        <v>0.26350000000000001</v>
      </c>
      <c r="H3826" s="48">
        <v>0.29599999999999999</v>
      </c>
      <c r="I3826" s="5">
        <v>7</v>
      </c>
      <c r="N3826" s="15">
        <f t="shared" si="3626"/>
        <v>3</v>
      </c>
      <c r="O3826" s="15">
        <f t="shared" ref="O3826:U3826" si="3884">B3826</f>
        <v>0.62</v>
      </c>
      <c r="P3826" s="15">
        <f t="shared" si="3884"/>
        <v>0.46</v>
      </c>
      <c r="Q3826" s="15">
        <f t="shared" si="3884"/>
        <v>0.17</v>
      </c>
      <c r="R3826" s="15">
        <f t="shared" si="3884"/>
        <v>1.127</v>
      </c>
      <c r="S3826" s="15">
        <f t="shared" si="3884"/>
        <v>0.53500000000000003</v>
      </c>
      <c r="T3826" s="15">
        <f t="shared" si="3884"/>
        <v>0.26350000000000001</v>
      </c>
      <c r="U3826" s="15">
        <f t="shared" si="3884"/>
        <v>0.29599999999999999</v>
      </c>
      <c r="V3826" s="5">
        <v>1</v>
      </c>
      <c r="X3826" s="15">
        <f t="shared" si="3628"/>
        <v>8.5</v>
      </c>
      <c r="AB3826" s="15">
        <f t="shared" si="3629"/>
        <v>11.518592277442933</v>
      </c>
      <c r="AC3826" s="15">
        <f t="shared" si="3630"/>
        <v>9.1118993374381105</v>
      </c>
    </row>
    <row r="3827" spans="1:29">
      <c r="A3827" s="5" t="s">
        <v>206</v>
      </c>
      <c r="B3827" s="5">
        <v>0.625</v>
      </c>
      <c r="C3827" s="5">
        <v>0.47</v>
      </c>
      <c r="D3827" s="5">
        <v>0.17</v>
      </c>
      <c r="E3827" s="5">
        <v>1.1665000000000001</v>
      </c>
      <c r="F3827" s="5">
        <v>0.46050000000000002</v>
      </c>
      <c r="G3827" s="5">
        <v>0.25650000000000001</v>
      </c>
      <c r="H3827" s="48">
        <v>0.39450000000000002</v>
      </c>
      <c r="I3827" s="5">
        <v>11</v>
      </c>
      <c r="N3827" s="15">
        <f t="shared" ref="N3827:N4081" si="3885">IF(A3827="M",$L$1,IF(A3827="F",$L$2,$L$3))</f>
        <v>3</v>
      </c>
      <c r="O3827" s="15">
        <f t="shared" ref="O3827:U3827" si="3886">B3827</f>
        <v>0.625</v>
      </c>
      <c r="P3827" s="15">
        <f t="shared" si="3886"/>
        <v>0.47</v>
      </c>
      <c r="Q3827" s="15">
        <f t="shared" si="3886"/>
        <v>0.17</v>
      </c>
      <c r="R3827" s="15">
        <f t="shared" si="3886"/>
        <v>1.1665000000000001</v>
      </c>
      <c r="S3827" s="15">
        <f t="shared" si="3886"/>
        <v>0.46050000000000002</v>
      </c>
      <c r="T3827" s="15">
        <f t="shared" si="3886"/>
        <v>0.25650000000000001</v>
      </c>
      <c r="U3827" s="15">
        <f t="shared" si="3886"/>
        <v>0.39450000000000002</v>
      </c>
      <c r="V3827" s="5">
        <v>1</v>
      </c>
      <c r="X3827" s="15">
        <f t="shared" ref="X3827:X4081" si="3887">I3827+1.5</f>
        <v>12.5</v>
      </c>
      <c r="AB3827" s="15">
        <f t="shared" ref="AB3827:AB4081" si="3888">MMULT(N3827:V3827,$AA$4:$AA$12)</f>
        <v>14.415184816008114</v>
      </c>
      <c r="AC3827" s="15">
        <f t="shared" ref="AC3827:AC4081" si="3889">(X3827-AB3827)^2</f>
        <v>3.6679328794680353</v>
      </c>
    </row>
    <row r="3828" spans="1:29">
      <c r="A3828" s="5" t="s">
        <v>207</v>
      </c>
      <c r="B3828" s="5">
        <v>0.68</v>
      </c>
      <c r="C3828" s="5">
        <v>0.52</v>
      </c>
      <c r="D3828" s="5">
        <v>0.185</v>
      </c>
      <c r="E3828" s="5">
        <v>1.5409999999999999</v>
      </c>
      <c r="F3828" s="5">
        <v>0.59850000000000003</v>
      </c>
      <c r="G3828" s="5">
        <v>0.39500000000000002</v>
      </c>
      <c r="H3828" s="48">
        <v>0.45750000000000002</v>
      </c>
      <c r="I3828" s="5">
        <v>10</v>
      </c>
      <c r="N3828" s="15">
        <f t="shared" si="3885"/>
        <v>0.75</v>
      </c>
      <c r="O3828" s="15">
        <f t="shared" ref="O3828:U3828" si="3890">B3828</f>
        <v>0.68</v>
      </c>
      <c r="P3828" s="15">
        <f t="shared" si="3890"/>
        <v>0.52</v>
      </c>
      <c r="Q3828" s="15">
        <f t="shared" si="3890"/>
        <v>0.185</v>
      </c>
      <c r="R3828" s="15">
        <f t="shared" si="3890"/>
        <v>1.5409999999999999</v>
      </c>
      <c r="S3828" s="15">
        <f t="shared" si="3890"/>
        <v>0.59850000000000003</v>
      </c>
      <c r="T3828" s="15">
        <f t="shared" si="3890"/>
        <v>0.39500000000000002</v>
      </c>
      <c r="U3828" s="15">
        <f t="shared" si="3890"/>
        <v>0.45750000000000002</v>
      </c>
      <c r="V3828" s="5">
        <v>1</v>
      </c>
      <c r="X3828" s="15">
        <f t="shared" si="3887"/>
        <v>11.5</v>
      </c>
      <c r="AB3828" s="15">
        <f t="shared" si="3888"/>
        <v>14.522428267349607</v>
      </c>
      <c r="AC3828" s="15">
        <f t="shared" si="3889"/>
        <v>9.1350726312739479</v>
      </c>
    </row>
    <row r="3829" spans="1:29">
      <c r="A3829" s="5" t="s">
        <v>206</v>
      </c>
      <c r="B3829" s="5">
        <v>0.68</v>
      </c>
      <c r="C3829" s="5">
        <v>0.54</v>
      </c>
      <c r="D3829" s="5">
        <v>0.19500000000000001</v>
      </c>
      <c r="E3829" s="5">
        <v>1.7825</v>
      </c>
      <c r="F3829" s="5">
        <v>0.55649999999999999</v>
      </c>
      <c r="G3829" s="5">
        <v>0.32350000000000001</v>
      </c>
      <c r="H3829" s="48">
        <v>0.42849999999999999</v>
      </c>
      <c r="I3829" s="5">
        <v>11</v>
      </c>
      <c r="N3829" s="15">
        <f t="shared" si="3885"/>
        <v>3</v>
      </c>
      <c r="O3829" s="15">
        <f t="shared" ref="O3829:U3829" si="3891">B3829</f>
        <v>0.68</v>
      </c>
      <c r="P3829" s="15">
        <f t="shared" si="3891"/>
        <v>0.54</v>
      </c>
      <c r="Q3829" s="15">
        <f t="shared" si="3891"/>
        <v>0.19500000000000001</v>
      </c>
      <c r="R3829" s="15">
        <f t="shared" si="3891"/>
        <v>1.7825</v>
      </c>
      <c r="S3829" s="15">
        <f t="shared" si="3891"/>
        <v>0.55649999999999999</v>
      </c>
      <c r="T3829" s="15">
        <f t="shared" si="3891"/>
        <v>0.32350000000000001</v>
      </c>
      <c r="U3829" s="15">
        <f t="shared" si="3891"/>
        <v>0.42849999999999999</v>
      </c>
      <c r="V3829" s="5">
        <v>1</v>
      </c>
      <c r="X3829" s="15">
        <f t="shared" si="3887"/>
        <v>12.5</v>
      </c>
      <c r="AB3829" s="15">
        <f t="shared" si="3888"/>
        <v>18.74270294848327</v>
      </c>
      <c r="AC3829" s="15">
        <f t="shared" si="3889"/>
        <v>38.971340103001715</v>
      </c>
    </row>
    <row r="3830" spans="1:29">
      <c r="A3830" s="5" t="s">
        <v>206</v>
      </c>
      <c r="B3830" s="5">
        <v>0.68</v>
      </c>
      <c r="C3830" s="5">
        <v>0.52</v>
      </c>
      <c r="D3830" s="5">
        <v>0.17499999999999999</v>
      </c>
      <c r="E3830" s="5">
        <v>1.5429999999999999</v>
      </c>
      <c r="F3830" s="5">
        <v>0.75249999999999995</v>
      </c>
      <c r="G3830" s="5">
        <v>0.35099999999999998</v>
      </c>
      <c r="H3830" s="48">
        <v>0.374</v>
      </c>
      <c r="I3830" s="5">
        <v>11</v>
      </c>
      <c r="N3830" s="15">
        <f t="shared" si="3885"/>
        <v>3</v>
      </c>
      <c r="O3830" s="15">
        <f t="shared" ref="O3830:U3830" si="3892">B3830</f>
        <v>0.68</v>
      </c>
      <c r="P3830" s="15">
        <f t="shared" si="3892"/>
        <v>0.52</v>
      </c>
      <c r="Q3830" s="15">
        <f t="shared" si="3892"/>
        <v>0.17499999999999999</v>
      </c>
      <c r="R3830" s="15">
        <f t="shared" si="3892"/>
        <v>1.5429999999999999</v>
      </c>
      <c r="S3830" s="15">
        <f t="shared" si="3892"/>
        <v>0.75249999999999995</v>
      </c>
      <c r="T3830" s="15">
        <f t="shared" si="3892"/>
        <v>0.35099999999999998</v>
      </c>
      <c r="U3830" s="15">
        <f t="shared" si="3892"/>
        <v>0.374</v>
      </c>
      <c r="V3830" s="5">
        <v>1</v>
      </c>
      <c r="X3830" s="15">
        <f t="shared" si="3887"/>
        <v>12.5</v>
      </c>
      <c r="AB3830" s="15">
        <f t="shared" si="3888"/>
        <v>11.425767298667704</v>
      </c>
      <c r="AC3830" s="15">
        <f t="shared" si="3889"/>
        <v>1.1539758966116811</v>
      </c>
    </row>
    <row r="3831" spans="1:29">
      <c r="A3831" s="5" t="s">
        <v>207</v>
      </c>
      <c r="B3831" s="5">
        <v>0.71</v>
      </c>
      <c r="C3831" s="5">
        <v>0.55500000000000005</v>
      </c>
      <c r="D3831" s="5">
        <v>0.17</v>
      </c>
      <c r="E3831" s="5">
        <v>1.47</v>
      </c>
      <c r="F3831" s="5">
        <v>0.53749999999999998</v>
      </c>
      <c r="G3831" s="5">
        <v>0.38</v>
      </c>
      <c r="H3831" s="48">
        <v>0.43099999999999999</v>
      </c>
      <c r="I3831" s="5">
        <v>12</v>
      </c>
      <c r="N3831" s="15">
        <f t="shared" si="3885"/>
        <v>0.75</v>
      </c>
      <c r="O3831" s="15">
        <f t="shared" ref="O3831:U3831" si="3893">B3831</f>
        <v>0.71</v>
      </c>
      <c r="P3831" s="15">
        <f t="shared" si="3893"/>
        <v>0.55500000000000005</v>
      </c>
      <c r="Q3831" s="15">
        <f t="shared" si="3893"/>
        <v>0.17</v>
      </c>
      <c r="R3831" s="15">
        <f t="shared" si="3893"/>
        <v>1.47</v>
      </c>
      <c r="S3831" s="15">
        <f t="shared" si="3893"/>
        <v>0.53749999999999998</v>
      </c>
      <c r="T3831" s="15">
        <f t="shared" si="3893"/>
        <v>0.38</v>
      </c>
      <c r="U3831" s="15">
        <f t="shared" si="3893"/>
        <v>0.43099999999999999</v>
      </c>
      <c r="V3831" s="5">
        <v>1</v>
      </c>
      <c r="X3831" s="15">
        <f t="shared" si="3887"/>
        <v>13.5</v>
      </c>
      <c r="AB3831" s="15">
        <f t="shared" si="3888"/>
        <v>15.250050264858649</v>
      </c>
      <c r="AC3831" s="15">
        <f t="shared" si="3889"/>
        <v>3.0626759295318262</v>
      </c>
    </row>
    <row r="3832" spans="1:29">
      <c r="A3832" s="5" t="s">
        <v>206</v>
      </c>
      <c r="B3832" s="5">
        <v>0.5</v>
      </c>
      <c r="C3832" s="5">
        <v>0.38500000000000001</v>
      </c>
      <c r="D3832" s="5">
        <v>0.12</v>
      </c>
      <c r="E3832" s="5">
        <v>0.63349999999999995</v>
      </c>
      <c r="F3832" s="5">
        <v>0.23050000000000001</v>
      </c>
      <c r="G3832" s="5">
        <v>0.125</v>
      </c>
      <c r="H3832" s="48">
        <v>0.23499999999999999</v>
      </c>
      <c r="I3832" s="5">
        <v>14</v>
      </c>
      <c r="N3832" s="15">
        <f t="shared" si="3885"/>
        <v>3</v>
      </c>
      <c r="O3832" s="15">
        <f t="shared" ref="O3832:U3832" si="3894">B3832</f>
        <v>0.5</v>
      </c>
      <c r="P3832" s="15">
        <f t="shared" si="3894"/>
        <v>0.38500000000000001</v>
      </c>
      <c r="Q3832" s="15">
        <f t="shared" si="3894"/>
        <v>0.12</v>
      </c>
      <c r="R3832" s="15">
        <f t="shared" si="3894"/>
        <v>0.63349999999999995</v>
      </c>
      <c r="S3832" s="15">
        <f t="shared" si="3894"/>
        <v>0.23050000000000001</v>
      </c>
      <c r="T3832" s="15">
        <f t="shared" si="3894"/>
        <v>0.125</v>
      </c>
      <c r="U3832" s="15">
        <f t="shared" si="3894"/>
        <v>0.23499999999999999</v>
      </c>
      <c r="V3832" s="5">
        <v>1</v>
      </c>
      <c r="X3832" s="15">
        <f t="shared" si="3887"/>
        <v>15.5</v>
      </c>
      <c r="AB3832" s="15">
        <f t="shared" si="3888"/>
        <v>12.691682388812799</v>
      </c>
      <c r="AC3832" s="15">
        <f t="shared" si="3889"/>
        <v>7.8866478053041869</v>
      </c>
    </row>
    <row r="3833" spans="1:29">
      <c r="A3833" s="5" t="s">
        <v>207</v>
      </c>
      <c r="B3833" s="5">
        <v>0.54500000000000004</v>
      </c>
      <c r="C3833" s="5">
        <v>0.42</v>
      </c>
      <c r="D3833" s="5">
        <v>0.17499999999999999</v>
      </c>
      <c r="E3833" s="5">
        <v>0.754</v>
      </c>
      <c r="F3833" s="5">
        <v>0.25600000000000001</v>
      </c>
      <c r="G3833" s="5">
        <v>0.17749999999999999</v>
      </c>
      <c r="H3833" s="48">
        <v>0.27500000000000002</v>
      </c>
      <c r="I3833" s="5">
        <v>10</v>
      </c>
      <c r="N3833" s="15">
        <f t="shared" si="3885"/>
        <v>0.75</v>
      </c>
      <c r="O3833" s="15">
        <f t="shared" ref="O3833:U3833" si="3895">B3833</f>
        <v>0.54500000000000004</v>
      </c>
      <c r="P3833" s="15">
        <f t="shared" si="3895"/>
        <v>0.42</v>
      </c>
      <c r="Q3833" s="15">
        <f t="shared" si="3895"/>
        <v>0.17499999999999999</v>
      </c>
      <c r="R3833" s="15">
        <f t="shared" si="3895"/>
        <v>0.754</v>
      </c>
      <c r="S3833" s="15">
        <f t="shared" si="3895"/>
        <v>0.25600000000000001</v>
      </c>
      <c r="T3833" s="15">
        <f t="shared" si="3895"/>
        <v>0.17749999999999999</v>
      </c>
      <c r="U3833" s="15">
        <f t="shared" si="3895"/>
        <v>0.27500000000000002</v>
      </c>
      <c r="V3833" s="5">
        <v>1</v>
      </c>
      <c r="X3833" s="15">
        <f t="shared" si="3887"/>
        <v>11.5</v>
      </c>
      <c r="AB3833" s="15">
        <f t="shared" si="3888"/>
        <v>13.7103170905587</v>
      </c>
      <c r="AC3833" s="15">
        <f t="shared" si="3889"/>
        <v>4.8855016408158765</v>
      </c>
    </row>
    <row r="3834" spans="1:29">
      <c r="A3834" s="5" t="s">
        <v>207</v>
      </c>
      <c r="B3834" s="5">
        <v>0.46</v>
      </c>
      <c r="C3834" s="5">
        <v>0.36499999999999999</v>
      </c>
      <c r="D3834" s="5">
        <v>0.115</v>
      </c>
      <c r="E3834" s="5">
        <v>0.44850000000000001</v>
      </c>
      <c r="F3834" s="5">
        <v>0.16500000000000001</v>
      </c>
      <c r="G3834" s="5">
        <v>8.3000000000000004E-2</v>
      </c>
      <c r="H3834" s="48">
        <v>0.17</v>
      </c>
      <c r="I3834" s="5">
        <v>14</v>
      </c>
      <c r="N3834" s="15">
        <f t="shared" si="3885"/>
        <v>0.75</v>
      </c>
      <c r="O3834" s="15">
        <f t="shared" ref="O3834:U3834" si="3896">B3834</f>
        <v>0.46</v>
      </c>
      <c r="P3834" s="15">
        <f t="shared" si="3896"/>
        <v>0.36499999999999999</v>
      </c>
      <c r="Q3834" s="15">
        <f t="shared" si="3896"/>
        <v>0.115</v>
      </c>
      <c r="R3834" s="15">
        <f t="shared" si="3896"/>
        <v>0.44850000000000001</v>
      </c>
      <c r="S3834" s="15">
        <f t="shared" si="3896"/>
        <v>0.16500000000000001</v>
      </c>
      <c r="T3834" s="15">
        <f t="shared" si="3896"/>
        <v>8.3000000000000004E-2</v>
      </c>
      <c r="U3834" s="15">
        <f t="shared" si="3896"/>
        <v>0.17</v>
      </c>
      <c r="V3834" s="5">
        <v>1</v>
      </c>
      <c r="X3834" s="15">
        <f t="shared" si="3887"/>
        <v>15.5</v>
      </c>
      <c r="AB3834" s="15">
        <f t="shared" si="3888"/>
        <v>11.566906570889948</v>
      </c>
      <c r="AC3834" s="15">
        <f t="shared" si="3889"/>
        <v>15.469223922108666</v>
      </c>
    </row>
    <row r="3835" spans="1:29">
      <c r="A3835" s="5" t="s">
        <v>206</v>
      </c>
      <c r="B3835" s="5">
        <v>0.53500000000000003</v>
      </c>
      <c r="C3835" s="5">
        <v>0.41</v>
      </c>
      <c r="D3835" s="5">
        <v>0.15</v>
      </c>
      <c r="E3835" s="5">
        <v>0.8105</v>
      </c>
      <c r="F3835" s="5">
        <v>0.34499999999999997</v>
      </c>
      <c r="G3835" s="5">
        <v>0.187</v>
      </c>
      <c r="H3835" s="48">
        <v>0.24</v>
      </c>
      <c r="I3835" s="5">
        <v>11</v>
      </c>
      <c r="N3835" s="15">
        <f t="shared" si="3885"/>
        <v>3</v>
      </c>
      <c r="O3835" s="15">
        <f t="shared" ref="O3835:U3835" si="3897">B3835</f>
        <v>0.53500000000000003</v>
      </c>
      <c r="P3835" s="15">
        <f t="shared" si="3897"/>
        <v>0.41</v>
      </c>
      <c r="Q3835" s="15">
        <f t="shared" si="3897"/>
        <v>0.15</v>
      </c>
      <c r="R3835" s="15">
        <f t="shared" si="3897"/>
        <v>0.8105</v>
      </c>
      <c r="S3835" s="15">
        <f t="shared" si="3897"/>
        <v>0.34499999999999997</v>
      </c>
      <c r="T3835" s="15">
        <f t="shared" si="3897"/>
        <v>0.187</v>
      </c>
      <c r="U3835" s="15">
        <f t="shared" si="3897"/>
        <v>0.24</v>
      </c>
      <c r="V3835" s="5">
        <v>1</v>
      </c>
      <c r="X3835" s="15">
        <f t="shared" si="3887"/>
        <v>12.5</v>
      </c>
      <c r="AB3835" s="15">
        <f t="shared" si="3888"/>
        <v>12.01008117080184</v>
      </c>
      <c r="AC3835" s="15">
        <f t="shared" si="3889"/>
        <v>0.24002045920289608</v>
      </c>
    </row>
    <row r="3836" spans="1:29">
      <c r="A3836" s="5" t="s">
        <v>206</v>
      </c>
      <c r="B3836" s="5">
        <v>0.33500000000000002</v>
      </c>
      <c r="C3836" s="5">
        <v>0.26</v>
      </c>
      <c r="D3836" s="5">
        <v>7.4999999999999997E-2</v>
      </c>
      <c r="E3836" s="5">
        <v>0.22</v>
      </c>
      <c r="F3836" s="5">
        <v>8.5500000000000007E-2</v>
      </c>
      <c r="G3836" s="5">
        <v>0.04</v>
      </c>
      <c r="H3836" s="48">
        <v>8.5000000000000006E-2</v>
      </c>
      <c r="I3836" s="5">
        <v>6</v>
      </c>
      <c r="N3836" s="15">
        <f t="shared" si="3885"/>
        <v>3</v>
      </c>
      <c r="O3836" s="15">
        <f t="shared" ref="O3836:U3836" si="3898">B3836</f>
        <v>0.33500000000000002</v>
      </c>
      <c r="P3836" s="15">
        <f t="shared" si="3898"/>
        <v>0.26</v>
      </c>
      <c r="Q3836" s="15">
        <f t="shared" si="3898"/>
        <v>7.4999999999999997E-2</v>
      </c>
      <c r="R3836" s="15">
        <f t="shared" si="3898"/>
        <v>0.22</v>
      </c>
      <c r="S3836" s="15">
        <f t="shared" si="3898"/>
        <v>8.5500000000000007E-2</v>
      </c>
      <c r="T3836" s="15">
        <f t="shared" si="3898"/>
        <v>0.04</v>
      </c>
      <c r="U3836" s="15">
        <f t="shared" si="3898"/>
        <v>8.5000000000000006E-2</v>
      </c>
      <c r="V3836" s="5">
        <v>1</v>
      </c>
      <c r="X3836" s="15">
        <f t="shared" si="3887"/>
        <v>7.5</v>
      </c>
      <c r="AB3836" s="15">
        <f t="shared" si="3888"/>
        <v>9.5655066366404569</v>
      </c>
      <c r="AC3836" s="15">
        <f t="shared" si="3889"/>
        <v>4.2663176660057722</v>
      </c>
    </row>
    <row r="3837" spans="1:29">
      <c r="A3837" s="5" t="s">
        <v>207</v>
      </c>
      <c r="B3837" s="5">
        <v>0.42499999999999999</v>
      </c>
      <c r="C3837" s="5">
        <v>0.35</v>
      </c>
      <c r="D3837" s="5">
        <v>0.1</v>
      </c>
      <c r="E3837" s="5">
        <v>0.4425</v>
      </c>
      <c r="F3837" s="5">
        <v>0.17499999999999999</v>
      </c>
      <c r="G3837" s="5">
        <v>7.5499999999999998E-2</v>
      </c>
      <c r="H3837" s="48">
        <v>0.17499999999999999</v>
      </c>
      <c r="I3837" s="5">
        <v>7</v>
      </c>
      <c r="N3837" s="15">
        <f t="shared" si="3885"/>
        <v>0.75</v>
      </c>
      <c r="O3837" s="15">
        <f t="shared" ref="O3837:U3837" si="3899">B3837</f>
        <v>0.42499999999999999</v>
      </c>
      <c r="P3837" s="15">
        <f t="shared" si="3899"/>
        <v>0.35</v>
      </c>
      <c r="Q3837" s="15">
        <f t="shared" si="3899"/>
        <v>0.1</v>
      </c>
      <c r="R3837" s="15">
        <f t="shared" si="3899"/>
        <v>0.4425</v>
      </c>
      <c r="S3837" s="15">
        <f t="shared" si="3899"/>
        <v>0.17499999999999999</v>
      </c>
      <c r="T3837" s="15">
        <f t="shared" si="3899"/>
        <v>7.5499999999999998E-2</v>
      </c>
      <c r="U3837" s="15">
        <f t="shared" si="3899"/>
        <v>0.17499999999999999</v>
      </c>
      <c r="V3837" s="5">
        <v>1</v>
      </c>
      <c r="X3837" s="15">
        <f t="shared" si="3887"/>
        <v>8.5</v>
      </c>
      <c r="AB3837" s="15">
        <f t="shared" si="3888"/>
        <v>11.114281472951614</v>
      </c>
      <c r="AC3837" s="15">
        <f t="shared" si="3889"/>
        <v>6.8344676198180601</v>
      </c>
    </row>
    <row r="3838" spans="1:29">
      <c r="A3838" s="5" t="s">
        <v>206</v>
      </c>
      <c r="B3838" s="5">
        <v>0.41</v>
      </c>
      <c r="C3838" s="5">
        <v>0.32500000000000001</v>
      </c>
      <c r="D3838" s="5">
        <v>0.1</v>
      </c>
      <c r="E3838" s="5">
        <v>0.35549999999999998</v>
      </c>
      <c r="F3838" s="5">
        <v>0.14599999999999999</v>
      </c>
      <c r="G3838" s="5">
        <v>7.1999999999999995E-2</v>
      </c>
      <c r="H3838" s="48">
        <v>0.105</v>
      </c>
      <c r="I3838" s="5">
        <v>9</v>
      </c>
      <c r="N3838" s="15">
        <f t="shared" si="3885"/>
        <v>3</v>
      </c>
      <c r="O3838" s="15">
        <f t="shared" ref="O3838:U3838" si="3900">B3838</f>
        <v>0.41</v>
      </c>
      <c r="P3838" s="15">
        <f t="shared" si="3900"/>
        <v>0.32500000000000001</v>
      </c>
      <c r="Q3838" s="15">
        <f t="shared" si="3900"/>
        <v>0.1</v>
      </c>
      <c r="R3838" s="15">
        <f t="shared" si="3900"/>
        <v>0.35549999999999998</v>
      </c>
      <c r="S3838" s="15">
        <f t="shared" si="3900"/>
        <v>0.14599999999999999</v>
      </c>
      <c r="T3838" s="15">
        <f t="shared" si="3900"/>
        <v>7.1999999999999995E-2</v>
      </c>
      <c r="U3838" s="15">
        <f t="shared" si="3900"/>
        <v>0.105</v>
      </c>
      <c r="V3838" s="5">
        <v>1</v>
      </c>
      <c r="X3838" s="15">
        <f t="shared" si="3887"/>
        <v>10.5</v>
      </c>
      <c r="AB3838" s="15">
        <f t="shared" si="3888"/>
        <v>10.415621490774157</v>
      </c>
      <c r="AC3838" s="15">
        <f t="shared" si="3889"/>
        <v>7.1197328191756537E-3</v>
      </c>
    </row>
    <row r="3839" spans="1:29">
      <c r="A3839" s="5" t="s">
        <v>208</v>
      </c>
      <c r="B3839" s="5">
        <v>0.17</v>
      </c>
      <c r="C3839" s="5">
        <v>0.105</v>
      </c>
      <c r="D3839" s="5">
        <v>3.5000000000000003E-2</v>
      </c>
      <c r="E3839" s="5">
        <v>3.4000000000000002E-2</v>
      </c>
      <c r="F3839" s="5">
        <v>1.2E-2</v>
      </c>
      <c r="G3839" s="5">
        <v>8.5000000000000006E-3</v>
      </c>
      <c r="H3839" s="48">
        <v>5.0000000000000001E-3</v>
      </c>
      <c r="I3839" s="5">
        <v>4</v>
      </c>
      <c r="N3839" s="15">
        <f t="shared" si="3885"/>
        <v>-2</v>
      </c>
      <c r="O3839" s="15">
        <f t="shared" ref="O3839:U3839" si="3901">B3839</f>
        <v>0.17</v>
      </c>
      <c r="P3839" s="15">
        <f t="shared" si="3901"/>
        <v>0.105</v>
      </c>
      <c r="Q3839" s="15">
        <f t="shared" si="3901"/>
        <v>3.5000000000000003E-2</v>
      </c>
      <c r="R3839" s="15">
        <f t="shared" si="3901"/>
        <v>3.4000000000000002E-2</v>
      </c>
      <c r="S3839" s="15">
        <f t="shared" si="3901"/>
        <v>1.2E-2</v>
      </c>
      <c r="T3839" s="15">
        <f t="shared" si="3901"/>
        <v>8.5000000000000006E-3</v>
      </c>
      <c r="U3839" s="15">
        <f t="shared" si="3901"/>
        <v>5.0000000000000001E-3</v>
      </c>
      <c r="V3839" s="5">
        <v>1</v>
      </c>
      <c r="X3839" s="15">
        <f t="shared" si="3887"/>
        <v>5.5</v>
      </c>
      <c r="AB3839" s="15">
        <f t="shared" si="3888"/>
        <v>6.0169973760423083</v>
      </c>
      <c r="AC3839" s="15">
        <f t="shared" si="3889"/>
        <v>0.26728628683463196</v>
      </c>
    </row>
    <row r="3840" spans="1:29">
      <c r="A3840" s="5" t="s">
        <v>208</v>
      </c>
      <c r="B3840" s="5">
        <v>0.33500000000000002</v>
      </c>
      <c r="C3840" s="5">
        <v>0.25</v>
      </c>
      <c r="D3840" s="5">
        <v>9.5000000000000001E-2</v>
      </c>
      <c r="E3840" s="5">
        <v>0.185</v>
      </c>
      <c r="F3840" s="5">
        <v>7.9500000000000001E-2</v>
      </c>
      <c r="G3840" s="5">
        <v>4.9500000000000002E-2</v>
      </c>
      <c r="H3840" s="48">
        <v>5.5E-2</v>
      </c>
      <c r="I3840" s="5">
        <v>8</v>
      </c>
      <c r="N3840" s="15">
        <f t="shared" si="3885"/>
        <v>-2</v>
      </c>
      <c r="O3840" s="15">
        <f t="shared" ref="O3840:U3840" si="3902">B3840</f>
        <v>0.33500000000000002</v>
      </c>
      <c r="P3840" s="15">
        <f t="shared" si="3902"/>
        <v>0.25</v>
      </c>
      <c r="Q3840" s="15">
        <f t="shared" si="3902"/>
        <v>9.5000000000000001E-2</v>
      </c>
      <c r="R3840" s="15">
        <f t="shared" si="3902"/>
        <v>0.185</v>
      </c>
      <c r="S3840" s="15">
        <f t="shared" si="3902"/>
        <v>7.9500000000000001E-2</v>
      </c>
      <c r="T3840" s="15">
        <f t="shared" si="3902"/>
        <v>4.9500000000000002E-2</v>
      </c>
      <c r="U3840" s="15">
        <f t="shared" si="3902"/>
        <v>5.5E-2</v>
      </c>
      <c r="V3840" s="5">
        <v>1</v>
      </c>
      <c r="X3840" s="15">
        <f t="shared" si="3887"/>
        <v>9.5</v>
      </c>
      <c r="AB3840" s="15">
        <f t="shared" si="3888"/>
        <v>8.3035999549576758</v>
      </c>
      <c r="AC3840" s="15">
        <f t="shared" si="3889"/>
        <v>1.4313730677772754</v>
      </c>
    </row>
    <row r="3841" spans="1:29">
      <c r="A3841" s="5" t="s">
        <v>206</v>
      </c>
      <c r="B3841" s="5">
        <v>0.52</v>
      </c>
      <c r="C3841" s="5">
        <v>0.42499999999999999</v>
      </c>
      <c r="D3841" s="5">
        <v>0.125</v>
      </c>
      <c r="E3841" s="5">
        <v>0.79</v>
      </c>
      <c r="F3841" s="5">
        <v>0.372</v>
      </c>
      <c r="G3841" s="5">
        <v>0.20499999999999999</v>
      </c>
      <c r="H3841" s="48">
        <v>0.19</v>
      </c>
      <c r="I3841" s="5">
        <v>8</v>
      </c>
      <c r="N3841" s="15">
        <f t="shared" si="3885"/>
        <v>3</v>
      </c>
      <c r="O3841" s="15">
        <f t="shared" ref="O3841:U3841" si="3903">B3841</f>
        <v>0.52</v>
      </c>
      <c r="P3841" s="15">
        <f t="shared" si="3903"/>
        <v>0.42499999999999999</v>
      </c>
      <c r="Q3841" s="15">
        <f t="shared" si="3903"/>
        <v>0.125</v>
      </c>
      <c r="R3841" s="15">
        <f t="shared" si="3903"/>
        <v>0.79</v>
      </c>
      <c r="S3841" s="15">
        <f t="shared" si="3903"/>
        <v>0.372</v>
      </c>
      <c r="T3841" s="15">
        <f t="shared" si="3903"/>
        <v>0.20499999999999999</v>
      </c>
      <c r="U3841" s="15">
        <f t="shared" si="3903"/>
        <v>0.19</v>
      </c>
      <c r="V3841" s="5">
        <v>1</v>
      </c>
      <c r="X3841" s="15">
        <f t="shared" si="3887"/>
        <v>9.5</v>
      </c>
      <c r="AB3841" s="15">
        <f t="shared" si="3888"/>
        <v>10.573769706022553</v>
      </c>
      <c r="AC3841" s="15">
        <f t="shared" si="3889"/>
        <v>1.1529813815717596</v>
      </c>
    </row>
    <row r="3842" spans="1:29">
      <c r="A3842" s="5" t="s">
        <v>207</v>
      </c>
      <c r="B3842" s="5">
        <v>0.53</v>
      </c>
      <c r="C3842" s="5">
        <v>0.41</v>
      </c>
      <c r="D3842" s="5">
        <v>0.14499999999999999</v>
      </c>
      <c r="E3842" s="5">
        <v>0.82550000000000001</v>
      </c>
      <c r="F3842" s="5">
        <v>0.375</v>
      </c>
      <c r="G3842" s="5">
        <v>0.20399999999999999</v>
      </c>
      <c r="H3842" s="48">
        <v>0.245</v>
      </c>
      <c r="I3842" s="5">
        <v>9</v>
      </c>
      <c r="N3842" s="15">
        <f t="shared" si="3885"/>
        <v>0.75</v>
      </c>
      <c r="O3842" s="15">
        <f t="shared" ref="O3842:U3842" si="3904">B3842</f>
        <v>0.53</v>
      </c>
      <c r="P3842" s="15">
        <f t="shared" si="3904"/>
        <v>0.41</v>
      </c>
      <c r="Q3842" s="15">
        <f t="shared" si="3904"/>
        <v>0.14499999999999999</v>
      </c>
      <c r="R3842" s="15">
        <f t="shared" si="3904"/>
        <v>0.82550000000000001</v>
      </c>
      <c r="S3842" s="15">
        <f t="shared" si="3904"/>
        <v>0.375</v>
      </c>
      <c r="T3842" s="15">
        <f t="shared" si="3904"/>
        <v>0.20399999999999999</v>
      </c>
      <c r="U3842" s="15">
        <f t="shared" si="3904"/>
        <v>0.245</v>
      </c>
      <c r="V3842" s="5">
        <v>1</v>
      </c>
      <c r="X3842" s="15">
        <f t="shared" si="3887"/>
        <v>10.5</v>
      </c>
      <c r="AB3842" s="15">
        <f t="shared" si="3888"/>
        <v>10.996701653123944</v>
      </c>
      <c r="AC3842" s="15">
        <f t="shared" si="3889"/>
        <v>0.24671253221605888</v>
      </c>
    </row>
    <row r="3843" spans="1:29">
      <c r="A3843" s="5" t="s">
        <v>206</v>
      </c>
      <c r="B3843" s="5">
        <v>0.5</v>
      </c>
      <c r="C3843" s="5">
        <v>0.42</v>
      </c>
      <c r="D3843" s="5">
        <v>0.125</v>
      </c>
      <c r="E3843" s="5">
        <v>0.62</v>
      </c>
      <c r="F3843" s="5">
        <v>0.255</v>
      </c>
      <c r="G3843" s="5">
        <v>0.15</v>
      </c>
      <c r="H3843" s="48">
        <v>0.20499999999999999</v>
      </c>
      <c r="I3843" s="5">
        <v>11</v>
      </c>
      <c r="N3843" s="15">
        <f t="shared" si="3885"/>
        <v>3</v>
      </c>
      <c r="O3843" s="15">
        <f t="shared" ref="O3843:U3843" si="3905">B3843</f>
        <v>0.5</v>
      </c>
      <c r="P3843" s="15">
        <f t="shared" si="3905"/>
        <v>0.42</v>
      </c>
      <c r="Q3843" s="15">
        <f t="shared" si="3905"/>
        <v>0.125</v>
      </c>
      <c r="R3843" s="15">
        <f t="shared" si="3905"/>
        <v>0.62</v>
      </c>
      <c r="S3843" s="15">
        <f t="shared" si="3905"/>
        <v>0.255</v>
      </c>
      <c r="T3843" s="15">
        <f t="shared" si="3905"/>
        <v>0.15</v>
      </c>
      <c r="U3843" s="15">
        <f t="shared" si="3905"/>
        <v>0.20499999999999999</v>
      </c>
      <c r="V3843" s="5">
        <v>1</v>
      </c>
      <c r="X3843" s="15">
        <f t="shared" si="3887"/>
        <v>12.5</v>
      </c>
      <c r="AB3843" s="15">
        <f t="shared" si="3888"/>
        <v>12.030887024616394</v>
      </c>
      <c r="AC3843" s="15">
        <f t="shared" si="3889"/>
        <v>0.22006698367325961</v>
      </c>
    </row>
    <row r="3844" spans="1:29">
      <c r="A3844" s="5" t="s">
        <v>207</v>
      </c>
      <c r="B3844" s="5">
        <v>0.61499999999999999</v>
      </c>
      <c r="C3844" s="5">
        <v>0.47499999999999998</v>
      </c>
      <c r="D3844" s="5">
        <v>0.14499999999999999</v>
      </c>
      <c r="E3844" s="5">
        <v>0.95250000000000001</v>
      </c>
      <c r="F3844" s="5">
        <v>0.39150000000000001</v>
      </c>
      <c r="G3844" s="5">
        <v>0.19500000000000001</v>
      </c>
      <c r="H3844" s="48">
        <v>0.32</v>
      </c>
      <c r="I3844" s="5">
        <v>9</v>
      </c>
      <c r="N3844" s="15">
        <f t="shared" si="3885"/>
        <v>0.75</v>
      </c>
      <c r="O3844" s="15">
        <f t="shared" ref="O3844:U3844" si="3906">B3844</f>
        <v>0.61499999999999999</v>
      </c>
      <c r="P3844" s="15">
        <f t="shared" si="3906"/>
        <v>0.47499999999999998</v>
      </c>
      <c r="Q3844" s="15">
        <f t="shared" si="3906"/>
        <v>0.14499999999999999</v>
      </c>
      <c r="R3844" s="15">
        <f t="shared" si="3906"/>
        <v>0.95250000000000001</v>
      </c>
      <c r="S3844" s="15">
        <f t="shared" si="3906"/>
        <v>0.39150000000000001</v>
      </c>
      <c r="T3844" s="15">
        <f t="shared" si="3906"/>
        <v>0.19500000000000001</v>
      </c>
      <c r="U3844" s="15">
        <f t="shared" si="3906"/>
        <v>0.32</v>
      </c>
      <c r="V3844" s="5">
        <v>1</v>
      </c>
      <c r="X3844" s="15">
        <f t="shared" si="3887"/>
        <v>10.5</v>
      </c>
      <c r="AB3844" s="15">
        <f t="shared" si="3888"/>
        <v>13.264389824393916</v>
      </c>
      <c r="AC3844" s="15">
        <f t="shared" si="3889"/>
        <v>7.6418511012126267</v>
      </c>
    </row>
    <row r="3845" spans="1:29">
      <c r="A3845" s="5" t="s">
        <v>206</v>
      </c>
      <c r="B3845" s="5">
        <v>0.57499999999999996</v>
      </c>
      <c r="C3845" s="5">
        <v>0.45</v>
      </c>
      <c r="D3845" s="5">
        <v>0.16</v>
      </c>
      <c r="E3845" s="5">
        <v>0.95499999999999996</v>
      </c>
      <c r="F3845" s="5">
        <v>0.44</v>
      </c>
      <c r="G3845" s="5">
        <v>0.16850000000000001</v>
      </c>
      <c r="H3845" s="48">
        <v>0.27</v>
      </c>
      <c r="I3845" s="5">
        <v>16</v>
      </c>
      <c r="N3845" s="15">
        <f t="shared" si="3885"/>
        <v>3</v>
      </c>
      <c r="O3845" s="15">
        <f t="shared" ref="O3845:U3845" si="3907">B3845</f>
        <v>0.57499999999999996</v>
      </c>
      <c r="P3845" s="15">
        <f t="shared" si="3907"/>
        <v>0.45</v>
      </c>
      <c r="Q3845" s="15">
        <f t="shared" si="3907"/>
        <v>0.16</v>
      </c>
      <c r="R3845" s="15">
        <f t="shared" si="3907"/>
        <v>0.95499999999999996</v>
      </c>
      <c r="S3845" s="15">
        <f t="shared" si="3907"/>
        <v>0.44</v>
      </c>
      <c r="T3845" s="15">
        <f t="shared" si="3907"/>
        <v>0.16850000000000001</v>
      </c>
      <c r="U3845" s="15">
        <f t="shared" si="3907"/>
        <v>0.27</v>
      </c>
      <c r="V3845" s="5">
        <v>1</v>
      </c>
      <c r="X3845" s="15">
        <f t="shared" si="3887"/>
        <v>17.5</v>
      </c>
      <c r="AB3845" s="15">
        <f t="shared" si="3888"/>
        <v>12.416002232663631</v>
      </c>
      <c r="AC3845" s="15">
        <f t="shared" si="3889"/>
        <v>25.847033298281183</v>
      </c>
    </row>
    <row r="3846" spans="1:29">
      <c r="A3846" s="5" t="s">
        <v>206</v>
      </c>
      <c r="B3846" s="5">
        <v>0.56999999999999995</v>
      </c>
      <c r="C3846" s="5">
        <v>0.45</v>
      </c>
      <c r="D3846" s="5">
        <v>0.155</v>
      </c>
      <c r="E3846" s="5">
        <v>0.91</v>
      </c>
      <c r="F3846" s="5">
        <v>0.32600000000000001</v>
      </c>
      <c r="G3846" s="5">
        <v>0.1895</v>
      </c>
      <c r="H3846" s="48">
        <v>0.35499999999999998</v>
      </c>
      <c r="I3846" s="5">
        <v>14</v>
      </c>
      <c r="N3846" s="15">
        <f t="shared" si="3885"/>
        <v>3</v>
      </c>
      <c r="O3846" s="15">
        <f t="shared" ref="O3846:U3846" si="3908">B3846</f>
        <v>0.56999999999999995</v>
      </c>
      <c r="P3846" s="15">
        <f t="shared" si="3908"/>
        <v>0.45</v>
      </c>
      <c r="Q3846" s="15">
        <f t="shared" si="3908"/>
        <v>0.155</v>
      </c>
      <c r="R3846" s="15">
        <f t="shared" si="3908"/>
        <v>0.91</v>
      </c>
      <c r="S3846" s="15">
        <f t="shared" si="3908"/>
        <v>0.32600000000000001</v>
      </c>
      <c r="T3846" s="15">
        <f t="shared" si="3908"/>
        <v>0.1895</v>
      </c>
      <c r="U3846" s="15">
        <f t="shared" si="3908"/>
        <v>0.35499999999999998</v>
      </c>
      <c r="V3846" s="5">
        <v>1</v>
      </c>
      <c r="X3846" s="15">
        <f t="shared" si="3887"/>
        <v>15.5</v>
      </c>
      <c r="AB3846" s="15">
        <f t="shared" si="3888"/>
        <v>14.770412791072378</v>
      </c>
      <c r="AC3846" s="15">
        <f t="shared" si="3889"/>
        <v>0.53229749543079796</v>
      </c>
    </row>
    <row r="3847" spans="1:29">
      <c r="A3847" s="5" t="s">
        <v>206</v>
      </c>
      <c r="B3847" s="5">
        <v>0.45500000000000002</v>
      </c>
      <c r="C3847" s="5">
        <v>0.35</v>
      </c>
      <c r="D3847" s="5">
        <v>0.105</v>
      </c>
      <c r="E3847" s="5">
        <v>0.41599999999999998</v>
      </c>
      <c r="F3847" s="5">
        <v>0.16250000000000001</v>
      </c>
      <c r="G3847" s="5">
        <v>9.7000000000000003E-2</v>
      </c>
      <c r="H3847" s="48">
        <v>0.14499999999999999</v>
      </c>
      <c r="I3847" s="5">
        <v>11</v>
      </c>
      <c r="N3847" s="15">
        <f t="shared" si="3885"/>
        <v>3</v>
      </c>
      <c r="O3847" s="15">
        <f t="shared" ref="O3847:U3847" si="3909">B3847</f>
        <v>0.45500000000000002</v>
      </c>
      <c r="P3847" s="15">
        <f t="shared" si="3909"/>
        <v>0.35</v>
      </c>
      <c r="Q3847" s="15">
        <f t="shared" si="3909"/>
        <v>0.105</v>
      </c>
      <c r="R3847" s="15">
        <f t="shared" si="3909"/>
        <v>0.41599999999999998</v>
      </c>
      <c r="S3847" s="15">
        <f t="shared" si="3909"/>
        <v>0.16250000000000001</v>
      </c>
      <c r="T3847" s="15">
        <f t="shared" si="3909"/>
        <v>9.7000000000000003E-2</v>
      </c>
      <c r="U3847" s="15">
        <f t="shared" si="3909"/>
        <v>0.14499999999999999</v>
      </c>
      <c r="V3847" s="5">
        <v>1</v>
      </c>
      <c r="X3847" s="15">
        <f t="shared" si="3887"/>
        <v>12.5</v>
      </c>
      <c r="AB3847" s="15">
        <f t="shared" si="3888"/>
        <v>11.042380126480861</v>
      </c>
      <c r="AC3847" s="15">
        <f t="shared" si="3889"/>
        <v>2.124655695677951</v>
      </c>
    </row>
    <row r="3848" spans="1:29">
      <c r="A3848" s="5" t="s">
        <v>208</v>
      </c>
      <c r="B3848" s="5">
        <v>0.37</v>
      </c>
      <c r="C3848" s="5">
        <v>0.27500000000000002</v>
      </c>
      <c r="D3848" s="5">
        <v>8.5000000000000006E-2</v>
      </c>
      <c r="E3848" s="5">
        <v>0.20449999999999999</v>
      </c>
      <c r="F3848" s="5">
        <v>9.6000000000000002E-2</v>
      </c>
      <c r="G3848" s="5">
        <v>5.6000000000000001E-2</v>
      </c>
      <c r="H3848" s="48">
        <v>0.08</v>
      </c>
      <c r="I3848" s="5">
        <v>6</v>
      </c>
      <c r="N3848" s="15">
        <f t="shared" si="3885"/>
        <v>-2</v>
      </c>
      <c r="O3848" s="15">
        <f t="shared" ref="O3848:U3848" si="3910">B3848</f>
        <v>0.37</v>
      </c>
      <c r="P3848" s="15">
        <f t="shared" si="3910"/>
        <v>0.27500000000000002</v>
      </c>
      <c r="Q3848" s="15">
        <f t="shared" si="3910"/>
        <v>8.5000000000000006E-2</v>
      </c>
      <c r="R3848" s="15">
        <f t="shared" si="3910"/>
        <v>0.20449999999999999</v>
      </c>
      <c r="S3848" s="15">
        <f t="shared" si="3910"/>
        <v>9.6000000000000002E-2</v>
      </c>
      <c r="T3848" s="15">
        <f t="shared" si="3910"/>
        <v>5.6000000000000001E-2</v>
      </c>
      <c r="U3848" s="15">
        <f t="shared" si="3910"/>
        <v>0.08</v>
      </c>
      <c r="V3848" s="5">
        <v>1</v>
      </c>
      <c r="X3848" s="15">
        <f t="shared" si="3887"/>
        <v>7.5</v>
      </c>
      <c r="AB3848" s="15">
        <f t="shared" si="3888"/>
        <v>8.4579261710748348</v>
      </c>
      <c r="AC3848" s="15">
        <f t="shared" si="3889"/>
        <v>0.91762254923009368</v>
      </c>
    </row>
    <row r="3849" spans="1:29">
      <c r="A3849" s="5" t="s">
        <v>206</v>
      </c>
      <c r="B3849" s="5">
        <v>0.44500000000000001</v>
      </c>
      <c r="C3849" s="5">
        <v>0.37</v>
      </c>
      <c r="D3849" s="5">
        <v>0.125</v>
      </c>
      <c r="E3849" s="5">
        <v>0.51500000000000001</v>
      </c>
      <c r="F3849" s="5">
        <v>0.2495</v>
      </c>
      <c r="G3849" s="5">
        <v>8.6999999999999994E-2</v>
      </c>
      <c r="H3849" s="48">
        <v>0.159</v>
      </c>
      <c r="I3849" s="5">
        <v>9</v>
      </c>
      <c r="N3849" s="15">
        <f t="shared" si="3885"/>
        <v>3</v>
      </c>
      <c r="O3849" s="15">
        <f t="shared" ref="O3849:U3849" si="3911">B3849</f>
        <v>0.44500000000000001</v>
      </c>
      <c r="P3849" s="15">
        <f t="shared" si="3911"/>
        <v>0.37</v>
      </c>
      <c r="Q3849" s="15">
        <f t="shared" si="3911"/>
        <v>0.125</v>
      </c>
      <c r="R3849" s="15">
        <f t="shared" si="3911"/>
        <v>0.51500000000000001</v>
      </c>
      <c r="S3849" s="15">
        <f t="shared" si="3911"/>
        <v>0.2495</v>
      </c>
      <c r="T3849" s="15">
        <f t="shared" si="3911"/>
        <v>8.6999999999999994E-2</v>
      </c>
      <c r="U3849" s="15">
        <f t="shared" si="3911"/>
        <v>0.159</v>
      </c>
      <c r="V3849" s="5">
        <v>1</v>
      </c>
      <c r="X3849" s="15">
        <f t="shared" si="3887"/>
        <v>10.5</v>
      </c>
      <c r="AB3849" s="15">
        <f t="shared" si="3888"/>
        <v>10.883806095052922</v>
      </c>
      <c r="AC3849" s="15">
        <f t="shared" si="3889"/>
        <v>0.14730711859977247</v>
      </c>
    </row>
    <row r="3850" spans="1:29">
      <c r="A3850" s="5" t="s">
        <v>207</v>
      </c>
      <c r="B3850" s="5">
        <v>0.67500000000000004</v>
      </c>
      <c r="C3850" s="5">
        <v>0.53500000000000003</v>
      </c>
      <c r="D3850" s="5">
        <v>0.22</v>
      </c>
      <c r="E3850" s="5">
        <v>1.6040000000000001</v>
      </c>
      <c r="F3850" s="5">
        <v>0.61750000000000005</v>
      </c>
      <c r="G3850" s="5">
        <v>0.42549999999999999</v>
      </c>
      <c r="H3850" s="48">
        <v>0.45300000000000001</v>
      </c>
      <c r="I3850" s="5">
        <v>14</v>
      </c>
      <c r="N3850" s="15">
        <f t="shared" si="3885"/>
        <v>0.75</v>
      </c>
      <c r="O3850" s="15">
        <f t="shared" ref="O3850:U3850" si="3912">B3850</f>
        <v>0.67500000000000004</v>
      </c>
      <c r="P3850" s="15">
        <f t="shared" si="3912"/>
        <v>0.53500000000000003</v>
      </c>
      <c r="Q3850" s="15">
        <f t="shared" si="3912"/>
        <v>0.22</v>
      </c>
      <c r="R3850" s="15">
        <f t="shared" si="3912"/>
        <v>1.6040000000000001</v>
      </c>
      <c r="S3850" s="15">
        <f t="shared" si="3912"/>
        <v>0.61750000000000005</v>
      </c>
      <c r="T3850" s="15">
        <f t="shared" si="3912"/>
        <v>0.42549999999999999</v>
      </c>
      <c r="U3850" s="15">
        <f t="shared" si="3912"/>
        <v>0.45300000000000001</v>
      </c>
      <c r="V3850" s="5">
        <v>1</v>
      </c>
      <c r="X3850" s="15">
        <f t="shared" si="3887"/>
        <v>15.5</v>
      </c>
      <c r="AB3850" s="15">
        <f t="shared" si="3888"/>
        <v>14.932070559770462</v>
      </c>
      <c r="AC3850" s="15">
        <f t="shared" si="3889"/>
        <v>0.32254384907943595</v>
      </c>
    </row>
    <row r="3851" spans="1:29">
      <c r="A3851" s="5" t="s">
        <v>206</v>
      </c>
      <c r="B3851" s="5">
        <v>0.38500000000000001</v>
      </c>
      <c r="C3851" s="5">
        <v>0.3</v>
      </c>
      <c r="D3851" s="5">
        <v>0.115</v>
      </c>
      <c r="E3851" s="5">
        <v>0.34350000000000003</v>
      </c>
      <c r="F3851" s="5">
        <v>0.16450000000000001</v>
      </c>
      <c r="G3851" s="5">
        <v>8.5000000000000006E-2</v>
      </c>
      <c r="H3851" s="48">
        <v>0.10249999999999999</v>
      </c>
      <c r="I3851" s="5">
        <v>6</v>
      </c>
      <c r="N3851" s="15">
        <f t="shared" si="3885"/>
        <v>3</v>
      </c>
      <c r="O3851" s="15">
        <f t="shared" ref="O3851:U3851" si="3913">B3851</f>
        <v>0.38500000000000001</v>
      </c>
      <c r="P3851" s="15">
        <f t="shared" si="3913"/>
        <v>0.3</v>
      </c>
      <c r="Q3851" s="15">
        <f t="shared" si="3913"/>
        <v>0.115</v>
      </c>
      <c r="R3851" s="15">
        <f t="shared" si="3913"/>
        <v>0.34350000000000003</v>
      </c>
      <c r="S3851" s="15">
        <f t="shared" si="3913"/>
        <v>0.16450000000000001</v>
      </c>
      <c r="T3851" s="15">
        <f t="shared" si="3913"/>
        <v>8.5000000000000006E-2</v>
      </c>
      <c r="U3851" s="15">
        <f t="shared" si="3913"/>
        <v>0.10249999999999999</v>
      </c>
      <c r="V3851" s="5">
        <v>1</v>
      </c>
      <c r="X3851" s="15">
        <f t="shared" si="3887"/>
        <v>7.5</v>
      </c>
      <c r="AB3851" s="15">
        <f t="shared" si="3888"/>
        <v>9.6716927234398611</v>
      </c>
      <c r="AC3851" s="15">
        <f t="shared" si="3889"/>
        <v>4.7162492850416413</v>
      </c>
    </row>
    <row r="3852" spans="1:29">
      <c r="A3852" s="5" t="s">
        <v>207</v>
      </c>
      <c r="B3852" s="5">
        <v>0.375</v>
      </c>
      <c r="C3852" s="5">
        <v>0.29499999999999998</v>
      </c>
      <c r="D3852" s="5">
        <v>0.11</v>
      </c>
      <c r="E3852" s="5">
        <v>0.30049999999999999</v>
      </c>
      <c r="F3852" s="5">
        <v>0.1255</v>
      </c>
      <c r="G3852" s="5">
        <v>5.7500000000000002E-2</v>
      </c>
      <c r="H3852" s="48">
        <v>0.10349999999999999</v>
      </c>
      <c r="I3852" s="5">
        <v>7</v>
      </c>
      <c r="N3852" s="15">
        <f t="shared" si="3885"/>
        <v>0.75</v>
      </c>
      <c r="O3852" s="15">
        <f t="shared" ref="O3852:U3852" si="3914">B3852</f>
        <v>0.375</v>
      </c>
      <c r="P3852" s="15">
        <f t="shared" si="3914"/>
        <v>0.29499999999999998</v>
      </c>
      <c r="Q3852" s="15">
        <f t="shared" si="3914"/>
        <v>0.11</v>
      </c>
      <c r="R3852" s="15">
        <f t="shared" si="3914"/>
        <v>0.30049999999999999</v>
      </c>
      <c r="S3852" s="15">
        <f t="shared" si="3914"/>
        <v>0.1255</v>
      </c>
      <c r="T3852" s="15">
        <f t="shared" si="3914"/>
        <v>5.7500000000000002E-2</v>
      </c>
      <c r="U3852" s="15">
        <f t="shared" si="3914"/>
        <v>0.10349999999999999</v>
      </c>
      <c r="V3852" s="5">
        <v>1</v>
      </c>
      <c r="X3852" s="15">
        <f t="shared" si="3887"/>
        <v>8.5</v>
      </c>
      <c r="AB3852" s="15">
        <f t="shared" si="3888"/>
        <v>9.8820995913868401</v>
      </c>
      <c r="AC3852" s="15">
        <f t="shared" si="3889"/>
        <v>1.9101992805116705</v>
      </c>
    </row>
    <row r="3853" spans="1:29">
      <c r="A3853" s="5" t="s">
        <v>206</v>
      </c>
      <c r="B3853" s="5">
        <v>0.56000000000000005</v>
      </c>
      <c r="C3853" s="5">
        <v>0.44</v>
      </c>
      <c r="D3853" s="5">
        <v>0.13</v>
      </c>
      <c r="E3853" s="5">
        <v>0.82550000000000001</v>
      </c>
      <c r="F3853" s="5">
        <v>0.24249999999999999</v>
      </c>
      <c r="G3853" s="5">
        <v>0.20200000000000001</v>
      </c>
      <c r="H3853" s="48">
        <v>0.28499999999999998</v>
      </c>
      <c r="I3853" s="5">
        <v>10</v>
      </c>
      <c r="N3853" s="15">
        <f t="shared" si="3885"/>
        <v>3</v>
      </c>
      <c r="O3853" s="15">
        <f t="shared" ref="O3853:U3853" si="3915">B3853</f>
        <v>0.56000000000000005</v>
      </c>
      <c r="P3853" s="15">
        <f t="shared" si="3915"/>
        <v>0.44</v>
      </c>
      <c r="Q3853" s="15">
        <f t="shared" si="3915"/>
        <v>0.13</v>
      </c>
      <c r="R3853" s="15">
        <f t="shared" si="3915"/>
        <v>0.82550000000000001</v>
      </c>
      <c r="S3853" s="15">
        <f t="shared" si="3915"/>
        <v>0.24249999999999999</v>
      </c>
      <c r="T3853" s="15">
        <f t="shared" si="3915"/>
        <v>0.20200000000000001</v>
      </c>
      <c r="U3853" s="15">
        <f t="shared" si="3915"/>
        <v>0.28499999999999998</v>
      </c>
      <c r="V3853" s="5">
        <v>1</v>
      </c>
      <c r="X3853" s="15">
        <f t="shared" si="3887"/>
        <v>11.5</v>
      </c>
      <c r="AB3853" s="15">
        <f t="shared" si="3888"/>
        <v>14.554682054426564</v>
      </c>
      <c r="AC3853" s="15">
        <f t="shared" si="3889"/>
        <v>9.3310824536356947</v>
      </c>
    </row>
    <row r="3854" spans="1:29">
      <c r="A3854" s="5" t="s">
        <v>206</v>
      </c>
      <c r="B3854" s="5">
        <v>0.55000000000000004</v>
      </c>
      <c r="C3854" s="5">
        <v>0.41</v>
      </c>
      <c r="D3854" s="5">
        <v>0.15</v>
      </c>
      <c r="E3854" s="5">
        <v>0.78500000000000003</v>
      </c>
      <c r="F3854" s="5">
        <v>0.28199999999999997</v>
      </c>
      <c r="G3854" s="5">
        <v>0.186</v>
      </c>
      <c r="H3854" s="48">
        <v>0.27500000000000002</v>
      </c>
      <c r="I3854" s="5">
        <v>12</v>
      </c>
      <c r="N3854" s="15">
        <f t="shared" si="3885"/>
        <v>3</v>
      </c>
      <c r="O3854" s="15">
        <f t="shared" ref="O3854:U3854" si="3916">B3854</f>
        <v>0.55000000000000004</v>
      </c>
      <c r="P3854" s="15">
        <f t="shared" si="3916"/>
        <v>0.41</v>
      </c>
      <c r="Q3854" s="15">
        <f t="shared" si="3916"/>
        <v>0.15</v>
      </c>
      <c r="R3854" s="15">
        <f t="shared" si="3916"/>
        <v>0.78500000000000003</v>
      </c>
      <c r="S3854" s="15">
        <f t="shared" si="3916"/>
        <v>0.28199999999999997</v>
      </c>
      <c r="T3854" s="15">
        <f t="shared" si="3916"/>
        <v>0.186</v>
      </c>
      <c r="U3854" s="15">
        <f t="shared" si="3916"/>
        <v>0.27500000000000002</v>
      </c>
      <c r="V3854" s="5">
        <v>1</v>
      </c>
      <c r="X3854" s="15">
        <f t="shared" si="3887"/>
        <v>13.5</v>
      </c>
      <c r="AB3854" s="15">
        <f t="shared" si="3888"/>
        <v>13.347094664406983</v>
      </c>
      <c r="AC3854" s="15">
        <f t="shared" si="3889"/>
        <v>2.3380041652813151E-2</v>
      </c>
    </row>
    <row r="3855" spans="1:29">
      <c r="A3855" s="5" t="s">
        <v>207</v>
      </c>
      <c r="B3855" s="5">
        <v>0.56999999999999995</v>
      </c>
      <c r="C3855" s="5">
        <v>0.46500000000000002</v>
      </c>
      <c r="D3855" s="5">
        <v>0.155</v>
      </c>
      <c r="E3855" s="5">
        <v>0.96850000000000003</v>
      </c>
      <c r="F3855" s="5">
        <v>0.44600000000000001</v>
      </c>
      <c r="G3855" s="5">
        <v>0.26100000000000001</v>
      </c>
      <c r="H3855" s="48">
        <v>0.255</v>
      </c>
      <c r="I3855" s="5">
        <v>9</v>
      </c>
      <c r="N3855" s="15">
        <f t="shared" si="3885"/>
        <v>0.75</v>
      </c>
      <c r="O3855" s="15">
        <f t="shared" ref="O3855:U3855" si="3917">B3855</f>
        <v>0.56999999999999995</v>
      </c>
      <c r="P3855" s="15">
        <f t="shared" si="3917"/>
        <v>0.46500000000000002</v>
      </c>
      <c r="Q3855" s="15">
        <f t="shared" si="3917"/>
        <v>0.155</v>
      </c>
      <c r="R3855" s="15">
        <f t="shared" si="3917"/>
        <v>0.96850000000000003</v>
      </c>
      <c r="S3855" s="15">
        <f t="shared" si="3917"/>
        <v>0.44600000000000001</v>
      </c>
      <c r="T3855" s="15">
        <f t="shared" si="3917"/>
        <v>0.26100000000000001</v>
      </c>
      <c r="U3855" s="15">
        <f t="shared" si="3917"/>
        <v>0.255</v>
      </c>
      <c r="V3855" s="5">
        <v>1</v>
      </c>
      <c r="X3855" s="15">
        <f t="shared" si="3887"/>
        <v>10.5</v>
      </c>
      <c r="AB3855" s="15">
        <f t="shared" si="3888"/>
        <v>11.103070206667505</v>
      </c>
      <c r="AC3855" s="15">
        <f t="shared" si="3889"/>
        <v>0.36369367416998732</v>
      </c>
    </row>
    <row r="3856" spans="1:29">
      <c r="A3856" s="5" t="s">
        <v>207</v>
      </c>
      <c r="B3856" s="5">
        <v>0.48499999999999999</v>
      </c>
      <c r="C3856" s="5">
        <v>0.4</v>
      </c>
      <c r="D3856" s="5">
        <v>0.155</v>
      </c>
      <c r="E3856" s="5">
        <v>0.73099999999999998</v>
      </c>
      <c r="F3856" s="5">
        <v>0.23599999999999999</v>
      </c>
      <c r="G3856" s="5">
        <v>0.183</v>
      </c>
      <c r="H3856" s="48">
        <v>0.255</v>
      </c>
      <c r="I3856" s="5">
        <v>11</v>
      </c>
      <c r="N3856" s="15">
        <f t="shared" si="3885"/>
        <v>0.75</v>
      </c>
      <c r="O3856" s="15">
        <f t="shared" ref="O3856:U3856" si="3918">B3856</f>
        <v>0.48499999999999999</v>
      </c>
      <c r="P3856" s="15">
        <f t="shared" si="3918"/>
        <v>0.4</v>
      </c>
      <c r="Q3856" s="15">
        <f t="shared" si="3918"/>
        <v>0.155</v>
      </c>
      <c r="R3856" s="15">
        <f t="shared" si="3918"/>
        <v>0.73099999999999998</v>
      </c>
      <c r="S3856" s="15">
        <f t="shared" si="3918"/>
        <v>0.23599999999999999</v>
      </c>
      <c r="T3856" s="15">
        <f t="shared" si="3918"/>
        <v>0.183</v>
      </c>
      <c r="U3856" s="15">
        <f t="shared" si="3918"/>
        <v>0.255</v>
      </c>
      <c r="V3856" s="5">
        <v>1</v>
      </c>
      <c r="X3856" s="15">
        <f t="shared" si="3887"/>
        <v>12.5</v>
      </c>
      <c r="AB3856" s="15">
        <f t="shared" si="3888"/>
        <v>13.259662465231784</v>
      </c>
      <c r="AC3856" s="15">
        <f t="shared" si="3889"/>
        <v>0.57708706108203189</v>
      </c>
    </row>
    <row r="3857" spans="1:29">
      <c r="A3857" s="5" t="s">
        <v>206</v>
      </c>
      <c r="B3857" s="5">
        <v>0.41</v>
      </c>
      <c r="C3857" s="5">
        <v>0.33500000000000002</v>
      </c>
      <c r="D3857" s="5">
        <v>0.115</v>
      </c>
      <c r="E3857" s="5">
        <v>0.4405</v>
      </c>
      <c r="F3857" s="5">
        <v>0.19</v>
      </c>
      <c r="G3857" s="5">
        <v>8.5000000000000006E-2</v>
      </c>
      <c r="H3857" s="48">
        <v>0.13500000000000001</v>
      </c>
      <c r="I3857" s="5">
        <v>8</v>
      </c>
      <c r="N3857" s="15">
        <f t="shared" si="3885"/>
        <v>3</v>
      </c>
      <c r="O3857" s="15">
        <f t="shared" ref="O3857:U3857" si="3919">B3857</f>
        <v>0.41</v>
      </c>
      <c r="P3857" s="15">
        <f t="shared" si="3919"/>
        <v>0.33500000000000002</v>
      </c>
      <c r="Q3857" s="15">
        <f t="shared" si="3919"/>
        <v>0.115</v>
      </c>
      <c r="R3857" s="15">
        <f t="shared" si="3919"/>
        <v>0.4405</v>
      </c>
      <c r="S3857" s="15">
        <f t="shared" si="3919"/>
        <v>0.19</v>
      </c>
      <c r="T3857" s="15">
        <f t="shared" si="3919"/>
        <v>8.5000000000000006E-2</v>
      </c>
      <c r="U3857" s="15">
        <f t="shared" si="3919"/>
        <v>0.13500000000000001</v>
      </c>
      <c r="V3857" s="5">
        <v>1</v>
      </c>
      <c r="X3857" s="15">
        <f t="shared" si="3887"/>
        <v>9.5</v>
      </c>
      <c r="AB3857" s="15">
        <f t="shared" si="3888"/>
        <v>10.716145569970568</v>
      </c>
      <c r="AC3857" s="15">
        <f t="shared" si="3889"/>
        <v>1.4790100473590369</v>
      </c>
    </row>
    <row r="3858" spans="1:29">
      <c r="A3858" s="5" t="s">
        <v>208</v>
      </c>
      <c r="B3858" s="5">
        <v>0.33500000000000002</v>
      </c>
      <c r="C3858" s="5">
        <v>0.255</v>
      </c>
      <c r="D3858" s="5">
        <v>8.5000000000000006E-2</v>
      </c>
      <c r="E3858" s="5">
        <v>0.17849999999999999</v>
      </c>
      <c r="F3858" s="5">
        <v>7.0999999999999994E-2</v>
      </c>
      <c r="G3858" s="5">
        <v>4.0500000000000001E-2</v>
      </c>
      <c r="H3858" s="48">
        <v>5.5E-2</v>
      </c>
      <c r="I3858" s="5">
        <v>9</v>
      </c>
      <c r="N3858" s="15">
        <f t="shared" si="3885"/>
        <v>-2</v>
      </c>
      <c r="O3858" s="15">
        <f t="shared" ref="O3858:U3858" si="3920">B3858</f>
        <v>0.33500000000000002</v>
      </c>
      <c r="P3858" s="15">
        <f t="shared" si="3920"/>
        <v>0.255</v>
      </c>
      <c r="Q3858" s="15">
        <f t="shared" si="3920"/>
        <v>8.5000000000000006E-2</v>
      </c>
      <c r="R3858" s="15">
        <f t="shared" si="3920"/>
        <v>0.17849999999999999</v>
      </c>
      <c r="S3858" s="15">
        <f t="shared" si="3920"/>
        <v>7.0999999999999994E-2</v>
      </c>
      <c r="T3858" s="15">
        <f t="shared" si="3920"/>
        <v>4.0500000000000001E-2</v>
      </c>
      <c r="U3858" s="15">
        <f t="shared" si="3920"/>
        <v>5.5E-2</v>
      </c>
      <c r="V3858" s="5">
        <v>1</v>
      </c>
      <c r="X3858" s="15">
        <f t="shared" si="3887"/>
        <v>10.5</v>
      </c>
      <c r="AB3858" s="15">
        <f t="shared" si="3888"/>
        <v>8.4549721733660146</v>
      </c>
      <c r="AC3858" s="15">
        <f t="shared" si="3889"/>
        <v>4.1821388117073219</v>
      </c>
    </row>
    <row r="3859" spans="1:29">
      <c r="A3859" s="5" t="s">
        <v>206</v>
      </c>
      <c r="B3859" s="5">
        <v>0.65500000000000003</v>
      </c>
      <c r="C3859" s="5">
        <v>0.51500000000000001</v>
      </c>
      <c r="D3859" s="5">
        <v>0.2</v>
      </c>
      <c r="E3859" s="5">
        <v>1.373</v>
      </c>
      <c r="F3859" s="5">
        <v>0.443</v>
      </c>
      <c r="G3859" s="5">
        <v>0.33750000000000002</v>
      </c>
      <c r="H3859" s="48">
        <v>0.49</v>
      </c>
      <c r="I3859" s="5">
        <v>16</v>
      </c>
      <c r="N3859" s="15">
        <f t="shared" si="3885"/>
        <v>3</v>
      </c>
      <c r="O3859" s="15">
        <f t="shared" ref="O3859:U3859" si="3921">B3859</f>
        <v>0.65500000000000003</v>
      </c>
      <c r="P3859" s="15">
        <f t="shared" si="3921"/>
        <v>0.51500000000000001</v>
      </c>
      <c r="Q3859" s="15">
        <f t="shared" si="3921"/>
        <v>0.2</v>
      </c>
      <c r="R3859" s="15">
        <f t="shared" si="3921"/>
        <v>1.373</v>
      </c>
      <c r="S3859" s="15">
        <f t="shared" si="3921"/>
        <v>0.443</v>
      </c>
      <c r="T3859" s="15">
        <f t="shared" si="3921"/>
        <v>0.33750000000000002</v>
      </c>
      <c r="U3859" s="15">
        <f t="shared" si="3921"/>
        <v>0.49</v>
      </c>
      <c r="V3859" s="5">
        <v>1</v>
      </c>
      <c r="X3859" s="15">
        <f t="shared" si="3887"/>
        <v>17.5</v>
      </c>
      <c r="AB3859" s="15">
        <f t="shared" si="3888"/>
        <v>17.484392602936055</v>
      </c>
      <c r="AC3859" s="15">
        <f t="shared" si="3889"/>
        <v>2.4359084311165234E-4</v>
      </c>
    </row>
    <row r="3860" spans="1:29">
      <c r="A3860" s="5" t="s">
        <v>207</v>
      </c>
      <c r="B3860" s="5">
        <v>0.56499999999999995</v>
      </c>
      <c r="C3860" s="5">
        <v>0.45</v>
      </c>
      <c r="D3860" s="5">
        <v>0.16500000000000001</v>
      </c>
      <c r="E3860" s="5">
        <v>0.97650000000000003</v>
      </c>
      <c r="F3860" s="5">
        <v>0.32200000000000001</v>
      </c>
      <c r="G3860" s="5">
        <v>0.24399999999999999</v>
      </c>
      <c r="H3860" s="48">
        <v>0.37</v>
      </c>
      <c r="I3860" s="5">
        <v>12</v>
      </c>
      <c r="N3860" s="15">
        <f t="shared" si="3885"/>
        <v>0.75</v>
      </c>
      <c r="O3860" s="15">
        <f t="shared" ref="O3860:U3860" si="3922">B3860</f>
        <v>0.56499999999999995</v>
      </c>
      <c r="P3860" s="15">
        <f t="shared" si="3922"/>
        <v>0.45</v>
      </c>
      <c r="Q3860" s="15">
        <f t="shared" si="3922"/>
        <v>0.16500000000000001</v>
      </c>
      <c r="R3860" s="15">
        <f t="shared" si="3922"/>
        <v>0.97650000000000003</v>
      </c>
      <c r="S3860" s="15">
        <f t="shared" si="3922"/>
        <v>0.32200000000000001</v>
      </c>
      <c r="T3860" s="15">
        <f t="shared" si="3922"/>
        <v>0.24399999999999999</v>
      </c>
      <c r="U3860" s="15">
        <f t="shared" si="3922"/>
        <v>0.37</v>
      </c>
      <c r="V3860" s="5">
        <v>1</v>
      </c>
      <c r="X3860" s="15">
        <f t="shared" si="3887"/>
        <v>13.5</v>
      </c>
      <c r="AB3860" s="15">
        <f t="shared" si="3888"/>
        <v>14.777002666137882</v>
      </c>
      <c r="AC3860" s="15">
        <f t="shared" si="3889"/>
        <v>1.6307358093232593</v>
      </c>
    </row>
    <row r="3861" spans="1:29">
      <c r="A3861" s="5" t="s">
        <v>207</v>
      </c>
      <c r="B3861" s="5">
        <v>0.56999999999999995</v>
      </c>
      <c r="C3861" s="5">
        <v>0.44</v>
      </c>
      <c r="D3861" s="5">
        <v>0.19</v>
      </c>
      <c r="E3861" s="5">
        <v>1.018</v>
      </c>
      <c r="F3861" s="5">
        <v>0.44700000000000001</v>
      </c>
      <c r="G3861" s="5">
        <v>0.20699999999999999</v>
      </c>
      <c r="H3861" s="48">
        <v>0.26500000000000001</v>
      </c>
      <c r="I3861" s="5">
        <v>9</v>
      </c>
      <c r="N3861" s="15">
        <f t="shared" si="3885"/>
        <v>0.75</v>
      </c>
      <c r="O3861" s="15">
        <f t="shared" ref="O3861:U3861" si="3923">B3861</f>
        <v>0.56999999999999995</v>
      </c>
      <c r="P3861" s="15">
        <f t="shared" si="3923"/>
        <v>0.44</v>
      </c>
      <c r="Q3861" s="15">
        <f t="shared" si="3923"/>
        <v>0.19</v>
      </c>
      <c r="R3861" s="15">
        <f t="shared" si="3923"/>
        <v>1.018</v>
      </c>
      <c r="S3861" s="15">
        <f t="shared" si="3923"/>
        <v>0.44700000000000001</v>
      </c>
      <c r="T3861" s="15">
        <f t="shared" si="3923"/>
        <v>0.20699999999999999</v>
      </c>
      <c r="U3861" s="15">
        <f t="shared" si="3923"/>
        <v>0.26500000000000001</v>
      </c>
      <c r="V3861" s="5">
        <v>1</v>
      </c>
      <c r="X3861" s="15">
        <f t="shared" si="3887"/>
        <v>10.5</v>
      </c>
      <c r="AB3861" s="15">
        <f t="shared" si="3888"/>
        <v>12.26381685923168</v>
      </c>
      <c r="AC3861" s="15">
        <f t="shared" si="3889"/>
        <v>3.1110499129099076</v>
      </c>
    </row>
    <row r="3862" spans="1:29">
      <c r="A3862" s="5" t="s">
        <v>207</v>
      </c>
      <c r="B3862" s="5">
        <v>0.55000000000000004</v>
      </c>
      <c r="C3862" s="5">
        <v>0.46500000000000002</v>
      </c>
      <c r="D3862" s="5">
        <v>0.15</v>
      </c>
      <c r="E3862" s="5">
        <v>1.0820000000000001</v>
      </c>
      <c r="F3862" s="5">
        <v>0.35749999999999998</v>
      </c>
      <c r="G3862" s="5">
        <v>0.19400000000000001</v>
      </c>
      <c r="H3862" s="48">
        <v>0.19</v>
      </c>
      <c r="I3862" s="5">
        <v>14</v>
      </c>
      <c r="N3862" s="15">
        <f t="shared" si="3885"/>
        <v>0.75</v>
      </c>
      <c r="O3862" s="15">
        <f t="shared" ref="O3862:U3862" si="3924">B3862</f>
        <v>0.55000000000000004</v>
      </c>
      <c r="P3862" s="15">
        <f t="shared" si="3924"/>
        <v>0.46500000000000002</v>
      </c>
      <c r="Q3862" s="15">
        <f t="shared" si="3924"/>
        <v>0.15</v>
      </c>
      <c r="R3862" s="15">
        <f t="shared" si="3924"/>
        <v>1.0820000000000001</v>
      </c>
      <c r="S3862" s="15">
        <f t="shared" si="3924"/>
        <v>0.35749999999999998</v>
      </c>
      <c r="T3862" s="15">
        <f t="shared" si="3924"/>
        <v>0.19400000000000001</v>
      </c>
      <c r="U3862" s="15">
        <f t="shared" si="3924"/>
        <v>0.19</v>
      </c>
      <c r="V3862" s="5">
        <v>1</v>
      </c>
      <c r="X3862" s="15">
        <f t="shared" si="3887"/>
        <v>15.5</v>
      </c>
      <c r="AB3862" s="15">
        <f t="shared" si="3888"/>
        <v>13.984491737768556</v>
      </c>
      <c r="AC3862" s="15">
        <f t="shared" si="3889"/>
        <v>2.2967652928917719</v>
      </c>
    </row>
    <row r="3863" spans="1:29">
      <c r="A3863" s="5" t="s">
        <v>207</v>
      </c>
      <c r="B3863" s="5">
        <v>0.63</v>
      </c>
      <c r="C3863" s="5">
        <v>0.47499999999999998</v>
      </c>
      <c r="D3863" s="5">
        <v>0.17499999999999999</v>
      </c>
      <c r="E3863" s="5">
        <v>1.423</v>
      </c>
      <c r="F3863" s="5">
        <v>0.41549999999999998</v>
      </c>
      <c r="G3863" s="5">
        <v>0.33850000000000002</v>
      </c>
      <c r="H3863" s="48">
        <v>0.49</v>
      </c>
      <c r="I3863" s="5">
        <v>14</v>
      </c>
      <c r="N3863" s="15">
        <f t="shared" si="3885"/>
        <v>0.75</v>
      </c>
      <c r="O3863" s="15">
        <f t="shared" ref="O3863:U3863" si="3925">B3863</f>
        <v>0.63</v>
      </c>
      <c r="P3863" s="15">
        <f t="shared" si="3925"/>
        <v>0.47499999999999998</v>
      </c>
      <c r="Q3863" s="15">
        <f t="shared" si="3925"/>
        <v>0.17499999999999999</v>
      </c>
      <c r="R3863" s="15">
        <f t="shared" si="3925"/>
        <v>1.423</v>
      </c>
      <c r="S3863" s="15">
        <f t="shared" si="3925"/>
        <v>0.41549999999999998</v>
      </c>
      <c r="T3863" s="15">
        <f t="shared" si="3925"/>
        <v>0.33850000000000002</v>
      </c>
      <c r="U3863" s="15">
        <f t="shared" si="3925"/>
        <v>0.49</v>
      </c>
      <c r="V3863" s="5">
        <v>1</v>
      </c>
      <c r="X3863" s="15">
        <f t="shared" si="3887"/>
        <v>15.5</v>
      </c>
      <c r="AB3863" s="15">
        <f t="shared" si="3888"/>
        <v>17.381132526245647</v>
      </c>
      <c r="AC3863" s="15">
        <f t="shared" si="3889"/>
        <v>3.53865958129933</v>
      </c>
    </row>
    <row r="3864" spans="1:29">
      <c r="A3864" s="5" t="s">
        <v>206</v>
      </c>
      <c r="B3864" s="5">
        <v>0.47499999999999998</v>
      </c>
      <c r="C3864" s="5">
        <v>0.37</v>
      </c>
      <c r="D3864" s="5">
        <v>0.125</v>
      </c>
      <c r="E3864" s="5">
        <v>0.65500000000000003</v>
      </c>
      <c r="F3864" s="5">
        <v>0.26600000000000001</v>
      </c>
      <c r="G3864" s="5">
        <v>0.17249999999999999</v>
      </c>
      <c r="H3864" s="48">
        <v>0.185</v>
      </c>
      <c r="I3864" s="5">
        <v>10</v>
      </c>
      <c r="N3864" s="15">
        <f t="shared" si="3885"/>
        <v>3</v>
      </c>
      <c r="O3864" s="15">
        <f t="shared" ref="O3864:U3864" si="3926">B3864</f>
        <v>0.47499999999999998</v>
      </c>
      <c r="P3864" s="15">
        <f t="shared" si="3926"/>
        <v>0.37</v>
      </c>
      <c r="Q3864" s="15">
        <f t="shared" si="3926"/>
        <v>0.125</v>
      </c>
      <c r="R3864" s="15">
        <f t="shared" si="3926"/>
        <v>0.65500000000000003</v>
      </c>
      <c r="S3864" s="15">
        <f t="shared" si="3926"/>
        <v>0.26600000000000001</v>
      </c>
      <c r="T3864" s="15">
        <f t="shared" si="3926"/>
        <v>0.17249999999999999</v>
      </c>
      <c r="U3864" s="15">
        <f t="shared" si="3926"/>
        <v>0.185</v>
      </c>
      <c r="V3864" s="5">
        <v>1</v>
      </c>
      <c r="X3864" s="15">
        <f t="shared" si="3887"/>
        <v>11.5</v>
      </c>
      <c r="AB3864" s="15">
        <f t="shared" si="3888"/>
        <v>11.150870331921118</v>
      </c>
      <c r="AC3864" s="15">
        <f t="shared" si="3889"/>
        <v>0.12189152513287063</v>
      </c>
    </row>
    <row r="3865" spans="1:29">
      <c r="A3865" s="5" t="s">
        <v>207</v>
      </c>
      <c r="B3865" s="5">
        <v>0.65500000000000003</v>
      </c>
      <c r="C3865" s="5">
        <v>0.5</v>
      </c>
      <c r="D3865" s="5">
        <v>0.18</v>
      </c>
      <c r="E3865" s="5">
        <v>1.4155</v>
      </c>
      <c r="F3865" s="5">
        <v>0.50800000000000001</v>
      </c>
      <c r="G3865" s="5">
        <v>0.314</v>
      </c>
      <c r="H3865" s="48">
        <v>0.44500000000000001</v>
      </c>
      <c r="I3865" s="5">
        <v>18</v>
      </c>
      <c r="N3865" s="15">
        <f t="shared" si="3885"/>
        <v>0.75</v>
      </c>
      <c r="O3865" s="15">
        <f t="shared" ref="O3865:U3865" si="3927">B3865</f>
        <v>0.65500000000000003</v>
      </c>
      <c r="P3865" s="15">
        <f t="shared" si="3927"/>
        <v>0.5</v>
      </c>
      <c r="Q3865" s="15">
        <f t="shared" si="3927"/>
        <v>0.18</v>
      </c>
      <c r="R3865" s="15">
        <f t="shared" si="3927"/>
        <v>1.4155</v>
      </c>
      <c r="S3865" s="15">
        <f t="shared" si="3927"/>
        <v>0.50800000000000001</v>
      </c>
      <c r="T3865" s="15">
        <f t="shared" si="3927"/>
        <v>0.314</v>
      </c>
      <c r="U3865" s="15">
        <f t="shared" si="3927"/>
        <v>0.44500000000000001</v>
      </c>
      <c r="V3865" s="5">
        <v>1</v>
      </c>
      <c r="X3865" s="15">
        <f t="shared" si="3887"/>
        <v>19.5</v>
      </c>
      <c r="AB3865" s="15">
        <f t="shared" si="3888"/>
        <v>15.647327657260167</v>
      </c>
      <c r="AC3865" s="15">
        <f t="shared" si="3889"/>
        <v>14.843084180512435</v>
      </c>
    </row>
    <row r="3866" spans="1:29">
      <c r="A3866" s="5" t="s">
        <v>208</v>
      </c>
      <c r="B3866" s="5">
        <v>0.32</v>
      </c>
      <c r="C3866" s="5">
        <v>0.23499999999999999</v>
      </c>
      <c r="D3866" s="5">
        <v>6.5000000000000002E-2</v>
      </c>
      <c r="E3866" s="5">
        <v>0.13850000000000001</v>
      </c>
      <c r="F3866" s="5">
        <v>5.8000000000000003E-2</v>
      </c>
      <c r="G3866" s="5">
        <v>2.2499999999999999E-2</v>
      </c>
      <c r="H3866" s="48">
        <v>0.05</v>
      </c>
      <c r="I3866" s="5">
        <v>5</v>
      </c>
      <c r="N3866" s="15">
        <f t="shared" si="3885"/>
        <v>-2</v>
      </c>
      <c r="O3866" s="15">
        <f t="shared" ref="O3866:U3866" si="3928">B3866</f>
        <v>0.32</v>
      </c>
      <c r="P3866" s="15">
        <f t="shared" si="3928"/>
        <v>0.23499999999999999</v>
      </c>
      <c r="Q3866" s="15">
        <f t="shared" si="3928"/>
        <v>6.5000000000000002E-2</v>
      </c>
      <c r="R3866" s="15">
        <f t="shared" si="3928"/>
        <v>0.13850000000000001</v>
      </c>
      <c r="S3866" s="15">
        <f t="shared" si="3928"/>
        <v>5.8000000000000003E-2</v>
      </c>
      <c r="T3866" s="15">
        <f t="shared" si="3928"/>
        <v>2.2499999999999999E-2</v>
      </c>
      <c r="U3866" s="15">
        <f t="shared" si="3928"/>
        <v>0.05</v>
      </c>
      <c r="V3866" s="5">
        <v>1</v>
      </c>
      <c r="X3866" s="15">
        <f t="shared" si="3887"/>
        <v>6.5</v>
      </c>
      <c r="AB3866" s="15">
        <f t="shared" si="3888"/>
        <v>8.0460550993609381</v>
      </c>
      <c r="AC3866" s="15">
        <f t="shared" si="3889"/>
        <v>2.3902863702599602</v>
      </c>
    </row>
    <row r="3867" spans="1:29">
      <c r="A3867" s="5" t="s">
        <v>206</v>
      </c>
      <c r="B3867" s="5">
        <v>0.52500000000000002</v>
      </c>
      <c r="C3867" s="5">
        <v>0.39500000000000002</v>
      </c>
      <c r="D3867" s="5">
        <v>0.16500000000000001</v>
      </c>
      <c r="E3867" s="5">
        <v>0.78200000000000003</v>
      </c>
      <c r="F3867" s="5">
        <v>0.28499999999999998</v>
      </c>
      <c r="G3867" s="5">
        <v>0.14050000000000001</v>
      </c>
      <c r="H3867" s="48">
        <v>0.28499999999999998</v>
      </c>
      <c r="I3867" s="5">
        <v>19</v>
      </c>
      <c r="N3867" s="15">
        <f t="shared" si="3885"/>
        <v>3</v>
      </c>
      <c r="O3867" s="15">
        <f t="shared" ref="O3867:U3867" si="3929">B3867</f>
        <v>0.52500000000000002</v>
      </c>
      <c r="P3867" s="15">
        <f t="shared" si="3929"/>
        <v>0.39500000000000002</v>
      </c>
      <c r="Q3867" s="15">
        <f t="shared" si="3929"/>
        <v>0.16500000000000001</v>
      </c>
      <c r="R3867" s="15">
        <f t="shared" si="3929"/>
        <v>0.78200000000000003</v>
      </c>
      <c r="S3867" s="15">
        <f t="shared" si="3929"/>
        <v>0.28499999999999998</v>
      </c>
      <c r="T3867" s="15">
        <f t="shared" si="3929"/>
        <v>0.14050000000000001</v>
      </c>
      <c r="U3867" s="15">
        <f t="shared" si="3929"/>
        <v>0.28499999999999998</v>
      </c>
      <c r="V3867" s="5">
        <v>1</v>
      </c>
      <c r="X3867" s="15">
        <f t="shared" si="3887"/>
        <v>20.5</v>
      </c>
      <c r="AB3867" s="15">
        <f t="shared" si="3888"/>
        <v>13.820162877763021</v>
      </c>
      <c r="AC3867" s="15">
        <f t="shared" si="3889"/>
        <v>44.620223979615204</v>
      </c>
    </row>
    <row r="3868" spans="1:29">
      <c r="A3868" s="5" t="s">
        <v>207</v>
      </c>
      <c r="B3868" s="5">
        <v>0.52500000000000002</v>
      </c>
      <c r="C3868" s="5">
        <v>0.43</v>
      </c>
      <c r="D3868" s="5">
        <v>0.16500000000000001</v>
      </c>
      <c r="E3868" s="5">
        <v>0.71699999999999997</v>
      </c>
      <c r="F3868" s="5">
        <v>0.28899999999999998</v>
      </c>
      <c r="G3868" s="5">
        <v>0.17449999999999999</v>
      </c>
      <c r="H3868" s="48">
        <v>0.19500000000000001</v>
      </c>
      <c r="I3868" s="5">
        <v>10</v>
      </c>
      <c r="N3868" s="15">
        <f t="shared" si="3885"/>
        <v>0.75</v>
      </c>
      <c r="O3868" s="15">
        <f t="shared" ref="O3868:U3868" si="3930">B3868</f>
        <v>0.52500000000000002</v>
      </c>
      <c r="P3868" s="15">
        <f t="shared" si="3930"/>
        <v>0.43</v>
      </c>
      <c r="Q3868" s="15">
        <f t="shared" si="3930"/>
        <v>0.16500000000000001</v>
      </c>
      <c r="R3868" s="15">
        <f t="shared" si="3930"/>
        <v>0.71699999999999997</v>
      </c>
      <c r="S3868" s="15">
        <f t="shared" si="3930"/>
        <v>0.28899999999999998</v>
      </c>
      <c r="T3868" s="15">
        <f t="shared" si="3930"/>
        <v>0.17449999999999999</v>
      </c>
      <c r="U3868" s="15">
        <f t="shared" si="3930"/>
        <v>0.19500000000000001</v>
      </c>
      <c r="V3868" s="5">
        <v>1</v>
      </c>
      <c r="X3868" s="15">
        <f t="shared" si="3887"/>
        <v>11.5</v>
      </c>
      <c r="AB3868" s="15">
        <f t="shared" si="3888"/>
        <v>12.069090939478127</v>
      </c>
      <c r="AC3868" s="15">
        <f t="shared" si="3889"/>
        <v>0.32386449739609663</v>
      </c>
    </row>
    <row r="3869" spans="1:29">
      <c r="A3869" s="5" t="s">
        <v>207</v>
      </c>
      <c r="B3869" s="5">
        <v>0.5</v>
      </c>
      <c r="C3869" s="5">
        <v>0.39</v>
      </c>
      <c r="D3869" s="5">
        <v>0.13</v>
      </c>
      <c r="E3869" s="5">
        <v>0.63549999999999995</v>
      </c>
      <c r="F3869" s="5">
        <v>0.2505</v>
      </c>
      <c r="G3869" s="5">
        <v>0.16350000000000001</v>
      </c>
      <c r="H3869" s="48">
        <v>0.19500000000000001</v>
      </c>
      <c r="I3869" s="5">
        <v>15</v>
      </c>
      <c r="N3869" s="15">
        <f t="shared" si="3885"/>
        <v>0.75</v>
      </c>
      <c r="O3869" s="15">
        <f t="shared" ref="O3869:U3869" si="3931">B3869</f>
        <v>0.5</v>
      </c>
      <c r="P3869" s="15">
        <f t="shared" si="3931"/>
        <v>0.39</v>
      </c>
      <c r="Q3869" s="15">
        <f t="shared" si="3931"/>
        <v>0.13</v>
      </c>
      <c r="R3869" s="15">
        <f t="shared" si="3931"/>
        <v>0.63549999999999995</v>
      </c>
      <c r="S3869" s="15">
        <f t="shared" si="3931"/>
        <v>0.2505</v>
      </c>
      <c r="T3869" s="15">
        <f t="shared" si="3931"/>
        <v>0.16350000000000001</v>
      </c>
      <c r="U3869" s="15">
        <f t="shared" si="3931"/>
        <v>0.19500000000000001</v>
      </c>
      <c r="V3869" s="5">
        <v>1</v>
      </c>
      <c r="X3869" s="15">
        <f t="shared" si="3887"/>
        <v>16.5</v>
      </c>
      <c r="AB3869" s="15">
        <f t="shared" si="3888"/>
        <v>11.372247704048075</v>
      </c>
      <c r="AC3869" s="15">
        <f t="shared" si="3889"/>
        <v>26.293843608640241</v>
      </c>
    </row>
    <row r="3870" spans="1:29">
      <c r="A3870" s="5" t="s">
        <v>207</v>
      </c>
      <c r="B3870" s="5">
        <v>0.44</v>
      </c>
      <c r="C3870" s="5">
        <v>0.34</v>
      </c>
      <c r="D3870" s="5">
        <v>0.13500000000000001</v>
      </c>
      <c r="E3870" s="5">
        <v>0.39750000000000002</v>
      </c>
      <c r="F3870" s="5">
        <v>0.15049999999999999</v>
      </c>
      <c r="G3870" s="5">
        <v>9.4500000000000001E-2</v>
      </c>
      <c r="H3870" s="48">
        <v>0.13500000000000001</v>
      </c>
      <c r="I3870" s="5">
        <v>8</v>
      </c>
      <c r="N3870" s="15">
        <f t="shared" si="3885"/>
        <v>0.75</v>
      </c>
      <c r="O3870" s="15">
        <f t="shared" ref="O3870:U3870" si="3932">B3870</f>
        <v>0.44</v>
      </c>
      <c r="P3870" s="15">
        <f t="shared" si="3932"/>
        <v>0.34</v>
      </c>
      <c r="Q3870" s="15">
        <f t="shared" si="3932"/>
        <v>0.13500000000000001</v>
      </c>
      <c r="R3870" s="15">
        <f t="shared" si="3932"/>
        <v>0.39750000000000002</v>
      </c>
      <c r="S3870" s="15">
        <f t="shared" si="3932"/>
        <v>0.15049999999999999</v>
      </c>
      <c r="T3870" s="15">
        <f t="shared" si="3932"/>
        <v>9.4500000000000001E-2</v>
      </c>
      <c r="U3870" s="15">
        <f t="shared" si="3932"/>
        <v>0.13500000000000001</v>
      </c>
      <c r="V3870" s="5">
        <v>1</v>
      </c>
      <c r="X3870" s="15">
        <f t="shared" si="3887"/>
        <v>9.5</v>
      </c>
      <c r="AB3870" s="15">
        <f t="shared" si="3888"/>
        <v>10.916256277732852</v>
      </c>
      <c r="AC3870" s="15">
        <f t="shared" si="3889"/>
        <v>2.0057818442177147</v>
      </c>
    </row>
    <row r="3871" spans="1:29">
      <c r="A3871" s="5" t="s">
        <v>207</v>
      </c>
      <c r="B3871" s="5">
        <v>0.49</v>
      </c>
      <c r="C3871" s="5">
        <v>0.38500000000000001</v>
      </c>
      <c r="D3871" s="5">
        <v>0.16</v>
      </c>
      <c r="E3871" s="5">
        <v>0.65600000000000003</v>
      </c>
      <c r="F3871" s="5">
        <v>0.2455</v>
      </c>
      <c r="G3871" s="5">
        <v>0.17100000000000001</v>
      </c>
      <c r="H3871" s="48">
        <v>0.20499999999999999</v>
      </c>
      <c r="I3871" s="5">
        <v>9</v>
      </c>
      <c r="N3871" s="15">
        <f t="shared" si="3885"/>
        <v>0.75</v>
      </c>
      <c r="O3871" s="15">
        <f t="shared" ref="O3871:U3871" si="3933">B3871</f>
        <v>0.49</v>
      </c>
      <c r="P3871" s="15">
        <f t="shared" si="3933"/>
        <v>0.38500000000000001</v>
      </c>
      <c r="Q3871" s="15">
        <f t="shared" si="3933"/>
        <v>0.16</v>
      </c>
      <c r="R3871" s="15">
        <f t="shared" si="3933"/>
        <v>0.65600000000000003</v>
      </c>
      <c r="S3871" s="15">
        <f t="shared" si="3933"/>
        <v>0.2455</v>
      </c>
      <c r="T3871" s="15">
        <f t="shared" si="3933"/>
        <v>0.17100000000000001</v>
      </c>
      <c r="U3871" s="15">
        <f t="shared" si="3933"/>
        <v>0.20499999999999999</v>
      </c>
      <c r="V3871" s="5">
        <v>1</v>
      </c>
      <c r="X3871" s="15">
        <f t="shared" si="3887"/>
        <v>10.5</v>
      </c>
      <c r="AB3871" s="15">
        <f t="shared" si="3888"/>
        <v>11.951408949903133</v>
      </c>
      <c r="AC3871" s="15">
        <f t="shared" si="3889"/>
        <v>2.1065879398589149</v>
      </c>
    </row>
    <row r="3872" spans="1:29">
      <c r="A3872" s="5" t="s">
        <v>206</v>
      </c>
      <c r="B3872" s="5">
        <v>0.54500000000000004</v>
      </c>
      <c r="C3872" s="5">
        <v>0.44</v>
      </c>
      <c r="D3872" s="5">
        <v>0.16500000000000001</v>
      </c>
      <c r="E3872" s="5">
        <v>0.74399999999999999</v>
      </c>
      <c r="F3872" s="5">
        <v>0.28749999999999998</v>
      </c>
      <c r="G3872" s="5">
        <v>0.20399999999999999</v>
      </c>
      <c r="H3872" s="48">
        <v>0.25</v>
      </c>
      <c r="I3872" s="5">
        <v>15</v>
      </c>
      <c r="N3872" s="15">
        <f t="shared" si="3885"/>
        <v>3</v>
      </c>
      <c r="O3872" s="15">
        <f t="shared" ref="O3872:U3872" si="3934">B3872</f>
        <v>0.54500000000000004</v>
      </c>
      <c r="P3872" s="15">
        <f t="shared" si="3934"/>
        <v>0.44</v>
      </c>
      <c r="Q3872" s="15">
        <f t="shared" si="3934"/>
        <v>0.16500000000000001</v>
      </c>
      <c r="R3872" s="15">
        <f t="shared" si="3934"/>
        <v>0.74399999999999999</v>
      </c>
      <c r="S3872" s="15">
        <f t="shared" si="3934"/>
        <v>0.28749999999999998</v>
      </c>
      <c r="T3872" s="15">
        <f t="shared" si="3934"/>
        <v>0.20399999999999999</v>
      </c>
      <c r="U3872" s="15">
        <f t="shared" si="3934"/>
        <v>0.25</v>
      </c>
      <c r="V3872" s="5">
        <v>1</v>
      </c>
      <c r="X3872" s="15">
        <f t="shared" si="3887"/>
        <v>16.5</v>
      </c>
      <c r="AB3872" s="15">
        <f t="shared" si="3888"/>
        <v>12.989695362726266</v>
      </c>
      <c r="AC3872" s="15">
        <f t="shared" si="3889"/>
        <v>12.322238646465481</v>
      </c>
    </row>
    <row r="3873" spans="1:29">
      <c r="A3873" s="5" t="s">
        <v>207</v>
      </c>
      <c r="B3873" s="5">
        <v>0.45</v>
      </c>
      <c r="C3873" s="5">
        <v>0.36</v>
      </c>
      <c r="D3873" s="5">
        <v>0.11</v>
      </c>
      <c r="E3873" s="5">
        <v>0.44700000000000001</v>
      </c>
      <c r="F3873" s="5">
        <v>0.20300000000000001</v>
      </c>
      <c r="G3873" s="5">
        <v>8.2000000000000003E-2</v>
      </c>
      <c r="H3873" s="48">
        <v>0.13</v>
      </c>
      <c r="I3873" s="5">
        <v>12</v>
      </c>
      <c r="N3873" s="15">
        <f t="shared" si="3885"/>
        <v>0.75</v>
      </c>
      <c r="O3873" s="15">
        <f t="shared" ref="O3873:U3873" si="3935">B3873</f>
        <v>0.45</v>
      </c>
      <c r="P3873" s="15">
        <f t="shared" si="3935"/>
        <v>0.36</v>
      </c>
      <c r="Q3873" s="15">
        <f t="shared" si="3935"/>
        <v>0.11</v>
      </c>
      <c r="R3873" s="15">
        <f t="shared" si="3935"/>
        <v>0.44700000000000001</v>
      </c>
      <c r="S3873" s="15">
        <f t="shared" si="3935"/>
        <v>0.20300000000000001</v>
      </c>
      <c r="T3873" s="15">
        <f t="shared" si="3935"/>
        <v>8.2000000000000003E-2</v>
      </c>
      <c r="U3873" s="15">
        <f t="shared" si="3935"/>
        <v>0.13</v>
      </c>
      <c r="V3873" s="5">
        <v>1</v>
      </c>
      <c r="X3873" s="15">
        <f t="shared" si="3887"/>
        <v>13.5</v>
      </c>
      <c r="AB3873" s="15">
        <f t="shared" si="3888"/>
        <v>10.345357126028224</v>
      </c>
      <c r="AC3873" s="15">
        <f t="shared" si="3889"/>
        <v>9.9517716623009047</v>
      </c>
    </row>
    <row r="3874" spans="1:29">
      <c r="A3874" s="5" t="s">
        <v>207</v>
      </c>
      <c r="B3874" s="5">
        <v>0.51500000000000001</v>
      </c>
      <c r="C3874" s="5">
        <v>0.4</v>
      </c>
      <c r="D3874" s="5">
        <v>0.115</v>
      </c>
      <c r="E3874" s="5">
        <v>0.57799999999999996</v>
      </c>
      <c r="F3874" s="5">
        <v>0.191</v>
      </c>
      <c r="G3874" s="5">
        <v>0.14449999999999999</v>
      </c>
      <c r="H3874" s="48">
        <v>0.17</v>
      </c>
      <c r="I3874" s="5">
        <v>9</v>
      </c>
      <c r="N3874" s="15">
        <f t="shared" si="3885"/>
        <v>0.75</v>
      </c>
      <c r="O3874" s="15">
        <f t="shared" ref="O3874:U3874" si="3936">B3874</f>
        <v>0.51500000000000001</v>
      </c>
      <c r="P3874" s="15">
        <f t="shared" si="3936"/>
        <v>0.4</v>
      </c>
      <c r="Q3874" s="15">
        <f t="shared" si="3936"/>
        <v>0.115</v>
      </c>
      <c r="R3874" s="15">
        <f t="shared" si="3936"/>
        <v>0.57799999999999996</v>
      </c>
      <c r="S3874" s="15">
        <f t="shared" si="3936"/>
        <v>0.191</v>
      </c>
      <c r="T3874" s="15">
        <f t="shared" si="3936"/>
        <v>0.14449999999999999</v>
      </c>
      <c r="U3874" s="15">
        <f t="shared" si="3936"/>
        <v>0.17</v>
      </c>
      <c r="V3874" s="5">
        <v>1</v>
      </c>
      <c r="X3874" s="15">
        <f t="shared" si="3887"/>
        <v>10.5</v>
      </c>
      <c r="AB3874" s="15">
        <f t="shared" si="3888"/>
        <v>11.961690234133062</v>
      </c>
      <c r="AC3874" s="15">
        <f t="shared" si="3889"/>
        <v>2.1365383405599663</v>
      </c>
    </row>
    <row r="3875" spans="1:29">
      <c r="A3875" s="5" t="s">
        <v>208</v>
      </c>
      <c r="B3875" s="5">
        <v>0.33</v>
      </c>
      <c r="C3875" s="5">
        <v>0.25</v>
      </c>
      <c r="D3875" s="5">
        <v>7.4999999999999997E-2</v>
      </c>
      <c r="E3875" s="5">
        <v>0.14050000000000001</v>
      </c>
      <c r="F3875" s="5">
        <v>5.6000000000000001E-2</v>
      </c>
      <c r="G3875" s="5">
        <v>3.5000000000000003E-2</v>
      </c>
      <c r="H3875" s="48">
        <v>0.05</v>
      </c>
      <c r="I3875" s="5">
        <v>5</v>
      </c>
      <c r="N3875" s="15">
        <f t="shared" si="3885"/>
        <v>-2</v>
      </c>
      <c r="O3875" s="15">
        <f t="shared" ref="O3875:U3875" si="3937">B3875</f>
        <v>0.33</v>
      </c>
      <c r="P3875" s="15">
        <f t="shared" si="3937"/>
        <v>0.25</v>
      </c>
      <c r="Q3875" s="15">
        <f t="shared" si="3937"/>
        <v>7.4999999999999997E-2</v>
      </c>
      <c r="R3875" s="15">
        <f t="shared" si="3937"/>
        <v>0.14050000000000001</v>
      </c>
      <c r="S3875" s="15">
        <f t="shared" si="3937"/>
        <v>5.6000000000000001E-2</v>
      </c>
      <c r="T3875" s="15">
        <f t="shared" si="3937"/>
        <v>3.5000000000000003E-2</v>
      </c>
      <c r="U3875" s="15">
        <f t="shared" si="3937"/>
        <v>0.05</v>
      </c>
      <c r="V3875" s="5">
        <v>1</v>
      </c>
      <c r="X3875" s="15">
        <f t="shared" si="3887"/>
        <v>6.5</v>
      </c>
      <c r="AB3875" s="15">
        <f t="shared" si="3888"/>
        <v>8.2578323949849644</v>
      </c>
      <c r="AC3875" s="15">
        <f t="shared" si="3889"/>
        <v>3.0899747288585759</v>
      </c>
    </row>
    <row r="3876" spans="1:29">
      <c r="A3876" s="5" t="s">
        <v>207</v>
      </c>
      <c r="B3876" s="5">
        <v>0.52500000000000002</v>
      </c>
      <c r="C3876" s="5">
        <v>0.41</v>
      </c>
      <c r="D3876" s="5">
        <v>0.15</v>
      </c>
      <c r="E3876" s="5">
        <v>0.70799999999999996</v>
      </c>
      <c r="F3876" s="5">
        <v>0.27400000000000002</v>
      </c>
      <c r="G3876" s="5">
        <v>0.151</v>
      </c>
      <c r="H3876" s="48">
        <v>0.25</v>
      </c>
      <c r="I3876" s="5">
        <v>12</v>
      </c>
      <c r="N3876" s="15">
        <f t="shared" si="3885"/>
        <v>0.75</v>
      </c>
      <c r="O3876" s="15">
        <f t="shared" ref="O3876:U3876" si="3938">B3876</f>
        <v>0.52500000000000002</v>
      </c>
      <c r="P3876" s="15">
        <f t="shared" si="3938"/>
        <v>0.41</v>
      </c>
      <c r="Q3876" s="15">
        <f t="shared" si="3938"/>
        <v>0.15</v>
      </c>
      <c r="R3876" s="15">
        <f t="shared" si="3938"/>
        <v>0.70799999999999996</v>
      </c>
      <c r="S3876" s="15">
        <f t="shared" si="3938"/>
        <v>0.27400000000000002</v>
      </c>
      <c r="T3876" s="15">
        <f t="shared" si="3938"/>
        <v>0.151</v>
      </c>
      <c r="U3876" s="15">
        <f t="shared" si="3938"/>
        <v>0.25</v>
      </c>
      <c r="V3876" s="5">
        <v>1</v>
      </c>
      <c r="X3876" s="15">
        <f t="shared" si="3887"/>
        <v>13.5</v>
      </c>
      <c r="AB3876" s="15">
        <f t="shared" si="3888"/>
        <v>12.603938711851097</v>
      </c>
      <c r="AC3876" s="15">
        <f t="shared" si="3889"/>
        <v>0.80292583211907209</v>
      </c>
    </row>
    <row r="3877" spans="1:29">
      <c r="A3877" s="5" t="s">
        <v>206</v>
      </c>
      <c r="B3877" s="5">
        <v>0.29499999999999998</v>
      </c>
      <c r="C3877" s="5">
        <v>0.22500000000000001</v>
      </c>
      <c r="D3877" s="5">
        <v>0.09</v>
      </c>
      <c r="E3877" s="5">
        <v>0.13850000000000001</v>
      </c>
      <c r="F3877" s="5">
        <v>4.8000000000000001E-2</v>
      </c>
      <c r="G3877" s="5">
        <v>4.5999999999999999E-2</v>
      </c>
      <c r="H3877" s="48">
        <v>0.05</v>
      </c>
      <c r="I3877" s="5">
        <v>9</v>
      </c>
      <c r="N3877" s="15">
        <f t="shared" si="3885"/>
        <v>3</v>
      </c>
      <c r="O3877" s="15">
        <f t="shared" ref="O3877:U3877" si="3939">B3877</f>
        <v>0.29499999999999998</v>
      </c>
      <c r="P3877" s="15">
        <f t="shared" si="3939"/>
        <v>0.22500000000000001</v>
      </c>
      <c r="Q3877" s="15">
        <f t="shared" si="3939"/>
        <v>0.09</v>
      </c>
      <c r="R3877" s="15">
        <f t="shared" si="3939"/>
        <v>0.13850000000000001</v>
      </c>
      <c r="S3877" s="15">
        <f t="shared" si="3939"/>
        <v>4.8000000000000001E-2</v>
      </c>
      <c r="T3877" s="15">
        <f t="shared" si="3939"/>
        <v>4.5999999999999999E-2</v>
      </c>
      <c r="U3877" s="15">
        <f t="shared" si="3939"/>
        <v>0.05</v>
      </c>
      <c r="V3877" s="5">
        <v>1</v>
      </c>
      <c r="X3877" s="15">
        <f t="shared" si="3887"/>
        <v>10.5</v>
      </c>
      <c r="AB3877" s="15">
        <f t="shared" si="3888"/>
        <v>8.9977557788291858</v>
      </c>
      <c r="AC3877" s="15">
        <f t="shared" si="3889"/>
        <v>2.2567377000411062</v>
      </c>
    </row>
    <row r="3878" spans="1:29">
      <c r="A3878" s="5" t="s">
        <v>206</v>
      </c>
      <c r="B3878" s="5">
        <v>0.54500000000000004</v>
      </c>
      <c r="C3878" s="5">
        <v>0.45</v>
      </c>
      <c r="D3878" s="5">
        <v>0.16</v>
      </c>
      <c r="E3878" s="5">
        <v>0.86150000000000004</v>
      </c>
      <c r="F3878" s="5">
        <v>0.29249999999999998</v>
      </c>
      <c r="G3878" s="5">
        <v>0.1545</v>
      </c>
      <c r="H3878" s="48">
        <v>0.36499999999999999</v>
      </c>
      <c r="I3878" s="5">
        <v>16</v>
      </c>
      <c r="N3878" s="15">
        <f t="shared" si="3885"/>
        <v>3</v>
      </c>
      <c r="O3878" s="15">
        <f t="shared" ref="O3878:U3878" si="3940">B3878</f>
        <v>0.54500000000000004</v>
      </c>
      <c r="P3878" s="15">
        <f t="shared" si="3940"/>
        <v>0.45</v>
      </c>
      <c r="Q3878" s="15">
        <f t="shared" si="3940"/>
        <v>0.16</v>
      </c>
      <c r="R3878" s="15">
        <f t="shared" si="3940"/>
        <v>0.86150000000000004</v>
      </c>
      <c r="S3878" s="15">
        <f t="shared" si="3940"/>
        <v>0.29249999999999998</v>
      </c>
      <c r="T3878" s="15">
        <f t="shared" si="3940"/>
        <v>0.1545</v>
      </c>
      <c r="U3878" s="15">
        <f t="shared" si="3940"/>
        <v>0.36499999999999999</v>
      </c>
      <c r="V3878" s="5">
        <v>1</v>
      </c>
      <c r="X3878" s="15">
        <f t="shared" si="3887"/>
        <v>17.5</v>
      </c>
      <c r="AB3878" s="15">
        <f t="shared" si="3888"/>
        <v>15.522830915663887</v>
      </c>
      <c r="AC3878" s="15">
        <f t="shared" si="3889"/>
        <v>3.909197588054504</v>
      </c>
    </row>
    <row r="3879" spans="1:29">
      <c r="A3879" s="5" t="s">
        <v>207</v>
      </c>
      <c r="B3879" s="5">
        <v>0.64500000000000002</v>
      </c>
      <c r="C3879" s="5">
        <v>0.5</v>
      </c>
      <c r="D3879" s="5">
        <v>0.22500000000000001</v>
      </c>
      <c r="E3879" s="5">
        <v>1.6259999999999999</v>
      </c>
      <c r="F3879" s="5">
        <v>0.58699999999999997</v>
      </c>
      <c r="G3879" s="5">
        <v>0.40550000000000003</v>
      </c>
      <c r="H3879" s="48">
        <v>0.41</v>
      </c>
      <c r="I3879" s="5">
        <v>15</v>
      </c>
      <c r="N3879" s="15">
        <f t="shared" si="3885"/>
        <v>0.75</v>
      </c>
      <c r="O3879" s="15">
        <f t="shared" ref="O3879:U3879" si="3941">B3879</f>
        <v>0.64500000000000002</v>
      </c>
      <c r="P3879" s="15">
        <f t="shared" si="3941"/>
        <v>0.5</v>
      </c>
      <c r="Q3879" s="15">
        <f t="shared" si="3941"/>
        <v>0.22500000000000001</v>
      </c>
      <c r="R3879" s="15">
        <f t="shared" si="3941"/>
        <v>1.6259999999999999</v>
      </c>
      <c r="S3879" s="15">
        <f t="shared" si="3941"/>
        <v>0.58699999999999997</v>
      </c>
      <c r="T3879" s="15">
        <f t="shared" si="3941"/>
        <v>0.40550000000000003</v>
      </c>
      <c r="U3879" s="15">
        <f t="shared" si="3941"/>
        <v>0.41</v>
      </c>
      <c r="V3879" s="5">
        <v>1</v>
      </c>
      <c r="X3879" s="15">
        <f t="shared" si="3887"/>
        <v>16.5</v>
      </c>
      <c r="AB3879" s="15">
        <f t="shared" si="3888"/>
        <v>15.237761549063212</v>
      </c>
      <c r="AC3879" s="15">
        <f t="shared" si="3889"/>
        <v>1.5932459070233029</v>
      </c>
    </row>
    <row r="3880" spans="1:29">
      <c r="A3880" s="5" t="s">
        <v>206</v>
      </c>
      <c r="B3880" s="5">
        <v>0.45</v>
      </c>
      <c r="C3880" s="5">
        <v>0.35499999999999998</v>
      </c>
      <c r="D3880" s="5">
        <v>0.115</v>
      </c>
      <c r="E3880" s="5">
        <v>0.47799999999999998</v>
      </c>
      <c r="F3880" s="5">
        <v>0.18</v>
      </c>
      <c r="G3880" s="5">
        <v>0.11849999999999999</v>
      </c>
      <c r="H3880" s="48">
        <v>0.155</v>
      </c>
      <c r="I3880" s="5">
        <v>10</v>
      </c>
      <c r="N3880" s="15">
        <f t="shared" si="3885"/>
        <v>3</v>
      </c>
      <c r="O3880" s="15">
        <f t="shared" ref="O3880:U3880" si="3942">B3880</f>
        <v>0.45</v>
      </c>
      <c r="P3880" s="15">
        <f t="shared" si="3942"/>
        <v>0.35499999999999998</v>
      </c>
      <c r="Q3880" s="15">
        <f t="shared" si="3942"/>
        <v>0.115</v>
      </c>
      <c r="R3880" s="15">
        <f t="shared" si="3942"/>
        <v>0.47799999999999998</v>
      </c>
      <c r="S3880" s="15">
        <f t="shared" si="3942"/>
        <v>0.18</v>
      </c>
      <c r="T3880" s="15">
        <f t="shared" si="3942"/>
        <v>0.11849999999999999</v>
      </c>
      <c r="U3880" s="15">
        <f t="shared" si="3942"/>
        <v>0.155</v>
      </c>
      <c r="V3880" s="5">
        <v>1</v>
      </c>
      <c r="X3880" s="15">
        <f t="shared" si="3887"/>
        <v>11.5</v>
      </c>
      <c r="AB3880" s="15">
        <f t="shared" si="3888"/>
        <v>11.294496736197042</v>
      </c>
      <c r="AC3880" s="15">
        <f t="shared" si="3889"/>
        <v>4.2231591433668295E-2</v>
      </c>
    </row>
    <row r="3881" spans="1:29">
      <c r="A3881" s="5" t="s">
        <v>207</v>
      </c>
      <c r="B3881" s="5">
        <v>0.61</v>
      </c>
      <c r="C3881" s="5">
        <v>0.49</v>
      </c>
      <c r="D3881" s="5">
        <v>0.17</v>
      </c>
      <c r="E3881" s="5">
        <v>1.1775</v>
      </c>
      <c r="F3881" s="5">
        <v>0.5655</v>
      </c>
      <c r="G3881" s="5">
        <v>0.23849999999999999</v>
      </c>
      <c r="H3881" s="48">
        <v>0.29499999999999998</v>
      </c>
      <c r="I3881" s="5">
        <v>15</v>
      </c>
      <c r="N3881" s="15">
        <f t="shared" si="3885"/>
        <v>0.75</v>
      </c>
      <c r="O3881" s="15">
        <f t="shared" ref="O3881:U3881" si="3943">B3881</f>
        <v>0.61</v>
      </c>
      <c r="P3881" s="15">
        <f t="shared" si="3943"/>
        <v>0.49</v>
      </c>
      <c r="Q3881" s="15">
        <f t="shared" si="3943"/>
        <v>0.17</v>
      </c>
      <c r="R3881" s="15">
        <f t="shared" si="3943"/>
        <v>1.1775</v>
      </c>
      <c r="S3881" s="15">
        <f t="shared" si="3943"/>
        <v>0.5655</v>
      </c>
      <c r="T3881" s="15">
        <f t="shared" si="3943"/>
        <v>0.23849999999999999</v>
      </c>
      <c r="U3881" s="15">
        <f t="shared" si="3943"/>
        <v>0.29499999999999998</v>
      </c>
      <c r="V3881" s="5">
        <v>1</v>
      </c>
      <c r="X3881" s="15">
        <f t="shared" si="3887"/>
        <v>16.5</v>
      </c>
      <c r="AB3881" s="15">
        <f t="shared" si="3888"/>
        <v>11.607544456760309</v>
      </c>
      <c r="AC3881" s="15">
        <f t="shared" si="3889"/>
        <v>23.936121242576785</v>
      </c>
    </row>
    <row r="3882" spans="1:29">
      <c r="A3882" s="5" t="s">
        <v>208</v>
      </c>
      <c r="B3882" s="5">
        <v>0.38</v>
      </c>
      <c r="C3882" s="5">
        <v>0.3</v>
      </c>
      <c r="D3882" s="5">
        <v>0.1</v>
      </c>
      <c r="E3882" s="5">
        <v>0.28599999999999998</v>
      </c>
      <c r="F3882" s="5">
        <v>0.1305</v>
      </c>
      <c r="G3882" s="5">
        <v>5.6000000000000001E-2</v>
      </c>
      <c r="H3882" s="48">
        <v>0.09</v>
      </c>
      <c r="I3882" s="5">
        <v>7</v>
      </c>
      <c r="N3882" s="15">
        <f t="shared" si="3885"/>
        <v>-2</v>
      </c>
      <c r="O3882" s="15">
        <f t="shared" ref="O3882:U3882" si="3944">B3882</f>
        <v>0.38</v>
      </c>
      <c r="P3882" s="15">
        <f t="shared" si="3944"/>
        <v>0.3</v>
      </c>
      <c r="Q3882" s="15">
        <f t="shared" si="3944"/>
        <v>0.1</v>
      </c>
      <c r="R3882" s="15">
        <f t="shared" si="3944"/>
        <v>0.28599999999999998</v>
      </c>
      <c r="S3882" s="15">
        <f t="shared" si="3944"/>
        <v>0.1305</v>
      </c>
      <c r="T3882" s="15">
        <f t="shared" si="3944"/>
        <v>5.6000000000000001E-2</v>
      </c>
      <c r="U3882" s="15">
        <f t="shared" si="3944"/>
        <v>0.09</v>
      </c>
      <c r="V3882" s="5">
        <v>1</v>
      </c>
      <c r="X3882" s="15">
        <f t="shared" si="3887"/>
        <v>8.5</v>
      </c>
      <c r="AB3882" s="15">
        <f t="shared" si="3888"/>
        <v>9.0457293781863228</v>
      </c>
      <c r="AC3882" s="15">
        <f t="shared" si="3889"/>
        <v>0.29782055421563058</v>
      </c>
    </row>
    <row r="3883" spans="1:29">
      <c r="A3883" s="5" t="s">
        <v>207</v>
      </c>
      <c r="B3883" s="5">
        <v>0.56499999999999995</v>
      </c>
      <c r="C3883" s="5">
        <v>0.45500000000000002</v>
      </c>
      <c r="D3883" s="5">
        <v>0.13</v>
      </c>
      <c r="E3883" s="5">
        <v>1.0580000000000001</v>
      </c>
      <c r="F3883" s="5">
        <v>0.439</v>
      </c>
      <c r="G3883" s="5">
        <v>0.26450000000000001</v>
      </c>
      <c r="H3883" s="48">
        <v>0.3</v>
      </c>
      <c r="I3883" s="5">
        <v>10</v>
      </c>
      <c r="N3883" s="15">
        <f t="shared" si="3885"/>
        <v>0.75</v>
      </c>
      <c r="O3883" s="15">
        <f t="shared" ref="O3883:U3883" si="3945">B3883</f>
        <v>0.56499999999999995</v>
      </c>
      <c r="P3883" s="15">
        <f t="shared" si="3945"/>
        <v>0.45500000000000002</v>
      </c>
      <c r="Q3883" s="15">
        <f t="shared" si="3945"/>
        <v>0.13</v>
      </c>
      <c r="R3883" s="15">
        <f t="shared" si="3945"/>
        <v>1.0580000000000001</v>
      </c>
      <c r="S3883" s="15">
        <f t="shared" si="3945"/>
        <v>0.439</v>
      </c>
      <c r="T3883" s="15">
        <f t="shared" si="3945"/>
        <v>0.26450000000000001</v>
      </c>
      <c r="U3883" s="15">
        <f t="shared" si="3945"/>
        <v>0.3</v>
      </c>
      <c r="V3883" s="5">
        <v>1</v>
      </c>
      <c r="X3883" s="15">
        <f t="shared" si="3887"/>
        <v>11.5</v>
      </c>
      <c r="AB3883" s="15">
        <f t="shared" si="3888"/>
        <v>12.017215073599555</v>
      </c>
      <c r="AC3883" s="15">
        <f t="shared" si="3889"/>
        <v>0.2675114323585932</v>
      </c>
    </row>
    <row r="3884" spans="1:29">
      <c r="A3884" s="5" t="s">
        <v>207</v>
      </c>
      <c r="B3884" s="5">
        <v>0.67</v>
      </c>
      <c r="C3884" s="5">
        <v>0.54500000000000004</v>
      </c>
      <c r="D3884" s="5">
        <v>0.16</v>
      </c>
      <c r="E3884" s="5">
        <v>1.5415000000000001</v>
      </c>
      <c r="F3884" s="5">
        <v>0.59850000000000003</v>
      </c>
      <c r="G3884" s="5">
        <v>0.25650000000000001</v>
      </c>
      <c r="H3884" s="48">
        <v>0.495</v>
      </c>
      <c r="I3884" s="5">
        <v>15</v>
      </c>
      <c r="N3884" s="15">
        <f t="shared" si="3885"/>
        <v>0.75</v>
      </c>
      <c r="O3884" s="15">
        <f t="shared" ref="O3884:U3884" si="3946">B3884</f>
        <v>0.67</v>
      </c>
      <c r="P3884" s="15">
        <f t="shared" si="3946"/>
        <v>0.54500000000000004</v>
      </c>
      <c r="Q3884" s="15">
        <f t="shared" si="3946"/>
        <v>0.16</v>
      </c>
      <c r="R3884" s="15">
        <f t="shared" si="3946"/>
        <v>1.5415000000000001</v>
      </c>
      <c r="S3884" s="15">
        <f t="shared" si="3946"/>
        <v>0.59850000000000003</v>
      </c>
      <c r="T3884" s="15">
        <f t="shared" si="3946"/>
        <v>0.25650000000000001</v>
      </c>
      <c r="U3884" s="15">
        <f t="shared" si="3946"/>
        <v>0.495</v>
      </c>
      <c r="V3884" s="5">
        <v>1</v>
      </c>
      <c r="X3884" s="15">
        <f t="shared" si="3887"/>
        <v>16.5</v>
      </c>
      <c r="AB3884" s="15">
        <f t="shared" si="3888"/>
        <v>16.29251918691746</v>
      </c>
      <c r="AC3884" s="15">
        <f t="shared" si="3889"/>
        <v>4.3048287797392025E-2</v>
      </c>
    </row>
    <row r="3885" spans="1:29">
      <c r="A3885" s="5" t="s">
        <v>206</v>
      </c>
      <c r="B3885" s="5">
        <v>0.54</v>
      </c>
      <c r="C3885" s="5">
        <v>0.42499999999999999</v>
      </c>
      <c r="D3885" s="5">
        <v>0.12</v>
      </c>
      <c r="E3885" s="5">
        <v>0.81699999999999995</v>
      </c>
      <c r="F3885" s="5">
        <v>0.29449999999999998</v>
      </c>
      <c r="G3885" s="5">
        <v>0.153</v>
      </c>
      <c r="H3885" s="48">
        <v>0.19500000000000001</v>
      </c>
      <c r="I3885" s="5">
        <v>10</v>
      </c>
      <c r="N3885" s="15">
        <f t="shared" si="3885"/>
        <v>3</v>
      </c>
      <c r="O3885" s="15">
        <f t="shared" ref="O3885:U3885" si="3947">B3885</f>
        <v>0.54</v>
      </c>
      <c r="P3885" s="15">
        <f t="shared" si="3947"/>
        <v>0.42499999999999999</v>
      </c>
      <c r="Q3885" s="15">
        <f t="shared" si="3947"/>
        <v>0.12</v>
      </c>
      <c r="R3885" s="15">
        <f t="shared" si="3947"/>
        <v>0.81699999999999995</v>
      </c>
      <c r="S3885" s="15">
        <f t="shared" si="3947"/>
        <v>0.29449999999999998</v>
      </c>
      <c r="T3885" s="15">
        <f t="shared" si="3947"/>
        <v>0.153</v>
      </c>
      <c r="U3885" s="15">
        <f t="shared" si="3947"/>
        <v>0.19500000000000001</v>
      </c>
      <c r="V3885" s="5">
        <v>1</v>
      </c>
      <c r="X3885" s="15">
        <f t="shared" si="3887"/>
        <v>11.5</v>
      </c>
      <c r="AB3885" s="15">
        <f t="shared" si="3888"/>
        <v>12.877083562254002</v>
      </c>
      <c r="AC3885" s="15">
        <f t="shared" si="3889"/>
        <v>1.8963591374301727</v>
      </c>
    </row>
    <row r="3886" spans="1:29">
      <c r="A3886" s="5" t="s">
        <v>208</v>
      </c>
      <c r="B3886" s="5">
        <v>0.28999999999999998</v>
      </c>
      <c r="C3886" s="5">
        <v>0.22500000000000001</v>
      </c>
      <c r="D3886" s="5">
        <v>7.4999999999999997E-2</v>
      </c>
      <c r="E3886" s="5">
        <v>0.152</v>
      </c>
      <c r="F3886" s="5">
        <v>7.0999999999999994E-2</v>
      </c>
      <c r="G3886" s="5">
        <v>5.8999999999999997E-2</v>
      </c>
      <c r="H3886" s="48">
        <v>4.4999999999999998E-2</v>
      </c>
      <c r="I3886" s="5">
        <v>9</v>
      </c>
      <c r="N3886" s="15">
        <f t="shared" si="3885"/>
        <v>-2</v>
      </c>
      <c r="O3886" s="15">
        <f t="shared" ref="O3886:U3886" si="3948">B3886</f>
        <v>0.28999999999999998</v>
      </c>
      <c r="P3886" s="15">
        <f t="shared" si="3948"/>
        <v>0.22500000000000001</v>
      </c>
      <c r="Q3886" s="15">
        <f t="shared" si="3948"/>
        <v>7.4999999999999997E-2</v>
      </c>
      <c r="R3886" s="15">
        <f t="shared" si="3948"/>
        <v>0.152</v>
      </c>
      <c r="S3886" s="15">
        <f t="shared" si="3948"/>
        <v>7.0999999999999994E-2</v>
      </c>
      <c r="T3886" s="15">
        <f t="shared" si="3948"/>
        <v>5.8999999999999997E-2</v>
      </c>
      <c r="U3886" s="15">
        <f t="shared" si="3948"/>
        <v>4.4999999999999998E-2</v>
      </c>
      <c r="V3886" s="5">
        <v>1</v>
      </c>
      <c r="X3886" s="15">
        <f t="shared" si="3887"/>
        <v>10.5</v>
      </c>
      <c r="AB3886" s="15">
        <f t="shared" si="3888"/>
        <v>7.5072412630463079</v>
      </c>
      <c r="AC3886" s="15">
        <f t="shared" si="3889"/>
        <v>8.9566048576126587</v>
      </c>
    </row>
    <row r="3887" spans="1:29">
      <c r="A3887" s="5" t="s">
        <v>208</v>
      </c>
      <c r="B3887" s="5">
        <v>0.41</v>
      </c>
      <c r="C3887" s="5">
        <v>0.33</v>
      </c>
      <c r="D3887" s="5">
        <v>0.105</v>
      </c>
      <c r="E3887" s="5">
        <v>0.33500000000000002</v>
      </c>
      <c r="F3887" s="5">
        <v>0.1525</v>
      </c>
      <c r="G3887" s="5">
        <v>7.3999999999999996E-2</v>
      </c>
      <c r="H3887" s="48">
        <v>0.11</v>
      </c>
      <c r="I3887" s="5">
        <v>7</v>
      </c>
      <c r="N3887" s="15">
        <f t="shared" si="3885"/>
        <v>-2</v>
      </c>
      <c r="O3887" s="15">
        <f t="shared" ref="O3887:U3887" si="3949">B3887</f>
        <v>0.41</v>
      </c>
      <c r="P3887" s="15">
        <f t="shared" si="3949"/>
        <v>0.33</v>
      </c>
      <c r="Q3887" s="15">
        <f t="shared" si="3949"/>
        <v>0.105</v>
      </c>
      <c r="R3887" s="15">
        <f t="shared" si="3949"/>
        <v>0.33500000000000002</v>
      </c>
      <c r="S3887" s="15">
        <f t="shared" si="3949"/>
        <v>0.1525</v>
      </c>
      <c r="T3887" s="15">
        <f t="shared" si="3949"/>
        <v>7.3999999999999996E-2</v>
      </c>
      <c r="U3887" s="15">
        <f t="shared" si="3949"/>
        <v>0.11</v>
      </c>
      <c r="V3887" s="5">
        <v>1</v>
      </c>
      <c r="X3887" s="15">
        <f t="shared" si="3887"/>
        <v>8.5</v>
      </c>
      <c r="AB3887" s="15">
        <f t="shared" si="3888"/>
        <v>9.4258768952024656</v>
      </c>
      <c r="AC3887" s="15">
        <f t="shared" si="3889"/>
        <v>0.8572480250697575</v>
      </c>
    </row>
    <row r="3888" spans="1:29">
      <c r="A3888" s="5" t="s">
        <v>207</v>
      </c>
      <c r="B3888" s="5">
        <v>0.46</v>
      </c>
      <c r="C3888" s="5">
        <v>0.375</v>
      </c>
      <c r="D3888" s="5">
        <v>0.12</v>
      </c>
      <c r="E3888" s="5">
        <v>0.49149999999999999</v>
      </c>
      <c r="F3888" s="5">
        <v>0.2205</v>
      </c>
      <c r="G3888" s="5">
        <v>8.7999999999999995E-2</v>
      </c>
      <c r="H3888" s="48">
        <v>0.17</v>
      </c>
      <c r="I3888" s="5">
        <v>7</v>
      </c>
      <c r="N3888" s="15">
        <f t="shared" si="3885"/>
        <v>0.75</v>
      </c>
      <c r="O3888" s="15">
        <f t="shared" ref="O3888:U3888" si="3950">B3888</f>
        <v>0.46</v>
      </c>
      <c r="P3888" s="15">
        <f t="shared" si="3950"/>
        <v>0.375</v>
      </c>
      <c r="Q3888" s="15">
        <f t="shared" si="3950"/>
        <v>0.12</v>
      </c>
      <c r="R3888" s="15">
        <f t="shared" si="3950"/>
        <v>0.49149999999999999</v>
      </c>
      <c r="S3888" s="15">
        <f t="shared" si="3950"/>
        <v>0.2205</v>
      </c>
      <c r="T3888" s="15">
        <f t="shared" si="3950"/>
        <v>8.7999999999999995E-2</v>
      </c>
      <c r="U3888" s="15">
        <f t="shared" si="3950"/>
        <v>0.17</v>
      </c>
      <c r="V3888" s="5">
        <v>1</v>
      </c>
      <c r="X3888" s="15">
        <f t="shared" si="3887"/>
        <v>8.5</v>
      </c>
      <c r="AB3888" s="15">
        <f t="shared" si="3888"/>
        <v>10.965349946812704</v>
      </c>
      <c r="AC3888" s="15">
        <f t="shared" si="3889"/>
        <v>6.0779503602494049</v>
      </c>
    </row>
    <row r="3889" spans="1:29">
      <c r="A3889" s="5" t="s">
        <v>207</v>
      </c>
      <c r="B3889" s="5">
        <v>0.56000000000000005</v>
      </c>
      <c r="C3889" s="5">
        <v>0.44</v>
      </c>
      <c r="D3889" s="5">
        <v>0.155</v>
      </c>
      <c r="E3889" s="5">
        <v>0.97050000000000003</v>
      </c>
      <c r="F3889" s="5">
        <v>0.43149999999999999</v>
      </c>
      <c r="G3889" s="5">
        <v>0.26300000000000001</v>
      </c>
      <c r="H3889" s="48">
        <v>0.255</v>
      </c>
      <c r="I3889" s="5">
        <v>9</v>
      </c>
      <c r="N3889" s="15">
        <f t="shared" si="3885"/>
        <v>0.75</v>
      </c>
      <c r="O3889" s="15">
        <f t="shared" ref="O3889:U3889" si="3951">B3889</f>
        <v>0.56000000000000005</v>
      </c>
      <c r="P3889" s="15">
        <f t="shared" si="3951"/>
        <v>0.44</v>
      </c>
      <c r="Q3889" s="15">
        <f t="shared" si="3951"/>
        <v>0.155</v>
      </c>
      <c r="R3889" s="15">
        <f t="shared" si="3951"/>
        <v>0.97050000000000003</v>
      </c>
      <c r="S3889" s="15">
        <f t="shared" si="3951"/>
        <v>0.43149999999999999</v>
      </c>
      <c r="T3889" s="15">
        <f t="shared" si="3951"/>
        <v>0.26300000000000001</v>
      </c>
      <c r="U3889" s="15">
        <f t="shared" si="3951"/>
        <v>0.255</v>
      </c>
      <c r="V3889" s="5">
        <v>1</v>
      </c>
      <c r="X3889" s="15">
        <f t="shared" si="3887"/>
        <v>10.5</v>
      </c>
      <c r="AB3889" s="15">
        <f t="shared" si="3888"/>
        <v>11.103717058502539</v>
      </c>
      <c r="AC3889" s="15">
        <f t="shared" si="3889"/>
        <v>0.36447428672695847</v>
      </c>
    </row>
    <row r="3890" spans="1:29">
      <c r="A3890" s="5" t="s">
        <v>207</v>
      </c>
      <c r="B3890" s="5">
        <v>0.57499999999999996</v>
      </c>
      <c r="C3890" s="5">
        <v>0.45</v>
      </c>
      <c r="D3890" s="5">
        <v>0.1</v>
      </c>
      <c r="E3890" s="5">
        <v>0.93149999999999999</v>
      </c>
      <c r="F3890" s="5">
        <v>0.43099999999999999</v>
      </c>
      <c r="G3890" s="5">
        <v>0.222</v>
      </c>
      <c r="H3890" s="48">
        <v>0.23499999999999999</v>
      </c>
      <c r="I3890" s="5">
        <v>12</v>
      </c>
      <c r="N3890" s="15">
        <f t="shared" si="3885"/>
        <v>0.75</v>
      </c>
      <c r="O3890" s="15">
        <f t="shared" ref="O3890:U3890" si="3952">B3890</f>
        <v>0.57499999999999996</v>
      </c>
      <c r="P3890" s="15">
        <f t="shared" si="3952"/>
        <v>0.45</v>
      </c>
      <c r="Q3890" s="15">
        <f t="shared" si="3952"/>
        <v>0.1</v>
      </c>
      <c r="R3890" s="15">
        <f t="shared" si="3952"/>
        <v>0.93149999999999999</v>
      </c>
      <c r="S3890" s="15">
        <f t="shared" si="3952"/>
        <v>0.43099999999999999</v>
      </c>
      <c r="T3890" s="15">
        <f t="shared" si="3952"/>
        <v>0.222</v>
      </c>
      <c r="U3890" s="15">
        <f t="shared" si="3952"/>
        <v>0.23499999999999999</v>
      </c>
      <c r="V3890" s="5">
        <v>1</v>
      </c>
      <c r="X3890" s="15">
        <f t="shared" si="3887"/>
        <v>13.5</v>
      </c>
      <c r="AB3890" s="15">
        <f t="shared" si="3888"/>
        <v>10.499210858098035</v>
      </c>
      <c r="AC3890" s="15">
        <f t="shared" si="3889"/>
        <v>9.0047354741567318</v>
      </c>
    </row>
    <row r="3891" spans="1:29">
      <c r="A3891" s="5" t="s">
        <v>206</v>
      </c>
      <c r="B3891" s="5">
        <v>0.62</v>
      </c>
      <c r="C3891" s="5">
        <v>0.5</v>
      </c>
      <c r="D3891" s="5">
        <v>0.2</v>
      </c>
      <c r="E3891" s="5">
        <v>1.2210000000000001</v>
      </c>
      <c r="F3891" s="5">
        <v>0.46050000000000002</v>
      </c>
      <c r="G3891" s="5">
        <v>0.26300000000000001</v>
      </c>
      <c r="H3891" s="48">
        <v>0.43</v>
      </c>
      <c r="I3891" s="5">
        <v>12</v>
      </c>
      <c r="N3891" s="15">
        <f t="shared" si="3885"/>
        <v>3</v>
      </c>
      <c r="O3891" s="15">
        <f t="shared" ref="O3891:U3891" si="3953">B3891</f>
        <v>0.62</v>
      </c>
      <c r="P3891" s="15">
        <f t="shared" si="3953"/>
        <v>0.5</v>
      </c>
      <c r="Q3891" s="15">
        <f t="shared" si="3953"/>
        <v>0.2</v>
      </c>
      <c r="R3891" s="15">
        <f t="shared" si="3953"/>
        <v>1.2210000000000001</v>
      </c>
      <c r="S3891" s="15">
        <f t="shared" si="3953"/>
        <v>0.46050000000000002</v>
      </c>
      <c r="T3891" s="15">
        <f t="shared" si="3953"/>
        <v>0.26300000000000001</v>
      </c>
      <c r="U3891" s="15">
        <f t="shared" si="3953"/>
        <v>0.43</v>
      </c>
      <c r="V3891" s="5">
        <v>1</v>
      </c>
      <c r="X3891" s="15">
        <f t="shared" si="3887"/>
        <v>13.5</v>
      </c>
      <c r="AB3891" s="15">
        <f t="shared" si="3888"/>
        <v>15.844305795558219</v>
      </c>
      <c r="AC3891" s="15">
        <f t="shared" si="3889"/>
        <v>5.4957696630878532</v>
      </c>
    </row>
    <row r="3892" spans="1:29">
      <c r="A3892" s="5" t="s">
        <v>206</v>
      </c>
      <c r="B3892" s="5">
        <v>0.51500000000000001</v>
      </c>
      <c r="C3892" s="5">
        <v>0.4</v>
      </c>
      <c r="D3892" s="5">
        <v>0.14000000000000001</v>
      </c>
      <c r="E3892" s="5">
        <v>0.73650000000000004</v>
      </c>
      <c r="F3892" s="5">
        <v>0.29549999999999998</v>
      </c>
      <c r="G3892" s="5">
        <v>0.184</v>
      </c>
      <c r="H3892" s="48">
        <v>0.185</v>
      </c>
      <c r="I3892" s="5">
        <v>16</v>
      </c>
      <c r="N3892" s="15">
        <f t="shared" si="3885"/>
        <v>3</v>
      </c>
      <c r="O3892" s="15">
        <f t="shared" ref="O3892:U3892" si="3954">B3892</f>
        <v>0.51500000000000001</v>
      </c>
      <c r="P3892" s="15">
        <f t="shared" si="3954"/>
        <v>0.4</v>
      </c>
      <c r="Q3892" s="15">
        <f t="shared" si="3954"/>
        <v>0.14000000000000001</v>
      </c>
      <c r="R3892" s="15">
        <f t="shared" si="3954"/>
        <v>0.73650000000000004</v>
      </c>
      <c r="S3892" s="15">
        <f t="shared" si="3954"/>
        <v>0.29549999999999998</v>
      </c>
      <c r="T3892" s="15">
        <f t="shared" si="3954"/>
        <v>0.184</v>
      </c>
      <c r="U3892" s="15">
        <f t="shared" si="3954"/>
        <v>0.185</v>
      </c>
      <c r="V3892" s="5">
        <v>1</v>
      </c>
      <c r="X3892" s="15">
        <f t="shared" si="3887"/>
        <v>17.5</v>
      </c>
      <c r="AB3892" s="15">
        <f t="shared" si="3888"/>
        <v>11.670702359782013</v>
      </c>
      <c r="AC3892" s="15">
        <f t="shared" si="3889"/>
        <v>33.980710978250997</v>
      </c>
    </row>
    <row r="3893" spans="1:29">
      <c r="A3893" s="5" t="s">
        <v>207</v>
      </c>
      <c r="B3893" s="5">
        <v>0.56000000000000005</v>
      </c>
      <c r="C3893" s="5">
        <v>0.46</v>
      </c>
      <c r="D3893" s="5">
        <v>0.18</v>
      </c>
      <c r="E3893" s="5">
        <v>0.97</v>
      </c>
      <c r="F3893" s="5">
        <v>0.34200000000000003</v>
      </c>
      <c r="G3893" s="5">
        <v>0.19600000000000001</v>
      </c>
      <c r="H3893" s="48">
        <v>0.35499999999999998</v>
      </c>
      <c r="I3893" s="5">
        <v>12</v>
      </c>
      <c r="N3893" s="15">
        <f t="shared" si="3885"/>
        <v>0.75</v>
      </c>
      <c r="O3893" s="15">
        <f t="shared" ref="O3893:U3893" si="3955">B3893</f>
        <v>0.56000000000000005</v>
      </c>
      <c r="P3893" s="15">
        <f t="shared" si="3955"/>
        <v>0.46</v>
      </c>
      <c r="Q3893" s="15">
        <f t="shared" si="3955"/>
        <v>0.18</v>
      </c>
      <c r="R3893" s="15">
        <f t="shared" si="3955"/>
        <v>0.97</v>
      </c>
      <c r="S3893" s="15">
        <f t="shared" si="3955"/>
        <v>0.34200000000000003</v>
      </c>
      <c r="T3893" s="15">
        <f t="shared" si="3955"/>
        <v>0.19600000000000001</v>
      </c>
      <c r="U3893" s="15">
        <f t="shared" si="3955"/>
        <v>0.35499999999999998</v>
      </c>
      <c r="V3893" s="5">
        <v>1</v>
      </c>
      <c r="X3893" s="15">
        <f t="shared" si="3887"/>
        <v>13.5</v>
      </c>
      <c r="AB3893" s="15">
        <f t="shared" si="3888"/>
        <v>14.965395181176538</v>
      </c>
      <c r="AC3893" s="15">
        <f t="shared" si="3889"/>
        <v>2.1473830370154179</v>
      </c>
    </row>
    <row r="3894" spans="1:29">
      <c r="A3894" s="5" t="s">
        <v>207</v>
      </c>
      <c r="B3894" s="5">
        <v>0.5</v>
      </c>
      <c r="C3894" s="5">
        <v>0.4</v>
      </c>
      <c r="D3894" s="5">
        <v>0.15</v>
      </c>
      <c r="E3894" s="5">
        <v>0.8085</v>
      </c>
      <c r="F3894" s="5">
        <v>0.27300000000000002</v>
      </c>
      <c r="G3894" s="5">
        <v>0.112</v>
      </c>
      <c r="H3894" s="48">
        <v>0.29499999999999998</v>
      </c>
      <c r="I3894" s="5">
        <v>13</v>
      </c>
      <c r="N3894" s="15">
        <f t="shared" si="3885"/>
        <v>0.75</v>
      </c>
      <c r="O3894" s="15">
        <f t="shared" ref="O3894:U3894" si="3956">B3894</f>
        <v>0.5</v>
      </c>
      <c r="P3894" s="15">
        <f t="shared" si="3956"/>
        <v>0.4</v>
      </c>
      <c r="Q3894" s="15">
        <f t="shared" si="3956"/>
        <v>0.15</v>
      </c>
      <c r="R3894" s="15">
        <f t="shared" si="3956"/>
        <v>0.8085</v>
      </c>
      <c r="S3894" s="15">
        <f t="shared" si="3956"/>
        <v>0.27300000000000002</v>
      </c>
      <c r="T3894" s="15">
        <f t="shared" si="3956"/>
        <v>0.112</v>
      </c>
      <c r="U3894" s="15">
        <f t="shared" si="3956"/>
        <v>0.29499999999999998</v>
      </c>
      <c r="V3894" s="5">
        <v>1</v>
      </c>
      <c r="X3894" s="15">
        <f t="shared" si="3887"/>
        <v>14.5</v>
      </c>
      <c r="AB3894" s="15">
        <f t="shared" si="3888"/>
        <v>14.224970012119019</v>
      </c>
      <c r="AC3894" s="15">
        <f t="shared" si="3889"/>
        <v>7.5641494233812306E-2</v>
      </c>
    </row>
    <row r="3895" spans="1:29">
      <c r="A3895" s="5" t="s">
        <v>208</v>
      </c>
      <c r="B3895" s="5">
        <v>0.435</v>
      </c>
      <c r="C3895" s="5">
        <v>0.35499999999999998</v>
      </c>
      <c r="D3895" s="5">
        <v>0.125</v>
      </c>
      <c r="E3895" s="5">
        <v>0.40749999999999997</v>
      </c>
      <c r="F3895" s="5">
        <v>0.1535</v>
      </c>
      <c r="G3895" s="5">
        <v>7.3999999999999996E-2</v>
      </c>
      <c r="H3895" s="48">
        <v>0.16500000000000001</v>
      </c>
      <c r="I3895" s="5">
        <v>9</v>
      </c>
      <c r="N3895" s="15">
        <f t="shared" si="3885"/>
        <v>-2</v>
      </c>
      <c r="O3895" s="15">
        <f t="shared" ref="O3895:U3895" si="3957">B3895</f>
        <v>0.435</v>
      </c>
      <c r="P3895" s="15">
        <f t="shared" si="3957"/>
        <v>0.35499999999999998</v>
      </c>
      <c r="Q3895" s="15">
        <f t="shared" si="3957"/>
        <v>0.125</v>
      </c>
      <c r="R3895" s="15">
        <f t="shared" si="3957"/>
        <v>0.40749999999999997</v>
      </c>
      <c r="S3895" s="15">
        <f t="shared" si="3957"/>
        <v>0.1535</v>
      </c>
      <c r="T3895" s="15">
        <f t="shared" si="3957"/>
        <v>7.3999999999999996E-2</v>
      </c>
      <c r="U3895" s="15">
        <f t="shared" si="3957"/>
        <v>0.16500000000000001</v>
      </c>
      <c r="V3895" s="5">
        <v>1</v>
      </c>
      <c r="X3895" s="15">
        <f t="shared" si="3887"/>
        <v>10.5</v>
      </c>
      <c r="AB3895" s="15">
        <f t="shared" si="3888"/>
        <v>11.040635526689618</v>
      </c>
      <c r="AC3895" s="15">
        <f t="shared" si="3889"/>
        <v>0.29228677271896081</v>
      </c>
    </row>
    <row r="3896" spans="1:29">
      <c r="A3896" s="5" t="s">
        <v>206</v>
      </c>
      <c r="B3896" s="5">
        <v>0.495</v>
      </c>
      <c r="C3896" s="5">
        <v>0.38</v>
      </c>
      <c r="D3896" s="5">
        <v>0.13500000000000001</v>
      </c>
      <c r="E3896" s="5">
        <v>0.62949999999999995</v>
      </c>
      <c r="F3896" s="5">
        <v>0.26300000000000001</v>
      </c>
      <c r="G3896" s="5">
        <v>0.14249999999999999</v>
      </c>
      <c r="H3896" s="48">
        <v>0.215</v>
      </c>
      <c r="I3896" s="5">
        <v>12</v>
      </c>
      <c r="N3896" s="15">
        <f t="shared" si="3885"/>
        <v>3</v>
      </c>
      <c r="O3896" s="15">
        <f t="shared" ref="O3896:U3896" si="3958">B3896</f>
        <v>0.495</v>
      </c>
      <c r="P3896" s="15">
        <f t="shared" si="3958"/>
        <v>0.38</v>
      </c>
      <c r="Q3896" s="15">
        <f t="shared" si="3958"/>
        <v>0.13500000000000001</v>
      </c>
      <c r="R3896" s="15">
        <f t="shared" si="3958"/>
        <v>0.62949999999999995</v>
      </c>
      <c r="S3896" s="15">
        <f t="shared" si="3958"/>
        <v>0.26300000000000001</v>
      </c>
      <c r="T3896" s="15">
        <f t="shared" si="3958"/>
        <v>0.14249999999999999</v>
      </c>
      <c r="U3896" s="15">
        <f t="shared" si="3958"/>
        <v>0.215</v>
      </c>
      <c r="V3896" s="5">
        <v>1</v>
      </c>
      <c r="X3896" s="15">
        <f t="shared" si="3887"/>
        <v>13.5</v>
      </c>
      <c r="AB3896" s="15">
        <f t="shared" si="3888"/>
        <v>11.762125263098335</v>
      </c>
      <c r="AC3896" s="15">
        <f t="shared" si="3889"/>
        <v>3.0202086011610305</v>
      </c>
    </row>
    <row r="3897" spans="1:29">
      <c r="A3897" s="5" t="s">
        <v>207</v>
      </c>
      <c r="B3897" s="5">
        <v>0.59499999999999997</v>
      </c>
      <c r="C3897" s="5">
        <v>0.5</v>
      </c>
      <c r="D3897" s="5">
        <v>0.18</v>
      </c>
      <c r="E3897" s="5">
        <v>1.0529999999999999</v>
      </c>
      <c r="F3897" s="5">
        <v>0.4405</v>
      </c>
      <c r="G3897" s="5">
        <v>0.192</v>
      </c>
      <c r="H3897" s="48">
        <v>0.39</v>
      </c>
      <c r="I3897" s="5">
        <v>13</v>
      </c>
      <c r="N3897" s="15">
        <f t="shared" si="3885"/>
        <v>0.75</v>
      </c>
      <c r="O3897" s="15">
        <f t="shared" ref="O3897:U3897" si="3959">B3897</f>
        <v>0.59499999999999997</v>
      </c>
      <c r="P3897" s="15">
        <f t="shared" si="3959"/>
        <v>0.5</v>
      </c>
      <c r="Q3897" s="15">
        <f t="shared" si="3959"/>
        <v>0.18</v>
      </c>
      <c r="R3897" s="15">
        <f t="shared" si="3959"/>
        <v>1.0529999999999999</v>
      </c>
      <c r="S3897" s="15">
        <f t="shared" si="3959"/>
        <v>0.4405</v>
      </c>
      <c r="T3897" s="15">
        <f t="shared" si="3959"/>
        <v>0.192</v>
      </c>
      <c r="U3897" s="15">
        <f t="shared" si="3959"/>
        <v>0.39</v>
      </c>
      <c r="V3897" s="5">
        <v>1</v>
      </c>
      <c r="X3897" s="15">
        <f t="shared" si="3887"/>
        <v>14.5</v>
      </c>
      <c r="AB3897" s="15">
        <f t="shared" si="3888"/>
        <v>14.532138516836579</v>
      </c>
      <c r="AC3897" s="15">
        <f t="shared" si="3889"/>
        <v>1.032884264455049E-3</v>
      </c>
    </row>
    <row r="3898" spans="1:29">
      <c r="A3898" s="5" t="s">
        <v>206</v>
      </c>
      <c r="B3898" s="5">
        <v>0.76</v>
      </c>
      <c r="C3898" s="5">
        <v>0.57499999999999996</v>
      </c>
      <c r="D3898" s="5">
        <v>0.19</v>
      </c>
      <c r="E3898" s="5">
        <v>1.829</v>
      </c>
      <c r="F3898" s="5">
        <v>0.70350000000000001</v>
      </c>
      <c r="G3898" s="5">
        <v>0.38600000000000001</v>
      </c>
      <c r="H3898" s="48">
        <v>0.56000000000000005</v>
      </c>
      <c r="I3898" s="5">
        <v>14</v>
      </c>
      <c r="N3898" s="15">
        <f t="shared" si="3885"/>
        <v>3</v>
      </c>
      <c r="O3898" s="15">
        <f t="shared" ref="O3898:U3898" si="3960">B3898</f>
        <v>0.76</v>
      </c>
      <c r="P3898" s="15">
        <f t="shared" si="3960"/>
        <v>0.57499999999999996</v>
      </c>
      <c r="Q3898" s="15">
        <f t="shared" si="3960"/>
        <v>0.19</v>
      </c>
      <c r="R3898" s="15">
        <f t="shared" si="3960"/>
        <v>1.829</v>
      </c>
      <c r="S3898" s="15">
        <f t="shared" si="3960"/>
        <v>0.70350000000000001</v>
      </c>
      <c r="T3898" s="15">
        <f t="shared" si="3960"/>
        <v>0.38600000000000001</v>
      </c>
      <c r="U3898" s="15">
        <f t="shared" si="3960"/>
        <v>0.56000000000000005</v>
      </c>
      <c r="V3898" s="5">
        <v>1</v>
      </c>
      <c r="X3898" s="15">
        <f t="shared" si="3887"/>
        <v>15.5</v>
      </c>
      <c r="AB3898" s="15">
        <f t="shared" si="3888"/>
        <v>17.01780485097105</v>
      </c>
      <c r="AC3898" s="15">
        <f t="shared" si="3889"/>
        <v>2.3037315656312511</v>
      </c>
    </row>
    <row r="3899" spans="1:29">
      <c r="A3899" s="5" t="s">
        <v>207</v>
      </c>
      <c r="B3899" s="5">
        <v>0.61499999999999999</v>
      </c>
      <c r="C3899" s="5">
        <v>0.5</v>
      </c>
      <c r="D3899" s="5">
        <v>0.16500000000000001</v>
      </c>
      <c r="E3899" s="5">
        <v>1.1765000000000001</v>
      </c>
      <c r="F3899" s="5">
        <v>0.48799999999999999</v>
      </c>
      <c r="G3899" s="5">
        <v>0.24399999999999999</v>
      </c>
      <c r="H3899" s="48">
        <v>0.34499999999999997</v>
      </c>
      <c r="I3899" s="5">
        <v>17</v>
      </c>
      <c r="N3899" s="15">
        <f t="shared" si="3885"/>
        <v>0.75</v>
      </c>
      <c r="O3899" s="15">
        <f t="shared" ref="O3899:U3899" si="3961">B3899</f>
        <v>0.61499999999999999</v>
      </c>
      <c r="P3899" s="15">
        <f t="shared" si="3961"/>
        <v>0.5</v>
      </c>
      <c r="Q3899" s="15">
        <f t="shared" si="3961"/>
        <v>0.16500000000000001</v>
      </c>
      <c r="R3899" s="15">
        <f t="shared" si="3961"/>
        <v>1.1765000000000001</v>
      </c>
      <c r="S3899" s="15">
        <f t="shared" si="3961"/>
        <v>0.48799999999999999</v>
      </c>
      <c r="T3899" s="15">
        <f t="shared" si="3961"/>
        <v>0.24399999999999999</v>
      </c>
      <c r="U3899" s="15">
        <f t="shared" si="3961"/>
        <v>0.34499999999999997</v>
      </c>
      <c r="V3899" s="5">
        <v>1</v>
      </c>
      <c r="X3899" s="15">
        <f t="shared" si="3887"/>
        <v>18.5</v>
      </c>
      <c r="AB3899" s="15">
        <f t="shared" si="3888"/>
        <v>13.591908067089069</v>
      </c>
      <c r="AC3899" s="15">
        <f t="shared" si="3889"/>
        <v>24.089366421905364</v>
      </c>
    </row>
    <row r="3900" spans="1:29">
      <c r="A3900" s="5" t="s">
        <v>207</v>
      </c>
      <c r="B3900" s="5">
        <v>0.56499999999999995</v>
      </c>
      <c r="C3900" s="5">
        <v>0.46</v>
      </c>
      <c r="D3900" s="5">
        <v>0.15</v>
      </c>
      <c r="E3900" s="5">
        <v>0.87649999999999995</v>
      </c>
      <c r="F3900" s="5">
        <v>0.34549999999999997</v>
      </c>
      <c r="G3900" s="5">
        <v>0.1925</v>
      </c>
      <c r="H3900" s="48">
        <v>0.27500000000000002</v>
      </c>
      <c r="I3900" s="5">
        <v>10</v>
      </c>
      <c r="N3900" s="15">
        <f t="shared" si="3885"/>
        <v>0.75</v>
      </c>
      <c r="O3900" s="15">
        <f t="shared" ref="O3900:U3900" si="3962">B3900</f>
        <v>0.56499999999999995</v>
      </c>
      <c r="P3900" s="15">
        <f t="shared" si="3962"/>
        <v>0.46</v>
      </c>
      <c r="Q3900" s="15">
        <f t="shared" si="3962"/>
        <v>0.15</v>
      </c>
      <c r="R3900" s="15">
        <f t="shared" si="3962"/>
        <v>0.87649999999999995</v>
      </c>
      <c r="S3900" s="15">
        <f t="shared" si="3962"/>
        <v>0.34549999999999997</v>
      </c>
      <c r="T3900" s="15">
        <f t="shared" si="3962"/>
        <v>0.1925</v>
      </c>
      <c r="U3900" s="15">
        <f t="shared" si="3962"/>
        <v>0.27500000000000002</v>
      </c>
      <c r="V3900" s="5">
        <v>1</v>
      </c>
      <c r="X3900" s="15">
        <f t="shared" si="3887"/>
        <v>11.5</v>
      </c>
      <c r="AB3900" s="15">
        <f t="shared" si="3888"/>
        <v>13.049537737811047</v>
      </c>
      <c r="AC3900" s="15">
        <f t="shared" si="3889"/>
        <v>2.4010672009005765</v>
      </c>
    </row>
    <row r="3901" spans="1:29">
      <c r="A3901" s="5" t="s">
        <v>208</v>
      </c>
      <c r="B3901" s="5">
        <v>0.14000000000000001</v>
      </c>
      <c r="C3901" s="5">
        <v>0.105</v>
      </c>
      <c r="D3901" s="5">
        <v>3.5000000000000003E-2</v>
      </c>
      <c r="E3901" s="5">
        <v>1.4500000000000001E-2</v>
      </c>
      <c r="F3901" s="5">
        <v>5.0000000000000001E-3</v>
      </c>
      <c r="G3901" s="5">
        <v>3.5000000000000001E-3</v>
      </c>
      <c r="H3901" s="48">
        <v>5.0000000000000001E-3</v>
      </c>
      <c r="I3901" s="5">
        <v>4</v>
      </c>
      <c r="N3901" s="15">
        <f t="shared" si="3885"/>
        <v>-2</v>
      </c>
      <c r="O3901" s="15">
        <f t="shared" ref="O3901:U3901" si="3963">B3901</f>
        <v>0.14000000000000001</v>
      </c>
      <c r="P3901" s="15">
        <f t="shared" si="3963"/>
        <v>0.105</v>
      </c>
      <c r="Q3901" s="15">
        <f t="shared" si="3963"/>
        <v>3.5000000000000003E-2</v>
      </c>
      <c r="R3901" s="15">
        <f t="shared" si="3963"/>
        <v>1.4500000000000001E-2</v>
      </c>
      <c r="S3901" s="15">
        <f t="shared" si="3963"/>
        <v>5.0000000000000001E-3</v>
      </c>
      <c r="T3901" s="15">
        <f t="shared" si="3963"/>
        <v>3.5000000000000001E-3</v>
      </c>
      <c r="U3901" s="15">
        <f t="shared" si="3963"/>
        <v>5.0000000000000001E-3</v>
      </c>
      <c r="V3901" s="5">
        <v>1</v>
      </c>
      <c r="X3901" s="15">
        <f t="shared" si="3887"/>
        <v>5.5</v>
      </c>
      <c r="AB3901" s="15">
        <f t="shared" si="3888"/>
        <v>6.0549100978999597</v>
      </c>
      <c r="AC3901" s="15">
        <f t="shared" si="3889"/>
        <v>0.30792521675134288</v>
      </c>
    </row>
    <row r="3902" spans="1:29">
      <c r="A3902" s="5" t="s">
        <v>206</v>
      </c>
      <c r="B3902" s="5">
        <v>0.44500000000000001</v>
      </c>
      <c r="C3902" s="5">
        <v>0.34499999999999997</v>
      </c>
      <c r="D3902" s="5">
        <v>0.14000000000000001</v>
      </c>
      <c r="E3902" s="5">
        <v>0.47599999999999998</v>
      </c>
      <c r="F3902" s="5">
        <v>0.20549999999999999</v>
      </c>
      <c r="G3902" s="5">
        <v>0.10150000000000001</v>
      </c>
      <c r="H3902" s="48">
        <v>0.1085</v>
      </c>
      <c r="I3902" s="5">
        <v>15</v>
      </c>
      <c r="N3902" s="15">
        <f t="shared" si="3885"/>
        <v>3</v>
      </c>
      <c r="O3902" s="15">
        <f t="shared" ref="O3902:U3902" si="3964">B3902</f>
        <v>0.44500000000000001</v>
      </c>
      <c r="P3902" s="15">
        <f t="shared" si="3964"/>
        <v>0.34499999999999997</v>
      </c>
      <c r="Q3902" s="15">
        <f t="shared" si="3964"/>
        <v>0.14000000000000001</v>
      </c>
      <c r="R3902" s="15">
        <f t="shared" si="3964"/>
        <v>0.47599999999999998</v>
      </c>
      <c r="S3902" s="15">
        <f t="shared" si="3964"/>
        <v>0.20549999999999999</v>
      </c>
      <c r="T3902" s="15">
        <f t="shared" si="3964"/>
        <v>0.10150000000000001</v>
      </c>
      <c r="U3902" s="15">
        <f t="shared" si="3964"/>
        <v>0.1085</v>
      </c>
      <c r="V3902" s="5">
        <v>1</v>
      </c>
      <c r="X3902" s="15">
        <f t="shared" si="3887"/>
        <v>16.5</v>
      </c>
      <c r="AB3902" s="15">
        <f t="shared" si="3888"/>
        <v>10.69723710458975</v>
      </c>
      <c r="AC3902" s="15">
        <f t="shared" si="3889"/>
        <v>33.672057220349956</v>
      </c>
    </row>
    <row r="3903" spans="1:29">
      <c r="A3903" s="5" t="s">
        <v>207</v>
      </c>
      <c r="B3903" s="5">
        <v>0.52500000000000002</v>
      </c>
      <c r="C3903" s="5">
        <v>0.43</v>
      </c>
      <c r="D3903" s="5">
        <v>0.125</v>
      </c>
      <c r="E3903" s="5">
        <v>0.81299999999999994</v>
      </c>
      <c r="F3903" s="5">
        <v>0.33150000000000002</v>
      </c>
      <c r="G3903" s="5">
        <v>0.16600000000000001</v>
      </c>
      <c r="H3903" s="48">
        <v>0.17749999999999999</v>
      </c>
      <c r="I3903" s="5">
        <v>12</v>
      </c>
      <c r="N3903" s="15">
        <f t="shared" si="3885"/>
        <v>0.75</v>
      </c>
      <c r="O3903" s="15">
        <f t="shared" ref="O3903:U3903" si="3965">B3903</f>
        <v>0.52500000000000002</v>
      </c>
      <c r="P3903" s="15">
        <f t="shared" si="3965"/>
        <v>0.43</v>
      </c>
      <c r="Q3903" s="15">
        <f t="shared" si="3965"/>
        <v>0.125</v>
      </c>
      <c r="R3903" s="15">
        <f t="shared" si="3965"/>
        <v>0.81299999999999994</v>
      </c>
      <c r="S3903" s="15">
        <f t="shared" si="3965"/>
        <v>0.33150000000000002</v>
      </c>
      <c r="T3903" s="15">
        <f t="shared" si="3965"/>
        <v>0.16600000000000001</v>
      </c>
      <c r="U3903" s="15">
        <f t="shared" si="3965"/>
        <v>0.17749999999999999</v>
      </c>
      <c r="V3903" s="5">
        <v>1</v>
      </c>
      <c r="X3903" s="15">
        <f t="shared" si="3887"/>
        <v>13.5</v>
      </c>
      <c r="AB3903" s="15">
        <f t="shared" si="3888"/>
        <v>11.574238615506781</v>
      </c>
      <c r="AC3903" s="15">
        <f t="shared" si="3889"/>
        <v>3.7085569100052402</v>
      </c>
    </row>
    <row r="3904" spans="1:29">
      <c r="A3904" s="5" t="s">
        <v>208</v>
      </c>
      <c r="B3904" s="5">
        <v>0.16</v>
      </c>
      <c r="C3904" s="5">
        <v>0.12</v>
      </c>
      <c r="D3904" s="5">
        <v>0.02</v>
      </c>
      <c r="E3904" s="5">
        <v>1.7999999999999999E-2</v>
      </c>
      <c r="F3904" s="5">
        <v>7.4999999999999997E-3</v>
      </c>
      <c r="G3904" s="5">
        <v>4.4999999999999997E-3</v>
      </c>
      <c r="H3904" s="48">
        <v>5.0000000000000001E-3</v>
      </c>
      <c r="I3904" s="5">
        <v>4</v>
      </c>
      <c r="N3904" s="15">
        <f t="shared" si="3885"/>
        <v>-2</v>
      </c>
      <c r="O3904" s="15">
        <f t="shared" ref="O3904:U3904" si="3966">B3904</f>
        <v>0.16</v>
      </c>
      <c r="P3904" s="15">
        <f t="shared" si="3966"/>
        <v>0.12</v>
      </c>
      <c r="Q3904" s="15">
        <f t="shared" si="3966"/>
        <v>0.02</v>
      </c>
      <c r="R3904" s="15">
        <f t="shared" si="3966"/>
        <v>1.7999999999999999E-2</v>
      </c>
      <c r="S3904" s="15">
        <f t="shared" si="3966"/>
        <v>7.4999999999999997E-3</v>
      </c>
      <c r="T3904" s="15">
        <f t="shared" si="3966"/>
        <v>4.4999999999999997E-3</v>
      </c>
      <c r="U3904" s="15">
        <f t="shared" si="3966"/>
        <v>5.0000000000000001E-3</v>
      </c>
      <c r="V3904" s="5">
        <v>1</v>
      </c>
      <c r="X3904" s="15">
        <f t="shared" si="3887"/>
        <v>5.5</v>
      </c>
      <c r="AB3904" s="15">
        <f t="shared" si="3888"/>
        <v>6.0212544823465732</v>
      </c>
      <c r="AC3904" s="15">
        <f t="shared" si="3889"/>
        <v>0.27170623536639404</v>
      </c>
    </row>
    <row r="3905" spans="1:29">
      <c r="A3905" s="5" t="s">
        <v>206</v>
      </c>
      <c r="B3905" s="5">
        <v>0.63500000000000001</v>
      </c>
      <c r="C3905" s="5">
        <v>0.48</v>
      </c>
      <c r="D3905" s="5">
        <v>0.23499999999999999</v>
      </c>
      <c r="E3905" s="5">
        <v>1.0640000000000001</v>
      </c>
      <c r="F3905" s="5">
        <v>0.41299999999999998</v>
      </c>
      <c r="G3905" s="5">
        <v>0.22800000000000001</v>
      </c>
      <c r="H3905" s="48">
        <v>0.36</v>
      </c>
      <c r="I3905" s="5">
        <v>16</v>
      </c>
      <c r="N3905" s="15">
        <f t="shared" si="3885"/>
        <v>3</v>
      </c>
      <c r="O3905" s="15">
        <f t="shared" ref="O3905:U3905" si="3967">B3905</f>
        <v>0.63500000000000001</v>
      </c>
      <c r="P3905" s="15">
        <f t="shared" si="3967"/>
        <v>0.48</v>
      </c>
      <c r="Q3905" s="15">
        <f t="shared" si="3967"/>
        <v>0.23499999999999999</v>
      </c>
      <c r="R3905" s="15">
        <f t="shared" si="3967"/>
        <v>1.0640000000000001</v>
      </c>
      <c r="S3905" s="15">
        <f t="shared" si="3967"/>
        <v>0.41299999999999998</v>
      </c>
      <c r="T3905" s="15">
        <f t="shared" si="3967"/>
        <v>0.22800000000000001</v>
      </c>
      <c r="U3905" s="15">
        <f t="shared" si="3967"/>
        <v>0.36</v>
      </c>
      <c r="V3905" s="5">
        <v>1</v>
      </c>
      <c r="X3905" s="15">
        <f t="shared" si="3887"/>
        <v>17.5</v>
      </c>
      <c r="AB3905" s="15">
        <f t="shared" si="3888"/>
        <v>15.265521038073171</v>
      </c>
      <c r="AC3905" s="15">
        <f t="shared" si="3889"/>
        <v>4.9928962312935994</v>
      </c>
    </row>
    <row r="3906" spans="1:29">
      <c r="A3906" s="5" t="s">
        <v>206</v>
      </c>
      <c r="B3906" s="5">
        <v>0.57499999999999996</v>
      </c>
      <c r="C3906" s="5">
        <v>0.47</v>
      </c>
      <c r="D3906" s="5">
        <v>0.16500000000000001</v>
      </c>
      <c r="E3906" s="5">
        <v>0.85299999999999998</v>
      </c>
      <c r="F3906" s="5">
        <v>0.29199999999999998</v>
      </c>
      <c r="G3906" s="5">
        <v>0.17899999999999999</v>
      </c>
      <c r="H3906" s="48">
        <v>0.35</v>
      </c>
      <c r="I3906" s="5">
        <v>16</v>
      </c>
      <c r="N3906" s="15">
        <f t="shared" si="3885"/>
        <v>3</v>
      </c>
      <c r="O3906" s="15">
        <f t="shared" ref="O3906:U3906" si="3968">B3906</f>
        <v>0.57499999999999996</v>
      </c>
      <c r="P3906" s="15">
        <f t="shared" si="3968"/>
        <v>0.47</v>
      </c>
      <c r="Q3906" s="15">
        <f t="shared" si="3968"/>
        <v>0.16500000000000001</v>
      </c>
      <c r="R3906" s="15">
        <f t="shared" si="3968"/>
        <v>0.85299999999999998</v>
      </c>
      <c r="S3906" s="15">
        <f t="shared" si="3968"/>
        <v>0.29199999999999998</v>
      </c>
      <c r="T3906" s="15">
        <f t="shared" si="3968"/>
        <v>0.17899999999999999</v>
      </c>
      <c r="U3906" s="15">
        <f t="shared" si="3968"/>
        <v>0.35</v>
      </c>
      <c r="V3906" s="5">
        <v>1</v>
      </c>
      <c r="X3906" s="15">
        <f t="shared" si="3887"/>
        <v>17.5</v>
      </c>
      <c r="AB3906" s="15">
        <f t="shared" si="3888"/>
        <v>15.344416217831421</v>
      </c>
      <c r="AC3906" s="15">
        <f t="shared" si="3889"/>
        <v>4.6465414419481954</v>
      </c>
    </row>
    <row r="3907" spans="1:29">
      <c r="A3907" s="5" t="s">
        <v>206</v>
      </c>
      <c r="B3907" s="5">
        <v>0.38</v>
      </c>
      <c r="C3907" s="5">
        <v>0.27</v>
      </c>
      <c r="D3907" s="5">
        <v>9.5000000000000001E-2</v>
      </c>
      <c r="E3907" s="5">
        <v>0.219</v>
      </c>
      <c r="F3907" s="5">
        <v>8.3500000000000005E-2</v>
      </c>
      <c r="G3907" s="5">
        <v>5.1499999999999997E-2</v>
      </c>
      <c r="H3907" s="48">
        <v>7.0000000000000007E-2</v>
      </c>
      <c r="I3907" s="5">
        <v>6</v>
      </c>
      <c r="N3907" s="15">
        <f t="shared" si="3885"/>
        <v>3</v>
      </c>
      <c r="O3907" s="15">
        <f t="shared" ref="O3907:U3907" si="3969">B3907</f>
        <v>0.38</v>
      </c>
      <c r="P3907" s="15">
        <f t="shared" si="3969"/>
        <v>0.27</v>
      </c>
      <c r="Q3907" s="15">
        <f t="shared" si="3969"/>
        <v>9.5000000000000001E-2</v>
      </c>
      <c r="R3907" s="15">
        <f t="shared" si="3969"/>
        <v>0.219</v>
      </c>
      <c r="S3907" s="15">
        <f t="shared" si="3969"/>
        <v>8.3500000000000005E-2</v>
      </c>
      <c r="T3907" s="15">
        <f t="shared" si="3969"/>
        <v>5.1499999999999997E-2</v>
      </c>
      <c r="U3907" s="15">
        <f t="shared" si="3969"/>
        <v>7.0000000000000007E-2</v>
      </c>
      <c r="V3907" s="5">
        <v>1</v>
      </c>
      <c r="X3907" s="15">
        <f t="shared" si="3887"/>
        <v>7.5</v>
      </c>
      <c r="AB3907" s="15">
        <f t="shared" si="3888"/>
        <v>9.655169080717938</v>
      </c>
      <c r="AC3907" s="15">
        <f t="shared" si="3889"/>
        <v>4.6447537664826024</v>
      </c>
    </row>
    <row r="3908" spans="1:29">
      <c r="A3908" s="5" t="s">
        <v>206</v>
      </c>
      <c r="B3908" s="5">
        <v>0.245</v>
      </c>
      <c r="C3908" s="5">
        <v>0.18</v>
      </c>
      <c r="D3908" s="5">
        <v>6.5000000000000002E-2</v>
      </c>
      <c r="E3908" s="5">
        <v>6.3500000000000001E-2</v>
      </c>
      <c r="F3908" s="5">
        <v>2.4500000000000001E-2</v>
      </c>
      <c r="G3908" s="5">
        <v>1.35E-2</v>
      </c>
      <c r="H3908" s="48">
        <v>0.02</v>
      </c>
      <c r="I3908" s="5">
        <v>4</v>
      </c>
      <c r="N3908" s="15">
        <f t="shared" si="3885"/>
        <v>3</v>
      </c>
      <c r="O3908" s="15">
        <f t="shared" ref="O3908:U3908" si="3970">B3908</f>
        <v>0.245</v>
      </c>
      <c r="P3908" s="15">
        <f t="shared" si="3970"/>
        <v>0.18</v>
      </c>
      <c r="Q3908" s="15">
        <f t="shared" si="3970"/>
        <v>6.5000000000000002E-2</v>
      </c>
      <c r="R3908" s="15">
        <f t="shared" si="3970"/>
        <v>6.3500000000000001E-2</v>
      </c>
      <c r="S3908" s="15">
        <f t="shared" si="3970"/>
        <v>2.4500000000000001E-2</v>
      </c>
      <c r="T3908" s="15">
        <f t="shared" si="3970"/>
        <v>1.35E-2</v>
      </c>
      <c r="U3908" s="15">
        <f t="shared" si="3970"/>
        <v>0.02</v>
      </c>
      <c r="V3908" s="5">
        <v>1</v>
      </c>
      <c r="X3908" s="15">
        <f t="shared" si="3887"/>
        <v>5.5</v>
      </c>
      <c r="AB3908" s="15">
        <f t="shared" si="3888"/>
        <v>8.0883461699684425</v>
      </c>
      <c r="AC3908" s="15">
        <f t="shared" si="3889"/>
        <v>6.699535895590305</v>
      </c>
    </row>
    <row r="3909" spans="1:29">
      <c r="A3909" s="5" t="s">
        <v>208</v>
      </c>
      <c r="B3909" s="5">
        <v>0.48</v>
      </c>
      <c r="C3909" s="5">
        <v>0.39</v>
      </c>
      <c r="D3909" s="5">
        <v>0.15</v>
      </c>
      <c r="E3909" s="5">
        <v>0.62749999999999995</v>
      </c>
      <c r="F3909" s="5">
        <v>0.27600000000000002</v>
      </c>
      <c r="G3909" s="5">
        <v>0.13400000000000001</v>
      </c>
      <c r="H3909" s="48">
        <v>0.185</v>
      </c>
      <c r="I3909" s="5">
        <v>13</v>
      </c>
      <c r="N3909" s="15">
        <f t="shared" si="3885"/>
        <v>-2</v>
      </c>
      <c r="O3909" s="15">
        <f t="shared" ref="O3909:U3909" si="3971">B3909</f>
        <v>0.48</v>
      </c>
      <c r="P3909" s="15">
        <f t="shared" si="3971"/>
        <v>0.39</v>
      </c>
      <c r="Q3909" s="15">
        <f t="shared" si="3971"/>
        <v>0.15</v>
      </c>
      <c r="R3909" s="15">
        <f t="shared" si="3971"/>
        <v>0.62749999999999995</v>
      </c>
      <c r="S3909" s="15">
        <f t="shared" si="3971"/>
        <v>0.27600000000000002</v>
      </c>
      <c r="T3909" s="15">
        <f t="shared" si="3971"/>
        <v>0.13400000000000001</v>
      </c>
      <c r="U3909" s="15">
        <f t="shared" si="3971"/>
        <v>0.185</v>
      </c>
      <c r="V3909" s="5">
        <v>1</v>
      </c>
      <c r="X3909" s="15">
        <f t="shared" si="3887"/>
        <v>14.5</v>
      </c>
      <c r="AB3909" s="15">
        <f t="shared" si="3888"/>
        <v>10.793831084655803</v>
      </c>
      <c r="AC3909" s="15">
        <f t="shared" si="3889"/>
        <v>13.73568802906358</v>
      </c>
    </row>
    <row r="3910" spans="1:29">
      <c r="A3910" s="5" t="s">
        <v>208</v>
      </c>
      <c r="B3910" s="5">
        <v>0.45500000000000002</v>
      </c>
      <c r="C3910" s="5">
        <v>0.36499999999999999</v>
      </c>
      <c r="D3910" s="5">
        <v>0.13500000000000001</v>
      </c>
      <c r="E3910" s="5">
        <v>0.441</v>
      </c>
      <c r="F3910" s="5">
        <v>0.1515</v>
      </c>
      <c r="G3910" s="5">
        <v>0.11650000000000001</v>
      </c>
      <c r="H3910" s="48">
        <v>0.14499999999999999</v>
      </c>
      <c r="I3910" s="5">
        <v>9</v>
      </c>
      <c r="N3910" s="15">
        <f t="shared" si="3885"/>
        <v>-2</v>
      </c>
      <c r="O3910" s="15">
        <f t="shared" ref="O3910:U3910" si="3972">B3910</f>
        <v>0.45500000000000002</v>
      </c>
      <c r="P3910" s="15">
        <f t="shared" si="3972"/>
        <v>0.36499999999999999</v>
      </c>
      <c r="Q3910" s="15">
        <f t="shared" si="3972"/>
        <v>0.13500000000000001</v>
      </c>
      <c r="R3910" s="15">
        <f t="shared" si="3972"/>
        <v>0.441</v>
      </c>
      <c r="S3910" s="15">
        <f t="shared" si="3972"/>
        <v>0.1515</v>
      </c>
      <c r="T3910" s="15">
        <f t="shared" si="3972"/>
        <v>0.11650000000000001</v>
      </c>
      <c r="U3910" s="15">
        <f t="shared" si="3972"/>
        <v>0.14499999999999999</v>
      </c>
      <c r="V3910" s="5">
        <v>1</v>
      </c>
      <c r="X3910" s="15">
        <f t="shared" si="3887"/>
        <v>10.5</v>
      </c>
      <c r="AB3910" s="15">
        <f t="shared" si="3888"/>
        <v>10.990365541297594</v>
      </c>
      <c r="AC3910" s="15">
        <f t="shared" si="3889"/>
        <v>0.24045836409208238</v>
      </c>
    </row>
    <row r="3911" spans="1:29">
      <c r="A3911" s="5" t="s">
        <v>207</v>
      </c>
      <c r="B3911" s="5">
        <v>0.45500000000000002</v>
      </c>
      <c r="C3911" s="5">
        <v>0.375</v>
      </c>
      <c r="D3911" s="5">
        <v>0.125</v>
      </c>
      <c r="E3911" s="5">
        <v>0.45800000000000002</v>
      </c>
      <c r="F3911" s="5">
        <v>0.19850000000000001</v>
      </c>
      <c r="G3911" s="5">
        <v>0.111</v>
      </c>
      <c r="H3911" s="48">
        <v>0.12</v>
      </c>
      <c r="I3911" s="5">
        <v>10</v>
      </c>
      <c r="N3911" s="15">
        <f t="shared" si="3885"/>
        <v>0.75</v>
      </c>
      <c r="O3911" s="15">
        <f t="shared" ref="O3911:U3911" si="3973">B3911</f>
        <v>0.45500000000000002</v>
      </c>
      <c r="P3911" s="15">
        <f t="shared" si="3973"/>
        <v>0.375</v>
      </c>
      <c r="Q3911" s="15">
        <f t="shared" si="3973"/>
        <v>0.125</v>
      </c>
      <c r="R3911" s="15">
        <f t="shared" si="3973"/>
        <v>0.45800000000000002</v>
      </c>
      <c r="S3911" s="15">
        <f t="shared" si="3973"/>
        <v>0.19850000000000001</v>
      </c>
      <c r="T3911" s="15">
        <f t="shared" si="3973"/>
        <v>0.111</v>
      </c>
      <c r="U3911" s="15">
        <f t="shared" si="3973"/>
        <v>0.12</v>
      </c>
      <c r="V3911" s="5">
        <v>1</v>
      </c>
      <c r="X3911" s="15">
        <f t="shared" si="3887"/>
        <v>11.5</v>
      </c>
      <c r="AB3911" s="15">
        <f t="shared" si="3888"/>
        <v>10.492761139440267</v>
      </c>
      <c r="AC3911" s="15">
        <f t="shared" si="3889"/>
        <v>1.0145301222216689</v>
      </c>
    </row>
    <row r="3912" spans="1:29">
      <c r="A3912" s="5" t="s">
        <v>206</v>
      </c>
      <c r="B3912" s="5">
        <v>0.45500000000000002</v>
      </c>
      <c r="C3912" s="5">
        <v>0.35499999999999998</v>
      </c>
      <c r="D3912" s="5">
        <v>0.13500000000000001</v>
      </c>
      <c r="E3912" s="5">
        <v>0.47449999999999998</v>
      </c>
      <c r="F3912" s="5">
        <v>0.1865</v>
      </c>
      <c r="G3912" s="5">
        <v>9.35E-2</v>
      </c>
      <c r="H3912" s="48">
        <v>0.16800000000000001</v>
      </c>
      <c r="I3912" s="5">
        <v>13</v>
      </c>
      <c r="N3912" s="15">
        <f t="shared" si="3885"/>
        <v>3</v>
      </c>
      <c r="O3912" s="15">
        <f t="shared" ref="O3912:U3912" si="3974">B3912</f>
        <v>0.45500000000000002</v>
      </c>
      <c r="P3912" s="15">
        <f t="shared" si="3974"/>
        <v>0.35499999999999998</v>
      </c>
      <c r="Q3912" s="15">
        <f t="shared" si="3974"/>
        <v>0.13500000000000001</v>
      </c>
      <c r="R3912" s="15">
        <f t="shared" si="3974"/>
        <v>0.47449999999999998</v>
      </c>
      <c r="S3912" s="15">
        <f t="shared" si="3974"/>
        <v>0.1865</v>
      </c>
      <c r="T3912" s="15">
        <f t="shared" si="3974"/>
        <v>9.35E-2</v>
      </c>
      <c r="U3912" s="15">
        <f t="shared" si="3974"/>
        <v>0.16800000000000001</v>
      </c>
      <c r="V3912" s="5">
        <v>1</v>
      </c>
      <c r="X3912" s="15">
        <f t="shared" si="3887"/>
        <v>14.5</v>
      </c>
      <c r="AB3912" s="15">
        <f t="shared" si="3888"/>
        <v>11.719779351091976</v>
      </c>
      <c r="AC3912" s="15">
        <f t="shared" si="3889"/>
        <v>7.729626856614555</v>
      </c>
    </row>
    <row r="3913" spans="1:29">
      <c r="A3913" s="5" t="s">
        <v>208</v>
      </c>
      <c r="B3913" s="5">
        <v>0.35499999999999998</v>
      </c>
      <c r="C3913" s="5">
        <v>0.27</v>
      </c>
      <c r="D3913" s="5">
        <v>0.1</v>
      </c>
      <c r="E3913" s="5">
        <v>0.216</v>
      </c>
      <c r="F3913" s="5">
        <v>8.3000000000000004E-2</v>
      </c>
      <c r="G3913" s="5">
        <v>3.6999999999999998E-2</v>
      </c>
      <c r="H3913" s="48">
        <v>7.4999999999999997E-2</v>
      </c>
      <c r="I3913" s="5">
        <v>10</v>
      </c>
      <c r="N3913" s="15">
        <f t="shared" si="3885"/>
        <v>-2</v>
      </c>
      <c r="O3913" s="15">
        <f t="shared" ref="O3913:U3913" si="3975">B3913</f>
        <v>0.35499999999999998</v>
      </c>
      <c r="P3913" s="15">
        <f t="shared" si="3975"/>
        <v>0.27</v>
      </c>
      <c r="Q3913" s="15">
        <f t="shared" si="3975"/>
        <v>0.1</v>
      </c>
      <c r="R3913" s="15">
        <f t="shared" si="3975"/>
        <v>0.216</v>
      </c>
      <c r="S3913" s="15">
        <f t="shared" si="3975"/>
        <v>8.3000000000000004E-2</v>
      </c>
      <c r="T3913" s="15">
        <f t="shared" si="3975"/>
        <v>3.6999999999999998E-2</v>
      </c>
      <c r="U3913" s="15">
        <f t="shared" si="3975"/>
        <v>7.4999999999999997E-2</v>
      </c>
      <c r="V3913" s="5">
        <v>1</v>
      </c>
      <c r="X3913" s="15">
        <f t="shared" si="3887"/>
        <v>11.5</v>
      </c>
      <c r="AB3913" s="15">
        <f t="shared" si="3888"/>
        <v>9.0928183525442563</v>
      </c>
      <c r="AC3913" s="15">
        <f t="shared" si="3889"/>
        <v>5.7945234838477484</v>
      </c>
    </row>
    <row r="3914" spans="1:29">
      <c r="A3914" s="5" t="s">
        <v>208</v>
      </c>
      <c r="B3914" s="5">
        <v>0.52</v>
      </c>
      <c r="C3914" s="5">
        <v>0.40500000000000003</v>
      </c>
      <c r="D3914" s="5">
        <v>0.14000000000000001</v>
      </c>
      <c r="E3914" s="5">
        <v>0.67649999999999999</v>
      </c>
      <c r="F3914" s="5">
        <v>0.28649999999999998</v>
      </c>
      <c r="G3914" s="5">
        <v>0.14599999999999999</v>
      </c>
      <c r="H3914" s="48">
        <v>0.20499999999999999</v>
      </c>
      <c r="I3914" s="5">
        <v>15</v>
      </c>
      <c r="N3914" s="15">
        <f t="shared" si="3885"/>
        <v>-2</v>
      </c>
      <c r="O3914" s="15">
        <f t="shared" ref="O3914:U3914" si="3976">B3914</f>
        <v>0.52</v>
      </c>
      <c r="P3914" s="15">
        <f t="shared" si="3976"/>
        <v>0.40500000000000003</v>
      </c>
      <c r="Q3914" s="15">
        <f t="shared" si="3976"/>
        <v>0.14000000000000001</v>
      </c>
      <c r="R3914" s="15">
        <f t="shared" si="3976"/>
        <v>0.67649999999999999</v>
      </c>
      <c r="S3914" s="15">
        <f t="shared" si="3976"/>
        <v>0.28649999999999998</v>
      </c>
      <c r="T3914" s="15">
        <f t="shared" si="3976"/>
        <v>0.14599999999999999</v>
      </c>
      <c r="U3914" s="15">
        <f t="shared" si="3976"/>
        <v>0.20499999999999999</v>
      </c>
      <c r="V3914" s="5">
        <v>1</v>
      </c>
      <c r="X3914" s="15">
        <f t="shared" si="3887"/>
        <v>16.5</v>
      </c>
      <c r="AB3914" s="15">
        <f t="shared" si="3888"/>
        <v>11.113885731913754</v>
      </c>
      <c r="AC3914" s="15">
        <f t="shared" si="3889"/>
        <v>29.010226908882235</v>
      </c>
    </row>
    <row r="3915" spans="1:29">
      <c r="A3915" s="5" t="s">
        <v>208</v>
      </c>
      <c r="B3915" s="5">
        <v>0.54</v>
      </c>
      <c r="C3915" s="5">
        <v>0.4</v>
      </c>
      <c r="D3915" s="5">
        <v>0.14499999999999999</v>
      </c>
      <c r="E3915" s="5">
        <v>0.75700000000000001</v>
      </c>
      <c r="F3915" s="5">
        <v>0.315</v>
      </c>
      <c r="G3915" s="5">
        <v>0.18099999999999999</v>
      </c>
      <c r="H3915" s="48">
        <v>0.215</v>
      </c>
      <c r="I3915" s="5">
        <v>11</v>
      </c>
      <c r="N3915" s="15">
        <f t="shared" si="3885"/>
        <v>-2</v>
      </c>
      <c r="O3915" s="15">
        <f t="shared" ref="O3915:U3915" si="3977">B3915</f>
        <v>0.54</v>
      </c>
      <c r="P3915" s="15">
        <f t="shared" si="3977"/>
        <v>0.4</v>
      </c>
      <c r="Q3915" s="15">
        <f t="shared" si="3977"/>
        <v>0.14499999999999999</v>
      </c>
      <c r="R3915" s="15">
        <f t="shared" si="3977"/>
        <v>0.75700000000000001</v>
      </c>
      <c r="S3915" s="15">
        <f t="shared" si="3977"/>
        <v>0.315</v>
      </c>
      <c r="T3915" s="15">
        <f t="shared" si="3977"/>
        <v>0.18099999999999999</v>
      </c>
      <c r="U3915" s="15">
        <f t="shared" si="3977"/>
        <v>0.215</v>
      </c>
      <c r="V3915" s="5">
        <v>1</v>
      </c>
      <c r="X3915" s="15">
        <f t="shared" si="3887"/>
        <v>12.5</v>
      </c>
      <c r="AB3915" s="15">
        <f t="shared" si="3888"/>
        <v>10.981825501140332</v>
      </c>
      <c r="AC3915" s="15">
        <f t="shared" si="3889"/>
        <v>2.3048538089878052</v>
      </c>
    </row>
    <row r="3916" spans="1:29">
      <c r="A3916" s="5" t="s">
        <v>208</v>
      </c>
      <c r="B3916" s="5">
        <v>0.52</v>
      </c>
      <c r="C3916" s="5">
        <v>0.39</v>
      </c>
      <c r="D3916" s="5">
        <v>0.14000000000000001</v>
      </c>
      <c r="E3916" s="5">
        <v>0.73250000000000004</v>
      </c>
      <c r="F3916" s="5">
        <v>0.24149999999999999</v>
      </c>
      <c r="G3916" s="5">
        <v>0.14399999999999999</v>
      </c>
      <c r="H3916" s="48">
        <v>0.26</v>
      </c>
      <c r="I3916" s="5">
        <v>19</v>
      </c>
      <c r="N3916" s="15">
        <f t="shared" si="3885"/>
        <v>-2</v>
      </c>
      <c r="O3916" s="15">
        <f t="shared" ref="O3916:U3916" si="3978">B3916</f>
        <v>0.52</v>
      </c>
      <c r="P3916" s="15">
        <f t="shared" si="3978"/>
        <v>0.39</v>
      </c>
      <c r="Q3916" s="15">
        <f t="shared" si="3978"/>
        <v>0.14000000000000001</v>
      </c>
      <c r="R3916" s="15">
        <f t="shared" si="3978"/>
        <v>0.73250000000000004</v>
      </c>
      <c r="S3916" s="15">
        <f t="shared" si="3978"/>
        <v>0.24149999999999999</v>
      </c>
      <c r="T3916" s="15">
        <f t="shared" si="3978"/>
        <v>0.14399999999999999</v>
      </c>
      <c r="U3916" s="15">
        <f t="shared" si="3978"/>
        <v>0.26</v>
      </c>
      <c r="V3916" s="5">
        <v>1</v>
      </c>
      <c r="X3916" s="15">
        <f t="shared" si="3887"/>
        <v>20.5</v>
      </c>
      <c r="AB3916" s="15">
        <f t="shared" si="3888"/>
        <v>12.846074894119283</v>
      </c>
      <c r="AC3916" s="15">
        <f t="shared" si="3889"/>
        <v>58.582569526431143</v>
      </c>
    </row>
    <row r="3917" spans="1:29">
      <c r="A3917" s="5" t="s">
        <v>208</v>
      </c>
      <c r="B3917" s="5">
        <v>0.56000000000000005</v>
      </c>
      <c r="C3917" s="5">
        <v>0.44500000000000001</v>
      </c>
      <c r="D3917" s="5">
        <v>0.16500000000000001</v>
      </c>
      <c r="E3917" s="5">
        <v>1.0285</v>
      </c>
      <c r="F3917" s="5">
        <v>0.45350000000000001</v>
      </c>
      <c r="G3917" s="5">
        <v>0.253</v>
      </c>
      <c r="H3917" s="48">
        <v>0.27500000000000002</v>
      </c>
      <c r="I3917" s="5">
        <v>11</v>
      </c>
      <c r="N3917" s="15">
        <f t="shared" si="3885"/>
        <v>-2</v>
      </c>
      <c r="O3917" s="15">
        <f t="shared" ref="O3917:U3917" si="3979">B3917</f>
        <v>0.56000000000000005</v>
      </c>
      <c r="P3917" s="15">
        <f t="shared" si="3979"/>
        <v>0.44500000000000001</v>
      </c>
      <c r="Q3917" s="15">
        <f t="shared" si="3979"/>
        <v>0.16500000000000001</v>
      </c>
      <c r="R3917" s="15">
        <f t="shared" si="3979"/>
        <v>1.0285</v>
      </c>
      <c r="S3917" s="15">
        <f t="shared" si="3979"/>
        <v>0.45350000000000001</v>
      </c>
      <c r="T3917" s="15">
        <f t="shared" si="3979"/>
        <v>0.253</v>
      </c>
      <c r="U3917" s="15">
        <f t="shared" si="3979"/>
        <v>0.27500000000000002</v>
      </c>
      <c r="V3917" s="5">
        <v>1</v>
      </c>
      <c r="X3917" s="15">
        <f t="shared" si="3887"/>
        <v>12.5</v>
      </c>
      <c r="AB3917" s="15">
        <f t="shared" si="3888"/>
        <v>11.187791721526871</v>
      </c>
      <c r="AC3917" s="15">
        <f t="shared" si="3889"/>
        <v>1.721890566093413</v>
      </c>
    </row>
    <row r="3918" spans="1:29">
      <c r="A3918" s="5" t="s">
        <v>207</v>
      </c>
      <c r="B3918" s="5">
        <v>0.52</v>
      </c>
      <c r="C3918" s="5">
        <v>0.41</v>
      </c>
      <c r="D3918" s="5">
        <v>0.16</v>
      </c>
      <c r="E3918" s="5">
        <v>0.71199999999999997</v>
      </c>
      <c r="F3918" s="5">
        <v>0.28449999999999998</v>
      </c>
      <c r="G3918" s="5">
        <v>0.153</v>
      </c>
      <c r="H3918" s="48">
        <v>0.22500000000000001</v>
      </c>
      <c r="I3918" s="5">
        <v>10</v>
      </c>
      <c r="N3918" s="15">
        <f t="shared" si="3885"/>
        <v>0.75</v>
      </c>
      <c r="O3918" s="15">
        <f t="shared" ref="O3918:U3918" si="3980">B3918</f>
        <v>0.52</v>
      </c>
      <c r="P3918" s="15">
        <f t="shared" si="3980"/>
        <v>0.41</v>
      </c>
      <c r="Q3918" s="15">
        <f t="shared" si="3980"/>
        <v>0.16</v>
      </c>
      <c r="R3918" s="15">
        <f t="shared" si="3980"/>
        <v>0.71199999999999997</v>
      </c>
      <c r="S3918" s="15">
        <f t="shared" si="3980"/>
        <v>0.28449999999999998</v>
      </c>
      <c r="T3918" s="15">
        <f t="shared" si="3980"/>
        <v>0.153</v>
      </c>
      <c r="U3918" s="15">
        <f t="shared" si="3980"/>
        <v>0.22500000000000001</v>
      </c>
      <c r="V3918" s="5">
        <v>1</v>
      </c>
      <c r="X3918" s="15">
        <f t="shared" si="3887"/>
        <v>11.5</v>
      </c>
      <c r="AB3918" s="15">
        <f t="shared" si="3888"/>
        <v>12.306495532392283</v>
      </c>
      <c r="AC3918" s="15">
        <f t="shared" si="3889"/>
        <v>0.6504350437687122</v>
      </c>
    </row>
    <row r="3919" spans="1:29">
      <c r="A3919" s="5" t="s">
        <v>208</v>
      </c>
      <c r="B3919" s="5">
        <v>0.61499999999999999</v>
      </c>
      <c r="C3919" s="5">
        <v>0.46</v>
      </c>
      <c r="D3919" s="5">
        <v>0.19</v>
      </c>
      <c r="E3919" s="5">
        <v>1.0660000000000001</v>
      </c>
      <c r="F3919" s="5">
        <v>0.4335</v>
      </c>
      <c r="G3919" s="5">
        <v>0.22600000000000001</v>
      </c>
      <c r="H3919" s="48">
        <v>0.33</v>
      </c>
      <c r="I3919" s="5">
        <v>13</v>
      </c>
      <c r="N3919" s="15">
        <f t="shared" si="3885"/>
        <v>-2</v>
      </c>
      <c r="O3919" s="15">
        <f t="shared" ref="O3919:U3919" si="3981">B3919</f>
        <v>0.61499999999999999</v>
      </c>
      <c r="P3919" s="15">
        <f t="shared" si="3981"/>
        <v>0.46</v>
      </c>
      <c r="Q3919" s="15">
        <f t="shared" si="3981"/>
        <v>0.19</v>
      </c>
      <c r="R3919" s="15">
        <f t="shared" si="3981"/>
        <v>1.0660000000000001</v>
      </c>
      <c r="S3919" s="15">
        <f t="shared" si="3981"/>
        <v>0.4335</v>
      </c>
      <c r="T3919" s="15">
        <f t="shared" si="3981"/>
        <v>0.22600000000000001</v>
      </c>
      <c r="U3919" s="15">
        <f t="shared" si="3981"/>
        <v>0.33</v>
      </c>
      <c r="V3919" s="5">
        <v>1</v>
      </c>
      <c r="X3919" s="15">
        <f t="shared" si="3887"/>
        <v>14.5</v>
      </c>
      <c r="AB3919" s="15">
        <f t="shared" si="3888"/>
        <v>13.0972239915675</v>
      </c>
      <c r="AC3919" s="15">
        <f t="shared" si="3889"/>
        <v>1.967780529833818</v>
      </c>
    </row>
    <row r="3920" spans="1:29">
      <c r="A3920" s="5" t="s">
        <v>207</v>
      </c>
      <c r="B3920" s="5">
        <v>0.64500000000000002</v>
      </c>
      <c r="C3920" s="5">
        <v>0.49</v>
      </c>
      <c r="D3920" s="5">
        <v>0.19</v>
      </c>
      <c r="E3920" s="5">
        <v>1.3065</v>
      </c>
      <c r="F3920" s="5">
        <v>0.47899999999999998</v>
      </c>
      <c r="G3920" s="5">
        <v>0.35649999999999998</v>
      </c>
      <c r="H3920" s="48">
        <v>0.34499999999999997</v>
      </c>
      <c r="I3920" s="5">
        <v>18</v>
      </c>
      <c r="N3920" s="15">
        <f t="shared" si="3885"/>
        <v>0.75</v>
      </c>
      <c r="O3920" s="15">
        <f t="shared" ref="O3920:U3920" si="3982">B3920</f>
        <v>0.64500000000000002</v>
      </c>
      <c r="P3920" s="15">
        <f t="shared" si="3982"/>
        <v>0.49</v>
      </c>
      <c r="Q3920" s="15">
        <f t="shared" si="3982"/>
        <v>0.19</v>
      </c>
      <c r="R3920" s="15">
        <f t="shared" si="3982"/>
        <v>1.3065</v>
      </c>
      <c r="S3920" s="15">
        <f t="shared" si="3982"/>
        <v>0.47899999999999998</v>
      </c>
      <c r="T3920" s="15">
        <f t="shared" si="3982"/>
        <v>0.35649999999999998</v>
      </c>
      <c r="U3920" s="15">
        <f t="shared" si="3982"/>
        <v>0.34499999999999997</v>
      </c>
      <c r="V3920" s="5">
        <v>1</v>
      </c>
      <c r="X3920" s="15">
        <f t="shared" si="3887"/>
        <v>19.5</v>
      </c>
      <c r="AB3920" s="15">
        <f t="shared" si="3888"/>
        <v>13.9382684952202</v>
      </c>
      <c r="AC3920" s="15">
        <f t="shared" si="3889"/>
        <v>30.93285733126018</v>
      </c>
    </row>
    <row r="3921" spans="1:29">
      <c r="A3921" s="5" t="s">
        <v>208</v>
      </c>
      <c r="B3921" s="5">
        <v>0.56499999999999995</v>
      </c>
      <c r="C3921" s="5">
        <v>0.43</v>
      </c>
      <c r="D3921" s="5">
        <v>0.13500000000000001</v>
      </c>
      <c r="E3921" s="5">
        <v>0.85450000000000004</v>
      </c>
      <c r="F3921" s="5">
        <v>0.32100000000000001</v>
      </c>
      <c r="G3921" s="5">
        <v>0.17749999999999999</v>
      </c>
      <c r="H3921" s="48">
        <v>0.27500000000000002</v>
      </c>
      <c r="I3921" s="5">
        <v>11</v>
      </c>
      <c r="N3921" s="15">
        <f t="shared" si="3885"/>
        <v>-2</v>
      </c>
      <c r="O3921" s="15">
        <f t="shared" ref="O3921:U3921" si="3983">B3921</f>
        <v>0.56499999999999995</v>
      </c>
      <c r="P3921" s="15">
        <f t="shared" si="3983"/>
        <v>0.43</v>
      </c>
      <c r="Q3921" s="15">
        <f t="shared" si="3983"/>
        <v>0.13500000000000001</v>
      </c>
      <c r="R3921" s="15">
        <f t="shared" si="3983"/>
        <v>0.85450000000000004</v>
      </c>
      <c r="S3921" s="15">
        <f t="shared" si="3983"/>
        <v>0.32100000000000001</v>
      </c>
      <c r="T3921" s="15">
        <f t="shared" si="3983"/>
        <v>0.17749999999999999</v>
      </c>
      <c r="U3921" s="15">
        <f t="shared" si="3983"/>
        <v>0.27500000000000002</v>
      </c>
      <c r="V3921" s="5">
        <v>1</v>
      </c>
      <c r="X3921" s="15">
        <f t="shared" si="3887"/>
        <v>12.5</v>
      </c>
      <c r="AB3921" s="15">
        <f t="shared" si="3888"/>
        <v>12.526864130184588</v>
      </c>
      <c r="AC3921" s="15">
        <f t="shared" si="3889"/>
        <v>7.2168149057450393E-4</v>
      </c>
    </row>
    <row r="3922" spans="1:29">
      <c r="A3922" s="5" t="s">
        <v>206</v>
      </c>
      <c r="B3922" s="5">
        <v>0.29499999999999998</v>
      </c>
      <c r="C3922" s="5">
        <v>0.23</v>
      </c>
      <c r="D3922" s="5">
        <v>8.5000000000000006E-2</v>
      </c>
      <c r="E3922" s="5">
        <v>0.125</v>
      </c>
      <c r="F3922" s="5">
        <v>4.2000000000000003E-2</v>
      </c>
      <c r="G3922" s="5">
        <v>2.8500000000000001E-2</v>
      </c>
      <c r="H3922" s="48">
        <v>4.2999999999999997E-2</v>
      </c>
      <c r="I3922" s="5">
        <v>8</v>
      </c>
      <c r="N3922" s="15">
        <f t="shared" si="3885"/>
        <v>3</v>
      </c>
      <c r="O3922" s="15">
        <f t="shared" ref="O3922:U3922" si="3984">B3922</f>
        <v>0.29499999999999998</v>
      </c>
      <c r="P3922" s="15">
        <f t="shared" si="3984"/>
        <v>0.23</v>
      </c>
      <c r="Q3922" s="15">
        <f t="shared" si="3984"/>
        <v>8.5000000000000006E-2</v>
      </c>
      <c r="R3922" s="15">
        <f t="shared" si="3984"/>
        <v>0.125</v>
      </c>
      <c r="S3922" s="15">
        <f t="shared" si="3984"/>
        <v>4.2000000000000003E-2</v>
      </c>
      <c r="T3922" s="15">
        <f t="shared" si="3984"/>
        <v>2.8500000000000001E-2</v>
      </c>
      <c r="U3922" s="15">
        <f t="shared" si="3984"/>
        <v>4.2999999999999997E-2</v>
      </c>
      <c r="V3922" s="5">
        <v>1</v>
      </c>
      <c r="X3922" s="15">
        <f t="shared" si="3887"/>
        <v>9.5</v>
      </c>
      <c r="AB3922" s="15">
        <f t="shared" si="3888"/>
        <v>9.1170870551726217</v>
      </c>
      <c r="AC3922" s="15">
        <f t="shared" si="3889"/>
        <v>0.14662232331637481</v>
      </c>
    </row>
    <row r="3923" spans="1:29">
      <c r="A3923" s="5" t="s">
        <v>206</v>
      </c>
      <c r="B3923" s="5">
        <v>0.375</v>
      </c>
      <c r="C3923" s="5">
        <v>0.28000000000000003</v>
      </c>
      <c r="D3923" s="5">
        <v>9.5000000000000001E-2</v>
      </c>
      <c r="E3923" s="5">
        <v>0.2225</v>
      </c>
      <c r="F3923" s="5">
        <v>8.7499999999999994E-2</v>
      </c>
      <c r="G3923" s="5">
        <v>4.2999999999999997E-2</v>
      </c>
      <c r="H3923" s="48">
        <v>0.08</v>
      </c>
      <c r="I3923" s="5">
        <v>10</v>
      </c>
      <c r="N3923" s="15">
        <f t="shared" si="3885"/>
        <v>3</v>
      </c>
      <c r="O3923" s="15">
        <f t="shared" ref="O3923:U3923" si="3985">B3923</f>
        <v>0.375</v>
      </c>
      <c r="P3923" s="15">
        <f t="shared" si="3985"/>
        <v>0.28000000000000003</v>
      </c>
      <c r="Q3923" s="15">
        <f t="shared" si="3985"/>
        <v>9.5000000000000001E-2</v>
      </c>
      <c r="R3923" s="15">
        <f t="shared" si="3985"/>
        <v>0.2225</v>
      </c>
      <c r="S3923" s="15">
        <f t="shared" si="3985"/>
        <v>8.7499999999999994E-2</v>
      </c>
      <c r="T3923" s="15">
        <f t="shared" si="3985"/>
        <v>4.2999999999999997E-2</v>
      </c>
      <c r="U3923" s="15">
        <f t="shared" si="3985"/>
        <v>0.08</v>
      </c>
      <c r="V3923" s="5">
        <v>1</v>
      </c>
      <c r="X3923" s="15">
        <f t="shared" si="3887"/>
        <v>11.5</v>
      </c>
      <c r="AB3923" s="15">
        <f t="shared" si="3888"/>
        <v>9.9025643016038281</v>
      </c>
      <c r="AC3923" s="15">
        <f t="shared" si="3889"/>
        <v>2.5518008105104655</v>
      </c>
    </row>
    <row r="3924" spans="1:29">
      <c r="A3924" s="5" t="s">
        <v>208</v>
      </c>
      <c r="B3924" s="5">
        <v>0.52500000000000002</v>
      </c>
      <c r="C3924" s="5">
        <v>0.4</v>
      </c>
      <c r="D3924" s="5">
        <v>0.14000000000000001</v>
      </c>
      <c r="E3924" s="5">
        <v>0.69550000000000001</v>
      </c>
      <c r="F3924" s="5">
        <v>0.24049999999999999</v>
      </c>
      <c r="G3924" s="5">
        <v>0.16</v>
      </c>
      <c r="H3924" s="48">
        <v>0.253</v>
      </c>
      <c r="I3924" s="5">
        <v>10</v>
      </c>
      <c r="N3924" s="15">
        <f t="shared" si="3885"/>
        <v>-2</v>
      </c>
      <c r="O3924" s="15">
        <f t="shared" ref="O3924:U3924" si="3986">B3924</f>
        <v>0.52500000000000002</v>
      </c>
      <c r="P3924" s="15">
        <f t="shared" si="3986"/>
        <v>0.4</v>
      </c>
      <c r="Q3924" s="15">
        <f t="shared" si="3986"/>
        <v>0.14000000000000001</v>
      </c>
      <c r="R3924" s="15">
        <f t="shared" si="3986"/>
        <v>0.69550000000000001</v>
      </c>
      <c r="S3924" s="15">
        <f t="shared" si="3986"/>
        <v>0.24049999999999999</v>
      </c>
      <c r="T3924" s="15">
        <f t="shared" si="3986"/>
        <v>0.16</v>
      </c>
      <c r="U3924" s="15">
        <f t="shared" si="3986"/>
        <v>0.253</v>
      </c>
      <c r="V3924" s="5">
        <v>1</v>
      </c>
      <c r="X3924" s="15">
        <f t="shared" si="3887"/>
        <v>11.5</v>
      </c>
      <c r="AB3924" s="15">
        <f t="shared" si="3888"/>
        <v>12.421242728974153</v>
      </c>
      <c r="AC3924" s="15">
        <f t="shared" si="3889"/>
        <v>0.84868816568774541</v>
      </c>
    </row>
    <row r="3925" spans="1:29">
      <c r="A3925" s="5" t="s">
        <v>206</v>
      </c>
      <c r="B3925" s="5">
        <v>0.39500000000000002</v>
      </c>
      <c r="C3925" s="5">
        <v>0.28000000000000003</v>
      </c>
      <c r="D3925" s="5">
        <v>0.08</v>
      </c>
      <c r="E3925" s="5">
        <v>0.26600000000000001</v>
      </c>
      <c r="F3925" s="5">
        <v>9.9500000000000005E-2</v>
      </c>
      <c r="G3925" s="5">
        <v>6.6000000000000003E-2</v>
      </c>
      <c r="H3925" s="48">
        <v>0.09</v>
      </c>
      <c r="I3925" s="5">
        <v>12</v>
      </c>
      <c r="N3925" s="15">
        <f t="shared" si="3885"/>
        <v>3</v>
      </c>
      <c r="O3925" s="15">
        <f t="shared" ref="O3925:U3925" si="3987">B3925</f>
        <v>0.39500000000000002</v>
      </c>
      <c r="P3925" s="15">
        <f t="shared" si="3987"/>
        <v>0.28000000000000003</v>
      </c>
      <c r="Q3925" s="15">
        <f t="shared" si="3987"/>
        <v>0.08</v>
      </c>
      <c r="R3925" s="15">
        <f t="shared" si="3987"/>
        <v>0.26600000000000001</v>
      </c>
      <c r="S3925" s="15">
        <f t="shared" si="3987"/>
        <v>9.9500000000000005E-2</v>
      </c>
      <c r="T3925" s="15">
        <f t="shared" si="3987"/>
        <v>6.6000000000000003E-2</v>
      </c>
      <c r="U3925" s="15">
        <f t="shared" si="3987"/>
        <v>0.09</v>
      </c>
      <c r="V3925" s="5">
        <v>1</v>
      </c>
      <c r="X3925" s="15">
        <f t="shared" si="3887"/>
        <v>13.5</v>
      </c>
      <c r="AB3925" s="15">
        <f t="shared" si="3888"/>
        <v>9.7254988453644557</v>
      </c>
      <c r="AC3925" s="15">
        <f t="shared" si="3889"/>
        <v>14.246858966345057</v>
      </c>
    </row>
    <row r="3926" spans="1:29">
      <c r="A3926" s="5" t="s">
        <v>207</v>
      </c>
      <c r="B3926" s="5">
        <v>0.5</v>
      </c>
      <c r="C3926" s="5">
        <v>0.4</v>
      </c>
      <c r="D3926" s="5">
        <v>0.16500000000000001</v>
      </c>
      <c r="E3926" s="5">
        <v>0.71050000000000002</v>
      </c>
      <c r="F3926" s="5">
        <v>0.27</v>
      </c>
      <c r="G3926" s="5">
        <v>0.14549999999999999</v>
      </c>
      <c r="H3926" s="48">
        <v>0.22500000000000001</v>
      </c>
      <c r="I3926" s="5">
        <v>20</v>
      </c>
      <c r="N3926" s="15">
        <f t="shared" si="3885"/>
        <v>0.75</v>
      </c>
      <c r="O3926" s="15">
        <f t="shared" ref="O3926:U3926" si="3988">B3926</f>
        <v>0.5</v>
      </c>
      <c r="P3926" s="15">
        <f t="shared" si="3988"/>
        <v>0.4</v>
      </c>
      <c r="Q3926" s="15">
        <f t="shared" si="3988"/>
        <v>0.16500000000000001</v>
      </c>
      <c r="R3926" s="15">
        <f t="shared" si="3988"/>
        <v>0.71050000000000002</v>
      </c>
      <c r="S3926" s="15">
        <f t="shared" si="3988"/>
        <v>0.27</v>
      </c>
      <c r="T3926" s="15">
        <f t="shared" si="3988"/>
        <v>0.14549999999999999</v>
      </c>
      <c r="U3926" s="15">
        <f t="shared" si="3988"/>
        <v>0.22500000000000001</v>
      </c>
      <c r="V3926" s="5">
        <v>1</v>
      </c>
      <c r="X3926" s="15">
        <f t="shared" si="3887"/>
        <v>21.5</v>
      </c>
      <c r="AB3926" s="15">
        <f t="shared" si="3888"/>
        <v>12.6132060464235</v>
      </c>
      <c r="AC3926" s="15">
        <f t="shared" si="3889"/>
        <v>78.975106773323844</v>
      </c>
    </row>
    <row r="3927" spans="1:29">
      <c r="A3927" s="5" t="s">
        <v>207</v>
      </c>
      <c r="B3927" s="5">
        <v>0.47</v>
      </c>
      <c r="C3927" s="5">
        <v>0.35</v>
      </c>
      <c r="D3927" s="5">
        <v>0.115</v>
      </c>
      <c r="E3927" s="5">
        <v>0.48699999999999999</v>
      </c>
      <c r="F3927" s="5">
        <v>0.19550000000000001</v>
      </c>
      <c r="G3927" s="5">
        <v>0.127</v>
      </c>
      <c r="H3927" s="48">
        <v>0.155</v>
      </c>
      <c r="I3927" s="5">
        <v>8</v>
      </c>
      <c r="N3927" s="15">
        <f t="shared" si="3885"/>
        <v>0.75</v>
      </c>
      <c r="O3927" s="15">
        <f t="shared" ref="O3927:U3927" si="3989">B3927</f>
        <v>0.47</v>
      </c>
      <c r="P3927" s="15">
        <f t="shared" si="3989"/>
        <v>0.35</v>
      </c>
      <c r="Q3927" s="15">
        <f t="shared" si="3989"/>
        <v>0.115</v>
      </c>
      <c r="R3927" s="15">
        <f t="shared" si="3989"/>
        <v>0.48699999999999999</v>
      </c>
      <c r="S3927" s="15">
        <f t="shared" si="3989"/>
        <v>0.19550000000000001</v>
      </c>
      <c r="T3927" s="15">
        <f t="shared" si="3989"/>
        <v>0.127</v>
      </c>
      <c r="U3927" s="15">
        <f t="shared" si="3989"/>
        <v>0.155</v>
      </c>
      <c r="V3927" s="5">
        <v>1</v>
      </c>
      <c r="X3927" s="15">
        <f t="shared" si="3887"/>
        <v>9.5</v>
      </c>
      <c r="AB3927" s="15">
        <f t="shared" si="3888"/>
        <v>10.538462479737218</v>
      </c>
      <c r="AC3927" s="15">
        <f t="shared" si="3889"/>
        <v>1.0784043218219719</v>
      </c>
    </row>
    <row r="3928" spans="1:29">
      <c r="A3928" s="5" t="s">
        <v>208</v>
      </c>
      <c r="B3928" s="5">
        <v>0.57999999999999996</v>
      </c>
      <c r="C3928" s="5">
        <v>0.42</v>
      </c>
      <c r="D3928" s="5">
        <v>0.16</v>
      </c>
      <c r="E3928" s="5">
        <v>0.72799999999999998</v>
      </c>
      <c r="F3928" s="5">
        <v>0.27250000000000002</v>
      </c>
      <c r="G3928" s="5">
        <v>0.19</v>
      </c>
      <c r="H3928" s="48">
        <v>0.19</v>
      </c>
      <c r="I3928" s="5">
        <v>14</v>
      </c>
      <c r="N3928" s="15">
        <f t="shared" si="3885"/>
        <v>-2</v>
      </c>
      <c r="O3928" s="15">
        <f t="shared" ref="O3928:U3928" si="3990">B3928</f>
        <v>0.57999999999999996</v>
      </c>
      <c r="P3928" s="15">
        <f t="shared" si="3990"/>
        <v>0.42</v>
      </c>
      <c r="Q3928" s="15">
        <f t="shared" si="3990"/>
        <v>0.16</v>
      </c>
      <c r="R3928" s="15">
        <f t="shared" si="3990"/>
        <v>0.72799999999999998</v>
      </c>
      <c r="S3928" s="15">
        <f t="shared" si="3990"/>
        <v>0.27250000000000002</v>
      </c>
      <c r="T3928" s="15">
        <f t="shared" si="3990"/>
        <v>0.19</v>
      </c>
      <c r="U3928" s="15">
        <f t="shared" si="3990"/>
        <v>0.19</v>
      </c>
      <c r="V3928" s="5">
        <v>1</v>
      </c>
      <c r="X3928" s="15">
        <f t="shared" si="3887"/>
        <v>15.5</v>
      </c>
      <c r="AB3928" s="15">
        <f t="shared" si="3888"/>
        <v>11.635592992793429</v>
      </c>
      <c r="AC3928" s="15">
        <f t="shared" si="3889"/>
        <v>14.933641517347249</v>
      </c>
    </row>
    <row r="3929" spans="1:29">
      <c r="A3929" s="5" t="s">
        <v>208</v>
      </c>
      <c r="B3929" s="5">
        <v>0.5</v>
      </c>
      <c r="C3929" s="5">
        <v>0.38</v>
      </c>
      <c r="D3929" s="5">
        <v>0.155</v>
      </c>
      <c r="E3929" s="5">
        <v>0.66749999999999998</v>
      </c>
      <c r="F3929" s="5">
        <v>0.27450000000000002</v>
      </c>
      <c r="G3929" s="5">
        <v>0.156</v>
      </c>
      <c r="H3929" s="48">
        <v>0.18</v>
      </c>
      <c r="I3929" s="5">
        <v>12</v>
      </c>
      <c r="N3929" s="15">
        <f t="shared" si="3885"/>
        <v>-2</v>
      </c>
      <c r="O3929" s="15">
        <f t="shared" ref="O3929:U3929" si="3991">B3929</f>
        <v>0.5</v>
      </c>
      <c r="P3929" s="15">
        <f t="shared" si="3991"/>
        <v>0.38</v>
      </c>
      <c r="Q3929" s="15">
        <f t="shared" si="3991"/>
        <v>0.155</v>
      </c>
      <c r="R3929" s="15">
        <f t="shared" si="3991"/>
        <v>0.66749999999999998</v>
      </c>
      <c r="S3929" s="15">
        <f t="shared" si="3991"/>
        <v>0.27450000000000002</v>
      </c>
      <c r="T3929" s="15">
        <f t="shared" si="3991"/>
        <v>0.156</v>
      </c>
      <c r="U3929" s="15">
        <f t="shared" si="3991"/>
        <v>0.18</v>
      </c>
      <c r="V3929" s="5">
        <v>1</v>
      </c>
      <c r="X3929" s="15">
        <f t="shared" si="3887"/>
        <v>13.5</v>
      </c>
      <c r="AB3929" s="15">
        <f t="shared" si="3888"/>
        <v>10.840078158349572</v>
      </c>
      <c r="AC3929" s="15">
        <f t="shared" si="3889"/>
        <v>7.0751842036890054</v>
      </c>
    </row>
    <row r="3930" spans="1:29">
      <c r="A3930" s="5" t="s">
        <v>208</v>
      </c>
      <c r="B3930" s="5">
        <v>0.72499999999999998</v>
      </c>
      <c r="C3930" s="5">
        <v>0.55000000000000004</v>
      </c>
      <c r="D3930" s="5">
        <v>0.22</v>
      </c>
      <c r="E3930" s="5">
        <v>2.0495000000000001</v>
      </c>
      <c r="F3930" s="5">
        <v>0.77349999999999997</v>
      </c>
      <c r="G3930" s="5">
        <v>0.4405</v>
      </c>
      <c r="H3930" s="48">
        <v>0.65500000000000003</v>
      </c>
      <c r="I3930" s="5">
        <v>10</v>
      </c>
      <c r="N3930" s="15">
        <f t="shared" si="3885"/>
        <v>-2</v>
      </c>
      <c r="O3930" s="15">
        <f t="shared" ref="O3930:U3930" si="3992">B3930</f>
        <v>0.72499999999999998</v>
      </c>
      <c r="P3930" s="15">
        <f t="shared" si="3992"/>
        <v>0.55000000000000004</v>
      </c>
      <c r="Q3930" s="15">
        <f t="shared" si="3992"/>
        <v>0.22</v>
      </c>
      <c r="R3930" s="15">
        <f t="shared" si="3992"/>
        <v>2.0495000000000001</v>
      </c>
      <c r="S3930" s="15">
        <f t="shared" si="3992"/>
        <v>0.77349999999999997</v>
      </c>
      <c r="T3930" s="15">
        <f t="shared" si="3992"/>
        <v>0.4405</v>
      </c>
      <c r="U3930" s="15">
        <f t="shared" si="3992"/>
        <v>0.65500000000000003</v>
      </c>
      <c r="V3930" s="5">
        <v>1</v>
      </c>
      <c r="X3930" s="15">
        <f t="shared" si="3887"/>
        <v>11.5</v>
      </c>
      <c r="AB3930" s="15">
        <f t="shared" si="3888"/>
        <v>17.134092772652956</v>
      </c>
      <c r="AC3930" s="15">
        <f t="shared" si="3889"/>
        <v>31.74300137086027</v>
      </c>
    </row>
    <row r="3931" spans="1:29">
      <c r="A3931" s="5" t="s">
        <v>207</v>
      </c>
      <c r="B3931" s="5">
        <v>0.65</v>
      </c>
      <c r="C3931" s="5">
        <v>0.51500000000000001</v>
      </c>
      <c r="D3931" s="5">
        <v>0.215</v>
      </c>
      <c r="E3931" s="5">
        <v>1.498</v>
      </c>
      <c r="F3931" s="5">
        <v>0.56399999999999995</v>
      </c>
      <c r="G3931" s="5">
        <v>0.32300000000000001</v>
      </c>
      <c r="H3931" s="48">
        <v>0.42499999999999999</v>
      </c>
      <c r="I3931" s="5">
        <v>16</v>
      </c>
      <c r="N3931" s="15">
        <f t="shared" si="3885"/>
        <v>0.75</v>
      </c>
      <c r="O3931" s="15">
        <f t="shared" ref="O3931:U3931" si="3993">B3931</f>
        <v>0.65</v>
      </c>
      <c r="P3931" s="15">
        <f t="shared" si="3993"/>
        <v>0.51500000000000001</v>
      </c>
      <c r="Q3931" s="15">
        <f t="shared" si="3993"/>
        <v>0.215</v>
      </c>
      <c r="R3931" s="15">
        <f t="shared" si="3993"/>
        <v>1.498</v>
      </c>
      <c r="S3931" s="15">
        <f t="shared" si="3993"/>
        <v>0.56399999999999995</v>
      </c>
      <c r="T3931" s="15">
        <f t="shared" si="3993"/>
        <v>0.32300000000000001</v>
      </c>
      <c r="U3931" s="15">
        <f t="shared" si="3993"/>
        <v>0.42499999999999999</v>
      </c>
      <c r="V3931" s="5">
        <v>1</v>
      </c>
      <c r="X3931" s="15">
        <f t="shared" si="3887"/>
        <v>17.5</v>
      </c>
      <c r="AB3931" s="15">
        <f t="shared" si="3888"/>
        <v>15.575506527380776</v>
      </c>
      <c r="AC3931" s="15">
        <f t="shared" si="3889"/>
        <v>3.7036751261539989</v>
      </c>
    </row>
    <row r="3932" spans="1:29">
      <c r="A3932" s="5" t="s">
        <v>207</v>
      </c>
      <c r="B3932" s="5">
        <v>0.67</v>
      </c>
      <c r="C3932" s="5">
        <v>0.53500000000000003</v>
      </c>
      <c r="D3932" s="5">
        <v>0.185</v>
      </c>
      <c r="E3932" s="5">
        <v>1.597</v>
      </c>
      <c r="F3932" s="5">
        <v>0.62749999999999995</v>
      </c>
      <c r="G3932" s="5">
        <v>0.35</v>
      </c>
      <c r="H3932" s="48">
        <v>0.47</v>
      </c>
      <c r="I3932" s="5">
        <v>21</v>
      </c>
      <c r="N3932" s="15">
        <f t="shared" si="3885"/>
        <v>0.75</v>
      </c>
      <c r="O3932" s="15">
        <f t="shared" ref="O3932:U3932" si="3994">B3932</f>
        <v>0.67</v>
      </c>
      <c r="P3932" s="15">
        <f t="shared" si="3994"/>
        <v>0.53500000000000003</v>
      </c>
      <c r="Q3932" s="15">
        <f t="shared" si="3994"/>
        <v>0.185</v>
      </c>
      <c r="R3932" s="15">
        <f t="shared" si="3994"/>
        <v>1.597</v>
      </c>
      <c r="S3932" s="15">
        <f t="shared" si="3994"/>
        <v>0.62749999999999995</v>
      </c>
      <c r="T3932" s="15">
        <f t="shared" si="3994"/>
        <v>0.35</v>
      </c>
      <c r="U3932" s="15">
        <f t="shared" si="3994"/>
        <v>0.47</v>
      </c>
      <c r="V3932" s="5">
        <v>1</v>
      </c>
      <c r="X3932" s="15">
        <f t="shared" si="3887"/>
        <v>22.5</v>
      </c>
      <c r="AB3932" s="15">
        <f t="shared" si="3888"/>
        <v>15.200878628688351</v>
      </c>
      <c r="AC3932" s="15">
        <f t="shared" si="3889"/>
        <v>53.277172793138455</v>
      </c>
    </row>
    <row r="3933" spans="1:29">
      <c r="A3933" s="5" t="s">
        <v>208</v>
      </c>
      <c r="B3933" s="5">
        <v>0.55000000000000004</v>
      </c>
      <c r="C3933" s="5">
        <v>0.44</v>
      </c>
      <c r="D3933" s="5">
        <v>0.16500000000000001</v>
      </c>
      <c r="E3933" s="5">
        <v>0.86050000000000004</v>
      </c>
      <c r="F3933" s="5">
        <v>0.312</v>
      </c>
      <c r="G3933" s="5">
        <v>0.16900000000000001</v>
      </c>
      <c r="H3933" s="48">
        <v>0.3</v>
      </c>
      <c r="I3933" s="5">
        <v>17</v>
      </c>
      <c r="N3933" s="15">
        <f t="shared" si="3885"/>
        <v>-2</v>
      </c>
      <c r="O3933" s="15">
        <f t="shared" ref="O3933:U3933" si="3995">B3933</f>
        <v>0.55000000000000004</v>
      </c>
      <c r="P3933" s="15">
        <f t="shared" si="3995"/>
        <v>0.44</v>
      </c>
      <c r="Q3933" s="15">
        <f t="shared" si="3995"/>
        <v>0.16500000000000001</v>
      </c>
      <c r="R3933" s="15">
        <f t="shared" si="3995"/>
        <v>0.86050000000000004</v>
      </c>
      <c r="S3933" s="15">
        <f t="shared" si="3995"/>
        <v>0.312</v>
      </c>
      <c r="T3933" s="15">
        <f t="shared" si="3995"/>
        <v>0.16900000000000001</v>
      </c>
      <c r="U3933" s="15">
        <f t="shared" si="3995"/>
        <v>0.3</v>
      </c>
      <c r="V3933" s="5">
        <v>1</v>
      </c>
      <c r="X3933" s="15">
        <f t="shared" si="3887"/>
        <v>18.5</v>
      </c>
      <c r="AB3933" s="15">
        <f t="shared" si="3888"/>
        <v>13.530246945283535</v>
      </c>
      <c r="AC3933" s="15">
        <f t="shared" si="3889"/>
        <v>24.698445424863635</v>
      </c>
    </row>
    <row r="3934" spans="1:29">
      <c r="A3934" s="5" t="s">
        <v>207</v>
      </c>
      <c r="B3934" s="5">
        <v>0.49</v>
      </c>
      <c r="C3934" s="5">
        <v>0.37</v>
      </c>
      <c r="D3934" s="5">
        <v>0.115</v>
      </c>
      <c r="E3934" s="5">
        <v>0.54100000000000004</v>
      </c>
      <c r="F3934" s="5">
        <v>0.17100000000000001</v>
      </c>
      <c r="G3934" s="5">
        <v>0.11749999999999999</v>
      </c>
      <c r="H3934" s="48">
        <v>0.185</v>
      </c>
      <c r="I3934" s="5">
        <v>11</v>
      </c>
      <c r="N3934" s="15">
        <f t="shared" si="3885"/>
        <v>0.75</v>
      </c>
      <c r="O3934" s="15">
        <f t="shared" ref="O3934:U3934" si="3996">B3934</f>
        <v>0.49</v>
      </c>
      <c r="P3934" s="15">
        <f t="shared" si="3996"/>
        <v>0.37</v>
      </c>
      <c r="Q3934" s="15">
        <f t="shared" si="3996"/>
        <v>0.115</v>
      </c>
      <c r="R3934" s="15">
        <f t="shared" si="3996"/>
        <v>0.54100000000000004</v>
      </c>
      <c r="S3934" s="15">
        <f t="shared" si="3996"/>
        <v>0.17100000000000001</v>
      </c>
      <c r="T3934" s="15">
        <f t="shared" si="3996"/>
        <v>0.11749999999999999</v>
      </c>
      <c r="U3934" s="15">
        <f t="shared" si="3996"/>
        <v>0.185</v>
      </c>
      <c r="V3934" s="5">
        <v>1</v>
      </c>
      <c r="X3934" s="15">
        <f t="shared" si="3887"/>
        <v>12.5</v>
      </c>
      <c r="AB3934" s="15">
        <f t="shared" si="3888"/>
        <v>12.098644293237736</v>
      </c>
      <c r="AC3934" s="15">
        <f t="shared" si="3889"/>
        <v>0.16108640335063606</v>
      </c>
    </row>
    <row r="3935" spans="1:29">
      <c r="A3935" s="5" t="s">
        <v>208</v>
      </c>
      <c r="B3935" s="5">
        <v>0.23499999999999999</v>
      </c>
      <c r="C3935" s="5">
        <v>0.18</v>
      </c>
      <c r="D3935" s="5">
        <v>0.06</v>
      </c>
      <c r="E3935" s="5">
        <v>5.8000000000000003E-2</v>
      </c>
      <c r="F3935" s="5">
        <v>2.1999999999999999E-2</v>
      </c>
      <c r="G3935" s="5">
        <v>1.4500000000000001E-2</v>
      </c>
      <c r="H3935" s="48">
        <v>1.7999999999999999E-2</v>
      </c>
      <c r="I3935" s="5">
        <v>6</v>
      </c>
      <c r="N3935" s="15">
        <f t="shared" si="3885"/>
        <v>-2</v>
      </c>
      <c r="O3935" s="15">
        <f t="shared" ref="O3935:U3935" si="3997">B3935</f>
        <v>0.23499999999999999</v>
      </c>
      <c r="P3935" s="15">
        <f t="shared" si="3997"/>
        <v>0.18</v>
      </c>
      <c r="Q3935" s="15">
        <f t="shared" si="3997"/>
        <v>0.06</v>
      </c>
      <c r="R3935" s="15">
        <f t="shared" si="3997"/>
        <v>5.8000000000000003E-2</v>
      </c>
      <c r="S3935" s="15">
        <f t="shared" si="3997"/>
        <v>2.1999999999999999E-2</v>
      </c>
      <c r="T3935" s="15">
        <f t="shared" si="3997"/>
        <v>1.4500000000000001E-2</v>
      </c>
      <c r="U3935" s="15">
        <f t="shared" si="3997"/>
        <v>1.7999999999999999E-2</v>
      </c>
      <c r="V3935" s="5">
        <v>1</v>
      </c>
      <c r="X3935" s="15">
        <f t="shared" si="3887"/>
        <v>7.5</v>
      </c>
      <c r="AB3935" s="15">
        <f t="shared" si="3888"/>
        <v>7.2014137649341787</v>
      </c>
      <c r="AC3935" s="15">
        <f t="shared" si="3889"/>
        <v>8.9153739770781879E-2</v>
      </c>
    </row>
    <row r="3936" spans="1:29">
      <c r="A3936" s="5" t="s">
        <v>208</v>
      </c>
      <c r="B3936" s="5">
        <v>0.23499999999999999</v>
      </c>
      <c r="C3936" s="5">
        <v>0.17499999999999999</v>
      </c>
      <c r="D3936" s="5">
        <v>0.08</v>
      </c>
      <c r="E3936" s="5">
        <v>6.4500000000000002E-2</v>
      </c>
      <c r="F3936" s="5">
        <v>2.1499999999999998E-2</v>
      </c>
      <c r="G3936" s="5">
        <v>1.7500000000000002E-2</v>
      </c>
      <c r="H3936" s="48">
        <v>2.1499999999999998E-2</v>
      </c>
      <c r="I3936" s="5">
        <v>5</v>
      </c>
      <c r="N3936" s="15">
        <f t="shared" si="3885"/>
        <v>-2</v>
      </c>
      <c r="O3936" s="15">
        <f t="shared" ref="O3936:U3936" si="3998">B3936</f>
        <v>0.23499999999999999</v>
      </c>
      <c r="P3936" s="15">
        <f t="shared" si="3998"/>
        <v>0.17499999999999999</v>
      </c>
      <c r="Q3936" s="15">
        <f t="shared" si="3998"/>
        <v>0.08</v>
      </c>
      <c r="R3936" s="15">
        <f t="shared" si="3998"/>
        <v>6.4500000000000002E-2</v>
      </c>
      <c r="S3936" s="15">
        <f t="shared" si="3998"/>
        <v>2.1499999999999998E-2</v>
      </c>
      <c r="T3936" s="15">
        <f t="shared" si="3998"/>
        <v>1.7500000000000002E-2</v>
      </c>
      <c r="U3936" s="15">
        <f t="shared" si="3998"/>
        <v>2.1499999999999998E-2</v>
      </c>
      <c r="V3936" s="5">
        <v>1</v>
      </c>
      <c r="X3936" s="15">
        <f t="shared" si="3887"/>
        <v>6.5</v>
      </c>
      <c r="AB3936" s="15">
        <f t="shared" si="3888"/>
        <v>7.4337945505306164</v>
      </c>
      <c r="AC3936" s="15">
        <f t="shared" si="3889"/>
        <v>0.87197226260067595</v>
      </c>
    </row>
    <row r="3937" spans="1:29">
      <c r="A3937" s="5" t="s">
        <v>206</v>
      </c>
      <c r="B3937" s="5">
        <v>0.52</v>
      </c>
      <c r="C3937" s="5">
        <v>0.41</v>
      </c>
      <c r="D3937" s="5">
        <v>0.115</v>
      </c>
      <c r="E3937" s="5">
        <v>0.77</v>
      </c>
      <c r="F3937" s="5">
        <v>0.26300000000000001</v>
      </c>
      <c r="G3937" s="5">
        <v>0.157</v>
      </c>
      <c r="H3937" s="48">
        <v>0.26</v>
      </c>
      <c r="I3937" s="5">
        <v>11</v>
      </c>
      <c r="N3937" s="15">
        <f t="shared" si="3885"/>
        <v>3</v>
      </c>
      <c r="O3937" s="15">
        <f t="shared" ref="O3937:U3937" si="3999">B3937</f>
        <v>0.52</v>
      </c>
      <c r="P3937" s="15">
        <f t="shared" si="3999"/>
        <v>0.41</v>
      </c>
      <c r="Q3937" s="15">
        <f t="shared" si="3999"/>
        <v>0.115</v>
      </c>
      <c r="R3937" s="15">
        <f t="shared" si="3999"/>
        <v>0.77</v>
      </c>
      <c r="S3937" s="15">
        <f t="shared" si="3999"/>
        <v>0.26300000000000001</v>
      </c>
      <c r="T3937" s="15">
        <f t="shared" si="3999"/>
        <v>0.157</v>
      </c>
      <c r="U3937" s="15">
        <f t="shared" si="3999"/>
        <v>0.26</v>
      </c>
      <c r="V3937" s="5">
        <v>1</v>
      </c>
      <c r="X3937" s="15">
        <f t="shared" si="3887"/>
        <v>12.5</v>
      </c>
      <c r="AB3937" s="15">
        <f t="shared" si="3888"/>
        <v>13.391128329074798</v>
      </c>
      <c r="AC3937" s="15">
        <f t="shared" si="3889"/>
        <v>0.79410969887964111</v>
      </c>
    </row>
    <row r="3938" spans="1:29">
      <c r="A3938" s="5" t="s">
        <v>207</v>
      </c>
      <c r="B3938" s="5">
        <v>0.47499999999999998</v>
      </c>
      <c r="C3938" s="5">
        <v>0.4</v>
      </c>
      <c r="D3938" s="5">
        <v>0.115</v>
      </c>
      <c r="E3938" s="5">
        <v>0.54100000000000004</v>
      </c>
      <c r="F3938" s="5">
        <v>0.186</v>
      </c>
      <c r="G3938" s="5">
        <v>0.10249999999999999</v>
      </c>
      <c r="H3938" s="48">
        <v>0.21</v>
      </c>
      <c r="I3938" s="5">
        <v>13</v>
      </c>
      <c r="N3938" s="15">
        <f t="shared" si="3885"/>
        <v>0.75</v>
      </c>
      <c r="O3938" s="15">
        <f t="shared" ref="O3938:U3938" si="4000">B3938</f>
        <v>0.47499999999999998</v>
      </c>
      <c r="P3938" s="15">
        <f t="shared" si="4000"/>
        <v>0.4</v>
      </c>
      <c r="Q3938" s="15">
        <f t="shared" si="4000"/>
        <v>0.115</v>
      </c>
      <c r="R3938" s="15">
        <f t="shared" si="4000"/>
        <v>0.54100000000000004</v>
      </c>
      <c r="S3938" s="15">
        <f t="shared" si="4000"/>
        <v>0.186</v>
      </c>
      <c r="T3938" s="15">
        <f t="shared" si="4000"/>
        <v>0.10249999999999999</v>
      </c>
      <c r="U3938" s="15">
        <f t="shared" si="4000"/>
        <v>0.21</v>
      </c>
      <c r="V3938" s="5">
        <v>1</v>
      </c>
      <c r="X3938" s="15">
        <f t="shared" si="3887"/>
        <v>14.5</v>
      </c>
      <c r="AB3938" s="15">
        <f t="shared" si="3888"/>
        <v>12.534795134475091</v>
      </c>
      <c r="AC3938" s="15">
        <f t="shared" si="3889"/>
        <v>3.8620301634827738</v>
      </c>
    </row>
    <row r="3939" spans="1:29">
      <c r="A3939" s="5" t="s">
        <v>206</v>
      </c>
      <c r="B3939" s="5">
        <v>0.53</v>
      </c>
      <c r="C3939" s="5">
        <v>0.42499999999999999</v>
      </c>
      <c r="D3939" s="5">
        <v>0.11</v>
      </c>
      <c r="E3939" s="5">
        <v>0.73899999999999999</v>
      </c>
      <c r="F3939" s="5">
        <v>0.23699999999999999</v>
      </c>
      <c r="G3939" s="5">
        <v>0.161</v>
      </c>
      <c r="H3939" s="48">
        <v>0.29499999999999998</v>
      </c>
      <c r="I3939" s="5">
        <v>13</v>
      </c>
      <c r="N3939" s="15">
        <f t="shared" si="3885"/>
        <v>3</v>
      </c>
      <c r="O3939" s="15">
        <f t="shared" ref="O3939:U3939" si="4001">B3939</f>
        <v>0.53</v>
      </c>
      <c r="P3939" s="15">
        <f t="shared" si="4001"/>
        <v>0.42499999999999999</v>
      </c>
      <c r="Q3939" s="15">
        <f t="shared" si="4001"/>
        <v>0.11</v>
      </c>
      <c r="R3939" s="15">
        <f t="shared" si="4001"/>
        <v>0.73899999999999999</v>
      </c>
      <c r="S3939" s="15">
        <f t="shared" si="4001"/>
        <v>0.23699999999999999</v>
      </c>
      <c r="T3939" s="15">
        <f t="shared" si="4001"/>
        <v>0.161</v>
      </c>
      <c r="U3939" s="15">
        <f t="shared" si="4001"/>
        <v>0.29499999999999998</v>
      </c>
      <c r="V3939" s="5">
        <v>1</v>
      </c>
      <c r="X3939" s="15">
        <f t="shared" si="3887"/>
        <v>14.5</v>
      </c>
      <c r="AB3939" s="15">
        <f t="shared" si="3888"/>
        <v>14.010279648585438</v>
      </c>
      <c r="AC3939" s="15">
        <f t="shared" si="3889"/>
        <v>0.2398260225896017</v>
      </c>
    </row>
    <row r="3940" spans="1:29">
      <c r="A3940" s="5" t="s">
        <v>207</v>
      </c>
      <c r="B3940" s="5">
        <v>0.35</v>
      </c>
      <c r="C3940" s="5">
        <v>0.27500000000000002</v>
      </c>
      <c r="D3940" s="5">
        <v>6.5000000000000002E-2</v>
      </c>
      <c r="E3940" s="5">
        <v>0.20499999999999999</v>
      </c>
      <c r="F3940" s="5">
        <v>7.4499999999999997E-2</v>
      </c>
      <c r="G3940" s="5">
        <v>4.65E-2</v>
      </c>
      <c r="H3940" s="48">
        <v>7.0000000000000007E-2</v>
      </c>
      <c r="I3940" s="5">
        <v>10</v>
      </c>
      <c r="N3940" s="15">
        <f t="shared" si="3885"/>
        <v>0.75</v>
      </c>
      <c r="O3940" s="15">
        <f t="shared" ref="O3940:U3940" si="4002">B3940</f>
        <v>0.35</v>
      </c>
      <c r="P3940" s="15">
        <f t="shared" si="4002"/>
        <v>0.27500000000000002</v>
      </c>
      <c r="Q3940" s="15">
        <f t="shared" si="4002"/>
        <v>6.5000000000000002E-2</v>
      </c>
      <c r="R3940" s="15">
        <f t="shared" si="4002"/>
        <v>0.20499999999999999</v>
      </c>
      <c r="S3940" s="15">
        <f t="shared" si="4002"/>
        <v>7.4499999999999997E-2</v>
      </c>
      <c r="T3940" s="15">
        <f t="shared" si="4002"/>
        <v>4.65E-2</v>
      </c>
      <c r="U3940" s="15">
        <f t="shared" si="4002"/>
        <v>7.0000000000000007E-2</v>
      </c>
      <c r="V3940" s="5">
        <v>1</v>
      </c>
      <c r="X3940" s="15">
        <f t="shared" si="3887"/>
        <v>11.5</v>
      </c>
      <c r="AB3940" s="15">
        <f t="shared" si="3888"/>
        <v>9.1427616263241553</v>
      </c>
      <c r="AC3940" s="15">
        <f t="shared" si="3889"/>
        <v>5.5565727503299414</v>
      </c>
    </row>
    <row r="3941" spans="1:29">
      <c r="A3941" s="5" t="s">
        <v>206</v>
      </c>
      <c r="B3941" s="5">
        <v>0.55500000000000005</v>
      </c>
      <c r="C3941" s="5">
        <v>0.42</v>
      </c>
      <c r="D3941" s="5">
        <v>0.14499999999999999</v>
      </c>
      <c r="E3941" s="5">
        <v>0.86950000000000005</v>
      </c>
      <c r="F3941" s="5">
        <v>0.3075</v>
      </c>
      <c r="G3941" s="5">
        <v>0.25750000000000001</v>
      </c>
      <c r="H3941" s="48">
        <v>0.25</v>
      </c>
      <c r="I3941" s="5">
        <v>14</v>
      </c>
      <c r="N3941" s="15">
        <f t="shared" si="3885"/>
        <v>3</v>
      </c>
      <c r="O3941" s="15">
        <f t="shared" ref="O3941:U3941" si="4003">B3941</f>
        <v>0.55500000000000005</v>
      </c>
      <c r="P3941" s="15">
        <f t="shared" si="4003"/>
        <v>0.42</v>
      </c>
      <c r="Q3941" s="15">
        <f t="shared" si="4003"/>
        <v>0.14499999999999999</v>
      </c>
      <c r="R3941" s="15">
        <f t="shared" si="4003"/>
        <v>0.86950000000000005</v>
      </c>
      <c r="S3941" s="15">
        <f t="shared" si="4003"/>
        <v>0.3075</v>
      </c>
      <c r="T3941" s="15">
        <f t="shared" si="4003"/>
        <v>0.25750000000000001</v>
      </c>
      <c r="U3941" s="15">
        <f t="shared" si="4003"/>
        <v>0.25</v>
      </c>
      <c r="V3941" s="5">
        <v>1</v>
      </c>
      <c r="X3941" s="15">
        <f t="shared" si="3887"/>
        <v>15.5</v>
      </c>
      <c r="AB3941" s="15">
        <f t="shared" si="3888"/>
        <v>12.711473194937369</v>
      </c>
      <c r="AC3941" s="15">
        <f t="shared" si="3889"/>
        <v>7.7758817425528033</v>
      </c>
    </row>
    <row r="3942" spans="1:29">
      <c r="A3942" s="5" t="s">
        <v>206</v>
      </c>
      <c r="B3942" s="5">
        <v>0.505</v>
      </c>
      <c r="C3942" s="5">
        <v>0.39</v>
      </c>
      <c r="D3942" s="5">
        <v>0.105</v>
      </c>
      <c r="E3942" s="5">
        <v>0.65549999999999997</v>
      </c>
      <c r="F3942" s="5">
        <v>0.25950000000000001</v>
      </c>
      <c r="G3942" s="5">
        <v>0.18</v>
      </c>
      <c r="H3942" s="48">
        <v>0.19</v>
      </c>
      <c r="I3942" s="5">
        <v>11</v>
      </c>
      <c r="N3942" s="15">
        <f t="shared" si="3885"/>
        <v>3</v>
      </c>
      <c r="O3942" s="15">
        <f t="shared" ref="O3942:U3942" si="4004">B3942</f>
        <v>0.505</v>
      </c>
      <c r="P3942" s="15">
        <f t="shared" si="4004"/>
        <v>0.39</v>
      </c>
      <c r="Q3942" s="15">
        <f t="shared" si="4004"/>
        <v>0.105</v>
      </c>
      <c r="R3942" s="15">
        <f t="shared" si="4004"/>
        <v>0.65549999999999997</v>
      </c>
      <c r="S3942" s="15">
        <f t="shared" si="4004"/>
        <v>0.25950000000000001</v>
      </c>
      <c r="T3942" s="15">
        <f t="shared" si="4004"/>
        <v>0.18</v>
      </c>
      <c r="U3942" s="15">
        <f t="shared" si="4004"/>
        <v>0.19</v>
      </c>
      <c r="V3942" s="5">
        <v>1</v>
      </c>
      <c r="X3942" s="15">
        <f t="shared" si="3887"/>
        <v>12.5</v>
      </c>
      <c r="AB3942" s="15">
        <f t="shared" si="3888"/>
        <v>11.243647959825742</v>
      </c>
      <c r="AC3942" s="15">
        <f t="shared" si="3889"/>
        <v>1.5784204488500211</v>
      </c>
    </row>
    <row r="3943" spans="1:29">
      <c r="A3943" s="5" t="s">
        <v>207</v>
      </c>
      <c r="B3943" s="5">
        <v>0.54</v>
      </c>
      <c r="C3943" s="5">
        <v>0.44</v>
      </c>
      <c r="D3943" s="5">
        <v>0.16</v>
      </c>
      <c r="E3943" s="5">
        <v>1.0905</v>
      </c>
      <c r="F3943" s="5">
        <v>0.39100000000000001</v>
      </c>
      <c r="G3943" s="5">
        <v>0.22950000000000001</v>
      </c>
      <c r="H3943" s="48">
        <v>0.35499999999999998</v>
      </c>
      <c r="I3943" s="5">
        <v>15</v>
      </c>
      <c r="N3943" s="15">
        <f t="shared" si="3885"/>
        <v>0.75</v>
      </c>
      <c r="O3943" s="15">
        <f t="shared" ref="O3943:U3943" si="4005">B3943</f>
        <v>0.54</v>
      </c>
      <c r="P3943" s="15">
        <f t="shared" si="4005"/>
        <v>0.44</v>
      </c>
      <c r="Q3943" s="15">
        <f t="shared" si="4005"/>
        <v>0.16</v>
      </c>
      <c r="R3943" s="15">
        <f t="shared" si="4005"/>
        <v>1.0905</v>
      </c>
      <c r="S3943" s="15">
        <f t="shared" si="4005"/>
        <v>0.39100000000000001</v>
      </c>
      <c r="T3943" s="15">
        <f t="shared" si="4005"/>
        <v>0.22950000000000001</v>
      </c>
      <c r="U3943" s="15">
        <f t="shared" si="4005"/>
        <v>0.35499999999999998</v>
      </c>
      <c r="V3943" s="5">
        <v>1</v>
      </c>
      <c r="X3943" s="15">
        <f t="shared" si="3887"/>
        <v>16.5</v>
      </c>
      <c r="AB3943" s="15">
        <f t="shared" si="3888"/>
        <v>14.28704413040829</v>
      </c>
      <c r="AC3943" s="15">
        <f t="shared" si="3889"/>
        <v>4.8971736807604005</v>
      </c>
    </row>
    <row r="3944" spans="1:29">
      <c r="A3944" s="5" t="s">
        <v>207</v>
      </c>
      <c r="B3944" s="5">
        <v>0.52500000000000002</v>
      </c>
      <c r="C3944" s="5">
        <v>0.4</v>
      </c>
      <c r="D3944" s="5">
        <v>0.115</v>
      </c>
      <c r="E3944" s="5">
        <v>0.62949999999999995</v>
      </c>
      <c r="F3944" s="5">
        <v>0.2555</v>
      </c>
      <c r="G3944" s="5">
        <v>0.14399999999999999</v>
      </c>
      <c r="H3944" s="48">
        <v>0.18</v>
      </c>
      <c r="I3944" s="5">
        <v>11</v>
      </c>
      <c r="N3944" s="15">
        <f t="shared" si="3885"/>
        <v>0.75</v>
      </c>
      <c r="O3944" s="15">
        <f t="shared" ref="O3944:U3944" si="4006">B3944</f>
        <v>0.52500000000000002</v>
      </c>
      <c r="P3944" s="15">
        <f t="shared" si="4006"/>
        <v>0.4</v>
      </c>
      <c r="Q3944" s="15">
        <f t="shared" si="4006"/>
        <v>0.115</v>
      </c>
      <c r="R3944" s="15">
        <f t="shared" si="4006"/>
        <v>0.62949999999999995</v>
      </c>
      <c r="S3944" s="15">
        <f t="shared" si="4006"/>
        <v>0.2555</v>
      </c>
      <c r="T3944" s="15">
        <f t="shared" si="4006"/>
        <v>0.14399999999999999</v>
      </c>
      <c r="U3944" s="15">
        <f t="shared" si="4006"/>
        <v>0.18</v>
      </c>
      <c r="V3944" s="5">
        <v>1</v>
      </c>
      <c r="X3944" s="15">
        <f t="shared" si="3887"/>
        <v>12.5</v>
      </c>
      <c r="AB3944" s="15">
        <f t="shared" si="3888"/>
        <v>11.218104039198529</v>
      </c>
      <c r="AC3944" s="15">
        <f t="shared" si="3889"/>
        <v>1.6432572543191259</v>
      </c>
    </row>
    <row r="3945" spans="1:29">
      <c r="A3945" s="5" t="s">
        <v>206</v>
      </c>
      <c r="B3945" s="5">
        <v>0.55000000000000004</v>
      </c>
      <c r="C3945" s="5">
        <v>0.45</v>
      </c>
      <c r="D3945" s="5">
        <v>0.17499999999999999</v>
      </c>
      <c r="E3945" s="5">
        <v>1.0985</v>
      </c>
      <c r="F3945" s="5">
        <v>0.3765</v>
      </c>
      <c r="G3945" s="5">
        <v>0.215</v>
      </c>
      <c r="H3945" s="48">
        <v>0.4</v>
      </c>
      <c r="I3945" s="5">
        <v>14</v>
      </c>
      <c r="N3945" s="15">
        <f t="shared" si="3885"/>
        <v>3</v>
      </c>
      <c r="O3945" s="15">
        <f t="shared" ref="O3945:U3945" si="4007">B3945</f>
        <v>0.55000000000000004</v>
      </c>
      <c r="P3945" s="15">
        <f t="shared" si="4007"/>
        <v>0.45</v>
      </c>
      <c r="Q3945" s="15">
        <f t="shared" si="4007"/>
        <v>0.17499999999999999</v>
      </c>
      <c r="R3945" s="15">
        <f t="shared" si="4007"/>
        <v>1.0985</v>
      </c>
      <c r="S3945" s="15">
        <f t="shared" si="4007"/>
        <v>0.3765</v>
      </c>
      <c r="T3945" s="15">
        <f t="shared" si="4007"/>
        <v>0.215</v>
      </c>
      <c r="U3945" s="15">
        <f t="shared" si="4007"/>
        <v>0.4</v>
      </c>
      <c r="V3945" s="5">
        <v>1</v>
      </c>
      <c r="X3945" s="15">
        <f t="shared" si="3887"/>
        <v>15.5</v>
      </c>
      <c r="AB3945" s="15">
        <f t="shared" si="3888"/>
        <v>15.833388924568524</v>
      </c>
      <c r="AC3945" s="15">
        <f t="shared" si="3889"/>
        <v>0.11114817502495712</v>
      </c>
    </row>
    <row r="3946" spans="1:29">
      <c r="A3946" s="5" t="s">
        <v>206</v>
      </c>
      <c r="B3946" s="5">
        <v>0.55000000000000004</v>
      </c>
      <c r="C3946" s="5">
        <v>0.44</v>
      </c>
      <c r="D3946" s="5">
        <v>0.16</v>
      </c>
      <c r="E3946" s="5">
        <v>0.99099999999999999</v>
      </c>
      <c r="F3946" s="5">
        <v>0.34799999999999998</v>
      </c>
      <c r="G3946" s="5">
        <v>0.16800000000000001</v>
      </c>
      <c r="H3946" s="48">
        <v>0.375</v>
      </c>
      <c r="I3946" s="5">
        <v>20</v>
      </c>
      <c r="N3946" s="15">
        <f t="shared" si="3885"/>
        <v>3</v>
      </c>
      <c r="O3946" s="15">
        <f t="shared" ref="O3946:U3946" si="4008">B3946</f>
        <v>0.55000000000000004</v>
      </c>
      <c r="P3946" s="15">
        <f t="shared" si="4008"/>
        <v>0.44</v>
      </c>
      <c r="Q3946" s="15">
        <f t="shared" si="4008"/>
        <v>0.16</v>
      </c>
      <c r="R3946" s="15">
        <f t="shared" si="4008"/>
        <v>0.99099999999999999</v>
      </c>
      <c r="S3946" s="15">
        <f t="shared" si="4008"/>
        <v>0.34799999999999998</v>
      </c>
      <c r="T3946" s="15">
        <f t="shared" si="4008"/>
        <v>0.16800000000000001</v>
      </c>
      <c r="U3946" s="15">
        <f t="shared" si="4008"/>
        <v>0.375</v>
      </c>
      <c r="V3946" s="5">
        <v>1</v>
      </c>
      <c r="X3946" s="15">
        <f t="shared" si="3887"/>
        <v>21.5</v>
      </c>
      <c r="AB3946" s="15">
        <f t="shared" si="3888"/>
        <v>15.408748942677626</v>
      </c>
      <c r="AC3946" s="15">
        <f t="shared" si="3889"/>
        <v>37.103339443330938</v>
      </c>
    </row>
    <row r="3947" spans="1:29">
      <c r="A3947" s="5" t="s">
        <v>208</v>
      </c>
      <c r="B3947" s="5">
        <v>0.23499999999999999</v>
      </c>
      <c r="C3947" s="5">
        <v>0.17499999999999999</v>
      </c>
      <c r="D3947" s="5">
        <v>6.5000000000000002E-2</v>
      </c>
      <c r="E3947" s="5">
        <v>6.1499999999999999E-2</v>
      </c>
      <c r="F3947" s="5">
        <v>2.0500000000000001E-2</v>
      </c>
      <c r="G3947" s="5">
        <v>0.02</v>
      </c>
      <c r="H3947" s="48">
        <v>1.9E-2</v>
      </c>
      <c r="I3947" s="5">
        <v>6</v>
      </c>
      <c r="N3947" s="15">
        <f t="shared" si="3885"/>
        <v>-2</v>
      </c>
      <c r="O3947" s="15">
        <f t="shared" ref="O3947:U3947" si="4009">B3947</f>
        <v>0.23499999999999999</v>
      </c>
      <c r="P3947" s="15">
        <f t="shared" si="4009"/>
        <v>0.17499999999999999</v>
      </c>
      <c r="Q3947" s="15">
        <f t="shared" si="4009"/>
        <v>6.5000000000000002E-2</v>
      </c>
      <c r="R3947" s="15">
        <f t="shared" si="4009"/>
        <v>6.1499999999999999E-2</v>
      </c>
      <c r="S3947" s="15">
        <f t="shared" si="4009"/>
        <v>2.0500000000000001E-2</v>
      </c>
      <c r="T3947" s="15">
        <f t="shared" si="4009"/>
        <v>0.02</v>
      </c>
      <c r="U3947" s="15">
        <f t="shared" si="4009"/>
        <v>1.9E-2</v>
      </c>
      <c r="V3947" s="5">
        <v>1</v>
      </c>
      <c r="X3947" s="15">
        <f t="shared" si="3887"/>
        <v>7.5</v>
      </c>
      <c r="AB3947" s="15">
        <f t="shared" si="3888"/>
        <v>7.2123184399090032</v>
      </c>
      <c r="AC3947" s="15">
        <f t="shared" si="3889"/>
        <v>8.2760680016389782E-2</v>
      </c>
    </row>
    <row r="3948" spans="1:29">
      <c r="A3948" s="5" t="s">
        <v>206</v>
      </c>
      <c r="B3948" s="5">
        <v>0.52500000000000002</v>
      </c>
      <c r="C3948" s="5">
        <v>0.41</v>
      </c>
      <c r="D3948" s="5">
        <v>0.16500000000000001</v>
      </c>
      <c r="E3948" s="5">
        <v>0.80049999999999999</v>
      </c>
      <c r="F3948" s="5">
        <v>0.26350000000000001</v>
      </c>
      <c r="G3948" s="5">
        <v>0.19850000000000001</v>
      </c>
      <c r="H3948" s="48">
        <v>0.25</v>
      </c>
      <c r="I3948" s="5">
        <v>13</v>
      </c>
      <c r="N3948" s="15">
        <f t="shared" si="3885"/>
        <v>3</v>
      </c>
      <c r="O3948" s="15">
        <f t="shared" ref="O3948:U3948" si="4010">B3948</f>
        <v>0.52500000000000002</v>
      </c>
      <c r="P3948" s="15">
        <f t="shared" si="4010"/>
        <v>0.41</v>
      </c>
      <c r="Q3948" s="15">
        <f t="shared" si="4010"/>
        <v>0.16500000000000001</v>
      </c>
      <c r="R3948" s="15">
        <f t="shared" si="4010"/>
        <v>0.80049999999999999</v>
      </c>
      <c r="S3948" s="15">
        <f t="shared" si="4010"/>
        <v>0.26350000000000001</v>
      </c>
      <c r="T3948" s="15">
        <f t="shared" si="4010"/>
        <v>0.19850000000000001</v>
      </c>
      <c r="U3948" s="15">
        <f t="shared" si="4010"/>
        <v>0.25</v>
      </c>
      <c r="V3948" s="5">
        <v>1</v>
      </c>
      <c r="X3948" s="15">
        <f t="shared" si="3887"/>
        <v>14.5</v>
      </c>
      <c r="AB3948" s="15">
        <f t="shared" si="3888"/>
        <v>13.699572809312848</v>
      </c>
      <c r="AC3948" s="15">
        <f t="shared" si="3889"/>
        <v>0.64068368759132688</v>
      </c>
    </row>
    <row r="3949" spans="1:29">
      <c r="A3949" s="5" t="s">
        <v>206</v>
      </c>
      <c r="B3949" s="5">
        <v>0.47499999999999998</v>
      </c>
      <c r="C3949" s="5">
        <v>0.36499999999999999</v>
      </c>
      <c r="D3949" s="5">
        <v>0.14000000000000001</v>
      </c>
      <c r="E3949" s="5">
        <v>0.61750000000000005</v>
      </c>
      <c r="F3949" s="5">
        <v>0.20200000000000001</v>
      </c>
      <c r="G3949" s="5">
        <v>0.14449999999999999</v>
      </c>
      <c r="H3949" s="48">
        <v>0.19</v>
      </c>
      <c r="I3949" s="5">
        <v>16</v>
      </c>
      <c r="N3949" s="15">
        <f t="shared" si="3885"/>
        <v>3</v>
      </c>
      <c r="O3949" s="15">
        <f t="shared" ref="O3949:U3949" si="4011">B3949</f>
        <v>0.47499999999999998</v>
      </c>
      <c r="P3949" s="15">
        <f t="shared" si="4011"/>
        <v>0.36499999999999999</v>
      </c>
      <c r="Q3949" s="15">
        <f t="shared" si="4011"/>
        <v>0.14000000000000001</v>
      </c>
      <c r="R3949" s="15">
        <f t="shared" si="4011"/>
        <v>0.61750000000000005</v>
      </c>
      <c r="S3949" s="15">
        <f t="shared" si="4011"/>
        <v>0.20200000000000001</v>
      </c>
      <c r="T3949" s="15">
        <f t="shared" si="4011"/>
        <v>0.14449999999999999</v>
      </c>
      <c r="U3949" s="15">
        <f t="shared" si="4011"/>
        <v>0.19</v>
      </c>
      <c r="V3949" s="5">
        <v>1</v>
      </c>
      <c r="X3949" s="15">
        <f t="shared" si="3887"/>
        <v>17.5</v>
      </c>
      <c r="AB3949" s="15">
        <f t="shared" si="3888"/>
        <v>12.533109332686637</v>
      </c>
      <c r="AC3949" s="15">
        <f t="shared" si="3889"/>
        <v>24.670002901044583</v>
      </c>
    </row>
    <row r="3950" spans="1:29">
      <c r="A3950" s="5" t="s">
        <v>207</v>
      </c>
      <c r="B3950" s="5">
        <v>0.53</v>
      </c>
      <c r="C3950" s="5">
        <v>0.4</v>
      </c>
      <c r="D3950" s="5">
        <v>0.16500000000000001</v>
      </c>
      <c r="E3950" s="5">
        <v>0.77200000000000002</v>
      </c>
      <c r="F3950" s="5">
        <v>0.28549999999999998</v>
      </c>
      <c r="G3950" s="5">
        <v>0.19750000000000001</v>
      </c>
      <c r="H3950" s="48">
        <v>0.23</v>
      </c>
      <c r="I3950" s="5">
        <v>12</v>
      </c>
      <c r="N3950" s="15">
        <f t="shared" si="3885"/>
        <v>0.75</v>
      </c>
      <c r="O3950" s="15">
        <f t="shared" ref="O3950:U3950" si="4012">B3950</f>
        <v>0.53</v>
      </c>
      <c r="P3950" s="15">
        <f t="shared" si="4012"/>
        <v>0.4</v>
      </c>
      <c r="Q3950" s="15">
        <f t="shared" si="4012"/>
        <v>0.16500000000000001</v>
      </c>
      <c r="R3950" s="15">
        <f t="shared" si="4012"/>
        <v>0.77200000000000002</v>
      </c>
      <c r="S3950" s="15">
        <f t="shared" si="4012"/>
        <v>0.28549999999999998</v>
      </c>
      <c r="T3950" s="15">
        <f t="shared" si="4012"/>
        <v>0.19750000000000001</v>
      </c>
      <c r="U3950" s="15">
        <f t="shared" si="4012"/>
        <v>0.23</v>
      </c>
      <c r="V3950" s="5">
        <v>1</v>
      </c>
      <c r="X3950" s="15">
        <f t="shared" si="3887"/>
        <v>13.5</v>
      </c>
      <c r="AB3950" s="15">
        <f t="shared" si="3888"/>
        <v>12.348680513087494</v>
      </c>
      <c r="AC3950" s="15">
        <f t="shared" si="3889"/>
        <v>1.3255365609444758</v>
      </c>
    </row>
    <row r="3951" spans="1:29">
      <c r="A3951" s="5" t="s">
        <v>207</v>
      </c>
      <c r="B3951" s="5">
        <v>0.52500000000000002</v>
      </c>
      <c r="C3951" s="5">
        <v>0.41499999999999998</v>
      </c>
      <c r="D3951" s="5">
        <v>0.15</v>
      </c>
      <c r="E3951" s="5">
        <v>0.71550000000000002</v>
      </c>
      <c r="F3951" s="5">
        <v>0.23549999999999999</v>
      </c>
      <c r="G3951" s="5">
        <v>0.17100000000000001</v>
      </c>
      <c r="H3951" s="48">
        <v>0.27</v>
      </c>
      <c r="I3951" s="5">
        <v>13</v>
      </c>
      <c r="N3951" s="15">
        <f t="shared" si="3885"/>
        <v>0.75</v>
      </c>
      <c r="O3951" s="15">
        <f t="shared" ref="O3951:U3951" si="4013">B3951</f>
        <v>0.52500000000000002</v>
      </c>
      <c r="P3951" s="15">
        <f t="shared" si="4013"/>
        <v>0.41499999999999998</v>
      </c>
      <c r="Q3951" s="15">
        <f t="shared" si="4013"/>
        <v>0.15</v>
      </c>
      <c r="R3951" s="15">
        <f t="shared" si="4013"/>
        <v>0.71550000000000002</v>
      </c>
      <c r="S3951" s="15">
        <f t="shared" si="4013"/>
        <v>0.23549999999999999</v>
      </c>
      <c r="T3951" s="15">
        <f t="shared" si="4013"/>
        <v>0.17100000000000001</v>
      </c>
      <c r="U3951" s="15">
        <f t="shared" si="4013"/>
        <v>0.27</v>
      </c>
      <c r="V3951" s="5">
        <v>1</v>
      </c>
      <c r="X3951" s="15">
        <f t="shared" si="3887"/>
        <v>14.5</v>
      </c>
      <c r="AB3951" s="15">
        <f t="shared" si="3888"/>
        <v>13.473631336588415</v>
      </c>
      <c r="AC3951" s="15">
        <f t="shared" si="3889"/>
        <v>1.0534326332332833</v>
      </c>
    </row>
    <row r="3952" spans="1:29">
      <c r="A3952" s="5" t="s">
        <v>207</v>
      </c>
      <c r="B3952" s="5">
        <v>0.53</v>
      </c>
      <c r="C3952" s="5">
        <v>0.42499999999999999</v>
      </c>
      <c r="D3952" s="5">
        <v>0.13</v>
      </c>
      <c r="E3952" s="5">
        <v>0.71699999999999997</v>
      </c>
      <c r="F3952" s="5">
        <v>0.21149999999999999</v>
      </c>
      <c r="G3952" s="5">
        <v>0.16600000000000001</v>
      </c>
      <c r="H3952" s="48">
        <v>0.255</v>
      </c>
      <c r="I3952" s="5">
        <v>13</v>
      </c>
      <c r="N3952" s="15">
        <f t="shared" si="3885"/>
        <v>0.75</v>
      </c>
      <c r="O3952" s="15">
        <f t="shared" ref="O3952:U3952" si="4014">B3952</f>
        <v>0.53</v>
      </c>
      <c r="P3952" s="15">
        <f t="shared" si="4014"/>
        <v>0.42499999999999999</v>
      </c>
      <c r="Q3952" s="15">
        <f t="shared" si="4014"/>
        <v>0.13</v>
      </c>
      <c r="R3952" s="15">
        <f t="shared" si="4014"/>
        <v>0.71699999999999997</v>
      </c>
      <c r="S3952" s="15">
        <f t="shared" si="4014"/>
        <v>0.21149999999999999</v>
      </c>
      <c r="T3952" s="15">
        <f t="shared" si="4014"/>
        <v>0.16600000000000001</v>
      </c>
      <c r="U3952" s="15">
        <f t="shared" si="4014"/>
        <v>0.255</v>
      </c>
      <c r="V3952" s="5">
        <v>1</v>
      </c>
      <c r="X3952" s="15">
        <f t="shared" si="3887"/>
        <v>14.5</v>
      </c>
      <c r="AB3952" s="15">
        <f t="shared" si="3888"/>
        <v>13.780960978098133</v>
      </c>
      <c r="AC3952" s="15">
        <f t="shared" si="3889"/>
        <v>0.51701711501759418</v>
      </c>
    </row>
    <row r="3953" spans="1:29">
      <c r="A3953" s="5" t="s">
        <v>207</v>
      </c>
      <c r="B3953" s="5">
        <v>0.46500000000000002</v>
      </c>
      <c r="C3953" s="5">
        <v>0.39</v>
      </c>
      <c r="D3953" s="5">
        <v>0.11</v>
      </c>
      <c r="E3953" s="5">
        <v>0.63549999999999995</v>
      </c>
      <c r="F3953" s="5">
        <v>0.18149999999999999</v>
      </c>
      <c r="G3953" s="5">
        <v>0.157</v>
      </c>
      <c r="H3953" s="48">
        <v>0.22500000000000001</v>
      </c>
      <c r="I3953" s="5">
        <v>13</v>
      </c>
      <c r="N3953" s="15">
        <f t="shared" si="3885"/>
        <v>0.75</v>
      </c>
      <c r="O3953" s="15">
        <f t="shared" ref="O3953:U3953" si="4015">B3953</f>
        <v>0.46500000000000002</v>
      </c>
      <c r="P3953" s="15">
        <f t="shared" si="4015"/>
        <v>0.39</v>
      </c>
      <c r="Q3953" s="15">
        <f t="shared" si="4015"/>
        <v>0.11</v>
      </c>
      <c r="R3953" s="15">
        <f t="shared" si="4015"/>
        <v>0.63549999999999995</v>
      </c>
      <c r="S3953" s="15">
        <f t="shared" si="4015"/>
        <v>0.18149999999999999</v>
      </c>
      <c r="T3953" s="15">
        <f t="shared" si="4015"/>
        <v>0.157</v>
      </c>
      <c r="U3953" s="15">
        <f t="shared" si="4015"/>
        <v>0.22500000000000001</v>
      </c>
      <c r="V3953" s="5">
        <v>1</v>
      </c>
      <c r="X3953" s="15">
        <f t="shared" si="3887"/>
        <v>14.5</v>
      </c>
      <c r="AB3953" s="15">
        <f t="shared" si="3888"/>
        <v>12.88865276115523</v>
      </c>
      <c r="AC3953" s="15">
        <f t="shared" si="3889"/>
        <v>2.5964399241326643</v>
      </c>
    </row>
    <row r="3954" spans="1:29">
      <c r="A3954" s="5" t="s">
        <v>208</v>
      </c>
      <c r="B3954" s="5">
        <v>0.315</v>
      </c>
      <c r="C3954" s="5">
        <v>0.23499999999999999</v>
      </c>
      <c r="D3954" s="5">
        <v>0.08</v>
      </c>
      <c r="E3954" s="5">
        <v>0.18</v>
      </c>
      <c r="F3954" s="5">
        <v>0.08</v>
      </c>
      <c r="G3954" s="5">
        <v>4.4999999999999998E-2</v>
      </c>
      <c r="H3954" s="48">
        <v>4.7E-2</v>
      </c>
      <c r="I3954" s="5">
        <v>5</v>
      </c>
      <c r="N3954" s="15">
        <f t="shared" si="3885"/>
        <v>-2</v>
      </c>
      <c r="O3954" s="15">
        <f t="shared" ref="O3954:U3954" si="4016">B3954</f>
        <v>0.315</v>
      </c>
      <c r="P3954" s="15">
        <f t="shared" si="4016"/>
        <v>0.23499999999999999</v>
      </c>
      <c r="Q3954" s="15">
        <f t="shared" si="4016"/>
        <v>0.08</v>
      </c>
      <c r="R3954" s="15">
        <f t="shared" si="4016"/>
        <v>0.18</v>
      </c>
      <c r="S3954" s="15">
        <f t="shared" si="4016"/>
        <v>0.08</v>
      </c>
      <c r="T3954" s="15">
        <f t="shared" si="4016"/>
        <v>4.4999999999999998E-2</v>
      </c>
      <c r="U3954" s="15">
        <f t="shared" si="4016"/>
        <v>4.7E-2</v>
      </c>
      <c r="V3954" s="5">
        <v>1</v>
      </c>
      <c r="X3954" s="15">
        <f t="shared" si="3887"/>
        <v>6.5</v>
      </c>
      <c r="AB3954" s="15">
        <f t="shared" si="3888"/>
        <v>7.895362694749207</v>
      </c>
      <c r="AC3954" s="15">
        <f t="shared" si="3889"/>
        <v>1.9470370498977687</v>
      </c>
    </row>
    <row r="3955" spans="1:29">
      <c r="A3955" s="5" t="s">
        <v>208</v>
      </c>
      <c r="B3955" s="5">
        <v>0.46500000000000002</v>
      </c>
      <c r="C3955" s="5">
        <v>0.35499999999999998</v>
      </c>
      <c r="D3955" s="5">
        <v>0.12</v>
      </c>
      <c r="E3955" s="5">
        <v>0.58050000000000002</v>
      </c>
      <c r="F3955" s="5">
        <v>0.255</v>
      </c>
      <c r="G3955" s="5">
        <v>9.1499999999999998E-2</v>
      </c>
      <c r="H3955" s="48">
        <v>0.184</v>
      </c>
      <c r="I3955" s="5">
        <v>8</v>
      </c>
      <c r="N3955" s="15">
        <f t="shared" si="3885"/>
        <v>-2</v>
      </c>
      <c r="O3955" s="15">
        <f t="shared" ref="O3955:U3955" si="4017">B3955</f>
        <v>0.46500000000000002</v>
      </c>
      <c r="P3955" s="15">
        <f t="shared" si="4017"/>
        <v>0.35499999999999998</v>
      </c>
      <c r="Q3955" s="15">
        <f t="shared" si="4017"/>
        <v>0.12</v>
      </c>
      <c r="R3955" s="15">
        <f t="shared" si="4017"/>
        <v>0.58050000000000002</v>
      </c>
      <c r="S3955" s="15">
        <f t="shared" si="4017"/>
        <v>0.255</v>
      </c>
      <c r="T3955" s="15">
        <f t="shared" si="4017"/>
        <v>9.1499999999999998E-2</v>
      </c>
      <c r="U3955" s="15">
        <f t="shared" si="4017"/>
        <v>0.184</v>
      </c>
      <c r="V3955" s="5">
        <v>1</v>
      </c>
      <c r="X3955" s="15">
        <f t="shared" si="3887"/>
        <v>9.5</v>
      </c>
      <c r="AB3955" s="15">
        <f t="shared" si="3888"/>
        <v>10.47826221447658</v>
      </c>
      <c r="AC3955" s="15">
        <f t="shared" si="3889"/>
        <v>0.95699696027262138</v>
      </c>
    </row>
    <row r="3956" spans="1:29">
      <c r="A3956" s="5" t="s">
        <v>206</v>
      </c>
      <c r="B3956" s="5">
        <v>0.48499999999999999</v>
      </c>
      <c r="C3956" s="5">
        <v>0.38500000000000001</v>
      </c>
      <c r="D3956" s="5">
        <v>0.105</v>
      </c>
      <c r="E3956" s="5">
        <v>0.55600000000000005</v>
      </c>
      <c r="F3956" s="5">
        <v>0.29599999999999999</v>
      </c>
      <c r="G3956" s="5">
        <v>0.104</v>
      </c>
      <c r="H3956" s="48">
        <v>0.13300000000000001</v>
      </c>
      <c r="I3956" s="5">
        <v>7</v>
      </c>
      <c r="N3956" s="15">
        <f t="shared" si="3885"/>
        <v>3</v>
      </c>
      <c r="O3956" s="15">
        <f t="shared" ref="O3956:U3956" si="4018">B3956</f>
        <v>0.48499999999999999</v>
      </c>
      <c r="P3956" s="15">
        <f t="shared" si="4018"/>
        <v>0.38500000000000001</v>
      </c>
      <c r="Q3956" s="15">
        <f t="shared" si="4018"/>
        <v>0.105</v>
      </c>
      <c r="R3956" s="15">
        <f t="shared" si="4018"/>
        <v>0.55600000000000005</v>
      </c>
      <c r="S3956" s="15">
        <f t="shared" si="4018"/>
        <v>0.29599999999999999</v>
      </c>
      <c r="T3956" s="15">
        <f t="shared" si="4018"/>
        <v>0.104</v>
      </c>
      <c r="U3956" s="15">
        <f t="shared" si="4018"/>
        <v>0.13300000000000001</v>
      </c>
      <c r="V3956" s="5">
        <v>1</v>
      </c>
      <c r="X3956" s="15">
        <f t="shared" si="3887"/>
        <v>8.5</v>
      </c>
      <c r="AB3956" s="15">
        <f t="shared" si="3888"/>
        <v>9.8458728897682875</v>
      </c>
      <c r="AC3956" s="15">
        <f t="shared" si="3889"/>
        <v>1.8113738354132409</v>
      </c>
    </row>
    <row r="3957" spans="1:29">
      <c r="A3957" s="5" t="s">
        <v>208</v>
      </c>
      <c r="B3957" s="5">
        <v>0.49</v>
      </c>
      <c r="C3957" s="5">
        <v>0.38500000000000001</v>
      </c>
      <c r="D3957" s="5">
        <v>0.12</v>
      </c>
      <c r="E3957" s="5">
        <v>0.59099999999999997</v>
      </c>
      <c r="F3957" s="5">
        <v>0.27100000000000002</v>
      </c>
      <c r="G3957" s="5">
        <v>0.1125</v>
      </c>
      <c r="H3957" s="48">
        <v>0.17749999999999999</v>
      </c>
      <c r="I3957" s="5">
        <v>9</v>
      </c>
      <c r="N3957" s="15">
        <f t="shared" si="3885"/>
        <v>-2</v>
      </c>
      <c r="O3957" s="15">
        <f t="shared" ref="O3957:U3957" si="4019">B3957</f>
        <v>0.49</v>
      </c>
      <c r="P3957" s="15">
        <f t="shared" si="4019"/>
        <v>0.38500000000000001</v>
      </c>
      <c r="Q3957" s="15">
        <f t="shared" si="4019"/>
        <v>0.12</v>
      </c>
      <c r="R3957" s="15">
        <f t="shared" si="4019"/>
        <v>0.59099999999999997</v>
      </c>
      <c r="S3957" s="15">
        <f t="shared" si="4019"/>
        <v>0.27100000000000002</v>
      </c>
      <c r="T3957" s="15">
        <f t="shared" si="4019"/>
        <v>0.1125</v>
      </c>
      <c r="U3957" s="15">
        <f t="shared" si="4019"/>
        <v>0.17749999999999999</v>
      </c>
      <c r="V3957" s="5">
        <v>1</v>
      </c>
      <c r="X3957" s="15">
        <f t="shared" si="3887"/>
        <v>10.5</v>
      </c>
      <c r="AB3957" s="15">
        <f t="shared" si="3888"/>
        <v>10.316920302340934</v>
      </c>
      <c r="AC3957" s="15">
        <f t="shared" si="3889"/>
        <v>3.3518175694934961E-2</v>
      </c>
    </row>
    <row r="3958" spans="1:29">
      <c r="A3958" s="5" t="s">
        <v>207</v>
      </c>
      <c r="B3958" s="5">
        <v>0.51500000000000001</v>
      </c>
      <c r="C3958" s="5">
        <v>0.39500000000000002</v>
      </c>
      <c r="D3958" s="5">
        <v>0.14000000000000001</v>
      </c>
      <c r="E3958" s="5">
        <v>0.68600000000000005</v>
      </c>
      <c r="F3958" s="5">
        <v>0.28100000000000003</v>
      </c>
      <c r="G3958" s="5">
        <v>0.1255</v>
      </c>
      <c r="H3958" s="48">
        <v>0.22</v>
      </c>
      <c r="I3958" s="5">
        <v>12</v>
      </c>
      <c r="N3958" s="15">
        <f t="shared" si="3885"/>
        <v>0.75</v>
      </c>
      <c r="O3958" s="15">
        <f t="shared" ref="O3958:U3958" si="4020">B3958</f>
        <v>0.51500000000000001</v>
      </c>
      <c r="P3958" s="15">
        <f t="shared" si="4020"/>
        <v>0.39500000000000002</v>
      </c>
      <c r="Q3958" s="15">
        <f t="shared" si="4020"/>
        <v>0.14000000000000001</v>
      </c>
      <c r="R3958" s="15">
        <f t="shared" si="4020"/>
        <v>0.68600000000000005</v>
      </c>
      <c r="S3958" s="15">
        <f t="shared" si="4020"/>
        <v>0.28100000000000003</v>
      </c>
      <c r="T3958" s="15">
        <f t="shared" si="4020"/>
        <v>0.1255</v>
      </c>
      <c r="U3958" s="15">
        <f t="shared" si="4020"/>
        <v>0.22</v>
      </c>
      <c r="V3958" s="5">
        <v>1</v>
      </c>
      <c r="X3958" s="15">
        <f t="shared" si="3887"/>
        <v>13.5</v>
      </c>
      <c r="AB3958" s="15">
        <f t="shared" si="3888"/>
        <v>11.982174875542203</v>
      </c>
      <c r="AC3958" s="15">
        <f t="shared" si="3889"/>
        <v>2.3037931084353276</v>
      </c>
    </row>
    <row r="3959" spans="1:29">
      <c r="A3959" s="5" t="s">
        <v>207</v>
      </c>
      <c r="B3959" s="5">
        <v>0.55500000000000005</v>
      </c>
      <c r="C3959" s="5">
        <v>0.44</v>
      </c>
      <c r="D3959" s="5">
        <v>0.155</v>
      </c>
      <c r="E3959" s="5">
        <v>1.016</v>
      </c>
      <c r="F3959" s="5">
        <v>0.49349999999999999</v>
      </c>
      <c r="G3959" s="5">
        <v>0.1855</v>
      </c>
      <c r="H3959" s="48">
        <v>0.26300000000000001</v>
      </c>
      <c r="I3959" s="5">
        <v>10</v>
      </c>
      <c r="N3959" s="15">
        <f t="shared" si="3885"/>
        <v>0.75</v>
      </c>
      <c r="O3959" s="15">
        <f t="shared" ref="O3959:U3959" si="4021">B3959</f>
        <v>0.55500000000000005</v>
      </c>
      <c r="P3959" s="15">
        <f t="shared" si="4021"/>
        <v>0.44</v>
      </c>
      <c r="Q3959" s="15">
        <f t="shared" si="4021"/>
        <v>0.155</v>
      </c>
      <c r="R3959" s="15">
        <f t="shared" si="4021"/>
        <v>1.016</v>
      </c>
      <c r="S3959" s="15">
        <f t="shared" si="4021"/>
        <v>0.49349999999999999</v>
      </c>
      <c r="T3959" s="15">
        <f t="shared" si="4021"/>
        <v>0.1855</v>
      </c>
      <c r="U3959" s="15">
        <f t="shared" si="4021"/>
        <v>0.26300000000000001</v>
      </c>
      <c r="V3959" s="5">
        <v>1</v>
      </c>
      <c r="X3959" s="15">
        <f t="shared" si="3887"/>
        <v>11.5</v>
      </c>
      <c r="AB3959" s="15">
        <f t="shared" si="3888"/>
        <v>11.136206701775095</v>
      </c>
      <c r="AC3959" s="15">
        <f t="shared" si="3889"/>
        <v>0.13234556383335502</v>
      </c>
    </row>
    <row r="3960" spans="1:29">
      <c r="A3960" s="5" t="s">
        <v>207</v>
      </c>
      <c r="B3960" s="5">
        <v>0.61</v>
      </c>
      <c r="C3960" s="5">
        <v>0.5</v>
      </c>
      <c r="D3960" s="5">
        <v>0.18</v>
      </c>
      <c r="E3960" s="5">
        <v>1.4379999999999999</v>
      </c>
      <c r="F3960" s="5">
        <v>0.51849999999999996</v>
      </c>
      <c r="G3960" s="5">
        <v>0.3735</v>
      </c>
      <c r="H3960" s="48">
        <v>0.33450000000000002</v>
      </c>
      <c r="I3960" s="5">
        <v>9</v>
      </c>
      <c r="N3960" s="15">
        <f t="shared" si="3885"/>
        <v>0.75</v>
      </c>
      <c r="O3960" s="15">
        <f t="shared" ref="O3960:U3960" si="4022">B3960</f>
        <v>0.61</v>
      </c>
      <c r="P3960" s="15">
        <f t="shared" si="4022"/>
        <v>0.5</v>
      </c>
      <c r="Q3960" s="15">
        <f t="shared" si="4022"/>
        <v>0.18</v>
      </c>
      <c r="R3960" s="15">
        <f t="shared" si="4022"/>
        <v>1.4379999999999999</v>
      </c>
      <c r="S3960" s="15">
        <f t="shared" si="4022"/>
        <v>0.51849999999999996</v>
      </c>
      <c r="T3960" s="15">
        <f t="shared" si="4022"/>
        <v>0.3735</v>
      </c>
      <c r="U3960" s="15">
        <f t="shared" si="4022"/>
        <v>0.33450000000000002</v>
      </c>
      <c r="V3960" s="5">
        <v>1</v>
      </c>
      <c r="X3960" s="15">
        <f t="shared" si="3887"/>
        <v>10.5</v>
      </c>
      <c r="AB3960" s="15">
        <f t="shared" si="3888"/>
        <v>14.104891868137752</v>
      </c>
      <c r="AC3960" s="15">
        <f t="shared" si="3889"/>
        <v>12.995245380965693</v>
      </c>
    </row>
    <row r="3961" spans="1:29">
      <c r="A3961" s="5" t="s">
        <v>207</v>
      </c>
      <c r="B3961" s="5">
        <v>0.68</v>
      </c>
      <c r="C3961" s="5">
        <v>0.55000000000000004</v>
      </c>
      <c r="D3961" s="5">
        <v>0.19</v>
      </c>
      <c r="E3961" s="5">
        <v>1.8069999999999999</v>
      </c>
      <c r="F3961" s="5">
        <v>0.82250000000000001</v>
      </c>
      <c r="G3961" s="5">
        <v>0.36549999999999999</v>
      </c>
      <c r="H3961" s="48">
        <v>0.51500000000000001</v>
      </c>
      <c r="I3961" s="5">
        <v>11</v>
      </c>
      <c r="N3961" s="15">
        <f t="shared" si="3885"/>
        <v>0.75</v>
      </c>
      <c r="O3961" s="15">
        <f t="shared" ref="O3961:U3961" si="4023">B3961</f>
        <v>0.68</v>
      </c>
      <c r="P3961" s="15">
        <f t="shared" si="4023"/>
        <v>0.55000000000000004</v>
      </c>
      <c r="Q3961" s="15">
        <f t="shared" si="4023"/>
        <v>0.19</v>
      </c>
      <c r="R3961" s="15">
        <f t="shared" si="4023"/>
        <v>1.8069999999999999</v>
      </c>
      <c r="S3961" s="15">
        <f t="shared" si="4023"/>
        <v>0.82250000000000001</v>
      </c>
      <c r="T3961" s="15">
        <f t="shared" si="4023"/>
        <v>0.36549999999999999</v>
      </c>
      <c r="U3961" s="15">
        <f t="shared" si="4023"/>
        <v>0.51500000000000001</v>
      </c>
      <c r="V3961" s="5">
        <v>1</v>
      </c>
      <c r="X3961" s="15">
        <f t="shared" si="3887"/>
        <v>12.5</v>
      </c>
      <c r="AB3961" s="15">
        <f t="shared" si="3888"/>
        <v>13.648034514397619</v>
      </c>
      <c r="AC3961" s="15">
        <f t="shared" si="3889"/>
        <v>1.3179832462481762</v>
      </c>
    </row>
    <row r="3962" spans="1:29">
      <c r="A3962" s="5" t="s">
        <v>206</v>
      </c>
      <c r="B3962" s="5">
        <v>0.69</v>
      </c>
      <c r="C3962" s="5">
        <v>0.55000000000000004</v>
      </c>
      <c r="D3962" s="5">
        <v>0.19500000000000001</v>
      </c>
      <c r="E3962" s="5">
        <v>1.7769999999999999</v>
      </c>
      <c r="F3962" s="5">
        <v>0.76900000000000002</v>
      </c>
      <c r="G3962" s="5">
        <v>0.38</v>
      </c>
      <c r="H3962" s="48">
        <v>0.43049999999999999</v>
      </c>
      <c r="I3962" s="5">
        <v>11</v>
      </c>
      <c r="N3962" s="15">
        <f t="shared" si="3885"/>
        <v>3</v>
      </c>
      <c r="O3962" s="15">
        <f t="shared" ref="O3962:U3962" si="4024">B3962</f>
        <v>0.69</v>
      </c>
      <c r="P3962" s="15">
        <f t="shared" si="4024"/>
        <v>0.55000000000000004</v>
      </c>
      <c r="Q3962" s="15">
        <f t="shared" si="4024"/>
        <v>0.19500000000000001</v>
      </c>
      <c r="R3962" s="15">
        <f t="shared" si="4024"/>
        <v>1.7769999999999999</v>
      </c>
      <c r="S3962" s="15">
        <f t="shared" si="4024"/>
        <v>0.76900000000000002</v>
      </c>
      <c r="T3962" s="15">
        <f t="shared" si="4024"/>
        <v>0.38</v>
      </c>
      <c r="U3962" s="15">
        <f t="shared" si="4024"/>
        <v>0.43049999999999999</v>
      </c>
      <c r="V3962" s="5">
        <v>1</v>
      </c>
      <c r="X3962" s="15">
        <f t="shared" si="3887"/>
        <v>12.5</v>
      </c>
      <c r="AB3962" s="15">
        <f t="shared" si="3888"/>
        <v>13.97939302540637</v>
      </c>
      <c r="AC3962" s="15">
        <f t="shared" si="3889"/>
        <v>2.1886037236210134</v>
      </c>
    </row>
    <row r="3963" spans="1:29">
      <c r="A3963" s="5" t="s">
        <v>206</v>
      </c>
      <c r="B3963" s="5">
        <v>0.69499999999999995</v>
      </c>
      <c r="C3963" s="5">
        <v>0.55000000000000004</v>
      </c>
      <c r="D3963" s="5">
        <v>0.20499999999999999</v>
      </c>
      <c r="E3963" s="5">
        <v>2.173</v>
      </c>
      <c r="F3963" s="5">
        <v>1.133</v>
      </c>
      <c r="G3963" s="5">
        <v>0.46650000000000003</v>
      </c>
      <c r="H3963" s="48">
        <v>0.496</v>
      </c>
      <c r="I3963" s="5">
        <v>10</v>
      </c>
      <c r="N3963" s="15">
        <f t="shared" si="3885"/>
        <v>3</v>
      </c>
      <c r="O3963" s="15">
        <f t="shared" ref="O3963:U3963" si="4025">B3963</f>
        <v>0.69499999999999995</v>
      </c>
      <c r="P3963" s="15">
        <f t="shared" si="4025"/>
        <v>0.55000000000000004</v>
      </c>
      <c r="Q3963" s="15">
        <f t="shared" si="4025"/>
        <v>0.20499999999999999</v>
      </c>
      <c r="R3963" s="15">
        <f t="shared" si="4025"/>
        <v>2.173</v>
      </c>
      <c r="S3963" s="15">
        <f t="shared" si="4025"/>
        <v>1.133</v>
      </c>
      <c r="T3963" s="15">
        <f t="shared" si="4025"/>
        <v>0.46650000000000003</v>
      </c>
      <c r="U3963" s="15">
        <f t="shared" si="4025"/>
        <v>0.496</v>
      </c>
      <c r="V3963" s="5">
        <v>1</v>
      </c>
      <c r="X3963" s="15">
        <f t="shared" si="3887"/>
        <v>11.5</v>
      </c>
      <c r="AB3963" s="15">
        <f t="shared" si="3888"/>
        <v>10.054792098653149</v>
      </c>
      <c r="AC3963" s="15">
        <f t="shared" si="3889"/>
        <v>2.0886258781153701</v>
      </c>
    </row>
    <row r="3964" spans="1:29">
      <c r="A3964" s="5" t="s">
        <v>207</v>
      </c>
      <c r="B3964" s="5">
        <v>0.72</v>
      </c>
      <c r="C3964" s="5">
        <v>0.57499999999999996</v>
      </c>
      <c r="D3964" s="5">
        <v>0.19500000000000001</v>
      </c>
      <c r="E3964" s="5">
        <v>2.1505000000000001</v>
      </c>
      <c r="F3964" s="5">
        <v>1.0745</v>
      </c>
      <c r="G3964" s="5">
        <v>0.38200000000000001</v>
      </c>
      <c r="H3964" s="48">
        <v>0.58499999999999996</v>
      </c>
      <c r="I3964" s="5">
        <v>10</v>
      </c>
      <c r="N3964" s="15">
        <f t="shared" si="3885"/>
        <v>0.75</v>
      </c>
      <c r="O3964" s="15">
        <f t="shared" ref="O3964:U3964" si="4026">B3964</f>
        <v>0.72</v>
      </c>
      <c r="P3964" s="15">
        <f t="shared" si="4026"/>
        <v>0.57499999999999996</v>
      </c>
      <c r="Q3964" s="15">
        <f t="shared" si="4026"/>
        <v>0.19500000000000001</v>
      </c>
      <c r="R3964" s="15">
        <f t="shared" si="4026"/>
        <v>2.1505000000000001</v>
      </c>
      <c r="S3964" s="15">
        <f t="shared" si="4026"/>
        <v>1.0745</v>
      </c>
      <c r="T3964" s="15">
        <f t="shared" si="4026"/>
        <v>0.38200000000000001</v>
      </c>
      <c r="U3964" s="15">
        <f t="shared" si="4026"/>
        <v>0.58499999999999996</v>
      </c>
      <c r="V3964" s="5">
        <v>1</v>
      </c>
      <c r="X3964" s="15">
        <f t="shared" si="3887"/>
        <v>11.5</v>
      </c>
      <c r="AB3964" s="15">
        <f t="shared" si="3888"/>
        <v>12.462920017270795</v>
      </c>
      <c r="AC3964" s="15">
        <f t="shared" si="3889"/>
        <v>0.92721495966078815</v>
      </c>
    </row>
    <row r="3965" spans="1:29">
      <c r="A3965" s="5" t="s">
        <v>208</v>
      </c>
      <c r="B3965" s="5">
        <v>0.27</v>
      </c>
      <c r="C3965" s="5">
        <v>0.20499999999999999</v>
      </c>
      <c r="D3965" s="5">
        <v>7.4999999999999997E-2</v>
      </c>
      <c r="E3965" s="5">
        <v>0.11799999999999999</v>
      </c>
      <c r="F3965" s="5">
        <v>5.8999999999999997E-2</v>
      </c>
      <c r="G3965" s="5">
        <v>3.1E-2</v>
      </c>
      <c r="H3965" s="48">
        <v>3.0499999999999999E-2</v>
      </c>
      <c r="I3965" s="5">
        <v>4</v>
      </c>
      <c r="N3965" s="15">
        <f t="shared" si="3885"/>
        <v>-2</v>
      </c>
      <c r="O3965" s="15">
        <f t="shared" ref="O3965:U3965" si="4027">B3965</f>
        <v>0.27</v>
      </c>
      <c r="P3965" s="15">
        <f t="shared" si="4027"/>
        <v>0.20499999999999999</v>
      </c>
      <c r="Q3965" s="15">
        <f t="shared" si="4027"/>
        <v>7.4999999999999997E-2</v>
      </c>
      <c r="R3965" s="15">
        <f t="shared" si="4027"/>
        <v>0.11799999999999999</v>
      </c>
      <c r="S3965" s="15">
        <f t="shared" si="4027"/>
        <v>5.8999999999999997E-2</v>
      </c>
      <c r="T3965" s="15">
        <f t="shared" si="4027"/>
        <v>3.1E-2</v>
      </c>
      <c r="U3965" s="15">
        <f t="shared" si="4027"/>
        <v>3.0499999999999999E-2</v>
      </c>
      <c r="V3965" s="5">
        <v>1</v>
      </c>
      <c r="X3965" s="15">
        <f t="shared" si="3887"/>
        <v>5.5</v>
      </c>
      <c r="AB3965" s="15">
        <f t="shared" si="3888"/>
        <v>7.3785489712696615</v>
      </c>
      <c r="AC3965" s="15">
        <f t="shared" si="3889"/>
        <v>3.5289462374583036</v>
      </c>
    </row>
    <row r="3966" spans="1:29">
      <c r="A3966" s="5" t="s">
        <v>208</v>
      </c>
      <c r="B3966" s="5">
        <v>0.27</v>
      </c>
      <c r="C3966" s="5">
        <v>0.19</v>
      </c>
      <c r="D3966" s="5">
        <v>0.06</v>
      </c>
      <c r="E3966" s="5">
        <v>9.9000000000000005E-2</v>
      </c>
      <c r="F3966" s="5">
        <v>4.4499999999999998E-2</v>
      </c>
      <c r="G3966" s="5">
        <v>1.7000000000000001E-2</v>
      </c>
      <c r="H3966" s="48">
        <v>0.03</v>
      </c>
      <c r="I3966" s="5">
        <v>5</v>
      </c>
      <c r="N3966" s="15">
        <f t="shared" si="3885"/>
        <v>-2</v>
      </c>
      <c r="O3966" s="15">
        <f t="shared" ref="O3966:U3966" si="4028">B3966</f>
        <v>0.27</v>
      </c>
      <c r="P3966" s="15">
        <f t="shared" si="4028"/>
        <v>0.19</v>
      </c>
      <c r="Q3966" s="15">
        <f t="shared" si="4028"/>
        <v>0.06</v>
      </c>
      <c r="R3966" s="15">
        <f t="shared" si="4028"/>
        <v>9.9000000000000005E-2</v>
      </c>
      <c r="S3966" s="15">
        <f t="shared" si="4028"/>
        <v>4.4499999999999998E-2</v>
      </c>
      <c r="T3966" s="15">
        <f t="shared" si="4028"/>
        <v>1.7000000000000001E-2</v>
      </c>
      <c r="U3966" s="15">
        <f t="shared" si="4028"/>
        <v>0.03</v>
      </c>
      <c r="V3966" s="5">
        <v>1</v>
      </c>
      <c r="X3966" s="15">
        <f t="shared" si="3887"/>
        <v>6.5</v>
      </c>
      <c r="AB3966" s="15">
        <f t="shared" si="3888"/>
        <v>7.2915970398075007</v>
      </c>
      <c r="AC3966" s="15">
        <f t="shared" si="3889"/>
        <v>0.62662587343199794</v>
      </c>
    </row>
    <row r="3967" spans="1:29">
      <c r="A3967" s="5" t="s">
        <v>208</v>
      </c>
      <c r="B3967" s="5">
        <v>0.29499999999999998</v>
      </c>
      <c r="C3967" s="5">
        <v>0.22</v>
      </c>
      <c r="D3967" s="5">
        <v>7.0000000000000007E-2</v>
      </c>
      <c r="E3967" s="5">
        <v>0.13650000000000001</v>
      </c>
      <c r="F3967" s="5">
        <v>5.7500000000000002E-2</v>
      </c>
      <c r="G3967" s="5">
        <v>2.9499999999999998E-2</v>
      </c>
      <c r="H3967" s="48">
        <v>3.5000000000000003E-2</v>
      </c>
      <c r="I3967" s="5">
        <v>6</v>
      </c>
      <c r="N3967" s="15">
        <f t="shared" si="3885"/>
        <v>-2</v>
      </c>
      <c r="O3967" s="15">
        <f t="shared" ref="O3967:U3967" si="4029">B3967</f>
        <v>0.29499999999999998</v>
      </c>
      <c r="P3967" s="15">
        <f t="shared" si="4029"/>
        <v>0.22</v>
      </c>
      <c r="Q3967" s="15">
        <f t="shared" si="4029"/>
        <v>7.0000000000000007E-2</v>
      </c>
      <c r="R3967" s="15">
        <f t="shared" si="4029"/>
        <v>0.13650000000000001</v>
      </c>
      <c r="S3967" s="15">
        <f t="shared" si="4029"/>
        <v>5.7500000000000002E-2</v>
      </c>
      <c r="T3967" s="15">
        <f t="shared" si="4029"/>
        <v>2.9499999999999998E-2</v>
      </c>
      <c r="U3967" s="15">
        <f t="shared" si="4029"/>
        <v>3.5000000000000003E-2</v>
      </c>
      <c r="V3967" s="5">
        <v>1</v>
      </c>
      <c r="X3967" s="15">
        <f t="shared" si="3887"/>
        <v>7.5</v>
      </c>
      <c r="AB3967" s="15">
        <f t="shared" si="3888"/>
        <v>7.7332724895164002</v>
      </c>
      <c r="AC3967" s="15">
        <f t="shared" si="3889"/>
        <v>5.4416054365179052E-2</v>
      </c>
    </row>
    <row r="3968" spans="1:29">
      <c r="A3968" s="5" t="s">
        <v>208</v>
      </c>
      <c r="B3968" s="5">
        <v>0.29499999999999998</v>
      </c>
      <c r="C3968" s="5">
        <v>0.22</v>
      </c>
      <c r="D3968" s="5">
        <v>6.5000000000000002E-2</v>
      </c>
      <c r="E3968" s="5">
        <v>0.1295</v>
      </c>
      <c r="F3968" s="5">
        <v>5.1999999999999998E-2</v>
      </c>
      <c r="G3968" s="5">
        <v>2.8000000000000001E-2</v>
      </c>
      <c r="H3968" s="48">
        <v>3.5000000000000003E-2</v>
      </c>
      <c r="I3968" s="5">
        <v>6</v>
      </c>
      <c r="N3968" s="15">
        <f t="shared" si="3885"/>
        <v>-2</v>
      </c>
      <c r="O3968" s="15">
        <f t="shared" ref="O3968:U3968" si="4030">B3968</f>
        <v>0.29499999999999998</v>
      </c>
      <c r="P3968" s="15">
        <f t="shared" si="4030"/>
        <v>0.22</v>
      </c>
      <c r="Q3968" s="15">
        <f t="shared" si="4030"/>
        <v>6.5000000000000002E-2</v>
      </c>
      <c r="R3968" s="15">
        <f t="shared" si="4030"/>
        <v>0.1295</v>
      </c>
      <c r="S3968" s="15">
        <f t="shared" si="4030"/>
        <v>5.1999999999999998E-2</v>
      </c>
      <c r="T3968" s="15">
        <f t="shared" si="4030"/>
        <v>2.8000000000000001E-2</v>
      </c>
      <c r="U3968" s="15">
        <f t="shared" si="4030"/>
        <v>3.5000000000000003E-2</v>
      </c>
      <c r="V3968" s="5">
        <v>1</v>
      </c>
      <c r="X3968" s="15">
        <f t="shared" si="3887"/>
        <v>7.5</v>
      </c>
      <c r="AB3968" s="15">
        <f t="shared" si="3888"/>
        <v>7.7398897403474427</v>
      </c>
      <c r="AC3968" s="15">
        <f t="shared" si="3889"/>
        <v>5.754708752396348E-2</v>
      </c>
    </row>
    <row r="3969" spans="1:29">
      <c r="A3969" s="5" t="s">
        <v>208</v>
      </c>
      <c r="B3969" s="5">
        <v>0.315</v>
      </c>
      <c r="C3969" s="5">
        <v>0.23</v>
      </c>
      <c r="D3969" s="5">
        <v>7.0000000000000007E-2</v>
      </c>
      <c r="E3969" s="5">
        <v>0.16400000000000001</v>
      </c>
      <c r="F3969" s="5">
        <v>6.25E-2</v>
      </c>
      <c r="G3969" s="5">
        <v>0.04</v>
      </c>
      <c r="H3969" s="48">
        <v>4.4999999999999998E-2</v>
      </c>
      <c r="I3969" s="5">
        <v>6</v>
      </c>
      <c r="N3969" s="15">
        <f t="shared" si="3885"/>
        <v>-2</v>
      </c>
      <c r="O3969" s="15">
        <f t="shared" ref="O3969:U3969" si="4031">B3969</f>
        <v>0.315</v>
      </c>
      <c r="P3969" s="15">
        <f t="shared" si="4031"/>
        <v>0.23</v>
      </c>
      <c r="Q3969" s="15">
        <f t="shared" si="4031"/>
        <v>7.0000000000000007E-2</v>
      </c>
      <c r="R3969" s="15">
        <f t="shared" si="4031"/>
        <v>0.16400000000000001</v>
      </c>
      <c r="S3969" s="15">
        <f t="shared" si="4031"/>
        <v>6.25E-2</v>
      </c>
      <c r="T3969" s="15">
        <f t="shared" si="4031"/>
        <v>0.04</v>
      </c>
      <c r="U3969" s="15">
        <f t="shared" si="4031"/>
        <v>4.4999999999999998E-2</v>
      </c>
      <c r="V3969" s="5">
        <v>1</v>
      </c>
      <c r="X3969" s="15">
        <f t="shared" si="3887"/>
        <v>7.5</v>
      </c>
      <c r="AB3969" s="15">
        <f t="shared" si="3888"/>
        <v>7.9647997594189937</v>
      </c>
      <c r="AC3969" s="15">
        <f t="shared" si="3889"/>
        <v>0.21603881635595437</v>
      </c>
    </row>
    <row r="3970" spans="1:29">
      <c r="A3970" s="5" t="s">
        <v>208</v>
      </c>
      <c r="B3970" s="5">
        <v>0.375</v>
      </c>
      <c r="C3970" s="5">
        <v>0.28999999999999998</v>
      </c>
      <c r="D3970" s="5">
        <v>9.5000000000000001E-2</v>
      </c>
      <c r="E3970" s="5">
        <v>0.28749999999999998</v>
      </c>
      <c r="F3970" s="5">
        <v>0.123</v>
      </c>
      <c r="G3970" s="5">
        <v>6.0499999999999998E-2</v>
      </c>
      <c r="H3970" s="48">
        <v>0.08</v>
      </c>
      <c r="I3970" s="5">
        <v>6</v>
      </c>
      <c r="N3970" s="15">
        <f t="shared" si="3885"/>
        <v>-2</v>
      </c>
      <c r="O3970" s="15">
        <f t="shared" ref="O3970:U3970" si="4032">B3970</f>
        <v>0.375</v>
      </c>
      <c r="P3970" s="15">
        <f t="shared" si="4032"/>
        <v>0.28999999999999998</v>
      </c>
      <c r="Q3970" s="15">
        <f t="shared" si="4032"/>
        <v>9.5000000000000001E-2</v>
      </c>
      <c r="R3970" s="15">
        <f t="shared" si="4032"/>
        <v>0.28749999999999998</v>
      </c>
      <c r="S3970" s="15">
        <f t="shared" si="4032"/>
        <v>0.123</v>
      </c>
      <c r="T3970" s="15">
        <f t="shared" si="4032"/>
        <v>6.0499999999999998E-2</v>
      </c>
      <c r="U3970" s="15">
        <f t="shared" si="4032"/>
        <v>0.08</v>
      </c>
      <c r="V3970" s="5">
        <v>1</v>
      </c>
      <c r="X3970" s="15">
        <f t="shared" si="3887"/>
        <v>7.5</v>
      </c>
      <c r="AB3970" s="15">
        <f t="shared" si="3888"/>
        <v>8.9066455308922521</v>
      </c>
      <c r="AC3970" s="15">
        <f t="shared" si="3889"/>
        <v>1.9786516495791457</v>
      </c>
    </row>
    <row r="3971" spans="1:29">
      <c r="A3971" s="5" t="s">
        <v>208</v>
      </c>
      <c r="B3971" s="5">
        <v>0.38</v>
      </c>
      <c r="C3971" s="5">
        <v>0.3</v>
      </c>
      <c r="D3971" s="5">
        <v>0.09</v>
      </c>
      <c r="E3971" s="5">
        <v>0.27700000000000002</v>
      </c>
      <c r="F3971" s="5">
        <v>0.16550000000000001</v>
      </c>
      <c r="G3971" s="5">
        <v>6.25E-2</v>
      </c>
      <c r="H3971" s="48">
        <v>8.2000000000000003E-2</v>
      </c>
      <c r="I3971" s="5">
        <v>6</v>
      </c>
      <c r="N3971" s="15">
        <f t="shared" si="3885"/>
        <v>-2</v>
      </c>
      <c r="O3971" s="15">
        <f t="shared" ref="O3971:U3971" si="4033">B3971</f>
        <v>0.38</v>
      </c>
      <c r="P3971" s="15">
        <f t="shared" si="4033"/>
        <v>0.3</v>
      </c>
      <c r="Q3971" s="15">
        <f t="shared" si="4033"/>
        <v>0.09</v>
      </c>
      <c r="R3971" s="15">
        <f t="shared" si="4033"/>
        <v>0.27700000000000002</v>
      </c>
      <c r="S3971" s="15">
        <f t="shared" si="4033"/>
        <v>0.16550000000000001</v>
      </c>
      <c r="T3971" s="15">
        <f t="shared" si="4033"/>
        <v>6.25E-2</v>
      </c>
      <c r="U3971" s="15">
        <f t="shared" si="4033"/>
        <v>8.2000000000000003E-2</v>
      </c>
      <c r="V3971" s="5">
        <v>1</v>
      </c>
      <c r="X3971" s="15">
        <f t="shared" si="3887"/>
        <v>7.5</v>
      </c>
      <c r="AB3971" s="15">
        <f t="shared" si="3888"/>
        <v>8.0143897735284817</v>
      </c>
      <c r="AC3971" s="15">
        <f t="shared" si="3889"/>
        <v>0.26459683911068271</v>
      </c>
    </row>
    <row r="3972" spans="1:29">
      <c r="A3972" s="5" t="s">
        <v>208</v>
      </c>
      <c r="B3972" s="5">
        <v>0.38500000000000001</v>
      </c>
      <c r="C3972" s="5">
        <v>0.28499999999999998</v>
      </c>
      <c r="D3972" s="5">
        <v>0.09</v>
      </c>
      <c r="E3972" s="5">
        <v>0.248</v>
      </c>
      <c r="F3972" s="5">
        <v>9.35E-2</v>
      </c>
      <c r="G3972" s="5">
        <v>6.6000000000000003E-2</v>
      </c>
      <c r="H3972" s="48">
        <v>7.0000000000000007E-2</v>
      </c>
      <c r="I3972" s="5">
        <v>6</v>
      </c>
      <c r="N3972" s="15">
        <f t="shared" si="3885"/>
        <v>-2</v>
      </c>
      <c r="O3972" s="15">
        <f t="shared" ref="O3972:U3972" si="4034">B3972</f>
        <v>0.38500000000000001</v>
      </c>
      <c r="P3972" s="15">
        <f t="shared" si="4034"/>
        <v>0.28499999999999998</v>
      </c>
      <c r="Q3972" s="15">
        <f t="shared" si="4034"/>
        <v>0.09</v>
      </c>
      <c r="R3972" s="15">
        <f t="shared" si="4034"/>
        <v>0.248</v>
      </c>
      <c r="S3972" s="15">
        <f t="shared" si="4034"/>
        <v>9.35E-2</v>
      </c>
      <c r="T3972" s="15">
        <f t="shared" si="4034"/>
        <v>6.6000000000000003E-2</v>
      </c>
      <c r="U3972" s="15">
        <f t="shared" si="4034"/>
        <v>7.0000000000000007E-2</v>
      </c>
      <c r="V3972" s="5">
        <v>1</v>
      </c>
      <c r="X3972" s="15">
        <f t="shared" si="3887"/>
        <v>7.5</v>
      </c>
      <c r="AB3972" s="15">
        <f t="shared" si="3888"/>
        <v>8.8752890591645901</v>
      </c>
      <c r="AC3972" s="15">
        <f t="shared" si="3889"/>
        <v>1.8914199962578233</v>
      </c>
    </row>
    <row r="3973" spans="1:29">
      <c r="A3973" s="5" t="s">
        <v>208</v>
      </c>
      <c r="B3973" s="5">
        <v>0.4</v>
      </c>
      <c r="C3973" s="5">
        <v>0.29499999999999998</v>
      </c>
      <c r="D3973" s="5">
        <v>9.5000000000000001E-2</v>
      </c>
      <c r="E3973" s="5">
        <v>0.252</v>
      </c>
      <c r="F3973" s="5">
        <v>0.1105</v>
      </c>
      <c r="G3973" s="5">
        <v>5.7500000000000002E-2</v>
      </c>
      <c r="H3973" s="48">
        <v>6.6000000000000003E-2</v>
      </c>
      <c r="I3973" s="5">
        <v>6</v>
      </c>
      <c r="N3973" s="15">
        <f t="shared" si="3885"/>
        <v>-2</v>
      </c>
      <c r="O3973" s="15">
        <f t="shared" ref="O3973:U3973" si="4035">B3973</f>
        <v>0.4</v>
      </c>
      <c r="P3973" s="15">
        <f t="shared" si="4035"/>
        <v>0.29499999999999998</v>
      </c>
      <c r="Q3973" s="15">
        <f t="shared" si="4035"/>
        <v>9.5000000000000001E-2</v>
      </c>
      <c r="R3973" s="15">
        <f t="shared" si="4035"/>
        <v>0.252</v>
      </c>
      <c r="S3973" s="15">
        <f t="shared" si="4035"/>
        <v>0.1105</v>
      </c>
      <c r="T3973" s="15">
        <f t="shared" si="4035"/>
        <v>5.7500000000000002E-2</v>
      </c>
      <c r="U3973" s="15">
        <f t="shared" si="4035"/>
        <v>6.6000000000000003E-2</v>
      </c>
      <c r="V3973" s="5">
        <v>1</v>
      </c>
      <c r="X3973" s="15">
        <f t="shared" si="3887"/>
        <v>7.5</v>
      </c>
      <c r="AB3973" s="15">
        <f t="shared" si="3888"/>
        <v>8.7847804421675146</v>
      </c>
      <c r="AC3973" s="15">
        <f t="shared" si="3889"/>
        <v>1.6506607845761545</v>
      </c>
    </row>
    <row r="3974" spans="1:29">
      <c r="A3974" s="5" t="s">
        <v>206</v>
      </c>
      <c r="B3974" s="5">
        <v>0.41499999999999998</v>
      </c>
      <c r="C3974" s="5">
        <v>0.315</v>
      </c>
      <c r="D3974" s="5">
        <v>0.12</v>
      </c>
      <c r="E3974" s="5">
        <v>0.40150000000000002</v>
      </c>
      <c r="F3974" s="5">
        <v>0.19900000000000001</v>
      </c>
      <c r="G3974" s="5">
        <v>8.6999999999999994E-2</v>
      </c>
      <c r="H3974" s="48">
        <v>9.7000000000000003E-2</v>
      </c>
      <c r="I3974" s="5">
        <v>8</v>
      </c>
      <c r="N3974" s="15">
        <f t="shared" si="3885"/>
        <v>3</v>
      </c>
      <c r="O3974" s="15">
        <f t="shared" ref="O3974:U3974" si="4036">B3974</f>
        <v>0.41499999999999998</v>
      </c>
      <c r="P3974" s="15">
        <f t="shared" si="4036"/>
        <v>0.315</v>
      </c>
      <c r="Q3974" s="15">
        <f t="shared" si="4036"/>
        <v>0.12</v>
      </c>
      <c r="R3974" s="15">
        <f t="shared" si="4036"/>
        <v>0.40150000000000002</v>
      </c>
      <c r="S3974" s="15">
        <f t="shared" si="4036"/>
        <v>0.19900000000000001</v>
      </c>
      <c r="T3974" s="15">
        <f t="shared" si="4036"/>
        <v>8.6999999999999994E-2</v>
      </c>
      <c r="U3974" s="15">
        <f t="shared" si="4036"/>
        <v>9.7000000000000003E-2</v>
      </c>
      <c r="V3974" s="5">
        <v>1</v>
      </c>
      <c r="X3974" s="15">
        <f t="shared" si="3887"/>
        <v>9.5</v>
      </c>
      <c r="AB3974" s="15">
        <f t="shared" si="3888"/>
        <v>9.6463305986505077</v>
      </c>
      <c r="AC3974" s="15">
        <f t="shared" si="3889"/>
        <v>2.141264410141596E-2</v>
      </c>
    </row>
    <row r="3975" spans="1:29">
      <c r="A3975" s="5" t="s">
        <v>208</v>
      </c>
      <c r="B3975" s="5">
        <v>0.41499999999999998</v>
      </c>
      <c r="C3975" s="5">
        <v>0.33</v>
      </c>
      <c r="D3975" s="5">
        <v>0.1</v>
      </c>
      <c r="E3975" s="5">
        <v>0.39050000000000001</v>
      </c>
      <c r="F3975" s="5">
        <v>0.1925</v>
      </c>
      <c r="G3975" s="5">
        <v>7.5499999999999998E-2</v>
      </c>
      <c r="H3975" s="48">
        <v>0.10249999999999999</v>
      </c>
      <c r="I3975" s="5">
        <v>7</v>
      </c>
      <c r="N3975" s="15">
        <f t="shared" si="3885"/>
        <v>-2</v>
      </c>
      <c r="O3975" s="15">
        <f t="shared" ref="O3975:U3975" si="4037">B3975</f>
        <v>0.41499999999999998</v>
      </c>
      <c r="P3975" s="15">
        <f t="shared" si="4037"/>
        <v>0.33</v>
      </c>
      <c r="Q3975" s="15">
        <f t="shared" si="4037"/>
        <v>0.1</v>
      </c>
      <c r="R3975" s="15">
        <f t="shared" si="4037"/>
        <v>0.39050000000000001</v>
      </c>
      <c r="S3975" s="15">
        <f t="shared" si="4037"/>
        <v>0.1925</v>
      </c>
      <c r="T3975" s="15">
        <f t="shared" si="4037"/>
        <v>7.5499999999999998E-2</v>
      </c>
      <c r="U3975" s="15">
        <f t="shared" si="4037"/>
        <v>0.10249999999999999</v>
      </c>
      <c r="V3975" s="5">
        <v>1</v>
      </c>
      <c r="X3975" s="15">
        <f t="shared" si="3887"/>
        <v>8.5</v>
      </c>
      <c r="AB3975" s="15">
        <f t="shared" si="3888"/>
        <v>8.9855026116640904</v>
      </c>
      <c r="AC3975" s="15">
        <f t="shared" si="3889"/>
        <v>0.23571278593265255</v>
      </c>
    </row>
    <row r="3976" spans="1:29">
      <c r="A3976" s="5" t="s">
        <v>208</v>
      </c>
      <c r="B3976" s="5">
        <v>0.42</v>
      </c>
      <c r="C3976" s="5">
        <v>0.32</v>
      </c>
      <c r="D3976" s="5">
        <v>0.115</v>
      </c>
      <c r="E3976" s="5">
        <v>0.40899999999999997</v>
      </c>
      <c r="F3976" s="5">
        <v>0.20549999999999999</v>
      </c>
      <c r="G3976" s="5">
        <v>9.35E-2</v>
      </c>
      <c r="H3976" s="48">
        <v>0.105</v>
      </c>
      <c r="I3976" s="5">
        <v>8</v>
      </c>
      <c r="N3976" s="15">
        <f t="shared" si="3885"/>
        <v>-2</v>
      </c>
      <c r="O3976" s="15">
        <f t="shared" ref="O3976:U3976" si="4038">B3976</f>
        <v>0.42</v>
      </c>
      <c r="P3976" s="15">
        <f t="shared" si="4038"/>
        <v>0.32</v>
      </c>
      <c r="Q3976" s="15">
        <f t="shared" si="4038"/>
        <v>0.115</v>
      </c>
      <c r="R3976" s="15">
        <f t="shared" si="4038"/>
        <v>0.40899999999999997</v>
      </c>
      <c r="S3976" s="15">
        <f t="shared" si="4038"/>
        <v>0.20549999999999999</v>
      </c>
      <c r="T3976" s="15">
        <f t="shared" si="4038"/>
        <v>9.35E-2</v>
      </c>
      <c r="U3976" s="15">
        <f t="shared" si="4038"/>
        <v>0.105</v>
      </c>
      <c r="V3976" s="5">
        <v>1</v>
      </c>
      <c r="X3976" s="15">
        <f t="shared" si="3887"/>
        <v>9.5</v>
      </c>
      <c r="AB3976" s="15">
        <f t="shared" si="3888"/>
        <v>8.7750903171646542</v>
      </c>
      <c r="AC3976" s="15">
        <f t="shared" si="3889"/>
        <v>0.5254940482684417</v>
      </c>
    </row>
    <row r="3977" spans="1:29">
      <c r="A3977" s="5" t="s">
        <v>208</v>
      </c>
      <c r="B3977" s="5">
        <v>0.44</v>
      </c>
      <c r="C3977" s="5">
        <v>0.33</v>
      </c>
      <c r="D3977" s="5">
        <v>0.13500000000000001</v>
      </c>
      <c r="E3977" s="5">
        <v>0.40949999999999998</v>
      </c>
      <c r="F3977" s="5">
        <v>0.16300000000000001</v>
      </c>
      <c r="G3977" s="5">
        <v>0.10050000000000001</v>
      </c>
      <c r="H3977" s="48">
        <v>0.11899999999999999</v>
      </c>
      <c r="I3977" s="5">
        <v>6</v>
      </c>
      <c r="N3977" s="15">
        <f t="shared" si="3885"/>
        <v>-2</v>
      </c>
      <c r="O3977" s="15">
        <f t="shared" ref="O3977:U3977" si="4039">B3977</f>
        <v>0.44</v>
      </c>
      <c r="P3977" s="15">
        <f t="shared" si="4039"/>
        <v>0.33</v>
      </c>
      <c r="Q3977" s="15">
        <f t="shared" si="4039"/>
        <v>0.13500000000000001</v>
      </c>
      <c r="R3977" s="15">
        <f t="shared" si="4039"/>
        <v>0.40949999999999998</v>
      </c>
      <c r="S3977" s="15">
        <f t="shared" si="4039"/>
        <v>0.16300000000000001</v>
      </c>
      <c r="T3977" s="15">
        <f t="shared" si="4039"/>
        <v>0.10050000000000001</v>
      </c>
      <c r="U3977" s="15">
        <f t="shared" si="4039"/>
        <v>0.11899999999999999</v>
      </c>
      <c r="V3977" s="5">
        <v>1</v>
      </c>
      <c r="X3977" s="15">
        <f t="shared" si="3887"/>
        <v>7.5</v>
      </c>
      <c r="AB3977" s="15">
        <f t="shared" si="3888"/>
        <v>10.008768676993979</v>
      </c>
      <c r="AC3977" s="15">
        <f t="shared" si="3889"/>
        <v>6.29392027466612</v>
      </c>
    </row>
    <row r="3978" spans="1:29">
      <c r="A3978" s="5" t="s">
        <v>208</v>
      </c>
      <c r="B3978" s="5">
        <v>0.45</v>
      </c>
      <c r="C3978" s="5">
        <v>0.35</v>
      </c>
      <c r="D3978" s="5">
        <v>0.13500000000000001</v>
      </c>
      <c r="E3978" s="5">
        <v>0.49399999999999999</v>
      </c>
      <c r="F3978" s="5">
        <v>0.2205</v>
      </c>
      <c r="G3978" s="5">
        <v>9.4500000000000001E-2</v>
      </c>
      <c r="H3978" s="48">
        <v>0.14050000000000001</v>
      </c>
      <c r="I3978" s="5">
        <v>7</v>
      </c>
      <c r="N3978" s="15">
        <f t="shared" si="3885"/>
        <v>-2</v>
      </c>
      <c r="O3978" s="15">
        <f t="shared" ref="O3978:U3978" si="4040">B3978</f>
        <v>0.45</v>
      </c>
      <c r="P3978" s="15">
        <f t="shared" si="4040"/>
        <v>0.35</v>
      </c>
      <c r="Q3978" s="15">
        <f t="shared" si="4040"/>
        <v>0.13500000000000001</v>
      </c>
      <c r="R3978" s="15">
        <f t="shared" si="4040"/>
        <v>0.49399999999999999</v>
      </c>
      <c r="S3978" s="15">
        <f t="shared" si="4040"/>
        <v>0.2205</v>
      </c>
      <c r="T3978" s="15">
        <f t="shared" si="4040"/>
        <v>9.4500000000000001E-2</v>
      </c>
      <c r="U3978" s="15">
        <f t="shared" si="4040"/>
        <v>0.14050000000000001</v>
      </c>
      <c r="V3978" s="5">
        <v>1</v>
      </c>
      <c r="X3978" s="15">
        <f t="shared" si="3887"/>
        <v>8.5</v>
      </c>
      <c r="AB3978" s="15">
        <f t="shared" si="3888"/>
        <v>10.097341715427902</v>
      </c>
      <c r="AC3978" s="15">
        <f t="shared" si="3889"/>
        <v>2.5515005558461525</v>
      </c>
    </row>
    <row r="3979" spans="1:29">
      <c r="A3979" s="5" t="s">
        <v>208</v>
      </c>
      <c r="B3979" s="5">
        <v>0.47499999999999998</v>
      </c>
      <c r="C3979" s="5">
        <v>0.35</v>
      </c>
      <c r="D3979" s="5">
        <v>0.12</v>
      </c>
      <c r="E3979" s="5">
        <v>0.49049999999999999</v>
      </c>
      <c r="F3979" s="5">
        <v>0.20349999999999999</v>
      </c>
      <c r="G3979" s="5">
        <v>0.13</v>
      </c>
      <c r="H3979" s="48">
        <v>0.13500000000000001</v>
      </c>
      <c r="I3979" s="5">
        <v>7</v>
      </c>
      <c r="N3979" s="15">
        <f t="shared" si="3885"/>
        <v>-2</v>
      </c>
      <c r="O3979" s="15">
        <f t="shared" ref="O3979:U3979" si="4041">B3979</f>
        <v>0.47499999999999998</v>
      </c>
      <c r="P3979" s="15">
        <f t="shared" si="4041"/>
        <v>0.35</v>
      </c>
      <c r="Q3979" s="15">
        <f t="shared" si="4041"/>
        <v>0.12</v>
      </c>
      <c r="R3979" s="15">
        <f t="shared" si="4041"/>
        <v>0.49049999999999999</v>
      </c>
      <c r="S3979" s="15">
        <f t="shared" si="4041"/>
        <v>0.20349999999999999</v>
      </c>
      <c r="T3979" s="15">
        <f t="shared" si="4041"/>
        <v>0.13</v>
      </c>
      <c r="U3979" s="15">
        <f t="shared" si="4041"/>
        <v>0.13500000000000001</v>
      </c>
      <c r="V3979" s="5">
        <v>1</v>
      </c>
      <c r="X3979" s="15">
        <f t="shared" si="3887"/>
        <v>8.5</v>
      </c>
      <c r="AB3979" s="15">
        <f t="shared" si="3888"/>
        <v>9.8102604906612747</v>
      </c>
      <c r="AC3979" s="15">
        <f t="shared" si="3889"/>
        <v>1.7167825533879244</v>
      </c>
    </row>
    <row r="3980" spans="1:29">
      <c r="A3980" s="5" t="s">
        <v>206</v>
      </c>
      <c r="B3980" s="5">
        <v>0.48499999999999999</v>
      </c>
      <c r="C3980" s="5">
        <v>0.39</v>
      </c>
      <c r="D3980" s="5">
        <v>0.12</v>
      </c>
      <c r="E3980" s="5">
        <v>0.59899999999999998</v>
      </c>
      <c r="F3980" s="5">
        <v>0.251</v>
      </c>
      <c r="G3980" s="5">
        <v>0.13450000000000001</v>
      </c>
      <c r="H3980" s="48">
        <v>0.16900000000000001</v>
      </c>
      <c r="I3980" s="5">
        <v>8</v>
      </c>
      <c r="N3980" s="15">
        <f t="shared" si="3885"/>
        <v>3</v>
      </c>
      <c r="O3980" s="15">
        <f t="shared" ref="O3980:U3980" si="4042">B3980</f>
        <v>0.48499999999999999</v>
      </c>
      <c r="P3980" s="15">
        <f t="shared" si="4042"/>
        <v>0.39</v>
      </c>
      <c r="Q3980" s="15">
        <f t="shared" si="4042"/>
        <v>0.12</v>
      </c>
      <c r="R3980" s="15">
        <f t="shared" si="4042"/>
        <v>0.59899999999999998</v>
      </c>
      <c r="S3980" s="15">
        <f t="shared" si="4042"/>
        <v>0.251</v>
      </c>
      <c r="T3980" s="15">
        <f t="shared" si="4042"/>
        <v>0.13450000000000001</v>
      </c>
      <c r="U3980" s="15">
        <f t="shared" si="4042"/>
        <v>0.16900000000000001</v>
      </c>
      <c r="V3980" s="5">
        <v>1</v>
      </c>
      <c r="X3980" s="15">
        <f t="shared" si="3887"/>
        <v>9.5</v>
      </c>
      <c r="AB3980" s="15">
        <f t="shared" si="3888"/>
        <v>11.366684674467459</v>
      </c>
      <c r="AC3980" s="15">
        <f t="shared" si="3889"/>
        <v>3.4845116738916833</v>
      </c>
    </row>
    <row r="3981" spans="1:29">
      <c r="A3981" s="5" t="s">
        <v>206</v>
      </c>
      <c r="B3981" s="5">
        <v>0.495</v>
      </c>
      <c r="C3981" s="5">
        <v>0.375</v>
      </c>
      <c r="D3981" s="5">
        <v>0.115</v>
      </c>
      <c r="E3981" s="5">
        <v>0.62450000000000006</v>
      </c>
      <c r="F3981" s="5">
        <v>0.28199999999999997</v>
      </c>
      <c r="G3981" s="5">
        <v>0.14299999999999999</v>
      </c>
      <c r="H3981" s="48">
        <v>0.155</v>
      </c>
      <c r="I3981" s="5">
        <v>6</v>
      </c>
      <c r="N3981" s="15">
        <f t="shared" si="3885"/>
        <v>3</v>
      </c>
      <c r="O3981" s="15">
        <f t="shared" ref="O3981:U3981" si="4043">B3981</f>
        <v>0.495</v>
      </c>
      <c r="P3981" s="15">
        <f t="shared" si="4043"/>
        <v>0.375</v>
      </c>
      <c r="Q3981" s="15">
        <f t="shared" si="4043"/>
        <v>0.115</v>
      </c>
      <c r="R3981" s="15">
        <f t="shared" si="4043"/>
        <v>0.62450000000000006</v>
      </c>
      <c r="S3981" s="15">
        <f t="shared" si="4043"/>
        <v>0.28199999999999997</v>
      </c>
      <c r="T3981" s="15">
        <f t="shared" si="4043"/>
        <v>0.14299999999999999</v>
      </c>
      <c r="U3981" s="15">
        <f t="shared" si="4043"/>
        <v>0.155</v>
      </c>
      <c r="V3981" s="5">
        <v>1</v>
      </c>
      <c r="X3981" s="15">
        <f t="shared" si="3887"/>
        <v>7.5</v>
      </c>
      <c r="AB3981" s="15">
        <f t="shared" si="3888"/>
        <v>10.525966326834606</v>
      </c>
      <c r="AC3981" s="15">
        <f t="shared" si="3889"/>
        <v>9.1564722111369168</v>
      </c>
    </row>
    <row r="3982" spans="1:29">
      <c r="A3982" s="5" t="s">
        <v>207</v>
      </c>
      <c r="B3982" s="5">
        <v>0.52500000000000002</v>
      </c>
      <c r="C3982" s="5">
        <v>0.41</v>
      </c>
      <c r="D3982" s="5">
        <v>0.115</v>
      </c>
      <c r="E3982" s="5">
        <v>0.77449999999999997</v>
      </c>
      <c r="F3982" s="5">
        <v>0.41599999999999998</v>
      </c>
      <c r="G3982" s="5">
        <v>0.16300000000000001</v>
      </c>
      <c r="H3982" s="48">
        <v>0.18</v>
      </c>
      <c r="I3982" s="5">
        <v>7</v>
      </c>
      <c r="N3982" s="15">
        <f t="shared" si="3885"/>
        <v>0.75</v>
      </c>
      <c r="O3982" s="15">
        <f t="shared" ref="O3982:U3982" si="4044">B3982</f>
        <v>0.52500000000000002</v>
      </c>
      <c r="P3982" s="15">
        <f t="shared" si="4044"/>
        <v>0.41</v>
      </c>
      <c r="Q3982" s="15">
        <f t="shared" si="4044"/>
        <v>0.115</v>
      </c>
      <c r="R3982" s="15">
        <f t="shared" si="4044"/>
        <v>0.77449999999999997</v>
      </c>
      <c r="S3982" s="15">
        <f t="shared" si="4044"/>
        <v>0.41599999999999998</v>
      </c>
      <c r="T3982" s="15">
        <f t="shared" si="4044"/>
        <v>0.16300000000000001</v>
      </c>
      <c r="U3982" s="15">
        <f t="shared" si="4044"/>
        <v>0.18</v>
      </c>
      <c r="V3982" s="5">
        <v>1</v>
      </c>
      <c r="X3982" s="15">
        <f t="shared" si="3887"/>
        <v>8.5</v>
      </c>
      <c r="AB3982" s="15">
        <f t="shared" si="3888"/>
        <v>9.2342480006701706</v>
      </c>
      <c r="AC3982" s="15">
        <f t="shared" si="3889"/>
        <v>0.53912012648814289</v>
      </c>
    </row>
    <row r="3983" spans="1:29">
      <c r="A3983" s="5" t="s">
        <v>206</v>
      </c>
      <c r="B3983" s="5">
        <v>0.56499999999999995</v>
      </c>
      <c r="C3983" s="5">
        <v>0.45500000000000002</v>
      </c>
      <c r="D3983" s="5">
        <v>0.15</v>
      </c>
      <c r="E3983" s="5">
        <v>0.97950000000000004</v>
      </c>
      <c r="F3983" s="5">
        <v>0.44400000000000001</v>
      </c>
      <c r="G3983" s="5">
        <v>0.20499999999999999</v>
      </c>
      <c r="H3983" s="48">
        <v>0.27500000000000002</v>
      </c>
      <c r="I3983" s="5">
        <v>8</v>
      </c>
      <c r="N3983" s="15">
        <f t="shared" si="3885"/>
        <v>3</v>
      </c>
      <c r="O3983" s="15">
        <f t="shared" ref="O3983:U3983" si="4045">B3983</f>
        <v>0.56499999999999995</v>
      </c>
      <c r="P3983" s="15">
        <f t="shared" si="4045"/>
        <v>0.45500000000000002</v>
      </c>
      <c r="Q3983" s="15">
        <f t="shared" si="4045"/>
        <v>0.15</v>
      </c>
      <c r="R3983" s="15">
        <f t="shared" si="4045"/>
        <v>0.97950000000000004</v>
      </c>
      <c r="S3983" s="15">
        <f t="shared" si="4045"/>
        <v>0.44400000000000001</v>
      </c>
      <c r="T3983" s="15">
        <f t="shared" si="4045"/>
        <v>0.20499999999999999</v>
      </c>
      <c r="U3983" s="15">
        <f t="shared" si="4045"/>
        <v>0.27500000000000002</v>
      </c>
      <c r="V3983" s="5">
        <v>1</v>
      </c>
      <c r="X3983" s="15">
        <f t="shared" si="3887"/>
        <v>9.5</v>
      </c>
      <c r="AB3983" s="15">
        <f t="shared" si="3888"/>
        <v>12.183846471568561</v>
      </c>
      <c r="AC3983" s="15">
        <f t="shared" si="3889"/>
        <v>7.2030318829510147</v>
      </c>
    </row>
    <row r="3984" spans="1:29">
      <c r="A3984" s="5" t="s">
        <v>208</v>
      </c>
      <c r="B3984" s="5">
        <v>0.57999999999999996</v>
      </c>
      <c r="C3984" s="5">
        <v>0.435</v>
      </c>
      <c r="D3984" s="5">
        <v>0.15</v>
      </c>
      <c r="E3984" s="5">
        <v>0.89149999999999996</v>
      </c>
      <c r="F3984" s="5">
        <v>0.36299999999999999</v>
      </c>
      <c r="G3984" s="5">
        <v>0.1925</v>
      </c>
      <c r="H3984" s="48">
        <v>0.2515</v>
      </c>
      <c r="I3984" s="5">
        <v>6</v>
      </c>
      <c r="N3984" s="15">
        <f t="shared" si="3885"/>
        <v>-2</v>
      </c>
      <c r="O3984" s="15">
        <f t="shared" ref="O3984:U3984" si="4046">B3984</f>
        <v>0.57999999999999996</v>
      </c>
      <c r="P3984" s="15">
        <f t="shared" si="4046"/>
        <v>0.435</v>
      </c>
      <c r="Q3984" s="15">
        <f t="shared" si="4046"/>
        <v>0.15</v>
      </c>
      <c r="R3984" s="15">
        <f t="shared" si="4046"/>
        <v>0.89149999999999996</v>
      </c>
      <c r="S3984" s="15">
        <f t="shared" si="4046"/>
        <v>0.36299999999999999</v>
      </c>
      <c r="T3984" s="15">
        <f t="shared" si="4046"/>
        <v>0.1925</v>
      </c>
      <c r="U3984" s="15">
        <f t="shared" si="4046"/>
        <v>0.2515</v>
      </c>
      <c r="V3984" s="5">
        <v>1</v>
      </c>
      <c r="X3984" s="15">
        <f t="shared" si="3887"/>
        <v>7.5</v>
      </c>
      <c r="AB3984" s="15">
        <f t="shared" si="3888"/>
        <v>11.875920528651429</v>
      </c>
      <c r="AC3984" s="15">
        <f t="shared" si="3889"/>
        <v>19.148680473073004</v>
      </c>
    </row>
    <row r="3985" spans="1:29">
      <c r="A3985" s="5" t="s">
        <v>207</v>
      </c>
      <c r="B3985" s="5">
        <v>0.58499999999999996</v>
      </c>
      <c r="C3985" s="5">
        <v>0.45</v>
      </c>
      <c r="D3985" s="5">
        <v>0.125</v>
      </c>
      <c r="E3985" s="5">
        <v>0.874</v>
      </c>
      <c r="F3985" s="5">
        <v>0.35449999999999998</v>
      </c>
      <c r="G3985" s="5">
        <v>0.20749999999999999</v>
      </c>
      <c r="H3985" s="48">
        <v>0.22500000000000001</v>
      </c>
      <c r="I3985" s="5">
        <v>6</v>
      </c>
      <c r="N3985" s="15">
        <f t="shared" si="3885"/>
        <v>0.75</v>
      </c>
      <c r="O3985" s="15">
        <f t="shared" ref="O3985:U3985" si="4047">B3985</f>
        <v>0.58499999999999996</v>
      </c>
      <c r="P3985" s="15">
        <f t="shared" si="4047"/>
        <v>0.45</v>
      </c>
      <c r="Q3985" s="15">
        <f t="shared" si="4047"/>
        <v>0.125</v>
      </c>
      <c r="R3985" s="15">
        <f t="shared" si="4047"/>
        <v>0.874</v>
      </c>
      <c r="S3985" s="15">
        <f t="shared" si="4047"/>
        <v>0.35449999999999998</v>
      </c>
      <c r="T3985" s="15">
        <f t="shared" si="4047"/>
        <v>0.20749999999999999</v>
      </c>
      <c r="U3985" s="15">
        <f t="shared" si="4047"/>
        <v>0.22500000000000001</v>
      </c>
      <c r="V3985" s="5">
        <v>1</v>
      </c>
      <c r="X3985" s="15">
        <f t="shared" si="3887"/>
        <v>7.5</v>
      </c>
      <c r="AB3985" s="15">
        <f t="shared" si="3888"/>
        <v>11.845621169393841</v>
      </c>
      <c r="AC3985" s="15">
        <f t="shared" si="3889"/>
        <v>18.884423347883892</v>
      </c>
    </row>
    <row r="3986" spans="1:29">
      <c r="A3986" s="5" t="s">
        <v>206</v>
      </c>
      <c r="B3986" s="5">
        <v>0.6</v>
      </c>
      <c r="C3986" s="5">
        <v>0.46500000000000002</v>
      </c>
      <c r="D3986" s="5">
        <v>0.155</v>
      </c>
      <c r="E3986" s="5">
        <v>1.262</v>
      </c>
      <c r="F3986" s="5">
        <v>0.62450000000000006</v>
      </c>
      <c r="G3986" s="5">
        <v>0.2455</v>
      </c>
      <c r="H3986" s="48">
        <v>0.33</v>
      </c>
      <c r="I3986" s="5">
        <v>10</v>
      </c>
      <c r="N3986" s="15">
        <f t="shared" si="3885"/>
        <v>3</v>
      </c>
      <c r="O3986" s="15">
        <f t="shared" ref="O3986:U3986" si="4048">B3986</f>
        <v>0.6</v>
      </c>
      <c r="P3986" s="15">
        <f t="shared" si="4048"/>
        <v>0.46500000000000002</v>
      </c>
      <c r="Q3986" s="15">
        <f t="shared" si="4048"/>
        <v>0.155</v>
      </c>
      <c r="R3986" s="15">
        <f t="shared" si="4048"/>
        <v>1.262</v>
      </c>
      <c r="S3986" s="15">
        <f t="shared" si="4048"/>
        <v>0.62450000000000006</v>
      </c>
      <c r="T3986" s="15">
        <f t="shared" si="4048"/>
        <v>0.2455</v>
      </c>
      <c r="U3986" s="15">
        <f t="shared" si="4048"/>
        <v>0.33</v>
      </c>
      <c r="V3986" s="5">
        <v>1</v>
      </c>
      <c r="X3986" s="15">
        <f t="shared" si="3887"/>
        <v>11.5</v>
      </c>
      <c r="AB3986" s="15">
        <f t="shared" si="3888"/>
        <v>11.332057188862699</v>
      </c>
      <c r="AC3986" s="15">
        <f t="shared" si="3889"/>
        <v>2.8204787812699274E-2</v>
      </c>
    </row>
    <row r="3987" spans="1:29">
      <c r="A3987" s="5" t="s">
        <v>206</v>
      </c>
      <c r="B3987" s="5">
        <v>0.63</v>
      </c>
      <c r="C3987" s="5">
        <v>0.48</v>
      </c>
      <c r="D3987" s="5">
        <v>0.185</v>
      </c>
      <c r="E3987" s="5">
        <v>1.21</v>
      </c>
      <c r="F3987" s="5">
        <v>0.53</v>
      </c>
      <c r="G3987" s="5">
        <v>0.2555</v>
      </c>
      <c r="H3987" s="48">
        <v>0.32200000000000001</v>
      </c>
      <c r="I3987" s="5">
        <v>11</v>
      </c>
      <c r="N3987" s="15">
        <f t="shared" si="3885"/>
        <v>3</v>
      </c>
      <c r="O3987" s="15">
        <f t="shared" ref="O3987:U3987" si="4049">B3987</f>
        <v>0.63</v>
      </c>
      <c r="P3987" s="15">
        <f t="shared" si="4049"/>
        <v>0.48</v>
      </c>
      <c r="Q3987" s="15">
        <f t="shared" si="4049"/>
        <v>0.185</v>
      </c>
      <c r="R3987" s="15">
        <f t="shared" si="4049"/>
        <v>1.21</v>
      </c>
      <c r="S3987" s="15">
        <f t="shared" si="4049"/>
        <v>0.53</v>
      </c>
      <c r="T3987" s="15">
        <f t="shared" si="4049"/>
        <v>0.2555</v>
      </c>
      <c r="U3987" s="15">
        <f t="shared" si="4049"/>
        <v>0.32200000000000001</v>
      </c>
      <c r="V3987" s="5">
        <v>1</v>
      </c>
      <c r="X3987" s="15">
        <f t="shared" si="3887"/>
        <v>12.5</v>
      </c>
      <c r="AB3987" s="15">
        <f t="shared" si="3888"/>
        <v>13.074596347151497</v>
      </c>
      <c r="AC3987" s="15">
        <f t="shared" si="3889"/>
        <v>0.33016096215984314</v>
      </c>
    </row>
    <row r="3988" spans="1:29">
      <c r="A3988" s="5" t="s">
        <v>207</v>
      </c>
      <c r="B3988" s="5">
        <v>0.64500000000000002</v>
      </c>
      <c r="C3988" s="5">
        <v>0.52500000000000002</v>
      </c>
      <c r="D3988" s="5">
        <v>0.17</v>
      </c>
      <c r="E3988" s="5">
        <v>1.37</v>
      </c>
      <c r="F3988" s="5">
        <v>0.61350000000000005</v>
      </c>
      <c r="G3988" s="5">
        <v>0.28299999999999997</v>
      </c>
      <c r="H3988" s="48">
        <v>0.34</v>
      </c>
      <c r="I3988" s="5">
        <v>10</v>
      </c>
      <c r="N3988" s="15">
        <f t="shared" si="3885"/>
        <v>0.75</v>
      </c>
      <c r="O3988" s="15">
        <f t="shared" ref="O3988:U3988" si="4050">B3988</f>
        <v>0.64500000000000002</v>
      </c>
      <c r="P3988" s="15">
        <f t="shared" si="4050"/>
        <v>0.52500000000000002</v>
      </c>
      <c r="Q3988" s="15">
        <f t="shared" si="4050"/>
        <v>0.17</v>
      </c>
      <c r="R3988" s="15">
        <f t="shared" si="4050"/>
        <v>1.37</v>
      </c>
      <c r="S3988" s="15">
        <f t="shared" si="4050"/>
        <v>0.61350000000000005</v>
      </c>
      <c r="T3988" s="15">
        <f t="shared" si="4050"/>
        <v>0.28299999999999997</v>
      </c>
      <c r="U3988" s="15">
        <f t="shared" si="4050"/>
        <v>0.34</v>
      </c>
      <c r="V3988" s="5">
        <v>1</v>
      </c>
      <c r="X3988" s="15">
        <f t="shared" si="3887"/>
        <v>11.5</v>
      </c>
      <c r="AB3988" s="15">
        <f t="shared" si="3888"/>
        <v>12.712045064630688</v>
      </c>
      <c r="AC3988" s="15">
        <f t="shared" si="3889"/>
        <v>1.469053238695609</v>
      </c>
    </row>
    <row r="3989" spans="1:29">
      <c r="A3989" s="5" t="s">
        <v>207</v>
      </c>
      <c r="B3989" s="5">
        <v>0.65500000000000003</v>
      </c>
      <c r="C3989" s="5">
        <v>0.54500000000000004</v>
      </c>
      <c r="D3989" s="5">
        <v>0.185</v>
      </c>
      <c r="E3989" s="5">
        <v>1.7589999999999999</v>
      </c>
      <c r="F3989" s="5">
        <v>0.6865</v>
      </c>
      <c r="G3989" s="5">
        <v>0.313</v>
      </c>
      <c r="H3989" s="48">
        <v>0.54700000000000004</v>
      </c>
      <c r="I3989" s="5">
        <v>11</v>
      </c>
      <c r="N3989" s="15">
        <f t="shared" si="3885"/>
        <v>0.75</v>
      </c>
      <c r="O3989" s="15">
        <f t="shared" ref="O3989:U3989" si="4051">B3989</f>
        <v>0.65500000000000003</v>
      </c>
      <c r="P3989" s="15">
        <f t="shared" si="4051"/>
        <v>0.54500000000000004</v>
      </c>
      <c r="Q3989" s="15">
        <f t="shared" si="4051"/>
        <v>0.185</v>
      </c>
      <c r="R3989" s="15">
        <f t="shared" si="4051"/>
        <v>1.7589999999999999</v>
      </c>
      <c r="S3989" s="15">
        <f t="shared" si="4051"/>
        <v>0.6865</v>
      </c>
      <c r="T3989" s="15">
        <f t="shared" si="4051"/>
        <v>0.313</v>
      </c>
      <c r="U3989" s="15">
        <f t="shared" si="4051"/>
        <v>0.54700000000000004</v>
      </c>
      <c r="V3989" s="5">
        <v>1</v>
      </c>
      <c r="X3989" s="15">
        <f t="shared" si="3887"/>
        <v>12.5</v>
      </c>
      <c r="AB3989" s="15">
        <f t="shared" si="3888"/>
        <v>16.661814985613944</v>
      </c>
      <c r="AC3989" s="15">
        <f t="shared" si="3889"/>
        <v>17.320703974480793</v>
      </c>
    </row>
    <row r="3990" spans="1:29">
      <c r="A3990" s="5" t="s">
        <v>206</v>
      </c>
      <c r="B3990" s="5">
        <v>0.66500000000000004</v>
      </c>
      <c r="C3990" s="5">
        <v>0.51500000000000001</v>
      </c>
      <c r="D3990" s="5">
        <v>0.16500000000000001</v>
      </c>
      <c r="E3990" s="5">
        <v>1.3855</v>
      </c>
      <c r="F3990" s="5">
        <v>0.621</v>
      </c>
      <c r="G3990" s="5">
        <v>0.30199999999999999</v>
      </c>
      <c r="H3990" s="48">
        <v>0.34449999999999997</v>
      </c>
      <c r="I3990" s="5">
        <v>8</v>
      </c>
      <c r="N3990" s="15">
        <f t="shared" si="3885"/>
        <v>3</v>
      </c>
      <c r="O3990" s="15">
        <f t="shared" ref="O3990:U3990" si="4052">B3990</f>
        <v>0.66500000000000004</v>
      </c>
      <c r="P3990" s="15">
        <f t="shared" si="4052"/>
        <v>0.51500000000000001</v>
      </c>
      <c r="Q3990" s="15">
        <f t="shared" si="4052"/>
        <v>0.16500000000000001</v>
      </c>
      <c r="R3990" s="15">
        <f t="shared" si="4052"/>
        <v>1.3855</v>
      </c>
      <c r="S3990" s="15">
        <f t="shared" si="4052"/>
        <v>0.621</v>
      </c>
      <c r="T3990" s="15">
        <f t="shared" si="4052"/>
        <v>0.30199999999999999</v>
      </c>
      <c r="U3990" s="15">
        <f t="shared" si="4052"/>
        <v>0.34449999999999997</v>
      </c>
      <c r="V3990" s="5">
        <v>1</v>
      </c>
      <c r="X3990" s="15">
        <f t="shared" si="3887"/>
        <v>9.5</v>
      </c>
      <c r="AB3990" s="15">
        <f t="shared" si="3888"/>
        <v>12.723039690868246</v>
      </c>
      <c r="AC3990" s="15">
        <f t="shared" si="3889"/>
        <v>10.38798484891208</v>
      </c>
    </row>
    <row r="3991" spans="1:29">
      <c r="A3991" s="5" t="s">
        <v>207</v>
      </c>
      <c r="B3991" s="5">
        <v>0.67</v>
      </c>
      <c r="C3991" s="5">
        <v>0.52</v>
      </c>
      <c r="D3991" s="5">
        <v>0.19500000000000001</v>
      </c>
      <c r="E3991" s="5">
        <v>1.8065</v>
      </c>
      <c r="F3991" s="5">
        <v>0.75800000000000001</v>
      </c>
      <c r="G3991" s="5">
        <v>0.3735</v>
      </c>
      <c r="H3991" s="48">
        <v>0.50549999999999995</v>
      </c>
      <c r="I3991" s="5">
        <v>11</v>
      </c>
      <c r="N3991" s="15">
        <f t="shared" si="3885"/>
        <v>0.75</v>
      </c>
      <c r="O3991" s="15">
        <f t="shared" ref="O3991:U3991" si="4053">B3991</f>
        <v>0.67</v>
      </c>
      <c r="P3991" s="15">
        <f t="shared" si="4053"/>
        <v>0.52</v>
      </c>
      <c r="Q3991" s="15">
        <f t="shared" si="4053"/>
        <v>0.19500000000000001</v>
      </c>
      <c r="R3991" s="15">
        <f t="shared" si="4053"/>
        <v>1.8065</v>
      </c>
      <c r="S3991" s="15">
        <f t="shared" si="4053"/>
        <v>0.75800000000000001</v>
      </c>
      <c r="T3991" s="15">
        <f t="shared" si="4053"/>
        <v>0.3735</v>
      </c>
      <c r="U3991" s="15">
        <f t="shared" si="4053"/>
        <v>0.50549999999999995</v>
      </c>
      <c r="V3991" s="5">
        <v>1</v>
      </c>
      <c r="X3991" s="15">
        <f t="shared" si="3887"/>
        <v>12.5</v>
      </c>
      <c r="AB3991" s="15">
        <f t="shared" si="3888"/>
        <v>14.482057281979316</v>
      </c>
      <c r="AC3991" s="15">
        <f t="shared" si="3889"/>
        <v>3.9285510690472325</v>
      </c>
    </row>
    <row r="3992" spans="1:29">
      <c r="A3992" s="5" t="s">
        <v>206</v>
      </c>
      <c r="B3992" s="5">
        <v>0.67</v>
      </c>
      <c r="C3992" s="5">
        <v>0.51</v>
      </c>
      <c r="D3992" s="5">
        <v>0.2</v>
      </c>
      <c r="E3992" s="5">
        <v>1.5945</v>
      </c>
      <c r="F3992" s="5">
        <v>0.67049999999999998</v>
      </c>
      <c r="G3992" s="5">
        <v>0.38450000000000001</v>
      </c>
      <c r="H3992" s="48">
        <v>0.45050000000000001</v>
      </c>
      <c r="I3992" s="5">
        <v>10</v>
      </c>
      <c r="N3992" s="15">
        <f t="shared" si="3885"/>
        <v>3</v>
      </c>
      <c r="O3992" s="15">
        <f t="shared" ref="O3992:U3992" si="4054">B3992</f>
        <v>0.67</v>
      </c>
      <c r="P3992" s="15">
        <f t="shared" si="4054"/>
        <v>0.51</v>
      </c>
      <c r="Q3992" s="15">
        <f t="shared" si="4054"/>
        <v>0.2</v>
      </c>
      <c r="R3992" s="15">
        <f t="shared" si="4054"/>
        <v>1.5945</v>
      </c>
      <c r="S3992" s="15">
        <f t="shared" si="4054"/>
        <v>0.67049999999999998</v>
      </c>
      <c r="T3992" s="15">
        <f t="shared" si="4054"/>
        <v>0.38450000000000001</v>
      </c>
      <c r="U3992" s="15">
        <f t="shared" si="4054"/>
        <v>0.45050000000000001</v>
      </c>
      <c r="V3992" s="5">
        <v>1</v>
      </c>
      <c r="X3992" s="15">
        <f t="shared" si="3887"/>
        <v>11.5</v>
      </c>
      <c r="AB3992" s="15">
        <f t="shared" si="3888"/>
        <v>14.029815122403487</v>
      </c>
      <c r="AC3992" s="15">
        <f t="shared" si="3889"/>
        <v>6.3999645535413725</v>
      </c>
    </row>
    <row r="3993" spans="1:29">
      <c r="A3993" s="5" t="s">
        <v>206</v>
      </c>
      <c r="B3993" s="5">
        <v>0.68500000000000005</v>
      </c>
      <c r="C3993" s="5">
        <v>0.51</v>
      </c>
      <c r="D3993" s="5">
        <v>0.18</v>
      </c>
      <c r="E3993" s="5">
        <v>1.4544999999999999</v>
      </c>
      <c r="F3993" s="5">
        <v>0.63149999999999995</v>
      </c>
      <c r="G3993" s="5">
        <v>0.3105</v>
      </c>
      <c r="H3993" s="48">
        <v>0.3725</v>
      </c>
      <c r="I3993" s="5">
        <v>9</v>
      </c>
      <c r="N3993" s="15">
        <f t="shared" si="3885"/>
        <v>3</v>
      </c>
      <c r="O3993" s="15">
        <f t="shared" ref="O3993:U3993" si="4055">B3993</f>
        <v>0.68500000000000005</v>
      </c>
      <c r="P3993" s="15">
        <f t="shared" si="4055"/>
        <v>0.51</v>
      </c>
      <c r="Q3993" s="15">
        <f t="shared" si="4055"/>
        <v>0.18</v>
      </c>
      <c r="R3993" s="15">
        <f t="shared" si="4055"/>
        <v>1.4544999999999999</v>
      </c>
      <c r="S3993" s="15">
        <f t="shared" si="4055"/>
        <v>0.63149999999999995</v>
      </c>
      <c r="T3993" s="15">
        <f t="shared" si="4055"/>
        <v>0.3105</v>
      </c>
      <c r="U3993" s="15">
        <f t="shared" si="4055"/>
        <v>0.3725</v>
      </c>
      <c r="V3993" s="5">
        <v>1</v>
      </c>
      <c r="X3993" s="15">
        <f t="shared" si="3887"/>
        <v>10.5</v>
      </c>
      <c r="AB3993" s="15">
        <f t="shared" si="3888"/>
        <v>13.386813890731203</v>
      </c>
      <c r="AC3993" s="15">
        <f t="shared" si="3889"/>
        <v>8.3336944397186237</v>
      </c>
    </row>
    <row r="3994" spans="1:29">
      <c r="A3994" s="5" t="s">
        <v>206</v>
      </c>
      <c r="B3994" s="5">
        <v>0.7</v>
      </c>
      <c r="C3994" s="5">
        <v>0.6</v>
      </c>
      <c r="D3994" s="5">
        <v>0.23</v>
      </c>
      <c r="E3994" s="5">
        <v>2.0030000000000001</v>
      </c>
      <c r="F3994" s="5">
        <v>0.8105</v>
      </c>
      <c r="G3994" s="5">
        <v>0.40450000000000003</v>
      </c>
      <c r="H3994" s="48">
        <v>0.57550000000000001</v>
      </c>
      <c r="I3994" s="5">
        <v>10</v>
      </c>
      <c r="N3994" s="15">
        <f t="shared" si="3885"/>
        <v>3</v>
      </c>
      <c r="O3994" s="15">
        <f t="shared" ref="O3994:U3994" si="4056">B3994</f>
        <v>0.7</v>
      </c>
      <c r="P3994" s="15">
        <f t="shared" si="4056"/>
        <v>0.6</v>
      </c>
      <c r="Q3994" s="15">
        <f t="shared" si="4056"/>
        <v>0.23</v>
      </c>
      <c r="R3994" s="15">
        <f t="shared" si="4056"/>
        <v>2.0030000000000001</v>
      </c>
      <c r="S3994" s="15">
        <f t="shared" si="4056"/>
        <v>0.8105</v>
      </c>
      <c r="T3994" s="15">
        <f t="shared" si="4056"/>
        <v>0.40450000000000003</v>
      </c>
      <c r="U3994" s="15">
        <f t="shared" si="4056"/>
        <v>0.57550000000000001</v>
      </c>
      <c r="V3994" s="5">
        <v>1</v>
      </c>
      <c r="X3994" s="15">
        <f t="shared" si="3887"/>
        <v>11.5</v>
      </c>
      <c r="AB3994" s="15">
        <f t="shared" si="3888"/>
        <v>17.179198553095517</v>
      </c>
      <c r="AC3994" s="15">
        <f t="shared" si="3889"/>
        <v>32.253296205482215</v>
      </c>
    </row>
    <row r="3995" spans="1:29">
      <c r="A3995" s="5" t="s">
        <v>206</v>
      </c>
      <c r="B3995" s="5">
        <v>0.72</v>
      </c>
      <c r="C3995" s="5">
        <v>0.6</v>
      </c>
      <c r="D3995" s="5">
        <v>0.23499999999999999</v>
      </c>
      <c r="E3995" s="5">
        <v>2.2385000000000002</v>
      </c>
      <c r="F3995" s="5">
        <v>0.98399999999999999</v>
      </c>
      <c r="G3995" s="5">
        <v>0.41099999999999998</v>
      </c>
      <c r="H3995" s="48">
        <v>0.621</v>
      </c>
      <c r="I3995" s="5">
        <v>12</v>
      </c>
      <c r="N3995" s="15">
        <f t="shared" si="3885"/>
        <v>3</v>
      </c>
      <c r="O3995" s="15">
        <f t="shared" ref="O3995:U3995" si="4057">B3995</f>
        <v>0.72</v>
      </c>
      <c r="P3995" s="15">
        <f t="shared" si="4057"/>
        <v>0.6</v>
      </c>
      <c r="Q3995" s="15">
        <f t="shared" si="4057"/>
        <v>0.23499999999999999</v>
      </c>
      <c r="R3995" s="15">
        <f t="shared" si="4057"/>
        <v>2.2385000000000002</v>
      </c>
      <c r="S3995" s="15">
        <f t="shared" si="4057"/>
        <v>0.98399999999999999</v>
      </c>
      <c r="T3995" s="15">
        <f t="shared" si="4057"/>
        <v>0.41099999999999998</v>
      </c>
      <c r="U3995" s="15">
        <f t="shared" si="4057"/>
        <v>0.621</v>
      </c>
      <c r="V3995" s="5">
        <v>1</v>
      </c>
      <c r="X3995" s="15">
        <f t="shared" si="3887"/>
        <v>13.5</v>
      </c>
      <c r="AB3995" s="15">
        <f t="shared" si="3888"/>
        <v>16.199918106088639</v>
      </c>
      <c r="AC3995" s="15">
        <f t="shared" si="3889"/>
        <v>7.2895577795852606</v>
      </c>
    </row>
    <row r="3996" spans="1:29">
      <c r="A3996" s="5" t="s">
        <v>208</v>
      </c>
      <c r="B3996" s="5">
        <v>0.185</v>
      </c>
      <c r="C3996" s="5">
        <v>0.13500000000000001</v>
      </c>
      <c r="D3996" s="5">
        <v>4.4999999999999998E-2</v>
      </c>
      <c r="E3996" s="5">
        <v>3.2000000000000001E-2</v>
      </c>
      <c r="F3996" s="5">
        <v>1.0999999999999999E-2</v>
      </c>
      <c r="G3996" s="5">
        <v>6.4999999999999997E-3</v>
      </c>
      <c r="H3996" s="48">
        <v>0.01</v>
      </c>
      <c r="I3996" s="5">
        <v>4</v>
      </c>
      <c r="N3996" s="15">
        <f t="shared" si="3885"/>
        <v>-2</v>
      </c>
      <c r="O3996" s="15">
        <f t="shared" ref="O3996:U3996" si="4058">B3996</f>
        <v>0.185</v>
      </c>
      <c r="P3996" s="15">
        <f t="shared" si="4058"/>
        <v>0.13500000000000001</v>
      </c>
      <c r="Q3996" s="15">
        <f t="shared" si="4058"/>
        <v>4.4999999999999998E-2</v>
      </c>
      <c r="R3996" s="15">
        <f t="shared" si="4058"/>
        <v>3.2000000000000001E-2</v>
      </c>
      <c r="S3996" s="15">
        <f t="shared" si="4058"/>
        <v>1.0999999999999999E-2</v>
      </c>
      <c r="T3996" s="15">
        <f t="shared" si="4058"/>
        <v>6.4999999999999997E-3</v>
      </c>
      <c r="U3996" s="15">
        <f t="shared" si="4058"/>
        <v>0.01</v>
      </c>
      <c r="V3996" s="5">
        <v>1</v>
      </c>
      <c r="X3996" s="15">
        <f t="shared" si="3887"/>
        <v>5.5</v>
      </c>
      <c r="AB3996" s="15">
        <f t="shared" si="3888"/>
        <v>6.5376701645427984</v>
      </c>
      <c r="AC3996" s="15">
        <f t="shared" si="3889"/>
        <v>1.0767593703822782</v>
      </c>
    </row>
    <row r="3997" spans="1:29">
      <c r="A3997" s="5" t="s">
        <v>208</v>
      </c>
      <c r="B3997" s="5">
        <v>0.245</v>
      </c>
      <c r="C3997" s="5">
        <v>0.17499999999999999</v>
      </c>
      <c r="D3997" s="5">
        <v>5.5E-2</v>
      </c>
      <c r="E3997" s="5">
        <v>7.85E-2</v>
      </c>
      <c r="F3997" s="5">
        <v>0.04</v>
      </c>
      <c r="G3997" s="5">
        <v>1.7999999999999999E-2</v>
      </c>
      <c r="H3997" s="48">
        <v>0.02</v>
      </c>
      <c r="I3997" s="5">
        <v>5</v>
      </c>
      <c r="N3997" s="15">
        <f t="shared" si="3885"/>
        <v>-2</v>
      </c>
      <c r="O3997" s="15">
        <f t="shared" ref="O3997:U3997" si="4059">B3997</f>
        <v>0.245</v>
      </c>
      <c r="P3997" s="15">
        <f t="shared" si="4059"/>
        <v>0.17499999999999999</v>
      </c>
      <c r="Q3997" s="15">
        <f t="shared" si="4059"/>
        <v>5.5E-2</v>
      </c>
      <c r="R3997" s="15">
        <f t="shared" si="4059"/>
        <v>7.85E-2</v>
      </c>
      <c r="S3997" s="15">
        <f t="shared" si="4059"/>
        <v>0.04</v>
      </c>
      <c r="T3997" s="15">
        <f t="shared" si="4059"/>
        <v>1.7999999999999999E-2</v>
      </c>
      <c r="U3997" s="15">
        <f t="shared" si="4059"/>
        <v>0.02</v>
      </c>
      <c r="V3997" s="5">
        <v>1</v>
      </c>
      <c r="X3997" s="15">
        <f t="shared" si="3887"/>
        <v>6.5</v>
      </c>
      <c r="AB3997" s="15">
        <f t="shared" si="3888"/>
        <v>6.8849946554151886</v>
      </c>
      <c r="AC3997" s="15">
        <f t="shared" si="3889"/>
        <v>0.14822088469825984</v>
      </c>
    </row>
    <row r="3998" spans="1:29">
      <c r="A3998" s="5" t="s">
        <v>208</v>
      </c>
      <c r="B3998" s="5">
        <v>0.315</v>
      </c>
      <c r="C3998" s="5">
        <v>0.23</v>
      </c>
      <c r="D3998" s="5">
        <v>0</v>
      </c>
      <c r="E3998" s="5">
        <v>0.13400000000000001</v>
      </c>
      <c r="F3998" s="5">
        <v>5.7500000000000002E-2</v>
      </c>
      <c r="G3998" s="5">
        <v>2.8500000000000001E-2</v>
      </c>
      <c r="H3998" s="48">
        <v>0.35049999999999998</v>
      </c>
      <c r="I3998" s="5">
        <v>6</v>
      </c>
      <c r="N3998" s="15">
        <f t="shared" si="3885"/>
        <v>-2</v>
      </c>
      <c r="O3998" s="15">
        <f t="shared" ref="O3998:U3998" si="4060">B3998</f>
        <v>0.315</v>
      </c>
      <c r="P3998" s="15">
        <f t="shared" si="4060"/>
        <v>0.23</v>
      </c>
      <c r="Q3998" s="15">
        <f t="shared" si="4060"/>
        <v>0</v>
      </c>
      <c r="R3998" s="15">
        <f t="shared" si="4060"/>
        <v>0.13400000000000001</v>
      </c>
      <c r="S3998" s="15">
        <f t="shared" si="4060"/>
        <v>5.7500000000000002E-2</v>
      </c>
      <c r="T3998" s="15">
        <f t="shared" si="4060"/>
        <v>2.8500000000000001E-2</v>
      </c>
      <c r="U3998" s="15">
        <f t="shared" si="4060"/>
        <v>0.35049999999999998</v>
      </c>
      <c r="V3998" s="5">
        <v>1</v>
      </c>
      <c r="X3998" s="15">
        <f t="shared" si="3887"/>
        <v>7.5</v>
      </c>
      <c r="AB3998" s="15">
        <f t="shared" si="3888"/>
        <v>9.7918544267006808</v>
      </c>
      <c r="AC3998" s="15">
        <f t="shared" si="3889"/>
        <v>5.2525967131875069</v>
      </c>
    </row>
    <row r="3999" spans="1:29">
      <c r="A3999" s="5" t="s">
        <v>208</v>
      </c>
      <c r="B3999" s="5">
        <v>0.36</v>
      </c>
      <c r="C3999" s="5">
        <v>0.27</v>
      </c>
      <c r="D3999" s="5">
        <v>0.09</v>
      </c>
      <c r="E3999" s="5">
        <v>0.20749999999999999</v>
      </c>
      <c r="F3999" s="5">
        <v>9.8000000000000004E-2</v>
      </c>
      <c r="G3999" s="5">
        <v>3.9E-2</v>
      </c>
      <c r="H3999" s="48">
        <v>6.2E-2</v>
      </c>
      <c r="I3999" s="5">
        <v>6</v>
      </c>
      <c r="N3999" s="15">
        <f t="shared" si="3885"/>
        <v>-2</v>
      </c>
      <c r="O3999" s="15">
        <f t="shared" ref="O3999:U3999" si="4061">B3999</f>
        <v>0.36</v>
      </c>
      <c r="P3999" s="15">
        <f t="shared" si="4061"/>
        <v>0.27</v>
      </c>
      <c r="Q3999" s="15">
        <f t="shared" si="4061"/>
        <v>0.09</v>
      </c>
      <c r="R3999" s="15">
        <f t="shared" si="4061"/>
        <v>0.20749999999999999</v>
      </c>
      <c r="S3999" s="15">
        <f t="shared" si="4061"/>
        <v>9.8000000000000004E-2</v>
      </c>
      <c r="T3999" s="15">
        <f t="shared" si="4061"/>
        <v>3.9E-2</v>
      </c>
      <c r="U3999" s="15">
        <f t="shared" si="4061"/>
        <v>6.2E-2</v>
      </c>
      <c r="V3999" s="5">
        <v>1</v>
      </c>
      <c r="X3999" s="15">
        <f t="shared" si="3887"/>
        <v>7.5</v>
      </c>
      <c r="AB3999" s="15">
        <f t="shared" si="3888"/>
        <v>8.465963147361407</v>
      </c>
      <c r="AC3999" s="15">
        <f t="shared" si="3889"/>
        <v>0.93308480206035527</v>
      </c>
    </row>
    <row r="4000" spans="1:29">
      <c r="A4000" s="5" t="s">
        <v>208</v>
      </c>
      <c r="B4000" s="5">
        <v>0.375</v>
      </c>
      <c r="C4000" s="5">
        <v>0.28000000000000003</v>
      </c>
      <c r="D4000" s="5">
        <v>0.08</v>
      </c>
      <c r="E4000" s="5">
        <v>0.2235</v>
      </c>
      <c r="F4000" s="5">
        <v>0.115</v>
      </c>
      <c r="G4000" s="5">
        <v>4.2999999999999997E-2</v>
      </c>
      <c r="H4000" s="48">
        <v>5.5E-2</v>
      </c>
      <c r="I4000" s="5">
        <v>6</v>
      </c>
      <c r="N4000" s="15">
        <f t="shared" si="3885"/>
        <v>-2</v>
      </c>
      <c r="O4000" s="15">
        <f t="shared" ref="O4000:U4000" si="4062">B4000</f>
        <v>0.375</v>
      </c>
      <c r="P4000" s="15">
        <f t="shared" si="4062"/>
        <v>0.28000000000000003</v>
      </c>
      <c r="Q4000" s="15">
        <f t="shared" si="4062"/>
        <v>0.08</v>
      </c>
      <c r="R4000" s="15">
        <f t="shared" si="4062"/>
        <v>0.2235</v>
      </c>
      <c r="S4000" s="15">
        <f t="shared" si="4062"/>
        <v>0.115</v>
      </c>
      <c r="T4000" s="15">
        <f t="shared" si="4062"/>
        <v>4.2999999999999997E-2</v>
      </c>
      <c r="U4000" s="15">
        <f t="shared" si="4062"/>
        <v>5.5E-2</v>
      </c>
      <c r="V4000" s="5">
        <v>1</v>
      </c>
      <c r="X4000" s="15">
        <f t="shared" si="3887"/>
        <v>7.5</v>
      </c>
      <c r="AB4000" s="15">
        <f t="shared" si="3888"/>
        <v>8.1632762507951391</v>
      </c>
      <c r="AC4000" s="15">
        <f t="shared" si="3889"/>
        <v>0.43993538486885625</v>
      </c>
    </row>
    <row r="4001" spans="1:29">
      <c r="A4001" s="5" t="s">
        <v>208</v>
      </c>
      <c r="B4001" s="5">
        <v>0.41499999999999998</v>
      </c>
      <c r="C4001" s="5">
        <v>0.31</v>
      </c>
      <c r="D4001" s="5">
        <v>9.5000000000000001E-2</v>
      </c>
      <c r="E4001" s="5">
        <v>0.34</v>
      </c>
      <c r="F4001" s="5">
        <v>0.18099999999999999</v>
      </c>
      <c r="G4001" s="5">
        <v>5.7000000000000002E-2</v>
      </c>
      <c r="H4001" s="48">
        <v>8.3000000000000004E-2</v>
      </c>
      <c r="I4001" s="5">
        <v>6</v>
      </c>
      <c r="N4001" s="15">
        <f t="shared" si="3885"/>
        <v>-2</v>
      </c>
      <c r="O4001" s="15">
        <f t="shared" ref="O4001:U4001" si="4063">B4001</f>
        <v>0.41499999999999998</v>
      </c>
      <c r="P4001" s="15">
        <f t="shared" si="4063"/>
        <v>0.31</v>
      </c>
      <c r="Q4001" s="15">
        <f t="shared" si="4063"/>
        <v>9.5000000000000001E-2</v>
      </c>
      <c r="R4001" s="15">
        <f t="shared" si="4063"/>
        <v>0.34</v>
      </c>
      <c r="S4001" s="15">
        <f t="shared" si="4063"/>
        <v>0.18099999999999999</v>
      </c>
      <c r="T4001" s="15">
        <f t="shared" si="4063"/>
        <v>5.7000000000000002E-2</v>
      </c>
      <c r="U4001" s="15">
        <f t="shared" si="4063"/>
        <v>8.3000000000000004E-2</v>
      </c>
      <c r="V4001" s="5">
        <v>1</v>
      </c>
      <c r="X4001" s="15">
        <f t="shared" si="3887"/>
        <v>7.5</v>
      </c>
      <c r="AB4001" s="15">
        <f t="shared" si="3888"/>
        <v>8.4858367802471548</v>
      </c>
      <c r="AC4001" s="15">
        <f t="shared" si="3889"/>
        <v>0.97187415728807702</v>
      </c>
    </row>
    <row r="4002" spans="1:29">
      <c r="A4002" s="5" t="s">
        <v>208</v>
      </c>
      <c r="B4002" s="5">
        <v>0.45500000000000002</v>
      </c>
      <c r="C4002" s="5">
        <v>0.35</v>
      </c>
      <c r="D4002" s="5">
        <v>0.13500000000000001</v>
      </c>
      <c r="E4002" s="5">
        <v>0.53649999999999998</v>
      </c>
      <c r="F4002" s="5">
        <v>0.28549999999999998</v>
      </c>
      <c r="G4002" s="5">
        <v>8.5500000000000007E-2</v>
      </c>
      <c r="H4002" s="48">
        <v>0.13250000000000001</v>
      </c>
      <c r="I4002" s="5">
        <v>7</v>
      </c>
      <c r="N4002" s="15">
        <f t="shared" si="3885"/>
        <v>-2</v>
      </c>
      <c r="O4002" s="15">
        <f t="shared" ref="O4002:U4002" si="4064">B4002</f>
        <v>0.45500000000000002</v>
      </c>
      <c r="P4002" s="15">
        <f t="shared" si="4064"/>
        <v>0.35</v>
      </c>
      <c r="Q4002" s="15">
        <f t="shared" si="4064"/>
        <v>0.13500000000000001</v>
      </c>
      <c r="R4002" s="15">
        <f t="shared" si="4064"/>
        <v>0.53649999999999998</v>
      </c>
      <c r="S4002" s="15">
        <f t="shared" si="4064"/>
        <v>0.28549999999999998</v>
      </c>
      <c r="T4002" s="15">
        <f t="shared" si="4064"/>
        <v>8.5500000000000007E-2</v>
      </c>
      <c r="U4002" s="15">
        <f t="shared" si="4064"/>
        <v>0.13250000000000001</v>
      </c>
      <c r="V4002" s="5">
        <v>1</v>
      </c>
      <c r="X4002" s="15">
        <f t="shared" si="3887"/>
        <v>8.5</v>
      </c>
      <c r="AB4002" s="15">
        <f t="shared" si="3888"/>
        <v>9.1960725085171653</v>
      </c>
      <c r="AC4002" s="15">
        <f t="shared" si="3889"/>
        <v>0.48451693711337912</v>
      </c>
    </row>
    <row r="4003" spans="1:29">
      <c r="A4003" s="5" t="s">
        <v>208</v>
      </c>
      <c r="B4003" s="5">
        <v>0.48</v>
      </c>
      <c r="C4003" s="5">
        <v>0.35</v>
      </c>
      <c r="D4003" s="5">
        <v>0.105</v>
      </c>
      <c r="E4003" s="5">
        <v>0.63500000000000001</v>
      </c>
      <c r="F4003" s="5">
        <v>0.35199999999999998</v>
      </c>
      <c r="G4003" s="5">
        <v>0.127</v>
      </c>
      <c r="H4003" s="48">
        <v>0.13500000000000001</v>
      </c>
      <c r="I4003" s="5">
        <v>6</v>
      </c>
      <c r="N4003" s="15">
        <f t="shared" si="3885"/>
        <v>-2</v>
      </c>
      <c r="O4003" s="15">
        <f t="shared" ref="O4003:U4003" si="4065">B4003</f>
        <v>0.48</v>
      </c>
      <c r="P4003" s="15">
        <f t="shared" si="4065"/>
        <v>0.35</v>
      </c>
      <c r="Q4003" s="15">
        <f t="shared" si="4065"/>
        <v>0.105</v>
      </c>
      <c r="R4003" s="15">
        <f t="shared" si="4065"/>
        <v>0.63500000000000001</v>
      </c>
      <c r="S4003" s="15">
        <f t="shared" si="4065"/>
        <v>0.35199999999999998</v>
      </c>
      <c r="T4003" s="15">
        <f t="shared" si="4065"/>
        <v>0.127</v>
      </c>
      <c r="U4003" s="15">
        <f t="shared" si="4065"/>
        <v>0.13500000000000001</v>
      </c>
      <c r="V4003" s="5">
        <v>1</v>
      </c>
      <c r="X4003" s="15">
        <f t="shared" si="3887"/>
        <v>7.5</v>
      </c>
      <c r="AB4003" s="15">
        <f t="shared" si="3888"/>
        <v>7.9981434765859154</v>
      </c>
      <c r="AC4003" s="15">
        <f t="shared" si="3889"/>
        <v>0.24814692326510246</v>
      </c>
    </row>
    <row r="4004" spans="1:29">
      <c r="A4004" s="5" t="s">
        <v>208</v>
      </c>
      <c r="B4004" s="5">
        <v>0.48499999999999999</v>
      </c>
      <c r="C4004" s="5">
        <v>0.375</v>
      </c>
      <c r="D4004" s="5">
        <v>0.125</v>
      </c>
      <c r="E4004" s="5">
        <v>0.56200000000000006</v>
      </c>
      <c r="F4004" s="5">
        <v>0.2505</v>
      </c>
      <c r="G4004" s="5">
        <v>0.13450000000000001</v>
      </c>
      <c r="H4004" s="48">
        <v>0.1525</v>
      </c>
      <c r="I4004" s="5">
        <v>8</v>
      </c>
      <c r="N4004" s="15">
        <f t="shared" si="3885"/>
        <v>-2</v>
      </c>
      <c r="O4004" s="15">
        <f t="shared" ref="O4004:U4004" si="4066">B4004</f>
        <v>0.48499999999999999</v>
      </c>
      <c r="P4004" s="15">
        <f t="shared" si="4066"/>
        <v>0.375</v>
      </c>
      <c r="Q4004" s="15">
        <f t="shared" si="4066"/>
        <v>0.125</v>
      </c>
      <c r="R4004" s="15">
        <f t="shared" si="4066"/>
        <v>0.56200000000000006</v>
      </c>
      <c r="S4004" s="15">
        <f t="shared" si="4066"/>
        <v>0.2505</v>
      </c>
      <c r="T4004" s="15">
        <f t="shared" si="4066"/>
        <v>0.13450000000000001</v>
      </c>
      <c r="U4004" s="15">
        <f t="shared" si="4066"/>
        <v>0.1525</v>
      </c>
      <c r="V4004" s="5">
        <v>1</v>
      </c>
      <c r="X4004" s="15">
        <f t="shared" si="3887"/>
        <v>9.5</v>
      </c>
      <c r="AB4004" s="15">
        <f t="shared" si="3888"/>
        <v>9.9646367434314485</v>
      </c>
      <c r="AC4004" s="15">
        <f t="shared" si="3889"/>
        <v>0.21588730334658165</v>
      </c>
    </row>
    <row r="4005" spans="1:29">
      <c r="A4005" s="5" t="s">
        <v>208</v>
      </c>
      <c r="B4005" s="5">
        <v>0.51</v>
      </c>
      <c r="C4005" s="5">
        <v>0.39</v>
      </c>
      <c r="D4005" s="5">
        <v>0.125</v>
      </c>
      <c r="E4005" s="5">
        <v>0.59699999999999998</v>
      </c>
      <c r="F4005" s="5">
        <v>0.29299999999999998</v>
      </c>
      <c r="G4005" s="5">
        <v>0.1265</v>
      </c>
      <c r="H4005" s="48">
        <v>0.1555</v>
      </c>
      <c r="I4005" s="5">
        <v>8</v>
      </c>
      <c r="N4005" s="15">
        <f t="shared" si="3885"/>
        <v>-2</v>
      </c>
      <c r="O4005" s="15">
        <f t="shared" ref="O4005:U4005" si="4067">B4005</f>
        <v>0.51</v>
      </c>
      <c r="P4005" s="15">
        <f t="shared" si="4067"/>
        <v>0.39</v>
      </c>
      <c r="Q4005" s="15">
        <f t="shared" si="4067"/>
        <v>0.125</v>
      </c>
      <c r="R4005" s="15">
        <f t="shared" si="4067"/>
        <v>0.59699999999999998</v>
      </c>
      <c r="S4005" s="15">
        <f t="shared" si="4067"/>
        <v>0.29299999999999998</v>
      </c>
      <c r="T4005" s="15">
        <f t="shared" si="4067"/>
        <v>0.1265</v>
      </c>
      <c r="U4005" s="15">
        <f t="shared" si="4067"/>
        <v>0.1555</v>
      </c>
      <c r="V4005" s="5">
        <v>1</v>
      </c>
      <c r="X4005" s="15">
        <f t="shared" si="3887"/>
        <v>9.5</v>
      </c>
      <c r="AB4005" s="15">
        <f t="shared" si="3888"/>
        <v>9.6947201318161014</v>
      </c>
      <c r="AC4005" s="15">
        <f t="shared" si="3889"/>
        <v>3.7915929734479895E-2</v>
      </c>
    </row>
    <row r="4006" spans="1:29">
      <c r="A4006" s="5" t="s">
        <v>206</v>
      </c>
      <c r="B4006" s="5">
        <v>0.52</v>
      </c>
      <c r="C4006" s="5">
        <v>0.39500000000000002</v>
      </c>
      <c r="D4006" s="5">
        <v>0.125</v>
      </c>
      <c r="E4006" s="5">
        <v>0.58150000000000002</v>
      </c>
      <c r="F4006" s="5">
        <v>0.25650000000000001</v>
      </c>
      <c r="G4006" s="5">
        <v>0.1265</v>
      </c>
      <c r="H4006" s="48">
        <v>0.17</v>
      </c>
      <c r="I4006" s="5">
        <v>10</v>
      </c>
      <c r="N4006" s="15">
        <f t="shared" si="3885"/>
        <v>3</v>
      </c>
      <c r="O4006" s="15">
        <f t="shared" ref="O4006:U4006" si="4068">B4006</f>
        <v>0.52</v>
      </c>
      <c r="P4006" s="15">
        <f t="shared" si="4068"/>
        <v>0.39500000000000002</v>
      </c>
      <c r="Q4006" s="15">
        <f t="shared" si="4068"/>
        <v>0.125</v>
      </c>
      <c r="R4006" s="15">
        <f t="shared" si="4068"/>
        <v>0.58150000000000002</v>
      </c>
      <c r="S4006" s="15">
        <f t="shared" si="4068"/>
        <v>0.25650000000000001</v>
      </c>
      <c r="T4006" s="15">
        <f t="shared" si="4068"/>
        <v>0.1265</v>
      </c>
      <c r="U4006" s="15">
        <f t="shared" si="4068"/>
        <v>0.17</v>
      </c>
      <c r="V4006" s="5">
        <v>1</v>
      </c>
      <c r="X4006" s="15">
        <f t="shared" si="3887"/>
        <v>11.5</v>
      </c>
      <c r="AB4006" s="15">
        <f t="shared" si="3888"/>
        <v>11.276295718123421</v>
      </c>
      <c r="AC4006" s="15">
        <f t="shared" si="3889"/>
        <v>5.0043605729915751E-2</v>
      </c>
    </row>
    <row r="4007" spans="1:29">
      <c r="A4007" s="5" t="s">
        <v>207</v>
      </c>
      <c r="B4007" s="5">
        <v>0.55500000000000005</v>
      </c>
      <c r="C4007" s="5">
        <v>0.43</v>
      </c>
      <c r="D4007" s="5">
        <v>0.14000000000000001</v>
      </c>
      <c r="E4007" s="5">
        <v>0.75449999999999995</v>
      </c>
      <c r="F4007" s="5">
        <v>0.35249999999999998</v>
      </c>
      <c r="G4007" s="5">
        <v>0.1835</v>
      </c>
      <c r="H4007" s="48">
        <v>0.20150000000000001</v>
      </c>
      <c r="I4007" s="5">
        <v>9</v>
      </c>
      <c r="N4007" s="15">
        <f t="shared" si="3885"/>
        <v>0.75</v>
      </c>
      <c r="O4007" s="15">
        <f t="shared" ref="O4007:U4007" si="4069">B4007</f>
        <v>0.55500000000000005</v>
      </c>
      <c r="P4007" s="15">
        <f t="shared" si="4069"/>
        <v>0.43</v>
      </c>
      <c r="Q4007" s="15">
        <f t="shared" si="4069"/>
        <v>0.14000000000000001</v>
      </c>
      <c r="R4007" s="15">
        <f t="shared" si="4069"/>
        <v>0.75449999999999995</v>
      </c>
      <c r="S4007" s="15">
        <f t="shared" si="4069"/>
        <v>0.35249999999999998</v>
      </c>
      <c r="T4007" s="15">
        <f t="shared" si="4069"/>
        <v>0.1835</v>
      </c>
      <c r="U4007" s="15">
        <f t="shared" si="4069"/>
        <v>0.20150000000000001</v>
      </c>
      <c r="V4007" s="5">
        <v>1</v>
      </c>
      <c r="X4007" s="15">
        <f t="shared" si="3887"/>
        <v>10.5</v>
      </c>
      <c r="AB4007" s="15">
        <f t="shared" si="3888"/>
        <v>10.797558962638265</v>
      </c>
      <c r="AC4007" s="15">
        <f t="shared" si="3889"/>
        <v>8.8541336246360181E-2</v>
      </c>
    </row>
    <row r="4008" spans="1:29">
      <c r="A4008" s="5" t="s">
        <v>206</v>
      </c>
      <c r="B4008" s="5">
        <v>0.58499999999999996</v>
      </c>
      <c r="C4008" s="5">
        <v>0.46500000000000002</v>
      </c>
      <c r="D4008" s="5">
        <v>0.15</v>
      </c>
      <c r="E4008" s="5">
        <v>0.98</v>
      </c>
      <c r="F4008" s="5">
        <v>0.43149999999999999</v>
      </c>
      <c r="G4008" s="5">
        <v>0.2545</v>
      </c>
      <c r="H4008" s="48">
        <v>0.247</v>
      </c>
      <c r="I4008" s="5">
        <v>9</v>
      </c>
      <c r="N4008" s="15">
        <f t="shared" si="3885"/>
        <v>3</v>
      </c>
      <c r="O4008" s="15">
        <f t="shared" ref="O4008:U4008" si="4070">B4008</f>
        <v>0.58499999999999996</v>
      </c>
      <c r="P4008" s="15">
        <f t="shared" si="4070"/>
        <v>0.46500000000000002</v>
      </c>
      <c r="Q4008" s="15">
        <f t="shared" si="4070"/>
        <v>0.15</v>
      </c>
      <c r="R4008" s="15">
        <f t="shared" si="4070"/>
        <v>0.98</v>
      </c>
      <c r="S4008" s="15">
        <f t="shared" si="4070"/>
        <v>0.43149999999999999</v>
      </c>
      <c r="T4008" s="15">
        <f t="shared" si="4070"/>
        <v>0.2545</v>
      </c>
      <c r="U4008" s="15">
        <f t="shared" si="4070"/>
        <v>0.247</v>
      </c>
      <c r="V4008" s="5">
        <v>1</v>
      </c>
      <c r="X4008" s="15">
        <f t="shared" si="3887"/>
        <v>10.5</v>
      </c>
      <c r="AB4008" s="15">
        <f t="shared" si="3888"/>
        <v>11.792960398527541</v>
      </c>
      <c r="AC4008" s="15">
        <f t="shared" si="3889"/>
        <v>1.6717465921604966</v>
      </c>
    </row>
    <row r="4009" spans="1:29">
      <c r="A4009" s="5" t="s">
        <v>207</v>
      </c>
      <c r="B4009" s="5">
        <v>0.58499999999999996</v>
      </c>
      <c r="C4009" s="5">
        <v>0.46</v>
      </c>
      <c r="D4009" s="5">
        <v>0.15</v>
      </c>
      <c r="E4009" s="5">
        <v>1.0035000000000001</v>
      </c>
      <c r="F4009" s="5">
        <v>0.503</v>
      </c>
      <c r="G4009" s="5">
        <v>0.21049999999999999</v>
      </c>
      <c r="H4009" s="48">
        <v>0.2515</v>
      </c>
      <c r="I4009" s="5">
        <v>11</v>
      </c>
      <c r="N4009" s="15">
        <f t="shared" si="3885"/>
        <v>0.75</v>
      </c>
      <c r="O4009" s="15">
        <f t="shared" ref="O4009:U4009" si="4071">B4009</f>
        <v>0.58499999999999996</v>
      </c>
      <c r="P4009" s="15">
        <f t="shared" si="4071"/>
        <v>0.46</v>
      </c>
      <c r="Q4009" s="15">
        <f t="shared" si="4071"/>
        <v>0.15</v>
      </c>
      <c r="R4009" s="15">
        <f t="shared" si="4071"/>
        <v>1.0035000000000001</v>
      </c>
      <c r="S4009" s="15">
        <f t="shared" si="4071"/>
        <v>0.503</v>
      </c>
      <c r="T4009" s="15">
        <f t="shared" si="4071"/>
        <v>0.21049999999999999</v>
      </c>
      <c r="U4009" s="15">
        <f t="shared" si="4071"/>
        <v>0.2515</v>
      </c>
      <c r="V4009" s="5">
        <v>1</v>
      </c>
      <c r="X4009" s="15">
        <f t="shared" si="3887"/>
        <v>12.5</v>
      </c>
      <c r="AB4009" s="15">
        <f t="shared" si="3888"/>
        <v>10.634870366491795</v>
      </c>
      <c r="AC4009" s="15">
        <f t="shared" si="3889"/>
        <v>3.4787085497904529</v>
      </c>
    </row>
    <row r="4010" spans="1:29">
      <c r="A4010" s="5" t="s">
        <v>206</v>
      </c>
      <c r="B4010" s="5">
        <v>0.58499999999999996</v>
      </c>
      <c r="C4010" s="5">
        <v>0.45500000000000002</v>
      </c>
      <c r="D4010" s="5">
        <v>0.155</v>
      </c>
      <c r="E4010" s="5">
        <v>1.133</v>
      </c>
      <c r="F4010" s="5">
        <v>0.55149999999999999</v>
      </c>
      <c r="G4010" s="5">
        <v>0.223</v>
      </c>
      <c r="H4010" s="48">
        <v>0.30499999999999999</v>
      </c>
      <c r="I4010" s="5">
        <v>12</v>
      </c>
      <c r="N4010" s="15">
        <f t="shared" si="3885"/>
        <v>3</v>
      </c>
      <c r="O4010" s="15">
        <f t="shared" ref="O4010:U4010" si="4072">B4010</f>
        <v>0.58499999999999996</v>
      </c>
      <c r="P4010" s="15">
        <f t="shared" si="4072"/>
        <v>0.45500000000000002</v>
      </c>
      <c r="Q4010" s="15">
        <f t="shared" si="4072"/>
        <v>0.155</v>
      </c>
      <c r="R4010" s="15">
        <f t="shared" si="4072"/>
        <v>1.133</v>
      </c>
      <c r="S4010" s="15">
        <f t="shared" si="4072"/>
        <v>0.55149999999999999</v>
      </c>
      <c r="T4010" s="15">
        <f t="shared" si="4072"/>
        <v>0.223</v>
      </c>
      <c r="U4010" s="15">
        <f t="shared" si="4072"/>
        <v>0.30499999999999999</v>
      </c>
      <c r="V4010" s="5">
        <v>1</v>
      </c>
      <c r="X4010" s="15">
        <f t="shared" si="3887"/>
        <v>13.5</v>
      </c>
      <c r="AB4010" s="15">
        <f t="shared" si="3888"/>
        <v>11.534223015099561</v>
      </c>
      <c r="AC4010" s="15">
        <f t="shared" si="3889"/>
        <v>3.864279154364259</v>
      </c>
    </row>
    <row r="4011" spans="1:29">
      <c r="A4011" s="5" t="s">
        <v>206</v>
      </c>
      <c r="B4011" s="5">
        <v>0.61</v>
      </c>
      <c r="C4011" s="5">
        <v>0.49</v>
      </c>
      <c r="D4011" s="5">
        <v>0.16</v>
      </c>
      <c r="E4011" s="5">
        <v>1.1459999999999999</v>
      </c>
      <c r="F4011" s="5">
        <v>0.59699999999999998</v>
      </c>
      <c r="G4011" s="5">
        <v>0.246</v>
      </c>
      <c r="H4011" s="48">
        <v>0.26500000000000001</v>
      </c>
      <c r="I4011" s="5">
        <v>8</v>
      </c>
      <c r="N4011" s="15">
        <f t="shared" si="3885"/>
        <v>3</v>
      </c>
      <c r="O4011" s="15">
        <f t="shared" ref="O4011:U4011" si="4073">B4011</f>
        <v>0.61</v>
      </c>
      <c r="P4011" s="15">
        <f t="shared" si="4073"/>
        <v>0.49</v>
      </c>
      <c r="Q4011" s="15">
        <f t="shared" si="4073"/>
        <v>0.16</v>
      </c>
      <c r="R4011" s="15">
        <f t="shared" si="4073"/>
        <v>1.1459999999999999</v>
      </c>
      <c r="S4011" s="15">
        <f t="shared" si="4073"/>
        <v>0.59699999999999998</v>
      </c>
      <c r="T4011" s="15">
        <f t="shared" si="4073"/>
        <v>0.246</v>
      </c>
      <c r="U4011" s="15">
        <f t="shared" si="4073"/>
        <v>0.26500000000000001</v>
      </c>
      <c r="V4011" s="5">
        <v>1</v>
      </c>
      <c r="X4011" s="15">
        <f t="shared" si="3887"/>
        <v>9.5</v>
      </c>
      <c r="AB4011" s="15">
        <f t="shared" si="3888"/>
        <v>10.606134546867994</v>
      </c>
      <c r="AC4011" s="15">
        <f t="shared" si="3889"/>
        <v>1.2235336357748614</v>
      </c>
    </row>
    <row r="4012" spans="1:29">
      <c r="A4012" s="5" t="s">
        <v>206</v>
      </c>
      <c r="B4012" s="5">
        <v>0.61</v>
      </c>
      <c r="C4012" s="5">
        <v>0.47499999999999998</v>
      </c>
      <c r="D4012" s="5">
        <v>0.15</v>
      </c>
      <c r="E4012" s="5">
        <v>1.1419999999999999</v>
      </c>
      <c r="F4012" s="5">
        <v>0.62</v>
      </c>
      <c r="G4012" s="5">
        <v>0.23699999999999999</v>
      </c>
      <c r="H4012" s="48">
        <v>0.245</v>
      </c>
      <c r="I4012" s="5">
        <v>9</v>
      </c>
      <c r="N4012" s="15">
        <f t="shared" si="3885"/>
        <v>3</v>
      </c>
      <c r="O4012" s="15">
        <f t="shared" ref="O4012:U4012" si="4074">B4012</f>
        <v>0.61</v>
      </c>
      <c r="P4012" s="15">
        <f t="shared" si="4074"/>
        <v>0.47499999999999998</v>
      </c>
      <c r="Q4012" s="15">
        <f t="shared" si="4074"/>
        <v>0.15</v>
      </c>
      <c r="R4012" s="15">
        <f t="shared" si="4074"/>
        <v>1.1419999999999999</v>
      </c>
      <c r="S4012" s="15">
        <f t="shared" si="4074"/>
        <v>0.62</v>
      </c>
      <c r="T4012" s="15">
        <f t="shared" si="4074"/>
        <v>0.23699999999999999</v>
      </c>
      <c r="U4012" s="15">
        <f t="shared" si="4074"/>
        <v>0.245</v>
      </c>
      <c r="V4012" s="5">
        <v>1</v>
      </c>
      <c r="X4012" s="15">
        <f t="shared" si="3887"/>
        <v>10.5</v>
      </c>
      <c r="AB4012" s="15">
        <f t="shared" si="3888"/>
        <v>9.7372281011106292</v>
      </c>
      <c r="AC4012" s="15">
        <f t="shared" si="3889"/>
        <v>0.58182096973529651</v>
      </c>
    </row>
    <row r="4013" spans="1:29">
      <c r="A4013" s="5" t="s">
        <v>206</v>
      </c>
      <c r="B4013" s="5">
        <v>0.61499999999999999</v>
      </c>
      <c r="C4013" s="5">
        <v>0.53</v>
      </c>
      <c r="D4013" s="5">
        <v>0.17</v>
      </c>
      <c r="E4013" s="5">
        <v>1.1200000000000001</v>
      </c>
      <c r="F4013" s="5">
        <v>0.57750000000000001</v>
      </c>
      <c r="G4013" s="5">
        <v>0.20949999999999999</v>
      </c>
      <c r="H4013" s="48">
        <v>0.28599999999999998</v>
      </c>
      <c r="I4013" s="5">
        <v>9</v>
      </c>
      <c r="N4013" s="15">
        <f t="shared" si="3885"/>
        <v>3</v>
      </c>
      <c r="O4013" s="15">
        <f t="shared" ref="O4013:U4013" si="4075">B4013</f>
        <v>0.61499999999999999</v>
      </c>
      <c r="P4013" s="15">
        <f t="shared" si="4075"/>
        <v>0.53</v>
      </c>
      <c r="Q4013" s="15">
        <f t="shared" si="4075"/>
        <v>0.17</v>
      </c>
      <c r="R4013" s="15">
        <f t="shared" si="4075"/>
        <v>1.1200000000000001</v>
      </c>
      <c r="S4013" s="15">
        <f t="shared" si="4075"/>
        <v>0.57750000000000001</v>
      </c>
      <c r="T4013" s="15">
        <f t="shared" si="4075"/>
        <v>0.20949999999999999</v>
      </c>
      <c r="U4013" s="15">
        <f t="shared" si="4075"/>
        <v>0.28599999999999998</v>
      </c>
      <c r="V4013" s="5">
        <v>1</v>
      </c>
      <c r="X4013" s="15">
        <f t="shared" si="3887"/>
        <v>10.5</v>
      </c>
      <c r="AB4013" s="15">
        <f t="shared" si="3888"/>
        <v>11.898291708927269</v>
      </c>
      <c r="AC4013" s="15">
        <f t="shared" si="3889"/>
        <v>1.9552197032547431</v>
      </c>
    </row>
    <row r="4014" spans="1:29">
      <c r="A4014" s="5" t="s">
        <v>207</v>
      </c>
      <c r="B4014" s="5">
        <v>0.62</v>
      </c>
      <c r="C4014" s="5">
        <v>0.46500000000000002</v>
      </c>
      <c r="D4014" s="5">
        <v>0.14000000000000001</v>
      </c>
      <c r="E4014" s="5">
        <v>1.0109999999999999</v>
      </c>
      <c r="F4014" s="5">
        <v>0.47899999999999998</v>
      </c>
      <c r="G4014" s="5">
        <v>0.23849999999999999</v>
      </c>
      <c r="H4014" s="48">
        <v>0.255</v>
      </c>
      <c r="I4014" s="5">
        <v>8</v>
      </c>
      <c r="N4014" s="15">
        <f t="shared" si="3885"/>
        <v>0.75</v>
      </c>
      <c r="O4014" s="15">
        <f t="shared" ref="O4014:U4014" si="4076">B4014</f>
        <v>0.62</v>
      </c>
      <c r="P4014" s="15">
        <f t="shared" si="4076"/>
        <v>0.46500000000000002</v>
      </c>
      <c r="Q4014" s="15">
        <f t="shared" si="4076"/>
        <v>0.14000000000000001</v>
      </c>
      <c r="R4014" s="15">
        <f t="shared" si="4076"/>
        <v>1.0109999999999999</v>
      </c>
      <c r="S4014" s="15">
        <f t="shared" si="4076"/>
        <v>0.47899999999999998</v>
      </c>
      <c r="T4014" s="15">
        <f t="shared" si="4076"/>
        <v>0.23849999999999999</v>
      </c>
      <c r="U4014" s="15">
        <f t="shared" si="4076"/>
        <v>0.255</v>
      </c>
      <c r="V4014" s="5">
        <v>1</v>
      </c>
      <c r="X4014" s="15">
        <f t="shared" si="3887"/>
        <v>9.5</v>
      </c>
      <c r="AB4014" s="15">
        <f t="shared" si="3888"/>
        <v>10.850018046494947</v>
      </c>
      <c r="AC4014" s="15">
        <f t="shared" si="3889"/>
        <v>1.8225487258620328</v>
      </c>
    </row>
    <row r="4015" spans="1:29">
      <c r="A4015" s="5" t="s">
        <v>206</v>
      </c>
      <c r="B4015" s="5">
        <v>0.625</v>
      </c>
      <c r="C4015" s="5">
        <v>0.505</v>
      </c>
      <c r="D4015" s="5">
        <v>0.17499999999999999</v>
      </c>
      <c r="E4015" s="5">
        <v>1.131</v>
      </c>
      <c r="F4015" s="5">
        <v>0.54249999999999998</v>
      </c>
      <c r="G4015" s="5">
        <v>0.22650000000000001</v>
      </c>
      <c r="H4015" s="48">
        <v>0.32300000000000001</v>
      </c>
      <c r="I4015" s="5">
        <v>8</v>
      </c>
      <c r="N4015" s="15">
        <f t="shared" si="3885"/>
        <v>3</v>
      </c>
      <c r="O4015" s="15">
        <f t="shared" ref="O4015:U4015" si="4077">B4015</f>
        <v>0.625</v>
      </c>
      <c r="P4015" s="15">
        <f t="shared" si="4077"/>
        <v>0.505</v>
      </c>
      <c r="Q4015" s="15">
        <f t="shared" si="4077"/>
        <v>0.17499999999999999</v>
      </c>
      <c r="R4015" s="15">
        <f t="shared" si="4077"/>
        <v>1.131</v>
      </c>
      <c r="S4015" s="15">
        <f t="shared" si="4077"/>
        <v>0.54249999999999998</v>
      </c>
      <c r="T4015" s="15">
        <f t="shared" si="4077"/>
        <v>0.22650000000000001</v>
      </c>
      <c r="U4015" s="15">
        <f t="shared" si="4077"/>
        <v>0.32300000000000001</v>
      </c>
      <c r="V4015" s="5">
        <v>1</v>
      </c>
      <c r="X4015" s="15">
        <f t="shared" si="3887"/>
        <v>9.5</v>
      </c>
      <c r="AB4015" s="15">
        <f t="shared" si="3888"/>
        <v>12.601333072381125</v>
      </c>
      <c r="AC4015" s="15">
        <f t="shared" si="3889"/>
        <v>9.6182668258449517</v>
      </c>
    </row>
    <row r="4016" spans="1:29">
      <c r="A4016" s="5" t="s">
        <v>206</v>
      </c>
      <c r="B4016" s="5">
        <v>0.625</v>
      </c>
      <c r="C4016" s="5">
        <v>0.48</v>
      </c>
      <c r="D4016" s="5">
        <v>0.17499999999999999</v>
      </c>
      <c r="E4016" s="5">
        <v>1.0649999999999999</v>
      </c>
      <c r="F4016" s="5">
        <v>0.48649999999999999</v>
      </c>
      <c r="G4016" s="5">
        <v>0.25900000000000001</v>
      </c>
      <c r="H4016" s="48">
        <v>0.28499999999999998</v>
      </c>
      <c r="I4016" s="5">
        <v>10</v>
      </c>
      <c r="N4016" s="15">
        <f t="shared" si="3885"/>
        <v>3</v>
      </c>
      <c r="O4016" s="15">
        <f t="shared" ref="O4016:U4016" si="4078">B4016</f>
        <v>0.625</v>
      </c>
      <c r="P4016" s="15">
        <f t="shared" si="4078"/>
        <v>0.48</v>
      </c>
      <c r="Q4016" s="15">
        <f t="shared" si="4078"/>
        <v>0.17499999999999999</v>
      </c>
      <c r="R4016" s="15">
        <f t="shared" si="4078"/>
        <v>1.0649999999999999</v>
      </c>
      <c r="S4016" s="15">
        <f t="shared" si="4078"/>
        <v>0.48649999999999999</v>
      </c>
      <c r="T4016" s="15">
        <f t="shared" si="4078"/>
        <v>0.25900000000000001</v>
      </c>
      <c r="U4016" s="15">
        <f t="shared" si="4078"/>
        <v>0.28499999999999998</v>
      </c>
      <c r="V4016" s="5">
        <v>1</v>
      </c>
      <c r="X4016" s="15">
        <f t="shared" si="3887"/>
        <v>11.5</v>
      </c>
      <c r="AB4016" s="15">
        <f t="shared" si="3888"/>
        <v>12.169113810400317</v>
      </c>
      <c r="AC4016" s="15">
        <f t="shared" si="3889"/>
        <v>0.44771329126843123</v>
      </c>
    </row>
    <row r="4017" spans="1:29">
      <c r="A4017" s="5" t="s">
        <v>206</v>
      </c>
      <c r="B4017" s="5">
        <v>0.63500000000000001</v>
      </c>
      <c r="C4017" s="5">
        <v>0.48</v>
      </c>
      <c r="D4017" s="5">
        <v>0.14499999999999999</v>
      </c>
      <c r="E4017" s="5">
        <v>1.181</v>
      </c>
      <c r="F4017" s="5">
        <v>0.66500000000000004</v>
      </c>
      <c r="G4017" s="5">
        <v>0.22900000000000001</v>
      </c>
      <c r="H4017" s="48">
        <v>0.22500000000000001</v>
      </c>
      <c r="I4017" s="5">
        <v>10</v>
      </c>
      <c r="N4017" s="15">
        <f t="shared" si="3885"/>
        <v>3</v>
      </c>
      <c r="O4017" s="15">
        <f t="shared" ref="O4017:U4017" si="4079">B4017</f>
        <v>0.63500000000000001</v>
      </c>
      <c r="P4017" s="15">
        <f t="shared" si="4079"/>
        <v>0.48</v>
      </c>
      <c r="Q4017" s="15">
        <f t="shared" si="4079"/>
        <v>0.14499999999999999</v>
      </c>
      <c r="R4017" s="15">
        <f t="shared" si="4079"/>
        <v>1.181</v>
      </c>
      <c r="S4017" s="15">
        <f t="shared" si="4079"/>
        <v>0.66500000000000004</v>
      </c>
      <c r="T4017" s="15">
        <f t="shared" si="4079"/>
        <v>0.22900000000000001</v>
      </c>
      <c r="U4017" s="15">
        <f t="shared" si="4079"/>
        <v>0.22500000000000001</v>
      </c>
      <c r="V4017" s="5">
        <v>1</v>
      </c>
      <c r="X4017" s="15">
        <f t="shared" si="3887"/>
        <v>11.5</v>
      </c>
      <c r="AB4017" s="15">
        <f t="shared" si="3888"/>
        <v>9.0790749842537526</v>
      </c>
      <c r="AC4017" s="15">
        <f t="shared" si="3889"/>
        <v>5.8608779318659678</v>
      </c>
    </row>
    <row r="4018" spans="1:29">
      <c r="A4018" s="5" t="s">
        <v>207</v>
      </c>
      <c r="B4018" s="5">
        <v>0.64</v>
      </c>
      <c r="C4018" s="5">
        <v>0.52500000000000002</v>
      </c>
      <c r="D4018" s="5">
        <v>0.17499999999999999</v>
      </c>
      <c r="E4018" s="5">
        <v>1.3819999999999999</v>
      </c>
      <c r="F4018" s="5">
        <v>0.64600000000000002</v>
      </c>
      <c r="G4018" s="5">
        <v>0.3115</v>
      </c>
      <c r="H4018" s="48">
        <v>0.37</v>
      </c>
      <c r="I4018" s="5">
        <v>9</v>
      </c>
      <c r="N4018" s="15">
        <f t="shared" si="3885"/>
        <v>0.75</v>
      </c>
      <c r="O4018" s="15">
        <f t="shared" ref="O4018:U4018" si="4080">B4018</f>
        <v>0.64</v>
      </c>
      <c r="P4018" s="15">
        <f t="shared" si="4080"/>
        <v>0.52500000000000002</v>
      </c>
      <c r="Q4018" s="15">
        <f t="shared" si="4080"/>
        <v>0.17499999999999999</v>
      </c>
      <c r="R4018" s="15">
        <f t="shared" si="4080"/>
        <v>1.3819999999999999</v>
      </c>
      <c r="S4018" s="15">
        <f t="shared" si="4080"/>
        <v>0.64600000000000002</v>
      </c>
      <c r="T4018" s="15">
        <f t="shared" si="4080"/>
        <v>0.3115</v>
      </c>
      <c r="U4018" s="15">
        <f t="shared" si="4080"/>
        <v>0.37</v>
      </c>
      <c r="V4018" s="5">
        <v>1</v>
      </c>
      <c r="X4018" s="15">
        <f t="shared" si="3887"/>
        <v>10.5</v>
      </c>
      <c r="AB4018" s="15">
        <f t="shared" si="3888"/>
        <v>12.198263951615115</v>
      </c>
      <c r="AC4018" s="15">
        <f t="shared" si="3889"/>
        <v>2.8841004493553841</v>
      </c>
    </row>
    <row r="4019" spans="1:29">
      <c r="A4019" s="5" t="s">
        <v>206</v>
      </c>
      <c r="B4019" s="5">
        <v>0.66</v>
      </c>
      <c r="C4019" s="5">
        <v>0.505</v>
      </c>
      <c r="D4019" s="5">
        <v>0.19</v>
      </c>
      <c r="E4019" s="5">
        <v>1.4384999999999999</v>
      </c>
      <c r="F4019" s="5">
        <v>0.67749999999999999</v>
      </c>
      <c r="G4019" s="5">
        <v>0.28499999999999998</v>
      </c>
      <c r="H4019" s="48">
        <v>0.17799999999999999</v>
      </c>
      <c r="I4019" s="5">
        <v>11</v>
      </c>
      <c r="N4019" s="15">
        <f t="shared" si="3885"/>
        <v>3</v>
      </c>
      <c r="O4019" s="15">
        <f t="shared" ref="O4019:U4019" si="4081">B4019</f>
        <v>0.66</v>
      </c>
      <c r="P4019" s="15">
        <f t="shared" si="4081"/>
        <v>0.505</v>
      </c>
      <c r="Q4019" s="15">
        <f t="shared" si="4081"/>
        <v>0.19</v>
      </c>
      <c r="R4019" s="15">
        <f t="shared" si="4081"/>
        <v>1.4384999999999999</v>
      </c>
      <c r="S4019" s="15">
        <f t="shared" si="4081"/>
        <v>0.67749999999999999</v>
      </c>
      <c r="T4019" s="15">
        <f t="shared" si="4081"/>
        <v>0.28499999999999998</v>
      </c>
      <c r="U4019" s="15">
        <f t="shared" si="4081"/>
        <v>0.17799999999999999</v>
      </c>
      <c r="V4019" s="5">
        <v>1</v>
      </c>
      <c r="X4019" s="15">
        <f t="shared" si="3887"/>
        <v>12.5</v>
      </c>
      <c r="AB4019" s="15">
        <f t="shared" si="3888"/>
        <v>10.956550746563156</v>
      </c>
      <c r="AC4019" s="15">
        <f t="shared" si="3889"/>
        <v>2.3822355979347507</v>
      </c>
    </row>
    <row r="4020" spans="1:29">
      <c r="A4020" s="5" t="s">
        <v>206</v>
      </c>
      <c r="B4020" s="5">
        <v>0.66</v>
      </c>
      <c r="C4020" s="5">
        <v>0.48499999999999999</v>
      </c>
      <c r="D4020" s="5">
        <v>0.155</v>
      </c>
      <c r="E4020" s="5">
        <v>1.2275</v>
      </c>
      <c r="F4020" s="5">
        <v>0.61</v>
      </c>
      <c r="G4020" s="5">
        <v>0.27400000000000002</v>
      </c>
      <c r="H4020" s="48">
        <v>0.3</v>
      </c>
      <c r="I4020" s="5">
        <v>8</v>
      </c>
      <c r="N4020" s="15">
        <f t="shared" si="3885"/>
        <v>3</v>
      </c>
      <c r="O4020" s="15">
        <f t="shared" ref="O4020:U4020" si="4082">B4020</f>
        <v>0.66</v>
      </c>
      <c r="P4020" s="15">
        <f t="shared" si="4082"/>
        <v>0.48499999999999999</v>
      </c>
      <c r="Q4020" s="15">
        <f t="shared" si="4082"/>
        <v>0.155</v>
      </c>
      <c r="R4020" s="15">
        <f t="shared" si="4082"/>
        <v>1.2275</v>
      </c>
      <c r="S4020" s="15">
        <f t="shared" si="4082"/>
        <v>0.61</v>
      </c>
      <c r="T4020" s="15">
        <f t="shared" si="4082"/>
        <v>0.27400000000000002</v>
      </c>
      <c r="U4020" s="15">
        <f t="shared" si="4082"/>
        <v>0.3</v>
      </c>
      <c r="V4020" s="5">
        <v>1</v>
      </c>
      <c r="X4020" s="15">
        <f t="shared" si="3887"/>
        <v>9.5</v>
      </c>
      <c r="AB4020" s="15">
        <f t="shared" si="3888"/>
        <v>10.949064548697752</v>
      </c>
      <c r="AC4020" s="15">
        <f t="shared" si="3889"/>
        <v>2.0997880662926196</v>
      </c>
    </row>
    <row r="4021" spans="1:29">
      <c r="A4021" s="5" t="s">
        <v>206</v>
      </c>
      <c r="B4021" s="5">
        <v>0.66</v>
      </c>
      <c r="C4021" s="5">
        <v>0.51500000000000001</v>
      </c>
      <c r="D4021" s="5">
        <v>0.155</v>
      </c>
      <c r="E4021" s="5">
        <v>1.4415</v>
      </c>
      <c r="F4021" s="5">
        <v>0.70550000000000002</v>
      </c>
      <c r="G4021" s="5">
        <v>0.35549999999999998</v>
      </c>
      <c r="H4021" s="48">
        <v>0.33500000000000002</v>
      </c>
      <c r="I4021" s="5">
        <v>10</v>
      </c>
      <c r="N4021" s="15">
        <f t="shared" si="3885"/>
        <v>3</v>
      </c>
      <c r="O4021" s="15">
        <f t="shared" ref="O4021:U4021" si="4083">B4021</f>
        <v>0.66</v>
      </c>
      <c r="P4021" s="15">
        <f t="shared" si="4083"/>
        <v>0.51500000000000001</v>
      </c>
      <c r="Q4021" s="15">
        <f t="shared" si="4083"/>
        <v>0.155</v>
      </c>
      <c r="R4021" s="15">
        <f t="shared" si="4083"/>
        <v>1.4415</v>
      </c>
      <c r="S4021" s="15">
        <f t="shared" si="4083"/>
        <v>0.70550000000000002</v>
      </c>
      <c r="T4021" s="15">
        <f t="shared" si="4083"/>
        <v>0.35549999999999998</v>
      </c>
      <c r="U4021" s="15">
        <f t="shared" si="4083"/>
        <v>0.33500000000000002</v>
      </c>
      <c r="V4021" s="5">
        <v>1</v>
      </c>
      <c r="X4021" s="15">
        <f t="shared" si="3887"/>
        <v>11.5</v>
      </c>
      <c r="AB4021" s="15">
        <f t="shared" si="3888"/>
        <v>10.797729765718234</v>
      </c>
      <c r="AC4021" s="15">
        <f t="shared" si="3889"/>
        <v>0.49318348195816641</v>
      </c>
    </row>
    <row r="4022" spans="1:29">
      <c r="A4022" s="5" t="s">
        <v>207</v>
      </c>
      <c r="B4022" s="5">
        <v>0.68</v>
      </c>
      <c r="C4022" s="5">
        <v>0.55000000000000004</v>
      </c>
      <c r="D4022" s="5">
        <v>0.17499999999999999</v>
      </c>
      <c r="E4022" s="5">
        <v>1.4730000000000001</v>
      </c>
      <c r="F4022" s="5">
        <v>0.71299999999999997</v>
      </c>
      <c r="G4022" s="5">
        <v>0.28199999999999997</v>
      </c>
      <c r="H4022" s="48">
        <v>0.42949999999999999</v>
      </c>
      <c r="I4022" s="5">
        <v>11</v>
      </c>
      <c r="N4022" s="15">
        <f t="shared" si="3885"/>
        <v>0.75</v>
      </c>
      <c r="O4022" s="15">
        <f t="shared" ref="O4022:U4022" si="4084">B4022</f>
        <v>0.68</v>
      </c>
      <c r="P4022" s="15">
        <f t="shared" si="4084"/>
        <v>0.55000000000000004</v>
      </c>
      <c r="Q4022" s="15">
        <f t="shared" si="4084"/>
        <v>0.17499999999999999</v>
      </c>
      <c r="R4022" s="15">
        <f t="shared" si="4084"/>
        <v>1.4730000000000001</v>
      </c>
      <c r="S4022" s="15">
        <f t="shared" si="4084"/>
        <v>0.71299999999999997</v>
      </c>
      <c r="T4022" s="15">
        <f t="shared" si="4084"/>
        <v>0.28199999999999997</v>
      </c>
      <c r="U4022" s="15">
        <f t="shared" si="4084"/>
        <v>0.42949999999999999</v>
      </c>
      <c r="V4022" s="5">
        <v>1</v>
      </c>
      <c r="X4022" s="15">
        <f t="shared" si="3887"/>
        <v>12.5</v>
      </c>
      <c r="AB4022" s="15">
        <f t="shared" si="3888"/>
        <v>12.762114073878347</v>
      </c>
      <c r="AC4022" s="15">
        <f t="shared" si="3889"/>
        <v>6.8703787725103757E-2</v>
      </c>
    </row>
    <row r="4023" spans="1:29">
      <c r="A4023" s="5" t="s">
        <v>207</v>
      </c>
      <c r="B4023" s="5">
        <v>0.69</v>
      </c>
      <c r="C4023" s="5">
        <v>0.57999999999999996</v>
      </c>
      <c r="D4023" s="5">
        <v>0.19500000000000001</v>
      </c>
      <c r="E4023" s="5">
        <v>1.6579999999999999</v>
      </c>
      <c r="F4023" s="5">
        <v>0.70799999999999996</v>
      </c>
      <c r="G4023" s="5">
        <v>0.36149999999999999</v>
      </c>
      <c r="H4023" s="48">
        <v>0.47149999999999997</v>
      </c>
      <c r="I4023" s="5">
        <v>10</v>
      </c>
      <c r="N4023" s="15">
        <f t="shared" si="3885"/>
        <v>0.75</v>
      </c>
      <c r="O4023" s="15">
        <f t="shared" ref="O4023:U4023" si="4085">B4023</f>
        <v>0.69</v>
      </c>
      <c r="P4023" s="15">
        <f t="shared" si="4085"/>
        <v>0.57999999999999996</v>
      </c>
      <c r="Q4023" s="15">
        <f t="shared" si="4085"/>
        <v>0.19500000000000001</v>
      </c>
      <c r="R4023" s="15">
        <f t="shared" si="4085"/>
        <v>1.6579999999999999</v>
      </c>
      <c r="S4023" s="15">
        <f t="shared" si="4085"/>
        <v>0.70799999999999996</v>
      </c>
      <c r="T4023" s="15">
        <f t="shared" si="4085"/>
        <v>0.36149999999999999</v>
      </c>
      <c r="U4023" s="15">
        <f t="shared" si="4085"/>
        <v>0.47149999999999997</v>
      </c>
      <c r="V4023" s="5">
        <v>1</v>
      </c>
      <c r="X4023" s="15">
        <f t="shared" si="3887"/>
        <v>11.5</v>
      </c>
      <c r="AB4023" s="15">
        <f t="shared" si="3888"/>
        <v>14.661646626431665</v>
      </c>
      <c r="AC4023" s="15">
        <f t="shared" si="3889"/>
        <v>9.9960093904267282</v>
      </c>
    </row>
    <row r="4024" spans="1:29">
      <c r="A4024" s="5" t="s">
        <v>206</v>
      </c>
      <c r="B4024" s="5">
        <v>0.72</v>
      </c>
      <c r="C4024" s="5">
        <v>0.54500000000000004</v>
      </c>
      <c r="D4024" s="5">
        <v>0.19500000000000001</v>
      </c>
      <c r="E4024" s="5">
        <v>1.7475000000000001</v>
      </c>
      <c r="F4024" s="5">
        <v>0.82150000000000001</v>
      </c>
      <c r="G4024" s="5">
        <v>0.38300000000000001</v>
      </c>
      <c r="H4024" s="48">
        <v>0.47049999999999997</v>
      </c>
      <c r="I4024" s="5">
        <v>11</v>
      </c>
      <c r="N4024" s="15">
        <f t="shared" si="3885"/>
        <v>3</v>
      </c>
      <c r="O4024" s="15">
        <f t="shared" ref="O4024:U4024" si="4086">B4024</f>
        <v>0.72</v>
      </c>
      <c r="P4024" s="15">
        <f t="shared" si="4086"/>
        <v>0.54500000000000004</v>
      </c>
      <c r="Q4024" s="15">
        <f t="shared" si="4086"/>
        <v>0.19500000000000001</v>
      </c>
      <c r="R4024" s="15">
        <f t="shared" si="4086"/>
        <v>1.7475000000000001</v>
      </c>
      <c r="S4024" s="15">
        <f t="shared" si="4086"/>
        <v>0.82150000000000001</v>
      </c>
      <c r="T4024" s="15">
        <f t="shared" si="4086"/>
        <v>0.38300000000000001</v>
      </c>
      <c r="U4024" s="15">
        <f t="shared" si="4086"/>
        <v>0.47049999999999997</v>
      </c>
      <c r="V4024" s="5">
        <v>1</v>
      </c>
      <c r="X4024" s="15">
        <f t="shared" si="3887"/>
        <v>12.5</v>
      </c>
      <c r="AB4024" s="15">
        <f t="shared" si="3888"/>
        <v>12.894298326959644</v>
      </c>
      <c r="AC4024" s="15">
        <f t="shared" si="3889"/>
        <v>0.15547117064317456</v>
      </c>
    </row>
    <row r="4025" spans="1:29">
      <c r="A4025" s="5" t="s">
        <v>208</v>
      </c>
      <c r="B4025" s="5">
        <v>0.27500000000000002</v>
      </c>
      <c r="C4025" s="5">
        <v>0.2</v>
      </c>
      <c r="D4025" s="5">
        <v>7.0000000000000007E-2</v>
      </c>
      <c r="E4025" s="5">
        <v>9.6000000000000002E-2</v>
      </c>
      <c r="F4025" s="5">
        <v>3.6999999999999998E-2</v>
      </c>
      <c r="G4025" s="5">
        <v>2.2499999999999999E-2</v>
      </c>
      <c r="H4025" s="48">
        <v>0.03</v>
      </c>
      <c r="I4025" s="5">
        <v>6</v>
      </c>
      <c r="N4025" s="15">
        <f t="shared" si="3885"/>
        <v>-2</v>
      </c>
      <c r="O4025" s="15">
        <f t="shared" ref="O4025:U4025" si="4087">B4025</f>
        <v>0.27500000000000002</v>
      </c>
      <c r="P4025" s="15">
        <f t="shared" si="4087"/>
        <v>0.2</v>
      </c>
      <c r="Q4025" s="15">
        <f t="shared" si="4087"/>
        <v>7.0000000000000007E-2</v>
      </c>
      <c r="R4025" s="15">
        <f t="shared" si="4087"/>
        <v>9.6000000000000002E-2</v>
      </c>
      <c r="S4025" s="15">
        <f t="shared" si="4087"/>
        <v>3.6999999999999998E-2</v>
      </c>
      <c r="T4025" s="15">
        <f t="shared" si="4087"/>
        <v>2.2499999999999999E-2</v>
      </c>
      <c r="U4025" s="15">
        <f t="shared" si="4087"/>
        <v>0.03</v>
      </c>
      <c r="V4025" s="5">
        <v>1</v>
      </c>
      <c r="X4025" s="15">
        <f t="shared" si="3887"/>
        <v>7.5</v>
      </c>
      <c r="AB4025" s="15">
        <f t="shared" si="3888"/>
        <v>7.5846367221432267</v>
      </c>
      <c r="AC4025" s="15">
        <f t="shared" si="3889"/>
        <v>7.1633747351497615E-3</v>
      </c>
    </row>
    <row r="4026" spans="1:29">
      <c r="A4026" s="5" t="s">
        <v>208</v>
      </c>
      <c r="B4026" s="5">
        <v>0.33</v>
      </c>
      <c r="C4026" s="5">
        <v>0.245</v>
      </c>
      <c r="D4026" s="5">
        <v>6.5000000000000002E-2</v>
      </c>
      <c r="E4026" s="5">
        <v>0.14449999999999999</v>
      </c>
      <c r="F4026" s="5">
        <v>5.8000000000000003E-2</v>
      </c>
      <c r="G4026" s="5">
        <v>3.2000000000000001E-2</v>
      </c>
      <c r="H4026" s="48">
        <v>5.0500000000000003E-2</v>
      </c>
      <c r="I4026" s="5">
        <v>6</v>
      </c>
      <c r="N4026" s="15">
        <f t="shared" si="3885"/>
        <v>-2</v>
      </c>
      <c r="O4026" s="15">
        <f t="shared" ref="O4026:U4026" si="4088">B4026</f>
        <v>0.33</v>
      </c>
      <c r="P4026" s="15">
        <f t="shared" si="4088"/>
        <v>0.245</v>
      </c>
      <c r="Q4026" s="15">
        <f t="shared" si="4088"/>
        <v>6.5000000000000002E-2</v>
      </c>
      <c r="R4026" s="15">
        <f t="shared" si="4088"/>
        <v>0.14449999999999999</v>
      </c>
      <c r="S4026" s="15">
        <f t="shared" si="4088"/>
        <v>5.8000000000000003E-2</v>
      </c>
      <c r="T4026" s="15">
        <f t="shared" si="4088"/>
        <v>3.2000000000000001E-2</v>
      </c>
      <c r="U4026" s="15">
        <f t="shared" si="4088"/>
        <v>5.0500000000000003E-2</v>
      </c>
      <c r="V4026" s="5">
        <v>1</v>
      </c>
      <c r="X4026" s="15">
        <f t="shared" si="3887"/>
        <v>7.5</v>
      </c>
      <c r="AB4026" s="15">
        <f t="shared" si="3888"/>
        <v>8.118371179667383</v>
      </c>
      <c r="AC4026" s="15">
        <f t="shared" si="3889"/>
        <v>0.38238291584323081</v>
      </c>
    </row>
    <row r="4027" spans="1:29">
      <c r="A4027" s="5" t="s">
        <v>208</v>
      </c>
      <c r="B4027" s="5">
        <v>0.33</v>
      </c>
      <c r="C4027" s="5">
        <v>0.26</v>
      </c>
      <c r="D4027" s="5">
        <v>8.5000000000000006E-2</v>
      </c>
      <c r="E4027" s="5">
        <v>0.19650000000000001</v>
      </c>
      <c r="F4027" s="5">
        <v>9.1499999999999998E-2</v>
      </c>
      <c r="G4027" s="5">
        <v>4.2500000000000003E-2</v>
      </c>
      <c r="H4027" s="48">
        <v>5.5E-2</v>
      </c>
      <c r="I4027" s="5">
        <v>7</v>
      </c>
      <c r="N4027" s="15">
        <f t="shared" si="3885"/>
        <v>-2</v>
      </c>
      <c r="O4027" s="15">
        <f t="shared" ref="O4027:U4027" si="4089">B4027</f>
        <v>0.33</v>
      </c>
      <c r="P4027" s="15">
        <f t="shared" si="4089"/>
        <v>0.26</v>
      </c>
      <c r="Q4027" s="15">
        <f t="shared" si="4089"/>
        <v>8.5000000000000006E-2</v>
      </c>
      <c r="R4027" s="15">
        <f t="shared" si="4089"/>
        <v>0.19650000000000001</v>
      </c>
      <c r="S4027" s="15">
        <f t="shared" si="4089"/>
        <v>9.1499999999999998E-2</v>
      </c>
      <c r="T4027" s="15">
        <f t="shared" si="4089"/>
        <v>4.2500000000000003E-2</v>
      </c>
      <c r="U4027" s="15">
        <f t="shared" si="4089"/>
        <v>5.5E-2</v>
      </c>
      <c r="V4027" s="5">
        <v>1</v>
      </c>
      <c r="X4027" s="15">
        <f t="shared" si="3887"/>
        <v>8.5</v>
      </c>
      <c r="AB4027" s="15">
        <f t="shared" si="3888"/>
        <v>8.2490855553143163</v>
      </c>
      <c r="AC4027" s="15">
        <f t="shared" si="3889"/>
        <v>6.2958058551925017E-2</v>
      </c>
    </row>
    <row r="4028" spans="1:29">
      <c r="A4028" s="5" t="s">
        <v>208</v>
      </c>
      <c r="B4028" s="5">
        <v>0.36499999999999999</v>
      </c>
      <c r="C4028" s="5">
        <v>0.28000000000000003</v>
      </c>
      <c r="D4028" s="5">
        <v>0.09</v>
      </c>
      <c r="E4028" s="5">
        <v>0.19600000000000001</v>
      </c>
      <c r="F4028" s="5">
        <v>8.6499999999999994E-2</v>
      </c>
      <c r="G4028" s="5">
        <v>3.5999999999999997E-2</v>
      </c>
      <c r="H4028" s="48">
        <v>6.0499999999999998E-2</v>
      </c>
      <c r="I4028" s="5">
        <v>7</v>
      </c>
      <c r="N4028" s="15">
        <f t="shared" si="3885"/>
        <v>-2</v>
      </c>
      <c r="O4028" s="15">
        <f t="shared" ref="O4028:U4028" si="4090">B4028</f>
        <v>0.36499999999999999</v>
      </c>
      <c r="P4028" s="15">
        <f t="shared" si="4090"/>
        <v>0.28000000000000003</v>
      </c>
      <c r="Q4028" s="15">
        <f t="shared" si="4090"/>
        <v>0.09</v>
      </c>
      <c r="R4028" s="15">
        <f t="shared" si="4090"/>
        <v>0.19600000000000001</v>
      </c>
      <c r="S4028" s="15">
        <f t="shared" si="4090"/>
        <v>8.6499999999999994E-2</v>
      </c>
      <c r="T4028" s="15">
        <f t="shared" si="4090"/>
        <v>3.5999999999999997E-2</v>
      </c>
      <c r="U4028" s="15">
        <f t="shared" si="4090"/>
        <v>6.0499999999999998E-2</v>
      </c>
      <c r="V4028" s="5">
        <v>1</v>
      </c>
      <c r="X4028" s="15">
        <f t="shared" si="3887"/>
        <v>8.5</v>
      </c>
      <c r="AB4028" s="15">
        <f t="shared" si="3888"/>
        <v>8.7246468120676166</v>
      </c>
      <c r="AC4028" s="15">
        <f t="shared" si="3889"/>
        <v>5.0466190172143058E-2</v>
      </c>
    </row>
    <row r="4029" spans="1:29">
      <c r="A4029" s="5" t="s">
        <v>208</v>
      </c>
      <c r="B4029" s="5">
        <v>0.36499999999999999</v>
      </c>
      <c r="C4029" s="5">
        <v>0.27</v>
      </c>
      <c r="D4029" s="5">
        <v>0.09</v>
      </c>
      <c r="E4029" s="5">
        <v>0.2155</v>
      </c>
      <c r="F4029" s="5">
        <v>0.10050000000000001</v>
      </c>
      <c r="G4029" s="5">
        <v>4.9000000000000002E-2</v>
      </c>
      <c r="H4029" s="48">
        <v>6.5500000000000003E-2</v>
      </c>
      <c r="I4029" s="5">
        <v>6</v>
      </c>
      <c r="N4029" s="15">
        <f t="shared" si="3885"/>
        <v>-2</v>
      </c>
      <c r="O4029" s="15">
        <f t="shared" ref="O4029:U4029" si="4091">B4029</f>
        <v>0.36499999999999999</v>
      </c>
      <c r="P4029" s="15">
        <f t="shared" si="4091"/>
        <v>0.27</v>
      </c>
      <c r="Q4029" s="15">
        <f t="shared" si="4091"/>
        <v>0.09</v>
      </c>
      <c r="R4029" s="15">
        <f t="shared" si="4091"/>
        <v>0.2155</v>
      </c>
      <c r="S4029" s="15">
        <f t="shared" si="4091"/>
        <v>0.10050000000000001</v>
      </c>
      <c r="T4029" s="15">
        <f t="shared" si="4091"/>
        <v>4.9000000000000002E-2</v>
      </c>
      <c r="U4029" s="15">
        <f t="shared" si="4091"/>
        <v>6.5500000000000003E-2</v>
      </c>
      <c r="V4029" s="5">
        <v>1</v>
      </c>
      <c r="X4029" s="15">
        <f t="shared" si="3887"/>
        <v>7.5</v>
      </c>
      <c r="AB4029" s="15">
        <f t="shared" si="3888"/>
        <v>8.4127856769238036</v>
      </c>
      <c r="AC4029" s="15">
        <f t="shared" si="3889"/>
        <v>0.83317769199724645</v>
      </c>
    </row>
    <row r="4030" spans="1:29">
      <c r="A4030" s="5" t="s">
        <v>208</v>
      </c>
      <c r="B4030" s="5">
        <v>0.42</v>
      </c>
      <c r="C4030" s="5">
        <v>0.31</v>
      </c>
      <c r="D4030" s="5">
        <v>0.1</v>
      </c>
      <c r="E4030" s="5">
        <v>0.28050000000000003</v>
      </c>
      <c r="F4030" s="5">
        <v>0.1125</v>
      </c>
      <c r="G4030" s="5">
        <v>6.1499999999999999E-2</v>
      </c>
      <c r="H4030" s="48">
        <v>9.2499999999999999E-2</v>
      </c>
      <c r="I4030" s="5">
        <v>8</v>
      </c>
      <c r="N4030" s="15">
        <f t="shared" si="3885"/>
        <v>-2</v>
      </c>
      <c r="O4030" s="15">
        <f t="shared" ref="O4030:U4030" si="4092">B4030</f>
        <v>0.42</v>
      </c>
      <c r="P4030" s="15">
        <f t="shared" si="4092"/>
        <v>0.31</v>
      </c>
      <c r="Q4030" s="15">
        <f t="shared" si="4092"/>
        <v>0.1</v>
      </c>
      <c r="R4030" s="15">
        <f t="shared" si="4092"/>
        <v>0.28050000000000003</v>
      </c>
      <c r="S4030" s="15">
        <f t="shared" si="4092"/>
        <v>0.1125</v>
      </c>
      <c r="T4030" s="15">
        <f t="shared" si="4092"/>
        <v>6.1499999999999999E-2</v>
      </c>
      <c r="U4030" s="15">
        <f t="shared" si="4092"/>
        <v>9.2499999999999999E-2</v>
      </c>
      <c r="V4030" s="5">
        <v>1</v>
      </c>
      <c r="X4030" s="15">
        <f t="shared" si="3887"/>
        <v>9.5</v>
      </c>
      <c r="AB4030" s="15">
        <f t="shared" si="3888"/>
        <v>9.410469961268582</v>
      </c>
      <c r="AC4030" s="15">
        <f t="shared" si="3889"/>
        <v>8.0156278352492005E-3</v>
      </c>
    </row>
    <row r="4031" spans="1:29">
      <c r="A4031" s="5" t="s">
        <v>208</v>
      </c>
      <c r="B4031" s="5">
        <v>0.435</v>
      </c>
      <c r="C4031" s="5">
        <v>0.33500000000000002</v>
      </c>
      <c r="D4031" s="5">
        <v>0.11</v>
      </c>
      <c r="E4031" s="5">
        <v>0.33400000000000002</v>
      </c>
      <c r="F4031" s="5">
        <v>0.13550000000000001</v>
      </c>
      <c r="G4031" s="5">
        <v>7.7499999999999999E-2</v>
      </c>
      <c r="H4031" s="48">
        <v>9.6500000000000002E-2</v>
      </c>
      <c r="I4031" s="5">
        <v>7</v>
      </c>
      <c r="N4031" s="15">
        <f t="shared" si="3885"/>
        <v>-2</v>
      </c>
      <c r="O4031" s="15">
        <f t="shared" ref="O4031:U4031" si="4093">B4031</f>
        <v>0.435</v>
      </c>
      <c r="P4031" s="15">
        <f t="shared" si="4093"/>
        <v>0.33500000000000002</v>
      </c>
      <c r="Q4031" s="15">
        <f t="shared" si="4093"/>
        <v>0.11</v>
      </c>
      <c r="R4031" s="15">
        <f t="shared" si="4093"/>
        <v>0.33400000000000002</v>
      </c>
      <c r="S4031" s="15">
        <f t="shared" si="4093"/>
        <v>0.13550000000000001</v>
      </c>
      <c r="T4031" s="15">
        <f t="shared" si="4093"/>
        <v>7.7499999999999999E-2</v>
      </c>
      <c r="U4031" s="15">
        <f t="shared" si="4093"/>
        <v>9.6500000000000002E-2</v>
      </c>
      <c r="V4031" s="5">
        <v>1</v>
      </c>
      <c r="X4031" s="15">
        <f t="shared" si="3887"/>
        <v>8.5</v>
      </c>
      <c r="AB4031" s="15">
        <f t="shared" si="3888"/>
        <v>9.7003975004843177</v>
      </c>
      <c r="AC4031" s="15">
        <f t="shared" si="3889"/>
        <v>1.4409541591689976</v>
      </c>
    </row>
    <row r="4032" spans="1:29">
      <c r="A4032" s="5" t="s">
        <v>208</v>
      </c>
      <c r="B4032" s="5">
        <v>0.435</v>
      </c>
      <c r="C4032" s="5">
        <v>0.32500000000000001</v>
      </c>
      <c r="D4032" s="5">
        <v>0.1</v>
      </c>
      <c r="E4032" s="5">
        <v>0.36599999999999999</v>
      </c>
      <c r="F4032" s="5">
        <v>0.17399999999999999</v>
      </c>
      <c r="G4032" s="5">
        <v>7.2499999999999995E-2</v>
      </c>
      <c r="H4032" s="48">
        <v>0.109</v>
      </c>
      <c r="I4032" s="5">
        <v>7</v>
      </c>
      <c r="N4032" s="15">
        <f t="shared" si="3885"/>
        <v>-2</v>
      </c>
      <c r="O4032" s="15">
        <f t="shared" ref="O4032:U4032" si="4094">B4032</f>
        <v>0.435</v>
      </c>
      <c r="P4032" s="15">
        <f t="shared" si="4094"/>
        <v>0.32500000000000001</v>
      </c>
      <c r="Q4032" s="15">
        <f t="shared" si="4094"/>
        <v>0.1</v>
      </c>
      <c r="R4032" s="15">
        <f t="shared" si="4094"/>
        <v>0.36599999999999999</v>
      </c>
      <c r="S4032" s="15">
        <f t="shared" si="4094"/>
        <v>0.17399999999999999</v>
      </c>
      <c r="T4032" s="15">
        <f t="shared" si="4094"/>
        <v>7.2499999999999995E-2</v>
      </c>
      <c r="U4032" s="15">
        <f t="shared" si="4094"/>
        <v>0.109</v>
      </c>
      <c r="V4032" s="5">
        <v>1</v>
      </c>
      <c r="X4032" s="15">
        <f t="shared" si="3887"/>
        <v>8.5</v>
      </c>
      <c r="AB4032" s="15">
        <f t="shared" si="3888"/>
        <v>9.1477406243540536</v>
      </c>
      <c r="AC4032" s="15">
        <f t="shared" si="3889"/>
        <v>0.4195679164385791</v>
      </c>
    </row>
    <row r="4033" spans="1:29">
      <c r="A4033" s="5" t="s">
        <v>208</v>
      </c>
      <c r="B4033" s="5">
        <v>0.44</v>
      </c>
      <c r="C4033" s="5">
        <v>0.32500000000000001</v>
      </c>
      <c r="D4033" s="5">
        <v>0.11</v>
      </c>
      <c r="E4033" s="5">
        <v>0.4965</v>
      </c>
      <c r="F4033" s="5">
        <v>0.25800000000000001</v>
      </c>
      <c r="G4033" s="5">
        <v>0.1195</v>
      </c>
      <c r="H4033" s="48">
        <v>0.1075</v>
      </c>
      <c r="I4033" s="5">
        <v>8</v>
      </c>
      <c r="N4033" s="15">
        <f t="shared" si="3885"/>
        <v>-2</v>
      </c>
      <c r="O4033" s="15">
        <f t="shared" ref="O4033:U4033" si="4095">B4033</f>
        <v>0.44</v>
      </c>
      <c r="P4033" s="15">
        <f t="shared" si="4095"/>
        <v>0.32500000000000001</v>
      </c>
      <c r="Q4033" s="15">
        <f t="shared" si="4095"/>
        <v>0.11</v>
      </c>
      <c r="R4033" s="15">
        <f t="shared" si="4095"/>
        <v>0.4965</v>
      </c>
      <c r="S4033" s="15">
        <f t="shared" si="4095"/>
        <v>0.25800000000000001</v>
      </c>
      <c r="T4033" s="15">
        <f t="shared" si="4095"/>
        <v>0.1195</v>
      </c>
      <c r="U4033" s="15">
        <f t="shared" si="4095"/>
        <v>0.1075</v>
      </c>
      <c r="V4033" s="5">
        <v>1</v>
      </c>
      <c r="X4033" s="15">
        <f t="shared" si="3887"/>
        <v>9.5</v>
      </c>
      <c r="AB4033" s="15">
        <f t="shared" si="3888"/>
        <v>8.2582163479287765</v>
      </c>
      <c r="AC4033" s="15">
        <f t="shared" si="3889"/>
        <v>1.5420266385513455</v>
      </c>
    </row>
    <row r="4034" spans="1:29">
      <c r="A4034" s="5" t="s">
        <v>208</v>
      </c>
      <c r="B4034" s="5">
        <v>0.48499999999999999</v>
      </c>
      <c r="C4034" s="5">
        <v>0.36499999999999999</v>
      </c>
      <c r="D4034" s="5">
        <v>0.09</v>
      </c>
      <c r="E4034" s="5">
        <v>0.65100000000000002</v>
      </c>
      <c r="F4034" s="5">
        <v>0.3165</v>
      </c>
      <c r="G4034" s="5">
        <v>0.13200000000000001</v>
      </c>
      <c r="H4034" s="48">
        <v>0.18</v>
      </c>
      <c r="I4034" s="5">
        <v>8</v>
      </c>
      <c r="N4034" s="15">
        <f t="shared" si="3885"/>
        <v>-2</v>
      </c>
      <c r="O4034" s="15">
        <f t="shared" ref="O4034:U4034" si="4096">B4034</f>
        <v>0.48499999999999999</v>
      </c>
      <c r="P4034" s="15">
        <f t="shared" si="4096"/>
        <v>0.36499999999999999</v>
      </c>
      <c r="Q4034" s="15">
        <f t="shared" si="4096"/>
        <v>0.09</v>
      </c>
      <c r="R4034" s="15">
        <f t="shared" si="4096"/>
        <v>0.65100000000000002</v>
      </c>
      <c r="S4034" s="15">
        <f t="shared" si="4096"/>
        <v>0.3165</v>
      </c>
      <c r="T4034" s="15">
        <f t="shared" si="4096"/>
        <v>0.13200000000000001</v>
      </c>
      <c r="U4034" s="15">
        <f t="shared" si="4096"/>
        <v>0.18</v>
      </c>
      <c r="V4034" s="5">
        <v>1</v>
      </c>
      <c r="X4034" s="15">
        <f t="shared" si="3887"/>
        <v>9.5</v>
      </c>
      <c r="AB4034" s="15">
        <f t="shared" si="3888"/>
        <v>9.2028461376051158</v>
      </c>
      <c r="AC4034" s="15">
        <f t="shared" si="3889"/>
        <v>8.8300417936197764E-2</v>
      </c>
    </row>
    <row r="4035" spans="1:29">
      <c r="A4035" s="5" t="s">
        <v>208</v>
      </c>
      <c r="B4035" s="5">
        <v>0.495</v>
      </c>
      <c r="C4035" s="5">
        <v>0.38500000000000001</v>
      </c>
      <c r="D4035" s="5">
        <v>0.125</v>
      </c>
      <c r="E4035" s="5">
        <v>0.51249999999999996</v>
      </c>
      <c r="F4035" s="5">
        <v>0.20749999999999999</v>
      </c>
      <c r="G4035" s="5">
        <v>0.11550000000000001</v>
      </c>
      <c r="H4035" s="48">
        <v>0.17199999999999999</v>
      </c>
      <c r="I4035" s="5">
        <v>10</v>
      </c>
      <c r="N4035" s="15">
        <f t="shared" si="3885"/>
        <v>-2</v>
      </c>
      <c r="O4035" s="15">
        <f t="shared" ref="O4035:U4035" si="4097">B4035</f>
        <v>0.495</v>
      </c>
      <c r="P4035" s="15">
        <f t="shared" si="4097"/>
        <v>0.38500000000000001</v>
      </c>
      <c r="Q4035" s="15">
        <f t="shared" si="4097"/>
        <v>0.125</v>
      </c>
      <c r="R4035" s="15">
        <f t="shared" si="4097"/>
        <v>0.51249999999999996</v>
      </c>
      <c r="S4035" s="15">
        <f t="shared" si="4097"/>
        <v>0.20749999999999999</v>
      </c>
      <c r="T4035" s="15">
        <f t="shared" si="4097"/>
        <v>0.11550000000000001</v>
      </c>
      <c r="U4035" s="15">
        <f t="shared" si="4097"/>
        <v>0.17199999999999999</v>
      </c>
      <c r="V4035" s="5">
        <v>1</v>
      </c>
      <c r="X4035" s="15">
        <f t="shared" si="3887"/>
        <v>11.5</v>
      </c>
      <c r="AB4035" s="15">
        <f t="shared" si="3888"/>
        <v>10.853843586858744</v>
      </c>
      <c r="AC4035" s="15">
        <f t="shared" si="3889"/>
        <v>0.41751811024357327</v>
      </c>
    </row>
    <row r="4036" spans="1:29">
      <c r="A4036" s="5" t="s">
        <v>206</v>
      </c>
      <c r="B4036" s="5">
        <v>0.51</v>
      </c>
      <c r="C4036" s="5">
        <v>0.40500000000000003</v>
      </c>
      <c r="D4036" s="5">
        <v>0.125</v>
      </c>
      <c r="E4036" s="5">
        <v>0.6925</v>
      </c>
      <c r="F4036" s="5">
        <v>0.32700000000000001</v>
      </c>
      <c r="G4036" s="5">
        <v>0.155</v>
      </c>
      <c r="H4036" s="48">
        <v>0.18049999999999999</v>
      </c>
      <c r="I4036" s="5">
        <v>7</v>
      </c>
      <c r="N4036" s="15">
        <f t="shared" si="3885"/>
        <v>3</v>
      </c>
      <c r="O4036" s="15">
        <f t="shared" ref="O4036:U4036" si="4098">B4036</f>
        <v>0.51</v>
      </c>
      <c r="P4036" s="15">
        <f t="shared" si="4098"/>
        <v>0.40500000000000003</v>
      </c>
      <c r="Q4036" s="15">
        <f t="shared" si="4098"/>
        <v>0.125</v>
      </c>
      <c r="R4036" s="15">
        <f t="shared" si="4098"/>
        <v>0.6925</v>
      </c>
      <c r="S4036" s="15">
        <f t="shared" si="4098"/>
        <v>0.32700000000000001</v>
      </c>
      <c r="T4036" s="15">
        <f t="shared" si="4098"/>
        <v>0.155</v>
      </c>
      <c r="U4036" s="15">
        <f t="shared" si="4098"/>
        <v>0.18049999999999999</v>
      </c>
      <c r="V4036" s="5">
        <v>1</v>
      </c>
      <c r="X4036" s="15">
        <f t="shared" si="3887"/>
        <v>8.5</v>
      </c>
      <c r="AB4036" s="15">
        <f t="shared" si="3888"/>
        <v>10.792895115984571</v>
      </c>
      <c r="AC4036" s="15">
        <f t="shared" si="3889"/>
        <v>5.2573680129058991</v>
      </c>
    </row>
    <row r="4037" spans="1:29">
      <c r="A4037" s="5" t="s">
        <v>208</v>
      </c>
      <c r="B4037" s="5">
        <v>0.52</v>
      </c>
      <c r="C4037" s="5">
        <v>0.41</v>
      </c>
      <c r="D4037" s="5">
        <v>0.14000000000000001</v>
      </c>
      <c r="E4037" s="5">
        <v>0.59950000000000003</v>
      </c>
      <c r="F4037" s="5">
        <v>0.24199999999999999</v>
      </c>
      <c r="G4037" s="5">
        <v>0.13750000000000001</v>
      </c>
      <c r="H4037" s="48">
        <v>0.182</v>
      </c>
      <c r="I4037" s="5">
        <v>11</v>
      </c>
      <c r="N4037" s="15">
        <f t="shared" si="3885"/>
        <v>-2</v>
      </c>
      <c r="O4037" s="15">
        <f t="shared" ref="O4037:U4037" si="4099">B4037</f>
        <v>0.52</v>
      </c>
      <c r="P4037" s="15">
        <f t="shared" si="4099"/>
        <v>0.41</v>
      </c>
      <c r="Q4037" s="15">
        <f t="shared" si="4099"/>
        <v>0.14000000000000001</v>
      </c>
      <c r="R4037" s="15">
        <f t="shared" si="4099"/>
        <v>0.59950000000000003</v>
      </c>
      <c r="S4037" s="15">
        <f t="shared" si="4099"/>
        <v>0.24199999999999999</v>
      </c>
      <c r="T4037" s="15">
        <f t="shared" si="4099"/>
        <v>0.13750000000000001</v>
      </c>
      <c r="U4037" s="15">
        <f t="shared" si="4099"/>
        <v>0.182</v>
      </c>
      <c r="V4037" s="5">
        <v>1</v>
      </c>
      <c r="X4037" s="15">
        <f t="shared" si="3887"/>
        <v>12.5</v>
      </c>
      <c r="AB4037" s="15">
        <f t="shared" si="3888"/>
        <v>11.255352633851967</v>
      </c>
      <c r="AC4037" s="15">
        <f t="shared" si="3889"/>
        <v>1.5491470660592364</v>
      </c>
    </row>
    <row r="4038" spans="1:29">
      <c r="A4038" s="5" t="s">
        <v>208</v>
      </c>
      <c r="B4038" s="5">
        <v>0.54</v>
      </c>
      <c r="C4038" s="5">
        <v>0.42</v>
      </c>
      <c r="D4038" s="5">
        <v>0.14000000000000001</v>
      </c>
      <c r="E4038" s="5">
        <v>0.74</v>
      </c>
      <c r="F4038" s="5">
        <v>0.35949999999999999</v>
      </c>
      <c r="G4038" s="5">
        <v>0.159</v>
      </c>
      <c r="H4038" s="48">
        <v>0.19850000000000001</v>
      </c>
      <c r="I4038" s="5">
        <v>8</v>
      </c>
      <c r="N4038" s="15">
        <f t="shared" si="3885"/>
        <v>-2</v>
      </c>
      <c r="O4038" s="15">
        <f t="shared" ref="O4038:U4038" si="4100">B4038</f>
        <v>0.54</v>
      </c>
      <c r="P4038" s="15">
        <f t="shared" si="4100"/>
        <v>0.42</v>
      </c>
      <c r="Q4038" s="15">
        <f t="shared" si="4100"/>
        <v>0.14000000000000001</v>
      </c>
      <c r="R4038" s="15">
        <f t="shared" si="4100"/>
        <v>0.74</v>
      </c>
      <c r="S4038" s="15">
        <f t="shared" si="4100"/>
        <v>0.35949999999999999</v>
      </c>
      <c r="T4038" s="15">
        <f t="shared" si="4100"/>
        <v>0.159</v>
      </c>
      <c r="U4038" s="15">
        <f t="shared" si="4100"/>
        <v>0.19850000000000001</v>
      </c>
      <c r="V4038" s="5">
        <v>1</v>
      </c>
      <c r="X4038" s="15">
        <f t="shared" si="3887"/>
        <v>9.5</v>
      </c>
      <c r="AB4038" s="15">
        <f t="shared" si="3888"/>
        <v>10.196599424695798</v>
      </c>
      <c r="AC4038" s="15">
        <f t="shared" si="3889"/>
        <v>0.48525075848651622</v>
      </c>
    </row>
    <row r="4039" spans="1:29">
      <c r="A4039" s="5" t="s">
        <v>208</v>
      </c>
      <c r="B4039" s="5">
        <v>0.54</v>
      </c>
      <c r="C4039" s="5">
        <v>0.41499999999999998</v>
      </c>
      <c r="D4039" s="5">
        <v>0.155</v>
      </c>
      <c r="E4039" s="5">
        <v>0.70199999999999996</v>
      </c>
      <c r="F4039" s="5">
        <v>0.32200000000000001</v>
      </c>
      <c r="G4039" s="5">
        <v>0.16700000000000001</v>
      </c>
      <c r="H4039" s="48">
        <v>0.19</v>
      </c>
      <c r="I4039" s="5">
        <v>10</v>
      </c>
      <c r="N4039" s="15">
        <f t="shared" si="3885"/>
        <v>-2</v>
      </c>
      <c r="O4039" s="15">
        <f t="shared" ref="O4039:U4039" si="4101">B4039</f>
        <v>0.54</v>
      </c>
      <c r="P4039" s="15">
        <f t="shared" si="4101"/>
        <v>0.41499999999999998</v>
      </c>
      <c r="Q4039" s="15">
        <f t="shared" si="4101"/>
        <v>0.155</v>
      </c>
      <c r="R4039" s="15">
        <f t="shared" si="4101"/>
        <v>0.70199999999999996</v>
      </c>
      <c r="S4039" s="15">
        <f t="shared" si="4101"/>
        <v>0.32200000000000001</v>
      </c>
      <c r="T4039" s="15">
        <f t="shared" si="4101"/>
        <v>0.16700000000000001</v>
      </c>
      <c r="U4039" s="15">
        <f t="shared" si="4101"/>
        <v>0.19</v>
      </c>
      <c r="V4039" s="5">
        <v>1</v>
      </c>
      <c r="X4039" s="15">
        <f t="shared" si="3887"/>
        <v>11.5</v>
      </c>
      <c r="AB4039" s="15">
        <f t="shared" si="3888"/>
        <v>10.55734257806759</v>
      </c>
      <c r="AC4039" s="15">
        <f t="shared" si="3889"/>
        <v>0.88860301512425677</v>
      </c>
    </row>
    <row r="4040" spans="1:29">
      <c r="A4040" s="5" t="s">
        <v>208</v>
      </c>
      <c r="B4040" s="5">
        <v>0.55000000000000004</v>
      </c>
      <c r="C4040" s="5">
        <v>0.44500000000000001</v>
      </c>
      <c r="D4040" s="5">
        <v>0.125</v>
      </c>
      <c r="E4040" s="5">
        <v>0.67200000000000004</v>
      </c>
      <c r="F4040" s="5">
        <v>0.28799999999999998</v>
      </c>
      <c r="G4040" s="5">
        <v>0.13650000000000001</v>
      </c>
      <c r="H4040" s="48">
        <v>0.21</v>
      </c>
      <c r="I4040" s="5">
        <v>11</v>
      </c>
      <c r="N4040" s="15">
        <f t="shared" si="3885"/>
        <v>-2</v>
      </c>
      <c r="O4040" s="15">
        <f t="shared" ref="O4040:U4040" si="4102">B4040</f>
        <v>0.55000000000000004</v>
      </c>
      <c r="P4040" s="15">
        <f t="shared" si="4102"/>
        <v>0.44500000000000001</v>
      </c>
      <c r="Q4040" s="15">
        <f t="shared" si="4102"/>
        <v>0.125</v>
      </c>
      <c r="R4040" s="15">
        <f t="shared" si="4102"/>
        <v>0.67200000000000004</v>
      </c>
      <c r="S4040" s="15">
        <f t="shared" si="4102"/>
        <v>0.28799999999999998</v>
      </c>
      <c r="T4040" s="15">
        <f t="shared" si="4102"/>
        <v>0.13650000000000001</v>
      </c>
      <c r="U4040" s="15">
        <f t="shared" si="4102"/>
        <v>0.21</v>
      </c>
      <c r="V4040" s="5">
        <v>1</v>
      </c>
      <c r="X4040" s="15">
        <f t="shared" si="3887"/>
        <v>12.5</v>
      </c>
      <c r="AB4040" s="15">
        <f t="shared" si="3888"/>
        <v>11.466657130839002</v>
      </c>
      <c r="AC4040" s="15">
        <f t="shared" si="3889"/>
        <v>1.0677974852458845</v>
      </c>
    </row>
    <row r="4041" spans="1:29">
      <c r="A4041" s="5" t="s">
        <v>208</v>
      </c>
      <c r="B4041" s="5">
        <v>0.56000000000000005</v>
      </c>
      <c r="C4041" s="5">
        <v>0.44</v>
      </c>
      <c r="D4041" s="5">
        <v>0.155</v>
      </c>
      <c r="E4041" s="5">
        <v>0.81100000000000005</v>
      </c>
      <c r="F4041" s="5">
        <v>0.36849999999999999</v>
      </c>
      <c r="G4041" s="5">
        <v>0.17799999999999999</v>
      </c>
      <c r="H4041" s="48">
        <v>0.23499999999999999</v>
      </c>
      <c r="I4041" s="5">
        <v>11</v>
      </c>
      <c r="N4041" s="15">
        <f t="shared" si="3885"/>
        <v>-2</v>
      </c>
      <c r="O4041" s="15">
        <f t="shared" ref="O4041:U4041" si="4103">B4041</f>
        <v>0.56000000000000005</v>
      </c>
      <c r="P4041" s="15">
        <f t="shared" si="4103"/>
        <v>0.44</v>
      </c>
      <c r="Q4041" s="15">
        <f t="shared" si="4103"/>
        <v>0.155</v>
      </c>
      <c r="R4041" s="15">
        <f t="shared" si="4103"/>
        <v>0.81100000000000005</v>
      </c>
      <c r="S4041" s="15">
        <f t="shared" si="4103"/>
        <v>0.36849999999999999</v>
      </c>
      <c r="T4041" s="15">
        <f t="shared" si="4103"/>
        <v>0.17799999999999999</v>
      </c>
      <c r="U4041" s="15">
        <f t="shared" si="4103"/>
        <v>0.23499999999999999</v>
      </c>
      <c r="V4041" s="5">
        <v>1</v>
      </c>
      <c r="X4041" s="15">
        <f t="shared" si="3887"/>
        <v>12.5</v>
      </c>
      <c r="AB4041" s="15">
        <f t="shared" si="3888"/>
        <v>11.17110302513786</v>
      </c>
      <c r="AC4041" s="15">
        <f t="shared" si="3889"/>
        <v>1.7659671697977466</v>
      </c>
    </row>
    <row r="4042" spans="1:29">
      <c r="A4042" s="5" t="s">
        <v>207</v>
      </c>
      <c r="B4042" s="5">
        <v>0.57499999999999996</v>
      </c>
      <c r="C4042" s="5">
        <v>0.45</v>
      </c>
      <c r="D4042" s="5">
        <v>0.12</v>
      </c>
      <c r="E4042" s="5">
        <v>0.95850000000000002</v>
      </c>
      <c r="F4042" s="5">
        <v>0.44700000000000001</v>
      </c>
      <c r="G4042" s="5">
        <v>0.16900000000000001</v>
      </c>
      <c r="H4042" s="48">
        <v>0.27500000000000002</v>
      </c>
      <c r="I4042" s="5">
        <v>12</v>
      </c>
      <c r="N4042" s="15">
        <f t="shared" si="3885"/>
        <v>0.75</v>
      </c>
      <c r="O4042" s="15">
        <f t="shared" ref="O4042:U4042" si="4104">B4042</f>
        <v>0.57499999999999996</v>
      </c>
      <c r="P4042" s="15">
        <f t="shared" si="4104"/>
        <v>0.45</v>
      </c>
      <c r="Q4042" s="15">
        <f t="shared" si="4104"/>
        <v>0.12</v>
      </c>
      <c r="R4042" s="15">
        <f t="shared" si="4104"/>
        <v>0.95850000000000002</v>
      </c>
      <c r="S4042" s="15">
        <f t="shared" si="4104"/>
        <v>0.44700000000000001</v>
      </c>
      <c r="T4042" s="15">
        <f t="shared" si="4104"/>
        <v>0.16900000000000001</v>
      </c>
      <c r="U4042" s="15">
        <f t="shared" si="4104"/>
        <v>0.27500000000000002</v>
      </c>
      <c r="V4042" s="5">
        <v>1</v>
      </c>
      <c r="X4042" s="15">
        <f t="shared" si="3887"/>
        <v>13.5</v>
      </c>
      <c r="AB4042" s="15">
        <f t="shared" si="3888"/>
        <v>11.534864177961094</v>
      </c>
      <c r="AC4042" s="15">
        <f t="shared" si="3889"/>
        <v>3.8617587990605284</v>
      </c>
    </row>
    <row r="4043" spans="1:29">
      <c r="A4043" s="5" t="s">
        <v>208</v>
      </c>
      <c r="B4043" s="5">
        <v>0.57499999999999996</v>
      </c>
      <c r="C4043" s="5">
        <v>0.45</v>
      </c>
      <c r="D4043" s="5">
        <v>0.15</v>
      </c>
      <c r="E4043" s="5">
        <v>0.85799999999999998</v>
      </c>
      <c r="F4043" s="5">
        <v>0.44900000000000001</v>
      </c>
      <c r="G4043" s="5">
        <v>0.16600000000000001</v>
      </c>
      <c r="H4043" s="48">
        <v>0.215</v>
      </c>
      <c r="I4043" s="5">
        <v>10</v>
      </c>
      <c r="N4043" s="15">
        <f t="shared" si="3885"/>
        <v>-2</v>
      </c>
      <c r="O4043" s="15">
        <f t="shared" ref="O4043:U4043" si="4105">B4043</f>
        <v>0.57499999999999996</v>
      </c>
      <c r="P4043" s="15">
        <f t="shared" si="4105"/>
        <v>0.45</v>
      </c>
      <c r="Q4043" s="15">
        <f t="shared" si="4105"/>
        <v>0.15</v>
      </c>
      <c r="R4043" s="15">
        <f t="shared" si="4105"/>
        <v>0.85799999999999998</v>
      </c>
      <c r="S4043" s="15">
        <f t="shared" si="4105"/>
        <v>0.44900000000000001</v>
      </c>
      <c r="T4043" s="15">
        <f t="shared" si="4105"/>
        <v>0.16600000000000001</v>
      </c>
      <c r="U4043" s="15">
        <f t="shared" si="4105"/>
        <v>0.215</v>
      </c>
      <c r="V4043" s="5">
        <v>1</v>
      </c>
      <c r="X4043" s="15">
        <f t="shared" si="3887"/>
        <v>11.5</v>
      </c>
      <c r="AB4043" s="15">
        <f t="shared" si="3888"/>
        <v>9.9805635455983115</v>
      </c>
      <c r="AC4043" s="15">
        <f t="shared" si="3889"/>
        <v>2.3086871389647743</v>
      </c>
    </row>
    <row r="4044" spans="1:29">
      <c r="A4044" s="5" t="s">
        <v>207</v>
      </c>
      <c r="B4044" s="5">
        <v>0.57499999999999996</v>
      </c>
      <c r="C4044" s="5">
        <v>0.46</v>
      </c>
      <c r="D4044" s="5">
        <v>0.16500000000000001</v>
      </c>
      <c r="E4044" s="5">
        <v>0.95750000000000002</v>
      </c>
      <c r="F4044" s="5">
        <v>0.48149999999999998</v>
      </c>
      <c r="G4044" s="5">
        <v>0.19450000000000001</v>
      </c>
      <c r="H4044" s="48">
        <v>0.23599999999999999</v>
      </c>
      <c r="I4044" s="5">
        <v>10</v>
      </c>
      <c r="N4044" s="15">
        <f t="shared" si="3885"/>
        <v>0.75</v>
      </c>
      <c r="O4044" s="15">
        <f t="shared" ref="O4044:U4044" si="4106">B4044</f>
        <v>0.57499999999999996</v>
      </c>
      <c r="P4044" s="15">
        <f t="shared" si="4106"/>
        <v>0.46</v>
      </c>
      <c r="Q4044" s="15">
        <f t="shared" si="4106"/>
        <v>0.16500000000000001</v>
      </c>
      <c r="R4044" s="15">
        <f t="shared" si="4106"/>
        <v>0.95750000000000002</v>
      </c>
      <c r="S4044" s="15">
        <f t="shared" si="4106"/>
        <v>0.48149999999999998</v>
      </c>
      <c r="T4044" s="15">
        <f t="shared" si="4106"/>
        <v>0.19450000000000001</v>
      </c>
      <c r="U4044" s="15">
        <f t="shared" si="4106"/>
        <v>0.23599999999999999</v>
      </c>
      <c r="V4044" s="5">
        <v>1</v>
      </c>
      <c r="X4044" s="15">
        <f t="shared" si="3887"/>
        <v>11.5</v>
      </c>
      <c r="AB4044" s="15">
        <f t="shared" si="3888"/>
        <v>10.85293493682409</v>
      </c>
      <c r="AC4044" s="15">
        <f t="shared" si="3889"/>
        <v>0.41869319598284477</v>
      </c>
    </row>
    <row r="4045" spans="1:29">
      <c r="A4045" s="5" t="s">
        <v>207</v>
      </c>
      <c r="B4045" s="5">
        <v>0.57999999999999996</v>
      </c>
      <c r="C4045" s="5">
        <v>0.46</v>
      </c>
      <c r="D4045" s="5">
        <v>0.13500000000000001</v>
      </c>
      <c r="E4045" s="5">
        <v>0.92600000000000005</v>
      </c>
      <c r="F4045" s="5">
        <v>0.40250000000000002</v>
      </c>
      <c r="G4045" s="5">
        <v>0.20799999999999999</v>
      </c>
      <c r="H4045" s="48">
        <v>0.27500000000000002</v>
      </c>
      <c r="I4045" s="5">
        <v>8</v>
      </c>
      <c r="N4045" s="15">
        <f t="shared" si="3885"/>
        <v>0.75</v>
      </c>
      <c r="O4045" s="15">
        <f t="shared" ref="O4045:U4045" si="4107">B4045</f>
        <v>0.57999999999999996</v>
      </c>
      <c r="P4045" s="15">
        <f t="shared" si="4107"/>
        <v>0.46</v>
      </c>
      <c r="Q4045" s="15">
        <f t="shared" si="4107"/>
        <v>0.13500000000000001</v>
      </c>
      <c r="R4045" s="15">
        <f t="shared" si="4107"/>
        <v>0.92600000000000005</v>
      </c>
      <c r="S4045" s="15">
        <f t="shared" si="4107"/>
        <v>0.40250000000000002</v>
      </c>
      <c r="T4045" s="15">
        <f t="shared" si="4107"/>
        <v>0.20799999999999999</v>
      </c>
      <c r="U4045" s="15">
        <f t="shared" si="4107"/>
        <v>0.27500000000000002</v>
      </c>
      <c r="V4045" s="5">
        <v>1</v>
      </c>
      <c r="X4045" s="15">
        <f t="shared" si="3887"/>
        <v>9.5</v>
      </c>
      <c r="AB4045" s="15">
        <f t="shared" si="3888"/>
        <v>12.016999793975483</v>
      </c>
      <c r="AC4045" s="15">
        <f t="shared" si="3889"/>
        <v>6.3352879628726235</v>
      </c>
    </row>
    <row r="4046" spans="1:29">
      <c r="A4046" s="5" t="s">
        <v>207</v>
      </c>
      <c r="B4046" s="5">
        <v>0.57999999999999996</v>
      </c>
      <c r="C4046" s="5">
        <v>0.42499999999999999</v>
      </c>
      <c r="D4046" s="5">
        <v>0.155</v>
      </c>
      <c r="E4046" s="5">
        <v>0.873</v>
      </c>
      <c r="F4046" s="5">
        <v>0.36149999999999999</v>
      </c>
      <c r="G4046" s="5">
        <v>0.249</v>
      </c>
      <c r="H4046" s="48">
        <v>0.23899999999999999</v>
      </c>
      <c r="I4046" s="5">
        <v>10</v>
      </c>
      <c r="N4046" s="15">
        <f t="shared" si="3885"/>
        <v>0.75</v>
      </c>
      <c r="O4046" s="15">
        <f t="shared" ref="O4046:U4046" si="4108">B4046</f>
        <v>0.57999999999999996</v>
      </c>
      <c r="P4046" s="15">
        <f t="shared" si="4108"/>
        <v>0.42499999999999999</v>
      </c>
      <c r="Q4046" s="15">
        <f t="shared" si="4108"/>
        <v>0.155</v>
      </c>
      <c r="R4046" s="15">
        <f t="shared" si="4108"/>
        <v>0.873</v>
      </c>
      <c r="S4046" s="15">
        <f t="shared" si="4108"/>
        <v>0.36149999999999999</v>
      </c>
      <c r="T4046" s="15">
        <f t="shared" si="4108"/>
        <v>0.249</v>
      </c>
      <c r="U4046" s="15">
        <f t="shared" si="4108"/>
        <v>0.23899999999999999</v>
      </c>
      <c r="V4046" s="5">
        <v>1</v>
      </c>
      <c r="X4046" s="15">
        <f t="shared" si="3887"/>
        <v>11.5</v>
      </c>
      <c r="AB4046" s="15">
        <f t="shared" si="3888"/>
        <v>11.436588494117203</v>
      </c>
      <c r="AC4046" s="15">
        <f t="shared" si="3889"/>
        <v>4.021019078324038E-3</v>
      </c>
    </row>
    <row r="4047" spans="1:29">
      <c r="A4047" s="5" t="s">
        <v>206</v>
      </c>
      <c r="B4047" s="5">
        <v>0.59</v>
      </c>
      <c r="C4047" s="5">
        <v>0.45</v>
      </c>
      <c r="D4047" s="5">
        <v>0.16</v>
      </c>
      <c r="E4047" s="5">
        <v>0.998</v>
      </c>
      <c r="F4047" s="5">
        <v>0.44500000000000001</v>
      </c>
      <c r="G4047" s="5">
        <v>0.214</v>
      </c>
      <c r="H4047" s="48">
        <v>0.30099999999999999</v>
      </c>
      <c r="I4047" s="5">
        <v>9</v>
      </c>
      <c r="N4047" s="15">
        <f t="shared" si="3885"/>
        <v>3</v>
      </c>
      <c r="O4047" s="15">
        <f t="shared" ref="O4047:U4047" si="4109">B4047</f>
        <v>0.59</v>
      </c>
      <c r="P4047" s="15">
        <f t="shared" si="4109"/>
        <v>0.45</v>
      </c>
      <c r="Q4047" s="15">
        <f t="shared" si="4109"/>
        <v>0.16</v>
      </c>
      <c r="R4047" s="15">
        <f t="shared" si="4109"/>
        <v>0.998</v>
      </c>
      <c r="S4047" s="15">
        <f t="shared" si="4109"/>
        <v>0.44500000000000001</v>
      </c>
      <c r="T4047" s="15">
        <f t="shared" si="4109"/>
        <v>0.214</v>
      </c>
      <c r="U4047" s="15">
        <f t="shared" si="4109"/>
        <v>0.30099999999999999</v>
      </c>
      <c r="V4047" s="5">
        <v>1</v>
      </c>
      <c r="X4047" s="15">
        <f t="shared" si="3887"/>
        <v>10.5</v>
      </c>
      <c r="AB4047" s="15">
        <f t="shared" si="3888"/>
        <v>12.498966281305915</v>
      </c>
      <c r="AC4047" s="15">
        <f t="shared" si="3889"/>
        <v>3.9958661937979976</v>
      </c>
    </row>
    <row r="4048" spans="1:29">
      <c r="A4048" s="5" t="s">
        <v>206</v>
      </c>
      <c r="B4048" s="5">
        <v>0.6</v>
      </c>
      <c r="C4048" s="5">
        <v>0.46</v>
      </c>
      <c r="D4048" s="5">
        <v>0.155</v>
      </c>
      <c r="E4048" s="5">
        <v>0.66549999999999998</v>
      </c>
      <c r="F4048" s="5">
        <v>0.28499999999999998</v>
      </c>
      <c r="G4048" s="5">
        <v>0.14899999999999999</v>
      </c>
      <c r="H4048" s="48">
        <v>0.26900000000000002</v>
      </c>
      <c r="I4048" s="5">
        <v>11</v>
      </c>
      <c r="N4048" s="15">
        <f t="shared" si="3885"/>
        <v>3</v>
      </c>
      <c r="O4048" s="15">
        <f t="shared" ref="O4048:U4048" si="4110">B4048</f>
        <v>0.6</v>
      </c>
      <c r="P4048" s="15">
        <f t="shared" si="4110"/>
        <v>0.46</v>
      </c>
      <c r="Q4048" s="15">
        <f t="shared" si="4110"/>
        <v>0.155</v>
      </c>
      <c r="R4048" s="15">
        <f t="shared" si="4110"/>
        <v>0.66549999999999998</v>
      </c>
      <c r="S4048" s="15">
        <f t="shared" si="4110"/>
        <v>0.28499999999999998</v>
      </c>
      <c r="T4048" s="15">
        <f t="shared" si="4110"/>
        <v>0.14899999999999999</v>
      </c>
      <c r="U4048" s="15">
        <f t="shared" si="4110"/>
        <v>0.26900000000000002</v>
      </c>
      <c r="V4048" s="5">
        <v>1</v>
      </c>
      <c r="X4048" s="15">
        <f t="shared" si="3887"/>
        <v>12.5</v>
      </c>
      <c r="AB4048" s="15">
        <f t="shared" si="3888"/>
        <v>13.139189617881193</v>
      </c>
      <c r="AC4048" s="15">
        <f t="shared" si="3889"/>
        <v>0.40856336760710593</v>
      </c>
    </row>
    <row r="4049" spans="1:29">
      <c r="A4049" s="5" t="s">
        <v>206</v>
      </c>
      <c r="B4049" s="5">
        <v>0.62</v>
      </c>
      <c r="C4049" s="5">
        <v>0.48499999999999999</v>
      </c>
      <c r="D4049" s="5">
        <v>0.14499999999999999</v>
      </c>
      <c r="E4049" s="5">
        <v>1.0029999999999999</v>
      </c>
      <c r="F4049" s="5">
        <v>0.46550000000000002</v>
      </c>
      <c r="G4049" s="5">
        <v>0.2195</v>
      </c>
      <c r="H4049" s="48">
        <v>0.28000000000000003</v>
      </c>
      <c r="I4049" s="5">
        <v>11</v>
      </c>
      <c r="N4049" s="15">
        <f t="shared" si="3885"/>
        <v>3</v>
      </c>
      <c r="O4049" s="15">
        <f t="shared" ref="O4049:U4049" si="4111">B4049</f>
        <v>0.62</v>
      </c>
      <c r="P4049" s="15">
        <f t="shared" si="4111"/>
        <v>0.48499999999999999</v>
      </c>
      <c r="Q4049" s="15">
        <f t="shared" si="4111"/>
        <v>0.14499999999999999</v>
      </c>
      <c r="R4049" s="15">
        <f t="shared" si="4111"/>
        <v>1.0029999999999999</v>
      </c>
      <c r="S4049" s="15">
        <f t="shared" si="4111"/>
        <v>0.46550000000000002</v>
      </c>
      <c r="T4049" s="15">
        <f t="shared" si="4111"/>
        <v>0.2195</v>
      </c>
      <c r="U4049" s="15">
        <f t="shared" si="4111"/>
        <v>0.28000000000000003</v>
      </c>
      <c r="V4049" s="5">
        <v>1</v>
      </c>
      <c r="X4049" s="15">
        <f t="shared" si="3887"/>
        <v>12.5</v>
      </c>
      <c r="AB4049" s="15">
        <f t="shared" si="3888"/>
        <v>12.117716573463527</v>
      </c>
      <c r="AC4049" s="15">
        <f t="shared" si="3889"/>
        <v>0.14614061820446692</v>
      </c>
    </row>
    <row r="4050" spans="1:29">
      <c r="A4050" s="5" t="s">
        <v>207</v>
      </c>
      <c r="B4050" s="5">
        <v>0.625</v>
      </c>
      <c r="C4050" s="5">
        <v>0.495</v>
      </c>
      <c r="D4050" s="5">
        <v>0.16</v>
      </c>
      <c r="E4050" s="5">
        <v>1.234</v>
      </c>
      <c r="F4050" s="5">
        <v>0.63349999999999995</v>
      </c>
      <c r="G4050" s="5">
        <v>0.192</v>
      </c>
      <c r="H4050" s="48">
        <v>0.35</v>
      </c>
      <c r="I4050" s="5">
        <v>13</v>
      </c>
      <c r="N4050" s="15">
        <f t="shared" si="3885"/>
        <v>0.75</v>
      </c>
      <c r="O4050" s="15">
        <f t="shared" ref="O4050:U4050" si="4112">B4050</f>
        <v>0.625</v>
      </c>
      <c r="P4050" s="15">
        <f t="shared" si="4112"/>
        <v>0.495</v>
      </c>
      <c r="Q4050" s="15">
        <f t="shared" si="4112"/>
        <v>0.16</v>
      </c>
      <c r="R4050" s="15">
        <f t="shared" si="4112"/>
        <v>1.234</v>
      </c>
      <c r="S4050" s="15">
        <f t="shared" si="4112"/>
        <v>0.63349999999999995</v>
      </c>
      <c r="T4050" s="15">
        <f t="shared" si="4112"/>
        <v>0.192</v>
      </c>
      <c r="U4050" s="15">
        <f t="shared" si="4112"/>
        <v>0.35</v>
      </c>
      <c r="V4050" s="5">
        <v>1</v>
      </c>
      <c r="X4050" s="15">
        <f t="shared" si="3887"/>
        <v>14.5</v>
      </c>
      <c r="AB4050" s="15">
        <f t="shared" si="3888"/>
        <v>11.64449364279338</v>
      </c>
      <c r="AC4050" s="15">
        <f t="shared" si="3889"/>
        <v>8.1539165560474203</v>
      </c>
    </row>
    <row r="4051" spans="1:29">
      <c r="A4051" s="5" t="s">
        <v>206</v>
      </c>
      <c r="B4051" s="5">
        <v>0.625</v>
      </c>
      <c r="C4051" s="5">
        <v>0.495</v>
      </c>
      <c r="D4051" s="5">
        <v>0.155</v>
      </c>
      <c r="E4051" s="5">
        <v>1.0249999999999999</v>
      </c>
      <c r="F4051" s="5">
        <v>0.46</v>
      </c>
      <c r="G4051" s="5">
        <v>0.19450000000000001</v>
      </c>
      <c r="H4051" s="48">
        <v>0.34</v>
      </c>
      <c r="I4051" s="5">
        <v>9</v>
      </c>
      <c r="N4051" s="15">
        <f t="shared" si="3885"/>
        <v>3</v>
      </c>
      <c r="O4051" s="15">
        <f t="shared" ref="O4051:U4051" si="4113">B4051</f>
        <v>0.625</v>
      </c>
      <c r="P4051" s="15">
        <f t="shared" si="4113"/>
        <v>0.495</v>
      </c>
      <c r="Q4051" s="15">
        <f t="shared" si="4113"/>
        <v>0.155</v>
      </c>
      <c r="R4051" s="15">
        <f t="shared" si="4113"/>
        <v>1.0249999999999999</v>
      </c>
      <c r="S4051" s="15">
        <f t="shared" si="4113"/>
        <v>0.46</v>
      </c>
      <c r="T4051" s="15">
        <f t="shared" si="4113"/>
        <v>0.19450000000000001</v>
      </c>
      <c r="U4051" s="15">
        <f t="shared" si="4113"/>
        <v>0.34</v>
      </c>
      <c r="V4051" s="5">
        <v>1</v>
      </c>
      <c r="X4051" s="15">
        <f t="shared" si="3887"/>
        <v>10.5</v>
      </c>
      <c r="AB4051" s="15">
        <f t="shared" si="3888"/>
        <v>13.430947490085687</v>
      </c>
      <c r="AC4051" s="15">
        <f t="shared" si="3889"/>
        <v>8.5904531896395895</v>
      </c>
    </row>
    <row r="4052" spans="1:29">
      <c r="A4052" s="5" t="s">
        <v>206</v>
      </c>
      <c r="B4052" s="5">
        <v>0.625</v>
      </c>
      <c r="C4052" s="5">
        <v>0.495</v>
      </c>
      <c r="D4052" s="5">
        <v>0.17499999999999999</v>
      </c>
      <c r="E4052" s="5">
        <v>1.2935000000000001</v>
      </c>
      <c r="F4052" s="5">
        <v>0.58050000000000002</v>
      </c>
      <c r="G4052" s="5">
        <v>0.317</v>
      </c>
      <c r="H4052" s="48">
        <v>0.35499999999999998</v>
      </c>
      <c r="I4052" s="5">
        <v>9</v>
      </c>
      <c r="N4052" s="15">
        <f t="shared" si="3885"/>
        <v>3</v>
      </c>
      <c r="O4052" s="15">
        <f t="shared" ref="O4052:U4052" si="4114">B4052</f>
        <v>0.625</v>
      </c>
      <c r="P4052" s="15">
        <f t="shared" si="4114"/>
        <v>0.495</v>
      </c>
      <c r="Q4052" s="15">
        <f t="shared" si="4114"/>
        <v>0.17499999999999999</v>
      </c>
      <c r="R4052" s="15">
        <f t="shared" si="4114"/>
        <v>1.2935000000000001</v>
      </c>
      <c r="S4052" s="15">
        <f t="shared" si="4114"/>
        <v>0.58050000000000002</v>
      </c>
      <c r="T4052" s="15">
        <f t="shared" si="4114"/>
        <v>0.317</v>
      </c>
      <c r="U4052" s="15">
        <f t="shared" si="4114"/>
        <v>0.35499999999999998</v>
      </c>
      <c r="V4052" s="5">
        <v>1</v>
      </c>
      <c r="X4052" s="15">
        <f t="shared" si="3887"/>
        <v>10.5</v>
      </c>
      <c r="AB4052" s="15">
        <f t="shared" si="3888"/>
        <v>12.546519862992852</v>
      </c>
      <c r="AC4052" s="15">
        <f t="shared" si="3889"/>
        <v>4.1882435496242829</v>
      </c>
    </row>
    <row r="4053" spans="1:29">
      <c r="A4053" s="5" t="s">
        <v>206</v>
      </c>
      <c r="B4053" s="5">
        <v>0.625</v>
      </c>
      <c r="C4053" s="5">
        <v>0.5</v>
      </c>
      <c r="D4053" s="5">
        <v>0.17499999999999999</v>
      </c>
      <c r="E4053" s="5">
        <v>1.0565</v>
      </c>
      <c r="F4053" s="5">
        <v>0.46150000000000002</v>
      </c>
      <c r="G4053" s="5">
        <v>0.25800000000000001</v>
      </c>
      <c r="H4053" s="48">
        <v>0.30499999999999999</v>
      </c>
      <c r="I4053" s="5">
        <v>10</v>
      </c>
      <c r="N4053" s="15">
        <f t="shared" si="3885"/>
        <v>3</v>
      </c>
      <c r="O4053" s="15">
        <f t="shared" ref="O4053:U4053" si="4115">B4053</f>
        <v>0.625</v>
      </c>
      <c r="P4053" s="15">
        <f t="shared" si="4115"/>
        <v>0.5</v>
      </c>
      <c r="Q4053" s="15">
        <f t="shared" si="4115"/>
        <v>0.17499999999999999</v>
      </c>
      <c r="R4053" s="15">
        <f t="shared" si="4115"/>
        <v>1.0565</v>
      </c>
      <c r="S4053" s="15">
        <f t="shared" si="4115"/>
        <v>0.46150000000000002</v>
      </c>
      <c r="T4053" s="15">
        <f t="shared" si="4115"/>
        <v>0.25800000000000001</v>
      </c>
      <c r="U4053" s="15">
        <f t="shared" si="4115"/>
        <v>0.30499999999999999</v>
      </c>
      <c r="V4053" s="5">
        <v>1</v>
      </c>
      <c r="X4053" s="15">
        <f t="shared" si="3887"/>
        <v>11.5</v>
      </c>
      <c r="AB4053" s="15">
        <f t="shared" si="3888"/>
        <v>13.014824409133231</v>
      </c>
      <c r="AC4053" s="15">
        <f t="shared" si="3889"/>
        <v>2.2946929905058431</v>
      </c>
    </row>
    <row r="4054" spans="1:29">
      <c r="A4054" s="5" t="s">
        <v>206</v>
      </c>
      <c r="B4054" s="5">
        <v>0.625</v>
      </c>
      <c r="C4054" s="5">
        <v>0.47</v>
      </c>
      <c r="D4054" s="5">
        <v>0.14499999999999999</v>
      </c>
      <c r="E4054" s="5">
        <v>1.7855000000000001</v>
      </c>
      <c r="F4054" s="5">
        <v>0.67500000000000004</v>
      </c>
      <c r="G4054" s="5">
        <v>0.247</v>
      </c>
      <c r="H4054" s="48">
        <v>0.32450000000000001</v>
      </c>
      <c r="I4054" s="5">
        <v>13</v>
      </c>
      <c r="N4054" s="15">
        <f t="shared" si="3885"/>
        <v>3</v>
      </c>
      <c r="O4054" s="15">
        <f t="shared" ref="O4054:U4054" si="4116">B4054</f>
        <v>0.625</v>
      </c>
      <c r="P4054" s="15">
        <f t="shared" si="4116"/>
        <v>0.47</v>
      </c>
      <c r="Q4054" s="15">
        <f t="shared" si="4116"/>
        <v>0.14499999999999999</v>
      </c>
      <c r="R4054" s="15">
        <f t="shared" si="4116"/>
        <v>1.7855000000000001</v>
      </c>
      <c r="S4054" s="15">
        <f t="shared" si="4116"/>
        <v>0.67500000000000004</v>
      </c>
      <c r="T4054" s="15">
        <f t="shared" si="4116"/>
        <v>0.247</v>
      </c>
      <c r="U4054" s="15">
        <f t="shared" si="4116"/>
        <v>0.32450000000000001</v>
      </c>
      <c r="V4054" s="5">
        <v>1</v>
      </c>
      <c r="X4054" s="15">
        <f t="shared" si="3887"/>
        <v>14.5</v>
      </c>
      <c r="AB4054" s="15">
        <f t="shared" si="3888"/>
        <v>14.92418024217157</v>
      </c>
      <c r="AC4054" s="15">
        <f t="shared" si="3889"/>
        <v>0.17992887784873152</v>
      </c>
    </row>
    <row r="4055" spans="1:29">
      <c r="A4055" s="5" t="s">
        <v>207</v>
      </c>
      <c r="B4055" s="5">
        <v>0.625</v>
      </c>
      <c r="C4055" s="5">
        <v>0.48499999999999999</v>
      </c>
      <c r="D4055" s="5">
        <v>0.16500000000000001</v>
      </c>
      <c r="E4055" s="5">
        <v>1.2255</v>
      </c>
      <c r="F4055" s="5">
        <v>0.50749999999999995</v>
      </c>
      <c r="G4055" s="5">
        <v>0.29599999999999999</v>
      </c>
      <c r="H4055" s="48">
        <v>0.36</v>
      </c>
      <c r="I4055" s="5">
        <v>10</v>
      </c>
      <c r="N4055" s="15">
        <f t="shared" si="3885"/>
        <v>0.75</v>
      </c>
      <c r="O4055" s="15">
        <f t="shared" ref="O4055:U4055" si="4117">B4055</f>
        <v>0.625</v>
      </c>
      <c r="P4055" s="15">
        <f t="shared" si="4117"/>
        <v>0.48499999999999999</v>
      </c>
      <c r="Q4055" s="15">
        <f t="shared" si="4117"/>
        <v>0.16500000000000001</v>
      </c>
      <c r="R4055" s="15">
        <f t="shared" si="4117"/>
        <v>1.2255</v>
      </c>
      <c r="S4055" s="15">
        <f t="shared" si="4117"/>
        <v>0.50749999999999995</v>
      </c>
      <c r="T4055" s="15">
        <f t="shared" si="4117"/>
        <v>0.29599999999999999</v>
      </c>
      <c r="U4055" s="15">
        <f t="shared" si="4117"/>
        <v>0.36</v>
      </c>
      <c r="V4055" s="5">
        <v>1</v>
      </c>
      <c r="X4055" s="15">
        <f t="shared" si="3887"/>
        <v>11.5</v>
      </c>
      <c r="AB4055" s="15">
        <f t="shared" si="3888"/>
        <v>13.058894742486091</v>
      </c>
      <c r="AC4055" s="15">
        <f t="shared" si="3889"/>
        <v>2.4301528181507757</v>
      </c>
    </row>
    <row r="4056" spans="1:29">
      <c r="A4056" s="5" t="s">
        <v>207</v>
      </c>
      <c r="B4056" s="5">
        <v>0.63500000000000001</v>
      </c>
      <c r="C4056" s="5">
        <v>0.5</v>
      </c>
      <c r="D4056" s="5">
        <v>0.18</v>
      </c>
      <c r="E4056" s="5">
        <v>1.2565</v>
      </c>
      <c r="F4056" s="5">
        <v>0.53900000000000003</v>
      </c>
      <c r="G4056" s="5">
        <v>0.29199999999999998</v>
      </c>
      <c r="H4056" s="48">
        <v>0.35</v>
      </c>
      <c r="I4056" s="5">
        <v>10</v>
      </c>
      <c r="N4056" s="15">
        <f t="shared" si="3885"/>
        <v>0.75</v>
      </c>
      <c r="O4056" s="15">
        <f t="shared" ref="O4056:U4056" si="4118">B4056</f>
        <v>0.63500000000000001</v>
      </c>
      <c r="P4056" s="15">
        <f t="shared" si="4118"/>
        <v>0.5</v>
      </c>
      <c r="Q4056" s="15">
        <f t="shared" si="4118"/>
        <v>0.18</v>
      </c>
      <c r="R4056" s="15">
        <f t="shared" si="4118"/>
        <v>1.2565</v>
      </c>
      <c r="S4056" s="15">
        <f t="shared" si="4118"/>
        <v>0.53900000000000003</v>
      </c>
      <c r="T4056" s="15">
        <f t="shared" si="4118"/>
        <v>0.29199999999999998</v>
      </c>
      <c r="U4056" s="15">
        <f t="shared" si="4118"/>
        <v>0.35</v>
      </c>
      <c r="V4056" s="5">
        <v>1</v>
      </c>
      <c r="X4056" s="15">
        <f t="shared" si="3887"/>
        <v>11.5</v>
      </c>
      <c r="AB4056" s="15">
        <f t="shared" si="3888"/>
        <v>12.998015621768099</v>
      </c>
      <c r="AC4056" s="15">
        <f t="shared" si="3889"/>
        <v>2.2440508030612638</v>
      </c>
    </row>
    <row r="4057" spans="1:29">
      <c r="A4057" s="5" t="s">
        <v>207</v>
      </c>
      <c r="B4057" s="5">
        <v>0.64500000000000002</v>
      </c>
      <c r="C4057" s="5">
        <v>0.5</v>
      </c>
      <c r="D4057" s="5">
        <v>0.15</v>
      </c>
      <c r="E4057" s="5">
        <v>1.159</v>
      </c>
      <c r="F4057" s="5">
        <v>0.46750000000000003</v>
      </c>
      <c r="G4057" s="5">
        <v>0.33550000000000002</v>
      </c>
      <c r="H4057" s="48">
        <v>0.31</v>
      </c>
      <c r="I4057" s="5">
        <v>9</v>
      </c>
      <c r="N4057" s="15">
        <f t="shared" si="3885"/>
        <v>0.75</v>
      </c>
      <c r="O4057" s="15">
        <f t="shared" ref="O4057:U4057" si="4119">B4057</f>
        <v>0.64500000000000002</v>
      </c>
      <c r="P4057" s="15">
        <f t="shared" si="4119"/>
        <v>0.5</v>
      </c>
      <c r="Q4057" s="15">
        <f t="shared" si="4119"/>
        <v>0.15</v>
      </c>
      <c r="R4057" s="15">
        <f t="shared" si="4119"/>
        <v>1.159</v>
      </c>
      <c r="S4057" s="15">
        <f t="shared" si="4119"/>
        <v>0.46750000000000003</v>
      </c>
      <c r="T4057" s="15">
        <f t="shared" si="4119"/>
        <v>0.33550000000000002</v>
      </c>
      <c r="U4057" s="15">
        <f t="shared" si="4119"/>
        <v>0.31</v>
      </c>
      <c r="V4057" s="5">
        <v>1</v>
      </c>
      <c r="X4057" s="15">
        <f t="shared" si="3887"/>
        <v>10.5</v>
      </c>
      <c r="AB4057" s="15">
        <f t="shared" si="3888"/>
        <v>12.415790760683501</v>
      </c>
      <c r="AC4057" s="15">
        <f t="shared" si="3889"/>
        <v>3.6702542387202688</v>
      </c>
    </row>
    <row r="4058" spans="1:29">
      <c r="A4058" s="5" t="s">
        <v>206</v>
      </c>
      <c r="B4058" s="5">
        <v>0.64500000000000002</v>
      </c>
      <c r="C4058" s="5">
        <v>0.51</v>
      </c>
      <c r="D4058" s="5">
        <v>0.16500000000000001</v>
      </c>
      <c r="E4058" s="5">
        <v>1.403</v>
      </c>
      <c r="F4058" s="5">
        <v>0.57550000000000001</v>
      </c>
      <c r="G4058" s="5">
        <v>0.2515</v>
      </c>
      <c r="H4058" s="48">
        <v>0.45450000000000002</v>
      </c>
      <c r="I4058" s="5">
        <v>11</v>
      </c>
      <c r="N4058" s="15">
        <f t="shared" si="3885"/>
        <v>3</v>
      </c>
      <c r="O4058" s="15">
        <f t="shared" ref="O4058:U4058" si="4120">B4058</f>
        <v>0.64500000000000002</v>
      </c>
      <c r="P4058" s="15">
        <f t="shared" si="4120"/>
        <v>0.51</v>
      </c>
      <c r="Q4058" s="15">
        <f t="shared" si="4120"/>
        <v>0.16500000000000001</v>
      </c>
      <c r="R4058" s="15">
        <f t="shared" si="4120"/>
        <v>1.403</v>
      </c>
      <c r="S4058" s="15">
        <f t="shared" si="4120"/>
        <v>0.57550000000000001</v>
      </c>
      <c r="T4058" s="15">
        <f t="shared" si="4120"/>
        <v>0.2515</v>
      </c>
      <c r="U4058" s="15">
        <f t="shared" si="4120"/>
        <v>0.45450000000000002</v>
      </c>
      <c r="V4058" s="5">
        <v>1</v>
      </c>
      <c r="X4058" s="15">
        <f t="shared" si="3887"/>
        <v>12.5</v>
      </c>
      <c r="AB4058" s="15">
        <f t="shared" si="3888"/>
        <v>15.224423016770773</v>
      </c>
      <c r="AC4058" s="15">
        <f t="shared" si="3889"/>
        <v>7.42248077431036</v>
      </c>
    </row>
    <row r="4059" spans="1:29">
      <c r="A4059" s="5" t="s">
        <v>207</v>
      </c>
      <c r="B4059" s="5">
        <v>0.69</v>
      </c>
      <c r="C4059" s="5">
        <v>0.53500000000000003</v>
      </c>
      <c r="D4059" s="5">
        <v>0.185</v>
      </c>
      <c r="E4059" s="5">
        <v>1.8260000000000001</v>
      </c>
      <c r="F4059" s="5">
        <v>0.79700000000000004</v>
      </c>
      <c r="G4059" s="5">
        <v>0.40899999999999997</v>
      </c>
      <c r="H4059" s="48">
        <v>0.499</v>
      </c>
      <c r="I4059" s="5">
        <v>11</v>
      </c>
      <c r="N4059" s="15">
        <f t="shared" si="3885"/>
        <v>0.75</v>
      </c>
      <c r="O4059" s="15">
        <f t="shared" ref="O4059:U4059" si="4121">B4059</f>
        <v>0.69</v>
      </c>
      <c r="P4059" s="15">
        <f t="shared" si="4121"/>
        <v>0.53500000000000003</v>
      </c>
      <c r="Q4059" s="15">
        <f t="shared" si="4121"/>
        <v>0.185</v>
      </c>
      <c r="R4059" s="15">
        <f t="shared" si="4121"/>
        <v>1.8260000000000001</v>
      </c>
      <c r="S4059" s="15">
        <f t="shared" si="4121"/>
        <v>0.79700000000000004</v>
      </c>
      <c r="T4059" s="15">
        <f t="shared" si="4121"/>
        <v>0.40899999999999997</v>
      </c>
      <c r="U4059" s="15">
        <f t="shared" si="4121"/>
        <v>0.499</v>
      </c>
      <c r="V4059" s="5">
        <v>1</v>
      </c>
      <c r="X4059" s="15">
        <f t="shared" si="3887"/>
        <v>12.5</v>
      </c>
      <c r="AB4059" s="15">
        <f t="shared" si="3888"/>
        <v>13.507592993090324</v>
      </c>
      <c r="AC4059" s="15">
        <f t="shared" si="3889"/>
        <v>1.0152436397247169</v>
      </c>
    </row>
    <row r="4060" spans="1:29">
      <c r="A4060" s="5" t="s">
        <v>207</v>
      </c>
      <c r="B4060" s="5">
        <v>0.69499999999999995</v>
      </c>
      <c r="C4060" s="5">
        <v>0.56000000000000005</v>
      </c>
      <c r="D4060" s="5">
        <v>0.185</v>
      </c>
      <c r="E4060" s="5">
        <v>1.7715000000000001</v>
      </c>
      <c r="F4060" s="5">
        <v>0.81950000000000001</v>
      </c>
      <c r="G4060" s="5">
        <v>0.33100000000000002</v>
      </c>
      <c r="H4060" s="48">
        <v>0.437</v>
      </c>
      <c r="I4060" s="5">
        <v>10</v>
      </c>
      <c r="N4060" s="15">
        <f t="shared" si="3885"/>
        <v>0.75</v>
      </c>
      <c r="O4060" s="15">
        <f t="shared" ref="O4060:U4060" si="4122">B4060</f>
        <v>0.69499999999999995</v>
      </c>
      <c r="P4060" s="15">
        <f t="shared" si="4122"/>
        <v>0.56000000000000005</v>
      </c>
      <c r="Q4060" s="15">
        <f t="shared" si="4122"/>
        <v>0.185</v>
      </c>
      <c r="R4060" s="15">
        <f t="shared" si="4122"/>
        <v>1.7715000000000001</v>
      </c>
      <c r="S4060" s="15">
        <f t="shared" si="4122"/>
        <v>0.81950000000000001</v>
      </c>
      <c r="T4060" s="15">
        <f t="shared" si="4122"/>
        <v>0.33100000000000002</v>
      </c>
      <c r="U4060" s="15">
        <f t="shared" si="4122"/>
        <v>0.437</v>
      </c>
      <c r="V4060" s="5">
        <v>1</v>
      </c>
      <c r="X4060" s="15">
        <f t="shared" si="3887"/>
        <v>11.5</v>
      </c>
      <c r="AB4060" s="15">
        <f t="shared" si="3888"/>
        <v>13.110836456701959</v>
      </c>
      <c r="AC4060" s="15">
        <f t="shared" si="3889"/>
        <v>2.5947940902401219</v>
      </c>
    </row>
    <row r="4061" spans="1:29">
      <c r="A4061" s="5" t="s">
        <v>206</v>
      </c>
      <c r="B4061" s="5">
        <v>0.51500000000000001</v>
      </c>
      <c r="C4061" s="5">
        <v>0.39</v>
      </c>
      <c r="D4061" s="5">
        <v>0.12</v>
      </c>
      <c r="E4061" s="5">
        <v>0.61250000000000004</v>
      </c>
      <c r="F4061" s="5">
        <v>0.30199999999999999</v>
      </c>
      <c r="G4061" s="5">
        <v>0.13650000000000001</v>
      </c>
      <c r="H4061" s="48">
        <v>0.14149999999999999</v>
      </c>
      <c r="I4061" s="5">
        <v>8</v>
      </c>
      <c r="N4061" s="15">
        <f t="shared" si="3885"/>
        <v>3</v>
      </c>
      <c r="O4061" s="15">
        <f t="shared" ref="O4061:U4061" si="4123">B4061</f>
        <v>0.51500000000000001</v>
      </c>
      <c r="P4061" s="15">
        <f t="shared" si="4123"/>
        <v>0.39</v>
      </c>
      <c r="Q4061" s="15">
        <f t="shared" si="4123"/>
        <v>0.12</v>
      </c>
      <c r="R4061" s="15">
        <f t="shared" si="4123"/>
        <v>0.61250000000000004</v>
      </c>
      <c r="S4061" s="15">
        <f t="shared" si="4123"/>
        <v>0.30199999999999999</v>
      </c>
      <c r="T4061" s="15">
        <f t="shared" si="4123"/>
        <v>0.13650000000000001</v>
      </c>
      <c r="U4061" s="15">
        <f t="shared" si="4123"/>
        <v>0.14149999999999999</v>
      </c>
      <c r="V4061" s="5">
        <v>1</v>
      </c>
      <c r="X4061" s="15">
        <f t="shared" si="3887"/>
        <v>9.5</v>
      </c>
      <c r="AB4061" s="15">
        <f t="shared" si="3888"/>
        <v>10.182529904732752</v>
      </c>
      <c r="AC4061" s="15">
        <f t="shared" si="3889"/>
        <v>0.46584707085449889</v>
      </c>
    </row>
    <row r="4062" spans="1:29">
      <c r="A4062" s="5" t="s">
        <v>208</v>
      </c>
      <c r="B4062" s="5">
        <v>0.54500000000000004</v>
      </c>
      <c r="C4062" s="5">
        <v>0.40500000000000003</v>
      </c>
      <c r="D4062" s="5">
        <v>0.13</v>
      </c>
      <c r="E4062" s="5">
        <v>0.65800000000000003</v>
      </c>
      <c r="F4062" s="5">
        <v>0.32700000000000001</v>
      </c>
      <c r="G4062" s="5">
        <v>0.14449999999999999</v>
      </c>
      <c r="H4062" s="48">
        <v>0.17399999999999999</v>
      </c>
      <c r="I4062" s="5">
        <v>8</v>
      </c>
      <c r="N4062" s="15">
        <f t="shared" si="3885"/>
        <v>-2</v>
      </c>
      <c r="O4062" s="15">
        <f t="shared" ref="O4062:U4062" si="4124">B4062</f>
        <v>0.54500000000000004</v>
      </c>
      <c r="P4062" s="15">
        <f t="shared" si="4124"/>
        <v>0.40500000000000003</v>
      </c>
      <c r="Q4062" s="15">
        <f t="shared" si="4124"/>
        <v>0.13</v>
      </c>
      <c r="R4062" s="15">
        <f t="shared" si="4124"/>
        <v>0.65800000000000003</v>
      </c>
      <c r="S4062" s="15">
        <f t="shared" si="4124"/>
        <v>0.32700000000000001</v>
      </c>
      <c r="T4062" s="15">
        <f t="shared" si="4124"/>
        <v>0.14449999999999999</v>
      </c>
      <c r="U4062" s="15">
        <f t="shared" si="4124"/>
        <v>0.17399999999999999</v>
      </c>
      <c r="V4062" s="5">
        <v>1</v>
      </c>
      <c r="X4062" s="15">
        <f t="shared" si="3887"/>
        <v>9.5</v>
      </c>
      <c r="AB4062" s="15">
        <f t="shared" si="3888"/>
        <v>9.7483915445819669</v>
      </c>
      <c r="AC4062" s="15">
        <f t="shared" si="3889"/>
        <v>6.1698359419815239E-2</v>
      </c>
    </row>
    <row r="4063" spans="1:29">
      <c r="A4063" s="5" t="s">
        <v>206</v>
      </c>
      <c r="B4063" s="5">
        <v>0.62</v>
      </c>
      <c r="C4063" s="5">
        <v>0.46500000000000002</v>
      </c>
      <c r="D4063" s="5">
        <v>0.14499999999999999</v>
      </c>
      <c r="E4063" s="5">
        <v>0.91100000000000003</v>
      </c>
      <c r="F4063" s="5">
        <v>0.375</v>
      </c>
      <c r="G4063" s="5">
        <v>0.2145</v>
      </c>
      <c r="H4063" s="48">
        <v>0.27800000000000002</v>
      </c>
      <c r="I4063" s="5">
        <v>10</v>
      </c>
      <c r="N4063" s="15">
        <f t="shared" si="3885"/>
        <v>3</v>
      </c>
      <c r="O4063" s="15">
        <f t="shared" ref="O4063:U4063" si="4125">B4063</f>
        <v>0.62</v>
      </c>
      <c r="P4063" s="15">
        <f t="shared" si="4125"/>
        <v>0.46500000000000002</v>
      </c>
      <c r="Q4063" s="15">
        <f t="shared" si="4125"/>
        <v>0.14499999999999999</v>
      </c>
      <c r="R4063" s="15">
        <f t="shared" si="4125"/>
        <v>0.91100000000000003</v>
      </c>
      <c r="S4063" s="15">
        <f t="shared" si="4125"/>
        <v>0.375</v>
      </c>
      <c r="T4063" s="15">
        <f t="shared" si="4125"/>
        <v>0.2145</v>
      </c>
      <c r="U4063" s="15">
        <f t="shared" si="4125"/>
        <v>0.27800000000000002</v>
      </c>
      <c r="V4063" s="5">
        <v>1</v>
      </c>
      <c r="X4063" s="15">
        <f t="shared" si="3887"/>
        <v>11.5</v>
      </c>
      <c r="AB4063" s="15">
        <f t="shared" si="3888"/>
        <v>12.898003743669772</v>
      </c>
      <c r="AC4063" s="15">
        <f t="shared" si="3889"/>
        <v>1.9544144673146979</v>
      </c>
    </row>
    <row r="4064" spans="1:29">
      <c r="A4064" s="5" t="s">
        <v>206</v>
      </c>
      <c r="B4064" s="5">
        <v>0.63</v>
      </c>
      <c r="C4064" s="5">
        <v>0.49</v>
      </c>
      <c r="D4064" s="5">
        <v>0.15</v>
      </c>
      <c r="E4064" s="5">
        <v>1.1955</v>
      </c>
      <c r="F4064" s="5">
        <v>0.58450000000000002</v>
      </c>
      <c r="G4064" s="5">
        <v>0.25700000000000001</v>
      </c>
      <c r="H4064" s="48">
        <v>0.3</v>
      </c>
      <c r="I4064" s="5">
        <v>9</v>
      </c>
      <c r="N4064" s="15">
        <f t="shared" si="3885"/>
        <v>3</v>
      </c>
      <c r="O4064" s="15">
        <f t="shared" ref="O4064:U4064" si="4126">B4064</f>
        <v>0.63</v>
      </c>
      <c r="P4064" s="15">
        <f t="shared" si="4126"/>
        <v>0.49</v>
      </c>
      <c r="Q4064" s="15">
        <f t="shared" si="4126"/>
        <v>0.15</v>
      </c>
      <c r="R4064" s="15">
        <f t="shared" si="4126"/>
        <v>1.1955</v>
      </c>
      <c r="S4064" s="15">
        <f t="shared" si="4126"/>
        <v>0.58450000000000002</v>
      </c>
      <c r="T4064" s="15">
        <f t="shared" si="4126"/>
        <v>0.25700000000000001</v>
      </c>
      <c r="U4064" s="15">
        <f t="shared" si="4126"/>
        <v>0.3</v>
      </c>
      <c r="V4064" s="5">
        <v>1</v>
      </c>
      <c r="X4064" s="15">
        <f t="shared" si="3887"/>
        <v>10.5</v>
      </c>
      <c r="AB4064" s="15">
        <f t="shared" si="3888"/>
        <v>11.371036049520658</v>
      </c>
      <c r="AC4064" s="15">
        <f t="shared" si="3889"/>
        <v>0.75870379956455403</v>
      </c>
    </row>
    <row r="4065" spans="1:29">
      <c r="A4065" s="5" t="s">
        <v>207</v>
      </c>
      <c r="B4065" s="5">
        <v>0.63</v>
      </c>
      <c r="C4065" s="5">
        <v>0.51500000000000001</v>
      </c>
      <c r="D4065" s="5">
        <v>0.16</v>
      </c>
      <c r="E4065" s="5">
        <v>1.3360000000000001</v>
      </c>
      <c r="F4065" s="5">
        <v>0.55300000000000005</v>
      </c>
      <c r="G4065" s="5">
        <v>0.32050000000000001</v>
      </c>
      <c r="H4065" s="48">
        <v>0.35</v>
      </c>
      <c r="I4065" s="5">
        <v>11</v>
      </c>
      <c r="N4065" s="15">
        <f t="shared" si="3885"/>
        <v>0.75</v>
      </c>
      <c r="O4065" s="15">
        <f t="shared" ref="O4065:U4065" si="4127">B4065</f>
        <v>0.63</v>
      </c>
      <c r="P4065" s="15">
        <f t="shared" si="4127"/>
        <v>0.51500000000000001</v>
      </c>
      <c r="Q4065" s="15">
        <f t="shared" si="4127"/>
        <v>0.16</v>
      </c>
      <c r="R4065" s="15">
        <f t="shared" si="4127"/>
        <v>1.3360000000000001</v>
      </c>
      <c r="S4065" s="15">
        <f t="shared" si="4127"/>
        <v>0.55300000000000005</v>
      </c>
      <c r="T4065" s="15">
        <f t="shared" si="4127"/>
        <v>0.32050000000000001</v>
      </c>
      <c r="U4065" s="15">
        <f t="shared" si="4127"/>
        <v>0.35</v>
      </c>
      <c r="V4065" s="5">
        <v>1</v>
      </c>
      <c r="X4065" s="15">
        <f t="shared" si="3887"/>
        <v>12.5</v>
      </c>
      <c r="AB4065" s="15">
        <f t="shared" si="3888"/>
        <v>13.104383529867887</v>
      </c>
      <c r="AC4065" s="15">
        <f t="shared" si="3889"/>
        <v>0.36527945117556682</v>
      </c>
    </row>
    <row r="4066" spans="1:29">
      <c r="A4066" s="5" t="s">
        <v>207</v>
      </c>
      <c r="B4066" s="5">
        <v>0.64</v>
      </c>
      <c r="C4066" s="5">
        <v>0.49</v>
      </c>
      <c r="D4066" s="5">
        <v>0.18</v>
      </c>
      <c r="E4066" s="5">
        <v>1.36</v>
      </c>
      <c r="F4066" s="5">
        <v>0.65300000000000002</v>
      </c>
      <c r="G4066" s="5">
        <v>0.34699999999999998</v>
      </c>
      <c r="H4066" s="48">
        <v>0.30499999999999999</v>
      </c>
      <c r="I4066" s="5">
        <v>9</v>
      </c>
      <c r="N4066" s="15">
        <f t="shared" si="3885"/>
        <v>0.75</v>
      </c>
      <c r="O4066" s="15">
        <f t="shared" ref="O4066:U4066" si="4128">B4066</f>
        <v>0.64</v>
      </c>
      <c r="P4066" s="15">
        <f t="shared" si="4128"/>
        <v>0.49</v>
      </c>
      <c r="Q4066" s="15">
        <f t="shared" si="4128"/>
        <v>0.18</v>
      </c>
      <c r="R4066" s="15">
        <f t="shared" si="4128"/>
        <v>1.36</v>
      </c>
      <c r="S4066" s="15">
        <f t="shared" si="4128"/>
        <v>0.65300000000000002</v>
      </c>
      <c r="T4066" s="15">
        <f t="shared" si="4128"/>
        <v>0.34699999999999998</v>
      </c>
      <c r="U4066" s="15">
        <f t="shared" si="4128"/>
        <v>0.30499999999999999</v>
      </c>
      <c r="V4066" s="5">
        <v>1</v>
      </c>
      <c r="X4066" s="15">
        <f t="shared" si="3887"/>
        <v>10.5</v>
      </c>
      <c r="AB4066" s="15">
        <f t="shared" si="3888"/>
        <v>10.571741598935448</v>
      </c>
      <c r="AC4066" s="15">
        <f t="shared" si="3889"/>
        <v>5.1468570178146997E-3</v>
      </c>
    </row>
    <row r="4067" spans="1:29">
      <c r="A4067" s="5" t="s">
        <v>208</v>
      </c>
      <c r="B4067" s="5">
        <v>0.37</v>
      </c>
      <c r="C4067" s="5">
        <v>0.27500000000000002</v>
      </c>
      <c r="D4067" s="5">
        <v>0.08</v>
      </c>
      <c r="E4067" s="5">
        <v>0.23250000000000001</v>
      </c>
      <c r="F4067" s="5">
        <v>9.2999999999999999E-2</v>
      </c>
      <c r="G4067" s="5">
        <v>5.6000000000000001E-2</v>
      </c>
      <c r="H4067" s="48">
        <v>7.1999999999999995E-2</v>
      </c>
      <c r="I4067" s="5">
        <v>6</v>
      </c>
      <c r="N4067" s="15">
        <f t="shared" si="3885"/>
        <v>-2</v>
      </c>
      <c r="O4067" s="15">
        <f t="shared" ref="O4067:U4067" si="4129">B4067</f>
        <v>0.37</v>
      </c>
      <c r="P4067" s="15">
        <f t="shared" si="4129"/>
        <v>0.27500000000000002</v>
      </c>
      <c r="Q4067" s="15">
        <f t="shared" si="4129"/>
        <v>0.08</v>
      </c>
      <c r="R4067" s="15">
        <f t="shared" si="4129"/>
        <v>0.23250000000000001</v>
      </c>
      <c r="S4067" s="15">
        <f t="shared" si="4129"/>
        <v>9.2999999999999999E-2</v>
      </c>
      <c r="T4067" s="15">
        <f t="shared" si="4129"/>
        <v>5.6000000000000001E-2</v>
      </c>
      <c r="U4067" s="15">
        <f t="shared" si="4129"/>
        <v>7.1999999999999995E-2</v>
      </c>
      <c r="V4067" s="5">
        <v>1</v>
      </c>
      <c r="X4067" s="15">
        <f t="shared" si="3887"/>
        <v>7.5</v>
      </c>
      <c r="AB4067" s="15">
        <f t="shared" si="3888"/>
        <v>8.6463009317285504</v>
      </c>
      <c r="AC4067" s="15">
        <f t="shared" si="3889"/>
        <v>1.3140058260817429</v>
      </c>
    </row>
    <row r="4068" spans="1:29">
      <c r="A4068" s="5" t="s">
        <v>208</v>
      </c>
      <c r="B4068" s="5">
        <v>0.39500000000000002</v>
      </c>
      <c r="C4068" s="5">
        <v>0.31</v>
      </c>
      <c r="D4068" s="5">
        <v>8.5000000000000006E-2</v>
      </c>
      <c r="E4068" s="5">
        <v>0.317</v>
      </c>
      <c r="F4068" s="5">
        <v>0.153</v>
      </c>
      <c r="G4068" s="5">
        <v>5.0500000000000003E-2</v>
      </c>
      <c r="H4068" s="48">
        <v>9.35E-2</v>
      </c>
      <c r="I4068" s="5">
        <v>7</v>
      </c>
      <c r="N4068" s="15">
        <f t="shared" si="3885"/>
        <v>-2</v>
      </c>
      <c r="O4068" s="15">
        <f t="shared" ref="O4068:U4068" si="4130">B4068</f>
        <v>0.39500000000000002</v>
      </c>
      <c r="P4068" s="15">
        <f t="shared" si="4130"/>
        <v>0.31</v>
      </c>
      <c r="Q4068" s="15">
        <f t="shared" si="4130"/>
        <v>8.5000000000000006E-2</v>
      </c>
      <c r="R4068" s="15">
        <f t="shared" si="4130"/>
        <v>0.317</v>
      </c>
      <c r="S4068" s="15">
        <f t="shared" si="4130"/>
        <v>0.153</v>
      </c>
      <c r="T4068" s="15">
        <f t="shared" si="4130"/>
        <v>5.0500000000000003E-2</v>
      </c>
      <c r="U4068" s="15">
        <f t="shared" si="4130"/>
        <v>9.35E-2</v>
      </c>
      <c r="V4068" s="5">
        <v>1</v>
      </c>
      <c r="X4068" s="15">
        <f t="shared" si="3887"/>
        <v>8.5</v>
      </c>
      <c r="AB4068" s="15">
        <f t="shared" si="3888"/>
        <v>8.9012328623111969</v>
      </c>
      <c r="AC4068" s="15">
        <f t="shared" si="3889"/>
        <v>0.16098780979843591</v>
      </c>
    </row>
    <row r="4069" spans="1:29">
      <c r="A4069" s="5" t="s">
        <v>208</v>
      </c>
      <c r="B4069" s="5">
        <v>0.4</v>
      </c>
      <c r="C4069" s="5">
        <v>0.3</v>
      </c>
      <c r="D4069" s="5">
        <v>0.115</v>
      </c>
      <c r="E4069" s="5">
        <v>0.318</v>
      </c>
      <c r="F4069" s="5">
        <v>0.13350000000000001</v>
      </c>
      <c r="G4069" s="5">
        <v>7.2499999999999995E-2</v>
      </c>
      <c r="H4069" s="48">
        <v>9.35E-2</v>
      </c>
      <c r="I4069" s="5">
        <v>6</v>
      </c>
      <c r="N4069" s="15">
        <f t="shared" si="3885"/>
        <v>-2</v>
      </c>
      <c r="O4069" s="15">
        <f t="shared" ref="O4069:U4069" si="4131">B4069</f>
        <v>0.4</v>
      </c>
      <c r="P4069" s="15">
        <f t="shared" si="4131"/>
        <v>0.3</v>
      </c>
      <c r="Q4069" s="15">
        <f t="shared" si="4131"/>
        <v>0.115</v>
      </c>
      <c r="R4069" s="15">
        <f t="shared" si="4131"/>
        <v>0.318</v>
      </c>
      <c r="S4069" s="15">
        <f t="shared" si="4131"/>
        <v>0.13350000000000001</v>
      </c>
      <c r="T4069" s="15">
        <f t="shared" si="4131"/>
        <v>7.2499999999999995E-2</v>
      </c>
      <c r="U4069" s="15">
        <f t="shared" si="4131"/>
        <v>9.35E-2</v>
      </c>
      <c r="V4069" s="5">
        <v>1</v>
      </c>
      <c r="X4069" s="15">
        <f t="shared" si="3887"/>
        <v>7.5</v>
      </c>
      <c r="AB4069" s="15">
        <f t="shared" si="3888"/>
        <v>9.2890763534681966</v>
      </c>
      <c r="AC4069" s="15">
        <f t="shared" si="3889"/>
        <v>3.2007941985390596</v>
      </c>
    </row>
    <row r="4070" spans="1:29">
      <c r="A4070" s="5" t="s">
        <v>208</v>
      </c>
      <c r="B4070" s="5">
        <v>0.41</v>
      </c>
      <c r="C4070" s="5">
        <v>0.30499999999999999</v>
      </c>
      <c r="D4070" s="5">
        <v>0.1</v>
      </c>
      <c r="E4070" s="5">
        <v>0.26450000000000001</v>
      </c>
      <c r="F4070" s="5">
        <v>0.1</v>
      </c>
      <c r="G4070" s="5">
        <v>6.5500000000000003E-2</v>
      </c>
      <c r="H4070" s="48">
        <v>8.5000000000000006E-2</v>
      </c>
      <c r="I4070" s="5">
        <v>7</v>
      </c>
      <c r="N4070" s="15">
        <f t="shared" si="3885"/>
        <v>-2</v>
      </c>
      <c r="O4070" s="15">
        <f t="shared" ref="O4070:U4070" si="4132">B4070</f>
        <v>0.41</v>
      </c>
      <c r="P4070" s="15">
        <f t="shared" si="4132"/>
        <v>0.30499999999999999</v>
      </c>
      <c r="Q4070" s="15">
        <f t="shared" si="4132"/>
        <v>0.1</v>
      </c>
      <c r="R4070" s="15">
        <f t="shared" si="4132"/>
        <v>0.26450000000000001</v>
      </c>
      <c r="S4070" s="15">
        <f t="shared" si="4132"/>
        <v>0.1</v>
      </c>
      <c r="T4070" s="15">
        <f t="shared" si="4132"/>
        <v>6.5500000000000003E-2</v>
      </c>
      <c r="U4070" s="15">
        <f t="shared" si="4132"/>
        <v>8.5000000000000006E-2</v>
      </c>
      <c r="V4070" s="5">
        <v>1</v>
      </c>
      <c r="X4070" s="15">
        <f t="shared" si="3887"/>
        <v>8.5</v>
      </c>
      <c r="AB4070" s="15">
        <f t="shared" si="3888"/>
        <v>9.3588077836532175</v>
      </c>
      <c r="AC4070" s="15">
        <f t="shared" si="3889"/>
        <v>0.7375508092633517</v>
      </c>
    </row>
    <row r="4071" spans="1:29">
      <c r="A4071" s="5" t="s">
        <v>208</v>
      </c>
      <c r="B4071" s="5">
        <v>0.45500000000000002</v>
      </c>
      <c r="C4071" s="5">
        <v>0.33500000000000002</v>
      </c>
      <c r="D4071" s="5">
        <v>0.105</v>
      </c>
      <c r="E4071" s="5">
        <v>0.40550000000000003</v>
      </c>
      <c r="F4071" s="5">
        <v>0.17499999999999999</v>
      </c>
      <c r="G4071" s="5">
        <v>9.1999999999999998E-2</v>
      </c>
      <c r="H4071" s="48">
        <v>0.11849999999999999</v>
      </c>
      <c r="I4071" s="5">
        <v>8</v>
      </c>
      <c r="N4071" s="15">
        <f t="shared" si="3885"/>
        <v>-2</v>
      </c>
      <c r="O4071" s="15">
        <f t="shared" ref="O4071:U4071" si="4133">B4071</f>
        <v>0.45500000000000002</v>
      </c>
      <c r="P4071" s="15">
        <f t="shared" si="4133"/>
        <v>0.33500000000000002</v>
      </c>
      <c r="Q4071" s="15">
        <f t="shared" si="4133"/>
        <v>0.105</v>
      </c>
      <c r="R4071" s="15">
        <f t="shared" si="4133"/>
        <v>0.40550000000000003</v>
      </c>
      <c r="S4071" s="15">
        <f t="shared" si="4133"/>
        <v>0.17499999999999999</v>
      </c>
      <c r="T4071" s="15">
        <f t="shared" si="4133"/>
        <v>9.1999999999999998E-2</v>
      </c>
      <c r="U4071" s="15">
        <f t="shared" si="4133"/>
        <v>0.11849999999999999</v>
      </c>
      <c r="V4071" s="5">
        <v>1</v>
      </c>
      <c r="X4071" s="15">
        <f t="shared" si="3887"/>
        <v>9.5</v>
      </c>
      <c r="AB4071" s="15">
        <f t="shared" si="3888"/>
        <v>9.5276510563076577</v>
      </c>
      <c r="AC4071" s="15">
        <f t="shared" si="3889"/>
        <v>7.6458091492925893E-4</v>
      </c>
    </row>
    <row r="4072" spans="1:29">
      <c r="A4072" s="5" t="s">
        <v>208</v>
      </c>
      <c r="B4072" s="5">
        <v>0.48</v>
      </c>
      <c r="C4072" s="5">
        <v>0.33500000000000002</v>
      </c>
      <c r="D4072" s="5">
        <v>0.125</v>
      </c>
      <c r="E4072" s="5">
        <v>0.52400000000000002</v>
      </c>
      <c r="F4072" s="5">
        <v>0.246</v>
      </c>
      <c r="G4072" s="5">
        <v>0.1095</v>
      </c>
      <c r="H4072" s="48">
        <v>0.14499999999999999</v>
      </c>
      <c r="I4072" s="5">
        <v>7</v>
      </c>
      <c r="N4072" s="15">
        <f t="shared" si="3885"/>
        <v>-2</v>
      </c>
      <c r="O4072" s="15">
        <f t="shared" ref="O4072:U4072" si="4134">B4072</f>
        <v>0.48</v>
      </c>
      <c r="P4072" s="15">
        <f t="shared" si="4134"/>
        <v>0.33500000000000002</v>
      </c>
      <c r="Q4072" s="15">
        <f t="shared" si="4134"/>
        <v>0.125</v>
      </c>
      <c r="R4072" s="15">
        <f t="shared" si="4134"/>
        <v>0.52400000000000002</v>
      </c>
      <c r="S4072" s="15">
        <f t="shared" si="4134"/>
        <v>0.246</v>
      </c>
      <c r="T4072" s="15">
        <f t="shared" si="4134"/>
        <v>0.1095</v>
      </c>
      <c r="U4072" s="15">
        <f t="shared" si="4134"/>
        <v>0.14499999999999999</v>
      </c>
      <c r="V4072" s="5">
        <v>1</v>
      </c>
      <c r="X4072" s="15">
        <f t="shared" si="3887"/>
        <v>8.5</v>
      </c>
      <c r="AB4072" s="15">
        <f t="shared" si="3888"/>
        <v>9.4315119544046961</v>
      </c>
      <c r="AC4072" s="15">
        <f t="shared" si="3889"/>
        <v>0.86771452119885673</v>
      </c>
    </row>
    <row r="4073" spans="1:29">
      <c r="A4073" s="5" t="s">
        <v>208</v>
      </c>
      <c r="B4073" s="5">
        <v>0.48499999999999999</v>
      </c>
      <c r="C4073" s="5">
        <v>0.375</v>
      </c>
      <c r="D4073" s="5">
        <v>0.11</v>
      </c>
      <c r="E4073" s="5">
        <v>0.46400000000000002</v>
      </c>
      <c r="F4073" s="5">
        <v>0.20150000000000001</v>
      </c>
      <c r="G4073" s="5">
        <v>0.09</v>
      </c>
      <c r="H4073" s="48">
        <v>0.14899999999999999</v>
      </c>
      <c r="I4073" s="5">
        <v>8</v>
      </c>
      <c r="N4073" s="15">
        <f t="shared" si="3885"/>
        <v>-2</v>
      </c>
      <c r="O4073" s="15">
        <f t="shared" ref="O4073:U4073" si="4135">B4073</f>
        <v>0.48499999999999999</v>
      </c>
      <c r="P4073" s="15">
        <f t="shared" si="4135"/>
        <v>0.375</v>
      </c>
      <c r="Q4073" s="15">
        <f t="shared" si="4135"/>
        <v>0.11</v>
      </c>
      <c r="R4073" s="15">
        <f t="shared" si="4135"/>
        <v>0.46400000000000002</v>
      </c>
      <c r="S4073" s="15">
        <f t="shared" si="4135"/>
        <v>0.20150000000000001</v>
      </c>
      <c r="T4073" s="15">
        <f t="shared" si="4135"/>
        <v>0.09</v>
      </c>
      <c r="U4073" s="15">
        <f t="shared" si="4135"/>
        <v>0.14899999999999999</v>
      </c>
      <c r="V4073" s="5">
        <v>1</v>
      </c>
      <c r="X4073" s="15">
        <f t="shared" si="3887"/>
        <v>9.5</v>
      </c>
      <c r="AB4073" s="15">
        <f t="shared" si="3888"/>
        <v>10.317434162498209</v>
      </c>
      <c r="AC4073" s="15">
        <f t="shared" si="3889"/>
        <v>0.66819861001914849</v>
      </c>
    </row>
    <row r="4074" spans="1:29">
      <c r="A4074" s="5" t="s">
        <v>208</v>
      </c>
      <c r="B4074" s="5">
        <v>0.5</v>
      </c>
      <c r="C4074" s="5">
        <v>0.36</v>
      </c>
      <c r="D4074" s="5">
        <v>0.12</v>
      </c>
      <c r="E4074" s="5">
        <v>0.439</v>
      </c>
      <c r="F4074" s="5">
        <v>0.1875</v>
      </c>
      <c r="G4074" s="5">
        <v>0.1055</v>
      </c>
      <c r="H4074" s="48">
        <v>0.1305</v>
      </c>
      <c r="I4074" s="5">
        <v>8</v>
      </c>
      <c r="N4074" s="15">
        <f t="shared" si="3885"/>
        <v>-2</v>
      </c>
      <c r="O4074" s="15">
        <f t="shared" ref="O4074:U4074" si="4136">B4074</f>
        <v>0.5</v>
      </c>
      <c r="P4074" s="15">
        <f t="shared" si="4136"/>
        <v>0.36</v>
      </c>
      <c r="Q4074" s="15">
        <f t="shared" si="4136"/>
        <v>0.12</v>
      </c>
      <c r="R4074" s="15">
        <f t="shared" si="4136"/>
        <v>0.439</v>
      </c>
      <c r="S4074" s="15">
        <f t="shared" si="4136"/>
        <v>0.1875</v>
      </c>
      <c r="T4074" s="15">
        <f t="shared" si="4136"/>
        <v>0.1055</v>
      </c>
      <c r="U4074" s="15">
        <f t="shared" si="4136"/>
        <v>0.1305</v>
      </c>
      <c r="V4074" s="5">
        <v>1</v>
      </c>
      <c r="X4074" s="15">
        <f t="shared" si="3887"/>
        <v>9.5</v>
      </c>
      <c r="AB4074" s="15">
        <f t="shared" si="3888"/>
        <v>9.9751529549870277</v>
      </c>
      <c r="AC4074" s="15">
        <f t="shared" si="3889"/>
        <v>0.22577033063290436</v>
      </c>
    </row>
    <row r="4075" spans="1:29">
      <c r="A4075" s="5" t="s">
        <v>208</v>
      </c>
      <c r="B4075" s="5">
        <v>0.51500000000000001</v>
      </c>
      <c r="C4075" s="5">
        <v>0.39500000000000002</v>
      </c>
      <c r="D4075" s="5">
        <v>0.125</v>
      </c>
      <c r="E4075" s="5">
        <v>0.58050000000000002</v>
      </c>
      <c r="F4075" s="5">
        <v>0.23649999999999999</v>
      </c>
      <c r="G4075" s="5">
        <v>0.1075</v>
      </c>
      <c r="H4075" s="48">
        <v>0.19</v>
      </c>
      <c r="I4075" s="5">
        <v>9</v>
      </c>
      <c r="N4075" s="15">
        <f t="shared" si="3885"/>
        <v>-2</v>
      </c>
      <c r="O4075" s="15">
        <f t="shared" ref="O4075:U4075" si="4137">B4075</f>
        <v>0.51500000000000001</v>
      </c>
      <c r="P4075" s="15">
        <f t="shared" si="4137"/>
        <v>0.39500000000000002</v>
      </c>
      <c r="Q4075" s="15">
        <f t="shared" si="4137"/>
        <v>0.125</v>
      </c>
      <c r="R4075" s="15">
        <f t="shared" si="4137"/>
        <v>0.58050000000000002</v>
      </c>
      <c r="S4075" s="15">
        <f t="shared" si="4137"/>
        <v>0.23649999999999999</v>
      </c>
      <c r="T4075" s="15">
        <f t="shared" si="4137"/>
        <v>0.1075</v>
      </c>
      <c r="U4075" s="15">
        <f t="shared" si="4137"/>
        <v>0.19</v>
      </c>
      <c r="V4075" s="5">
        <v>1</v>
      </c>
      <c r="X4075" s="15">
        <f t="shared" si="3887"/>
        <v>10.5</v>
      </c>
      <c r="AB4075" s="15">
        <f t="shared" si="3888"/>
        <v>11.228992798599853</v>
      </c>
      <c r="AC4075" s="15">
        <f t="shared" si="3889"/>
        <v>0.53143050041044548</v>
      </c>
    </row>
    <row r="4076" spans="1:29">
      <c r="A4076" s="5" t="s">
        <v>208</v>
      </c>
      <c r="B4076" s="5">
        <v>0.52</v>
      </c>
      <c r="C4076" s="5">
        <v>0.4</v>
      </c>
      <c r="D4076" s="5">
        <v>0.14000000000000001</v>
      </c>
      <c r="E4076" s="5">
        <v>0.622</v>
      </c>
      <c r="F4076" s="5">
        <v>0.27800000000000002</v>
      </c>
      <c r="G4076" s="5">
        <v>0.14549999999999999</v>
      </c>
      <c r="H4076" s="48">
        <v>0.16900000000000001</v>
      </c>
      <c r="I4076" s="5">
        <v>8</v>
      </c>
      <c r="N4076" s="15">
        <f t="shared" si="3885"/>
        <v>-2</v>
      </c>
      <c r="O4076" s="15">
        <f t="shared" ref="O4076:U4076" si="4138">B4076</f>
        <v>0.52</v>
      </c>
      <c r="P4076" s="15">
        <f t="shared" si="4138"/>
        <v>0.4</v>
      </c>
      <c r="Q4076" s="15">
        <f t="shared" si="4138"/>
        <v>0.14000000000000001</v>
      </c>
      <c r="R4076" s="15">
        <f t="shared" si="4138"/>
        <v>0.622</v>
      </c>
      <c r="S4076" s="15">
        <f t="shared" si="4138"/>
        <v>0.27800000000000002</v>
      </c>
      <c r="T4076" s="15">
        <f t="shared" si="4138"/>
        <v>0.14549999999999999</v>
      </c>
      <c r="U4076" s="15">
        <f t="shared" si="4138"/>
        <v>0.16900000000000001</v>
      </c>
      <c r="V4076" s="5">
        <v>1</v>
      </c>
      <c r="X4076" s="15">
        <f t="shared" si="3887"/>
        <v>9.5</v>
      </c>
      <c r="AB4076" s="15">
        <f t="shared" si="3888"/>
        <v>10.423420684354586</v>
      </c>
      <c r="AC4076" s="15">
        <f t="shared" si="3889"/>
        <v>0.85270576029389111</v>
      </c>
    </row>
    <row r="4077" spans="1:29">
      <c r="A4077" s="5" t="s">
        <v>206</v>
      </c>
      <c r="B4077" s="5">
        <v>0.54500000000000004</v>
      </c>
      <c r="C4077" s="5">
        <v>0.45</v>
      </c>
      <c r="D4077" s="5">
        <v>0.15</v>
      </c>
      <c r="E4077" s="5">
        <v>0.78049999999999997</v>
      </c>
      <c r="F4077" s="5">
        <v>0.3795</v>
      </c>
      <c r="G4077" s="5">
        <v>0.16250000000000001</v>
      </c>
      <c r="H4077" s="48">
        <v>0.216</v>
      </c>
      <c r="I4077" s="5">
        <v>8</v>
      </c>
      <c r="N4077" s="15">
        <f t="shared" si="3885"/>
        <v>3</v>
      </c>
      <c r="O4077" s="15">
        <f t="shared" ref="O4077:U4077" si="4139">B4077</f>
        <v>0.54500000000000004</v>
      </c>
      <c r="P4077" s="15">
        <f t="shared" si="4139"/>
        <v>0.45</v>
      </c>
      <c r="Q4077" s="15">
        <f t="shared" si="4139"/>
        <v>0.15</v>
      </c>
      <c r="R4077" s="15">
        <f t="shared" si="4139"/>
        <v>0.78049999999999997</v>
      </c>
      <c r="S4077" s="15">
        <f t="shared" si="4139"/>
        <v>0.3795</v>
      </c>
      <c r="T4077" s="15">
        <f t="shared" si="4139"/>
        <v>0.16250000000000001</v>
      </c>
      <c r="U4077" s="15">
        <f t="shared" si="4139"/>
        <v>0.216</v>
      </c>
      <c r="V4077" s="5">
        <v>1</v>
      </c>
      <c r="X4077" s="15">
        <f t="shared" si="3887"/>
        <v>9.5</v>
      </c>
      <c r="AB4077" s="15">
        <f t="shared" si="3888"/>
        <v>11.552639835306501</v>
      </c>
      <c r="AC4077" s="15">
        <f t="shared" si="3889"/>
        <v>4.2133302934870978</v>
      </c>
    </row>
    <row r="4078" spans="1:29">
      <c r="A4078" s="5" t="s">
        <v>208</v>
      </c>
      <c r="B4078" s="5">
        <v>0.54500000000000004</v>
      </c>
      <c r="C4078" s="5">
        <v>0.43</v>
      </c>
      <c r="D4078" s="5">
        <v>0.14000000000000001</v>
      </c>
      <c r="E4078" s="5">
        <v>0.77200000000000002</v>
      </c>
      <c r="F4078" s="5">
        <v>0.28899999999999998</v>
      </c>
      <c r="G4078" s="5">
        <v>0.19</v>
      </c>
      <c r="H4078" s="48">
        <v>0.26150000000000001</v>
      </c>
      <c r="I4078" s="5">
        <v>8</v>
      </c>
      <c r="N4078" s="15">
        <f t="shared" si="3885"/>
        <v>-2</v>
      </c>
      <c r="O4078" s="15">
        <f t="shared" ref="O4078:U4078" si="4140">B4078</f>
        <v>0.54500000000000004</v>
      </c>
      <c r="P4078" s="15">
        <f t="shared" si="4140"/>
        <v>0.43</v>
      </c>
      <c r="Q4078" s="15">
        <f t="shared" si="4140"/>
        <v>0.14000000000000001</v>
      </c>
      <c r="R4078" s="15">
        <f t="shared" si="4140"/>
        <v>0.77200000000000002</v>
      </c>
      <c r="S4078" s="15">
        <f t="shared" si="4140"/>
        <v>0.28899999999999998</v>
      </c>
      <c r="T4078" s="15">
        <f t="shared" si="4140"/>
        <v>0.19</v>
      </c>
      <c r="U4078" s="15">
        <f t="shared" si="4140"/>
        <v>0.26150000000000001</v>
      </c>
      <c r="V4078" s="5">
        <v>1</v>
      </c>
      <c r="X4078" s="15">
        <f t="shared" si="3887"/>
        <v>9.5</v>
      </c>
      <c r="AB4078" s="15">
        <f t="shared" si="3888"/>
        <v>12.247844969298766</v>
      </c>
      <c r="AC4078" s="15">
        <f t="shared" si="3889"/>
        <v>7.5506519753005383</v>
      </c>
    </row>
    <row r="4079" spans="1:29">
      <c r="A4079" s="5" t="s">
        <v>208</v>
      </c>
      <c r="B4079" s="5">
        <v>0.55000000000000004</v>
      </c>
      <c r="C4079" s="5">
        <v>0.435</v>
      </c>
      <c r="D4079" s="5">
        <v>0.125</v>
      </c>
      <c r="E4079" s="5">
        <v>0.74099999999999999</v>
      </c>
      <c r="F4079" s="5">
        <v>0.34799999999999998</v>
      </c>
      <c r="G4079" s="5">
        <v>0.1585</v>
      </c>
      <c r="H4079" s="48">
        <v>0.20599999999999999</v>
      </c>
      <c r="I4079" s="5">
        <v>9</v>
      </c>
      <c r="N4079" s="15">
        <f t="shared" si="3885"/>
        <v>-2</v>
      </c>
      <c r="O4079" s="15">
        <f t="shared" ref="O4079:U4079" si="4141">B4079</f>
        <v>0.55000000000000004</v>
      </c>
      <c r="P4079" s="15">
        <f t="shared" si="4141"/>
        <v>0.435</v>
      </c>
      <c r="Q4079" s="15">
        <f t="shared" si="4141"/>
        <v>0.125</v>
      </c>
      <c r="R4079" s="15">
        <f t="shared" si="4141"/>
        <v>0.74099999999999999</v>
      </c>
      <c r="S4079" s="15">
        <f t="shared" si="4141"/>
        <v>0.34799999999999998</v>
      </c>
      <c r="T4079" s="15">
        <f t="shared" si="4141"/>
        <v>0.1585</v>
      </c>
      <c r="U4079" s="15">
        <f t="shared" si="4141"/>
        <v>0.20599999999999999</v>
      </c>
      <c r="V4079" s="5">
        <v>1</v>
      </c>
      <c r="X4079" s="15">
        <f t="shared" si="3887"/>
        <v>10.5</v>
      </c>
      <c r="AB4079" s="15">
        <f t="shared" si="3888"/>
        <v>10.509557488920937</v>
      </c>
      <c r="AC4079" s="15">
        <f t="shared" si="3889"/>
        <v>9.1345594473827058E-5</v>
      </c>
    </row>
    <row r="4080" spans="1:29">
      <c r="A4080" s="5" t="s">
        <v>206</v>
      </c>
      <c r="B4080" s="5">
        <v>0.55000000000000004</v>
      </c>
      <c r="C4080" s="5">
        <v>0.43</v>
      </c>
      <c r="D4080" s="5">
        <v>0.18</v>
      </c>
      <c r="E4080" s="5">
        <v>0.82650000000000001</v>
      </c>
      <c r="F4080" s="5">
        <v>0.4405</v>
      </c>
      <c r="G4080" s="5">
        <v>0.159</v>
      </c>
      <c r="H4080" s="48">
        <v>0.22500000000000001</v>
      </c>
      <c r="I4080" s="5">
        <v>10</v>
      </c>
      <c r="N4080" s="15">
        <f t="shared" si="3885"/>
        <v>3</v>
      </c>
      <c r="O4080" s="15">
        <f t="shared" ref="O4080:U4080" si="4142">B4080</f>
        <v>0.55000000000000004</v>
      </c>
      <c r="P4080" s="15">
        <f t="shared" si="4142"/>
        <v>0.43</v>
      </c>
      <c r="Q4080" s="15">
        <f t="shared" si="4142"/>
        <v>0.18</v>
      </c>
      <c r="R4080" s="15">
        <f t="shared" si="4142"/>
        <v>0.82650000000000001</v>
      </c>
      <c r="S4080" s="15">
        <f t="shared" si="4142"/>
        <v>0.4405</v>
      </c>
      <c r="T4080" s="15">
        <f t="shared" si="4142"/>
        <v>0.159</v>
      </c>
      <c r="U4080" s="15">
        <f t="shared" si="4142"/>
        <v>0.22500000000000001</v>
      </c>
      <c r="V4080" s="5">
        <v>1</v>
      </c>
      <c r="X4080" s="15">
        <f t="shared" si="3887"/>
        <v>11.5</v>
      </c>
      <c r="AB4080" s="15">
        <f t="shared" si="3888"/>
        <v>10.952849653759579</v>
      </c>
      <c r="AC4080" s="15">
        <f t="shared" si="3889"/>
        <v>0.2993735013910131</v>
      </c>
    </row>
    <row r="4081" spans="1:29">
      <c r="A4081" s="5" t="s">
        <v>206</v>
      </c>
      <c r="B4081" s="5">
        <v>0.55000000000000004</v>
      </c>
      <c r="C4081" s="5">
        <v>0.38500000000000001</v>
      </c>
      <c r="D4081" s="5">
        <v>0.13</v>
      </c>
      <c r="E4081" s="5">
        <v>0.72750000000000004</v>
      </c>
      <c r="F4081" s="5">
        <v>0.34300000000000003</v>
      </c>
      <c r="G4081" s="5">
        <v>0.16250000000000001</v>
      </c>
      <c r="H4081" s="48">
        <v>0.19</v>
      </c>
      <c r="I4081" s="5">
        <v>8</v>
      </c>
      <c r="N4081" s="15">
        <f t="shared" si="3885"/>
        <v>3</v>
      </c>
      <c r="O4081" s="15">
        <f t="shared" ref="O4081:U4081" si="4143">B4081</f>
        <v>0.55000000000000004</v>
      </c>
      <c r="P4081" s="15">
        <f t="shared" si="4143"/>
        <v>0.38500000000000001</v>
      </c>
      <c r="Q4081" s="15">
        <f t="shared" si="4143"/>
        <v>0.13</v>
      </c>
      <c r="R4081" s="15">
        <f t="shared" si="4143"/>
        <v>0.72750000000000004</v>
      </c>
      <c r="S4081" s="15">
        <f t="shared" si="4143"/>
        <v>0.34300000000000003</v>
      </c>
      <c r="T4081" s="15">
        <f t="shared" si="4143"/>
        <v>0.16250000000000001</v>
      </c>
      <c r="U4081" s="15">
        <f t="shared" si="4143"/>
        <v>0.19</v>
      </c>
      <c r="V4081" s="5">
        <v>1</v>
      </c>
      <c r="X4081" s="15">
        <f t="shared" si="3887"/>
        <v>9.5</v>
      </c>
      <c r="AB4081" s="15">
        <f t="shared" si="3888"/>
        <v>10.58341214111937</v>
      </c>
      <c r="AC4081" s="15">
        <f t="shared" si="3889"/>
        <v>1.1737818675248568</v>
      </c>
    </row>
    <row r="4082" spans="1:29">
      <c r="A4082" s="5" t="s">
        <v>208</v>
      </c>
      <c r="B4082" s="5">
        <v>0.55500000000000005</v>
      </c>
      <c r="C4082" s="5">
        <v>0.43</v>
      </c>
      <c r="D4082" s="5">
        <v>0.125</v>
      </c>
      <c r="E4082" s="5">
        <v>0.70050000000000001</v>
      </c>
      <c r="F4082" s="5">
        <v>0.33950000000000002</v>
      </c>
      <c r="G4082" s="5">
        <v>0.13550000000000001</v>
      </c>
      <c r="H4082" s="48">
        <v>0.20949999999999999</v>
      </c>
      <c r="I4082" s="5">
        <v>8</v>
      </c>
      <c r="N4082" s="15">
        <f t="shared" ref="N4082:N4178" si="4144">IF(A4082="M",$L$1,IF(A4082="F",$L$2,$L$3))</f>
        <v>-2</v>
      </c>
      <c r="O4082" s="15">
        <f t="shared" ref="O4082:U4082" si="4145">B4082</f>
        <v>0.55500000000000005</v>
      </c>
      <c r="P4082" s="15">
        <f t="shared" si="4145"/>
        <v>0.43</v>
      </c>
      <c r="Q4082" s="15">
        <f t="shared" si="4145"/>
        <v>0.125</v>
      </c>
      <c r="R4082" s="15">
        <f t="shared" si="4145"/>
        <v>0.70050000000000001</v>
      </c>
      <c r="S4082" s="15">
        <f t="shared" si="4145"/>
        <v>0.33950000000000002</v>
      </c>
      <c r="T4082" s="15">
        <f t="shared" si="4145"/>
        <v>0.13550000000000001</v>
      </c>
      <c r="U4082" s="15">
        <f t="shared" si="4145"/>
        <v>0.20949999999999999</v>
      </c>
      <c r="V4082" s="5">
        <v>1</v>
      </c>
      <c r="X4082" s="15">
        <f t="shared" ref="X4082:X4178" si="4146">I4082+1.5</f>
        <v>9.5</v>
      </c>
      <c r="AB4082" s="15">
        <f t="shared" ref="AB4082:AB4178" si="4147">MMULT(N4082:V4082,$AA$4:$AA$12)</f>
        <v>10.51577518928681</v>
      </c>
      <c r="AC4082" s="15">
        <f t="shared" ref="AC4082:AC4178" si="4148">(X4082-AB4082)^2</f>
        <v>1.0317992351706544</v>
      </c>
    </row>
    <row r="4083" spans="1:29">
      <c r="A4083" s="5" t="s">
        <v>206</v>
      </c>
      <c r="B4083" s="5">
        <v>0.56000000000000005</v>
      </c>
      <c r="C4083" s="5">
        <v>0.45</v>
      </c>
      <c r="D4083" s="5">
        <v>0.14499999999999999</v>
      </c>
      <c r="E4083" s="5">
        <v>0.9355</v>
      </c>
      <c r="F4083" s="5">
        <v>0.42499999999999999</v>
      </c>
      <c r="G4083" s="5">
        <v>0.16450000000000001</v>
      </c>
      <c r="H4083" s="48">
        <v>0.27250000000000002</v>
      </c>
      <c r="I4083" s="5">
        <v>11</v>
      </c>
      <c r="N4083" s="15">
        <f t="shared" si="4144"/>
        <v>3</v>
      </c>
      <c r="O4083" s="15">
        <f t="shared" ref="O4083:U4083" si="4149">B4083</f>
        <v>0.56000000000000005</v>
      </c>
      <c r="P4083" s="15">
        <f t="shared" si="4149"/>
        <v>0.45</v>
      </c>
      <c r="Q4083" s="15">
        <f t="shared" si="4149"/>
        <v>0.14499999999999999</v>
      </c>
      <c r="R4083" s="15">
        <f t="shared" si="4149"/>
        <v>0.9355</v>
      </c>
      <c r="S4083" s="15">
        <f t="shared" si="4149"/>
        <v>0.42499999999999999</v>
      </c>
      <c r="T4083" s="15">
        <f t="shared" si="4149"/>
        <v>0.16450000000000001</v>
      </c>
      <c r="U4083" s="15">
        <f t="shared" si="4149"/>
        <v>0.27250000000000002</v>
      </c>
      <c r="V4083" s="5">
        <v>1</v>
      </c>
      <c r="X4083" s="15">
        <f t="shared" si="4146"/>
        <v>12.5</v>
      </c>
      <c r="AB4083" s="15">
        <f t="shared" si="4147"/>
        <v>12.447474309887246</v>
      </c>
      <c r="AC4083" s="15">
        <f t="shared" si="4148"/>
        <v>2.7589481218210387E-3</v>
      </c>
    </row>
    <row r="4084" spans="1:29">
      <c r="A4084" s="5" t="s">
        <v>208</v>
      </c>
      <c r="B4084" s="5">
        <v>0.56499999999999995</v>
      </c>
      <c r="C4084" s="5">
        <v>0.46500000000000002</v>
      </c>
      <c r="D4084" s="5">
        <v>0.15</v>
      </c>
      <c r="E4084" s="5">
        <v>1.1815</v>
      </c>
      <c r="F4084" s="5">
        <v>0.58099999999999996</v>
      </c>
      <c r="G4084" s="5">
        <v>0.2215</v>
      </c>
      <c r="H4084" s="48">
        <v>0.3095</v>
      </c>
      <c r="I4084" s="5">
        <v>9</v>
      </c>
      <c r="N4084" s="15">
        <f t="shared" si="4144"/>
        <v>-2</v>
      </c>
      <c r="O4084" s="15">
        <f t="shared" ref="O4084:U4084" si="4150">B4084</f>
        <v>0.56499999999999995</v>
      </c>
      <c r="P4084" s="15">
        <f t="shared" si="4150"/>
        <v>0.46500000000000002</v>
      </c>
      <c r="Q4084" s="15">
        <f t="shared" si="4150"/>
        <v>0.15</v>
      </c>
      <c r="R4084" s="15">
        <f t="shared" si="4150"/>
        <v>1.1815</v>
      </c>
      <c r="S4084" s="15">
        <f t="shared" si="4150"/>
        <v>0.58099999999999996</v>
      </c>
      <c r="T4084" s="15">
        <f t="shared" si="4150"/>
        <v>0.2215</v>
      </c>
      <c r="U4084" s="15">
        <f t="shared" si="4150"/>
        <v>0.3095</v>
      </c>
      <c r="V4084" s="5">
        <v>1</v>
      </c>
      <c r="X4084" s="15">
        <f t="shared" si="4146"/>
        <v>10.5</v>
      </c>
      <c r="AB4084" s="15">
        <f t="shared" si="4147"/>
        <v>10.702101469652929</v>
      </c>
      <c r="AC4084" s="15">
        <f t="shared" si="4148"/>
        <v>4.0845004035873725E-2</v>
      </c>
    </row>
    <row r="4085" spans="1:29">
      <c r="A4085" s="5" t="s">
        <v>206</v>
      </c>
      <c r="B4085" s="5">
        <v>0.56999999999999995</v>
      </c>
      <c r="C4085" s="5">
        <v>0.44500000000000001</v>
      </c>
      <c r="D4085" s="5">
        <v>0.16</v>
      </c>
      <c r="E4085" s="5">
        <v>1.0145</v>
      </c>
      <c r="F4085" s="5">
        <v>0.51600000000000001</v>
      </c>
      <c r="G4085" s="5">
        <v>0.16400000000000001</v>
      </c>
      <c r="H4085" s="48">
        <v>0.3</v>
      </c>
      <c r="I4085" s="5">
        <v>10</v>
      </c>
      <c r="N4085" s="15">
        <f t="shared" si="4144"/>
        <v>3</v>
      </c>
      <c r="O4085" s="15">
        <f t="shared" ref="O4085:U4085" si="4151">B4085</f>
        <v>0.56999999999999995</v>
      </c>
      <c r="P4085" s="15">
        <f t="shared" si="4151"/>
        <v>0.44500000000000001</v>
      </c>
      <c r="Q4085" s="15">
        <f t="shared" si="4151"/>
        <v>0.16</v>
      </c>
      <c r="R4085" s="15">
        <f t="shared" si="4151"/>
        <v>1.0145</v>
      </c>
      <c r="S4085" s="15">
        <f t="shared" si="4151"/>
        <v>0.51600000000000001</v>
      </c>
      <c r="T4085" s="15">
        <f t="shared" si="4151"/>
        <v>0.16400000000000001</v>
      </c>
      <c r="U4085" s="15">
        <f t="shared" si="4151"/>
        <v>0.3</v>
      </c>
      <c r="V4085" s="5">
        <v>1</v>
      </c>
      <c r="X4085" s="15">
        <f t="shared" si="4146"/>
        <v>11.5</v>
      </c>
      <c r="AB4085" s="15">
        <f t="shared" si="4147"/>
        <v>11.681419029582157</v>
      </c>
      <c r="AC4085" s="15">
        <f t="shared" si="4148"/>
        <v>3.2912864294531614E-2</v>
      </c>
    </row>
    <row r="4086" spans="1:29">
      <c r="A4086" s="5" t="s">
        <v>207</v>
      </c>
      <c r="B4086" s="5">
        <v>0.57499999999999996</v>
      </c>
      <c r="C4086" s="5">
        <v>0.48</v>
      </c>
      <c r="D4086" s="5">
        <v>0.17</v>
      </c>
      <c r="E4086" s="5">
        <v>1.1000000000000001</v>
      </c>
      <c r="F4086" s="5">
        <v>0.50600000000000001</v>
      </c>
      <c r="G4086" s="5">
        <v>0.2485</v>
      </c>
      <c r="H4086" s="48">
        <v>0.31</v>
      </c>
      <c r="I4086" s="5">
        <v>10</v>
      </c>
      <c r="N4086" s="15">
        <f t="shared" si="4144"/>
        <v>0.75</v>
      </c>
      <c r="O4086" s="15">
        <f t="shared" ref="O4086:U4086" si="4152">B4086</f>
        <v>0.57499999999999996</v>
      </c>
      <c r="P4086" s="15">
        <f t="shared" si="4152"/>
        <v>0.48</v>
      </c>
      <c r="Q4086" s="15">
        <f t="shared" si="4152"/>
        <v>0.17</v>
      </c>
      <c r="R4086" s="15">
        <f t="shared" si="4152"/>
        <v>1.1000000000000001</v>
      </c>
      <c r="S4086" s="15">
        <f t="shared" si="4152"/>
        <v>0.50600000000000001</v>
      </c>
      <c r="T4086" s="15">
        <f t="shared" si="4152"/>
        <v>0.2485</v>
      </c>
      <c r="U4086" s="15">
        <f t="shared" si="4152"/>
        <v>0.31</v>
      </c>
      <c r="V4086" s="5">
        <v>1</v>
      </c>
      <c r="X4086" s="15">
        <f t="shared" si="4146"/>
        <v>11.5</v>
      </c>
      <c r="AB4086" s="15">
        <f t="shared" si="4147"/>
        <v>12.036938982844209</v>
      </c>
      <c r="AC4086" s="15">
        <f t="shared" si="4148"/>
        <v>0.28830347129777356</v>
      </c>
    </row>
    <row r="4087" spans="1:29">
      <c r="A4087" s="5" t="s">
        <v>206</v>
      </c>
      <c r="B4087" s="5">
        <v>0.58499999999999996</v>
      </c>
      <c r="C4087" s="5">
        <v>0.51</v>
      </c>
      <c r="D4087" s="5">
        <v>0.16</v>
      </c>
      <c r="E4087" s="5">
        <v>1.218</v>
      </c>
      <c r="F4087" s="5">
        <v>0.63900000000000001</v>
      </c>
      <c r="G4087" s="5">
        <v>0.24099999999999999</v>
      </c>
      <c r="H4087" s="48">
        <v>0.3</v>
      </c>
      <c r="I4087" s="5">
        <v>11</v>
      </c>
      <c r="N4087" s="15">
        <f t="shared" si="4144"/>
        <v>3</v>
      </c>
      <c r="O4087" s="15">
        <f t="shared" ref="O4087:U4087" si="4153">B4087</f>
        <v>0.58499999999999996</v>
      </c>
      <c r="P4087" s="15">
        <f t="shared" si="4153"/>
        <v>0.51</v>
      </c>
      <c r="Q4087" s="15">
        <f t="shared" si="4153"/>
        <v>0.16</v>
      </c>
      <c r="R4087" s="15">
        <f t="shared" si="4153"/>
        <v>1.218</v>
      </c>
      <c r="S4087" s="15">
        <f t="shared" si="4153"/>
        <v>0.63900000000000001</v>
      </c>
      <c r="T4087" s="15">
        <f t="shared" si="4153"/>
        <v>0.24099999999999999</v>
      </c>
      <c r="U4087" s="15">
        <f t="shared" si="4153"/>
        <v>0.3</v>
      </c>
      <c r="V4087" s="5">
        <v>1</v>
      </c>
      <c r="X4087" s="15">
        <f t="shared" si="4146"/>
        <v>12.5</v>
      </c>
      <c r="AB4087" s="15">
        <f t="shared" si="4147"/>
        <v>11.02672961373834</v>
      </c>
      <c r="AC4087" s="15">
        <f t="shared" si="4148"/>
        <v>2.1705256310355816</v>
      </c>
    </row>
    <row r="4088" spans="1:29">
      <c r="A4088" s="5" t="s">
        <v>206</v>
      </c>
      <c r="B4088" s="5">
        <v>0.59</v>
      </c>
      <c r="C4088" s="5">
        <v>0.45</v>
      </c>
      <c r="D4088" s="5">
        <v>0.155</v>
      </c>
      <c r="E4088" s="5">
        <v>0.874</v>
      </c>
      <c r="F4088" s="5">
        <v>0.36899999999999999</v>
      </c>
      <c r="G4088" s="5">
        <v>0.2135</v>
      </c>
      <c r="H4088" s="48">
        <v>0.24</v>
      </c>
      <c r="I4088" s="5">
        <v>8</v>
      </c>
      <c r="N4088" s="15">
        <f t="shared" si="4144"/>
        <v>3</v>
      </c>
      <c r="O4088" s="15">
        <f t="shared" ref="O4088:U4088" si="4154">B4088</f>
        <v>0.59</v>
      </c>
      <c r="P4088" s="15">
        <f t="shared" si="4154"/>
        <v>0.45</v>
      </c>
      <c r="Q4088" s="15">
        <f t="shared" si="4154"/>
        <v>0.155</v>
      </c>
      <c r="R4088" s="15">
        <f t="shared" si="4154"/>
        <v>0.874</v>
      </c>
      <c r="S4088" s="15">
        <f t="shared" si="4154"/>
        <v>0.36899999999999999</v>
      </c>
      <c r="T4088" s="15">
        <f t="shared" si="4154"/>
        <v>0.2135</v>
      </c>
      <c r="U4088" s="15">
        <f t="shared" si="4154"/>
        <v>0.24</v>
      </c>
      <c r="V4088" s="5">
        <v>1</v>
      </c>
      <c r="X4088" s="15">
        <f t="shared" si="4146"/>
        <v>9.5</v>
      </c>
      <c r="AB4088" s="15">
        <f t="shared" si="4147"/>
        <v>12.319570507405668</v>
      </c>
      <c r="AC4088" s="15">
        <f t="shared" si="4148"/>
        <v>7.9499778462318575</v>
      </c>
    </row>
    <row r="4089" spans="1:29">
      <c r="A4089" s="5" t="s">
        <v>208</v>
      </c>
      <c r="B4089" s="5">
        <v>0.59499999999999997</v>
      </c>
      <c r="C4089" s="5">
        <v>0.47499999999999998</v>
      </c>
      <c r="D4089" s="5">
        <v>0.155</v>
      </c>
      <c r="E4089" s="5">
        <v>0.98399999999999999</v>
      </c>
      <c r="F4089" s="5">
        <v>0.48649999999999999</v>
      </c>
      <c r="G4089" s="5">
        <v>0.184</v>
      </c>
      <c r="H4089" s="48">
        <v>0.27550000000000002</v>
      </c>
      <c r="I4089" s="5">
        <v>10</v>
      </c>
      <c r="N4089" s="15">
        <f t="shared" si="4144"/>
        <v>-2</v>
      </c>
      <c r="O4089" s="15">
        <f t="shared" ref="O4089:U4089" si="4155">B4089</f>
        <v>0.59499999999999997</v>
      </c>
      <c r="P4089" s="15">
        <f t="shared" si="4155"/>
        <v>0.47499999999999998</v>
      </c>
      <c r="Q4089" s="15">
        <f t="shared" si="4155"/>
        <v>0.155</v>
      </c>
      <c r="R4089" s="15">
        <f t="shared" si="4155"/>
        <v>0.98399999999999999</v>
      </c>
      <c r="S4089" s="15">
        <f t="shared" si="4155"/>
        <v>0.48649999999999999</v>
      </c>
      <c r="T4089" s="15">
        <f t="shared" si="4155"/>
        <v>0.184</v>
      </c>
      <c r="U4089" s="15">
        <f t="shared" si="4155"/>
        <v>0.27550000000000002</v>
      </c>
      <c r="V4089" s="5">
        <v>1</v>
      </c>
      <c r="X4089" s="15">
        <f t="shared" si="4146"/>
        <v>11.5</v>
      </c>
      <c r="AB4089" s="15">
        <f t="shared" si="4147"/>
        <v>11.04809397701386</v>
      </c>
      <c r="AC4089" s="15">
        <f t="shared" si="4148"/>
        <v>0.20421905361114992</v>
      </c>
    </row>
    <row r="4090" spans="1:29">
      <c r="A4090" s="5" t="s">
        <v>206</v>
      </c>
      <c r="B4090" s="5">
        <v>0.6</v>
      </c>
      <c r="C4090" s="5">
        <v>0.47</v>
      </c>
      <c r="D4090" s="5">
        <v>0.13</v>
      </c>
      <c r="E4090" s="5">
        <v>1.0105</v>
      </c>
      <c r="F4090" s="5">
        <v>0.42299999999999999</v>
      </c>
      <c r="G4090" s="5">
        <v>0.219</v>
      </c>
      <c r="H4090" s="48">
        <v>0.29799999999999999</v>
      </c>
      <c r="I4090" s="5">
        <v>9</v>
      </c>
      <c r="N4090" s="15">
        <f t="shared" si="4144"/>
        <v>3</v>
      </c>
      <c r="O4090" s="15">
        <f t="shared" ref="O4090:U4090" si="4156">B4090</f>
        <v>0.6</v>
      </c>
      <c r="P4090" s="15">
        <f t="shared" si="4156"/>
        <v>0.47</v>
      </c>
      <c r="Q4090" s="15">
        <f t="shared" si="4156"/>
        <v>0.13</v>
      </c>
      <c r="R4090" s="15">
        <f t="shared" si="4156"/>
        <v>1.0105</v>
      </c>
      <c r="S4090" s="15">
        <f t="shared" si="4156"/>
        <v>0.42299999999999999</v>
      </c>
      <c r="T4090" s="15">
        <f t="shared" si="4156"/>
        <v>0.219</v>
      </c>
      <c r="U4090" s="15">
        <f t="shared" si="4156"/>
        <v>0.29799999999999999</v>
      </c>
      <c r="V4090" s="5">
        <v>1</v>
      </c>
      <c r="X4090" s="15">
        <f t="shared" si="4146"/>
        <v>10.5</v>
      </c>
      <c r="AB4090" s="15">
        <f t="shared" si="4147"/>
        <v>12.871234755557863</v>
      </c>
      <c r="AC4090" s="15">
        <f t="shared" si="4148"/>
        <v>5.6227542659655576</v>
      </c>
    </row>
    <row r="4091" spans="1:29">
      <c r="A4091" s="5" t="s">
        <v>206</v>
      </c>
      <c r="B4091" s="5">
        <v>0.61</v>
      </c>
      <c r="C4091" s="5">
        <v>0.36499999999999999</v>
      </c>
      <c r="D4091" s="5">
        <v>0.155</v>
      </c>
      <c r="E4091" s="5">
        <v>1.0765</v>
      </c>
      <c r="F4091" s="5">
        <v>0.48799999999999999</v>
      </c>
      <c r="G4091" s="5">
        <v>0.249</v>
      </c>
      <c r="H4091" s="48">
        <v>0.27</v>
      </c>
      <c r="I4091" s="5">
        <v>9</v>
      </c>
      <c r="N4091" s="15">
        <f t="shared" si="4144"/>
        <v>3</v>
      </c>
      <c r="O4091" s="15">
        <f t="shared" ref="O4091:U4091" si="4157">B4091</f>
        <v>0.61</v>
      </c>
      <c r="P4091" s="15">
        <f t="shared" si="4157"/>
        <v>0.36499999999999999</v>
      </c>
      <c r="Q4091" s="15">
        <f t="shared" si="4157"/>
        <v>0.155</v>
      </c>
      <c r="R4091" s="15">
        <f t="shared" si="4157"/>
        <v>1.0765</v>
      </c>
      <c r="S4091" s="15">
        <f t="shared" si="4157"/>
        <v>0.48799999999999999</v>
      </c>
      <c r="T4091" s="15">
        <f t="shared" si="4157"/>
        <v>0.249</v>
      </c>
      <c r="U4091" s="15">
        <f t="shared" si="4157"/>
        <v>0.27</v>
      </c>
      <c r="V4091" s="5">
        <v>1</v>
      </c>
      <c r="X4091" s="15">
        <f t="shared" si="4146"/>
        <v>10.5</v>
      </c>
      <c r="AB4091" s="15">
        <f t="shared" si="4147"/>
        <v>10.643108843005198</v>
      </c>
      <c r="AC4091" s="15">
        <f t="shared" si="4148"/>
        <v>2.0480140946286376E-2</v>
      </c>
    </row>
    <row r="4092" spans="1:29">
      <c r="A4092" s="5" t="s">
        <v>206</v>
      </c>
      <c r="B4092" s="5">
        <v>0.61499999999999999</v>
      </c>
      <c r="C4092" s="5">
        <v>0.47499999999999998</v>
      </c>
      <c r="D4092" s="5">
        <v>0.20499999999999999</v>
      </c>
      <c r="E4092" s="5">
        <v>1.337</v>
      </c>
      <c r="F4092" s="5">
        <v>0.59950000000000003</v>
      </c>
      <c r="G4092" s="5">
        <v>0.28149999999999997</v>
      </c>
      <c r="H4092" s="48">
        <v>0.37</v>
      </c>
      <c r="I4092" s="5">
        <v>11</v>
      </c>
      <c r="N4092" s="15">
        <f t="shared" si="4144"/>
        <v>3</v>
      </c>
      <c r="O4092" s="15">
        <f t="shared" ref="O4092:U4092" si="4158">B4092</f>
        <v>0.61499999999999999</v>
      </c>
      <c r="P4092" s="15">
        <f t="shared" si="4158"/>
        <v>0.47499999999999998</v>
      </c>
      <c r="Q4092" s="15">
        <f t="shared" si="4158"/>
        <v>0.20499999999999999</v>
      </c>
      <c r="R4092" s="15">
        <f t="shared" si="4158"/>
        <v>1.337</v>
      </c>
      <c r="S4092" s="15">
        <f t="shared" si="4158"/>
        <v>0.59950000000000003</v>
      </c>
      <c r="T4092" s="15">
        <f t="shared" si="4158"/>
        <v>0.28149999999999997</v>
      </c>
      <c r="U4092" s="15">
        <f t="shared" si="4158"/>
        <v>0.37</v>
      </c>
      <c r="V4092" s="5">
        <v>1</v>
      </c>
      <c r="X4092" s="15">
        <f t="shared" si="4146"/>
        <v>12.5</v>
      </c>
      <c r="AB4092" s="15">
        <f t="shared" si="4147"/>
        <v>13.157446794067297</v>
      </c>
      <c r="AC4092" s="15">
        <f t="shared" si="4148"/>
        <v>0.43223628702936739</v>
      </c>
    </row>
    <row r="4093" spans="1:29">
      <c r="A4093" s="5" t="s">
        <v>206</v>
      </c>
      <c r="B4093" s="5">
        <v>0.625</v>
      </c>
      <c r="C4093" s="5">
        <v>0.5</v>
      </c>
      <c r="D4093" s="5">
        <v>0.18</v>
      </c>
      <c r="E4093" s="5">
        <v>1.3705000000000001</v>
      </c>
      <c r="F4093" s="5">
        <v>0.64500000000000002</v>
      </c>
      <c r="G4093" s="5">
        <v>0.30299999999999999</v>
      </c>
      <c r="H4093" s="48">
        <v>0.3705</v>
      </c>
      <c r="I4093" s="5">
        <v>12</v>
      </c>
      <c r="N4093" s="15">
        <f t="shared" si="4144"/>
        <v>3</v>
      </c>
      <c r="O4093" s="15">
        <f t="shared" ref="O4093:U4093" si="4159">B4093</f>
        <v>0.625</v>
      </c>
      <c r="P4093" s="15">
        <f t="shared" si="4159"/>
        <v>0.5</v>
      </c>
      <c r="Q4093" s="15">
        <f t="shared" si="4159"/>
        <v>0.18</v>
      </c>
      <c r="R4093" s="15">
        <f t="shared" si="4159"/>
        <v>1.3705000000000001</v>
      </c>
      <c r="S4093" s="15">
        <f t="shared" si="4159"/>
        <v>0.64500000000000002</v>
      </c>
      <c r="T4093" s="15">
        <f t="shared" si="4159"/>
        <v>0.30299999999999999</v>
      </c>
      <c r="U4093" s="15">
        <f t="shared" si="4159"/>
        <v>0.3705</v>
      </c>
      <c r="V4093" s="5">
        <v>1</v>
      </c>
      <c r="X4093" s="15">
        <f t="shared" si="4146"/>
        <v>13.5</v>
      </c>
      <c r="AB4093" s="15">
        <f t="shared" si="4147"/>
        <v>12.34205058464631</v>
      </c>
      <c r="AC4093" s="15">
        <f t="shared" si="4148"/>
        <v>1.3408468485179514</v>
      </c>
    </row>
    <row r="4094" spans="1:29">
      <c r="A4094" s="5" t="s">
        <v>207</v>
      </c>
      <c r="B4094" s="5">
        <v>0.625</v>
      </c>
      <c r="C4094" s="5">
        <v>0.49</v>
      </c>
      <c r="D4094" s="5">
        <v>0.19</v>
      </c>
      <c r="E4094" s="5">
        <v>1.7015</v>
      </c>
      <c r="F4094" s="5">
        <v>0.74650000000000005</v>
      </c>
      <c r="G4094" s="5">
        <v>0.41049999999999998</v>
      </c>
      <c r="H4094" s="48">
        <v>0.38550000000000001</v>
      </c>
      <c r="I4094" s="5">
        <v>11</v>
      </c>
      <c r="N4094" s="15">
        <f t="shared" si="4144"/>
        <v>0.75</v>
      </c>
      <c r="O4094" s="15">
        <f t="shared" ref="O4094:U4094" si="4160">B4094</f>
        <v>0.625</v>
      </c>
      <c r="P4094" s="15">
        <f t="shared" si="4160"/>
        <v>0.49</v>
      </c>
      <c r="Q4094" s="15">
        <f t="shared" si="4160"/>
        <v>0.19</v>
      </c>
      <c r="R4094" s="15">
        <f t="shared" si="4160"/>
        <v>1.7015</v>
      </c>
      <c r="S4094" s="15">
        <f t="shared" si="4160"/>
        <v>0.74650000000000005</v>
      </c>
      <c r="T4094" s="15">
        <f t="shared" si="4160"/>
        <v>0.41049999999999998</v>
      </c>
      <c r="U4094" s="15">
        <f t="shared" si="4160"/>
        <v>0.38550000000000001</v>
      </c>
      <c r="V4094" s="5">
        <v>1</v>
      </c>
      <c r="X4094" s="15">
        <f t="shared" si="4146"/>
        <v>12.5</v>
      </c>
      <c r="AB4094" s="15">
        <f t="shared" si="4147"/>
        <v>11.96311435734539</v>
      </c>
      <c r="AC4094" s="15">
        <f t="shared" si="4148"/>
        <v>0.28824619328865386</v>
      </c>
    </row>
    <row r="4095" spans="1:29">
      <c r="A4095" s="5" t="s">
        <v>206</v>
      </c>
      <c r="B4095" s="5">
        <v>0.63</v>
      </c>
      <c r="C4095" s="5">
        <v>0.48499999999999999</v>
      </c>
      <c r="D4095" s="5">
        <v>0.18</v>
      </c>
      <c r="E4095" s="5">
        <v>1.2435</v>
      </c>
      <c r="F4095" s="5">
        <v>0.51749999999999996</v>
      </c>
      <c r="G4095" s="5">
        <v>0.308</v>
      </c>
      <c r="H4095" s="48">
        <v>0.37</v>
      </c>
      <c r="I4095" s="5">
        <v>11</v>
      </c>
      <c r="N4095" s="15">
        <f t="shared" si="4144"/>
        <v>3</v>
      </c>
      <c r="O4095" s="15">
        <f t="shared" ref="O4095:U4095" si="4161">B4095</f>
        <v>0.63</v>
      </c>
      <c r="P4095" s="15">
        <f t="shared" si="4161"/>
        <v>0.48499999999999999</v>
      </c>
      <c r="Q4095" s="15">
        <f t="shared" si="4161"/>
        <v>0.18</v>
      </c>
      <c r="R4095" s="15">
        <f t="shared" si="4161"/>
        <v>1.2435</v>
      </c>
      <c r="S4095" s="15">
        <f t="shared" si="4161"/>
        <v>0.51749999999999996</v>
      </c>
      <c r="T4095" s="15">
        <f t="shared" si="4161"/>
        <v>0.308</v>
      </c>
      <c r="U4095" s="15">
        <f t="shared" si="4161"/>
        <v>0.37</v>
      </c>
      <c r="V4095" s="5">
        <v>1</v>
      </c>
      <c r="X4095" s="15">
        <f t="shared" si="4146"/>
        <v>12.5</v>
      </c>
      <c r="AB4095" s="15">
        <f t="shared" si="4147"/>
        <v>13.514252919035382</v>
      </c>
      <c r="AC4095" s="15">
        <f t="shared" si="4148"/>
        <v>1.0287089837717931</v>
      </c>
    </row>
    <row r="4096" spans="1:29">
      <c r="A4096" s="5" t="s">
        <v>206</v>
      </c>
      <c r="B4096" s="5">
        <v>0.63</v>
      </c>
      <c r="C4096" s="5">
        <v>0.53</v>
      </c>
      <c r="D4096" s="5">
        <v>0.17499999999999999</v>
      </c>
      <c r="E4096" s="5">
        <v>1.4135</v>
      </c>
      <c r="F4096" s="5">
        <v>0.66700000000000004</v>
      </c>
      <c r="G4096" s="5">
        <v>0.29449999999999998</v>
      </c>
      <c r="H4096" s="48">
        <v>0.35549999999999998</v>
      </c>
      <c r="I4096" s="5">
        <v>13</v>
      </c>
      <c r="N4096" s="15">
        <f t="shared" si="4144"/>
        <v>3</v>
      </c>
      <c r="O4096" s="15">
        <f t="shared" ref="O4096:U4096" si="4162">B4096</f>
        <v>0.63</v>
      </c>
      <c r="P4096" s="15">
        <f t="shared" si="4162"/>
        <v>0.53</v>
      </c>
      <c r="Q4096" s="15">
        <f t="shared" si="4162"/>
        <v>0.17499999999999999</v>
      </c>
      <c r="R4096" s="15">
        <f t="shared" si="4162"/>
        <v>1.4135</v>
      </c>
      <c r="S4096" s="15">
        <f t="shared" si="4162"/>
        <v>0.66700000000000004</v>
      </c>
      <c r="T4096" s="15">
        <f t="shared" si="4162"/>
        <v>0.29449999999999998</v>
      </c>
      <c r="U4096" s="15">
        <f t="shared" si="4162"/>
        <v>0.35549999999999998</v>
      </c>
      <c r="V4096" s="5">
        <v>1</v>
      </c>
      <c r="X4096" s="15">
        <f t="shared" si="4146"/>
        <v>14.5</v>
      </c>
      <c r="AB4096" s="15">
        <f t="shared" si="4147"/>
        <v>12.54134954038906</v>
      </c>
      <c r="AC4096" s="15">
        <f t="shared" si="4148"/>
        <v>3.8363116229341463</v>
      </c>
    </row>
    <row r="4097" spans="1:29">
      <c r="A4097" s="5" t="s">
        <v>207</v>
      </c>
      <c r="B4097" s="5">
        <v>0.63500000000000001</v>
      </c>
      <c r="C4097" s="5">
        <v>0.48499999999999999</v>
      </c>
      <c r="D4097" s="5">
        <v>0.155</v>
      </c>
      <c r="E4097" s="5">
        <v>1.073</v>
      </c>
      <c r="F4097" s="5">
        <v>0.46700000000000003</v>
      </c>
      <c r="G4097" s="5">
        <v>0.19750000000000001</v>
      </c>
      <c r="H4097" s="48">
        <v>0.35</v>
      </c>
      <c r="I4097" s="5">
        <v>11</v>
      </c>
      <c r="N4097" s="15">
        <f t="shared" si="4144"/>
        <v>0.75</v>
      </c>
      <c r="O4097" s="15">
        <f t="shared" ref="O4097:U4097" si="4163">B4097</f>
        <v>0.63500000000000001</v>
      </c>
      <c r="P4097" s="15">
        <f t="shared" si="4163"/>
        <v>0.48499999999999999</v>
      </c>
      <c r="Q4097" s="15">
        <f t="shared" si="4163"/>
        <v>0.155</v>
      </c>
      <c r="R4097" s="15">
        <f t="shared" si="4163"/>
        <v>1.073</v>
      </c>
      <c r="S4097" s="15">
        <f t="shared" si="4163"/>
        <v>0.46700000000000003</v>
      </c>
      <c r="T4097" s="15">
        <f t="shared" si="4163"/>
        <v>0.19750000000000001</v>
      </c>
      <c r="U4097" s="15">
        <f t="shared" si="4163"/>
        <v>0.35</v>
      </c>
      <c r="V4097" s="5">
        <v>1</v>
      </c>
      <c r="X4097" s="15">
        <f t="shared" si="4146"/>
        <v>12.5</v>
      </c>
      <c r="AB4097" s="15">
        <f t="shared" si="4147"/>
        <v>13.290396619081511</v>
      </c>
      <c r="AC4097" s="15">
        <f t="shared" si="4148"/>
        <v>0.62472681545548292</v>
      </c>
    </row>
    <row r="4098" spans="1:29">
      <c r="A4098" s="5" t="s">
        <v>207</v>
      </c>
      <c r="B4098" s="5">
        <v>0.63500000000000001</v>
      </c>
      <c r="C4098" s="5">
        <v>0.5</v>
      </c>
      <c r="D4098" s="5">
        <v>0.17499999999999999</v>
      </c>
      <c r="E4098" s="5">
        <v>1.4770000000000001</v>
      </c>
      <c r="F4098" s="5">
        <v>0.68400000000000005</v>
      </c>
      <c r="G4098" s="5">
        <v>0.30049999999999999</v>
      </c>
      <c r="H4098" s="48">
        <v>0.39</v>
      </c>
      <c r="I4098" s="5">
        <v>12</v>
      </c>
      <c r="N4098" s="15">
        <f t="shared" si="4144"/>
        <v>0.75</v>
      </c>
      <c r="O4098" s="15">
        <f t="shared" ref="O4098:U4098" si="4164">B4098</f>
        <v>0.63500000000000001</v>
      </c>
      <c r="P4098" s="15">
        <f t="shared" si="4164"/>
        <v>0.5</v>
      </c>
      <c r="Q4098" s="15">
        <f t="shared" si="4164"/>
        <v>0.17499999999999999</v>
      </c>
      <c r="R4098" s="15">
        <f t="shared" si="4164"/>
        <v>1.4770000000000001</v>
      </c>
      <c r="S4098" s="15">
        <f t="shared" si="4164"/>
        <v>0.68400000000000005</v>
      </c>
      <c r="T4098" s="15">
        <f t="shared" si="4164"/>
        <v>0.30049999999999999</v>
      </c>
      <c r="U4098" s="15">
        <f t="shared" si="4164"/>
        <v>0.39</v>
      </c>
      <c r="V4098" s="5">
        <v>1</v>
      </c>
      <c r="X4098" s="15">
        <f t="shared" si="4146"/>
        <v>13.5</v>
      </c>
      <c r="AB4098" s="15">
        <f t="shared" si="4147"/>
        <v>12.290471703033569</v>
      </c>
      <c r="AC4098" s="15">
        <f t="shared" si="4148"/>
        <v>1.4629587011625143</v>
      </c>
    </row>
    <row r="4099" spans="1:29">
      <c r="A4099" s="5" t="s">
        <v>206</v>
      </c>
      <c r="B4099" s="5">
        <v>0.63500000000000001</v>
      </c>
      <c r="C4099" s="5">
        <v>0.5</v>
      </c>
      <c r="D4099" s="5">
        <v>0.18</v>
      </c>
      <c r="E4099" s="5">
        <v>1.2915000000000001</v>
      </c>
      <c r="F4099" s="5">
        <v>0.59399999999999997</v>
      </c>
      <c r="G4099" s="5">
        <v>0.26950000000000002</v>
      </c>
      <c r="H4099" s="48">
        <v>0.37</v>
      </c>
      <c r="I4099" s="5">
        <v>9</v>
      </c>
      <c r="N4099" s="15">
        <f t="shared" si="4144"/>
        <v>3</v>
      </c>
      <c r="O4099" s="15">
        <f t="shared" ref="O4099:U4099" si="4165">B4099</f>
        <v>0.63500000000000001</v>
      </c>
      <c r="P4099" s="15">
        <f t="shared" si="4165"/>
        <v>0.5</v>
      </c>
      <c r="Q4099" s="15">
        <f t="shared" si="4165"/>
        <v>0.18</v>
      </c>
      <c r="R4099" s="15">
        <f t="shared" si="4165"/>
        <v>1.2915000000000001</v>
      </c>
      <c r="S4099" s="15">
        <f t="shared" si="4165"/>
        <v>0.59399999999999997</v>
      </c>
      <c r="T4099" s="15">
        <f t="shared" si="4165"/>
        <v>0.26950000000000002</v>
      </c>
      <c r="U4099" s="15">
        <f t="shared" si="4165"/>
        <v>0.37</v>
      </c>
      <c r="V4099" s="5">
        <v>1</v>
      </c>
      <c r="X4099" s="15">
        <f t="shared" si="4146"/>
        <v>10.5</v>
      </c>
      <c r="AB4099" s="15">
        <f t="shared" si="4147"/>
        <v>12.98027787235414</v>
      </c>
      <c r="AC4099" s="15">
        <f t="shared" si="4148"/>
        <v>6.1517783240895803</v>
      </c>
    </row>
    <row r="4100" spans="1:29">
      <c r="A4100" s="5" t="s">
        <v>207</v>
      </c>
      <c r="B4100" s="5">
        <v>0.65</v>
      </c>
      <c r="C4100" s="5">
        <v>0.495</v>
      </c>
      <c r="D4100" s="5">
        <v>0.16</v>
      </c>
      <c r="E4100" s="5">
        <v>1.3105</v>
      </c>
      <c r="F4100" s="5">
        <v>0.57699999999999996</v>
      </c>
      <c r="G4100" s="5">
        <v>0.33150000000000002</v>
      </c>
      <c r="H4100" s="48">
        <v>0.35499999999999998</v>
      </c>
      <c r="I4100" s="5">
        <v>9</v>
      </c>
      <c r="N4100" s="15">
        <f t="shared" si="4144"/>
        <v>0.75</v>
      </c>
      <c r="O4100" s="15">
        <f t="shared" ref="O4100:U4100" si="4166">B4100</f>
        <v>0.65</v>
      </c>
      <c r="P4100" s="15">
        <f t="shared" si="4166"/>
        <v>0.495</v>
      </c>
      <c r="Q4100" s="15">
        <f t="shared" si="4166"/>
        <v>0.16</v>
      </c>
      <c r="R4100" s="15">
        <f t="shared" si="4166"/>
        <v>1.3105</v>
      </c>
      <c r="S4100" s="15">
        <f t="shared" si="4166"/>
        <v>0.57699999999999996</v>
      </c>
      <c r="T4100" s="15">
        <f t="shared" si="4166"/>
        <v>0.33150000000000002</v>
      </c>
      <c r="U4100" s="15">
        <f t="shared" si="4166"/>
        <v>0.35499999999999998</v>
      </c>
      <c r="V4100" s="5">
        <v>1</v>
      </c>
      <c r="X4100" s="15">
        <f t="shared" si="4146"/>
        <v>10.5</v>
      </c>
      <c r="AB4100" s="15">
        <f t="shared" si="4147"/>
        <v>12.07120834759564</v>
      </c>
      <c r="AC4100" s="15">
        <f t="shared" si="4148"/>
        <v>2.4686956715542205</v>
      </c>
    </row>
    <row r="4101" spans="1:29">
      <c r="A4101" s="5" t="s">
        <v>206</v>
      </c>
      <c r="B4101" s="5">
        <v>0.67</v>
      </c>
      <c r="C4101" s="5">
        <v>0.52500000000000002</v>
      </c>
      <c r="D4101" s="5">
        <v>0.18</v>
      </c>
      <c r="E4101" s="5">
        <v>1.4915</v>
      </c>
      <c r="F4101" s="5">
        <v>0.72799999999999998</v>
      </c>
      <c r="G4101" s="5">
        <v>0.34300000000000003</v>
      </c>
      <c r="H4101" s="48">
        <v>0.38100000000000001</v>
      </c>
      <c r="I4101" s="5">
        <v>9</v>
      </c>
      <c r="N4101" s="15">
        <f t="shared" si="4144"/>
        <v>3</v>
      </c>
      <c r="O4101" s="15">
        <f t="shared" ref="O4101:U4101" si="4167">B4101</f>
        <v>0.67</v>
      </c>
      <c r="P4101" s="15">
        <f t="shared" si="4167"/>
        <v>0.52500000000000002</v>
      </c>
      <c r="Q4101" s="15">
        <f t="shared" si="4167"/>
        <v>0.18</v>
      </c>
      <c r="R4101" s="15">
        <f t="shared" si="4167"/>
        <v>1.4915</v>
      </c>
      <c r="S4101" s="15">
        <f t="shared" si="4167"/>
        <v>0.72799999999999998</v>
      </c>
      <c r="T4101" s="15">
        <f t="shared" si="4167"/>
        <v>0.34300000000000003</v>
      </c>
      <c r="U4101" s="15">
        <f t="shared" si="4167"/>
        <v>0.38100000000000001</v>
      </c>
      <c r="V4101" s="5">
        <v>1</v>
      </c>
      <c r="X4101" s="15">
        <f t="shared" si="4146"/>
        <v>10.5</v>
      </c>
      <c r="AB4101" s="15">
        <f t="shared" si="4147"/>
        <v>11.716264072717797</v>
      </c>
      <c r="AC4101" s="15">
        <f t="shared" si="4148"/>
        <v>1.4792982945840825</v>
      </c>
    </row>
    <row r="4102" spans="1:29">
      <c r="A4102" s="5" t="s">
        <v>207</v>
      </c>
      <c r="B4102" s="5">
        <v>0.67500000000000004</v>
      </c>
      <c r="C4102" s="5">
        <v>0.52</v>
      </c>
      <c r="D4102" s="5">
        <v>0.17499999999999999</v>
      </c>
      <c r="E4102" s="5">
        <v>1.494</v>
      </c>
      <c r="F4102" s="5">
        <v>0.73650000000000004</v>
      </c>
      <c r="G4102" s="5">
        <v>0.30549999999999999</v>
      </c>
      <c r="H4102" s="48">
        <v>0.37</v>
      </c>
      <c r="I4102" s="5">
        <v>9</v>
      </c>
      <c r="N4102" s="15">
        <f t="shared" si="4144"/>
        <v>0.75</v>
      </c>
      <c r="O4102" s="15">
        <f t="shared" ref="O4102:U4102" si="4168">B4102</f>
        <v>0.67500000000000004</v>
      </c>
      <c r="P4102" s="15">
        <f t="shared" si="4168"/>
        <v>0.52</v>
      </c>
      <c r="Q4102" s="15">
        <f t="shared" si="4168"/>
        <v>0.17499999999999999</v>
      </c>
      <c r="R4102" s="15">
        <f t="shared" si="4168"/>
        <v>1.494</v>
      </c>
      <c r="S4102" s="15">
        <f t="shared" si="4168"/>
        <v>0.73650000000000004</v>
      </c>
      <c r="T4102" s="15">
        <f t="shared" si="4168"/>
        <v>0.30549999999999999</v>
      </c>
      <c r="U4102" s="15">
        <f t="shared" si="4168"/>
        <v>0.37</v>
      </c>
      <c r="V4102" s="5">
        <v>1</v>
      </c>
      <c r="X4102" s="15">
        <f t="shared" si="4146"/>
        <v>10.5</v>
      </c>
      <c r="AB4102" s="15">
        <f t="shared" si="4147"/>
        <v>11.371499709739672</v>
      </c>
      <c r="AC4102" s="15">
        <f t="shared" si="4148"/>
        <v>0.75951174407633171</v>
      </c>
    </row>
    <row r="4103" spans="1:29">
      <c r="A4103" s="5" t="s">
        <v>207</v>
      </c>
      <c r="B4103" s="5">
        <v>0.67500000000000004</v>
      </c>
      <c r="C4103" s="5">
        <v>0.51</v>
      </c>
      <c r="D4103" s="5">
        <v>0.15</v>
      </c>
      <c r="E4103" s="5">
        <v>1.1964999999999999</v>
      </c>
      <c r="F4103" s="5">
        <v>0.47499999999999998</v>
      </c>
      <c r="G4103" s="5">
        <v>0.30399999999999999</v>
      </c>
      <c r="H4103" s="48">
        <v>0.38600000000000001</v>
      </c>
      <c r="I4103" s="5">
        <v>11</v>
      </c>
      <c r="N4103" s="15">
        <f t="shared" si="4144"/>
        <v>0.75</v>
      </c>
      <c r="O4103" s="15">
        <f t="shared" ref="O4103:U4103" si="4169">B4103</f>
        <v>0.67500000000000004</v>
      </c>
      <c r="P4103" s="15">
        <f t="shared" si="4169"/>
        <v>0.51</v>
      </c>
      <c r="Q4103" s="15">
        <f t="shared" si="4169"/>
        <v>0.15</v>
      </c>
      <c r="R4103" s="15">
        <f t="shared" si="4169"/>
        <v>1.1964999999999999</v>
      </c>
      <c r="S4103" s="15">
        <f t="shared" si="4169"/>
        <v>0.47499999999999998</v>
      </c>
      <c r="T4103" s="15">
        <f t="shared" si="4169"/>
        <v>0.30399999999999999</v>
      </c>
      <c r="U4103" s="15">
        <f t="shared" si="4169"/>
        <v>0.38600000000000001</v>
      </c>
      <c r="V4103" s="5">
        <v>1</v>
      </c>
      <c r="X4103" s="15">
        <f t="shared" si="4146"/>
        <v>12.5</v>
      </c>
      <c r="AB4103" s="15">
        <f t="shared" si="4147"/>
        <v>13.683674212710763</v>
      </c>
      <c r="AC4103" s="15">
        <f t="shared" si="4148"/>
        <v>1.4010846418364438</v>
      </c>
    </row>
    <row r="4104" spans="1:29">
      <c r="A4104" s="5" t="s">
        <v>206</v>
      </c>
      <c r="B4104" s="5">
        <v>0.68</v>
      </c>
      <c r="C4104" s="5">
        <v>0.54500000000000004</v>
      </c>
      <c r="D4104" s="5">
        <v>0.185</v>
      </c>
      <c r="E4104" s="5">
        <v>1.6719999999999999</v>
      </c>
      <c r="F4104" s="5">
        <v>0.70750000000000002</v>
      </c>
      <c r="G4104" s="5">
        <v>0.36399999999999999</v>
      </c>
      <c r="H4104" s="48">
        <v>0.48</v>
      </c>
      <c r="I4104" s="5">
        <v>11</v>
      </c>
      <c r="N4104" s="15">
        <f t="shared" si="4144"/>
        <v>3</v>
      </c>
      <c r="O4104" s="15">
        <f t="shared" ref="O4104:U4104" si="4170">B4104</f>
        <v>0.68</v>
      </c>
      <c r="P4104" s="15">
        <f t="shared" si="4170"/>
        <v>0.54500000000000004</v>
      </c>
      <c r="Q4104" s="15">
        <f t="shared" si="4170"/>
        <v>0.185</v>
      </c>
      <c r="R4104" s="15">
        <f t="shared" si="4170"/>
        <v>1.6719999999999999</v>
      </c>
      <c r="S4104" s="15">
        <f t="shared" si="4170"/>
        <v>0.70750000000000002</v>
      </c>
      <c r="T4104" s="15">
        <f t="shared" si="4170"/>
        <v>0.36399999999999999</v>
      </c>
      <c r="U4104" s="15">
        <f t="shared" si="4170"/>
        <v>0.48</v>
      </c>
      <c r="V4104" s="5">
        <v>1</v>
      </c>
      <c r="X4104" s="15">
        <f t="shared" si="4146"/>
        <v>12.5</v>
      </c>
      <c r="AB4104" s="15">
        <f t="shared" si="4147"/>
        <v>14.694474588112765</v>
      </c>
      <c r="AC4104" s="15">
        <f t="shared" si="4148"/>
        <v>4.8157187178726906</v>
      </c>
    </row>
    <row r="4105" spans="1:29">
      <c r="A4105" s="5" t="s">
        <v>206</v>
      </c>
      <c r="B4105" s="5">
        <v>0.7</v>
      </c>
      <c r="C4105" s="5">
        <v>0.54500000000000004</v>
      </c>
      <c r="D4105" s="5">
        <v>0.215</v>
      </c>
      <c r="E4105" s="5">
        <v>1.9125000000000001</v>
      </c>
      <c r="F4105" s="5">
        <v>0.88249999999999995</v>
      </c>
      <c r="G4105" s="5">
        <v>0.4385</v>
      </c>
      <c r="H4105" s="48">
        <v>0.50600000000000001</v>
      </c>
      <c r="I4105" s="5">
        <v>10</v>
      </c>
      <c r="N4105" s="15">
        <f t="shared" si="4144"/>
        <v>3</v>
      </c>
      <c r="O4105" s="15">
        <f t="shared" ref="O4105:U4105" si="4171">B4105</f>
        <v>0.7</v>
      </c>
      <c r="P4105" s="15">
        <f t="shared" si="4171"/>
        <v>0.54500000000000004</v>
      </c>
      <c r="Q4105" s="15">
        <f t="shared" si="4171"/>
        <v>0.215</v>
      </c>
      <c r="R4105" s="15">
        <f t="shared" si="4171"/>
        <v>1.9125000000000001</v>
      </c>
      <c r="S4105" s="15">
        <f t="shared" si="4171"/>
        <v>0.88249999999999995</v>
      </c>
      <c r="T4105" s="15">
        <f t="shared" si="4171"/>
        <v>0.4385</v>
      </c>
      <c r="U4105" s="15">
        <f t="shared" si="4171"/>
        <v>0.50600000000000001</v>
      </c>
      <c r="V4105" s="5">
        <v>1</v>
      </c>
      <c r="X4105" s="15">
        <f t="shared" si="4146"/>
        <v>11.5</v>
      </c>
      <c r="AB4105" s="15">
        <f t="shared" si="4147"/>
        <v>13.144720595932283</v>
      </c>
      <c r="AC4105" s="15">
        <f t="shared" si="4148"/>
        <v>2.7051058386838429</v>
      </c>
    </row>
    <row r="4106" spans="1:29">
      <c r="A4106" s="5" t="s">
        <v>207</v>
      </c>
      <c r="B4106" s="5">
        <v>0.71</v>
      </c>
      <c r="C4106" s="5">
        <v>0.54500000000000004</v>
      </c>
      <c r="D4106" s="5">
        <v>0.17499999999999999</v>
      </c>
      <c r="E4106" s="5">
        <v>1.907</v>
      </c>
      <c r="F4106" s="5">
        <v>0.87250000000000005</v>
      </c>
      <c r="G4106" s="5">
        <v>0.45650000000000002</v>
      </c>
      <c r="H4106" s="48">
        <v>0.47499999999999998</v>
      </c>
      <c r="I4106" s="5">
        <v>11</v>
      </c>
      <c r="N4106" s="15">
        <f t="shared" si="4144"/>
        <v>0.75</v>
      </c>
      <c r="O4106" s="15">
        <f t="shared" ref="O4106:U4106" si="4172">B4106</f>
        <v>0.71</v>
      </c>
      <c r="P4106" s="15">
        <f t="shared" si="4172"/>
        <v>0.54500000000000004</v>
      </c>
      <c r="Q4106" s="15">
        <f t="shared" si="4172"/>
        <v>0.17499999999999999</v>
      </c>
      <c r="R4106" s="15">
        <f t="shared" si="4172"/>
        <v>1.907</v>
      </c>
      <c r="S4106" s="15">
        <f t="shared" si="4172"/>
        <v>0.87250000000000005</v>
      </c>
      <c r="T4106" s="15">
        <f t="shared" si="4172"/>
        <v>0.45650000000000002</v>
      </c>
      <c r="U4106" s="15">
        <f t="shared" si="4172"/>
        <v>0.47499999999999998</v>
      </c>
      <c r="V4106" s="5">
        <v>1</v>
      </c>
      <c r="X4106" s="15">
        <f t="shared" si="4146"/>
        <v>12.5</v>
      </c>
      <c r="AB4106" s="15">
        <f t="shared" si="4147"/>
        <v>12.023407501250441</v>
      </c>
      <c r="AC4106" s="15">
        <f t="shared" si="4148"/>
        <v>0.2271404098643485</v>
      </c>
    </row>
    <row r="4107" spans="1:29">
      <c r="A4107" s="5" t="s">
        <v>207</v>
      </c>
      <c r="B4107" s="5">
        <v>0.71499999999999997</v>
      </c>
      <c r="C4107" s="5">
        <v>0.56499999999999995</v>
      </c>
      <c r="D4107" s="5">
        <v>0.18</v>
      </c>
      <c r="E4107" s="5">
        <v>1.79</v>
      </c>
      <c r="F4107" s="5">
        <v>0.84399999999999997</v>
      </c>
      <c r="G4107" s="5">
        <v>0.35349999999999998</v>
      </c>
      <c r="H4107" s="48">
        <v>0.53849999999999998</v>
      </c>
      <c r="I4107" s="5">
        <v>9</v>
      </c>
      <c r="N4107" s="15">
        <f t="shared" si="4144"/>
        <v>0.75</v>
      </c>
      <c r="O4107" s="15">
        <f t="shared" ref="O4107:U4107" si="4173">B4107</f>
        <v>0.71499999999999997</v>
      </c>
      <c r="P4107" s="15">
        <f t="shared" si="4173"/>
        <v>0.56499999999999995</v>
      </c>
      <c r="Q4107" s="15">
        <f t="shared" si="4173"/>
        <v>0.18</v>
      </c>
      <c r="R4107" s="15">
        <f t="shared" si="4173"/>
        <v>1.79</v>
      </c>
      <c r="S4107" s="15">
        <f t="shared" si="4173"/>
        <v>0.84399999999999997</v>
      </c>
      <c r="T4107" s="15">
        <f t="shared" si="4173"/>
        <v>0.35349999999999998</v>
      </c>
      <c r="U4107" s="15">
        <f t="shared" si="4173"/>
        <v>0.53849999999999998</v>
      </c>
      <c r="V4107" s="5">
        <v>1</v>
      </c>
      <c r="X4107" s="15">
        <f t="shared" si="4146"/>
        <v>10.5</v>
      </c>
      <c r="AB4107" s="15">
        <f t="shared" si="4147"/>
        <v>13.429059297093392</v>
      </c>
      <c r="AC4107" s="15">
        <f t="shared" si="4148"/>
        <v>8.5793883658892369</v>
      </c>
    </row>
    <row r="4108" spans="1:29">
      <c r="A4108" s="5" t="s">
        <v>207</v>
      </c>
      <c r="B4108" s="5">
        <v>0.72</v>
      </c>
      <c r="C4108" s="5">
        <v>0.59</v>
      </c>
      <c r="D4108" s="5">
        <v>0.20499999999999999</v>
      </c>
      <c r="E4108" s="5">
        <v>1.7495000000000001</v>
      </c>
      <c r="F4108" s="5">
        <v>0.77549999999999997</v>
      </c>
      <c r="G4108" s="5">
        <v>0.42249999999999999</v>
      </c>
      <c r="H4108" s="48">
        <v>0.48</v>
      </c>
      <c r="I4108" s="5">
        <v>11</v>
      </c>
      <c r="N4108" s="15">
        <f t="shared" si="4144"/>
        <v>0.75</v>
      </c>
      <c r="O4108" s="15">
        <f t="shared" ref="O4108:U4108" si="4174">B4108</f>
        <v>0.72</v>
      </c>
      <c r="P4108" s="15">
        <f t="shared" si="4174"/>
        <v>0.59</v>
      </c>
      <c r="Q4108" s="15">
        <f t="shared" si="4174"/>
        <v>0.20499999999999999</v>
      </c>
      <c r="R4108" s="15">
        <f t="shared" si="4174"/>
        <v>1.7495000000000001</v>
      </c>
      <c r="S4108" s="15">
        <f t="shared" si="4174"/>
        <v>0.77549999999999997</v>
      </c>
      <c r="T4108" s="15">
        <f t="shared" si="4174"/>
        <v>0.42249999999999999</v>
      </c>
      <c r="U4108" s="15">
        <f t="shared" si="4174"/>
        <v>0.48</v>
      </c>
      <c r="V4108" s="5">
        <v>1</v>
      </c>
      <c r="X4108" s="15">
        <f t="shared" si="4146"/>
        <v>12.5</v>
      </c>
      <c r="AB4108" s="15">
        <f t="shared" si="4147"/>
        <v>13.793429608772779</v>
      </c>
      <c r="AC4108" s="15">
        <f t="shared" si="4148"/>
        <v>1.6729601528501052</v>
      </c>
    </row>
    <row r="4109" spans="1:29">
      <c r="A4109" s="5" t="s">
        <v>208</v>
      </c>
      <c r="B4109" s="5">
        <v>0.42</v>
      </c>
      <c r="C4109" s="5">
        <v>0.30499999999999999</v>
      </c>
      <c r="D4109" s="5">
        <v>0.1</v>
      </c>
      <c r="E4109" s="5">
        <v>0.34150000000000003</v>
      </c>
      <c r="F4109" s="5">
        <v>0.16450000000000001</v>
      </c>
      <c r="G4109" s="5">
        <v>7.7499999999999999E-2</v>
      </c>
      <c r="H4109" s="48">
        <v>8.5999999999999993E-2</v>
      </c>
      <c r="I4109" s="5">
        <v>7</v>
      </c>
      <c r="N4109" s="15">
        <f t="shared" si="4144"/>
        <v>-2</v>
      </c>
      <c r="O4109" s="15">
        <f t="shared" ref="O4109:U4109" si="4175">B4109</f>
        <v>0.42</v>
      </c>
      <c r="P4109" s="15">
        <f t="shared" si="4175"/>
        <v>0.30499999999999999</v>
      </c>
      <c r="Q4109" s="15">
        <f t="shared" si="4175"/>
        <v>0.1</v>
      </c>
      <c r="R4109" s="15">
        <f t="shared" si="4175"/>
        <v>0.34150000000000003</v>
      </c>
      <c r="S4109" s="15">
        <f t="shared" si="4175"/>
        <v>0.16450000000000001</v>
      </c>
      <c r="T4109" s="15">
        <f t="shared" si="4175"/>
        <v>7.7499999999999999E-2</v>
      </c>
      <c r="U4109" s="15">
        <f t="shared" si="4175"/>
        <v>8.5999999999999993E-2</v>
      </c>
      <c r="V4109" s="5">
        <v>1</v>
      </c>
      <c r="X4109" s="15">
        <f t="shared" si="4146"/>
        <v>8.5</v>
      </c>
      <c r="AB4109" s="15">
        <f t="shared" si="4147"/>
        <v>8.6401108963736171</v>
      </c>
      <c r="AC4109" s="15">
        <f t="shared" si="4148"/>
        <v>1.9631063282618461E-2</v>
      </c>
    </row>
    <row r="4110" spans="1:29">
      <c r="A4110" s="5" t="s">
        <v>208</v>
      </c>
      <c r="B4110" s="5">
        <v>0.48</v>
      </c>
      <c r="C4110" s="5">
        <v>0.35</v>
      </c>
      <c r="D4110" s="5">
        <v>0.1</v>
      </c>
      <c r="E4110" s="5">
        <v>0.51900000000000002</v>
      </c>
      <c r="F4110" s="5">
        <v>0.23649999999999999</v>
      </c>
      <c r="G4110" s="5">
        <v>0.1275</v>
      </c>
      <c r="H4110" s="48">
        <v>0.126</v>
      </c>
      <c r="I4110" s="5">
        <v>7</v>
      </c>
      <c r="N4110" s="15">
        <f t="shared" si="4144"/>
        <v>-2</v>
      </c>
      <c r="O4110" s="15">
        <f t="shared" ref="O4110:U4110" si="4176">B4110</f>
        <v>0.48</v>
      </c>
      <c r="P4110" s="15">
        <f t="shared" si="4176"/>
        <v>0.35</v>
      </c>
      <c r="Q4110" s="15">
        <f t="shared" si="4176"/>
        <v>0.1</v>
      </c>
      <c r="R4110" s="15">
        <f t="shared" si="4176"/>
        <v>0.51900000000000002</v>
      </c>
      <c r="S4110" s="15">
        <f t="shared" si="4176"/>
        <v>0.23649999999999999</v>
      </c>
      <c r="T4110" s="15">
        <f t="shared" si="4176"/>
        <v>0.1275</v>
      </c>
      <c r="U4110" s="15">
        <f t="shared" si="4176"/>
        <v>0.126</v>
      </c>
      <c r="V4110" s="5">
        <v>1</v>
      </c>
      <c r="X4110" s="15">
        <f t="shared" si="4146"/>
        <v>8.5</v>
      </c>
      <c r="AB4110" s="15">
        <f t="shared" si="4147"/>
        <v>9.1265836645299494</v>
      </c>
      <c r="AC4110" s="15">
        <f t="shared" si="4148"/>
        <v>0.39260708865578015</v>
      </c>
    </row>
    <row r="4111" spans="1:29">
      <c r="A4111" s="5" t="s">
        <v>206</v>
      </c>
      <c r="B4111" s="5">
        <v>0.48</v>
      </c>
      <c r="C4111" s="5">
        <v>0.36499999999999999</v>
      </c>
      <c r="D4111" s="5">
        <v>0.13</v>
      </c>
      <c r="E4111" s="5">
        <v>0.53049999999999997</v>
      </c>
      <c r="F4111" s="5">
        <v>0.24049999999999999</v>
      </c>
      <c r="G4111" s="5">
        <v>0.127</v>
      </c>
      <c r="H4111" s="48">
        <v>0.13900000000000001</v>
      </c>
      <c r="I4111" s="5">
        <v>8</v>
      </c>
      <c r="N4111" s="15">
        <f t="shared" si="4144"/>
        <v>3</v>
      </c>
      <c r="O4111" s="15">
        <f t="shared" ref="O4111:U4111" si="4177">B4111</f>
        <v>0.48</v>
      </c>
      <c r="P4111" s="15">
        <f t="shared" si="4177"/>
        <v>0.36499999999999999</v>
      </c>
      <c r="Q4111" s="15">
        <f t="shared" si="4177"/>
        <v>0.13</v>
      </c>
      <c r="R4111" s="15">
        <f t="shared" si="4177"/>
        <v>0.53049999999999997</v>
      </c>
      <c r="S4111" s="15">
        <f t="shared" si="4177"/>
        <v>0.24049999999999999</v>
      </c>
      <c r="T4111" s="15">
        <f t="shared" si="4177"/>
        <v>0.127</v>
      </c>
      <c r="U4111" s="15">
        <f t="shared" si="4177"/>
        <v>0.13900000000000001</v>
      </c>
      <c r="V4111" s="5">
        <v>1</v>
      </c>
      <c r="X4111" s="15">
        <f t="shared" si="4146"/>
        <v>9.5</v>
      </c>
      <c r="AB4111" s="15">
        <f t="shared" si="4147"/>
        <v>10.591973862222206</v>
      </c>
      <c r="AC4111" s="15">
        <f t="shared" si="4148"/>
        <v>1.1924069157764812</v>
      </c>
    </row>
    <row r="4112" spans="1:29">
      <c r="A4112" s="5" t="s">
        <v>206</v>
      </c>
      <c r="B4112" s="5">
        <v>0.51</v>
      </c>
      <c r="C4112" s="5">
        <v>0.41</v>
      </c>
      <c r="D4112" s="5">
        <v>0.155</v>
      </c>
      <c r="E4112" s="5">
        <v>1.2825</v>
      </c>
      <c r="F4112" s="5">
        <v>0.56899999999999995</v>
      </c>
      <c r="G4112" s="5">
        <v>0.29099999999999998</v>
      </c>
      <c r="H4112" s="48">
        <v>0.3795</v>
      </c>
      <c r="I4112" s="5">
        <v>9</v>
      </c>
      <c r="N4112" s="15">
        <f t="shared" si="4144"/>
        <v>3</v>
      </c>
      <c r="O4112" s="15">
        <f t="shared" ref="O4112:U4112" si="4178">B4112</f>
        <v>0.51</v>
      </c>
      <c r="P4112" s="15">
        <f t="shared" si="4178"/>
        <v>0.41</v>
      </c>
      <c r="Q4112" s="15">
        <f t="shared" si="4178"/>
        <v>0.155</v>
      </c>
      <c r="R4112" s="15">
        <f t="shared" si="4178"/>
        <v>1.2825</v>
      </c>
      <c r="S4112" s="15">
        <f t="shared" si="4178"/>
        <v>0.56899999999999995</v>
      </c>
      <c r="T4112" s="15">
        <f t="shared" si="4178"/>
        <v>0.29099999999999998</v>
      </c>
      <c r="U4112" s="15">
        <f t="shared" si="4178"/>
        <v>0.3795</v>
      </c>
      <c r="V4112" s="5">
        <v>1</v>
      </c>
      <c r="X4112" s="15">
        <f t="shared" si="4146"/>
        <v>10.5</v>
      </c>
      <c r="AB4112" s="15">
        <f t="shared" si="4147"/>
        <v>12.016378781778542</v>
      </c>
      <c r="AC4112" s="15">
        <f t="shared" si="4148"/>
        <v>2.2994046098281746</v>
      </c>
    </row>
    <row r="4113" spans="1:29">
      <c r="A4113" s="5" t="s">
        <v>208</v>
      </c>
      <c r="B4113" s="5">
        <v>0.51500000000000001</v>
      </c>
      <c r="C4113" s="5">
        <v>0.4</v>
      </c>
      <c r="D4113" s="5">
        <v>0.14000000000000001</v>
      </c>
      <c r="E4113" s="5">
        <v>0.71650000000000003</v>
      </c>
      <c r="F4113" s="5">
        <v>0.34949999999999998</v>
      </c>
      <c r="G4113" s="5">
        <v>0.1595</v>
      </c>
      <c r="H4113" s="48">
        <v>0.17849999999999999</v>
      </c>
      <c r="I4113" s="5">
        <v>8</v>
      </c>
      <c r="N4113" s="15">
        <f t="shared" si="4144"/>
        <v>-2</v>
      </c>
      <c r="O4113" s="15">
        <f t="shared" ref="O4113:U4113" si="4179">B4113</f>
        <v>0.51500000000000001</v>
      </c>
      <c r="P4113" s="15">
        <f t="shared" si="4179"/>
        <v>0.4</v>
      </c>
      <c r="Q4113" s="15">
        <f t="shared" si="4179"/>
        <v>0.14000000000000001</v>
      </c>
      <c r="R4113" s="15">
        <f t="shared" si="4179"/>
        <v>0.71650000000000003</v>
      </c>
      <c r="S4113" s="15">
        <f t="shared" si="4179"/>
        <v>0.34949999999999998</v>
      </c>
      <c r="T4113" s="15">
        <f t="shared" si="4179"/>
        <v>0.1595</v>
      </c>
      <c r="U4113" s="15">
        <f t="shared" si="4179"/>
        <v>0.17849999999999999</v>
      </c>
      <c r="V4113" s="5">
        <v>1</v>
      </c>
      <c r="X4113" s="15">
        <f t="shared" si="4146"/>
        <v>9.5</v>
      </c>
      <c r="AB4113" s="15">
        <f t="shared" si="4147"/>
        <v>9.7877812356074294</v>
      </c>
      <c r="AC4113" s="15">
        <f t="shared" si="4148"/>
        <v>8.2818039567738796E-2</v>
      </c>
    </row>
    <row r="4114" spans="1:29">
      <c r="A4114" s="5" t="s">
        <v>207</v>
      </c>
      <c r="B4114" s="5">
        <v>0.56000000000000005</v>
      </c>
      <c r="C4114" s="5">
        <v>0.42</v>
      </c>
      <c r="D4114" s="5">
        <v>0.18</v>
      </c>
      <c r="E4114" s="5">
        <v>1.6645000000000001</v>
      </c>
      <c r="F4114" s="5">
        <v>0.77549999999999997</v>
      </c>
      <c r="G4114" s="5">
        <v>0.35</v>
      </c>
      <c r="H4114" s="48">
        <v>0.45250000000000001</v>
      </c>
      <c r="I4114" s="5">
        <v>9</v>
      </c>
      <c r="N4114" s="15">
        <f t="shared" si="4144"/>
        <v>0.75</v>
      </c>
      <c r="O4114" s="15">
        <f t="shared" ref="O4114:U4114" si="4180">B4114</f>
        <v>0.56000000000000005</v>
      </c>
      <c r="P4114" s="15">
        <f t="shared" si="4180"/>
        <v>0.42</v>
      </c>
      <c r="Q4114" s="15">
        <f t="shared" si="4180"/>
        <v>0.18</v>
      </c>
      <c r="R4114" s="15">
        <f t="shared" si="4180"/>
        <v>1.6645000000000001</v>
      </c>
      <c r="S4114" s="15">
        <f t="shared" si="4180"/>
        <v>0.77549999999999997</v>
      </c>
      <c r="T4114" s="15">
        <f t="shared" si="4180"/>
        <v>0.35</v>
      </c>
      <c r="U4114" s="15">
        <f t="shared" si="4180"/>
        <v>0.45250000000000001</v>
      </c>
      <c r="V4114" s="5">
        <v>1</v>
      </c>
      <c r="X4114" s="15">
        <f t="shared" si="4146"/>
        <v>10.5</v>
      </c>
      <c r="AB4114" s="15">
        <f t="shared" si="4147"/>
        <v>11.357695984145947</v>
      </c>
      <c r="AC4114" s="15">
        <f t="shared" si="4148"/>
        <v>0.73564240122008395</v>
      </c>
    </row>
    <row r="4115" spans="1:29">
      <c r="A4115" s="5" t="s">
        <v>208</v>
      </c>
      <c r="B4115" s="5">
        <v>0.56000000000000005</v>
      </c>
      <c r="C4115" s="5">
        <v>0.42</v>
      </c>
      <c r="D4115" s="5">
        <v>0.14000000000000001</v>
      </c>
      <c r="E4115" s="5">
        <v>0.83699999999999997</v>
      </c>
      <c r="F4115" s="5">
        <v>0.41399999999999998</v>
      </c>
      <c r="G4115" s="5">
        <v>0.214</v>
      </c>
      <c r="H4115" s="48">
        <v>0.2</v>
      </c>
      <c r="I4115" s="5">
        <v>8</v>
      </c>
      <c r="N4115" s="15">
        <f t="shared" si="4144"/>
        <v>-2</v>
      </c>
      <c r="O4115" s="15">
        <f t="shared" ref="O4115:U4115" si="4181">B4115</f>
        <v>0.56000000000000005</v>
      </c>
      <c r="P4115" s="15">
        <f t="shared" si="4181"/>
        <v>0.42</v>
      </c>
      <c r="Q4115" s="15">
        <f t="shared" si="4181"/>
        <v>0.14000000000000001</v>
      </c>
      <c r="R4115" s="15">
        <f t="shared" si="4181"/>
        <v>0.83699999999999997</v>
      </c>
      <c r="S4115" s="15">
        <f t="shared" si="4181"/>
        <v>0.41399999999999998</v>
      </c>
      <c r="T4115" s="15">
        <f t="shared" si="4181"/>
        <v>0.214</v>
      </c>
      <c r="U4115" s="15">
        <f t="shared" si="4181"/>
        <v>0.2</v>
      </c>
      <c r="V4115" s="5">
        <v>1</v>
      </c>
      <c r="X4115" s="15">
        <f t="shared" si="4146"/>
        <v>9.5</v>
      </c>
      <c r="AB4115" s="15">
        <f t="shared" si="4147"/>
        <v>9.4173618294737373</v>
      </c>
      <c r="AC4115" s="15">
        <f t="shared" si="4148"/>
        <v>6.8290672279276658E-3</v>
      </c>
    </row>
    <row r="4116" spans="1:29">
      <c r="A4116" s="5" t="s">
        <v>207</v>
      </c>
      <c r="B4116" s="5">
        <v>0.56999999999999995</v>
      </c>
      <c r="C4116" s="5">
        <v>0.45</v>
      </c>
      <c r="D4116" s="5">
        <v>0.15</v>
      </c>
      <c r="E4116" s="5">
        <v>0.96450000000000002</v>
      </c>
      <c r="F4116" s="5">
        <v>0.53100000000000003</v>
      </c>
      <c r="G4116" s="5">
        <v>0.189</v>
      </c>
      <c r="H4116" s="48">
        <v>0.20899999999999999</v>
      </c>
      <c r="I4116" s="5">
        <v>9</v>
      </c>
      <c r="N4116" s="15">
        <f t="shared" si="4144"/>
        <v>0.75</v>
      </c>
      <c r="O4116" s="15">
        <f t="shared" ref="O4116:U4116" si="4182">B4116</f>
        <v>0.56999999999999995</v>
      </c>
      <c r="P4116" s="15">
        <f t="shared" si="4182"/>
        <v>0.45</v>
      </c>
      <c r="Q4116" s="15">
        <f t="shared" si="4182"/>
        <v>0.15</v>
      </c>
      <c r="R4116" s="15">
        <f t="shared" si="4182"/>
        <v>0.96450000000000002</v>
      </c>
      <c r="S4116" s="15">
        <f t="shared" si="4182"/>
        <v>0.53100000000000003</v>
      </c>
      <c r="T4116" s="15">
        <f t="shared" si="4182"/>
        <v>0.189</v>
      </c>
      <c r="U4116" s="15">
        <f t="shared" si="4182"/>
        <v>0.20899999999999999</v>
      </c>
      <c r="V4116" s="5">
        <v>1</v>
      </c>
      <c r="X4116" s="15">
        <f t="shared" si="4146"/>
        <v>10.5</v>
      </c>
      <c r="AB4116" s="15">
        <f t="shared" si="4147"/>
        <v>9.4623698282901252</v>
      </c>
      <c r="AC4116" s="15">
        <f t="shared" si="4148"/>
        <v>1.0766763732426643</v>
      </c>
    </row>
    <row r="4117" spans="1:29">
      <c r="A4117" s="5" t="s">
        <v>207</v>
      </c>
      <c r="B4117" s="5">
        <v>0.60499999999999998</v>
      </c>
      <c r="C4117" s="5">
        <v>0.46500000000000002</v>
      </c>
      <c r="D4117" s="5">
        <v>0.155</v>
      </c>
      <c r="E4117" s="5">
        <v>1.1000000000000001</v>
      </c>
      <c r="F4117" s="5">
        <v>0.54700000000000004</v>
      </c>
      <c r="G4117" s="5">
        <v>0.26650000000000001</v>
      </c>
      <c r="H4117" s="48">
        <v>0.25850000000000001</v>
      </c>
      <c r="I4117" s="5">
        <v>10</v>
      </c>
      <c r="N4117" s="15">
        <f t="shared" si="4144"/>
        <v>0.75</v>
      </c>
      <c r="O4117" s="15">
        <f t="shared" ref="O4117:U4117" si="4183">B4117</f>
        <v>0.60499999999999998</v>
      </c>
      <c r="P4117" s="15">
        <f t="shared" si="4183"/>
        <v>0.46500000000000002</v>
      </c>
      <c r="Q4117" s="15">
        <f t="shared" si="4183"/>
        <v>0.155</v>
      </c>
      <c r="R4117" s="15">
        <f t="shared" si="4183"/>
        <v>1.1000000000000001</v>
      </c>
      <c r="S4117" s="15">
        <f t="shared" si="4183"/>
        <v>0.54700000000000004</v>
      </c>
      <c r="T4117" s="15">
        <f t="shared" si="4183"/>
        <v>0.26650000000000001</v>
      </c>
      <c r="U4117" s="15">
        <f t="shared" si="4183"/>
        <v>0.25850000000000001</v>
      </c>
      <c r="V4117" s="5">
        <v>1</v>
      </c>
      <c r="X4117" s="15">
        <f t="shared" si="4146"/>
        <v>11.5</v>
      </c>
      <c r="AB4117" s="15">
        <f t="shared" si="4147"/>
        <v>10.21435439164577</v>
      </c>
      <c r="AC4117" s="15">
        <f t="shared" si="4148"/>
        <v>1.6528846302805176</v>
      </c>
    </row>
    <row r="4118" spans="1:29">
      <c r="A4118" s="5" t="s">
        <v>206</v>
      </c>
      <c r="B4118" s="5">
        <v>0.625</v>
      </c>
      <c r="C4118" s="5">
        <v>0.48</v>
      </c>
      <c r="D4118" s="5">
        <v>0.16</v>
      </c>
      <c r="E4118" s="5">
        <v>1.2415</v>
      </c>
      <c r="F4118" s="5">
        <v>0.65749999999999997</v>
      </c>
      <c r="G4118" s="5">
        <v>0.26250000000000001</v>
      </c>
      <c r="H4118" s="48">
        <v>0.27850000000000003</v>
      </c>
      <c r="I4118" s="5">
        <v>9</v>
      </c>
      <c r="N4118" s="15">
        <f t="shared" si="4144"/>
        <v>3</v>
      </c>
      <c r="O4118" s="15">
        <f t="shared" ref="O4118:U4118" si="4184">B4118</f>
        <v>0.625</v>
      </c>
      <c r="P4118" s="15">
        <f t="shared" si="4184"/>
        <v>0.48</v>
      </c>
      <c r="Q4118" s="15">
        <f t="shared" si="4184"/>
        <v>0.16</v>
      </c>
      <c r="R4118" s="15">
        <f t="shared" si="4184"/>
        <v>1.2415</v>
      </c>
      <c r="S4118" s="15">
        <f t="shared" si="4184"/>
        <v>0.65749999999999997</v>
      </c>
      <c r="T4118" s="15">
        <f t="shared" si="4184"/>
        <v>0.26250000000000001</v>
      </c>
      <c r="U4118" s="15">
        <f t="shared" si="4184"/>
        <v>0.27850000000000003</v>
      </c>
      <c r="V4118" s="5">
        <v>1</v>
      </c>
      <c r="X4118" s="15">
        <f t="shared" si="4146"/>
        <v>10.5</v>
      </c>
      <c r="AB4118" s="15">
        <f t="shared" si="4147"/>
        <v>10.076045646293863</v>
      </c>
      <c r="AC4118" s="15">
        <f t="shared" si="4148"/>
        <v>0.17973729402638794</v>
      </c>
    </row>
    <row r="4119" spans="1:29">
      <c r="A4119" s="5" t="s">
        <v>207</v>
      </c>
      <c r="B4119" s="5">
        <v>0.64</v>
      </c>
      <c r="C4119" s="5">
        <v>0.505</v>
      </c>
      <c r="D4119" s="5">
        <v>0.17499999999999999</v>
      </c>
      <c r="E4119" s="5">
        <v>1.3185</v>
      </c>
      <c r="F4119" s="5">
        <v>0.61850000000000005</v>
      </c>
      <c r="G4119" s="5">
        <v>0.30199999999999999</v>
      </c>
      <c r="H4119" s="48">
        <v>0.33150000000000002</v>
      </c>
      <c r="I4119" s="5">
        <v>9</v>
      </c>
      <c r="N4119" s="15">
        <f t="shared" si="4144"/>
        <v>0.75</v>
      </c>
      <c r="O4119" s="15">
        <f t="shared" ref="O4119:U4119" si="4185">B4119</f>
        <v>0.64</v>
      </c>
      <c r="P4119" s="15">
        <f t="shared" si="4185"/>
        <v>0.505</v>
      </c>
      <c r="Q4119" s="15">
        <f t="shared" si="4185"/>
        <v>0.17499999999999999</v>
      </c>
      <c r="R4119" s="15">
        <f t="shared" si="4185"/>
        <v>1.3185</v>
      </c>
      <c r="S4119" s="15">
        <f t="shared" si="4185"/>
        <v>0.61850000000000005</v>
      </c>
      <c r="T4119" s="15">
        <f t="shared" si="4185"/>
        <v>0.30199999999999999</v>
      </c>
      <c r="U4119" s="15">
        <f t="shared" si="4185"/>
        <v>0.33150000000000002</v>
      </c>
      <c r="V4119" s="5">
        <v>1</v>
      </c>
      <c r="X4119" s="15">
        <f t="shared" si="4146"/>
        <v>10.5</v>
      </c>
      <c r="AB4119" s="15">
        <f t="shared" si="4147"/>
        <v>11.700319972005557</v>
      </c>
      <c r="AC4119" s="15">
        <f t="shared" si="4148"/>
        <v>1.4407680351954217</v>
      </c>
    </row>
    <row r="4120" spans="1:29">
      <c r="A4120" s="5" t="s">
        <v>206</v>
      </c>
      <c r="B4120" s="5">
        <v>0.65</v>
      </c>
      <c r="C4120" s="5">
        <v>0.52500000000000002</v>
      </c>
      <c r="D4120" s="5">
        <v>0.185</v>
      </c>
      <c r="E4120" s="5">
        <v>1.3454999999999999</v>
      </c>
      <c r="F4120" s="5">
        <v>0.58599999999999997</v>
      </c>
      <c r="G4120" s="5">
        <v>0.27800000000000002</v>
      </c>
      <c r="H4120" s="48">
        <v>0.38650000000000001</v>
      </c>
      <c r="I4120" s="5">
        <v>9</v>
      </c>
      <c r="N4120" s="15">
        <f t="shared" si="4144"/>
        <v>3</v>
      </c>
      <c r="O4120" s="15">
        <f t="shared" ref="O4120:U4120" si="4186">B4120</f>
        <v>0.65</v>
      </c>
      <c r="P4120" s="15">
        <f t="shared" si="4186"/>
        <v>0.52500000000000002</v>
      </c>
      <c r="Q4120" s="15">
        <f t="shared" si="4186"/>
        <v>0.185</v>
      </c>
      <c r="R4120" s="15">
        <f t="shared" si="4186"/>
        <v>1.3454999999999999</v>
      </c>
      <c r="S4120" s="15">
        <f t="shared" si="4186"/>
        <v>0.58599999999999997</v>
      </c>
      <c r="T4120" s="15">
        <f t="shared" si="4186"/>
        <v>0.27800000000000002</v>
      </c>
      <c r="U4120" s="15">
        <f t="shared" si="4186"/>
        <v>0.38650000000000001</v>
      </c>
      <c r="V4120" s="5">
        <v>1</v>
      </c>
      <c r="X4120" s="15">
        <f t="shared" si="4146"/>
        <v>10.5</v>
      </c>
      <c r="AB4120" s="15">
        <f t="shared" si="4147"/>
        <v>14.026621434136695</v>
      </c>
      <c r="AC4120" s="15">
        <f t="shared" si="4148"/>
        <v>12.437058739712359</v>
      </c>
    </row>
    <row r="4121" spans="1:29">
      <c r="A4121" s="5" t="s">
        <v>208</v>
      </c>
      <c r="B4121" s="5">
        <v>0.3</v>
      </c>
      <c r="C4121" s="5">
        <v>0.215</v>
      </c>
      <c r="D4121" s="5">
        <v>0.05</v>
      </c>
      <c r="E4121" s="5">
        <v>0.11849999999999999</v>
      </c>
      <c r="F4121" s="5">
        <v>4.8000000000000001E-2</v>
      </c>
      <c r="G4121" s="5">
        <v>2.2499999999999999E-2</v>
      </c>
      <c r="H4121" s="48">
        <v>4.2000000000000003E-2</v>
      </c>
      <c r="I4121" s="5">
        <v>4</v>
      </c>
      <c r="N4121" s="15">
        <f t="shared" si="4144"/>
        <v>-2</v>
      </c>
      <c r="O4121" s="15">
        <f t="shared" ref="O4121:U4121" si="4187">B4121</f>
        <v>0.3</v>
      </c>
      <c r="P4121" s="15">
        <f t="shared" si="4187"/>
        <v>0.215</v>
      </c>
      <c r="Q4121" s="15">
        <f t="shared" si="4187"/>
        <v>0.05</v>
      </c>
      <c r="R4121" s="15">
        <f t="shared" si="4187"/>
        <v>0.11849999999999999</v>
      </c>
      <c r="S4121" s="15">
        <f t="shared" si="4187"/>
        <v>4.8000000000000001E-2</v>
      </c>
      <c r="T4121" s="15">
        <f t="shared" si="4187"/>
        <v>2.2499999999999999E-2</v>
      </c>
      <c r="U4121" s="15">
        <f t="shared" si="4187"/>
        <v>4.2000000000000003E-2</v>
      </c>
      <c r="V4121" s="5">
        <v>1</v>
      </c>
      <c r="X4121" s="15">
        <f t="shared" si="4146"/>
        <v>5.5</v>
      </c>
      <c r="AB4121" s="15">
        <f t="shared" si="4147"/>
        <v>7.6076369151543997</v>
      </c>
      <c r="AC4121" s="15">
        <f t="shared" si="4148"/>
        <v>4.4421333661215536</v>
      </c>
    </row>
    <row r="4122" spans="1:29">
      <c r="A4122" s="5" t="s">
        <v>206</v>
      </c>
      <c r="B4122" s="5">
        <v>0.35</v>
      </c>
      <c r="C4122" s="5">
        <v>0.26500000000000001</v>
      </c>
      <c r="D4122" s="5">
        <v>0.09</v>
      </c>
      <c r="E4122" s="5">
        <v>0.19700000000000001</v>
      </c>
      <c r="F4122" s="5">
        <v>7.2999999999999995E-2</v>
      </c>
      <c r="G4122" s="5">
        <v>3.6499999999999998E-2</v>
      </c>
      <c r="H4122" s="48">
        <v>7.6999999999999999E-2</v>
      </c>
      <c r="I4122" s="5">
        <v>7</v>
      </c>
      <c r="N4122" s="15">
        <f t="shared" si="4144"/>
        <v>3</v>
      </c>
      <c r="O4122" s="15">
        <f t="shared" ref="O4122:U4122" si="4188">B4122</f>
        <v>0.35</v>
      </c>
      <c r="P4122" s="15">
        <f t="shared" si="4188"/>
        <v>0.26500000000000001</v>
      </c>
      <c r="Q4122" s="15">
        <f t="shared" si="4188"/>
        <v>0.09</v>
      </c>
      <c r="R4122" s="15">
        <f t="shared" si="4188"/>
        <v>0.19700000000000001</v>
      </c>
      <c r="S4122" s="15">
        <f t="shared" si="4188"/>
        <v>7.2999999999999995E-2</v>
      </c>
      <c r="T4122" s="15">
        <f t="shared" si="4188"/>
        <v>3.6499999999999998E-2</v>
      </c>
      <c r="U4122" s="15">
        <f t="shared" si="4188"/>
        <v>7.6999999999999999E-2</v>
      </c>
      <c r="V4122" s="5">
        <v>1</v>
      </c>
      <c r="X4122" s="15">
        <f t="shared" si="4146"/>
        <v>8.5</v>
      </c>
      <c r="AB4122" s="15">
        <f t="shared" si="4147"/>
        <v>9.7889188077673701</v>
      </c>
      <c r="AC4122" s="15">
        <f t="shared" si="4148"/>
        <v>1.6613116930164589</v>
      </c>
    </row>
    <row r="4123" spans="1:29">
      <c r="A4123" s="5" t="s">
        <v>208</v>
      </c>
      <c r="B4123" s="5">
        <v>0.45500000000000002</v>
      </c>
      <c r="C4123" s="5">
        <v>0.35</v>
      </c>
      <c r="D4123" s="5">
        <v>0.13</v>
      </c>
      <c r="E4123" s="5">
        <v>0.47249999999999998</v>
      </c>
      <c r="F4123" s="5">
        <v>0.215</v>
      </c>
      <c r="G4123" s="5">
        <v>7.4499999999999997E-2</v>
      </c>
      <c r="H4123" s="48">
        <v>0.15</v>
      </c>
      <c r="I4123" s="5">
        <v>9</v>
      </c>
      <c r="N4123" s="15">
        <f t="shared" si="4144"/>
        <v>-2</v>
      </c>
      <c r="O4123" s="15">
        <f t="shared" ref="O4123:U4123" si="4189">B4123</f>
        <v>0.45500000000000002</v>
      </c>
      <c r="P4123" s="15">
        <f t="shared" si="4189"/>
        <v>0.35</v>
      </c>
      <c r="Q4123" s="15">
        <f t="shared" si="4189"/>
        <v>0.13</v>
      </c>
      <c r="R4123" s="15">
        <f t="shared" si="4189"/>
        <v>0.47249999999999998</v>
      </c>
      <c r="S4123" s="15">
        <f t="shared" si="4189"/>
        <v>0.215</v>
      </c>
      <c r="T4123" s="15">
        <f t="shared" si="4189"/>
        <v>7.4499999999999997E-2</v>
      </c>
      <c r="U4123" s="15">
        <f t="shared" si="4189"/>
        <v>0.15</v>
      </c>
      <c r="V4123" s="5">
        <v>1</v>
      </c>
      <c r="X4123" s="15">
        <f t="shared" si="4146"/>
        <v>10.5</v>
      </c>
      <c r="AB4123" s="15">
        <f t="shared" si="4147"/>
        <v>10.240463239328932</v>
      </c>
      <c r="AC4123" s="15">
        <f t="shared" si="4148"/>
        <v>6.7359330139631288E-2</v>
      </c>
    </row>
    <row r="4124" spans="1:29">
      <c r="A4124" s="5" t="s">
        <v>208</v>
      </c>
      <c r="B4124" s="5">
        <v>0.46</v>
      </c>
      <c r="C4124" s="5">
        <v>0.36499999999999999</v>
      </c>
      <c r="D4124" s="5">
        <v>0.11</v>
      </c>
      <c r="E4124" s="5">
        <v>0.44950000000000001</v>
      </c>
      <c r="F4124" s="5">
        <v>0.17549999999999999</v>
      </c>
      <c r="G4124" s="5">
        <v>0.10199999999999999</v>
      </c>
      <c r="H4124" s="48">
        <v>0.15</v>
      </c>
      <c r="I4124" s="5">
        <v>8</v>
      </c>
      <c r="N4124" s="15">
        <f t="shared" si="4144"/>
        <v>-2</v>
      </c>
      <c r="O4124" s="15">
        <f t="shared" ref="O4124:U4124" si="4190">B4124</f>
        <v>0.46</v>
      </c>
      <c r="P4124" s="15">
        <f t="shared" si="4190"/>
        <v>0.36499999999999999</v>
      </c>
      <c r="Q4124" s="15">
        <f t="shared" si="4190"/>
        <v>0.11</v>
      </c>
      <c r="R4124" s="15">
        <f t="shared" si="4190"/>
        <v>0.44950000000000001</v>
      </c>
      <c r="S4124" s="15">
        <f t="shared" si="4190"/>
        <v>0.17549999999999999</v>
      </c>
      <c r="T4124" s="15">
        <f t="shared" si="4190"/>
        <v>0.10199999999999999</v>
      </c>
      <c r="U4124" s="15">
        <f t="shared" si="4190"/>
        <v>0.15</v>
      </c>
      <c r="V4124" s="5">
        <v>1</v>
      </c>
      <c r="X4124" s="15">
        <f t="shared" si="4146"/>
        <v>9.5</v>
      </c>
      <c r="AB4124" s="15">
        <f t="shared" si="4147"/>
        <v>10.494969617382925</v>
      </c>
      <c r="AC4124" s="15">
        <f t="shared" si="4148"/>
        <v>0.98996453951512331</v>
      </c>
    </row>
    <row r="4125" spans="1:29">
      <c r="A4125" s="5" t="s">
        <v>208</v>
      </c>
      <c r="B4125" s="5">
        <v>0.49</v>
      </c>
      <c r="C4125" s="5">
        <v>0.375</v>
      </c>
      <c r="D4125" s="5">
        <v>0.115</v>
      </c>
      <c r="E4125" s="5">
        <v>0.55700000000000005</v>
      </c>
      <c r="F4125" s="5">
        <v>0.22750000000000001</v>
      </c>
      <c r="G4125" s="5">
        <v>0.13350000000000001</v>
      </c>
      <c r="H4125" s="48">
        <v>0.17649999999999999</v>
      </c>
      <c r="I4125" s="5">
        <v>8</v>
      </c>
      <c r="N4125" s="15">
        <f t="shared" si="4144"/>
        <v>-2</v>
      </c>
      <c r="O4125" s="15">
        <f t="shared" ref="O4125:U4125" si="4191">B4125</f>
        <v>0.49</v>
      </c>
      <c r="P4125" s="15">
        <f t="shared" si="4191"/>
        <v>0.375</v>
      </c>
      <c r="Q4125" s="15">
        <f t="shared" si="4191"/>
        <v>0.115</v>
      </c>
      <c r="R4125" s="15">
        <f t="shared" si="4191"/>
        <v>0.55700000000000005</v>
      </c>
      <c r="S4125" s="15">
        <f t="shared" si="4191"/>
        <v>0.22750000000000001</v>
      </c>
      <c r="T4125" s="15">
        <f t="shared" si="4191"/>
        <v>0.13350000000000001</v>
      </c>
      <c r="U4125" s="15">
        <f t="shared" si="4191"/>
        <v>0.17649999999999999</v>
      </c>
      <c r="V4125" s="5">
        <v>1</v>
      </c>
      <c r="X4125" s="15">
        <f t="shared" si="4146"/>
        <v>9.5</v>
      </c>
      <c r="AB4125" s="15">
        <f t="shared" si="4147"/>
        <v>10.484969664790059</v>
      </c>
      <c r="AC4125" s="15">
        <f t="shared" si="4148"/>
        <v>0.97016524055664122</v>
      </c>
    </row>
    <row r="4126" spans="1:29">
      <c r="A4126" s="5" t="s">
        <v>208</v>
      </c>
      <c r="B4126" s="5">
        <v>0.5</v>
      </c>
      <c r="C4126" s="5">
        <v>0.38500000000000001</v>
      </c>
      <c r="D4126" s="5">
        <v>0.12</v>
      </c>
      <c r="E4126" s="5">
        <v>0.51600000000000001</v>
      </c>
      <c r="F4126" s="5">
        <v>0.19700000000000001</v>
      </c>
      <c r="G4126" s="5">
        <v>0.1305</v>
      </c>
      <c r="H4126" s="48">
        <v>0.16500000000000001</v>
      </c>
      <c r="I4126" s="5">
        <v>8</v>
      </c>
      <c r="N4126" s="15">
        <f t="shared" si="4144"/>
        <v>-2</v>
      </c>
      <c r="O4126" s="15">
        <f t="shared" ref="O4126:U4126" si="4192">B4126</f>
        <v>0.5</v>
      </c>
      <c r="P4126" s="15">
        <f t="shared" si="4192"/>
        <v>0.38500000000000001</v>
      </c>
      <c r="Q4126" s="15">
        <f t="shared" si="4192"/>
        <v>0.12</v>
      </c>
      <c r="R4126" s="15">
        <f t="shared" si="4192"/>
        <v>0.51600000000000001</v>
      </c>
      <c r="S4126" s="15">
        <f t="shared" si="4192"/>
        <v>0.19700000000000001</v>
      </c>
      <c r="T4126" s="15">
        <f t="shared" si="4192"/>
        <v>0.1305</v>
      </c>
      <c r="U4126" s="15">
        <f t="shared" si="4192"/>
        <v>0.16500000000000001</v>
      </c>
      <c r="V4126" s="5">
        <v>1</v>
      </c>
      <c r="X4126" s="15">
        <f t="shared" si="4146"/>
        <v>9.5</v>
      </c>
      <c r="AB4126" s="15">
        <f t="shared" si="4147"/>
        <v>10.822626719958178</v>
      </c>
      <c r="AC4126" s="15">
        <f t="shared" si="4148"/>
        <v>1.7493414403473286</v>
      </c>
    </row>
    <row r="4127" spans="1:29">
      <c r="A4127" s="5" t="s">
        <v>208</v>
      </c>
      <c r="B4127" s="5">
        <v>0.54</v>
      </c>
      <c r="C4127" s="5">
        <v>0.41499999999999998</v>
      </c>
      <c r="D4127" s="5">
        <v>0.13500000000000001</v>
      </c>
      <c r="E4127" s="5">
        <v>0.70899999999999996</v>
      </c>
      <c r="F4127" s="5">
        <v>0.31950000000000001</v>
      </c>
      <c r="G4127" s="5">
        <v>0.17399999999999999</v>
      </c>
      <c r="H4127" s="48">
        <v>0.185</v>
      </c>
      <c r="I4127" s="5">
        <v>9</v>
      </c>
      <c r="N4127" s="15">
        <f t="shared" si="4144"/>
        <v>-2</v>
      </c>
      <c r="O4127" s="15">
        <f t="shared" ref="O4127:U4127" si="4193">B4127</f>
        <v>0.54</v>
      </c>
      <c r="P4127" s="15">
        <f t="shared" si="4193"/>
        <v>0.41499999999999998</v>
      </c>
      <c r="Q4127" s="15">
        <f t="shared" si="4193"/>
        <v>0.13500000000000001</v>
      </c>
      <c r="R4127" s="15">
        <f t="shared" si="4193"/>
        <v>0.70899999999999996</v>
      </c>
      <c r="S4127" s="15">
        <f t="shared" si="4193"/>
        <v>0.31950000000000001</v>
      </c>
      <c r="T4127" s="15">
        <f t="shared" si="4193"/>
        <v>0.17399999999999999</v>
      </c>
      <c r="U4127" s="15">
        <f t="shared" si="4193"/>
        <v>0.185</v>
      </c>
      <c r="V4127" s="5">
        <v>1</v>
      </c>
      <c r="X4127" s="15">
        <f t="shared" si="4146"/>
        <v>10.5</v>
      </c>
      <c r="AB4127" s="15">
        <f t="shared" si="4147"/>
        <v>10.33310584736253</v>
      </c>
      <c r="AC4127" s="15">
        <f t="shared" si="4148"/>
        <v>2.7853658184579091E-2</v>
      </c>
    </row>
    <row r="4128" spans="1:29">
      <c r="A4128" s="5" t="s">
        <v>206</v>
      </c>
      <c r="B4128" s="5">
        <v>0.55000000000000004</v>
      </c>
      <c r="C4128" s="5">
        <v>0.42</v>
      </c>
      <c r="D4128" s="5">
        <v>0.14499999999999999</v>
      </c>
      <c r="E4128" s="5">
        <v>0.73850000000000005</v>
      </c>
      <c r="F4128" s="5">
        <v>0.32100000000000001</v>
      </c>
      <c r="G4128" s="5">
        <v>0.14849999999999999</v>
      </c>
      <c r="H4128" s="48">
        <v>0.252</v>
      </c>
      <c r="I4128" s="5">
        <v>11</v>
      </c>
      <c r="N4128" s="15">
        <f t="shared" si="4144"/>
        <v>3</v>
      </c>
      <c r="O4128" s="15">
        <f t="shared" ref="O4128:U4128" si="4194">B4128</f>
        <v>0.55000000000000004</v>
      </c>
      <c r="P4128" s="15">
        <f t="shared" si="4194"/>
        <v>0.42</v>
      </c>
      <c r="Q4128" s="15">
        <f t="shared" si="4194"/>
        <v>0.14499999999999999</v>
      </c>
      <c r="R4128" s="15">
        <f t="shared" si="4194"/>
        <v>0.73850000000000005</v>
      </c>
      <c r="S4128" s="15">
        <f t="shared" si="4194"/>
        <v>0.32100000000000001</v>
      </c>
      <c r="T4128" s="15">
        <f t="shared" si="4194"/>
        <v>0.14849999999999999</v>
      </c>
      <c r="U4128" s="15">
        <f t="shared" si="4194"/>
        <v>0.252</v>
      </c>
      <c r="V4128" s="5">
        <v>1</v>
      </c>
      <c r="X4128" s="15">
        <f t="shared" si="4146"/>
        <v>12.5</v>
      </c>
      <c r="AB4128" s="15">
        <f t="shared" si="4147"/>
        <v>12.38850037010663</v>
      </c>
      <c r="AC4128" s="15">
        <f t="shared" si="4148"/>
        <v>1.2432167466358422E-2</v>
      </c>
    </row>
    <row r="4129" spans="1:29">
      <c r="A4129" s="5" t="s">
        <v>208</v>
      </c>
      <c r="B4129" s="5">
        <v>0.55000000000000004</v>
      </c>
      <c r="C4129" s="5">
        <v>0.44500000000000001</v>
      </c>
      <c r="D4129" s="5">
        <v>0.11</v>
      </c>
      <c r="E4129" s="5">
        <v>0.79349999999999998</v>
      </c>
      <c r="F4129" s="5">
        <v>0.378</v>
      </c>
      <c r="G4129" s="5">
        <v>0.14199999999999999</v>
      </c>
      <c r="H4129" s="48">
        <v>0.26</v>
      </c>
      <c r="I4129" s="5">
        <v>10</v>
      </c>
      <c r="N4129" s="15">
        <f t="shared" si="4144"/>
        <v>-2</v>
      </c>
      <c r="O4129" s="15">
        <f t="shared" ref="O4129:U4129" si="4195">B4129</f>
        <v>0.55000000000000004</v>
      </c>
      <c r="P4129" s="15">
        <f t="shared" si="4195"/>
        <v>0.44500000000000001</v>
      </c>
      <c r="Q4129" s="15">
        <f t="shared" si="4195"/>
        <v>0.11</v>
      </c>
      <c r="R4129" s="15">
        <f t="shared" si="4195"/>
        <v>0.79349999999999998</v>
      </c>
      <c r="S4129" s="15">
        <f t="shared" si="4195"/>
        <v>0.378</v>
      </c>
      <c r="T4129" s="15">
        <f t="shared" si="4195"/>
        <v>0.14199999999999999</v>
      </c>
      <c r="U4129" s="15">
        <f t="shared" si="4195"/>
        <v>0.26</v>
      </c>
      <c r="V4129" s="5">
        <v>1</v>
      </c>
      <c r="X4129" s="15">
        <f t="shared" si="4146"/>
        <v>11.5</v>
      </c>
      <c r="AB4129" s="15">
        <f t="shared" si="4147"/>
        <v>10.972820112118645</v>
      </c>
      <c r="AC4129" s="15">
        <f t="shared" si="4148"/>
        <v>0.27791863418659751</v>
      </c>
    </row>
    <row r="4130" spans="1:29">
      <c r="A4130" s="5" t="s">
        <v>206</v>
      </c>
      <c r="B4130" s="5">
        <v>0.55500000000000005</v>
      </c>
      <c r="C4130" s="5">
        <v>0.435</v>
      </c>
      <c r="D4130" s="5">
        <v>0.14499999999999999</v>
      </c>
      <c r="E4130" s="5">
        <v>0.92049999999999998</v>
      </c>
      <c r="F4130" s="5">
        <v>0.40400000000000003</v>
      </c>
      <c r="G4130" s="5">
        <v>0.22750000000000001</v>
      </c>
      <c r="H4130" s="48">
        <v>0.255</v>
      </c>
      <c r="I4130" s="5">
        <v>8</v>
      </c>
      <c r="N4130" s="15">
        <f t="shared" si="4144"/>
        <v>3</v>
      </c>
      <c r="O4130" s="15">
        <f t="shared" ref="O4130:U4130" si="4196">B4130</f>
        <v>0.55500000000000005</v>
      </c>
      <c r="P4130" s="15">
        <f t="shared" si="4196"/>
        <v>0.435</v>
      </c>
      <c r="Q4130" s="15">
        <f t="shared" si="4196"/>
        <v>0.14499999999999999</v>
      </c>
      <c r="R4130" s="15">
        <f t="shared" si="4196"/>
        <v>0.92049999999999998</v>
      </c>
      <c r="S4130" s="15">
        <f t="shared" si="4196"/>
        <v>0.40400000000000003</v>
      </c>
      <c r="T4130" s="15">
        <f t="shared" si="4196"/>
        <v>0.22750000000000001</v>
      </c>
      <c r="U4130" s="15">
        <f t="shared" si="4196"/>
        <v>0.255</v>
      </c>
      <c r="V4130" s="5">
        <v>1</v>
      </c>
      <c r="X4130" s="15">
        <f t="shared" si="4146"/>
        <v>9.5</v>
      </c>
      <c r="AB4130" s="15">
        <f t="shared" si="4147"/>
        <v>11.763865297167124</v>
      </c>
      <c r="AC4130" s="15">
        <f t="shared" si="4148"/>
        <v>5.1250860837175898</v>
      </c>
    </row>
    <row r="4131" spans="1:29">
      <c r="A4131" s="5" t="s">
        <v>208</v>
      </c>
      <c r="B4131" s="5">
        <v>0.56999999999999995</v>
      </c>
      <c r="C4131" s="5">
        <v>0.42499999999999999</v>
      </c>
      <c r="D4131" s="5">
        <v>0.14000000000000001</v>
      </c>
      <c r="E4131" s="5">
        <v>0.76549999999999996</v>
      </c>
      <c r="F4131" s="5">
        <v>0.33100000000000002</v>
      </c>
      <c r="G4131" s="5">
        <v>0.14000000000000001</v>
      </c>
      <c r="H4131" s="48">
        <v>0.24</v>
      </c>
      <c r="I4131" s="5">
        <v>10</v>
      </c>
      <c r="N4131" s="15">
        <f t="shared" si="4144"/>
        <v>-2</v>
      </c>
      <c r="O4131" s="15">
        <f t="shared" ref="O4131:U4131" si="4197">B4131</f>
        <v>0.56999999999999995</v>
      </c>
      <c r="P4131" s="15">
        <f t="shared" si="4197"/>
        <v>0.42499999999999999</v>
      </c>
      <c r="Q4131" s="15">
        <f t="shared" si="4197"/>
        <v>0.14000000000000001</v>
      </c>
      <c r="R4131" s="15">
        <f t="shared" si="4197"/>
        <v>0.76549999999999996</v>
      </c>
      <c r="S4131" s="15">
        <f t="shared" si="4197"/>
        <v>0.33100000000000002</v>
      </c>
      <c r="T4131" s="15">
        <f t="shared" si="4197"/>
        <v>0.14000000000000001</v>
      </c>
      <c r="U4131" s="15">
        <f t="shared" si="4197"/>
        <v>0.24</v>
      </c>
      <c r="V4131" s="5">
        <v>1</v>
      </c>
      <c r="X4131" s="15">
        <f t="shared" si="4146"/>
        <v>11.5</v>
      </c>
      <c r="AB4131" s="15">
        <f t="shared" si="4147"/>
        <v>11.591081038609468</v>
      </c>
      <c r="AC4131" s="15">
        <f t="shared" si="4148"/>
        <v>8.295755594179487E-3</v>
      </c>
    </row>
    <row r="4132" spans="1:29">
      <c r="A4132" s="5" t="s">
        <v>206</v>
      </c>
      <c r="B4132" s="5">
        <v>0.57999999999999996</v>
      </c>
      <c r="C4132" s="5">
        <v>0.45</v>
      </c>
      <c r="D4132" s="5">
        <v>0.14000000000000001</v>
      </c>
      <c r="E4132" s="5">
        <v>0.82399999999999995</v>
      </c>
      <c r="F4132" s="5">
        <v>0.34649999999999997</v>
      </c>
      <c r="G4132" s="5">
        <v>0.17649999999999999</v>
      </c>
      <c r="H4132" s="48">
        <v>0.26300000000000001</v>
      </c>
      <c r="I4132" s="5">
        <v>10</v>
      </c>
      <c r="N4132" s="15">
        <f t="shared" si="4144"/>
        <v>3</v>
      </c>
      <c r="O4132" s="15">
        <f t="shared" ref="O4132:U4132" si="4198">B4132</f>
        <v>0.57999999999999996</v>
      </c>
      <c r="P4132" s="15">
        <f t="shared" si="4198"/>
        <v>0.45</v>
      </c>
      <c r="Q4132" s="15">
        <f t="shared" si="4198"/>
        <v>0.14000000000000001</v>
      </c>
      <c r="R4132" s="15">
        <f t="shared" si="4198"/>
        <v>0.82399999999999995</v>
      </c>
      <c r="S4132" s="15">
        <f t="shared" si="4198"/>
        <v>0.34649999999999997</v>
      </c>
      <c r="T4132" s="15">
        <f t="shared" si="4198"/>
        <v>0.17649999999999999</v>
      </c>
      <c r="U4132" s="15">
        <f t="shared" si="4198"/>
        <v>0.26300000000000001</v>
      </c>
      <c r="V4132" s="5">
        <v>1</v>
      </c>
      <c r="X4132" s="15">
        <f t="shared" si="4146"/>
        <v>11.5</v>
      </c>
      <c r="AB4132" s="15">
        <f t="shared" si="4147"/>
        <v>12.737035242155116</v>
      </c>
      <c r="AC4132" s="15">
        <f t="shared" si="4148"/>
        <v>1.5302561903337666</v>
      </c>
    </row>
    <row r="4133" spans="1:29">
      <c r="A4133" s="5" t="s">
        <v>208</v>
      </c>
      <c r="B4133" s="5">
        <v>0.57999999999999996</v>
      </c>
      <c r="C4133" s="5">
        <v>0.42499999999999999</v>
      </c>
      <c r="D4133" s="5">
        <v>0.14499999999999999</v>
      </c>
      <c r="E4133" s="5">
        <v>0.83</v>
      </c>
      <c r="F4133" s="5">
        <v>0.379</v>
      </c>
      <c r="G4133" s="5">
        <v>0.1605</v>
      </c>
      <c r="H4133" s="48">
        <v>0.25750000000000001</v>
      </c>
      <c r="I4133" s="5">
        <v>11</v>
      </c>
      <c r="N4133" s="15">
        <f t="shared" si="4144"/>
        <v>-2</v>
      </c>
      <c r="O4133" s="15">
        <f t="shared" ref="O4133:U4133" si="4199">B4133</f>
        <v>0.57999999999999996</v>
      </c>
      <c r="P4133" s="15">
        <f t="shared" si="4199"/>
        <v>0.42499999999999999</v>
      </c>
      <c r="Q4133" s="15">
        <f t="shared" si="4199"/>
        <v>0.14499999999999999</v>
      </c>
      <c r="R4133" s="15">
        <f t="shared" si="4199"/>
        <v>0.83</v>
      </c>
      <c r="S4133" s="15">
        <f t="shared" si="4199"/>
        <v>0.379</v>
      </c>
      <c r="T4133" s="15">
        <f t="shared" si="4199"/>
        <v>0.1605</v>
      </c>
      <c r="U4133" s="15">
        <f t="shared" si="4199"/>
        <v>0.25750000000000001</v>
      </c>
      <c r="V4133" s="5">
        <v>1</v>
      </c>
      <c r="X4133" s="15">
        <f t="shared" si="4146"/>
        <v>12.5</v>
      </c>
      <c r="AB4133" s="15">
        <f t="shared" si="4147"/>
        <v>11.202949140016379</v>
      </c>
      <c r="AC4133" s="15">
        <f t="shared" si="4148"/>
        <v>1.6823409333842503</v>
      </c>
    </row>
    <row r="4134" spans="1:29">
      <c r="A4134" s="5" t="s">
        <v>208</v>
      </c>
      <c r="B4134" s="5">
        <v>0.58499999999999996</v>
      </c>
      <c r="C4134" s="5">
        <v>0.47</v>
      </c>
      <c r="D4134" s="5">
        <v>0.17</v>
      </c>
      <c r="E4134" s="5">
        <v>0.98499999999999999</v>
      </c>
      <c r="F4134" s="5">
        <v>0.3695</v>
      </c>
      <c r="G4134" s="5">
        <v>0.23949999999999999</v>
      </c>
      <c r="H4134" s="48">
        <v>0.315</v>
      </c>
      <c r="I4134" s="5">
        <v>10</v>
      </c>
      <c r="N4134" s="15">
        <f t="shared" si="4144"/>
        <v>-2</v>
      </c>
      <c r="O4134" s="15">
        <f t="shared" ref="O4134:U4134" si="4200">B4134</f>
        <v>0.58499999999999996</v>
      </c>
      <c r="P4134" s="15">
        <f t="shared" si="4200"/>
        <v>0.47</v>
      </c>
      <c r="Q4134" s="15">
        <f t="shared" si="4200"/>
        <v>0.17</v>
      </c>
      <c r="R4134" s="15">
        <f t="shared" si="4200"/>
        <v>0.98499999999999999</v>
      </c>
      <c r="S4134" s="15">
        <f t="shared" si="4200"/>
        <v>0.3695</v>
      </c>
      <c r="T4134" s="15">
        <f t="shared" si="4200"/>
        <v>0.23949999999999999</v>
      </c>
      <c r="U4134" s="15">
        <f t="shared" si="4200"/>
        <v>0.315</v>
      </c>
      <c r="V4134" s="5">
        <v>1</v>
      </c>
      <c r="X4134" s="15">
        <f t="shared" si="4146"/>
        <v>11.5</v>
      </c>
      <c r="AB4134" s="15">
        <f t="shared" si="4147"/>
        <v>13.298180473734625</v>
      </c>
      <c r="AC4134" s="15">
        <f t="shared" si="4148"/>
        <v>3.2334530161204813</v>
      </c>
    </row>
    <row r="4135" spans="1:29">
      <c r="A4135" s="5" t="s">
        <v>206</v>
      </c>
      <c r="B4135" s="5">
        <v>0.58499999999999996</v>
      </c>
      <c r="C4135" s="5">
        <v>0.45</v>
      </c>
      <c r="D4135" s="5">
        <v>0.15</v>
      </c>
      <c r="E4135" s="5">
        <v>0.997</v>
      </c>
      <c r="F4135" s="5">
        <v>0.40550000000000003</v>
      </c>
      <c r="G4135" s="5">
        <v>0.28299999999999997</v>
      </c>
      <c r="H4135" s="48">
        <v>0.251</v>
      </c>
      <c r="I4135" s="5">
        <v>11</v>
      </c>
      <c r="N4135" s="15">
        <f t="shared" si="4144"/>
        <v>3</v>
      </c>
      <c r="O4135" s="15">
        <f t="shared" ref="O4135:U4135" si="4201">B4135</f>
        <v>0.58499999999999996</v>
      </c>
      <c r="P4135" s="15">
        <f t="shared" si="4201"/>
        <v>0.45</v>
      </c>
      <c r="Q4135" s="15">
        <f t="shared" si="4201"/>
        <v>0.15</v>
      </c>
      <c r="R4135" s="15">
        <f t="shared" si="4201"/>
        <v>0.997</v>
      </c>
      <c r="S4135" s="15">
        <f t="shared" si="4201"/>
        <v>0.40550000000000003</v>
      </c>
      <c r="T4135" s="15">
        <f t="shared" si="4201"/>
        <v>0.28299999999999997</v>
      </c>
      <c r="U4135" s="15">
        <f t="shared" si="4201"/>
        <v>0.251</v>
      </c>
      <c r="V4135" s="5">
        <v>1</v>
      </c>
      <c r="X4135" s="15">
        <f t="shared" si="4146"/>
        <v>12.5</v>
      </c>
      <c r="AB4135" s="15">
        <f t="shared" si="4147"/>
        <v>12.035122196284339</v>
      </c>
      <c r="AC4135" s="15">
        <f t="shared" si="4148"/>
        <v>0.21611137238749634</v>
      </c>
    </row>
    <row r="4136" spans="1:29">
      <c r="A4136" s="5" t="s">
        <v>207</v>
      </c>
      <c r="B4136" s="5">
        <v>0.59499999999999997</v>
      </c>
      <c r="C4136" s="5">
        <v>0.45500000000000002</v>
      </c>
      <c r="D4136" s="5">
        <v>0.14000000000000001</v>
      </c>
      <c r="E4136" s="5">
        <v>0.91400000000000003</v>
      </c>
      <c r="F4136" s="5">
        <v>0.38950000000000001</v>
      </c>
      <c r="G4136" s="5">
        <v>0.2225</v>
      </c>
      <c r="H4136" s="48">
        <v>0.27100000000000002</v>
      </c>
      <c r="I4136" s="5">
        <v>9</v>
      </c>
      <c r="N4136" s="15">
        <f t="shared" si="4144"/>
        <v>0.75</v>
      </c>
      <c r="O4136" s="15">
        <f t="shared" ref="O4136:U4136" si="4202">B4136</f>
        <v>0.59499999999999997</v>
      </c>
      <c r="P4136" s="15">
        <f t="shared" si="4202"/>
        <v>0.45500000000000002</v>
      </c>
      <c r="Q4136" s="15">
        <f t="shared" si="4202"/>
        <v>0.14000000000000001</v>
      </c>
      <c r="R4136" s="15">
        <f t="shared" si="4202"/>
        <v>0.91400000000000003</v>
      </c>
      <c r="S4136" s="15">
        <f t="shared" si="4202"/>
        <v>0.38950000000000001</v>
      </c>
      <c r="T4136" s="15">
        <f t="shared" si="4202"/>
        <v>0.2225</v>
      </c>
      <c r="U4136" s="15">
        <f t="shared" si="4202"/>
        <v>0.27100000000000002</v>
      </c>
      <c r="V4136" s="5">
        <v>1</v>
      </c>
      <c r="X4136" s="15">
        <f t="shared" si="4146"/>
        <v>10.5</v>
      </c>
      <c r="AB4136" s="15">
        <f t="shared" si="4147"/>
        <v>11.971438878260351</v>
      </c>
      <c r="AC4136" s="15">
        <f t="shared" si="4148"/>
        <v>2.1651323724560791</v>
      </c>
    </row>
    <row r="4137" spans="1:29">
      <c r="A4137" s="5" t="s">
        <v>207</v>
      </c>
      <c r="B4137" s="5">
        <v>0.6</v>
      </c>
      <c r="C4137" s="5">
        <v>0.5</v>
      </c>
      <c r="D4137" s="5">
        <v>0.17</v>
      </c>
      <c r="E4137" s="5">
        <v>1.1299999999999999</v>
      </c>
      <c r="F4137" s="5">
        <v>0.4405</v>
      </c>
      <c r="G4137" s="5">
        <v>0.26700000000000002</v>
      </c>
      <c r="H4137" s="48">
        <v>0.33500000000000002</v>
      </c>
      <c r="I4137" s="5">
        <v>11</v>
      </c>
      <c r="N4137" s="15">
        <f t="shared" si="4144"/>
        <v>0.75</v>
      </c>
      <c r="O4137" s="15">
        <f t="shared" ref="O4137:U4137" si="4203">B4137</f>
        <v>0.6</v>
      </c>
      <c r="P4137" s="15">
        <f t="shared" si="4203"/>
        <v>0.5</v>
      </c>
      <c r="Q4137" s="15">
        <f t="shared" si="4203"/>
        <v>0.17</v>
      </c>
      <c r="R4137" s="15">
        <f t="shared" si="4203"/>
        <v>1.1299999999999999</v>
      </c>
      <c r="S4137" s="15">
        <f t="shared" si="4203"/>
        <v>0.4405</v>
      </c>
      <c r="T4137" s="15">
        <f t="shared" si="4203"/>
        <v>0.26700000000000002</v>
      </c>
      <c r="U4137" s="15">
        <f t="shared" si="4203"/>
        <v>0.33500000000000002</v>
      </c>
      <c r="V4137" s="5">
        <v>1</v>
      </c>
      <c r="X4137" s="15">
        <f t="shared" si="4146"/>
        <v>12.5</v>
      </c>
      <c r="AB4137" s="15">
        <f t="shared" si="4147"/>
        <v>13.869385441751618</v>
      </c>
      <c r="AC4137" s="15">
        <f t="shared" si="4148"/>
        <v>1.8752164880812734</v>
      </c>
    </row>
    <row r="4138" spans="1:29">
      <c r="A4138" s="5" t="s">
        <v>207</v>
      </c>
      <c r="B4138" s="5">
        <v>0.61499999999999999</v>
      </c>
      <c r="C4138" s="5">
        <v>0.495</v>
      </c>
      <c r="D4138" s="5">
        <v>0.155</v>
      </c>
      <c r="E4138" s="5">
        <v>1.0805</v>
      </c>
      <c r="F4138" s="5">
        <v>0.52</v>
      </c>
      <c r="G4138" s="5">
        <v>0.19</v>
      </c>
      <c r="H4138" s="48">
        <v>0.32</v>
      </c>
      <c r="I4138" s="5">
        <v>9</v>
      </c>
      <c r="N4138" s="15">
        <f t="shared" si="4144"/>
        <v>0.75</v>
      </c>
      <c r="O4138" s="15">
        <f t="shared" ref="O4138:U4138" si="4204">B4138</f>
        <v>0.61499999999999999</v>
      </c>
      <c r="P4138" s="15">
        <f t="shared" si="4204"/>
        <v>0.495</v>
      </c>
      <c r="Q4138" s="15">
        <f t="shared" si="4204"/>
        <v>0.155</v>
      </c>
      <c r="R4138" s="15">
        <f t="shared" si="4204"/>
        <v>1.0805</v>
      </c>
      <c r="S4138" s="15">
        <f t="shared" si="4204"/>
        <v>0.52</v>
      </c>
      <c r="T4138" s="15">
        <f t="shared" si="4204"/>
        <v>0.19</v>
      </c>
      <c r="U4138" s="15">
        <f t="shared" si="4204"/>
        <v>0.32</v>
      </c>
      <c r="V4138" s="5">
        <v>1</v>
      </c>
      <c r="X4138" s="15">
        <f t="shared" si="4146"/>
        <v>10.5</v>
      </c>
      <c r="AB4138" s="15">
        <f t="shared" si="4147"/>
        <v>12.243521160821395</v>
      </c>
      <c r="AC4138" s="15">
        <f t="shared" si="4148"/>
        <v>3.0398660382319838</v>
      </c>
    </row>
    <row r="4139" spans="1:29">
      <c r="A4139" s="5" t="s">
        <v>206</v>
      </c>
      <c r="B4139" s="5">
        <v>0.63</v>
      </c>
      <c r="C4139" s="5">
        <v>0.505</v>
      </c>
      <c r="D4139" s="5">
        <v>0.155</v>
      </c>
      <c r="E4139" s="5">
        <v>1.105</v>
      </c>
      <c r="F4139" s="5">
        <v>0.49199999999999999</v>
      </c>
      <c r="G4139" s="5">
        <v>0.22600000000000001</v>
      </c>
      <c r="H4139" s="48">
        <v>0.32500000000000001</v>
      </c>
      <c r="I4139" s="5">
        <v>11</v>
      </c>
      <c r="N4139" s="15">
        <f t="shared" si="4144"/>
        <v>3</v>
      </c>
      <c r="O4139" s="15">
        <f t="shared" ref="O4139:U4139" si="4205">B4139</f>
        <v>0.63</v>
      </c>
      <c r="P4139" s="15">
        <f t="shared" si="4205"/>
        <v>0.505</v>
      </c>
      <c r="Q4139" s="15">
        <f t="shared" si="4205"/>
        <v>0.155</v>
      </c>
      <c r="R4139" s="15">
        <f t="shared" si="4205"/>
        <v>1.105</v>
      </c>
      <c r="S4139" s="15">
        <f t="shared" si="4205"/>
        <v>0.49199999999999999</v>
      </c>
      <c r="T4139" s="15">
        <f t="shared" si="4205"/>
        <v>0.22600000000000001</v>
      </c>
      <c r="U4139" s="15">
        <f t="shared" si="4205"/>
        <v>0.32500000000000001</v>
      </c>
      <c r="V4139" s="5">
        <v>1</v>
      </c>
      <c r="X4139" s="15">
        <f t="shared" si="4146"/>
        <v>12.5</v>
      </c>
      <c r="AB4139" s="15">
        <f t="shared" si="4147"/>
        <v>13.175319577701675</v>
      </c>
      <c r="AC4139" s="15">
        <f t="shared" si="4148"/>
        <v>0.45605653202716856</v>
      </c>
    </row>
    <row r="4140" spans="1:29">
      <c r="A4140" s="5" t="s">
        <v>206</v>
      </c>
      <c r="B4140" s="5">
        <v>0.63</v>
      </c>
      <c r="C4140" s="5">
        <v>0.49</v>
      </c>
      <c r="D4140" s="5">
        <v>0.155</v>
      </c>
      <c r="E4140" s="5">
        <v>1.2290000000000001</v>
      </c>
      <c r="F4140" s="5">
        <v>0.53500000000000003</v>
      </c>
      <c r="G4140" s="5">
        <v>0.28999999999999998</v>
      </c>
      <c r="H4140" s="48">
        <v>0.33500000000000002</v>
      </c>
      <c r="I4140" s="5">
        <v>11</v>
      </c>
      <c r="N4140" s="15">
        <f t="shared" si="4144"/>
        <v>3</v>
      </c>
      <c r="O4140" s="15">
        <f t="shared" ref="O4140:U4140" si="4206">B4140</f>
        <v>0.63</v>
      </c>
      <c r="P4140" s="15">
        <f t="shared" si="4206"/>
        <v>0.49</v>
      </c>
      <c r="Q4140" s="15">
        <f t="shared" si="4206"/>
        <v>0.155</v>
      </c>
      <c r="R4140" s="15">
        <f t="shared" si="4206"/>
        <v>1.2290000000000001</v>
      </c>
      <c r="S4140" s="15">
        <f t="shared" si="4206"/>
        <v>0.53500000000000003</v>
      </c>
      <c r="T4140" s="15">
        <f t="shared" si="4206"/>
        <v>0.28999999999999998</v>
      </c>
      <c r="U4140" s="15">
        <f t="shared" si="4206"/>
        <v>0.33500000000000002</v>
      </c>
      <c r="V4140" s="5">
        <v>1</v>
      </c>
      <c r="X4140" s="15">
        <f t="shared" si="4146"/>
        <v>12.5</v>
      </c>
      <c r="AB4140" s="15">
        <f t="shared" si="4147"/>
        <v>12.691376418933373</v>
      </c>
      <c r="AC4140" s="15">
        <f t="shared" si="4148"/>
        <v>3.6624933723762007E-2</v>
      </c>
    </row>
    <row r="4141" spans="1:29">
      <c r="A4141" s="5" t="s">
        <v>207</v>
      </c>
      <c r="B4141" s="5">
        <v>0.63500000000000001</v>
      </c>
      <c r="C4141" s="5">
        <v>0.495</v>
      </c>
      <c r="D4141" s="5">
        <v>0.17499999999999999</v>
      </c>
      <c r="E4141" s="5">
        <v>1.2355</v>
      </c>
      <c r="F4141" s="5">
        <v>0.52049999999999996</v>
      </c>
      <c r="G4141" s="5">
        <v>0.3085</v>
      </c>
      <c r="H4141" s="48">
        <v>0.34699999999999998</v>
      </c>
      <c r="I4141" s="5">
        <v>10</v>
      </c>
      <c r="N4141" s="15">
        <f t="shared" si="4144"/>
        <v>0.75</v>
      </c>
      <c r="O4141" s="15">
        <f t="shared" ref="O4141:U4141" si="4207">B4141</f>
        <v>0.63500000000000001</v>
      </c>
      <c r="P4141" s="15">
        <f t="shared" si="4207"/>
        <v>0.495</v>
      </c>
      <c r="Q4141" s="15">
        <f t="shared" si="4207"/>
        <v>0.17499999999999999</v>
      </c>
      <c r="R4141" s="15">
        <f t="shared" si="4207"/>
        <v>1.2355</v>
      </c>
      <c r="S4141" s="15">
        <f t="shared" si="4207"/>
        <v>0.52049999999999996</v>
      </c>
      <c r="T4141" s="15">
        <f t="shared" si="4207"/>
        <v>0.3085</v>
      </c>
      <c r="U4141" s="15">
        <f t="shared" si="4207"/>
        <v>0.34699999999999998</v>
      </c>
      <c r="V4141" s="5">
        <v>1</v>
      </c>
      <c r="X4141" s="15">
        <f t="shared" si="4146"/>
        <v>11.5</v>
      </c>
      <c r="AB4141" s="15">
        <f t="shared" si="4147"/>
        <v>12.869715829392547</v>
      </c>
      <c r="AC4141" s="15">
        <f t="shared" si="4148"/>
        <v>1.8761214532885127</v>
      </c>
    </row>
    <row r="4142" spans="1:29">
      <c r="A4142" s="5" t="s">
        <v>207</v>
      </c>
      <c r="B4142" s="5">
        <v>0.64500000000000002</v>
      </c>
      <c r="C4142" s="5">
        <v>0.53500000000000003</v>
      </c>
      <c r="D4142" s="5">
        <v>0.19</v>
      </c>
      <c r="E4142" s="5">
        <v>1.2395</v>
      </c>
      <c r="F4142" s="5">
        <v>0.46800000000000003</v>
      </c>
      <c r="G4142" s="5">
        <v>0.23849999999999999</v>
      </c>
      <c r="H4142" s="48">
        <v>0.42399999999999999</v>
      </c>
      <c r="I4142" s="5">
        <v>10</v>
      </c>
      <c r="N4142" s="15">
        <f t="shared" si="4144"/>
        <v>0.75</v>
      </c>
      <c r="O4142" s="15">
        <f t="shared" ref="O4142:U4142" si="4208">B4142</f>
        <v>0.64500000000000002</v>
      </c>
      <c r="P4142" s="15">
        <f t="shared" si="4208"/>
        <v>0.53500000000000003</v>
      </c>
      <c r="Q4142" s="15">
        <f t="shared" si="4208"/>
        <v>0.19</v>
      </c>
      <c r="R4142" s="15">
        <f t="shared" si="4208"/>
        <v>1.2395</v>
      </c>
      <c r="S4142" s="15">
        <f t="shared" si="4208"/>
        <v>0.46800000000000003</v>
      </c>
      <c r="T4142" s="15">
        <f t="shared" si="4208"/>
        <v>0.23849999999999999</v>
      </c>
      <c r="U4142" s="15">
        <f t="shared" si="4208"/>
        <v>0.42399999999999999</v>
      </c>
      <c r="V4142" s="5">
        <v>1</v>
      </c>
      <c r="X4142" s="15">
        <f t="shared" si="4146"/>
        <v>11.5</v>
      </c>
      <c r="AB4142" s="15">
        <f t="shared" si="4147"/>
        <v>15.977420193916252</v>
      </c>
      <c r="AC4142" s="15">
        <f t="shared" si="4148"/>
        <v>20.047291592889049</v>
      </c>
    </row>
    <row r="4143" spans="1:29">
      <c r="A4143" s="5" t="s">
        <v>207</v>
      </c>
      <c r="B4143" s="5">
        <v>0.65</v>
      </c>
      <c r="C4143" s="5">
        <v>0.505</v>
      </c>
      <c r="D4143" s="5">
        <v>0.16500000000000001</v>
      </c>
      <c r="E4143" s="5">
        <v>1.357</v>
      </c>
      <c r="F4143" s="5">
        <v>0.57250000000000001</v>
      </c>
      <c r="G4143" s="5">
        <v>0.28100000000000003</v>
      </c>
      <c r="H4143" s="48">
        <v>0.43</v>
      </c>
      <c r="I4143" s="5">
        <v>11</v>
      </c>
      <c r="N4143" s="15">
        <f t="shared" si="4144"/>
        <v>0.75</v>
      </c>
      <c r="O4143" s="15">
        <f t="shared" ref="O4143:U4143" si="4209">B4143</f>
        <v>0.65</v>
      </c>
      <c r="P4143" s="15">
        <f t="shared" si="4209"/>
        <v>0.505</v>
      </c>
      <c r="Q4143" s="15">
        <f t="shared" si="4209"/>
        <v>0.16500000000000001</v>
      </c>
      <c r="R4143" s="15">
        <f t="shared" si="4209"/>
        <v>1.357</v>
      </c>
      <c r="S4143" s="15">
        <f t="shared" si="4209"/>
        <v>0.57250000000000001</v>
      </c>
      <c r="T4143" s="15">
        <f t="shared" si="4209"/>
        <v>0.28100000000000003</v>
      </c>
      <c r="U4143" s="15">
        <f t="shared" si="4209"/>
        <v>0.43</v>
      </c>
      <c r="V4143" s="5">
        <v>1</v>
      </c>
      <c r="X4143" s="15">
        <f t="shared" si="4146"/>
        <v>12.5</v>
      </c>
      <c r="AB4143" s="15">
        <f t="shared" si="4147"/>
        <v>13.925338785317072</v>
      </c>
      <c r="AC4143" s="15">
        <f t="shared" si="4148"/>
        <v>2.0315906529291459</v>
      </c>
    </row>
    <row r="4144" spans="1:29">
      <c r="A4144" s="5" t="s">
        <v>206</v>
      </c>
      <c r="B4144" s="5">
        <v>0.65500000000000003</v>
      </c>
      <c r="C4144" s="5">
        <v>0.52500000000000002</v>
      </c>
      <c r="D4144" s="5">
        <v>0.18</v>
      </c>
      <c r="E4144" s="5">
        <v>1.4019999999999999</v>
      </c>
      <c r="F4144" s="5">
        <v>0.624</v>
      </c>
      <c r="G4144" s="5">
        <v>0.29349999999999998</v>
      </c>
      <c r="H4144" s="48">
        <v>0.36499999999999999</v>
      </c>
      <c r="I4144" s="5">
        <v>13</v>
      </c>
      <c r="N4144" s="15">
        <f t="shared" si="4144"/>
        <v>3</v>
      </c>
      <c r="O4144" s="15">
        <f t="shared" ref="O4144:U4144" si="4210">B4144</f>
        <v>0.65500000000000003</v>
      </c>
      <c r="P4144" s="15">
        <f t="shared" si="4210"/>
        <v>0.52500000000000002</v>
      </c>
      <c r="Q4144" s="15">
        <f t="shared" si="4210"/>
        <v>0.18</v>
      </c>
      <c r="R4144" s="15">
        <f t="shared" si="4210"/>
        <v>1.4019999999999999</v>
      </c>
      <c r="S4144" s="15">
        <f t="shared" si="4210"/>
        <v>0.624</v>
      </c>
      <c r="T4144" s="15">
        <f t="shared" si="4210"/>
        <v>0.29349999999999998</v>
      </c>
      <c r="U4144" s="15">
        <f t="shared" si="4210"/>
        <v>0.36499999999999999</v>
      </c>
      <c r="V4144" s="5">
        <v>1</v>
      </c>
      <c r="X4144" s="15">
        <f t="shared" si="4146"/>
        <v>14.5</v>
      </c>
      <c r="AB4144" s="15">
        <f t="shared" si="4147"/>
        <v>13.370570381439423</v>
      </c>
      <c r="AC4144" s="15">
        <f t="shared" si="4148"/>
        <v>1.2756112632818906</v>
      </c>
    </row>
    <row r="4145" spans="1:29">
      <c r="A4145" s="5" t="s">
        <v>207</v>
      </c>
      <c r="B4145" s="5">
        <v>0.65500000000000003</v>
      </c>
      <c r="C4145" s="5">
        <v>0.5</v>
      </c>
      <c r="D4145" s="5">
        <v>0.22</v>
      </c>
      <c r="E4145" s="5">
        <v>1.359</v>
      </c>
      <c r="F4145" s="5">
        <v>0.64200000000000002</v>
      </c>
      <c r="G4145" s="5">
        <v>0.32550000000000001</v>
      </c>
      <c r="H4145" s="48">
        <v>0.40500000000000003</v>
      </c>
      <c r="I4145" s="5">
        <v>13</v>
      </c>
      <c r="N4145" s="15">
        <f t="shared" si="4144"/>
        <v>0.75</v>
      </c>
      <c r="O4145" s="15">
        <f t="shared" ref="O4145:U4145" si="4211">B4145</f>
        <v>0.65500000000000003</v>
      </c>
      <c r="P4145" s="15">
        <f t="shared" si="4211"/>
        <v>0.5</v>
      </c>
      <c r="Q4145" s="15">
        <f t="shared" si="4211"/>
        <v>0.22</v>
      </c>
      <c r="R4145" s="15">
        <f t="shared" si="4211"/>
        <v>1.359</v>
      </c>
      <c r="S4145" s="15">
        <f t="shared" si="4211"/>
        <v>0.64200000000000002</v>
      </c>
      <c r="T4145" s="15">
        <f t="shared" si="4211"/>
        <v>0.32550000000000001</v>
      </c>
      <c r="U4145" s="15">
        <f t="shared" si="4211"/>
        <v>0.40500000000000003</v>
      </c>
      <c r="V4145" s="5">
        <v>1</v>
      </c>
      <c r="X4145" s="15">
        <f t="shared" si="4146"/>
        <v>14.5</v>
      </c>
      <c r="AB4145" s="15">
        <f t="shared" si="4147"/>
        <v>12.426239688705545</v>
      </c>
      <c r="AC4145" s="15">
        <f t="shared" si="4148"/>
        <v>4.3004818287000752</v>
      </c>
    </row>
    <row r="4146" spans="1:29">
      <c r="A4146" s="5" t="s">
        <v>206</v>
      </c>
      <c r="B4146" s="5">
        <v>0.67</v>
      </c>
      <c r="C4146" s="5">
        <v>0.53500000000000003</v>
      </c>
      <c r="D4146" s="5">
        <v>0.19</v>
      </c>
      <c r="E4146" s="5">
        <v>1.669</v>
      </c>
      <c r="F4146" s="5">
        <v>0.74650000000000005</v>
      </c>
      <c r="G4146" s="5">
        <v>0.29349999999999998</v>
      </c>
      <c r="H4146" s="48">
        <v>0.50800000000000001</v>
      </c>
      <c r="I4146" s="5">
        <v>11</v>
      </c>
      <c r="N4146" s="15">
        <f t="shared" si="4144"/>
        <v>3</v>
      </c>
      <c r="O4146" s="15">
        <f t="shared" ref="O4146:U4146" si="4212">B4146</f>
        <v>0.67</v>
      </c>
      <c r="P4146" s="15">
        <f t="shared" si="4212"/>
        <v>0.53500000000000003</v>
      </c>
      <c r="Q4146" s="15">
        <f t="shared" si="4212"/>
        <v>0.19</v>
      </c>
      <c r="R4146" s="15">
        <f t="shared" si="4212"/>
        <v>1.669</v>
      </c>
      <c r="S4146" s="15">
        <f t="shared" si="4212"/>
        <v>0.74650000000000005</v>
      </c>
      <c r="T4146" s="15">
        <f t="shared" si="4212"/>
        <v>0.29349999999999998</v>
      </c>
      <c r="U4146" s="15">
        <f t="shared" si="4212"/>
        <v>0.50800000000000001</v>
      </c>
      <c r="V4146" s="5">
        <v>1</v>
      </c>
      <c r="X4146" s="15">
        <f t="shared" si="4146"/>
        <v>12.5</v>
      </c>
      <c r="AB4146" s="15">
        <f t="shared" si="4147"/>
        <v>14.793349021513423</v>
      </c>
      <c r="AC4146" s="15">
        <f t="shared" si="4148"/>
        <v>5.2594497344765756</v>
      </c>
    </row>
    <row r="4147" spans="1:29">
      <c r="A4147" s="5" t="s">
        <v>206</v>
      </c>
      <c r="B4147" s="5">
        <v>0.67</v>
      </c>
      <c r="C4147" s="5">
        <v>0.52500000000000002</v>
      </c>
      <c r="D4147" s="5">
        <v>0.2</v>
      </c>
      <c r="E4147" s="5">
        <v>1.7404999999999999</v>
      </c>
      <c r="F4147" s="5">
        <v>0.62050000000000005</v>
      </c>
      <c r="G4147" s="5">
        <v>0.29699999999999999</v>
      </c>
      <c r="H4147" s="48">
        <v>0.65700000000000003</v>
      </c>
      <c r="I4147" s="5">
        <v>11</v>
      </c>
      <c r="N4147" s="15">
        <f t="shared" si="4144"/>
        <v>3</v>
      </c>
      <c r="O4147" s="15">
        <f t="shared" ref="O4147:U4147" si="4213">B4147</f>
        <v>0.67</v>
      </c>
      <c r="P4147" s="15">
        <f t="shared" si="4213"/>
        <v>0.52500000000000002</v>
      </c>
      <c r="Q4147" s="15">
        <f t="shared" si="4213"/>
        <v>0.2</v>
      </c>
      <c r="R4147" s="15">
        <f t="shared" si="4213"/>
        <v>1.7404999999999999</v>
      </c>
      <c r="S4147" s="15">
        <f t="shared" si="4213"/>
        <v>0.62050000000000005</v>
      </c>
      <c r="T4147" s="15">
        <f t="shared" si="4213"/>
        <v>0.29699999999999999</v>
      </c>
      <c r="U4147" s="15">
        <f t="shared" si="4213"/>
        <v>0.65700000000000003</v>
      </c>
      <c r="V4147" s="5">
        <v>1</v>
      </c>
      <c r="X4147" s="15">
        <f t="shared" si="4146"/>
        <v>12.5</v>
      </c>
      <c r="AB4147" s="15">
        <f t="shared" si="4147"/>
        <v>19.22452089634978</v>
      </c>
      <c r="AC4147" s="15">
        <f t="shared" si="4148"/>
        <v>45.219181285444854</v>
      </c>
    </row>
    <row r="4148" spans="1:29">
      <c r="A4148" s="5" t="s">
        <v>206</v>
      </c>
      <c r="B4148" s="5">
        <v>0.69499999999999995</v>
      </c>
      <c r="C4148" s="5">
        <v>0.53</v>
      </c>
      <c r="D4148" s="5">
        <v>0.21</v>
      </c>
      <c r="E4148" s="5">
        <v>1.51</v>
      </c>
      <c r="F4148" s="5">
        <v>0.66400000000000003</v>
      </c>
      <c r="G4148" s="5">
        <v>0.40949999999999998</v>
      </c>
      <c r="H4148" s="48">
        <v>0.38500000000000001</v>
      </c>
      <c r="I4148" s="5">
        <v>10</v>
      </c>
      <c r="N4148" s="15">
        <f t="shared" si="4144"/>
        <v>3</v>
      </c>
      <c r="O4148" s="15">
        <f t="shared" ref="O4148:U4148" si="4214">B4148</f>
        <v>0.69499999999999995</v>
      </c>
      <c r="P4148" s="15">
        <f t="shared" si="4214"/>
        <v>0.53</v>
      </c>
      <c r="Q4148" s="15">
        <f t="shared" si="4214"/>
        <v>0.21</v>
      </c>
      <c r="R4148" s="15">
        <f t="shared" si="4214"/>
        <v>1.51</v>
      </c>
      <c r="S4148" s="15">
        <f t="shared" si="4214"/>
        <v>0.66400000000000003</v>
      </c>
      <c r="T4148" s="15">
        <f t="shared" si="4214"/>
        <v>0.40949999999999998</v>
      </c>
      <c r="U4148" s="15">
        <f t="shared" si="4214"/>
        <v>0.38500000000000001</v>
      </c>
      <c r="V4148" s="5">
        <v>1</v>
      </c>
      <c r="X4148" s="15">
        <f t="shared" si="4146"/>
        <v>11.5</v>
      </c>
      <c r="AB4148" s="15">
        <f t="shared" si="4147"/>
        <v>12.898248138154651</v>
      </c>
      <c r="AC4148" s="15">
        <f t="shared" si="4148"/>
        <v>1.9550978558529479</v>
      </c>
    </row>
    <row r="4149" spans="1:29">
      <c r="A4149" s="5" t="s">
        <v>206</v>
      </c>
      <c r="B4149" s="5">
        <v>0.69499999999999995</v>
      </c>
      <c r="C4149" s="5">
        <v>0.55000000000000004</v>
      </c>
      <c r="D4149" s="5">
        <v>0.19500000000000001</v>
      </c>
      <c r="E4149" s="5">
        <v>1.6645000000000001</v>
      </c>
      <c r="F4149" s="5">
        <v>0.72699999999999998</v>
      </c>
      <c r="G4149" s="5">
        <v>0.36</v>
      </c>
      <c r="H4149" s="48">
        <v>0.44500000000000001</v>
      </c>
      <c r="I4149" s="5">
        <v>11</v>
      </c>
      <c r="N4149" s="15">
        <f t="shared" si="4144"/>
        <v>3</v>
      </c>
      <c r="O4149" s="15">
        <f t="shared" ref="O4149:U4149" si="4215">B4149</f>
        <v>0.69499999999999995</v>
      </c>
      <c r="P4149" s="15">
        <f t="shared" si="4215"/>
        <v>0.55000000000000004</v>
      </c>
      <c r="Q4149" s="15">
        <f t="shared" si="4215"/>
        <v>0.19500000000000001</v>
      </c>
      <c r="R4149" s="15">
        <f t="shared" si="4215"/>
        <v>1.6645000000000001</v>
      </c>
      <c r="S4149" s="15">
        <f t="shared" si="4215"/>
        <v>0.72699999999999998</v>
      </c>
      <c r="T4149" s="15">
        <f t="shared" si="4215"/>
        <v>0.36</v>
      </c>
      <c r="U4149" s="15">
        <f t="shared" si="4215"/>
        <v>0.44500000000000001</v>
      </c>
      <c r="V4149" s="5">
        <v>1</v>
      </c>
      <c r="X4149" s="15">
        <f t="shared" si="4146"/>
        <v>12.5</v>
      </c>
      <c r="AB4149" s="15">
        <f t="shared" si="4147"/>
        <v>14.130287943006591</v>
      </c>
      <c r="AC4149" s="15">
        <f t="shared" si="4148"/>
        <v>2.6578387771126621</v>
      </c>
    </row>
    <row r="4150" spans="1:29">
      <c r="A4150" s="5" t="s">
        <v>206</v>
      </c>
      <c r="B4150" s="5">
        <v>0.77</v>
      </c>
      <c r="C4150" s="5">
        <v>0.60499999999999998</v>
      </c>
      <c r="D4150" s="5">
        <v>0.17499999999999999</v>
      </c>
      <c r="E4150" s="5">
        <v>2.0505</v>
      </c>
      <c r="F4150" s="5">
        <v>0.80049999999999999</v>
      </c>
      <c r="G4150" s="5">
        <v>0.52600000000000002</v>
      </c>
      <c r="H4150" s="48">
        <v>0.35499999999999998</v>
      </c>
      <c r="I4150" s="5">
        <v>11</v>
      </c>
      <c r="N4150" s="15">
        <f t="shared" si="4144"/>
        <v>3</v>
      </c>
      <c r="O4150" s="15">
        <f t="shared" ref="O4150:U4150" si="4216">B4150</f>
        <v>0.77</v>
      </c>
      <c r="P4150" s="15">
        <f t="shared" si="4216"/>
        <v>0.60499999999999998</v>
      </c>
      <c r="Q4150" s="15">
        <f t="shared" si="4216"/>
        <v>0.17499999999999999</v>
      </c>
      <c r="R4150" s="15">
        <f t="shared" si="4216"/>
        <v>2.0505</v>
      </c>
      <c r="S4150" s="15">
        <f t="shared" si="4216"/>
        <v>0.80049999999999999</v>
      </c>
      <c r="T4150" s="15">
        <f t="shared" si="4216"/>
        <v>0.52600000000000002</v>
      </c>
      <c r="U4150" s="15">
        <f t="shared" si="4216"/>
        <v>0.35499999999999998</v>
      </c>
      <c r="V4150" s="5">
        <v>1</v>
      </c>
      <c r="X4150" s="15">
        <f t="shared" si="4146"/>
        <v>12.5</v>
      </c>
      <c r="AB4150" s="15">
        <f t="shared" si="4147"/>
        <v>14.042051021639448</v>
      </c>
      <c r="AC4150" s="15">
        <f t="shared" si="4148"/>
        <v>2.377921353339266</v>
      </c>
    </row>
    <row r="4151" spans="1:29">
      <c r="A4151" s="5" t="s">
        <v>208</v>
      </c>
      <c r="B4151" s="5">
        <v>0.28000000000000003</v>
      </c>
      <c r="C4151" s="5">
        <v>0.215</v>
      </c>
      <c r="D4151" s="5">
        <v>7.0000000000000007E-2</v>
      </c>
      <c r="E4151" s="5">
        <v>0.124</v>
      </c>
      <c r="F4151" s="5">
        <v>6.3E-2</v>
      </c>
      <c r="G4151" s="5">
        <v>2.1499999999999998E-2</v>
      </c>
      <c r="H4151" s="48">
        <v>0.03</v>
      </c>
      <c r="I4151" s="5">
        <v>6</v>
      </c>
      <c r="N4151" s="15">
        <f t="shared" si="4144"/>
        <v>-2</v>
      </c>
      <c r="O4151" s="15">
        <f t="shared" ref="O4151:U4151" si="4217">B4151</f>
        <v>0.28000000000000003</v>
      </c>
      <c r="P4151" s="15">
        <f t="shared" si="4217"/>
        <v>0.215</v>
      </c>
      <c r="Q4151" s="15">
        <f t="shared" si="4217"/>
        <v>7.0000000000000007E-2</v>
      </c>
      <c r="R4151" s="15">
        <f t="shared" si="4217"/>
        <v>0.124</v>
      </c>
      <c r="S4151" s="15">
        <f t="shared" si="4217"/>
        <v>6.3E-2</v>
      </c>
      <c r="T4151" s="15">
        <f t="shared" si="4217"/>
        <v>2.1499999999999998E-2</v>
      </c>
      <c r="U4151" s="15">
        <f t="shared" si="4217"/>
        <v>0.03</v>
      </c>
      <c r="V4151" s="5">
        <v>1</v>
      </c>
      <c r="X4151" s="15">
        <f t="shared" si="4146"/>
        <v>7.5</v>
      </c>
      <c r="AB4151" s="15">
        <f t="shared" si="4147"/>
        <v>7.5001768717420063</v>
      </c>
      <c r="AC4151" s="15">
        <f t="shared" si="4148"/>
        <v>3.1283613120347609E-8</v>
      </c>
    </row>
    <row r="4152" spans="1:29">
      <c r="A4152" s="5" t="s">
        <v>208</v>
      </c>
      <c r="B4152" s="5">
        <v>0.33</v>
      </c>
      <c r="C4152" s="5">
        <v>0.23</v>
      </c>
      <c r="D4152" s="5">
        <v>0.08</v>
      </c>
      <c r="E4152" s="5">
        <v>0.14000000000000001</v>
      </c>
      <c r="F4152" s="5">
        <v>5.6500000000000002E-2</v>
      </c>
      <c r="G4152" s="5">
        <v>3.6499999999999998E-2</v>
      </c>
      <c r="H4152" s="48">
        <v>4.5999999999999999E-2</v>
      </c>
      <c r="I4152" s="5">
        <v>7</v>
      </c>
      <c r="N4152" s="15">
        <f t="shared" si="4144"/>
        <v>-2</v>
      </c>
      <c r="O4152" s="15">
        <f t="shared" ref="O4152:U4152" si="4218">B4152</f>
        <v>0.33</v>
      </c>
      <c r="P4152" s="15">
        <f t="shared" si="4218"/>
        <v>0.23</v>
      </c>
      <c r="Q4152" s="15">
        <f t="shared" si="4218"/>
        <v>0.08</v>
      </c>
      <c r="R4152" s="15">
        <f t="shared" si="4218"/>
        <v>0.14000000000000001</v>
      </c>
      <c r="S4152" s="15">
        <f t="shared" si="4218"/>
        <v>5.6500000000000002E-2</v>
      </c>
      <c r="T4152" s="15">
        <f t="shared" si="4218"/>
        <v>3.6499999999999998E-2</v>
      </c>
      <c r="U4152" s="15">
        <f t="shared" si="4218"/>
        <v>4.5999999999999999E-2</v>
      </c>
      <c r="V4152" s="5">
        <v>1</v>
      </c>
      <c r="X4152" s="15">
        <f t="shared" si="4146"/>
        <v>8.5</v>
      </c>
      <c r="AB4152" s="15">
        <f t="shared" si="4147"/>
        <v>8.0122576220415702</v>
      </c>
      <c r="AC4152" s="15">
        <f t="shared" si="4148"/>
        <v>0.23789262725654378</v>
      </c>
    </row>
    <row r="4153" spans="1:29">
      <c r="A4153" s="5" t="s">
        <v>208</v>
      </c>
      <c r="B4153" s="5">
        <v>0.35</v>
      </c>
      <c r="C4153" s="5">
        <v>0.25</v>
      </c>
      <c r="D4153" s="5">
        <v>7.4999999999999997E-2</v>
      </c>
      <c r="E4153" s="5">
        <v>0.16950000000000001</v>
      </c>
      <c r="F4153" s="5">
        <v>8.3500000000000005E-2</v>
      </c>
      <c r="G4153" s="5">
        <v>3.5499999999999997E-2</v>
      </c>
      <c r="H4153" s="48">
        <v>4.1000000000000002E-2</v>
      </c>
      <c r="I4153" s="5">
        <v>6</v>
      </c>
      <c r="N4153" s="15">
        <f t="shared" si="4144"/>
        <v>-2</v>
      </c>
      <c r="O4153" s="15">
        <f t="shared" ref="O4153:U4153" si="4219">B4153</f>
        <v>0.35</v>
      </c>
      <c r="P4153" s="15">
        <f t="shared" si="4219"/>
        <v>0.25</v>
      </c>
      <c r="Q4153" s="15">
        <f t="shared" si="4219"/>
        <v>7.4999999999999997E-2</v>
      </c>
      <c r="R4153" s="15">
        <f t="shared" si="4219"/>
        <v>0.16950000000000001</v>
      </c>
      <c r="S4153" s="15">
        <f t="shared" si="4219"/>
        <v>8.3500000000000005E-2</v>
      </c>
      <c r="T4153" s="15">
        <f t="shared" si="4219"/>
        <v>3.5499999999999997E-2</v>
      </c>
      <c r="U4153" s="15">
        <f t="shared" si="4219"/>
        <v>4.1000000000000002E-2</v>
      </c>
      <c r="V4153" s="5">
        <v>1</v>
      </c>
      <c r="X4153" s="15">
        <f t="shared" si="4146"/>
        <v>7.5</v>
      </c>
      <c r="AB4153" s="15">
        <f t="shared" si="4147"/>
        <v>7.8697357394157539</v>
      </c>
      <c r="AC4153" s="15">
        <f t="shared" si="4148"/>
        <v>0.13670451700131425</v>
      </c>
    </row>
    <row r="4154" spans="1:29">
      <c r="A4154" s="5" t="s">
        <v>208</v>
      </c>
      <c r="B4154" s="5">
        <v>0.37</v>
      </c>
      <c r="C4154" s="5">
        <v>0.28000000000000003</v>
      </c>
      <c r="D4154" s="5">
        <v>0.09</v>
      </c>
      <c r="E4154" s="5">
        <v>0.218</v>
      </c>
      <c r="F4154" s="5">
        <v>9.9500000000000005E-2</v>
      </c>
      <c r="G4154" s="5">
        <v>5.45E-2</v>
      </c>
      <c r="H4154" s="48">
        <v>6.1499999999999999E-2</v>
      </c>
      <c r="I4154" s="5">
        <v>7</v>
      </c>
      <c r="N4154" s="15">
        <f t="shared" si="4144"/>
        <v>-2</v>
      </c>
      <c r="O4154" s="15">
        <f t="shared" ref="O4154:U4154" si="4220">B4154</f>
        <v>0.37</v>
      </c>
      <c r="P4154" s="15">
        <f t="shared" si="4220"/>
        <v>0.28000000000000003</v>
      </c>
      <c r="Q4154" s="15">
        <f t="shared" si="4220"/>
        <v>0.09</v>
      </c>
      <c r="R4154" s="15">
        <f t="shared" si="4220"/>
        <v>0.218</v>
      </c>
      <c r="S4154" s="15">
        <f t="shared" si="4220"/>
        <v>9.9500000000000005E-2</v>
      </c>
      <c r="T4154" s="15">
        <f t="shared" si="4220"/>
        <v>5.45E-2</v>
      </c>
      <c r="U4154" s="15">
        <f t="shared" si="4220"/>
        <v>6.1499999999999999E-2</v>
      </c>
      <c r="V4154" s="5">
        <v>1</v>
      </c>
      <c r="X4154" s="15">
        <f t="shared" si="4146"/>
        <v>8.5</v>
      </c>
      <c r="AB4154" s="15">
        <f t="shared" si="4147"/>
        <v>8.4789525835143689</v>
      </c>
      <c r="AC4154" s="15">
        <f t="shared" si="4148"/>
        <v>4.4299374071961713E-4</v>
      </c>
    </row>
    <row r="4155" spans="1:29">
      <c r="A4155" s="5" t="s">
        <v>208</v>
      </c>
      <c r="B4155" s="5">
        <v>0.43</v>
      </c>
      <c r="C4155" s="5">
        <v>0.315</v>
      </c>
      <c r="D4155" s="5">
        <v>0.115</v>
      </c>
      <c r="E4155" s="5">
        <v>0.38400000000000001</v>
      </c>
      <c r="F4155" s="5">
        <v>0.1885</v>
      </c>
      <c r="G4155" s="5">
        <v>7.1499999999999994E-2</v>
      </c>
      <c r="H4155" s="48">
        <v>0.11</v>
      </c>
      <c r="I4155" s="5">
        <v>8</v>
      </c>
      <c r="N4155" s="15">
        <f t="shared" si="4144"/>
        <v>-2</v>
      </c>
      <c r="O4155" s="15">
        <f t="shared" ref="O4155:U4155" si="4221">B4155</f>
        <v>0.43</v>
      </c>
      <c r="P4155" s="15">
        <f t="shared" si="4221"/>
        <v>0.315</v>
      </c>
      <c r="Q4155" s="15">
        <f t="shared" si="4221"/>
        <v>0.115</v>
      </c>
      <c r="R4155" s="15">
        <f t="shared" si="4221"/>
        <v>0.38400000000000001</v>
      </c>
      <c r="S4155" s="15">
        <f t="shared" si="4221"/>
        <v>0.1885</v>
      </c>
      <c r="T4155" s="15">
        <f t="shared" si="4221"/>
        <v>7.1499999999999994E-2</v>
      </c>
      <c r="U4155" s="15">
        <f t="shared" si="4221"/>
        <v>0.11</v>
      </c>
      <c r="V4155" s="5">
        <v>1</v>
      </c>
      <c r="X4155" s="15">
        <f t="shared" si="4146"/>
        <v>9.5</v>
      </c>
      <c r="AB4155" s="15">
        <f t="shared" si="4147"/>
        <v>9.0912743138541625</v>
      </c>
      <c r="AC4155" s="15">
        <f t="shared" si="4148"/>
        <v>0.16705668651538566</v>
      </c>
    </row>
    <row r="4156" spans="1:29">
      <c r="A4156" s="5" t="s">
        <v>208</v>
      </c>
      <c r="B4156" s="5">
        <v>0.435</v>
      </c>
      <c r="C4156" s="5">
        <v>0.33</v>
      </c>
      <c r="D4156" s="5">
        <v>9.5000000000000001E-2</v>
      </c>
      <c r="E4156" s="5">
        <v>0.39300000000000002</v>
      </c>
      <c r="F4156" s="5">
        <v>0.219</v>
      </c>
      <c r="G4156" s="5">
        <v>7.4999999999999997E-2</v>
      </c>
      <c r="H4156" s="48">
        <v>8.8499999999999995E-2</v>
      </c>
      <c r="I4156" s="5">
        <v>6</v>
      </c>
      <c r="N4156" s="15">
        <f t="shared" si="4144"/>
        <v>-2</v>
      </c>
      <c r="O4156" s="15">
        <f t="shared" ref="O4156:U4156" si="4222">B4156</f>
        <v>0.435</v>
      </c>
      <c r="P4156" s="15">
        <f t="shared" si="4222"/>
        <v>0.33</v>
      </c>
      <c r="Q4156" s="15">
        <f t="shared" si="4222"/>
        <v>9.5000000000000001E-2</v>
      </c>
      <c r="R4156" s="15">
        <f t="shared" si="4222"/>
        <v>0.39300000000000002</v>
      </c>
      <c r="S4156" s="15">
        <f t="shared" si="4222"/>
        <v>0.219</v>
      </c>
      <c r="T4156" s="15">
        <f t="shared" si="4222"/>
        <v>7.4999999999999997E-2</v>
      </c>
      <c r="U4156" s="15">
        <f t="shared" si="4222"/>
        <v>8.8499999999999995E-2</v>
      </c>
      <c r="V4156" s="5">
        <v>1</v>
      </c>
      <c r="X4156" s="15">
        <f t="shared" si="4146"/>
        <v>7.5</v>
      </c>
      <c r="AB4156" s="15">
        <f t="shared" si="4147"/>
        <v>8.2884921473541731</v>
      </c>
      <c r="AC4156" s="15">
        <f t="shared" si="4148"/>
        <v>0.62171986643919497</v>
      </c>
    </row>
    <row r="4157" spans="1:29">
      <c r="A4157" s="5" t="s">
        <v>208</v>
      </c>
      <c r="B4157" s="5">
        <v>0.44</v>
      </c>
      <c r="C4157" s="5">
        <v>0.35</v>
      </c>
      <c r="D4157" s="5">
        <v>0.11</v>
      </c>
      <c r="E4157" s="5">
        <v>0.3805</v>
      </c>
      <c r="F4157" s="5">
        <v>0.1575</v>
      </c>
      <c r="G4157" s="5">
        <v>8.9499999999999996E-2</v>
      </c>
      <c r="H4157" s="48">
        <v>0.115</v>
      </c>
      <c r="I4157" s="5">
        <v>6</v>
      </c>
      <c r="N4157" s="15">
        <f t="shared" si="4144"/>
        <v>-2</v>
      </c>
      <c r="O4157" s="15">
        <f t="shared" ref="O4157:U4157" si="4223">B4157</f>
        <v>0.44</v>
      </c>
      <c r="P4157" s="15">
        <f t="shared" si="4223"/>
        <v>0.35</v>
      </c>
      <c r="Q4157" s="15">
        <f t="shared" si="4223"/>
        <v>0.11</v>
      </c>
      <c r="R4157" s="15">
        <f t="shared" si="4223"/>
        <v>0.3805</v>
      </c>
      <c r="S4157" s="15">
        <f t="shared" si="4223"/>
        <v>0.1575</v>
      </c>
      <c r="T4157" s="15">
        <f t="shared" si="4223"/>
        <v>8.9499999999999996E-2</v>
      </c>
      <c r="U4157" s="15">
        <f t="shared" si="4223"/>
        <v>0.115</v>
      </c>
      <c r="V4157" s="5">
        <v>1</v>
      </c>
      <c r="X4157" s="15">
        <f t="shared" si="4146"/>
        <v>7.5</v>
      </c>
      <c r="AB4157" s="15">
        <f t="shared" si="4147"/>
        <v>9.8921171980296059</v>
      </c>
      <c r="AC4157" s="15">
        <f t="shared" si="4148"/>
        <v>5.7222246891090123</v>
      </c>
    </row>
    <row r="4158" spans="1:29">
      <c r="A4158" s="5" t="s">
        <v>206</v>
      </c>
      <c r="B4158" s="5">
        <v>0.47499999999999998</v>
      </c>
      <c r="C4158" s="5">
        <v>0.37</v>
      </c>
      <c r="D4158" s="5">
        <v>0.11</v>
      </c>
      <c r="E4158" s="5">
        <v>0.48949999999999999</v>
      </c>
      <c r="F4158" s="5">
        <v>0.2185</v>
      </c>
      <c r="G4158" s="5">
        <v>0.107</v>
      </c>
      <c r="H4158" s="48">
        <v>0.14599999999999999</v>
      </c>
      <c r="I4158" s="5">
        <v>8</v>
      </c>
      <c r="N4158" s="15">
        <f t="shared" si="4144"/>
        <v>3</v>
      </c>
      <c r="O4158" s="15">
        <f t="shared" ref="O4158:U4158" si="4224">B4158</f>
        <v>0.47499999999999998</v>
      </c>
      <c r="P4158" s="15">
        <f t="shared" si="4224"/>
        <v>0.37</v>
      </c>
      <c r="Q4158" s="15">
        <f t="shared" si="4224"/>
        <v>0.11</v>
      </c>
      <c r="R4158" s="15">
        <f t="shared" si="4224"/>
        <v>0.48949999999999999</v>
      </c>
      <c r="S4158" s="15">
        <f t="shared" si="4224"/>
        <v>0.2185</v>
      </c>
      <c r="T4158" s="15">
        <f t="shared" si="4224"/>
        <v>0.107</v>
      </c>
      <c r="U4158" s="15">
        <f t="shared" si="4224"/>
        <v>0.14599999999999999</v>
      </c>
      <c r="V4158" s="5">
        <v>1</v>
      </c>
      <c r="X4158" s="15">
        <f t="shared" si="4146"/>
        <v>9.5</v>
      </c>
      <c r="AB4158" s="15">
        <f t="shared" si="4147"/>
        <v>10.767599021050748</v>
      </c>
      <c r="AC4158" s="15">
        <f t="shared" si="4148"/>
        <v>1.6068072781688134</v>
      </c>
    </row>
    <row r="4159" spans="1:29">
      <c r="A4159" s="5" t="s">
        <v>206</v>
      </c>
      <c r="B4159" s="5">
        <v>0.47499999999999998</v>
      </c>
      <c r="C4159" s="5">
        <v>0.36</v>
      </c>
      <c r="D4159" s="5">
        <v>0.14000000000000001</v>
      </c>
      <c r="E4159" s="5">
        <v>0.51349999999999996</v>
      </c>
      <c r="F4159" s="5">
        <v>0.24099999999999999</v>
      </c>
      <c r="G4159" s="5">
        <v>0.1045</v>
      </c>
      <c r="H4159" s="48">
        <v>0.155</v>
      </c>
      <c r="I4159" s="5">
        <v>8</v>
      </c>
      <c r="N4159" s="15">
        <f t="shared" si="4144"/>
        <v>3</v>
      </c>
      <c r="O4159" s="15">
        <f t="shared" ref="O4159:U4159" si="4225">B4159</f>
        <v>0.47499999999999998</v>
      </c>
      <c r="P4159" s="15">
        <f t="shared" si="4225"/>
        <v>0.36</v>
      </c>
      <c r="Q4159" s="15">
        <f t="shared" si="4225"/>
        <v>0.14000000000000001</v>
      </c>
      <c r="R4159" s="15">
        <f t="shared" si="4225"/>
        <v>0.51349999999999996</v>
      </c>
      <c r="S4159" s="15">
        <f t="shared" si="4225"/>
        <v>0.24099999999999999</v>
      </c>
      <c r="T4159" s="15">
        <f t="shared" si="4225"/>
        <v>0.1045</v>
      </c>
      <c r="U4159" s="15">
        <f t="shared" si="4225"/>
        <v>0.155</v>
      </c>
      <c r="V4159" s="5">
        <v>1</v>
      </c>
      <c r="X4159" s="15">
        <f t="shared" si="4146"/>
        <v>9.5</v>
      </c>
      <c r="AB4159" s="15">
        <f t="shared" si="4147"/>
        <v>10.85315538185549</v>
      </c>
      <c r="AC4159" s="15">
        <f t="shared" si="4148"/>
        <v>1.8310294874444781</v>
      </c>
    </row>
    <row r="4160" spans="1:29">
      <c r="A4160" s="5" t="s">
        <v>208</v>
      </c>
      <c r="B4160" s="5">
        <v>0.48</v>
      </c>
      <c r="C4160" s="5">
        <v>0.35499999999999998</v>
      </c>
      <c r="D4160" s="5">
        <v>0.11</v>
      </c>
      <c r="E4160" s="5">
        <v>0.44950000000000001</v>
      </c>
      <c r="F4160" s="5">
        <v>0.20100000000000001</v>
      </c>
      <c r="G4160" s="5">
        <v>8.8999999999999996E-2</v>
      </c>
      <c r="H4160" s="48">
        <v>0.14000000000000001</v>
      </c>
      <c r="I4160" s="5">
        <v>8</v>
      </c>
      <c r="N4160" s="15">
        <f t="shared" si="4144"/>
        <v>-2</v>
      </c>
      <c r="O4160" s="15">
        <f t="shared" ref="O4160:U4160" si="4226">B4160</f>
        <v>0.48</v>
      </c>
      <c r="P4160" s="15">
        <f t="shared" si="4226"/>
        <v>0.35499999999999998</v>
      </c>
      <c r="Q4160" s="15">
        <f t="shared" si="4226"/>
        <v>0.11</v>
      </c>
      <c r="R4160" s="15">
        <f t="shared" si="4226"/>
        <v>0.44950000000000001</v>
      </c>
      <c r="S4160" s="15">
        <f t="shared" si="4226"/>
        <v>0.20100000000000001</v>
      </c>
      <c r="T4160" s="15">
        <f t="shared" si="4226"/>
        <v>8.8999999999999996E-2</v>
      </c>
      <c r="U4160" s="15">
        <f t="shared" si="4226"/>
        <v>0.14000000000000001</v>
      </c>
      <c r="V4160" s="5">
        <v>1</v>
      </c>
      <c r="X4160" s="15">
        <f t="shared" si="4146"/>
        <v>9.5</v>
      </c>
      <c r="AB4160" s="15">
        <f t="shared" si="4147"/>
        <v>9.8952706377515831</v>
      </c>
      <c r="AC4160" s="15">
        <f t="shared" si="4148"/>
        <v>0.15623887706854322</v>
      </c>
    </row>
    <row r="4161" spans="1:29">
      <c r="A4161" s="5" t="s">
        <v>207</v>
      </c>
      <c r="B4161" s="5">
        <v>0.56000000000000005</v>
      </c>
      <c r="C4161" s="5">
        <v>0.44</v>
      </c>
      <c r="D4161" s="5">
        <v>0.13500000000000001</v>
      </c>
      <c r="E4161" s="5">
        <v>0.80249999999999999</v>
      </c>
      <c r="F4161" s="5">
        <v>0.35</v>
      </c>
      <c r="G4161" s="5">
        <v>0.1615</v>
      </c>
      <c r="H4161" s="48">
        <v>0.25900000000000001</v>
      </c>
      <c r="I4161" s="5">
        <v>9</v>
      </c>
      <c r="N4161" s="15">
        <f t="shared" si="4144"/>
        <v>0.75</v>
      </c>
      <c r="O4161" s="15">
        <f t="shared" ref="O4161:U4161" si="4227">B4161</f>
        <v>0.56000000000000005</v>
      </c>
      <c r="P4161" s="15">
        <f t="shared" si="4227"/>
        <v>0.44</v>
      </c>
      <c r="Q4161" s="15">
        <f t="shared" si="4227"/>
        <v>0.13500000000000001</v>
      </c>
      <c r="R4161" s="15">
        <f t="shared" si="4227"/>
        <v>0.80249999999999999</v>
      </c>
      <c r="S4161" s="15">
        <f t="shared" si="4227"/>
        <v>0.35</v>
      </c>
      <c r="T4161" s="15">
        <f t="shared" si="4227"/>
        <v>0.1615</v>
      </c>
      <c r="U4161" s="15">
        <f t="shared" si="4227"/>
        <v>0.25900000000000001</v>
      </c>
      <c r="V4161" s="5">
        <v>1</v>
      </c>
      <c r="X4161" s="15">
        <f t="shared" si="4146"/>
        <v>10.5</v>
      </c>
      <c r="AB4161" s="15">
        <f t="shared" si="4147"/>
        <v>12.066522242479268</v>
      </c>
      <c r="AC4161" s="15">
        <f t="shared" si="4148"/>
        <v>2.4539919361822737</v>
      </c>
    </row>
    <row r="4162" spans="1:29">
      <c r="A4162" s="5" t="s">
        <v>207</v>
      </c>
      <c r="B4162" s="5">
        <v>0.58499999999999996</v>
      </c>
      <c r="C4162" s="5">
        <v>0.47499999999999998</v>
      </c>
      <c r="D4162" s="5">
        <v>0.16500000000000001</v>
      </c>
      <c r="E4162" s="5">
        <v>1.0529999999999999</v>
      </c>
      <c r="F4162" s="5">
        <v>0.45800000000000002</v>
      </c>
      <c r="G4162" s="5">
        <v>0.217</v>
      </c>
      <c r="H4162" s="48">
        <v>0.3</v>
      </c>
      <c r="I4162" s="5">
        <v>11</v>
      </c>
      <c r="N4162" s="15">
        <f t="shared" si="4144"/>
        <v>0.75</v>
      </c>
      <c r="O4162" s="15">
        <f t="shared" ref="O4162:U4162" si="4228">B4162</f>
        <v>0.58499999999999996</v>
      </c>
      <c r="P4162" s="15">
        <f t="shared" si="4228"/>
        <v>0.47499999999999998</v>
      </c>
      <c r="Q4162" s="15">
        <f t="shared" si="4228"/>
        <v>0.16500000000000001</v>
      </c>
      <c r="R4162" s="15">
        <f t="shared" si="4228"/>
        <v>1.0529999999999999</v>
      </c>
      <c r="S4162" s="15">
        <f t="shared" si="4228"/>
        <v>0.45800000000000002</v>
      </c>
      <c r="T4162" s="15">
        <f t="shared" si="4228"/>
        <v>0.217</v>
      </c>
      <c r="U4162" s="15">
        <f t="shared" si="4228"/>
        <v>0.3</v>
      </c>
      <c r="V4162" s="5">
        <v>1</v>
      </c>
      <c r="X4162" s="15">
        <f t="shared" si="4146"/>
        <v>12.5</v>
      </c>
      <c r="AB4162" s="15">
        <f t="shared" si="4147"/>
        <v>12.686722960508645</v>
      </c>
      <c r="AC4162" s="15">
        <f t="shared" si="4148"/>
        <v>3.4865463981112878E-2</v>
      </c>
    </row>
    <row r="4163" spans="1:29">
      <c r="A4163" s="5" t="s">
        <v>207</v>
      </c>
      <c r="B4163" s="5">
        <v>0.58499999999999996</v>
      </c>
      <c r="C4163" s="5">
        <v>0.45500000000000002</v>
      </c>
      <c r="D4163" s="5">
        <v>0.17</v>
      </c>
      <c r="E4163" s="5">
        <v>0.99450000000000005</v>
      </c>
      <c r="F4163" s="5">
        <v>0.42549999999999999</v>
      </c>
      <c r="G4163" s="5">
        <v>0.26300000000000001</v>
      </c>
      <c r="H4163" s="48">
        <v>0.28449999999999998</v>
      </c>
      <c r="I4163" s="5">
        <v>11</v>
      </c>
      <c r="N4163" s="15">
        <f t="shared" si="4144"/>
        <v>0.75</v>
      </c>
      <c r="O4163" s="15">
        <f t="shared" ref="O4163:U4163" si="4229">B4163</f>
        <v>0.58499999999999996</v>
      </c>
      <c r="P4163" s="15">
        <f t="shared" si="4229"/>
        <v>0.45500000000000002</v>
      </c>
      <c r="Q4163" s="15">
        <f t="shared" si="4229"/>
        <v>0.17</v>
      </c>
      <c r="R4163" s="15">
        <f t="shared" si="4229"/>
        <v>0.99450000000000005</v>
      </c>
      <c r="S4163" s="15">
        <f t="shared" si="4229"/>
        <v>0.42549999999999999</v>
      </c>
      <c r="T4163" s="15">
        <f t="shared" si="4229"/>
        <v>0.26300000000000001</v>
      </c>
      <c r="U4163" s="15">
        <f t="shared" si="4229"/>
        <v>0.28449999999999998</v>
      </c>
      <c r="V4163" s="5">
        <v>1</v>
      </c>
      <c r="X4163" s="15">
        <f t="shared" si="4146"/>
        <v>12.5</v>
      </c>
      <c r="AB4163" s="15">
        <f t="shared" si="4147"/>
        <v>12.023744387034865</v>
      </c>
      <c r="AC4163" s="15">
        <f t="shared" si="4148"/>
        <v>0.22681940888079621</v>
      </c>
    </row>
    <row r="4164" spans="1:29">
      <c r="A4164" s="5" t="s">
        <v>206</v>
      </c>
      <c r="B4164" s="5">
        <v>0.38500000000000001</v>
      </c>
      <c r="C4164" s="5">
        <v>0.255</v>
      </c>
      <c r="D4164" s="5">
        <v>0.1</v>
      </c>
      <c r="E4164" s="5">
        <v>0.3175</v>
      </c>
      <c r="F4164" s="5">
        <v>0.13700000000000001</v>
      </c>
      <c r="G4164" s="5">
        <v>6.8000000000000005E-2</v>
      </c>
      <c r="H4164" s="48">
        <v>9.1999999999999998E-2</v>
      </c>
      <c r="I4164" s="5">
        <v>8</v>
      </c>
      <c r="N4164" s="15">
        <f t="shared" si="4144"/>
        <v>3</v>
      </c>
      <c r="O4164" s="15">
        <f t="shared" ref="O4164:U4164" si="4230">B4164</f>
        <v>0.38500000000000001</v>
      </c>
      <c r="P4164" s="15">
        <f t="shared" si="4230"/>
        <v>0.255</v>
      </c>
      <c r="Q4164" s="15">
        <f t="shared" si="4230"/>
        <v>0.1</v>
      </c>
      <c r="R4164" s="15">
        <f t="shared" si="4230"/>
        <v>0.3175</v>
      </c>
      <c r="S4164" s="15">
        <f t="shared" si="4230"/>
        <v>0.13700000000000001</v>
      </c>
      <c r="T4164" s="15">
        <f t="shared" si="4230"/>
        <v>6.8000000000000005E-2</v>
      </c>
      <c r="U4164" s="15">
        <f t="shared" si="4230"/>
        <v>9.1999999999999998E-2</v>
      </c>
      <c r="V4164" s="5">
        <v>1</v>
      </c>
      <c r="X4164" s="15">
        <f t="shared" si="4146"/>
        <v>9.5</v>
      </c>
      <c r="AB4164" s="15">
        <f t="shared" si="4147"/>
        <v>9.3709611168637217</v>
      </c>
      <c r="AC4164" s="15">
        <f t="shared" si="4148"/>
        <v>1.6651033361058092E-2</v>
      </c>
    </row>
    <row r="4165" spans="1:29">
      <c r="A4165" s="5" t="s">
        <v>208</v>
      </c>
      <c r="B4165" s="5">
        <v>0.39</v>
      </c>
      <c r="C4165" s="5">
        <v>0.31</v>
      </c>
      <c r="D4165" s="5">
        <v>8.5000000000000006E-2</v>
      </c>
      <c r="E4165" s="5">
        <v>0.34399999999999997</v>
      </c>
      <c r="F4165" s="5">
        <v>0.18099999999999999</v>
      </c>
      <c r="G4165" s="5">
        <v>6.9500000000000006E-2</v>
      </c>
      <c r="H4165" s="48">
        <v>7.9000000000000001E-2</v>
      </c>
      <c r="I4165" s="5">
        <v>7</v>
      </c>
      <c r="N4165" s="15">
        <f t="shared" si="4144"/>
        <v>-2</v>
      </c>
      <c r="O4165" s="15">
        <f t="shared" ref="O4165:U4165" si="4231">B4165</f>
        <v>0.39</v>
      </c>
      <c r="P4165" s="15">
        <f t="shared" si="4231"/>
        <v>0.31</v>
      </c>
      <c r="Q4165" s="15">
        <f t="shared" si="4231"/>
        <v>8.5000000000000006E-2</v>
      </c>
      <c r="R4165" s="15">
        <f t="shared" si="4231"/>
        <v>0.34399999999999997</v>
      </c>
      <c r="S4165" s="15">
        <f t="shared" si="4231"/>
        <v>0.18099999999999999</v>
      </c>
      <c r="T4165" s="15">
        <f t="shared" si="4231"/>
        <v>6.9500000000000006E-2</v>
      </c>
      <c r="U4165" s="15">
        <f t="shared" si="4231"/>
        <v>7.9000000000000001E-2</v>
      </c>
      <c r="V4165" s="5">
        <v>1</v>
      </c>
      <c r="X4165" s="15">
        <f t="shared" si="4146"/>
        <v>8.5</v>
      </c>
      <c r="AB4165" s="15">
        <f t="shared" si="4147"/>
        <v>8.2673279333910585</v>
      </c>
      <c r="AC4165" s="15">
        <f t="shared" si="4148"/>
        <v>5.4136290580075692E-2</v>
      </c>
    </row>
    <row r="4166" spans="1:29">
      <c r="A4166" s="5" t="s">
        <v>208</v>
      </c>
      <c r="B4166" s="5">
        <v>0.39</v>
      </c>
      <c r="C4166" s="5">
        <v>0.28999999999999998</v>
      </c>
      <c r="D4166" s="5">
        <v>0.1</v>
      </c>
      <c r="E4166" s="5">
        <v>0.28449999999999998</v>
      </c>
      <c r="F4166" s="5">
        <v>0.1255</v>
      </c>
      <c r="G4166" s="5">
        <v>6.3500000000000001E-2</v>
      </c>
      <c r="H4166" s="48">
        <v>8.1000000000000003E-2</v>
      </c>
      <c r="I4166" s="5">
        <v>7</v>
      </c>
      <c r="N4166" s="15">
        <f t="shared" si="4144"/>
        <v>-2</v>
      </c>
      <c r="O4166" s="15">
        <f t="shared" ref="O4166:U4166" si="4232">B4166</f>
        <v>0.39</v>
      </c>
      <c r="P4166" s="15">
        <f t="shared" si="4232"/>
        <v>0.28999999999999998</v>
      </c>
      <c r="Q4166" s="15">
        <f t="shared" si="4232"/>
        <v>0.1</v>
      </c>
      <c r="R4166" s="15">
        <f t="shared" si="4232"/>
        <v>0.28449999999999998</v>
      </c>
      <c r="S4166" s="15">
        <f t="shared" si="4232"/>
        <v>0.1255</v>
      </c>
      <c r="T4166" s="15">
        <f t="shared" si="4232"/>
        <v>6.3500000000000001E-2</v>
      </c>
      <c r="U4166" s="15">
        <f t="shared" si="4232"/>
        <v>8.1000000000000003E-2</v>
      </c>
      <c r="V4166" s="5">
        <v>1</v>
      </c>
      <c r="X4166" s="15">
        <f t="shared" si="4146"/>
        <v>8.5</v>
      </c>
      <c r="AB4166" s="15">
        <f t="shared" si="4147"/>
        <v>8.8516075803241598</v>
      </c>
      <c r="AC4166" s="15">
        <f t="shared" si="4148"/>
        <v>0.12362789054141052</v>
      </c>
    </row>
    <row r="4167" spans="1:29">
      <c r="A4167" s="5" t="s">
        <v>208</v>
      </c>
      <c r="B4167" s="5">
        <v>0.40500000000000003</v>
      </c>
      <c r="C4167" s="5">
        <v>0.3</v>
      </c>
      <c r="D4167" s="5">
        <v>8.5000000000000006E-2</v>
      </c>
      <c r="E4167" s="5">
        <v>0.30349999999999999</v>
      </c>
      <c r="F4167" s="5">
        <v>0.15</v>
      </c>
      <c r="G4167" s="5">
        <v>5.0500000000000003E-2</v>
      </c>
      <c r="H4167" s="48">
        <v>8.7999999999999995E-2</v>
      </c>
      <c r="I4167" s="5">
        <v>7</v>
      </c>
      <c r="N4167" s="15">
        <f t="shared" si="4144"/>
        <v>-2</v>
      </c>
      <c r="O4167" s="15">
        <f t="shared" ref="O4167:U4167" si="4233">B4167</f>
        <v>0.40500000000000003</v>
      </c>
      <c r="P4167" s="15">
        <f t="shared" si="4233"/>
        <v>0.3</v>
      </c>
      <c r="Q4167" s="15">
        <f t="shared" si="4233"/>
        <v>8.5000000000000006E-2</v>
      </c>
      <c r="R4167" s="15">
        <f t="shared" si="4233"/>
        <v>0.30349999999999999</v>
      </c>
      <c r="S4167" s="15">
        <f t="shared" si="4233"/>
        <v>0.15</v>
      </c>
      <c r="T4167" s="15">
        <f t="shared" si="4233"/>
        <v>5.0500000000000003E-2</v>
      </c>
      <c r="U4167" s="15">
        <f t="shared" si="4233"/>
        <v>8.7999999999999995E-2</v>
      </c>
      <c r="V4167" s="5">
        <v>1</v>
      </c>
      <c r="X4167" s="15">
        <f t="shared" si="4146"/>
        <v>8.5</v>
      </c>
      <c r="AB4167" s="15">
        <f t="shared" si="4147"/>
        <v>8.6653727355845849</v>
      </c>
      <c r="AC4167" s="15">
        <f t="shared" si="4148"/>
        <v>2.7348141674729026E-2</v>
      </c>
    </row>
    <row r="4168" spans="1:29">
      <c r="A4168" s="5" t="s">
        <v>208</v>
      </c>
      <c r="B4168" s="5">
        <v>0.47499999999999998</v>
      </c>
      <c r="C4168" s="5">
        <v>0.36499999999999999</v>
      </c>
      <c r="D4168" s="5">
        <v>0.115</v>
      </c>
      <c r="E4168" s="5">
        <v>0.499</v>
      </c>
      <c r="F4168" s="5">
        <v>0.23200000000000001</v>
      </c>
      <c r="G4168" s="5">
        <v>8.8499999999999995E-2</v>
      </c>
      <c r="H4168" s="48">
        <v>0.156</v>
      </c>
      <c r="I4168" s="5">
        <v>10</v>
      </c>
      <c r="N4168" s="15">
        <f t="shared" si="4144"/>
        <v>-2</v>
      </c>
      <c r="O4168" s="15">
        <f t="shared" ref="O4168:U4168" si="4234">B4168</f>
        <v>0.47499999999999998</v>
      </c>
      <c r="P4168" s="15">
        <f t="shared" si="4234"/>
        <v>0.36499999999999999</v>
      </c>
      <c r="Q4168" s="15">
        <f t="shared" si="4234"/>
        <v>0.115</v>
      </c>
      <c r="R4168" s="15">
        <f t="shared" si="4234"/>
        <v>0.499</v>
      </c>
      <c r="S4168" s="15">
        <f t="shared" si="4234"/>
        <v>0.23200000000000001</v>
      </c>
      <c r="T4168" s="15">
        <f t="shared" si="4234"/>
        <v>8.8499999999999995E-2</v>
      </c>
      <c r="U4168" s="15">
        <f t="shared" si="4234"/>
        <v>0.156</v>
      </c>
      <c r="V4168" s="5">
        <v>1</v>
      </c>
      <c r="X4168" s="15">
        <f t="shared" si="4146"/>
        <v>11.5</v>
      </c>
      <c r="AB4168" s="15">
        <f t="shared" si="4147"/>
        <v>10.043590570915729</v>
      </c>
      <c r="AC4168" s="15">
        <f t="shared" si="4148"/>
        <v>2.1211284251255722</v>
      </c>
    </row>
    <row r="4169" spans="1:29">
      <c r="A4169" s="5" t="s">
        <v>206</v>
      </c>
      <c r="B4169" s="5">
        <v>0.5</v>
      </c>
      <c r="C4169" s="5">
        <v>0.38</v>
      </c>
      <c r="D4169" s="5">
        <v>0.125</v>
      </c>
      <c r="E4169" s="5">
        <v>0.57699999999999996</v>
      </c>
      <c r="F4169" s="5">
        <v>0.26900000000000002</v>
      </c>
      <c r="G4169" s="5">
        <v>0.1265</v>
      </c>
      <c r="H4169" s="48">
        <v>0.1535</v>
      </c>
      <c r="I4169" s="5">
        <v>9</v>
      </c>
      <c r="N4169" s="15">
        <f t="shared" si="4144"/>
        <v>3</v>
      </c>
      <c r="O4169" s="15">
        <f t="shared" ref="O4169:U4169" si="4235">B4169</f>
        <v>0.5</v>
      </c>
      <c r="P4169" s="15">
        <f t="shared" si="4235"/>
        <v>0.38</v>
      </c>
      <c r="Q4169" s="15">
        <f t="shared" si="4235"/>
        <v>0.125</v>
      </c>
      <c r="R4169" s="15">
        <f t="shared" si="4235"/>
        <v>0.57699999999999996</v>
      </c>
      <c r="S4169" s="15">
        <f t="shared" si="4235"/>
        <v>0.26900000000000002</v>
      </c>
      <c r="T4169" s="15">
        <f t="shared" si="4235"/>
        <v>0.1265</v>
      </c>
      <c r="U4169" s="15">
        <f t="shared" si="4235"/>
        <v>0.1535</v>
      </c>
      <c r="V4169" s="5">
        <v>1</v>
      </c>
      <c r="X4169" s="15">
        <f t="shared" si="4146"/>
        <v>10.5</v>
      </c>
      <c r="AB4169" s="15">
        <f t="shared" si="4147"/>
        <v>10.678865673979107</v>
      </c>
      <c r="AC4169" s="15">
        <f t="shared" si="4148"/>
        <v>3.1992929328000283E-2</v>
      </c>
    </row>
    <row r="4170" spans="1:29">
      <c r="A4170" s="5" t="s">
        <v>207</v>
      </c>
      <c r="B4170" s="5">
        <v>0.51500000000000001</v>
      </c>
      <c r="C4170" s="5">
        <v>0.4</v>
      </c>
      <c r="D4170" s="5">
        <v>0.125</v>
      </c>
      <c r="E4170" s="5">
        <v>0.61499999999999999</v>
      </c>
      <c r="F4170" s="5">
        <v>0.28649999999999998</v>
      </c>
      <c r="G4170" s="5">
        <v>0.123</v>
      </c>
      <c r="H4170" s="48">
        <v>0.17649999999999999</v>
      </c>
      <c r="I4170" s="5">
        <v>8</v>
      </c>
      <c r="N4170" s="15">
        <f t="shared" si="4144"/>
        <v>0.75</v>
      </c>
      <c r="O4170" s="15">
        <f t="shared" ref="O4170:U4170" si="4236">B4170</f>
        <v>0.51500000000000001</v>
      </c>
      <c r="P4170" s="15">
        <f t="shared" si="4236"/>
        <v>0.4</v>
      </c>
      <c r="Q4170" s="15">
        <f t="shared" si="4236"/>
        <v>0.125</v>
      </c>
      <c r="R4170" s="15">
        <f t="shared" si="4236"/>
        <v>0.61499999999999999</v>
      </c>
      <c r="S4170" s="15">
        <f t="shared" si="4236"/>
        <v>0.28649999999999998</v>
      </c>
      <c r="T4170" s="15">
        <f t="shared" si="4236"/>
        <v>0.123</v>
      </c>
      <c r="U4170" s="15">
        <f t="shared" si="4236"/>
        <v>0.17649999999999999</v>
      </c>
      <c r="V4170" s="5">
        <v>1</v>
      </c>
      <c r="X4170" s="15">
        <f t="shared" si="4146"/>
        <v>9.5</v>
      </c>
      <c r="AB4170" s="15">
        <f t="shared" si="4147"/>
        <v>10.76763397281891</v>
      </c>
      <c r="AC4170" s="15">
        <f t="shared" si="4148"/>
        <v>1.6068958890446527</v>
      </c>
    </row>
    <row r="4171" spans="1:29">
      <c r="A4171" s="5" t="s">
        <v>206</v>
      </c>
      <c r="B4171" s="5">
        <v>0.52</v>
      </c>
      <c r="C4171" s="5">
        <v>0.38500000000000001</v>
      </c>
      <c r="D4171" s="5">
        <v>0.16500000000000001</v>
      </c>
      <c r="E4171" s="5">
        <v>0.79100000000000004</v>
      </c>
      <c r="F4171" s="5">
        <v>0.375</v>
      </c>
      <c r="G4171" s="5">
        <v>0.18</v>
      </c>
      <c r="H4171" s="48">
        <v>0.18149999999999999</v>
      </c>
      <c r="I4171" s="5">
        <v>10</v>
      </c>
      <c r="N4171" s="15">
        <f t="shared" si="4144"/>
        <v>3</v>
      </c>
      <c r="O4171" s="15">
        <f t="shared" ref="O4171:U4171" si="4237">B4171</f>
        <v>0.52</v>
      </c>
      <c r="P4171" s="15">
        <f t="shared" si="4237"/>
        <v>0.38500000000000001</v>
      </c>
      <c r="Q4171" s="15">
        <f t="shared" si="4237"/>
        <v>0.16500000000000001</v>
      </c>
      <c r="R4171" s="15">
        <f t="shared" si="4237"/>
        <v>0.79100000000000004</v>
      </c>
      <c r="S4171" s="15">
        <f t="shared" si="4237"/>
        <v>0.375</v>
      </c>
      <c r="T4171" s="15">
        <f t="shared" si="4237"/>
        <v>0.18</v>
      </c>
      <c r="U4171" s="15">
        <f t="shared" si="4237"/>
        <v>0.18149999999999999</v>
      </c>
      <c r="V4171" s="5">
        <v>1</v>
      </c>
      <c r="X4171" s="15">
        <f t="shared" si="4146"/>
        <v>11.5</v>
      </c>
      <c r="AB4171" s="15">
        <f t="shared" si="4147"/>
        <v>10.676284515700956</v>
      </c>
      <c r="AC4171" s="15">
        <f t="shared" si="4148"/>
        <v>0.67850719907400781</v>
      </c>
    </row>
    <row r="4172" spans="1:29">
      <c r="A4172" s="5" t="s">
        <v>206</v>
      </c>
      <c r="B4172" s="5">
        <v>0.55000000000000004</v>
      </c>
      <c r="C4172" s="5">
        <v>0.43</v>
      </c>
      <c r="D4172" s="5">
        <v>0.13</v>
      </c>
      <c r="E4172" s="5">
        <v>0.83950000000000002</v>
      </c>
      <c r="F4172" s="5">
        <v>0.3155</v>
      </c>
      <c r="G4172" s="5">
        <v>0.19550000000000001</v>
      </c>
      <c r="H4172" s="48">
        <v>0.24049999999999999</v>
      </c>
      <c r="I4172" s="5">
        <v>10</v>
      </c>
      <c r="N4172" s="15">
        <f t="shared" si="4144"/>
        <v>3</v>
      </c>
      <c r="O4172" s="15">
        <f t="shared" ref="O4172:U4172" si="4238">B4172</f>
        <v>0.55000000000000004</v>
      </c>
      <c r="P4172" s="15">
        <f t="shared" si="4238"/>
        <v>0.43</v>
      </c>
      <c r="Q4172" s="15">
        <f t="shared" si="4238"/>
        <v>0.13</v>
      </c>
      <c r="R4172" s="15">
        <f t="shared" si="4238"/>
        <v>0.83950000000000002</v>
      </c>
      <c r="S4172" s="15">
        <f t="shared" si="4238"/>
        <v>0.3155</v>
      </c>
      <c r="T4172" s="15">
        <f t="shared" si="4238"/>
        <v>0.19550000000000001</v>
      </c>
      <c r="U4172" s="15">
        <f t="shared" si="4238"/>
        <v>0.24049999999999999</v>
      </c>
      <c r="V4172" s="5">
        <v>1</v>
      </c>
      <c r="X4172" s="15">
        <f t="shared" si="4146"/>
        <v>11.5</v>
      </c>
      <c r="AB4172" s="15">
        <f t="shared" si="4147"/>
        <v>12.784583193480749</v>
      </c>
      <c r="AC4172" s="15">
        <f t="shared" si="4148"/>
        <v>1.6501539809732</v>
      </c>
    </row>
    <row r="4173" spans="1:29">
      <c r="A4173" s="5" t="s">
        <v>206</v>
      </c>
      <c r="B4173" s="5">
        <v>0.56000000000000005</v>
      </c>
      <c r="C4173" s="5">
        <v>0.43</v>
      </c>
      <c r="D4173" s="5">
        <v>0.155</v>
      </c>
      <c r="E4173" s="5">
        <v>0.86750000000000005</v>
      </c>
      <c r="F4173" s="5">
        <v>0.4</v>
      </c>
      <c r="G4173" s="5">
        <v>0.17199999999999999</v>
      </c>
      <c r="H4173" s="48">
        <v>0.22900000000000001</v>
      </c>
      <c r="I4173" s="5">
        <v>8</v>
      </c>
      <c r="N4173" s="15">
        <f t="shared" si="4144"/>
        <v>3</v>
      </c>
      <c r="O4173" s="15">
        <f t="shared" ref="O4173:U4173" si="4239">B4173</f>
        <v>0.56000000000000005</v>
      </c>
      <c r="P4173" s="15">
        <f t="shared" si="4239"/>
        <v>0.43</v>
      </c>
      <c r="Q4173" s="15">
        <f t="shared" si="4239"/>
        <v>0.155</v>
      </c>
      <c r="R4173" s="15">
        <f t="shared" si="4239"/>
        <v>0.86750000000000005</v>
      </c>
      <c r="S4173" s="15">
        <f t="shared" si="4239"/>
        <v>0.4</v>
      </c>
      <c r="T4173" s="15">
        <f t="shared" si="4239"/>
        <v>0.17199999999999999</v>
      </c>
      <c r="U4173" s="15">
        <f t="shared" si="4239"/>
        <v>0.22900000000000001</v>
      </c>
      <c r="V4173" s="5">
        <v>1</v>
      </c>
      <c r="X4173" s="15">
        <f t="shared" si="4146"/>
        <v>9.5</v>
      </c>
      <c r="AB4173" s="15">
        <f t="shared" si="4147"/>
        <v>11.75288183526102</v>
      </c>
      <c r="AC4173" s="15">
        <f t="shared" si="4148"/>
        <v>5.0754765636490609</v>
      </c>
    </row>
    <row r="4174" spans="1:29">
      <c r="A4174" s="5" t="s">
        <v>207</v>
      </c>
      <c r="B4174" s="5">
        <v>0.56499999999999995</v>
      </c>
      <c r="C4174" s="5">
        <v>0.45</v>
      </c>
      <c r="D4174" s="5">
        <v>0.16500000000000001</v>
      </c>
      <c r="E4174" s="5">
        <v>0.88700000000000001</v>
      </c>
      <c r="F4174" s="5">
        <v>0.37</v>
      </c>
      <c r="G4174" s="5">
        <v>0.23899999999999999</v>
      </c>
      <c r="H4174" s="48">
        <v>0.249</v>
      </c>
      <c r="I4174" s="5">
        <v>11</v>
      </c>
      <c r="N4174" s="15">
        <f t="shared" si="4144"/>
        <v>0.75</v>
      </c>
      <c r="O4174" s="15">
        <f t="shared" ref="O4174:U4174" si="4240">B4174</f>
        <v>0.56499999999999995</v>
      </c>
      <c r="P4174" s="15">
        <f t="shared" si="4240"/>
        <v>0.45</v>
      </c>
      <c r="Q4174" s="15">
        <f t="shared" si="4240"/>
        <v>0.16500000000000001</v>
      </c>
      <c r="R4174" s="15">
        <f t="shared" si="4240"/>
        <v>0.88700000000000001</v>
      </c>
      <c r="S4174" s="15">
        <f t="shared" si="4240"/>
        <v>0.37</v>
      </c>
      <c r="T4174" s="15">
        <f t="shared" si="4240"/>
        <v>0.23899999999999999</v>
      </c>
      <c r="U4174" s="15">
        <f t="shared" si="4240"/>
        <v>0.249</v>
      </c>
      <c r="V4174" s="5">
        <v>1</v>
      </c>
      <c r="X4174" s="15">
        <f t="shared" si="4146"/>
        <v>12.5</v>
      </c>
      <c r="AB4174" s="15">
        <f t="shared" si="4147"/>
        <v>12.000517458398399</v>
      </c>
      <c r="AC4174" s="15">
        <f t="shared" si="4148"/>
        <v>0.24948280936479539</v>
      </c>
    </row>
    <row r="4175" spans="1:29">
      <c r="A4175" s="5" t="s">
        <v>206</v>
      </c>
      <c r="B4175" s="5">
        <v>0.59</v>
      </c>
      <c r="C4175" s="5">
        <v>0.44</v>
      </c>
      <c r="D4175" s="5">
        <v>0.13500000000000001</v>
      </c>
      <c r="E4175" s="5">
        <v>0.96599999999999997</v>
      </c>
      <c r="F4175" s="5">
        <v>0.439</v>
      </c>
      <c r="G4175" s="5">
        <v>0.2145</v>
      </c>
      <c r="H4175" s="48">
        <v>0.26050000000000001</v>
      </c>
      <c r="I4175" s="5">
        <v>10</v>
      </c>
      <c r="N4175" s="15">
        <f t="shared" si="4144"/>
        <v>3</v>
      </c>
      <c r="O4175" s="15">
        <f t="shared" ref="O4175:U4175" si="4241">B4175</f>
        <v>0.59</v>
      </c>
      <c r="P4175" s="15">
        <f t="shared" si="4241"/>
        <v>0.44</v>
      </c>
      <c r="Q4175" s="15">
        <f t="shared" si="4241"/>
        <v>0.13500000000000001</v>
      </c>
      <c r="R4175" s="15">
        <f t="shared" si="4241"/>
        <v>0.96599999999999997</v>
      </c>
      <c r="S4175" s="15">
        <f t="shared" si="4241"/>
        <v>0.439</v>
      </c>
      <c r="T4175" s="15">
        <f t="shared" si="4241"/>
        <v>0.2145</v>
      </c>
      <c r="U4175" s="15">
        <f t="shared" si="4241"/>
        <v>0.26050000000000001</v>
      </c>
      <c r="V4175" s="5">
        <v>1</v>
      </c>
      <c r="X4175" s="15">
        <f t="shared" si="4146"/>
        <v>11.5</v>
      </c>
      <c r="AB4175" s="15">
        <f t="shared" si="4147"/>
        <v>11.575050904720031</v>
      </c>
      <c r="AC4175" s="15">
        <f t="shared" si="4148"/>
        <v>5.6326382992952307E-3</v>
      </c>
    </row>
    <row r="4176" spans="1:29">
      <c r="A4176" s="5" t="s">
        <v>206</v>
      </c>
      <c r="B4176" s="5">
        <v>0.6</v>
      </c>
      <c r="C4176" s="5">
        <v>0.47499999999999998</v>
      </c>
      <c r="D4176" s="5">
        <v>0.20499999999999999</v>
      </c>
      <c r="E4176" s="5">
        <v>1.1759999999999999</v>
      </c>
      <c r="F4176" s="5">
        <v>0.52549999999999997</v>
      </c>
      <c r="G4176" s="5">
        <v>0.28749999999999998</v>
      </c>
      <c r="H4176" s="48">
        <v>0.308</v>
      </c>
      <c r="I4176" s="5">
        <v>9</v>
      </c>
      <c r="N4176" s="15">
        <f t="shared" si="4144"/>
        <v>3</v>
      </c>
      <c r="O4176" s="15">
        <f t="shared" ref="O4176:U4176" si="4242">B4176</f>
        <v>0.6</v>
      </c>
      <c r="P4176" s="15">
        <f t="shared" si="4242"/>
        <v>0.47499999999999998</v>
      </c>
      <c r="Q4176" s="15">
        <f t="shared" si="4242"/>
        <v>0.20499999999999999</v>
      </c>
      <c r="R4176" s="15">
        <f t="shared" si="4242"/>
        <v>1.1759999999999999</v>
      </c>
      <c r="S4176" s="15">
        <f t="shared" si="4242"/>
        <v>0.52549999999999997</v>
      </c>
      <c r="T4176" s="15">
        <f t="shared" si="4242"/>
        <v>0.28749999999999998</v>
      </c>
      <c r="U4176" s="15">
        <f t="shared" si="4242"/>
        <v>0.308</v>
      </c>
      <c r="V4176" s="5">
        <v>1</v>
      </c>
      <c r="X4176" s="15">
        <f t="shared" si="4146"/>
        <v>10.5</v>
      </c>
      <c r="AB4176" s="15">
        <f t="shared" si="4147"/>
        <v>12.594977523003433</v>
      </c>
      <c r="AC4176" s="15">
        <f t="shared" si="4148"/>
        <v>4.3889308218895984</v>
      </c>
    </row>
    <row r="4177" spans="1:29">
      <c r="A4177" s="5" t="s">
        <v>207</v>
      </c>
      <c r="B4177" s="5">
        <v>0.625</v>
      </c>
      <c r="C4177" s="5">
        <v>0.48499999999999999</v>
      </c>
      <c r="D4177" s="5">
        <v>0.15</v>
      </c>
      <c r="E4177" s="5">
        <v>1.0945</v>
      </c>
      <c r="F4177" s="5">
        <v>0.53100000000000003</v>
      </c>
      <c r="G4177" s="5">
        <v>0.26100000000000001</v>
      </c>
      <c r="H4177" s="48">
        <v>0.29599999999999999</v>
      </c>
      <c r="I4177" s="5">
        <v>10</v>
      </c>
      <c r="N4177" s="15">
        <f t="shared" si="4144"/>
        <v>0.75</v>
      </c>
      <c r="O4177" s="15">
        <f t="shared" ref="O4177:U4177" si="4243">B4177</f>
        <v>0.625</v>
      </c>
      <c r="P4177" s="15">
        <f t="shared" si="4243"/>
        <v>0.48499999999999999</v>
      </c>
      <c r="Q4177" s="15">
        <f t="shared" si="4243"/>
        <v>0.15</v>
      </c>
      <c r="R4177" s="15">
        <f t="shared" si="4243"/>
        <v>1.0945</v>
      </c>
      <c r="S4177" s="15">
        <f t="shared" si="4243"/>
        <v>0.53100000000000003</v>
      </c>
      <c r="T4177" s="15">
        <f t="shared" si="4243"/>
        <v>0.26100000000000001</v>
      </c>
      <c r="U4177" s="15">
        <f t="shared" si="4243"/>
        <v>0.29599999999999999</v>
      </c>
      <c r="V4177" s="5">
        <v>1</v>
      </c>
      <c r="X4177" s="15">
        <f t="shared" si="4146"/>
        <v>11.5</v>
      </c>
      <c r="AB4177" s="15">
        <f t="shared" si="4147"/>
        <v>11.033971036990627</v>
      </c>
      <c r="AC4177" s="15">
        <f t="shared" si="4148"/>
        <v>0.21718299436359179</v>
      </c>
    </row>
    <row r="4178" spans="1:29">
      <c r="A4178" s="5" t="s">
        <v>206</v>
      </c>
      <c r="B4178" s="5">
        <v>0.71</v>
      </c>
      <c r="C4178" s="5">
        <v>0.55500000000000005</v>
      </c>
      <c r="D4178" s="5">
        <v>0.19500000000000001</v>
      </c>
      <c r="E4178" s="5">
        <v>1.9484999999999999</v>
      </c>
      <c r="F4178" s="5">
        <v>0.94550000000000001</v>
      </c>
      <c r="G4178" s="5">
        <v>0.3765</v>
      </c>
      <c r="H4178" s="48">
        <v>0.495</v>
      </c>
      <c r="I4178" s="5">
        <v>12</v>
      </c>
      <c r="N4178" s="15">
        <f t="shared" si="4144"/>
        <v>3</v>
      </c>
      <c r="O4178" s="15">
        <f t="shared" ref="O4178:U4178" si="4244">B4178</f>
        <v>0.71</v>
      </c>
      <c r="P4178" s="15">
        <f t="shared" si="4244"/>
        <v>0.55500000000000005</v>
      </c>
      <c r="Q4178" s="15">
        <f t="shared" si="4244"/>
        <v>0.19500000000000001</v>
      </c>
      <c r="R4178" s="15">
        <f t="shared" si="4244"/>
        <v>1.9484999999999999</v>
      </c>
      <c r="S4178" s="15">
        <f t="shared" si="4244"/>
        <v>0.94550000000000001</v>
      </c>
      <c r="T4178" s="15">
        <f t="shared" si="4244"/>
        <v>0.3765</v>
      </c>
      <c r="U4178" s="15">
        <f t="shared" si="4244"/>
        <v>0.495</v>
      </c>
      <c r="V4178" s="5">
        <v>1</v>
      </c>
      <c r="X4178" s="15">
        <f t="shared" si="4146"/>
        <v>13.5</v>
      </c>
      <c r="AB4178" s="15">
        <f t="shared" si="4147"/>
        <v>12.631416406144169</v>
      </c>
      <c r="AC4178" s="15">
        <f t="shared" si="4148"/>
        <v>0.75443745951551167</v>
      </c>
    </row>
    <row r="4179" spans="1:29">
      <c r="A4179" s="5"/>
      <c r="B4179" s="5"/>
      <c r="C4179" s="5"/>
      <c r="D4179" s="5"/>
      <c r="E4179" s="5"/>
      <c r="F4179" s="5"/>
      <c r="G4179" s="5"/>
      <c r="H4179" s="5"/>
      <c r="I4179" s="5"/>
      <c r="V4179" s="5"/>
    </row>
    <row r="4180" spans="1:29">
      <c r="A4180" s="5"/>
      <c r="B4180" s="5"/>
      <c r="C4180" s="5"/>
      <c r="D4180" s="5"/>
      <c r="E4180" s="5"/>
      <c r="F4180" s="5"/>
      <c r="G4180" s="5"/>
      <c r="H4180" s="5"/>
      <c r="I4180" s="5"/>
      <c r="M4180" s="5" t="s">
        <v>48</v>
      </c>
      <c r="N4180" s="15">
        <f t="shared" ref="N4180:U4180" si="4245">MIN(N2:N4178)</f>
        <v>-2</v>
      </c>
      <c r="O4180" s="15">
        <f t="shared" si="4245"/>
        <v>7.4999999999999997E-2</v>
      </c>
      <c r="P4180" s="15">
        <f t="shared" si="4245"/>
        <v>5.5E-2</v>
      </c>
      <c r="Q4180" s="15">
        <f t="shared" si="4245"/>
        <v>0</v>
      </c>
      <c r="R4180" s="15">
        <f t="shared" si="4245"/>
        <v>2E-3</v>
      </c>
      <c r="S4180" s="15">
        <f t="shared" si="4245"/>
        <v>1E-3</v>
      </c>
      <c r="T4180" s="15">
        <f t="shared" si="4245"/>
        <v>5.0000000000000001E-4</v>
      </c>
      <c r="U4180" s="15">
        <f t="shared" si="4245"/>
        <v>1.5E-3</v>
      </c>
      <c r="V4180" s="5"/>
    </row>
    <row r="4181" spans="1:29">
      <c r="A4181" s="5"/>
      <c r="B4181" s="5"/>
      <c r="C4181" s="5"/>
      <c r="D4181" s="5"/>
      <c r="E4181" s="5"/>
      <c r="F4181" s="5"/>
      <c r="G4181" s="5"/>
      <c r="H4181" s="5"/>
      <c r="I4181" s="5"/>
      <c r="M4181" s="5" t="s">
        <v>49</v>
      </c>
      <c r="N4181" s="15">
        <f t="shared" ref="N4181:U4181" si="4246">MAX(N2:N4178)</f>
        <v>3</v>
      </c>
      <c r="O4181" s="15">
        <f t="shared" si="4246"/>
        <v>0.81499999999999995</v>
      </c>
      <c r="P4181" s="15">
        <f t="shared" si="4246"/>
        <v>0.65</v>
      </c>
      <c r="Q4181" s="15">
        <f t="shared" si="4246"/>
        <v>1.1299999999999999</v>
      </c>
      <c r="R4181" s="15">
        <f t="shared" si="4246"/>
        <v>2.8254999999999999</v>
      </c>
      <c r="S4181" s="15">
        <f t="shared" si="4246"/>
        <v>1.488</v>
      </c>
      <c r="T4181" s="15">
        <f t="shared" si="4246"/>
        <v>0.76</v>
      </c>
      <c r="U4181" s="15">
        <f t="shared" si="4246"/>
        <v>1.0049999999999999</v>
      </c>
      <c r="V4181" s="5"/>
    </row>
    <row r="4182" spans="1:29">
      <c r="A4182" s="5"/>
      <c r="B4182" s="5"/>
      <c r="C4182" s="5"/>
      <c r="D4182" s="5"/>
      <c r="E4182" s="5"/>
      <c r="F4182" s="5"/>
      <c r="G4182" s="5"/>
      <c r="H4182" s="5"/>
      <c r="I4182" s="5"/>
      <c r="M4182" s="5" t="s">
        <v>223</v>
      </c>
      <c r="N4182" s="15">
        <f t="shared" ref="N4182:U4182" si="4247">AVERAGE(N2:N4178)</f>
        <v>0.68954991620780459</v>
      </c>
      <c r="O4182" s="15">
        <f t="shared" si="4247"/>
        <v>0.52399209959300985</v>
      </c>
      <c r="P4182" s="15">
        <f t="shared" si="4247"/>
        <v>0.40788125448886903</v>
      </c>
      <c r="Q4182" s="15">
        <f t="shared" si="4247"/>
        <v>0.13951639932966139</v>
      </c>
      <c r="R4182" s="15">
        <f t="shared" si="4247"/>
        <v>0.82874215944457996</v>
      </c>
      <c r="S4182" s="15">
        <f t="shared" si="4247"/>
        <v>0.35936748862820106</v>
      </c>
      <c r="T4182" s="15">
        <f t="shared" si="4247"/>
        <v>0.18059360785252604</v>
      </c>
      <c r="U4182" s="15">
        <f t="shared" si="4247"/>
        <v>0.23883085946851795</v>
      </c>
      <c r="V4182" s="5"/>
    </row>
    <row r="4183" spans="1:29">
      <c r="A4183" s="5"/>
      <c r="B4183" s="5"/>
      <c r="C4183" s="5"/>
      <c r="D4183" s="5"/>
      <c r="E4183" s="5"/>
      <c r="F4183" s="5"/>
      <c r="G4183" s="5"/>
      <c r="H4183" s="5"/>
      <c r="I4183" s="5"/>
      <c r="V4183" s="5"/>
    </row>
    <row r="4184" spans="1:29">
      <c r="A4184" s="5"/>
      <c r="B4184" s="5"/>
      <c r="C4184" s="5"/>
      <c r="D4184" s="5"/>
      <c r="E4184" s="5"/>
      <c r="F4184" s="5"/>
      <c r="G4184" s="5"/>
      <c r="H4184" s="5"/>
      <c r="I4184" s="5"/>
      <c r="V4184" s="5"/>
    </row>
    <row r="4185" spans="1:29">
      <c r="A4185" s="5"/>
      <c r="B4185" s="5"/>
      <c r="C4185" s="5"/>
      <c r="D4185" s="5"/>
      <c r="E4185" s="5"/>
      <c r="F4185" s="5"/>
      <c r="G4185" s="5"/>
      <c r="H4185" s="5"/>
      <c r="I4185" s="5"/>
      <c r="V4185" s="5"/>
    </row>
    <row r="4186" spans="1:29">
      <c r="A4186" s="5"/>
      <c r="B4186" s="5"/>
      <c r="C4186" s="5"/>
      <c r="D4186" s="5"/>
      <c r="E4186" s="5"/>
      <c r="F4186" s="5"/>
      <c r="G4186" s="5"/>
      <c r="H4186" s="5"/>
      <c r="I4186" s="5"/>
      <c r="V4186" s="5"/>
    </row>
    <row r="4187" spans="1:29">
      <c r="A4187" s="5"/>
      <c r="B4187" s="5"/>
      <c r="C4187" s="5"/>
      <c r="D4187" s="5"/>
      <c r="E4187" s="5"/>
      <c r="F4187" s="5"/>
      <c r="G4187" s="5"/>
      <c r="H4187" s="5"/>
      <c r="I4187" s="5"/>
      <c r="V4187" s="5"/>
    </row>
    <row r="4188" spans="1:29">
      <c r="A4188" s="5"/>
      <c r="B4188" s="5"/>
      <c r="C4188" s="5"/>
      <c r="D4188" s="5"/>
      <c r="E4188" s="5"/>
      <c r="F4188" s="5"/>
      <c r="G4188" s="5"/>
      <c r="H4188" s="5"/>
      <c r="I4188" s="5"/>
      <c r="V4188" s="5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F102"/>
  <sheetViews>
    <sheetView workbookViewId="0"/>
  </sheetViews>
  <sheetFormatPr defaultColWidth="12.5703125" defaultRowHeight="15.75" customHeight="1"/>
  <cols>
    <col min="4" max="4" width="3.7109375" customWidth="1"/>
    <col min="5" max="5" width="4.7109375" customWidth="1"/>
  </cols>
  <sheetData>
    <row r="1" spans="1:6">
      <c r="A1" s="5" t="s">
        <v>224</v>
      </c>
      <c r="B1" s="5" t="s">
        <v>225</v>
      </c>
      <c r="D1" s="5" t="s">
        <v>226</v>
      </c>
      <c r="E1" s="5">
        <v>1</v>
      </c>
    </row>
    <row r="2" spans="1:6">
      <c r="A2" s="5">
        <v>-5</v>
      </c>
      <c r="B2" s="15">
        <f t="shared" ref="B2:B102" si="0">$E$3/(1+$E$2*EXP(-$E$1*A2))+$E$4</f>
        <v>6.6928509242848554E-3</v>
      </c>
      <c r="D2" s="5" t="s">
        <v>64</v>
      </c>
      <c r="E2" s="5">
        <v>1</v>
      </c>
    </row>
    <row r="3" spans="1:6">
      <c r="A3" s="15">
        <f t="shared" ref="A3:A102" si="1">A2+0.1</f>
        <v>-4.9000000000000004</v>
      </c>
      <c r="B3" s="15">
        <f t="shared" si="0"/>
        <v>7.3915413442819707E-3</v>
      </c>
      <c r="D3" s="5" t="s">
        <v>227</v>
      </c>
      <c r="E3" s="5">
        <v>1</v>
      </c>
    </row>
    <row r="4" spans="1:6">
      <c r="A4" s="15">
        <f t="shared" si="1"/>
        <v>-4.8000000000000007</v>
      </c>
      <c r="B4" s="15">
        <f t="shared" si="0"/>
        <v>8.1625711531598897E-3</v>
      </c>
      <c r="D4" s="5" t="s">
        <v>191</v>
      </c>
      <c r="E4" s="5">
        <v>0</v>
      </c>
    </row>
    <row r="5" spans="1:6">
      <c r="A5" s="15">
        <f t="shared" si="1"/>
        <v>-4.7000000000000011</v>
      </c>
      <c r="B5" s="15">
        <f t="shared" si="0"/>
        <v>9.0132986528478152E-3</v>
      </c>
    </row>
    <row r="6" spans="1:6">
      <c r="A6" s="15">
        <f t="shared" si="1"/>
        <v>-4.6000000000000014</v>
      </c>
      <c r="B6" s="15">
        <f t="shared" si="0"/>
        <v>9.9518018669043085E-3</v>
      </c>
    </row>
    <row r="7" spans="1:6">
      <c r="A7" s="15">
        <f t="shared" si="1"/>
        <v>-4.5000000000000018</v>
      </c>
      <c r="B7" s="15">
        <f t="shared" si="0"/>
        <v>1.0986942630593162E-2</v>
      </c>
    </row>
    <row r="8" spans="1:6">
      <c r="A8" s="15">
        <f t="shared" si="1"/>
        <v>-4.4000000000000021</v>
      </c>
      <c r="B8" s="15">
        <f t="shared" si="0"/>
        <v>1.2128434984274213E-2</v>
      </c>
      <c r="D8" s="5">
        <v>0.3</v>
      </c>
      <c r="E8" s="5">
        <v>0.6</v>
      </c>
      <c r="F8" s="15">
        <f>(D8-E8)^2</f>
        <v>0.09</v>
      </c>
    </row>
    <row r="9" spans="1:6">
      <c r="A9" s="15">
        <f t="shared" si="1"/>
        <v>-4.3000000000000025</v>
      </c>
      <c r="B9" s="15">
        <f t="shared" si="0"/>
        <v>1.3386917827664744E-2</v>
      </c>
    </row>
    <row r="10" spans="1:6">
      <c r="A10" s="15">
        <f t="shared" si="1"/>
        <v>-4.2000000000000028</v>
      </c>
      <c r="B10" s="15">
        <f t="shared" si="0"/>
        <v>1.4774031693273017E-2</v>
      </c>
    </row>
    <row r="11" spans="1:6">
      <c r="A11" s="15">
        <f t="shared" si="1"/>
        <v>-4.1000000000000032</v>
      </c>
      <c r="B11" s="15">
        <f t="shared" si="0"/>
        <v>1.630249937144089E-2</v>
      </c>
    </row>
    <row r="12" spans="1:6">
      <c r="A12" s="15">
        <f t="shared" si="1"/>
        <v>-4.0000000000000036</v>
      </c>
      <c r="B12" s="15">
        <f t="shared" si="0"/>
        <v>1.7986209962091496E-2</v>
      </c>
    </row>
    <row r="13" spans="1:6">
      <c r="A13" s="15">
        <f t="shared" si="1"/>
        <v>-3.9000000000000035</v>
      </c>
      <c r="B13" s="15">
        <f t="shared" si="0"/>
        <v>1.984030573407744E-2</v>
      </c>
    </row>
    <row r="14" spans="1:6">
      <c r="A14" s="15">
        <f t="shared" si="1"/>
        <v>-3.8000000000000034</v>
      </c>
      <c r="B14" s="15">
        <f t="shared" si="0"/>
        <v>2.1881270936130404E-2</v>
      </c>
    </row>
    <row r="15" spans="1:6">
      <c r="A15" s="15">
        <f t="shared" si="1"/>
        <v>-3.7000000000000033</v>
      </c>
      <c r="B15" s="15">
        <f t="shared" si="0"/>
        <v>2.4127021417669123E-2</v>
      </c>
    </row>
    <row r="16" spans="1:6">
      <c r="A16" s="15">
        <f t="shared" si="1"/>
        <v>-3.6000000000000032</v>
      </c>
      <c r="B16" s="15">
        <f t="shared" si="0"/>
        <v>2.6596993576865773E-2</v>
      </c>
    </row>
    <row r="17" spans="1:2">
      <c r="A17" s="15">
        <f t="shared" si="1"/>
        <v>-3.5000000000000031</v>
      </c>
      <c r="B17" s="15">
        <f t="shared" si="0"/>
        <v>2.9312230751356229E-2</v>
      </c>
    </row>
    <row r="18" spans="1:2">
      <c r="A18" s="15">
        <f t="shared" si="1"/>
        <v>-3.400000000000003</v>
      </c>
      <c r="B18" s="15">
        <f t="shared" si="0"/>
        <v>3.2295464698450418E-2</v>
      </c>
    </row>
    <row r="19" spans="1:2">
      <c r="A19" s="15">
        <f t="shared" si="1"/>
        <v>-3.3000000000000029</v>
      </c>
      <c r="B19" s="15">
        <f t="shared" si="0"/>
        <v>3.557118927263607E-2</v>
      </c>
    </row>
    <row r="20" spans="1:2">
      <c r="A20" s="15">
        <f t="shared" si="1"/>
        <v>-3.2000000000000028</v>
      </c>
      <c r="B20" s="15">
        <f t="shared" si="0"/>
        <v>3.9165722796764252E-2</v>
      </c>
    </row>
    <row r="21" spans="1:2">
      <c r="A21" s="15">
        <f t="shared" si="1"/>
        <v>-3.1000000000000028</v>
      </c>
      <c r="B21" s="15">
        <f t="shared" si="0"/>
        <v>4.3107254941086012E-2</v>
      </c>
    </row>
    <row r="22" spans="1:2">
      <c r="A22" s="15">
        <f t="shared" si="1"/>
        <v>-3.0000000000000027</v>
      </c>
      <c r="B22" s="15">
        <f t="shared" si="0"/>
        <v>4.7425873177566663E-2</v>
      </c>
    </row>
    <row r="23" spans="1:2">
      <c r="A23" s="15">
        <f t="shared" si="1"/>
        <v>-2.9000000000000026</v>
      </c>
      <c r="B23" s="15">
        <f t="shared" si="0"/>
        <v>5.2153563078417613E-2</v>
      </c>
    </row>
    <row r="24" spans="1:2">
      <c r="A24" s="15">
        <f t="shared" si="1"/>
        <v>-2.8000000000000025</v>
      </c>
      <c r="B24" s="15">
        <f t="shared" si="0"/>
        <v>5.732417589886861E-2</v>
      </c>
    </row>
    <row r="25" spans="1:2">
      <c r="A25" s="15">
        <f t="shared" si="1"/>
        <v>-2.7000000000000024</v>
      </c>
      <c r="B25" s="15">
        <f t="shared" si="0"/>
        <v>6.2973356056996346E-2</v>
      </c>
    </row>
    <row r="26" spans="1:2">
      <c r="A26" s="15">
        <f t="shared" si="1"/>
        <v>-2.6000000000000023</v>
      </c>
      <c r="B26" s="15">
        <f t="shared" si="0"/>
        <v>6.9138420343346663E-2</v>
      </c>
    </row>
    <row r="27" spans="1:2">
      <c r="A27" s="15">
        <f t="shared" si="1"/>
        <v>-2.5000000000000022</v>
      </c>
      <c r="B27" s="15">
        <f t="shared" si="0"/>
        <v>7.5858180021243393E-2</v>
      </c>
    </row>
    <row r="28" spans="1:2">
      <c r="A28" s="15">
        <f t="shared" si="1"/>
        <v>-2.4000000000000021</v>
      </c>
      <c r="B28" s="15">
        <f t="shared" si="0"/>
        <v>8.3172696493922213E-2</v>
      </c>
    </row>
    <row r="29" spans="1:2">
      <c r="A29" s="15">
        <f t="shared" si="1"/>
        <v>-2.300000000000002</v>
      </c>
      <c r="B29" s="15">
        <f t="shared" si="0"/>
        <v>9.1122961014855966E-2</v>
      </c>
    </row>
    <row r="30" spans="1:2">
      <c r="A30" s="15">
        <f t="shared" si="1"/>
        <v>-2.200000000000002</v>
      </c>
      <c r="B30" s="15">
        <f t="shared" si="0"/>
        <v>9.9750489119684982E-2</v>
      </c>
    </row>
    <row r="31" spans="1:2">
      <c r="A31" s="15">
        <f t="shared" si="1"/>
        <v>-2.1000000000000019</v>
      </c>
      <c r="B31" s="15">
        <f t="shared" si="0"/>
        <v>0.10909682119561274</v>
      </c>
    </row>
    <row r="32" spans="1:2">
      <c r="A32" s="15">
        <f t="shared" si="1"/>
        <v>-2.0000000000000018</v>
      </c>
      <c r="B32" s="15">
        <f t="shared" si="0"/>
        <v>0.11920292202211738</v>
      </c>
    </row>
    <row r="33" spans="1:2">
      <c r="A33" s="15">
        <f t="shared" si="1"/>
        <v>-1.9000000000000017</v>
      </c>
      <c r="B33" s="15">
        <f t="shared" si="0"/>
        <v>0.13010847436299766</v>
      </c>
    </row>
    <row r="34" spans="1:2">
      <c r="A34" s="15">
        <f t="shared" si="1"/>
        <v>-1.8000000000000016</v>
      </c>
      <c r="B34" s="15">
        <f t="shared" si="0"/>
        <v>0.1418510649004876</v>
      </c>
    </row>
    <row r="35" spans="1:2">
      <c r="A35" s="15">
        <f t="shared" si="1"/>
        <v>-1.7000000000000015</v>
      </c>
      <c r="B35" s="15">
        <f t="shared" si="0"/>
        <v>0.1544652650835345</v>
      </c>
    </row>
    <row r="36" spans="1:2">
      <c r="A36" s="15">
        <f t="shared" si="1"/>
        <v>-1.6000000000000014</v>
      </c>
      <c r="B36" s="15">
        <f t="shared" si="0"/>
        <v>0.16798161486607532</v>
      </c>
    </row>
    <row r="37" spans="1:2">
      <c r="A37" s="15">
        <f t="shared" si="1"/>
        <v>-1.5000000000000013</v>
      </c>
      <c r="B37" s="15">
        <f t="shared" si="0"/>
        <v>0.18242552380635615</v>
      </c>
    </row>
    <row r="38" spans="1:2">
      <c r="A38" s="15">
        <f t="shared" si="1"/>
        <v>-1.4000000000000012</v>
      </c>
      <c r="B38" s="15">
        <f t="shared" si="0"/>
        <v>0.19781611144141806</v>
      </c>
    </row>
    <row r="39" spans="1:2">
      <c r="A39" s="15">
        <f t="shared" si="1"/>
        <v>-1.3000000000000012</v>
      </c>
      <c r="B39" s="15">
        <f t="shared" si="0"/>
        <v>0.21416501695744122</v>
      </c>
    </row>
    <row r="40" spans="1:2">
      <c r="A40" s="15">
        <f t="shared" si="1"/>
        <v>-1.2000000000000011</v>
      </c>
      <c r="B40" s="15">
        <f t="shared" si="0"/>
        <v>0.23147521650098218</v>
      </c>
    </row>
    <row r="41" spans="1:2">
      <c r="A41" s="15">
        <f t="shared" si="1"/>
        <v>-1.100000000000001</v>
      </c>
      <c r="B41" s="15">
        <f t="shared" si="0"/>
        <v>0.24973989440488223</v>
      </c>
    </row>
    <row r="42" spans="1:2">
      <c r="A42" s="15">
        <f t="shared" si="1"/>
        <v>-1.0000000000000009</v>
      </c>
      <c r="B42" s="15">
        <f t="shared" si="0"/>
        <v>0.26894142136999494</v>
      </c>
    </row>
    <row r="43" spans="1:2">
      <c r="A43" s="15">
        <f t="shared" si="1"/>
        <v>-0.90000000000000091</v>
      </c>
      <c r="B43" s="15">
        <f t="shared" si="0"/>
        <v>0.28905049737499583</v>
      </c>
    </row>
    <row r="44" spans="1:2">
      <c r="A44" s="15">
        <f t="shared" si="1"/>
        <v>-0.80000000000000093</v>
      </c>
      <c r="B44" s="15">
        <f t="shared" si="0"/>
        <v>0.31002551887238738</v>
      </c>
    </row>
    <row r="45" spans="1:2">
      <c r="A45" s="15">
        <f t="shared" si="1"/>
        <v>-0.70000000000000095</v>
      </c>
      <c r="B45" s="15">
        <f t="shared" si="0"/>
        <v>0.33181222783183367</v>
      </c>
    </row>
    <row r="46" spans="1:2">
      <c r="A46" s="15">
        <f t="shared" si="1"/>
        <v>-0.60000000000000098</v>
      </c>
      <c r="B46" s="15">
        <f t="shared" si="0"/>
        <v>0.35434369377420433</v>
      </c>
    </row>
    <row r="47" spans="1:2">
      <c r="A47" s="15">
        <f t="shared" si="1"/>
        <v>-0.500000000000001</v>
      </c>
      <c r="B47" s="15">
        <f t="shared" si="0"/>
        <v>0.37754066879814518</v>
      </c>
    </row>
    <row r="48" spans="1:2">
      <c r="A48" s="15">
        <f t="shared" si="1"/>
        <v>-0.40000000000000102</v>
      </c>
      <c r="B48" s="15">
        <f t="shared" si="0"/>
        <v>0.40131233988754772</v>
      </c>
    </row>
    <row r="49" spans="1:2">
      <c r="A49" s="15">
        <f t="shared" si="1"/>
        <v>-0.30000000000000104</v>
      </c>
      <c r="B49" s="15">
        <f t="shared" si="0"/>
        <v>0.42555748318834075</v>
      </c>
    </row>
    <row r="50" spans="1:2">
      <c r="A50" s="15">
        <f t="shared" si="1"/>
        <v>-0.20000000000000104</v>
      </c>
      <c r="B50" s="15">
        <f t="shared" si="0"/>
        <v>0.45016600268752177</v>
      </c>
    </row>
    <row r="51" spans="1:2">
      <c r="A51" s="15">
        <f t="shared" si="1"/>
        <v>-0.10000000000000103</v>
      </c>
      <c r="B51" s="15">
        <f t="shared" si="0"/>
        <v>0.47502081252105982</v>
      </c>
    </row>
    <row r="52" spans="1:2">
      <c r="A52" s="15">
        <f t="shared" si="1"/>
        <v>-1.0269562977782698E-15</v>
      </c>
      <c r="B52" s="15">
        <f t="shared" si="0"/>
        <v>0.49999999999999978</v>
      </c>
    </row>
    <row r="53" spans="1:2">
      <c r="A53" s="15">
        <f t="shared" si="1"/>
        <v>9.9999999999998979E-2</v>
      </c>
      <c r="B53" s="15">
        <f t="shared" si="0"/>
        <v>0.52497918747893968</v>
      </c>
    </row>
    <row r="54" spans="1:2">
      <c r="A54" s="15">
        <f t="shared" si="1"/>
        <v>0.19999999999999898</v>
      </c>
      <c r="B54" s="15">
        <f t="shared" si="0"/>
        <v>0.54983399731247773</v>
      </c>
    </row>
    <row r="55" spans="1:2">
      <c r="A55" s="15">
        <f t="shared" si="1"/>
        <v>0.29999999999999899</v>
      </c>
      <c r="B55" s="15">
        <f t="shared" si="0"/>
        <v>0.5744425168116587</v>
      </c>
    </row>
    <row r="56" spans="1:2">
      <c r="A56" s="15">
        <f t="shared" si="1"/>
        <v>0.39999999999999902</v>
      </c>
      <c r="B56" s="15">
        <f t="shared" si="0"/>
        <v>0.59868766011245178</v>
      </c>
    </row>
    <row r="57" spans="1:2">
      <c r="A57" s="15">
        <f t="shared" si="1"/>
        <v>0.499999999999999</v>
      </c>
      <c r="B57" s="15">
        <f t="shared" si="0"/>
        <v>0.62245933120185426</v>
      </c>
    </row>
    <row r="58" spans="1:2">
      <c r="A58" s="15">
        <f t="shared" si="1"/>
        <v>0.59999999999999898</v>
      </c>
      <c r="B58" s="15">
        <f t="shared" si="0"/>
        <v>0.64565630622579528</v>
      </c>
    </row>
    <row r="59" spans="1:2">
      <c r="A59" s="15">
        <f t="shared" si="1"/>
        <v>0.69999999999999896</v>
      </c>
      <c r="B59" s="15">
        <f t="shared" si="0"/>
        <v>0.66818777216816583</v>
      </c>
    </row>
    <row r="60" spans="1:2">
      <c r="A60" s="15">
        <f t="shared" si="1"/>
        <v>0.79999999999999893</v>
      </c>
      <c r="B60" s="15">
        <f t="shared" si="0"/>
        <v>0.68997448112761228</v>
      </c>
    </row>
    <row r="61" spans="1:2">
      <c r="A61" s="15">
        <f t="shared" si="1"/>
        <v>0.89999999999999891</v>
      </c>
      <c r="B61" s="15">
        <f t="shared" si="0"/>
        <v>0.71094950262500367</v>
      </c>
    </row>
    <row r="62" spans="1:2">
      <c r="A62" s="15">
        <f t="shared" si="1"/>
        <v>0.99999999999999889</v>
      </c>
      <c r="B62" s="15">
        <f t="shared" si="0"/>
        <v>0.73105857863000467</v>
      </c>
    </row>
    <row r="63" spans="1:2">
      <c r="A63" s="15">
        <f t="shared" si="1"/>
        <v>1.099999999999999</v>
      </c>
      <c r="B63" s="15">
        <f t="shared" si="0"/>
        <v>0.75026010559511735</v>
      </c>
    </row>
    <row r="64" spans="1:2">
      <c r="A64" s="15">
        <f t="shared" si="1"/>
        <v>1.1999999999999991</v>
      </c>
      <c r="B64" s="15">
        <f t="shared" si="0"/>
        <v>0.76852478349901743</v>
      </c>
    </row>
    <row r="65" spans="1:2">
      <c r="A65" s="15">
        <f t="shared" si="1"/>
        <v>1.2999999999999992</v>
      </c>
      <c r="B65" s="15">
        <f t="shared" si="0"/>
        <v>0.7858349830425585</v>
      </c>
    </row>
    <row r="66" spans="1:2">
      <c r="A66" s="15">
        <f t="shared" si="1"/>
        <v>1.3999999999999992</v>
      </c>
      <c r="B66" s="15">
        <f t="shared" si="0"/>
        <v>0.80218388855858169</v>
      </c>
    </row>
    <row r="67" spans="1:2">
      <c r="A67" s="15">
        <f t="shared" si="1"/>
        <v>1.4999999999999993</v>
      </c>
      <c r="B67" s="15">
        <f t="shared" si="0"/>
        <v>0.81757447619364365</v>
      </c>
    </row>
    <row r="68" spans="1:2">
      <c r="A68" s="15">
        <f t="shared" si="1"/>
        <v>1.5999999999999994</v>
      </c>
      <c r="B68" s="15">
        <f t="shared" si="0"/>
        <v>0.83201838513392445</v>
      </c>
    </row>
    <row r="69" spans="1:2">
      <c r="A69" s="15">
        <f t="shared" si="1"/>
        <v>1.6999999999999995</v>
      </c>
      <c r="B69" s="15">
        <f t="shared" si="0"/>
        <v>0.84553473491646525</v>
      </c>
    </row>
    <row r="70" spans="1:2">
      <c r="A70" s="15">
        <f t="shared" si="1"/>
        <v>1.7999999999999996</v>
      </c>
      <c r="B70" s="15">
        <f t="shared" si="0"/>
        <v>0.85814893509951207</v>
      </c>
    </row>
    <row r="71" spans="1:2">
      <c r="A71" s="15">
        <f t="shared" si="1"/>
        <v>1.8999999999999997</v>
      </c>
      <c r="B71" s="15">
        <f t="shared" si="0"/>
        <v>0.86989152563700212</v>
      </c>
    </row>
    <row r="72" spans="1:2">
      <c r="A72" s="15">
        <f t="shared" si="1"/>
        <v>1.9999999999999998</v>
      </c>
      <c r="B72" s="15">
        <f t="shared" si="0"/>
        <v>0.88079707797788231</v>
      </c>
    </row>
    <row r="73" spans="1:2">
      <c r="A73" s="15">
        <f t="shared" si="1"/>
        <v>2.0999999999999996</v>
      </c>
      <c r="B73" s="15">
        <f t="shared" si="0"/>
        <v>0.89090317880438707</v>
      </c>
    </row>
    <row r="74" spans="1:2">
      <c r="A74" s="15">
        <f t="shared" si="1"/>
        <v>2.1999999999999997</v>
      </c>
      <c r="B74" s="15">
        <f t="shared" si="0"/>
        <v>0.9002495108803148</v>
      </c>
    </row>
    <row r="75" spans="1:2">
      <c r="A75" s="15">
        <f t="shared" si="1"/>
        <v>2.2999999999999998</v>
      </c>
      <c r="B75" s="15">
        <f t="shared" si="0"/>
        <v>0.90887703898514383</v>
      </c>
    </row>
    <row r="76" spans="1:2">
      <c r="A76" s="15">
        <f t="shared" si="1"/>
        <v>2.4</v>
      </c>
      <c r="B76" s="15">
        <f t="shared" si="0"/>
        <v>0.91682730350607766</v>
      </c>
    </row>
    <row r="77" spans="1:2">
      <c r="A77" s="15">
        <f t="shared" si="1"/>
        <v>2.5</v>
      </c>
      <c r="B77" s="15">
        <f t="shared" si="0"/>
        <v>0.92414181997875655</v>
      </c>
    </row>
    <row r="78" spans="1:2">
      <c r="A78" s="15">
        <f t="shared" si="1"/>
        <v>2.6</v>
      </c>
      <c r="B78" s="15">
        <f t="shared" si="0"/>
        <v>0.93086157965665328</v>
      </c>
    </row>
    <row r="79" spans="1:2">
      <c r="A79" s="15">
        <f t="shared" si="1"/>
        <v>2.7</v>
      </c>
      <c r="B79" s="15">
        <f t="shared" si="0"/>
        <v>0.9370266439430035</v>
      </c>
    </row>
    <row r="80" spans="1:2">
      <c r="A80" s="15">
        <f t="shared" si="1"/>
        <v>2.8000000000000003</v>
      </c>
      <c r="B80" s="15">
        <f t="shared" si="0"/>
        <v>0.94267582410113127</v>
      </c>
    </row>
    <row r="81" spans="1:2">
      <c r="A81" s="15">
        <f t="shared" si="1"/>
        <v>2.9000000000000004</v>
      </c>
      <c r="B81" s="15">
        <f t="shared" si="0"/>
        <v>0.94784643692158232</v>
      </c>
    </row>
    <row r="82" spans="1:2">
      <c r="A82" s="15">
        <f t="shared" si="1"/>
        <v>3.0000000000000004</v>
      </c>
      <c r="B82" s="15">
        <f t="shared" si="0"/>
        <v>0.95257412682243336</v>
      </c>
    </row>
    <row r="83" spans="1:2">
      <c r="A83" s="15">
        <f t="shared" si="1"/>
        <v>3.1000000000000005</v>
      </c>
      <c r="B83" s="15">
        <f t="shared" si="0"/>
        <v>0.95689274505891386</v>
      </c>
    </row>
    <row r="84" spans="1:2">
      <c r="A84" s="15">
        <f t="shared" si="1"/>
        <v>3.2000000000000006</v>
      </c>
      <c r="B84" s="15">
        <f t="shared" si="0"/>
        <v>0.96083427720323566</v>
      </c>
    </row>
    <row r="85" spans="1:2">
      <c r="A85" s="15">
        <f t="shared" si="1"/>
        <v>3.3000000000000007</v>
      </c>
      <c r="B85" s="15">
        <f t="shared" si="0"/>
        <v>0.96442881072736386</v>
      </c>
    </row>
    <row r="86" spans="1:2">
      <c r="A86" s="15">
        <f t="shared" si="1"/>
        <v>3.4000000000000008</v>
      </c>
      <c r="B86" s="15">
        <f t="shared" si="0"/>
        <v>0.96770453530154954</v>
      </c>
    </row>
    <row r="87" spans="1:2">
      <c r="A87" s="15">
        <f t="shared" si="1"/>
        <v>3.5000000000000009</v>
      </c>
      <c r="B87" s="15">
        <f t="shared" si="0"/>
        <v>0.97068776924864375</v>
      </c>
    </row>
    <row r="88" spans="1:2">
      <c r="A88" s="15">
        <f t="shared" si="1"/>
        <v>3.600000000000001</v>
      </c>
      <c r="B88" s="15">
        <f t="shared" si="0"/>
        <v>0.97340300642313404</v>
      </c>
    </row>
    <row r="89" spans="1:2">
      <c r="A89" s="15">
        <f t="shared" si="1"/>
        <v>3.7000000000000011</v>
      </c>
      <c r="B89" s="15">
        <f t="shared" si="0"/>
        <v>0.9758729785823308</v>
      </c>
    </row>
    <row r="90" spans="1:2">
      <c r="A90" s="15">
        <f t="shared" si="1"/>
        <v>3.8000000000000012</v>
      </c>
      <c r="B90" s="15">
        <f t="shared" si="0"/>
        <v>0.97811872906386943</v>
      </c>
    </row>
    <row r="91" spans="1:2">
      <c r="A91" s="15">
        <f t="shared" si="1"/>
        <v>3.9000000000000012</v>
      </c>
      <c r="B91" s="15">
        <f t="shared" si="0"/>
        <v>0.98015969426592253</v>
      </c>
    </row>
    <row r="92" spans="1:2">
      <c r="A92" s="15">
        <f t="shared" si="1"/>
        <v>4.0000000000000009</v>
      </c>
      <c r="B92" s="15">
        <f t="shared" si="0"/>
        <v>0.98201379003790845</v>
      </c>
    </row>
    <row r="93" spans="1:2">
      <c r="A93" s="15">
        <f t="shared" si="1"/>
        <v>4.1000000000000005</v>
      </c>
      <c r="B93" s="15">
        <f t="shared" si="0"/>
        <v>0.9836975006285591</v>
      </c>
    </row>
    <row r="94" spans="1:2">
      <c r="A94" s="15">
        <f t="shared" si="1"/>
        <v>4.2</v>
      </c>
      <c r="B94" s="15">
        <f t="shared" si="0"/>
        <v>0.98522596830672693</v>
      </c>
    </row>
    <row r="95" spans="1:2">
      <c r="A95" s="15">
        <f t="shared" si="1"/>
        <v>4.3</v>
      </c>
      <c r="B95" s="15">
        <f t="shared" si="0"/>
        <v>0.98661308217233512</v>
      </c>
    </row>
    <row r="96" spans="1:2">
      <c r="A96" s="15">
        <f t="shared" si="1"/>
        <v>4.3999999999999995</v>
      </c>
      <c r="B96" s="15">
        <f t="shared" si="0"/>
        <v>0.98787156501572571</v>
      </c>
    </row>
    <row r="97" spans="1:2">
      <c r="A97" s="15">
        <f t="shared" si="1"/>
        <v>4.4999999999999991</v>
      </c>
      <c r="B97" s="15">
        <f t="shared" si="0"/>
        <v>0.98901305736940681</v>
      </c>
    </row>
    <row r="98" spans="1:2">
      <c r="A98" s="15">
        <f t="shared" si="1"/>
        <v>4.5999999999999988</v>
      </c>
      <c r="B98" s="15">
        <f t="shared" si="0"/>
        <v>0.99004819813309575</v>
      </c>
    </row>
    <row r="99" spans="1:2">
      <c r="A99" s="15">
        <f t="shared" si="1"/>
        <v>4.6999999999999984</v>
      </c>
      <c r="B99" s="15">
        <f t="shared" si="0"/>
        <v>0.99098670134715205</v>
      </c>
    </row>
    <row r="100" spans="1:2">
      <c r="A100" s="15">
        <f t="shared" si="1"/>
        <v>4.799999999999998</v>
      </c>
      <c r="B100" s="15">
        <f t="shared" si="0"/>
        <v>0.99183742884684012</v>
      </c>
    </row>
    <row r="101" spans="1:2">
      <c r="A101" s="15">
        <f t="shared" si="1"/>
        <v>4.8999999999999977</v>
      </c>
      <c r="B101" s="15">
        <f t="shared" si="0"/>
        <v>0.99260845865571812</v>
      </c>
    </row>
    <row r="102" spans="1:2">
      <c r="A102" s="15">
        <f t="shared" si="1"/>
        <v>4.9999999999999973</v>
      </c>
      <c r="B102" s="15">
        <f t="shared" si="0"/>
        <v>0.99330714907571505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1025_Iris</vt:lpstr>
      <vt:lpstr>0901</vt:lpstr>
      <vt:lpstr>0904(1)</vt:lpstr>
      <vt:lpstr>0904(2)</vt:lpstr>
      <vt:lpstr>0904(3)</vt:lpstr>
      <vt:lpstr>0906(1)</vt:lpstr>
      <vt:lpstr>0906(2)</vt:lpstr>
      <vt:lpstr>0913(1)</vt:lpstr>
      <vt:lpstr>0913(2)</vt:lpstr>
      <vt:lpstr>0915</vt:lpstr>
      <vt:lpstr>0920_abalone</vt:lpstr>
      <vt:lpstr>0920</vt:lpstr>
      <vt:lpstr>1011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cc</cp:lastModifiedBy>
  <dcterms:modified xsi:type="dcterms:W3CDTF">2023-11-03T08:58:34Z</dcterms:modified>
</cp:coreProperties>
</file>